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hahn\Box Sync\arb FAIRTRANS 2021-2025\WP1\Hahn Fetzer article\"/>
    </mc:Choice>
  </mc:AlternateContent>
  <xr:revisionPtr revIDLastSave="0" documentId="8_{0EB5CBBB-0D6F-4F21-830A-07E679BE8C9C}" xr6:coauthVersionLast="47" xr6:coauthVersionMax="47" xr10:uidLastSave="{00000000-0000-0000-0000-000000000000}"/>
  <bookViews>
    <workbookView xWindow="1950" yWindow="200" windowWidth="17490" windowHeight="10200" xr2:uid="{00000000-000D-0000-FFFF-FFFF00000000}"/>
  </bookViews>
  <sheets>
    <sheet name="Big Table" sheetId="1" r:id="rId1"/>
    <sheet name="Simple table for paper" sheetId="3" r:id="rId2"/>
    <sheet name="Graphs" sheetId="5" state="hidden" r:id="rId3"/>
    <sheet name="2022-2070 emissions projections" sheetId="6" r:id="rId4"/>
    <sheet name="2030 emission estimates" sheetId="8" r:id="rId5"/>
    <sheet name="Population (UN data)" sheetId="9" r:id="rId6"/>
    <sheet name="GDP and costs" sheetId="10" r:id="rId7"/>
    <sheet name="Our world in data CO2" sheetId="11" r:id="rId8"/>
  </sheets>
  <definedNames>
    <definedName name="_xlnm._FilterDatabase" localSheetId="6" hidden="1">'GDP and costs'!$J$2:$M$39</definedName>
    <definedName name="_xlnm._FilterDatabase" localSheetId="7" hidden="1">'Our world in data CO2'!$A$1:$D$50599</definedName>
    <definedName name="_xlnm._FilterDatabase" localSheetId="1" hidden="1">'Simple table for paper'!$A$1:$H$38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hPpkHYTgViNZCbGElEKBLzfqN2DQ=="/>
    </ext>
  </extLst>
</workbook>
</file>

<file path=xl/calcChain.xml><?xml version="1.0" encoding="utf-8"?>
<calcChain xmlns="http://schemas.openxmlformats.org/spreadsheetml/2006/main">
  <c r="H17" i="3" l="1"/>
  <c r="H37" i="3"/>
  <c r="H35" i="3"/>
  <c r="X39" i="1"/>
  <c r="H32" i="3" s="1"/>
  <c r="H39" i="3"/>
  <c r="H30" i="3"/>
  <c r="H34" i="3"/>
  <c r="H33" i="3"/>
  <c r="K39" i="3"/>
  <c r="K40" i="3"/>
  <c r="K41" i="3"/>
  <c r="L42" i="10"/>
  <c r="L41" i="10"/>
  <c r="L40" i="10"/>
  <c r="L39" i="10"/>
  <c r="M39" i="10" s="1"/>
  <c r="B32" i="3" s="1"/>
  <c r="K38" i="3"/>
  <c r="L38" i="10"/>
  <c r="M38" i="10" s="1"/>
  <c r="G38" i="10"/>
  <c r="L37" i="10"/>
  <c r="M37" i="10" s="1"/>
  <c r="B9" i="3" s="1"/>
  <c r="G37" i="10"/>
  <c r="L36" i="10"/>
  <c r="M36" i="10" s="1"/>
  <c r="B10" i="3" s="1"/>
  <c r="G36" i="10"/>
  <c r="L35" i="10"/>
  <c r="M35" i="10" s="1"/>
  <c r="B22" i="3" s="1"/>
  <c r="G35" i="10"/>
  <c r="L34" i="10"/>
  <c r="M34" i="10" s="1"/>
  <c r="G34" i="10"/>
  <c r="L33" i="10"/>
  <c r="M33" i="10" s="1"/>
  <c r="B2" i="3" s="1"/>
  <c r="G33" i="10"/>
  <c r="L32" i="10"/>
  <c r="M32" i="10" s="1"/>
  <c r="B13" i="3" s="1"/>
  <c r="G32" i="10"/>
  <c r="L31" i="10"/>
  <c r="M31" i="10" s="1"/>
  <c r="B24" i="3" s="1"/>
  <c r="G31" i="10"/>
  <c r="L30" i="10"/>
  <c r="M30" i="10" s="1"/>
  <c r="G30" i="10"/>
  <c r="L29" i="10"/>
  <c r="M29" i="10" s="1"/>
  <c r="B14" i="3" s="1"/>
  <c r="G29" i="10"/>
  <c r="L28" i="10"/>
  <c r="M28" i="10" s="1"/>
  <c r="B16" i="3" s="1"/>
  <c r="G28" i="10"/>
  <c r="L27" i="10"/>
  <c r="M27" i="10" s="1"/>
  <c r="E27" i="10"/>
  <c r="C27" i="10"/>
  <c r="L26" i="10"/>
  <c r="M26" i="10" s="1"/>
  <c r="B26" i="3" s="1"/>
  <c r="E26" i="10"/>
  <c r="C26" i="10"/>
  <c r="L25" i="10"/>
  <c r="M25" i="10" s="1"/>
  <c r="G25" i="10"/>
  <c r="L24" i="10"/>
  <c r="M24" i="10" s="1"/>
  <c r="B35" i="3" s="1"/>
  <c r="E24" i="10"/>
  <c r="C24" i="10"/>
  <c r="L23" i="10"/>
  <c r="M23" i="10" s="1"/>
  <c r="B8" i="3" s="1"/>
  <c r="G23" i="10"/>
  <c r="L22" i="10"/>
  <c r="M22" i="10" s="1"/>
  <c r="E22" i="10"/>
  <c r="C22" i="10"/>
  <c r="L21" i="10"/>
  <c r="M21" i="10" s="1"/>
  <c r="B21" i="3" s="1"/>
  <c r="G21" i="10"/>
  <c r="L20" i="10"/>
  <c r="M20" i="10" s="1"/>
  <c r="B36" i="3" s="1"/>
  <c r="E20" i="10"/>
  <c r="C20" i="10"/>
  <c r="L19" i="10"/>
  <c r="M19" i="10" s="1"/>
  <c r="B20" i="3" s="1"/>
  <c r="G19" i="10"/>
  <c r="M18" i="10"/>
  <c r="B11" i="3" s="1"/>
  <c r="L18" i="10"/>
  <c r="G18" i="10"/>
  <c r="M17" i="10"/>
  <c r="B29" i="3" s="1"/>
  <c r="L16" i="10"/>
  <c r="M16" i="10" s="1"/>
  <c r="E16" i="10"/>
  <c r="C16" i="10"/>
  <c r="L15" i="10"/>
  <c r="M15" i="10" s="1"/>
  <c r="B34" i="3" s="1"/>
  <c r="G15" i="10"/>
  <c r="E15" i="10"/>
  <c r="C15" i="10"/>
  <c r="L14" i="10"/>
  <c r="M14" i="10" s="1"/>
  <c r="B38" i="3" s="1"/>
  <c r="E14" i="10"/>
  <c r="C14" i="10"/>
  <c r="L13" i="10"/>
  <c r="M13" i="10" s="1"/>
  <c r="B12" i="3" s="1"/>
  <c r="L12" i="10"/>
  <c r="M12" i="10" s="1"/>
  <c r="B37" i="3" s="1"/>
  <c r="E12" i="10"/>
  <c r="C12" i="10"/>
  <c r="L11" i="10"/>
  <c r="M11" i="10" s="1"/>
  <c r="B30" i="3" s="1"/>
  <c r="E11" i="10"/>
  <c r="C11" i="10"/>
  <c r="L10" i="10"/>
  <c r="M10" i="10" s="1"/>
  <c r="E10" i="10"/>
  <c r="C10" i="10"/>
  <c r="L9" i="10"/>
  <c r="M9" i="10" s="1"/>
  <c r="B27" i="3" s="1"/>
  <c r="E9" i="10"/>
  <c r="C9" i="10"/>
  <c r="L8" i="10"/>
  <c r="M8" i="10" s="1"/>
  <c r="B18" i="3" s="1"/>
  <c r="G8" i="10"/>
  <c r="L7" i="10"/>
  <c r="M7" i="10" s="1"/>
  <c r="G7" i="10"/>
  <c r="M6" i="10"/>
  <c r="B7" i="3" s="1"/>
  <c r="L6" i="10"/>
  <c r="G6" i="10"/>
  <c r="L5" i="10"/>
  <c r="M5" i="10" s="1"/>
  <c r="B23" i="3" s="1"/>
  <c r="E5" i="10"/>
  <c r="C5" i="10"/>
  <c r="L4" i="10"/>
  <c r="M4" i="10" s="1"/>
  <c r="B6" i="3" s="1"/>
  <c r="G4" i="10"/>
  <c r="L3" i="10"/>
  <c r="M3" i="10" s="1"/>
  <c r="B19" i="3" s="1"/>
  <c r="G3" i="10"/>
  <c r="AL161" i="9"/>
  <c r="N161" i="9"/>
  <c r="AG160" i="9"/>
  <c r="AF160" i="9"/>
  <c r="AB160" i="9"/>
  <c r="Z160" i="9"/>
  <c r="T160" i="9"/>
  <c r="R160" i="9"/>
  <c r="P160" i="9"/>
  <c r="M160" i="9"/>
  <c r="H160" i="9"/>
  <c r="E160" i="9"/>
  <c r="B160" i="9"/>
  <c r="AA159" i="9"/>
  <c r="G159" i="9"/>
  <c r="C159" i="9"/>
  <c r="AN158" i="9"/>
  <c r="AL158" i="9"/>
  <c r="AK158" i="9"/>
  <c r="AJ158" i="9"/>
  <c r="AI158" i="9"/>
  <c r="AH158" i="9"/>
  <c r="AG158" i="9"/>
  <c r="AF158" i="9"/>
  <c r="AE158" i="9"/>
  <c r="AD158" i="9"/>
  <c r="AC158" i="9"/>
  <c r="AB158" i="9"/>
  <c r="AA158" i="9"/>
  <c r="Z158" i="9"/>
  <c r="Y158" i="9"/>
  <c r="X158" i="9"/>
  <c r="W158" i="9"/>
  <c r="V158" i="9"/>
  <c r="U158" i="9"/>
  <c r="T158" i="9"/>
  <c r="S158" i="9"/>
  <c r="R158" i="9"/>
  <c r="Q158" i="9"/>
  <c r="P158" i="9"/>
  <c r="O158" i="9"/>
  <c r="N158" i="9"/>
  <c r="M158" i="9"/>
  <c r="L158" i="9"/>
  <c r="K158" i="9"/>
  <c r="J158" i="9"/>
  <c r="I158" i="9"/>
  <c r="H158" i="9"/>
  <c r="G158" i="9"/>
  <c r="F158" i="9"/>
  <c r="E158" i="9"/>
  <c r="D158" i="9"/>
  <c r="C158" i="9"/>
  <c r="B158" i="9"/>
  <c r="AN157" i="9"/>
  <c r="AL157" i="9"/>
  <c r="AK157" i="9"/>
  <c r="AJ157" i="9"/>
  <c r="AI157" i="9"/>
  <c r="AH157" i="9"/>
  <c r="AG157" i="9"/>
  <c r="AF157" i="9"/>
  <c r="AF161" i="9" s="1"/>
  <c r="AE157" i="9"/>
  <c r="AD157" i="9"/>
  <c r="AC157" i="9"/>
  <c r="AB157" i="9"/>
  <c r="AA157" i="9"/>
  <c r="Z157" i="9"/>
  <c r="Z161" i="9" s="1"/>
  <c r="Y157" i="9"/>
  <c r="X157" i="9"/>
  <c r="X161" i="9" s="1"/>
  <c r="W157" i="9"/>
  <c r="V157" i="9"/>
  <c r="U157" i="9"/>
  <c r="T157" i="9"/>
  <c r="S157" i="9"/>
  <c r="R157" i="9"/>
  <c r="Q157" i="9"/>
  <c r="P157" i="9"/>
  <c r="P161" i="9" s="1"/>
  <c r="O157" i="9"/>
  <c r="N157" i="9"/>
  <c r="M157" i="9"/>
  <c r="L157" i="9"/>
  <c r="K157" i="9"/>
  <c r="J157" i="9"/>
  <c r="I157" i="9"/>
  <c r="H157" i="9"/>
  <c r="H161" i="9" s="1"/>
  <c r="G157" i="9"/>
  <c r="F157" i="9"/>
  <c r="E157" i="9"/>
  <c r="D157" i="9"/>
  <c r="C157" i="9"/>
  <c r="B157" i="9"/>
  <c r="AM157" i="9" s="1"/>
  <c r="AN156" i="9"/>
  <c r="AN160" i="9" s="1"/>
  <c r="AL156" i="9"/>
  <c r="AL160" i="9" s="1"/>
  <c r="AK156" i="9"/>
  <c r="AJ156" i="9"/>
  <c r="AI156" i="9"/>
  <c r="AH156" i="9"/>
  <c r="AH160" i="9" s="1"/>
  <c r="AG156" i="9"/>
  <c r="AF156" i="9"/>
  <c r="AE156" i="9"/>
  <c r="AE160" i="9" s="1"/>
  <c r="AD156" i="9"/>
  <c r="AD160" i="9" s="1"/>
  <c r="AC156" i="9"/>
  <c r="AB156" i="9"/>
  <c r="AA156" i="9"/>
  <c r="AA160" i="9" s="1"/>
  <c r="Z156" i="9"/>
  <c r="Y156" i="9"/>
  <c r="X156" i="9"/>
  <c r="X160" i="9" s="1"/>
  <c r="W156" i="9"/>
  <c r="W160" i="9" s="1"/>
  <c r="V156" i="9"/>
  <c r="V160" i="9" s="1"/>
  <c r="U156" i="9"/>
  <c r="T156" i="9"/>
  <c r="S156" i="9"/>
  <c r="S160" i="9" s="1"/>
  <c r="R156" i="9"/>
  <c r="Q156" i="9"/>
  <c r="P156" i="9"/>
  <c r="O156" i="9"/>
  <c r="O160" i="9" s="1"/>
  <c r="N156" i="9"/>
  <c r="N160" i="9" s="1"/>
  <c r="M156" i="9"/>
  <c r="L156" i="9"/>
  <c r="K156" i="9"/>
  <c r="K160" i="9" s="1"/>
  <c r="J156" i="9"/>
  <c r="J160" i="9" s="1"/>
  <c r="I156" i="9"/>
  <c r="H156" i="9"/>
  <c r="G156" i="9"/>
  <c r="G160" i="9" s="1"/>
  <c r="F156" i="9"/>
  <c r="F160" i="9" s="1"/>
  <c r="E156" i="9"/>
  <c r="D156" i="9"/>
  <c r="C156" i="9"/>
  <c r="C160" i="9" s="1"/>
  <c r="B156" i="9"/>
  <c r="AN155" i="9"/>
  <c r="AB159" i="9" s="1"/>
  <c r="AL155" i="9"/>
  <c r="AL159" i="9" s="1"/>
  <c r="AK155" i="9"/>
  <c r="AK159" i="9" s="1"/>
  <c r="AJ155" i="9"/>
  <c r="AI155" i="9"/>
  <c r="AH155" i="9"/>
  <c r="AG155" i="9"/>
  <c r="AF155" i="9"/>
  <c r="AF159" i="9" s="1"/>
  <c r="AE155" i="9"/>
  <c r="AE159" i="9" s="1"/>
  <c r="AD155" i="9"/>
  <c r="AD159" i="9" s="1"/>
  <c r="AC155" i="9"/>
  <c r="AC159" i="9" s="1"/>
  <c r="AB155" i="9"/>
  <c r="AA155" i="9"/>
  <c r="Z155" i="9"/>
  <c r="Y155" i="9"/>
  <c r="X155" i="9"/>
  <c r="W155" i="9"/>
  <c r="W159" i="9" s="1"/>
  <c r="V155" i="9"/>
  <c r="V159" i="9" s="1"/>
  <c r="U155" i="9"/>
  <c r="U159" i="9" s="1"/>
  <c r="T155" i="9"/>
  <c r="S155" i="9"/>
  <c r="R155" i="9"/>
  <c r="Q155" i="9"/>
  <c r="P155" i="9"/>
  <c r="P159" i="9" s="1"/>
  <c r="O155" i="9"/>
  <c r="N155" i="9"/>
  <c r="N159" i="9" s="1"/>
  <c r="M155" i="9"/>
  <c r="M159" i="9" s="1"/>
  <c r="L155" i="9"/>
  <c r="K155" i="9"/>
  <c r="J155" i="9"/>
  <c r="I155" i="9"/>
  <c r="H155" i="9"/>
  <c r="G155" i="9"/>
  <c r="F155" i="9"/>
  <c r="F159" i="9" s="1"/>
  <c r="E155" i="9"/>
  <c r="E159" i="9" s="1"/>
  <c r="D155" i="9"/>
  <c r="C155" i="9"/>
  <c r="B155" i="9"/>
  <c r="AM154" i="9"/>
  <c r="BT153" i="9"/>
  <c r="AM153" i="9"/>
  <c r="AO153" i="9" s="1"/>
  <c r="BT152" i="9"/>
  <c r="AM152" i="9"/>
  <c r="AO152" i="9" s="1"/>
  <c r="BT151" i="9"/>
  <c r="AM151" i="9"/>
  <c r="AO151" i="9" s="1"/>
  <c r="BT150" i="9"/>
  <c r="AO150" i="9"/>
  <c r="AM150" i="9"/>
  <c r="BT149" i="9"/>
  <c r="AO149" i="9"/>
  <c r="AM149" i="9"/>
  <c r="BT148" i="9"/>
  <c r="AM148" i="9"/>
  <c r="AO148" i="9" s="1"/>
  <c r="BT147" i="9"/>
  <c r="AM147" i="9"/>
  <c r="AO147" i="9" s="1"/>
  <c r="BT146" i="9"/>
  <c r="AO146" i="9"/>
  <c r="AM146" i="9"/>
  <c r="BT145" i="9"/>
  <c r="AM145" i="9"/>
  <c r="AO145" i="9" s="1"/>
  <c r="BT144" i="9"/>
  <c r="AM144" i="9"/>
  <c r="AO144" i="9" s="1"/>
  <c r="BT143" i="9"/>
  <c r="AM143" i="9"/>
  <c r="AO143" i="9" s="1"/>
  <c r="BT142" i="9"/>
  <c r="AO142" i="9"/>
  <c r="AM142" i="9"/>
  <c r="BT141" i="9"/>
  <c r="AM141" i="9"/>
  <c r="AO141" i="9" s="1"/>
  <c r="BT140" i="9"/>
  <c r="AO140" i="9"/>
  <c r="AM140" i="9"/>
  <c r="BT139" i="9"/>
  <c r="AM139" i="9"/>
  <c r="AO139" i="9" s="1"/>
  <c r="BT138" i="9"/>
  <c r="AO138" i="9"/>
  <c r="AM138" i="9"/>
  <c r="BT137" i="9"/>
  <c r="AO137" i="9"/>
  <c r="AM137" i="9"/>
  <c r="BT136" i="9"/>
  <c r="AM136" i="9"/>
  <c r="AO136" i="9" s="1"/>
  <c r="BT135" i="9"/>
  <c r="AM135" i="9"/>
  <c r="AO135" i="9" s="1"/>
  <c r="BT134" i="9"/>
  <c r="AO134" i="9"/>
  <c r="AM134" i="9"/>
  <c r="BT133" i="9"/>
  <c r="AM133" i="9"/>
  <c r="AO133" i="9" s="1"/>
  <c r="BT132" i="9"/>
  <c r="AO132" i="9"/>
  <c r="AM132" i="9"/>
  <c r="BT131" i="9"/>
  <c r="AM131" i="9"/>
  <c r="AO131" i="9" s="1"/>
  <c r="BT130" i="9"/>
  <c r="AO130" i="9"/>
  <c r="AM130" i="9"/>
  <c r="BT129" i="9"/>
  <c r="AO129" i="9"/>
  <c r="AM129" i="9"/>
  <c r="BT128" i="9"/>
  <c r="AM128" i="9"/>
  <c r="AO128" i="9" s="1"/>
  <c r="BT127" i="9"/>
  <c r="AM127" i="9"/>
  <c r="AO127" i="9" s="1"/>
  <c r="BT126" i="9"/>
  <c r="AO126" i="9"/>
  <c r="AM126" i="9"/>
  <c r="BT125" i="9"/>
  <c r="AM125" i="9"/>
  <c r="AO125" i="9" s="1"/>
  <c r="BT124" i="9"/>
  <c r="AO124" i="9"/>
  <c r="AM124" i="9"/>
  <c r="BT123" i="9"/>
  <c r="AM123" i="9"/>
  <c r="AO123" i="9" s="1"/>
  <c r="BT122" i="9"/>
  <c r="AO122" i="9"/>
  <c r="AM122" i="9"/>
  <c r="BT121" i="9"/>
  <c r="AO121" i="9"/>
  <c r="AM121" i="9"/>
  <c r="BT120" i="9"/>
  <c r="AO120" i="9"/>
  <c r="AM120" i="9"/>
  <c r="BT119" i="9"/>
  <c r="AM119" i="9"/>
  <c r="AO119" i="9" s="1"/>
  <c r="BT118" i="9"/>
  <c r="AO118" i="9"/>
  <c r="AM118" i="9"/>
  <c r="BT117" i="9"/>
  <c r="AO117" i="9"/>
  <c r="AM117" i="9"/>
  <c r="BT116" i="9"/>
  <c r="AM116" i="9"/>
  <c r="AO116" i="9" s="1"/>
  <c r="BT115" i="9"/>
  <c r="AM115" i="9"/>
  <c r="AO115" i="9" s="1"/>
  <c r="BT114" i="9"/>
  <c r="AO114" i="9"/>
  <c r="AM114" i="9"/>
  <c r="BT113" i="9"/>
  <c r="AM113" i="9"/>
  <c r="AO113" i="9" s="1"/>
  <c r="BT112" i="9"/>
  <c r="AM112" i="9"/>
  <c r="AO112" i="9" s="1"/>
  <c r="BT111" i="9"/>
  <c r="AM111" i="9"/>
  <c r="AO111" i="9" s="1"/>
  <c r="BT110" i="9"/>
  <c r="AO110" i="9"/>
  <c r="AM110" i="9"/>
  <c r="BT109" i="9"/>
  <c r="AM109" i="9"/>
  <c r="AO109" i="9" s="1"/>
  <c r="BT108" i="9"/>
  <c r="AO108" i="9"/>
  <c r="AM108" i="9"/>
  <c r="BT107" i="9"/>
  <c r="AM107" i="9"/>
  <c r="AO107" i="9" s="1"/>
  <c r="BT106" i="9"/>
  <c r="AO106" i="9"/>
  <c r="AM106" i="9"/>
  <c r="BT105" i="9"/>
  <c r="AO105" i="9"/>
  <c r="AM105" i="9"/>
  <c r="BT104" i="9"/>
  <c r="AM104" i="9"/>
  <c r="AO104" i="9" s="1"/>
  <c r="BT103" i="9"/>
  <c r="AM103" i="9"/>
  <c r="AO103" i="9" s="1"/>
  <c r="BT102" i="9"/>
  <c r="AO102" i="9"/>
  <c r="AM102" i="9"/>
  <c r="BT101" i="9"/>
  <c r="AM101" i="9"/>
  <c r="AO101" i="9" s="1"/>
  <c r="BT100" i="9"/>
  <c r="AO100" i="9"/>
  <c r="AM100" i="9"/>
  <c r="BT99" i="9"/>
  <c r="AM99" i="9"/>
  <c r="AO99" i="9" s="1"/>
  <c r="BT98" i="9"/>
  <c r="AO98" i="9"/>
  <c r="AM98" i="9"/>
  <c r="BT97" i="9"/>
  <c r="AO97" i="9"/>
  <c r="AM97" i="9"/>
  <c r="BT96" i="9"/>
  <c r="AM96" i="9"/>
  <c r="AO96" i="9" s="1"/>
  <c r="BT95" i="9"/>
  <c r="AM95" i="9"/>
  <c r="AO95" i="9" s="1"/>
  <c r="BT94" i="9"/>
  <c r="AO94" i="9"/>
  <c r="AM94" i="9"/>
  <c r="BT93" i="9"/>
  <c r="AM93" i="9"/>
  <c r="AO93" i="9" s="1"/>
  <c r="BT92" i="9"/>
  <c r="AO92" i="9"/>
  <c r="AM92" i="9"/>
  <c r="BT91" i="9"/>
  <c r="AM91" i="9"/>
  <c r="AO91" i="9" s="1"/>
  <c r="BT90" i="9"/>
  <c r="AO90" i="9"/>
  <c r="AM90" i="9"/>
  <c r="BT89" i="9"/>
  <c r="AO89" i="9"/>
  <c r="AM89" i="9"/>
  <c r="BT88" i="9"/>
  <c r="AO88" i="9"/>
  <c r="AM88" i="9"/>
  <c r="BT87" i="9"/>
  <c r="AM87" i="9"/>
  <c r="AO87" i="9" s="1"/>
  <c r="BT86" i="9"/>
  <c r="AO86" i="9"/>
  <c r="AM86" i="9"/>
  <c r="BT85" i="9"/>
  <c r="AO85" i="9"/>
  <c r="AM85" i="9"/>
  <c r="BT84" i="9"/>
  <c r="AM84" i="9"/>
  <c r="AO84" i="9" s="1"/>
  <c r="BT83" i="9"/>
  <c r="AM83" i="9"/>
  <c r="AO83" i="9" s="1"/>
  <c r="BT82" i="9"/>
  <c r="AO82" i="9"/>
  <c r="AM82" i="9"/>
  <c r="BT81" i="9"/>
  <c r="AM81" i="9"/>
  <c r="AO81" i="9" s="1"/>
  <c r="BT80" i="9"/>
  <c r="AM80" i="9"/>
  <c r="AO80" i="9" s="1"/>
  <c r="BT79" i="9"/>
  <c r="AM79" i="9"/>
  <c r="AO79" i="9" s="1"/>
  <c r="BT78" i="9"/>
  <c r="AO78" i="9"/>
  <c r="AM78" i="9"/>
  <c r="BT77" i="9"/>
  <c r="AM77" i="9"/>
  <c r="AO77" i="9" s="1"/>
  <c r="BT76" i="9"/>
  <c r="AO76" i="9"/>
  <c r="AM76" i="9"/>
  <c r="BT75" i="9"/>
  <c r="AM75" i="9"/>
  <c r="AO75" i="9" s="1"/>
  <c r="BT74" i="9"/>
  <c r="AM74" i="9"/>
  <c r="BT73" i="9"/>
  <c r="AO73" i="9"/>
  <c r="AM73" i="9"/>
  <c r="BT72" i="9"/>
  <c r="AM72" i="9"/>
  <c r="AO72" i="9" s="1"/>
  <c r="BT71" i="9"/>
  <c r="AO71" i="9"/>
  <c r="AM71" i="9"/>
  <c r="BT70" i="9"/>
  <c r="AM70" i="9"/>
  <c r="AO70" i="9" s="1"/>
  <c r="BT69" i="9"/>
  <c r="AO69" i="9"/>
  <c r="AM69" i="9"/>
  <c r="BT68" i="9"/>
  <c r="AO68" i="9"/>
  <c r="AM68" i="9"/>
  <c r="BT67" i="9"/>
  <c r="AM67" i="9"/>
  <c r="AO67" i="9" s="1"/>
  <c r="BT66" i="9"/>
  <c r="AM66" i="9"/>
  <c r="AO66" i="9" s="1"/>
  <c r="BT65" i="9"/>
  <c r="AO65" i="9"/>
  <c r="AM65" i="9"/>
  <c r="BT64" i="9"/>
  <c r="AM64" i="9"/>
  <c r="AO64" i="9" s="1"/>
  <c r="BT63" i="9"/>
  <c r="AO63" i="9"/>
  <c r="AM63" i="9"/>
  <c r="BT62" i="9"/>
  <c r="AM62" i="9"/>
  <c r="AO62" i="9" s="1"/>
  <c r="BT61" i="9"/>
  <c r="AO61" i="9"/>
  <c r="AM61" i="9"/>
  <c r="BT60" i="9"/>
  <c r="AO60" i="9"/>
  <c r="AM60" i="9"/>
  <c r="BT59" i="9"/>
  <c r="AO59" i="9"/>
  <c r="AM59" i="9"/>
  <c r="BT58" i="9"/>
  <c r="AM58" i="9"/>
  <c r="AO58" i="9" s="1"/>
  <c r="BT57" i="9"/>
  <c r="AO57" i="9"/>
  <c r="AM57" i="9"/>
  <c r="BT56" i="9"/>
  <c r="AO56" i="9"/>
  <c r="AM56" i="9"/>
  <c r="BT55" i="9"/>
  <c r="AM55" i="9"/>
  <c r="AO55" i="9" s="1"/>
  <c r="BT54" i="9"/>
  <c r="AM54" i="9"/>
  <c r="AO54" i="9" s="1"/>
  <c r="BT53" i="9"/>
  <c r="AO53" i="9"/>
  <c r="AM53" i="9"/>
  <c r="BT52" i="9"/>
  <c r="AM52" i="9"/>
  <c r="AO52" i="9" s="1"/>
  <c r="BT51" i="9"/>
  <c r="AM51" i="9"/>
  <c r="AO51" i="9" s="1"/>
  <c r="BT50" i="9"/>
  <c r="AM50" i="9"/>
  <c r="AO50" i="9" s="1"/>
  <c r="BT49" i="9"/>
  <c r="AO49" i="9"/>
  <c r="AM49" i="9"/>
  <c r="BT48" i="9"/>
  <c r="AM48" i="9"/>
  <c r="AO48" i="9" s="1"/>
  <c r="BT47" i="9"/>
  <c r="AO47" i="9"/>
  <c r="AM47" i="9"/>
  <c r="BT46" i="9"/>
  <c r="AM46" i="9"/>
  <c r="AO46" i="9" s="1"/>
  <c r="BT45" i="9"/>
  <c r="AO45" i="9"/>
  <c r="AM45" i="9"/>
  <c r="BT44" i="9"/>
  <c r="AO44" i="9"/>
  <c r="AM44" i="9"/>
  <c r="BT43" i="9"/>
  <c r="AM43" i="9"/>
  <c r="AO43" i="9" s="1"/>
  <c r="BT42" i="9"/>
  <c r="AM42" i="9"/>
  <c r="AO42" i="9" s="1"/>
  <c r="BT41" i="9"/>
  <c r="AO41" i="9"/>
  <c r="AM41" i="9"/>
  <c r="BT40" i="9"/>
  <c r="AM40" i="9"/>
  <c r="AO40" i="9" s="1"/>
  <c r="BT39" i="9"/>
  <c r="AO39" i="9"/>
  <c r="AM39" i="9"/>
  <c r="BT38" i="9"/>
  <c r="AM38" i="9"/>
  <c r="AO38" i="9" s="1"/>
  <c r="BT37" i="9"/>
  <c r="AO37" i="9"/>
  <c r="AM37" i="9"/>
  <c r="BT36" i="9"/>
  <c r="AO36" i="9"/>
  <c r="AM36" i="9"/>
  <c r="BT35" i="9"/>
  <c r="AO35" i="9"/>
  <c r="AM35" i="9"/>
  <c r="BT34" i="9"/>
  <c r="AM34" i="9"/>
  <c r="AO34" i="9" s="1"/>
  <c r="BT33" i="9"/>
  <c r="AO33" i="9"/>
  <c r="AM33" i="9"/>
  <c r="BT32" i="9"/>
  <c r="AO32" i="9"/>
  <c r="AM32" i="9"/>
  <c r="BT31" i="9"/>
  <c r="AO31" i="9"/>
  <c r="AM31" i="9"/>
  <c r="BT30" i="9"/>
  <c r="AM30" i="9"/>
  <c r="AO30" i="9" s="1"/>
  <c r="BT29" i="9"/>
  <c r="AO29" i="9"/>
  <c r="AM29" i="9"/>
  <c r="BT28" i="9"/>
  <c r="AO28" i="9"/>
  <c r="AM28" i="9"/>
  <c r="BT27" i="9"/>
  <c r="AO27" i="9"/>
  <c r="AM27" i="9"/>
  <c r="BT26" i="9"/>
  <c r="AM26" i="9"/>
  <c r="AO26" i="9" s="1"/>
  <c r="BT25" i="9"/>
  <c r="AO25" i="9"/>
  <c r="AM25" i="9"/>
  <c r="BT24" i="9"/>
  <c r="AO24" i="9"/>
  <c r="AM24" i="9"/>
  <c r="BT23" i="9"/>
  <c r="AM23" i="9"/>
  <c r="AO23" i="9" s="1"/>
  <c r="BT22" i="9"/>
  <c r="AM22" i="9"/>
  <c r="AO22" i="9" s="1"/>
  <c r="BT21" i="9"/>
  <c r="AO21" i="9"/>
  <c r="AM21" i="9"/>
  <c r="BT20" i="9"/>
  <c r="AM20" i="9"/>
  <c r="AO20" i="9" s="1"/>
  <c r="BT19" i="9"/>
  <c r="AM19" i="9"/>
  <c r="AO19" i="9" s="1"/>
  <c r="BT18" i="9"/>
  <c r="AM18" i="9"/>
  <c r="AO18" i="9" s="1"/>
  <c r="BT17" i="9"/>
  <c r="AO17" i="9"/>
  <c r="AM17" i="9"/>
  <c r="BT16" i="9"/>
  <c r="AM16" i="9"/>
  <c r="AO16" i="9" s="1"/>
  <c r="BT15" i="9"/>
  <c r="AO15" i="9"/>
  <c r="AM15" i="9"/>
  <c r="BT14" i="9"/>
  <c r="AM14" i="9"/>
  <c r="AO14" i="9" s="1"/>
  <c r="BT13" i="9"/>
  <c r="AO13" i="9"/>
  <c r="AM13" i="9"/>
  <c r="BT12" i="9"/>
  <c r="AO12" i="9"/>
  <c r="AM12" i="9"/>
  <c r="BT11" i="9"/>
  <c r="AM11" i="9"/>
  <c r="AO11" i="9" s="1"/>
  <c r="BT10" i="9"/>
  <c r="AM10" i="9"/>
  <c r="AO10" i="9" s="1"/>
  <c r="BT9" i="9"/>
  <c r="AO9" i="9"/>
  <c r="AM9" i="9"/>
  <c r="BT8" i="9"/>
  <c r="AO8" i="9"/>
  <c r="AM8" i="9"/>
  <c r="BT7" i="9"/>
  <c r="AO7" i="9"/>
  <c r="AM7" i="9"/>
  <c r="BT6" i="9"/>
  <c r="AM6" i="9"/>
  <c r="AO6" i="9" s="1"/>
  <c r="BT5" i="9"/>
  <c r="AO5" i="9"/>
  <c r="AM5" i="9"/>
  <c r="BT4" i="9"/>
  <c r="AO4" i="9"/>
  <c r="AM4" i="9"/>
  <c r="BT3" i="9"/>
  <c r="AO3" i="9"/>
  <c r="AM3" i="9"/>
  <c r="F40" i="8"/>
  <c r="E40" i="8"/>
  <c r="E41" i="8" s="1"/>
  <c r="D40" i="8"/>
  <c r="D41" i="8" s="1"/>
  <c r="C40" i="8"/>
  <c r="C43" i="8" s="1"/>
  <c r="B40" i="8"/>
  <c r="B43" i="8" s="1"/>
  <c r="G38" i="8"/>
  <c r="R38" i="6" s="1"/>
  <c r="S38" i="6" s="1"/>
  <c r="T38" i="6" s="1"/>
  <c r="U38" i="6" s="1"/>
  <c r="V38" i="6" s="1"/>
  <c r="W38" i="6" s="1"/>
  <c r="X38" i="6" s="1"/>
  <c r="Y38" i="6" s="1"/>
  <c r="Z38" i="6" s="1"/>
  <c r="AA38" i="6" s="1"/>
  <c r="AB38" i="6" s="1"/>
  <c r="AC38" i="6" s="1"/>
  <c r="AD38" i="6" s="1"/>
  <c r="AE38" i="6" s="1"/>
  <c r="AF38" i="6" s="1"/>
  <c r="AG38" i="6" s="1"/>
  <c r="AH38" i="6" s="1"/>
  <c r="AI38" i="6" s="1"/>
  <c r="AJ38" i="6" s="1"/>
  <c r="AK38" i="6" s="1"/>
  <c r="G37" i="8"/>
  <c r="R37" i="6" s="1"/>
  <c r="G36" i="8"/>
  <c r="G35" i="8"/>
  <c r="R35" i="6" s="1"/>
  <c r="S35" i="6" s="1"/>
  <c r="T35" i="6" s="1"/>
  <c r="U35" i="6" s="1"/>
  <c r="V35" i="6" s="1"/>
  <c r="W35" i="6" s="1"/>
  <c r="X35" i="6" s="1"/>
  <c r="Y35" i="6" s="1"/>
  <c r="Z35" i="6" s="1"/>
  <c r="AA35" i="6" s="1"/>
  <c r="AB35" i="6" s="1"/>
  <c r="AC35" i="6" s="1"/>
  <c r="AD35" i="6" s="1"/>
  <c r="AE35" i="6" s="1"/>
  <c r="AF35" i="6" s="1"/>
  <c r="AG35" i="6" s="1"/>
  <c r="AH35" i="6" s="1"/>
  <c r="AI35" i="6" s="1"/>
  <c r="AJ35" i="6" s="1"/>
  <c r="AK35" i="6" s="1"/>
  <c r="AL35" i="6" s="1"/>
  <c r="AM35" i="6" s="1"/>
  <c r="AN35" i="6" s="1"/>
  <c r="AO35" i="6" s="1"/>
  <c r="AP35" i="6" s="1"/>
  <c r="AQ35" i="6" s="1"/>
  <c r="AR35" i="6" s="1"/>
  <c r="AS35" i="6" s="1"/>
  <c r="AT35" i="6" s="1"/>
  <c r="AU35" i="6" s="1"/>
  <c r="AV35" i="6" s="1"/>
  <c r="AW35" i="6" s="1"/>
  <c r="AX35" i="6" s="1"/>
  <c r="AY35" i="6" s="1"/>
  <c r="AZ35" i="6" s="1"/>
  <c r="BA35" i="6" s="1"/>
  <c r="BB35" i="6" s="1"/>
  <c r="BC35" i="6" s="1"/>
  <c r="BD35" i="6" s="1"/>
  <c r="BE35" i="6" s="1"/>
  <c r="G34" i="8"/>
  <c r="R34" i="6" s="1"/>
  <c r="J34" i="6" s="1"/>
  <c r="G33" i="8"/>
  <c r="R33" i="6" s="1"/>
  <c r="S33" i="6" s="1"/>
  <c r="T33" i="6" s="1"/>
  <c r="U33" i="6" s="1"/>
  <c r="V33" i="6" s="1"/>
  <c r="W33" i="6" s="1"/>
  <c r="X33" i="6" s="1"/>
  <c r="Y33" i="6" s="1"/>
  <c r="Z33" i="6" s="1"/>
  <c r="AA33" i="6" s="1"/>
  <c r="AB33" i="6" s="1"/>
  <c r="AC33" i="6" s="1"/>
  <c r="AD33" i="6" s="1"/>
  <c r="AE33" i="6" s="1"/>
  <c r="AF33" i="6" s="1"/>
  <c r="AG33" i="6" s="1"/>
  <c r="AH33" i="6" s="1"/>
  <c r="AI33" i="6" s="1"/>
  <c r="AJ33" i="6" s="1"/>
  <c r="AK33" i="6" s="1"/>
  <c r="AL33" i="6" s="1"/>
  <c r="AM33" i="6" s="1"/>
  <c r="AN33" i="6" s="1"/>
  <c r="AO33" i="6" s="1"/>
  <c r="AP33" i="6" s="1"/>
  <c r="AQ33" i="6" s="1"/>
  <c r="AR33" i="6" s="1"/>
  <c r="AS33" i="6" s="1"/>
  <c r="AT33" i="6" s="1"/>
  <c r="AU33" i="6" s="1"/>
  <c r="AV33" i="6" s="1"/>
  <c r="AW33" i="6" s="1"/>
  <c r="AX33" i="6" s="1"/>
  <c r="AY33" i="6" s="1"/>
  <c r="AZ33" i="6" s="1"/>
  <c r="G32" i="8"/>
  <c r="R32" i="6" s="1"/>
  <c r="S32" i="6" s="1"/>
  <c r="T32" i="6" s="1"/>
  <c r="U32" i="6" s="1"/>
  <c r="V32" i="6" s="1"/>
  <c r="W32" i="6" s="1"/>
  <c r="X32" i="6" s="1"/>
  <c r="Y32" i="6" s="1"/>
  <c r="Z32" i="6" s="1"/>
  <c r="AA32" i="6" s="1"/>
  <c r="AB32" i="6" s="1"/>
  <c r="AC32" i="6" s="1"/>
  <c r="AD32" i="6" s="1"/>
  <c r="AE32" i="6" s="1"/>
  <c r="AF32" i="6" s="1"/>
  <c r="AG32" i="6" s="1"/>
  <c r="AH32" i="6" s="1"/>
  <c r="AI32" i="6" s="1"/>
  <c r="AJ32" i="6" s="1"/>
  <c r="AK32" i="6" s="1"/>
  <c r="G31" i="8"/>
  <c r="G30" i="8"/>
  <c r="R30" i="6" s="1"/>
  <c r="S30" i="6" s="1"/>
  <c r="T30" i="6" s="1"/>
  <c r="U30" i="6" s="1"/>
  <c r="V30" i="6" s="1"/>
  <c r="W30" i="6" s="1"/>
  <c r="X30" i="6" s="1"/>
  <c r="Y30" i="6" s="1"/>
  <c r="Z30" i="6" s="1"/>
  <c r="AA30" i="6" s="1"/>
  <c r="AB30" i="6" s="1"/>
  <c r="AC30" i="6" s="1"/>
  <c r="AD30" i="6" s="1"/>
  <c r="AE30" i="6" s="1"/>
  <c r="AF30" i="6" s="1"/>
  <c r="AG30" i="6" s="1"/>
  <c r="AH30" i="6" s="1"/>
  <c r="AI30" i="6" s="1"/>
  <c r="AJ30" i="6" s="1"/>
  <c r="AK30" i="6" s="1"/>
  <c r="G29" i="8"/>
  <c r="R29" i="6" s="1"/>
  <c r="S29" i="6" s="1"/>
  <c r="T29" i="6" s="1"/>
  <c r="U29" i="6" s="1"/>
  <c r="V29" i="6" s="1"/>
  <c r="W29" i="6" s="1"/>
  <c r="X29" i="6" s="1"/>
  <c r="Y29" i="6" s="1"/>
  <c r="Z29" i="6" s="1"/>
  <c r="AA29" i="6" s="1"/>
  <c r="AB29" i="6" s="1"/>
  <c r="AC29" i="6" s="1"/>
  <c r="AD29" i="6" s="1"/>
  <c r="AE29" i="6" s="1"/>
  <c r="AF29" i="6" s="1"/>
  <c r="AG29" i="6" s="1"/>
  <c r="AH29" i="6" s="1"/>
  <c r="AI29" i="6" s="1"/>
  <c r="AJ29" i="6" s="1"/>
  <c r="AK29" i="6" s="1"/>
  <c r="G28" i="8"/>
  <c r="R28" i="6" s="1"/>
  <c r="S28" i="6" s="1"/>
  <c r="T28" i="6" s="1"/>
  <c r="U28" i="6" s="1"/>
  <c r="V28" i="6" s="1"/>
  <c r="W28" i="6" s="1"/>
  <c r="X28" i="6" s="1"/>
  <c r="Y28" i="6" s="1"/>
  <c r="Z28" i="6" s="1"/>
  <c r="AA28" i="6" s="1"/>
  <c r="AB28" i="6" s="1"/>
  <c r="AC28" i="6" s="1"/>
  <c r="AD28" i="6" s="1"/>
  <c r="AE28" i="6" s="1"/>
  <c r="AF28" i="6" s="1"/>
  <c r="AG28" i="6" s="1"/>
  <c r="AH28" i="6" s="1"/>
  <c r="AI28" i="6" s="1"/>
  <c r="AJ28" i="6" s="1"/>
  <c r="AK28" i="6" s="1"/>
  <c r="AL28" i="6" s="1"/>
  <c r="AM28" i="6" s="1"/>
  <c r="AN28" i="6" s="1"/>
  <c r="AO28" i="6" s="1"/>
  <c r="AP28" i="6" s="1"/>
  <c r="AQ28" i="6" s="1"/>
  <c r="AR28" i="6" s="1"/>
  <c r="AS28" i="6" s="1"/>
  <c r="AT28" i="6" s="1"/>
  <c r="AU28" i="6" s="1"/>
  <c r="G27" i="8"/>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G26" i="8"/>
  <c r="G25" i="8"/>
  <c r="R25" i="6" s="1"/>
  <c r="S25" i="6" s="1"/>
  <c r="T25" i="6" s="1"/>
  <c r="U25" i="6" s="1"/>
  <c r="V25" i="6" s="1"/>
  <c r="W25" i="6" s="1"/>
  <c r="X25" i="6" s="1"/>
  <c r="Y25" i="6" s="1"/>
  <c r="Z25" i="6" s="1"/>
  <c r="AA25" i="6" s="1"/>
  <c r="AB25" i="6" s="1"/>
  <c r="AC25" i="6" s="1"/>
  <c r="AD25" i="6" s="1"/>
  <c r="AE25" i="6" s="1"/>
  <c r="AF25" i="6" s="1"/>
  <c r="AG25" i="6" s="1"/>
  <c r="AH25" i="6" s="1"/>
  <c r="AI25" i="6" s="1"/>
  <c r="AJ25" i="6" s="1"/>
  <c r="AK25" i="6" s="1"/>
  <c r="G24" i="8"/>
  <c r="R24" i="6" s="1"/>
  <c r="S24" i="6" s="1"/>
  <c r="T24" i="6" s="1"/>
  <c r="U24" i="6" s="1"/>
  <c r="V24" i="6" s="1"/>
  <c r="W24" i="6" s="1"/>
  <c r="X24" i="6" s="1"/>
  <c r="Y24" i="6" s="1"/>
  <c r="Z24" i="6" s="1"/>
  <c r="AA24" i="6" s="1"/>
  <c r="AB24" i="6" s="1"/>
  <c r="AC24" i="6" s="1"/>
  <c r="AD24" i="6" s="1"/>
  <c r="AE24" i="6" s="1"/>
  <c r="AF24" i="6" s="1"/>
  <c r="AG24" i="6" s="1"/>
  <c r="AH24" i="6" s="1"/>
  <c r="AI24" i="6" s="1"/>
  <c r="AJ24" i="6" s="1"/>
  <c r="AK24" i="6" s="1"/>
  <c r="G23" i="8"/>
  <c r="G22" i="8"/>
  <c r="R22" i="6" s="1"/>
  <c r="S22" i="6" s="1"/>
  <c r="T22" i="6" s="1"/>
  <c r="U22" i="6" s="1"/>
  <c r="V22" i="6" s="1"/>
  <c r="W22" i="6" s="1"/>
  <c r="X22" i="6" s="1"/>
  <c r="Y22" i="6" s="1"/>
  <c r="Z22" i="6" s="1"/>
  <c r="AA22" i="6" s="1"/>
  <c r="AB22" i="6" s="1"/>
  <c r="AC22" i="6" s="1"/>
  <c r="AD22" i="6" s="1"/>
  <c r="AE22" i="6" s="1"/>
  <c r="AF22" i="6" s="1"/>
  <c r="AG22" i="6" s="1"/>
  <c r="AH22" i="6" s="1"/>
  <c r="AI22" i="6" s="1"/>
  <c r="AJ22" i="6" s="1"/>
  <c r="AK22" i="6" s="1"/>
  <c r="G21" i="8"/>
  <c r="R21" i="6" s="1"/>
  <c r="S21" i="6" s="1"/>
  <c r="T21" i="6" s="1"/>
  <c r="U21" i="6" s="1"/>
  <c r="V21" i="6" s="1"/>
  <c r="W21" i="6" s="1"/>
  <c r="X21" i="6" s="1"/>
  <c r="Y21" i="6" s="1"/>
  <c r="Z21" i="6" s="1"/>
  <c r="AA21" i="6" s="1"/>
  <c r="AB21" i="6" s="1"/>
  <c r="AC21" i="6" s="1"/>
  <c r="AD21" i="6" s="1"/>
  <c r="AE21" i="6" s="1"/>
  <c r="AF21" i="6" s="1"/>
  <c r="AG21" i="6" s="1"/>
  <c r="AH21" i="6" s="1"/>
  <c r="AI21" i="6" s="1"/>
  <c r="AJ21" i="6" s="1"/>
  <c r="AK21" i="6" s="1"/>
  <c r="AL21" i="6" s="1"/>
  <c r="AM21" i="6" s="1"/>
  <c r="AN21" i="6" s="1"/>
  <c r="AO21" i="6" s="1"/>
  <c r="AP21" i="6" s="1"/>
  <c r="AQ21" i="6" s="1"/>
  <c r="AR21" i="6" s="1"/>
  <c r="AS21" i="6" s="1"/>
  <c r="AT21" i="6" s="1"/>
  <c r="AU21" i="6" s="1"/>
  <c r="AV21" i="6" s="1"/>
  <c r="AW21" i="6" s="1"/>
  <c r="AX21" i="6" s="1"/>
  <c r="AY21" i="6" s="1"/>
  <c r="AZ21" i="6" s="1"/>
  <c r="BA21" i="6" s="1"/>
  <c r="BB21" i="6" s="1"/>
  <c r="BC21" i="6" s="1"/>
  <c r="BD21" i="6" s="1"/>
  <c r="BE21" i="6" s="1"/>
  <c r="G20" i="8"/>
  <c r="R20" i="6" s="1"/>
  <c r="S20" i="6" s="1"/>
  <c r="T20" i="6" s="1"/>
  <c r="U20" i="6" s="1"/>
  <c r="V20" i="6" s="1"/>
  <c r="W20" i="6" s="1"/>
  <c r="X20" i="6" s="1"/>
  <c r="Y20" i="6" s="1"/>
  <c r="Z20" i="6" s="1"/>
  <c r="AA20" i="6" s="1"/>
  <c r="AB20" i="6" s="1"/>
  <c r="AC20" i="6" s="1"/>
  <c r="AD20" i="6" s="1"/>
  <c r="AE20" i="6" s="1"/>
  <c r="AF20" i="6" s="1"/>
  <c r="AG20" i="6" s="1"/>
  <c r="AH20" i="6" s="1"/>
  <c r="AI20" i="6" s="1"/>
  <c r="AJ20" i="6" s="1"/>
  <c r="AK20" i="6" s="1"/>
  <c r="AL20" i="6" s="1"/>
  <c r="AM20" i="6" s="1"/>
  <c r="AN20" i="6" s="1"/>
  <c r="AO20" i="6" s="1"/>
  <c r="AP20" i="6" s="1"/>
  <c r="AQ20" i="6" s="1"/>
  <c r="AR20" i="6" s="1"/>
  <c r="AS20" i="6" s="1"/>
  <c r="AT20" i="6" s="1"/>
  <c r="AU20" i="6" s="1"/>
  <c r="AV20" i="6" s="1"/>
  <c r="AW20" i="6" s="1"/>
  <c r="AX20" i="6" s="1"/>
  <c r="AY20" i="6" s="1"/>
  <c r="AZ20" i="6" s="1"/>
  <c r="BA20" i="6" s="1"/>
  <c r="BB20" i="6" s="1"/>
  <c r="BC20" i="6" s="1"/>
  <c r="BD20" i="6" s="1"/>
  <c r="BE20" i="6" s="1"/>
  <c r="G19" i="8"/>
  <c r="G18" i="8"/>
  <c r="R18" i="6" s="1"/>
  <c r="G17" i="8"/>
  <c r="R17" i="6" s="1"/>
  <c r="S17" i="6" s="1"/>
  <c r="T17" i="6" s="1"/>
  <c r="U17" i="6" s="1"/>
  <c r="V17" i="6" s="1"/>
  <c r="W17" i="6" s="1"/>
  <c r="X17" i="6" s="1"/>
  <c r="Y17" i="6" s="1"/>
  <c r="Z17" i="6" s="1"/>
  <c r="AA17" i="6" s="1"/>
  <c r="AB17" i="6" s="1"/>
  <c r="AC17" i="6" s="1"/>
  <c r="AD17" i="6" s="1"/>
  <c r="AE17" i="6" s="1"/>
  <c r="AF17" i="6" s="1"/>
  <c r="AG17" i="6" s="1"/>
  <c r="AH17" i="6" s="1"/>
  <c r="AI17" i="6" s="1"/>
  <c r="AJ17" i="6" s="1"/>
  <c r="AK17" i="6" s="1"/>
  <c r="G16" i="8"/>
  <c r="G15" i="8"/>
  <c r="G14" i="8"/>
  <c r="G13" i="8"/>
  <c r="R13" i="6" s="1"/>
  <c r="S13" i="6" s="1"/>
  <c r="T13" i="6" s="1"/>
  <c r="U13" i="6" s="1"/>
  <c r="V13" i="6" s="1"/>
  <c r="W13" i="6" s="1"/>
  <c r="X13" i="6" s="1"/>
  <c r="Y13" i="6" s="1"/>
  <c r="Z13" i="6" s="1"/>
  <c r="AA13" i="6" s="1"/>
  <c r="AB13" i="6" s="1"/>
  <c r="AC13" i="6" s="1"/>
  <c r="AD13" i="6" s="1"/>
  <c r="AE13" i="6" s="1"/>
  <c r="AF13" i="6" s="1"/>
  <c r="AG13" i="6" s="1"/>
  <c r="AH13" i="6" s="1"/>
  <c r="AI13" i="6" s="1"/>
  <c r="AJ13" i="6" s="1"/>
  <c r="AK13" i="6" s="1"/>
  <c r="G12" i="8"/>
  <c r="R12" i="6" s="1"/>
  <c r="G11" i="8"/>
  <c r="G10" i="8"/>
  <c r="R10" i="6" s="1"/>
  <c r="BH10" i="6" s="1"/>
  <c r="G9" i="8"/>
  <c r="R9" i="6" s="1"/>
  <c r="S9" i="6" s="1"/>
  <c r="T9" i="6" s="1"/>
  <c r="U9" i="6" s="1"/>
  <c r="V9" i="6" s="1"/>
  <c r="W9" i="6" s="1"/>
  <c r="X9" i="6" s="1"/>
  <c r="Y9" i="6" s="1"/>
  <c r="Z9" i="6" s="1"/>
  <c r="AA9" i="6" s="1"/>
  <c r="AB9" i="6" s="1"/>
  <c r="AC9" i="6" s="1"/>
  <c r="AD9" i="6" s="1"/>
  <c r="AE9" i="6" s="1"/>
  <c r="AF9" i="6" s="1"/>
  <c r="AG9" i="6" s="1"/>
  <c r="AH9" i="6" s="1"/>
  <c r="AI9" i="6" s="1"/>
  <c r="AJ9" i="6" s="1"/>
  <c r="AK9" i="6" s="1"/>
  <c r="G8" i="8"/>
  <c r="R8" i="6" s="1"/>
  <c r="S8" i="6" s="1"/>
  <c r="T8" i="6" s="1"/>
  <c r="U8" i="6" s="1"/>
  <c r="V8" i="6" s="1"/>
  <c r="W8" i="6" s="1"/>
  <c r="X8" i="6" s="1"/>
  <c r="Y8" i="6" s="1"/>
  <c r="Z8" i="6" s="1"/>
  <c r="AA8" i="6" s="1"/>
  <c r="AB8" i="6" s="1"/>
  <c r="AC8" i="6" s="1"/>
  <c r="AD8" i="6" s="1"/>
  <c r="AE8" i="6" s="1"/>
  <c r="AF8" i="6" s="1"/>
  <c r="AG8" i="6" s="1"/>
  <c r="AH8" i="6" s="1"/>
  <c r="AI8" i="6" s="1"/>
  <c r="AJ8" i="6" s="1"/>
  <c r="AK8" i="6" s="1"/>
  <c r="G7" i="8"/>
  <c r="G6" i="8"/>
  <c r="G5" i="8"/>
  <c r="R5" i="6" s="1"/>
  <c r="S5" i="6" s="1"/>
  <c r="T5" i="6" s="1"/>
  <c r="U5" i="6" s="1"/>
  <c r="V5" i="6" s="1"/>
  <c r="W5" i="6" s="1"/>
  <c r="X5" i="6" s="1"/>
  <c r="Y5" i="6" s="1"/>
  <c r="Z5" i="6" s="1"/>
  <c r="AA5" i="6" s="1"/>
  <c r="AB5" i="6" s="1"/>
  <c r="AC5" i="6" s="1"/>
  <c r="AD5" i="6" s="1"/>
  <c r="AE5" i="6" s="1"/>
  <c r="AF5" i="6" s="1"/>
  <c r="AG5" i="6" s="1"/>
  <c r="AH5" i="6" s="1"/>
  <c r="AI5" i="6" s="1"/>
  <c r="AJ5" i="6" s="1"/>
  <c r="AK5" i="6" s="1"/>
  <c r="G4" i="8"/>
  <c r="R4" i="6" s="1"/>
  <c r="S4" i="6" s="1"/>
  <c r="T4" i="6" s="1"/>
  <c r="U4" i="6" s="1"/>
  <c r="V4" i="6" s="1"/>
  <c r="W4" i="6" s="1"/>
  <c r="X4" i="6" s="1"/>
  <c r="Y4" i="6" s="1"/>
  <c r="Z4" i="6" s="1"/>
  <c r="AA4" i="6" s="1"/>
  <c r="AB4" i="6" s="1"/>
  <c r="AC4" i="6" s="1"/>
  <c r="AD4" i="6" s="1"/>
  <c r="AE4" i="6" s="1"/>
  <c r="AF4" i="6" s="1"/>
  <c r="AG4" i="6" s="1"/>
  <c r="AH4" i="6" s="1"/>
  <c r="AI4" i="6" s="1"/>
  <c r="AJ4" i="6" s="1"/>
  <c r="AK4" i="6" s="1"/>
  <c r="G3" i="8"/>
  <c r="G2" i="8"/>
  <c r="R2" i="6" s="1"/>
  <c r="J2" i="6" s="1"/>
  <c r="K47" i="6"/>
  <c r="J47" i="6"/>
  <c r="I47" i="6"/>
  <c r="F47" i="6"/>
  <c r="F42" i="6"/>
  <c r="AD41" i="6"/>
  <c r="AE41" i="6" s="1"/>
  <c r="AF41" i="6" s="1"/>
  <c r="AG41" i="6" s="1"/>
  <c r="AH41" i="6" s="1"/>
  <c r="AI41" i="6" s="1"/>
  <c r="AJ41" i="6" s="1"/>
  <c r="AK41" i="6" s="1"/>
  <c r="AL41" i="6" s="1"/>
  <c r="AM41" i="6" s="1"/>
  <c r="AN41" i="6" s="1"/>
  <c r="AO41" i="6" s="1"/>
  <c r="AP41" i="6" s="1"/>
  <c r="AQ41" i="6" s="1"/>
  <c r="AR41" i="6" s="1"/>
  <c r="AS41" i="6" s="1"/>
  <c r="AT41" i="6" s="1"/>
  <c r="AU41" i="6" s="1"/>
  <c r="AV41" i="6" s="1"/>
  <c r="AW41" i="6" s="1"/>
  <c r="AX41" i="6" s="1"/>
  <c r="AY41" i="6" s="1"/>
  <c r="AZ41" i="6" s="1"/>
  <c r="BA41" i="6" s="1"/>
  <c r="BB41" i="6" s="1"/>
  <c r="BC41" i="6" s="1"/>
  <c r="BD41" i="6" s="1"/>
  <c r="BE41" i="6" s="1"/>
  <c r="Y41" i="6"/>
  <c r="Z41" i="6" s="1"/>
  <c r="AA41" i="6" s="1"/>
  <c r="AB41" i="6" s="1"/>
  <c r="AC41" i="6" s="1"/>
  <c r="T41" i="6"/>
  <c r="U41" i="6" s="1"/>
  <c r="V41" i="6" s="1"/>
  <c r="W41" i="6" s="1"/>
  <c r="X41" i="6" s="1"/>
  <c r="S41" i="6"/>
  <c r="BF40" i="6"/>
  <c r="BF42" i="6" s="1"/>
  <c r="C40" i="6"/>
  <c r="I38" i="6"/>
  <c r="P39" i="1" s="1"/>
  <c r="F38" i="6"/>
  <c r="I37" i="6"/>
  <c r="P38" i="1" s="1"/>
  <c r="F37" i="6"/>
  <c r="R36" i="6"/>
  <c r="S36" i="6" s="1"/>
  <c r="T36" i="6" s="1"/>
  <c r="U36" i="6" s="1"/>
  <c r="V36" i="6" s="1"/>
  <c r="W36" i="6" s="1"/>
  <c r="X36" i="6" s="1"/>
  <c r="Y36" i="6" s="1"/>
  <c r="Z36" i="6" s="1"/>
  <c r="AA36" i="6" s="1"/>
  <c r="AB36" i="6" s="1"/>
  <c r="AC36" i="6" s="1"/>
  <c r="AD36" i="6" s="1"/>
  <c r="AE36" i="6" s="1"/>
  <c r="AF36" i="6" s="1"/>
  <c r="AG36" i="6" s="1"/>
  <c r="AH36" i="6" s="1"/>
  <c r="AI36" i="6" s="1"/>
  <c r="AJ36" i="6" s="1"/>
  <c r="AK36" i="6" s="1"/>
  <c r="I36" i="6"/>
  <c r="F36" i="6"/>
  <c r="M37" i="1" s="1"/>
  <c r="I35" i="6"/>
  <c r="F35" i="6"/>
  <c r="I34" i="6"/>
  <c r="P35" i="1" s="1"/>
  <c r="F34" i="6"/>
  <c r="I33" i="6"/>
  <c r="F33" i="6"/>
  <c r="I32" i="6"/>
  <c r="P33" i="1" s="1"/>
  <c r="F32" i="6"/>
  <c r="R31" i="6"/>
  <c r="S31" i="6" s="1"/>
  <c r="T31" i="6" s="1"/>
  <c r="U31" i="6" s="1"/>
  <c r="V31" i="6" s="1"/>
  <c r="W31" i="6" s="1"/>
  <c r="X31" i="6" s="1"/>
  <c r="Y31" i="6" s="1"/>
  <c r="Z31" i="6" s="1"/>
  <c r="AA31" i="6" s="1"/>
  <c r="AB31" i="6" s="1"/>
  <c r="AC31" i="6" s="1"/>
  <c r="AD31" i="6" s="1"/>
  <c r="AE31" i="6" s="1"/>
  <c r="AF31" i="6" s="1"/>
  <c r="AG31" i="6" s="1"/>
  <c r="AH31" i="6" s="1"/>
  <c r="AI31" i="6" s="1"/>
  <c r="AJ31" i="6" s="1"/>
  <c r="AK31" i="6" s="1"/>
  <c r="I31" i="6"/>
  <c r="F31" i="6"/>
  <c r="I30" i="6"/>
  <c r="F30" i="6"/>
  <c r="I29" i="6"/>
  <c r="J29" i="6" s="1"/>
  <c r="F29" i="6"/>
  <c r="I28" i="6"/>
  <c r="P29" i="1" s="1"/>
  <c r="F28" i="6"/>
  <c r="I27" i="6"/>
  <c r="F27" i="6"/>
  <c r="I26" i="6"/>
  <c r="P27" i="1" s="1"/>
  <c r="F26" i="6"/>
  <c r="I25" i="6"/>
  <c r="F25" i="6"/>
  <c r="I24" i="6"/>
  <c r="P25" i="1" s="1"/>
  <c r="F24" i="6"/>
  <c r="R23" i="6"/>
  <c r="J23" i="6" s="1"/>
  <c r="I23" i="6"/>
  <c r="F23" i="6"/>
  <c r="I22" i="6"/>
  <c r="P23" i="1" s="1"/>
  <c r="F22" i="6"/>
  <c r="I21" i="6"/>
  <c r="P22" i="1" s="1"/>
  <c r="F21" i="6"/>
  <c r="I20" i="6"/>
  <c r="F20" i="6"/>
  <c r="I19" i="6"/>
  <c r="P20" i="1" s="1"/>
  <c r="F19" i="6"/>
  <c r="I18" i="6"/>
  <c r="F18" i="6"/>
  <c r="I17" i="6"/>
  <c r="P18" i="1" s="1"/>
  <c r="F17" i="6"/>
  <c r="T16" i="6"/>
  <c r="S16" i="6"/>
  <c r="I16" i="6"/>
  <c r="P17" i="1" s="1"/>
  <c r="F16" i="6"/>
  <c r="R15" i="6"/>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I15" i="6"/>
  <c r="F15" i="6"/>
  <c r="R14" i="6"/>
  <c r="S14" i="6" s="1"/>
  <c r="T14" i="6" s="1"/>
  <c r="U14" i="6" s="1"/>
  <c r="V14" i="6" s="1"/>
  <c r="W14" i="6" s="1"/>
  <c r="X14" i="6" s="1"/>
  <c r="Y14" i="6" s="1"/>
  <c r="Z14" i="6" s="1"/>
  <c r="AA14" i="6" s="1"/>
  <c r="AB14" i="6" s="1"/>
  <c r="AC14" i="6" s="1"/>
  <c r="AD14" i="6" s="1"/>
  <c r="AE14" i="6" s="1"/>
  <c r="AF14" i="6" s="1"/>
  <c r="AG14" i="6" s="1"/>
  <c r="AH14" i="6" s="1"/>
  <c r="AI14" i="6" s="1"/>
  <c r="AJ14" i="6" s="1"/>
  <c r="AK14" i="6" s="1"/>
  <c r="AL14" i="6" s="1"/>
  <c r="AM14" i="6" s="1"/>
  <c r="AN14" i="6" s="1"/>
  <c r="AO14" i="6" s="1"/>
  <c r="AP14" i="6" s="1"/>
  <c r="AQ14" i="6" s="1"/>
  <c r="AR14" i="6" s="1"/>
  <c r="AS14" i="6" s="1"/>
  <c r="AT14" i="6" s="1"/>
  <c r="AU14" i="6" s="1"/>
  <c r="AV14" i="6" s="1"/>
  <c r="AW14" i="6" s="1"/>
  <c r="AX14" i="6" s="1"/>
  <c r="AY14" i="6" s="1"/>
  <c r="AZ14" i="6" s="1"/>
  <c r="BA14" i="6" s="1"/>
  <c r="BB14" i="6" s="1"/>
  <c r="BC14" i="6" s="1"/>
  <c r="BD14" i="6" s="1"/>
  <c r="BE14" i="6" s="1"/>
  <c r="I14" i="6"/>
  <c r="P15" i="1" s="1"/>
  <c r="F14" i="6"/>
  <c r="I13" i="6"/>
  <c r="P14" i="1" s="1"/>
  <c r="F13" i="6"/>
  <c r="I12" i="6"/>
  <c r="P13" i="1" s="1"/>
  <c r="F12" i="6"/>
  <c r="R11" i="6"/>
  <c r="I11" i="6"/>
  <c r="P12" i="1" s="1"/>
  <c r="F11" i="6"/>
  <c r="I10" i="6"/>
  <c r="P11" i="1" s="1"/>
  <c r="F10" i="6"/>
  <c r="I9" i="6"/>
  <c r="F9" i="6"/>
  <c r="I8" i="6"/>
  <c r="F8" i="6"/>
  <c r="R7" i="6"/>
  <c r="S7" i="6" s="1"/>
  <c r="T7" i="6" s="1"/>
  <c r="U7" i="6" s="1"/>
  <c r="V7" i="6" s="1"/>
  <c r="W7" i="6" s="1"/>
  <c r="X7" i="6" s="1"/>
  <c r="Y7" i="6" s="1"/>
  <c r="Z7" i="6" s="1"/>
  <c r="AA7" i="6" s="1"/>
  <c r="AB7" i="6" s="1"/>
  <c r="AC7" i="6" s="1"/>
  <c r="AD7" i="6" s="1"/>
  <c r="AE7" i="6" s="1"/>
  <c r="AF7" i="6" s="1"/>
  <c r="AG7" i="6" s="1"/>
  <c r="AH7" i="6" s="1"/>
  <c r="AI7" i="6" s="1"/>
  <c r="AJ7" i="6" s="1"/>
  <c r="AK7" i="6" s="1"/>
  <c r="AL7" i="6" s="1"/>
  <c r="I7" i="6"/>
  <c r="P8" i="1" s="1"/>
  <c r="F7" i="6"/>
  <c r="I6" i="6"/>
  <c r="P7" i="1" s="1"/>
  <c r="F6" i="6"/>
  <c r="I5" i="6"/>
  <c r="P6" i="1" s="1"/>
  <c r="F5" i="6"/>
  <c r="I4" i="6"/>
  <c r="P5" i="1" s="1"/>
  <c r="F4" i="6"/>
  <c r="R3" i="6"/>
  <c r="S3" i="6" s="1"/>
  <c r="T3" i="6" s="1"/>
  <c r="U3" i="6" s="1"/>
  <c r="V3" i="6" s="1"/>
  <c r="W3" i="6" s="1"/>
  <c r="X3" i="6" s="1"/>
  <c r="Y3" i="6" s="1"/>
  <c r="Z3" i="6" s="1"/>
  <c r="AA3" i="6" s="1"/>
  <c r="AB3" i="6" s="1"/>
  <c r="AC3" i="6" s="1"/>
  <c r="AD3" i="6" s="1"/>
  <c r="AE3" i="6" s="1"/>
  <c r="AF3" i="6" s="1"/>
  <c r="AG3" i="6" s="1"/>
  <c r="AH3" i="6" s="1"/>
  <c r="AI3" i="6" s="1"/>
  <c r="AJ3" i="6" s="1"/>
  <c r="AK3" i="6" s="1"/>
  <c r="I3" i="6"/>
  <c r="F3" i="6"/>
  <c r="I2" i="6"/>
  <c r="F2" i="6"/>
  <c r="A41" i="3"/>
  <c r="A40" i="3"/>
  <c r="G39" i="3"/>
  <c r="F39" i="3"/>
  <c r="E39" i="3"/>
  <c r="D39" i="3"/>
  <c r="C39" i="3"/>
  <c r="A39" i="3"/>
  <c r="H38" i="3"/>
  <c r="G38" i="3"/>
  <c r="A38" i="3"/>
  <c r="G37" i="3"/>
  <c r="A37" i="3"/>
  <c r="H36" i="3"/>
  <c r="G36" i="3"/>
  <c r="A36" i="3"/>
  <c r="G35" i="3"/>
  <c r="A35" i="3"/>
  <c r="G34" i="3"/>
  <c r="A34" i="3"/>
  <c r="K33" i="3"/>
  <c r="G33" i="3"/>
  <c r="B33" i="3"/>
  <c r="A33" i="3"/>
  <c r="K32" i="3"/>
  <c r="G32" i="3"/>
  <c r="A32" i="3"/>
  <c r="K31" i="3"/>
  <c r="H31" i="3"/>
  <c r="G31" i="3"/>
  <c r="B31" i="3"/>
  <c r="A31" i="3"/>
  <c r="G30" i="3"/>
  <c r="A30" i="3"/>
  <c r="A29" i="3"/>
  <c r="K28" i="3"/>
  <c r="H28" i="3"/>
  <c r="G28" i="3"/>
  <c r="B28" i="3"/>
  <c r="A28" i="3"/>
  <c r="H27" i="3"/>
  <c r="G27" i="3"/>
  <c r="A27" i="3"/>
  <c r="K26" i="3"/>
  <c r="H26" i="3"/>
  <c r="G26" i="3"/>
  <c r="A26" i="3"/>
  <c r="B25" i="3"/>
  <c r="A25" i="3"/>
  <c r="A24" i="3"/>
  <c r="H23" i="3"/>
  <c r="G23" i="3"/>
  <c r="A23" i="3"/>
  <c r="A22" i="3"/>
  <c r="A21" i="3"/>
  <c r="A20" i="3"/>
  <c r="A19" i="3"/>
  <c r="A18" i="3"/>
  <c r="G17" i="3"/>
  <c r="B17" i="3"/>
  <c r="A17" i="3"/>
  <c r="A16" i="3"/>
  <c r="B15" i="3"/>
  <c r="A15" i="3"/>
  <c r="A14" i="3"/>
  <c r="A13" i="3"/>
  <c r="A12" i="3"/>
  <c r="A11" i="3"/>
  <c r="A10" i="3"/>
  <c r="A9" i="3"/>
  <c r="A8" i="3"/>
  <c r="A7" i="3"/>
  <c r="A6" i="3"/>
  <c r="B5" i="3"/>
  <c r="A5" i="3"/>
  <c r="B4" i="3"/>
  <c r="A4" i="3"/>
  <c r="B3" i="3"/>
  <c r="A3" i="3"/>
  <c r="A2" i="3"/>
  <c r="D1" i="3"/>
  <c r="A1" i="3"/>
  <c r="T47" i="1"/>
  <c r="T46" i="1"/>
  <c r="C46" i="1"/>
  <c r="Y17" i="1" s="1"/>
  <c r="T45" i="1"/>
  <c r="T44" i="1"/>
  <c r="C44" i="1"/>
  <c r="R36" i="1" s="1"/>
  <c r="T43" i="1"/>
  <c r="P42" i="1"/>
  <c r="M42" i="1"/>
  <c r="J42" i="1"/>
  <c r="H42" i="1"/>
  <c r="G42" i="1"/>
  <c r="F42" i="1"/>
  <c r="Q42" i="1" s="1"/>
  <c r="E42" i="1"/>
  <c r="Q41" i="1"/>
  <c r="I41" i="1"/>
  <c r="AA40" i="1"/>
  <c r="T40" i="1"/>
  <c r="Q39" i="1"/>
  <c r="M39" i="1"/>
  <c r="J39" i="1"/>
  <c r="I39" i="1"/>
  <c r="L38" i="3" s="1"/>
  <c r="Q38" i="1"/>
  <c r="M38" i="1"/>
  <c r="J38" i="1"/>
  <c r="I38" i="1"/>
  <c r="L13" i="3" s="1"/>
  <c r="Q37" i="1"/>
  <c r="P37" i="1"/>
  <c r="J37" i="1"/>
  <c r="I37" i="1"/>
  <c r="L19" i="3" s="1"/>
  <c r="Q36" i="1"/>
  <c r="P36" i="1"/>
  <c r="M36" i="1"/>
  <c r="J36" i="1"/>
  <c r="I36" i="1"/>
  <c r="Q35" i="1"/>
  <c r="M35" i="1"/>
  <c r="J35" i="1"/>
  <c r="I35" i="1"/>
  <c r="L12" i="3" s="1"/>
  <c r="Q34" i="1"/>
  <c r="P34" i="1"/>
  <c r="M34" i="1"/>
  <c r="J34" i="1"/>
  <c r="I34" i="1"/>
  <c r="L15" i="3" s="1"/>
  <c r="Q33" i="1"/>
  <c r="M33" i="1"/>
  <c r="J33" i="1"/>
  <c r="I33" i="1"/>
  <c r="L24" i="3" s="1"/>
  <c r="Q32" i="1"/>
  <c r="M32" i="1"/>
  <c r="J32" i="1"/>
  <c r="I32" i="1"/>
  <c r="L9" i="3" s="1"/>
  <c r="Q31" i="1"/>
  <c r="M31" i="1"/>
  <c r="J31" i="1"/>
  <c r="I31" i="1"/>
  <c r="L6" i="3" s="1"/>
  <c r="Q30" i="1"/>
  <c r="M30" i="1"/>
  <c r="J30" i="1"/>
  <c r="I30" i="1"/>
  <c r="L18" i="3" s="1"/>
  <c r="Q29" i="1"/>
  <c r="M29" i="1"/>
  <c r="J29" i="1"/>
  <c r="I29" i="1"/>
  <c r="L5" i="3" s="1"/>
  <c r="Q28" i="1"/>
  <c r="M28" i="1"/>
  <c r="J28" i="1"/>
  <c r="I28" i="1"/>
  <c r="L4" i="3" s="1"/>
  <c r="Q27" i="1"/>
  <c r="M27" i="1"/>
  <c r="J27" i="1"/>
  <c r="I27" i="1"/>
  <c r="Q26" i="1"/>
  <c r="P26" i="1"/>
  <c r="M26" i="1"/>
  <c r="J26" i="1"/>
  <c r="I26" i="1"/>
  <c r="L36" i="3" s="1"/>
  <c r="Q25" i="1"/>
  <c r="M25" i="1"/>
  <c r="J25" i="1"/>
  <c r="I25" i="1"/>
  <c r="L22" i="3" s="1"/>
  <c r="Q24" i="1"/>
  <c r="P24" i="1"/>
  <c r="M24" i="1"/>
  <c r="J24" i="1"/>
  <c r="I24" i="1"/>
  <c r="L35" i="3" s="1"/>
  <c r="Q23" i="1"/>
  <c r="M23" i="1"/>
  <c r="J23" i="1"/>
  <c r="I23" i="1"/>
  <c r="L20" i="3" s="1"/>
  <c r="Q22" i="1"/>
  <c r="M22" i="1"/>
  <c r="J22" i="1"/>
  <c r="I22" i="1"/>
  <c r="Q21" i="1"/>
  <c r="M21" i="1"/>
  <c r="J21" i="1"/>
  <c r="I21" i="1"/>
  <c r="Q20" i="1"/>
  <c r="M20" i="1"/>
  <c r="J20" i="1"/>
  <c r="I20" i="1"/>
  <c r="Q19" i="1"/>
  <c r="P19" i="1"/>
  <c r="M19" i="1"/>
  <c r="J19" i="1"/>
  <c r="I19" i="1"/>
  <c r="L3" i="3" s="1"/>
  <c r="Q18" i="1"/>
  <c r="M18" i="1"/>
  <c r="J18" i="1"/>
  <c r="I18" i="1"/>
  <c r="L16" i="3" s="1"/>
  <c r="Q17" i="1"/>
  <c r="M17" i="1"/>
  <c r="J17" i="1"/>
  <c r="Q16" i="1"/>
  <c r="P16" i="1"/>
  <c r="M16" i="1"/>
  <c r="J16" i="1"/>
  <c r="I16" i="1"/>
  <c r="L32" i="3" s="1"/>
  <c r="Q15" i="1"/>
  <c r="M15" i="1"/>
  <c r="J15" i="1"/>
  <c r="I15" i="1"/>
  <c r="L31" i="3" s="1"/>
  <c r="Q14" i="1"/>
  <c r="M14" i="1"/>
  <c r="J14" i="1"/>
  <c r="I14" i="1"/>
  <c r="L30" i="3" s="1"/>
  <c r="Q13" i="1"/>
  <c r="M13" i="1"/>
  <c r="J13" i="1"/>
  <c r="I13" i="1"/>
  <c r="L17" i="3" s="1"/>
  <c r="Q12" i="1"/>
  <c r="M12" i="1"/>
  <c r="J12" i="1"/>
  <c r="I12" i="1"/>
  <c r="L29" i="3" s="1"/>
  <c r="Q11" i="1"/>
  <c r="M11" i="1"/>
  <c r="J11" i="1"/>
  <c r="I11" i="1"/>
  <c r="Q10" i="1"/>
  <c r="M10" i="1"/>
  <c r="J10" i="1"/>
  <c r="I10" i="1"/>
  <c r="L27" i="3" s="1"/>
  <c r="Q9" i="1"/>
  <c r="M9" i="1"/>
  <c r="J9" i="1"/>
  <c r="I9" i="1"/>
  <c r="L26" i="3" s="1"/>
  <c r="Q8" i="1"/>
  <c r="M8" i="1"/>
  <c r="J8" i="1"/>
  <c r="I8" i="1"/>
  <c r="L8" i="3" s="1"/>
  <c r="Q7" i="1"/>
  <c r="M7" i="1"/>
  <c r="J7" i="1"/>
  <c r="I7" i="1"/>
  <c r="L23" i="3" s="1"/>
  <c r="Q6" i="1"/>
  <c r="M6" i="1"/>
  <c r="J6" i="1"/>
  <c r="I6" i="1"/>
  <c r="L10" i="3" s="1"/>
  <c r="Q5" i="1"/>
  <c r="M5" i="1"/>
  <c r="J5" i="1"/>
  <c r="I5" i="1"/>
  <c r="L25" i="3" s="1"/>
  <c r="Q4" i="1"/>
  <c r="M4" i="1"/>
  <c r="J4" i="1"/>
  <c r="I4" i="1"/>
  <c r="L11" i="3" s="1"/>
  <c r="Q3" i="1"/>
  <c r="M3" i="1"/>
  <c r="J3" i="1"/>
  <c r="I3" i="1"/>
  <c r="L21" i="3" s="1"/>
  <c r="Y13" i="1" l="1"/>
  <c r="Y8" i="1"/>
  <c r="S22" i="1"/>
  <c r="C31" i="3" s="1"/>
  <c r="Y6" i="1"/>
  <c r="S14" i="1"/>
  <c r="C38" i="3" s="1"/>
  <c r="R19" i="1"/>
  <c r="S32" i="1"/>
  <c r="C13" i="3" s="1"/>
  <c r="R35" i="1"/>
  <c r="R3" i="1"/>
  <c r="S5" i="1"/>
  <c r="C23" i="3" s="1"/>
  <c r="Y10" i="1"/>
  <c r="R32" i="1"/>
  <c r="R37" i="1"/>
  <c r="S39" i="1"/>
  <c r="C32" i="3" s="1"/>
  <c r="S8" i="1"/>
  <c r="C18" i="3" s="1"/>
  <c r="R9" i="1"/>
  <c r="S26" i="1"/>
  <c r="C26" i="3" s="1"/>
  <c r="Y27" i="1"/>
  <c r="R24" i="1"/>
  <c r="R21" i="1"/>
  <c r="R34" i="1"/>
  <c r="R6" i="1"/>
  <c r="R16" i="1"/>
  <c r="R26" i="1"/>
  <c r="S6" i="1"/>
  <c r="R13" i="1"/>
  <c r="S38" i="1"/>
  <c r="R25" i="1"/>
  <c r="K37" i="3"/>
  <c r="K29" i="3"/>
  <c r="K35" i="3"/>
  <c r="K34" i="3"/>
  <c r="K25" i="3"/>
  <c r="K36" i="3"/>
  <c r="K27" i="3"/>
  <c r="K30" i="3"/>
  <c r="R5" i="1"/>
  <c r="Y9" i="1"/>
  <c r="R12" i="1"/>
  <c r="S15" i="1"/>
  <c r="C34" i="3" s="1"/>
  <c r="R18" i="1"/>
  <c r="S19" i="1"/>
  <c r="Y25" i="1"/>
  <c r="Y26" i="1"/>
  <c r="S28" i="1"/>
  <c r="R29" i="1"/>
  <c r="Y5" i="1"/>
  <c r="R8" i="1"/>
  <c r="S12" i="1"/>
  <c r="C37" i="3" s="1"/>
  <c r="R15" i="1"/>
  <c r="Y18" i="1"/>
  <c r="R31" i="1"/>
  <c r="Y41" i="1"/>
  <c r="S3" i="1"/>
  <c r="R4" i="1"/>
  <c r="R11" i="1"/>
  <c r="R17" i="1"/>
  <c r="R28" i="1"/>
  <c r="R39" i="1"/>
  <c r="S42" i="1"/>
  <c r="C41" i="3" s="1"/>
  <c r="R7" i="1"/>
  <c r="S9" i="1"/>
  <c r="C27" i="3" s="1"/>
  <c r="R14" i="1"/>
  <c r="R23" i="1"/>
  <c r="S30" i="1"/>
  <c r="C4" i="3" s="1"/>
  <c r="R33" i="1"/>
  <c r="S35" i="1"/>
  <c r="S36" i="1"/>
  <c r="C10" i="3" s="1"/>
  <c r="C45" i="1"/>
  <c r="R10" i="1"/>
  <c r="R20" i="1"/>
  <c r="R27" i="1"/>
  <c r="R42" i="1"/>
  <c r="S24" i="1"/>
  <c r="S29" i="1"/>
  <c r="C14" i="3" s="1"/>
  <c r="S12" i="6"/>
  <c r="T12" i="6" s="1"/>
  <c r="U12" i="6" s="1"/>
  <c r="V12" i="6" s="1"/>
  <c r="W12" i="6" s="1"/>
  <c r="X12" i="6" s="1"/>
  <c r="Y12" i="6" s="1"/>
  <c r="Z12" i="6" s="1"/>
  <c r="AA12" i="6" s="1"/>
  <c r="AB12" i="6" s="1"/>
  <c r="AC12" i="6" s="1"/>
  <c r="AD12" i="6" s="1"/>
  <c r="AE12" i="6" s="1"/>
  <c r="AF12" i="6" s="1"/>
  <c r="AG12" i="6" s="1"/>
  <c r="AH12" i="6" s="1"/>
  <c r="AI12" i="6" s="1"/>
  <c r="AJ12" i="6" s="1"/>
  <c r="AK12" i="6" s="1"/>
  <c r="BH12" i="6"/>
  <c r="BH20" i="6"/>
  <c r="D43" i="8"/>
  <c r="BH8" i="6"/>
  <c r="J9" i="6"/>
  <c r="K9" i="6" s="1"/>
  <c r="L9" i="6" s="1"/>
  <c r="M9" i="6" s="1"/>
  <c r="N9" i="6" s="1"/>
  <c r="O9" i="6" s="1"/>
  <c r="P9" i="6" s="1"/>
  <c r="Q9" i="6" s="1"/>
  <c r="J11" i="6"/>
  <c r="K11" i="6" s="1"/>
  <c r="L11" i="6" s="1"/>
  <c r="M11" i="6" s="1"/>
  <c r="N11" i="6" s="1"/>
  <c r="O11" i="6" s="1"/>
  <c r="P11" i="6" s="1"/>
  <c r="Q11" i="6" s="1"/>
  <c r="C41" i="8"/>
  <c r="BH11" i="6"/>
  <c r="J27" i="6"/>
  <c r="K27" i="6" s="1"/>
  <c r="P9" i="1"/>
  <c r="P28" i="1"/>
  <c r="J10" i="6"/>
  <c r="K10" i="6" s="1"/>
  <c r="L10" i="6" s="1"/>
  <c r="M10" i="6" s="1"/>
  <c r="N10" i="6" s="1"/>
  <c r="O10" i="6" s="1"/>
  <c r="P10" i="6" s="1"/>
  <c r="Q10" i="6" s="1"/>
  <c r="J17" i="6"/>
  <c r="BH22" i="6"/>
  <c r="J33" i="6"/>
  <c r="K33" i="6" s="1"/>
  <c r="L33" i="6" s="1"/>
  <c r="M33" i="6" s="1"/>
  <c r="N33" i="6" s="1"/>
  <c r="O33" i="6" s="1"/>
  <c r="P33" i="6" s="1"/>
  <c r="Q33" i="6" s="1"/>
  <c r="BH36" i="6"/>
  <c r="BH15" i="6"/>
  <c r="S37" i="6"/>
  <c r="T37" i="6" s="1"/>
  <c r="U37" i="6" s="1"/>
  <c r="V37" i="6" s="1"/>
  <c r="W37" i="6" s="1"/>
  <c r="X37" i="6" s="1"/>
  <c r="Y37" i="6" s="1"/>
  <c r="Z37" i="6" s="1"/>
  <c r="AA37" i="6" s="1"/>
  <c r="AB37" i="6" s="1"/>
  <c r="AC37" i="6" s="1"/>
  <c r="AD37" i="6" s="1"/>
  <c r="AE37" i="6" s="1"/>
  <c r="AF37" i="6" s="1"/>
  <c r="AG37" i="6" s="1"/>
  <c r="AH37" i="6" s="1"/>
  <c r="AI37" i="6" s="1"/>
  <c r="AJ37" i="6" s="1"/>
  <c r="AK37" i="6" s="1"/>
  <c r="J37" i="6"/>
  <c r="K37" i="6" s="1"/>
  <c r="L37" i="6" s="1"/>
  <c r="M37" i="6" s="1"/>
  <c r="N37" i="6" s="1"/>
  <c r="O37" i="6" s="1"/>
  <c r="P37" i="6" s="1"/>
  <c r="Q37" i="6" s="1"/>
  <c r="P10" i="1"/>
  <c r="P30" i="1"/>
  <c r="J8" i="6"/>
  <c r="K8" i="6" s="1"/>
  <c r="L8" i="6" s="1"/>
  <c r="M8" i="6" s="1"/>
  <c r="N8" i="6" s="1"/>
  <c r="O8" i="6" s="1"/>
  <c r="P8" i="6" s="1"/>
  <c r="Q8" i="6" s="1"/>
  <c r="J30" i="6"/>
  <c r="K30" i="6" s="1"/>
  <c r="L30" i="6" s="1"/>
  <c r="M30" i="6" s="1"/>
  <c r="N30" i="6" s="1"/>
  <c r="O30" i="6" s="1"/>
  <c r="P30" i="6" s="1"/>
  <c r="Q30" i="6" s="1"/>
  <c r="P21" i="1"/>
  <c r="S10" i="6"/>
  <c r="T10" i="6" s="1"/>
  <c r="U10" i="6" s="1"/>
  <c r="V10" i="6" s="1"/>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BH13" i="6"/>
  <c r="BH17" i="6"/>
  <c r="BH27" i="6"/>
  <c r="J32" i="6"/>
  <c r="K32" i="6" s="1"/>
  <c r="L32" i="6" s="1"/>
  <c r="M32" i="6" s="1"/>
  <c r="N32" i="6" s="1"/>
  <c r="O32" i="6" s="1"/>
  <c r="P32" i="6" s="1"/>
  <c r="Q32" i="6" s="1"/>
  <c r="S11" i="6"/>
  <c r="T11" i="6" s="1"/>
  <c r="U11" i="6" s="1"/>
  <c r="V11" i="6" s="1"/>
  <c r="W11" i="6" s="1"/>
  <c r="X11" i="6" s="1"/>
  <c r="Y11" i="6" s="1"/>
  <c r="Z11" i="6" s="1"/>
  <c r="AA11" i="6" s="1"/>
  <c r="AB11" i="6" s="1"/>
  <c r="AC11" i="6" s="1"/>
  <c r="AD11" i="6" s="1"/>
  <c r="AE11" i="6" s="1"/>
  <c r="AF11" i="6" s="1"/>
  <c r="AG11" i="6" s="1"/>
  <c r="AH11" i="6" s="1"/>
  <c r="AI11" i="6" s="1"/>
  <c r="AJ11" i="6" s="1"/>
  <c r="AK11" i="6" s="1"/>
  <c r="AL11" i="6" s="1"/>
  <c r="AM11" i="6" s="1"/>
  <c r="AN11" i="6" s="1"/>
  <c r="AO11" i="6" s="1"/>
  <c r="AP11" i="6" s="1"/>
  <c r="AQ11" i="6" s="1"/>
  <c r="AR11" i="6" s="1"/>
  <c r="AS11" i="6" s="1"/>
  <c r="AT11" i="6" s="1"/>
  <c r="AU11" i="6" s="1"/>
  <c r="J15" i="6"/>
  <c r="K15" i="6" s="1"/>
  <c r="L15" i="6" s="1"/>
  <c r="M15" i="6" s="1"/>
  <c r="N15" i="6" s="1"/>
  <c r="O15" i="6" s="1"/>
  <c r="P15" i="6" s="1"/>
  <c r="Q15" i="6" s="1"/>
  <c r="J28" i="6"/>
  <c r="BH30" i="6"/>
  <c r="J22" i="6"/>
  <c r="K22" i="6" s="1"/>
  <c r="L22" i="6" s="1"/>
  <c r="M22" i="6" s="1"/>
  <c r="N22" i="6" s="1"/>
  <c r="O22" i="6" s="1"/>
  <c r="P22" i="6" s="1"/>
  <c r="Q22" i="6" s="1"/>
  <c r="D22" i="6" s="1"/>
  <c r="P31" i="1"/>
  <c r="J12" i="6"/>
  <c r="K12" i="6" s="1"/>
  <c r="L12" i="6" s="1"/>
  <c r="M12" i="6" s="1"/>
  <c r="N12" i="6" s="1"/>
  <c r="O12" i="6" s="1"/>
  <c r="P12" i="6" s="1"/>
  <c r="Q12" i="6" s="1"/>
  <c r="S23" i="6"/>
  <c r="T23" i="6" s="1"/>
  <c r="U23" i="6" s="1"/>
  <c r="V23" i="6" s="1"/>
  <c r="W23" i="6" s="1"/>
  <c r="X23" i="6" s="1"/>
  <c r="Y23" i="6" s="1"/>
  <c r="Z23" i="6" s="1"/>
  <c r="AA23" i="6" s="1"/>
  <c r="AB23" i="6" s="1"/>
  <c r="AC23" i="6" s="1"/>
  <c r="AD23" i="6" s="1"/>
  <c r="AE23" i="6" s="1"/>
  <c r="AF23" i="6" s="1"/>
  <c r="AG23" i="6" s="1"/>
  <c r="AH23" i="6" s="1"/>
  <c r="AI23" i="6" s="1"/>
  <c r="AJ23" i="6" s="1"/>
  <c r="AK23" i="6" s="1"/>
  <c r="AL23" i="6" s="1"/>
  <c r="AM23" i="6" s="1"/>
  <c r="AN23" i="6" s="1"/>
  <c r="AO23" i="6" s="1"/>
  <c r="AP23" i="6" s="1"/>
  <c r="AQ23" i="6" s="1"/>
  <c r="AR23" i="6" s="1"/>
  <c r="AS23" i="6" s="1"/>
  <c r="AT23" i="6" s="1"/>
  <c r="AU23" i="6" s="1"/>
  <c r="J36" i="6"/>
  <c r="K36" i="6" s="1"/>
  <c r="L36" i="6" s="1"/>
  <c r="M36" i="6" s="1"/>
  <c r="N36" i="6" s="1"/>
  <c r="O36" i="6" s="1"/>
  <c r="P36" i="6" s="1"/>
  <c r="Q36" i="6" s="1"/>
  <c r="BH29" i="6"/>
  <c r="BH21" i="6"/>
  <c r="BH32" i="6"/>
  <c r="BH37" i="6"/>
  <c r="B41" i="8"/>
  <c r="AM7" i="6"/>
  <c r="S7" i="1"/>
  <c r="S27" i="1"/>
  <c r="S21" i="1"/>
  <c r="S10" i="1"/>
  <c r="S37" i="1"/>
  <c r="Y21" i="1"/>
  <c r="Y29" i="1"/>
  <c r="S34" i="1"/>
  <c r="K2" i="6"/>
  <c r="S13" i="1"/>
  <c r="S18" i="1"/>
  <c r="BH5" i="6"/>
  <c r="J5" i="6"/>
  <c r="K17" i="6"/>
  <c r="L17" i="6" s="1"/>
  <c r="M17" i="6" s="1"/>
  <c r="N17" i="6" s="1"/>
  <c r="O17" i="6" s="1"/>
  <c r="P17" i="6" s="1"/>
  <c r="Q17" i="6" s="1"/>
  <c r="S33" i="1"/>
  <c r="Y36" i="1"/>
  <c r="Y32" i="1"/>
  <c r="Y16" i="1"/>
  <c r="Y30" i="1"/>
  <c r="Y4" i="1"/>
  <c r="Y42" i="1"/>
  <c r="Y23" i="1"/>
  <c r="Y11" i="1"/>
  <c r="Y7" i="1"/>
  <c r="Y37" i="1"/>
  <c r="Y33" i="1"/>
  <c r="Y20" i="1"/>
  <c r="Y19" i="1"/>
  <c r="Y14" i="1"/>
  <c r="Y3" i="1"/>
  <c r="C47" i="1"/>
  <c r="Y34" i="1"/>
  <c r="Y22" i="1"/>
  <c r="Y15" i="1"/>
  <c r="BH7" i="6"/>
  <c r="J7" i="6"/>
  <c r="S17" i="1"/>
  <c r="Y24" i="1"/>
  <c r="Y39" i="1"/>
  <c r="C19" i="3"/>
  <c r="S23" i="1"/>
  <c r="S31" i="1"/>
  <c r="Y31" i="1"/>
  <c r="Y35" i="1"/>
  <c r="Y38" i="1"/>
  <c r="S4" i="1"/>
  <c r="S11" i="1"/>
  <c r="Y12" i="1"/>
  <c r="Y28" i="1"/>
  <c r="I40" i="6"/>
  <c r="BH2" i="6"/>
  <c r="P3" i="1"/>
  <c r="BH14" i="6"/>
  <c r="J14" i="6"/>
  <c r="K23" i="6"/>
  <c r="L23" i="6" s="1"/>
  <c r="M23" i="6" s="1"/>
  <c r="N23" i="6" s="1"/>
  <c r="O23" i="6" s="1"/>
  <c r="P23" i="6" s="1"/>
  <c r="Q23" i="6" s="1"/>
  <c r="K34" i="6"/>
  <c r="L34" i="6" s="1"/>
  <c r="M34" i="6" s="1"/>
  <c r="N34" i="6" s="1"/>
  <c r="O34" i="6" s="1"/>
  <c r="P34" i="6" s="1"/>
  <c r="Q34" i="6" s="1"/>
  <c r="S16" i="1"/>
  <c r="S20" i="1"/>
  <c r="R30" i="1"/>
  <c r="R22" i="1"/>
  <c r="R38" i="1"/>
  <c r="L27" i="6"/>
  <c r="M27" i="6" s="1"/>
  <c r="N27" i="6" s="1"/>
  <c r="O27" i="6" s="1"/>
  <c r="P27" i="6" s="1"/>
  <c r="Q27" i="6" s="1"/>
  <c r="R41" i="1"/>
  <c r="S18" i="6"/>
  <c r="T18" i="6" s="1"/>
  <c r="U18" i="6" s="1"/>
  <c r="V18" i="6" s="1"/>
  <c r="W18" i="6" s="1"/>
  <c r="X18" i="6" s="1"/>
  <c r="Y18" i="6" s="1"/>
  <c r="Z18" i="6" s="1"/>
  <c r="AA18" i="6" s="1"/>
  <c r="AB18" i="6" s="1"/>
  <c r="AC18" i="6" s="1"/>
  <c r="AD18" i="6" s="1"/>
  <c r="AE18" i="6" s="1"/>
  <c r="AF18" i="6" s="1"/>
  <c r="AG18" i="6" s="1"/>
  <c r="AH18" i="6" s="1"/>
  <c r="AI18" i="6" s="1"/>
  <c r="AJ18" i="6" s="1"/>
  <c r="AK18" i="6" s="1"/>
  <c r="AL18" i="6" s="1"/>
  <c r="AM18" i="6" s="1"/>
  <c r="AN18" i="6" s="1"/>
  <c r="AO18" i="6" s="1"/>
  <c r="AP18" i="6" s="1"/>
  <c r="AQ18" i="6" s="1"/>
  <c r="AR18" i="6" s="1"/>
  <c r="AS18" i="6" s="1"/>
  <c r="AT18" i="6" s="1"/>
  <c r="AU18" i="6" s="1"/>
  <c r="J18" i="6"/>
  <c r="BH3" i="6"/>
  <c r="J3" i="6"/>
  <c r="D9" i="6"/>
  <c r="J4" i="6"/>
  <c r="BH4" i="6"/>
  <c r="P4" i="1"/>
  <c r="S25" i="1"/>
  <c r="BH31" i="6"/>
  <c r="J31" i="6"/>
  <c r="P32" i="1"/>
  <c r="K28" i="6"/>
  <c r="L28" i="6" s="1"/>
  <c r="M28" i="6" s="1"/>
  <c r="N28" i="6" s="1"/>
  <c r="O28" i="6" s="1"/>
  <c r="P28" i="6" s="1"/>
  <c r="Q28" i="6" s="1"/>
  <c r="K29" i="6"/>
  <c r="L29" i="6" s="1"/>
  <c r="M29" i="6" s="1"/>
  <c r="N29" i="6" s="1"/>
  <c r="O29" i="6" s="1"/>
  <c r="P29" i="6" s="1"/>
  <c r="Q29" i="6" s="1"/>
  <c r="R6" i="6"/>
  <c r="J6" i="6" s="1"/>
  <c r="D16" i="6"/>
  <c r="BH25" i="6"/>
  <c r="J25" i="6"/>
  <c r="R19" i="6"/>
  <c r="S19" i="6" s="1"/>
  <c r="T19" i="6" s="1"/>
  <c r="U19" i="6" s="1"/>
  <c r="V19" i="6" s="1"/>
  <c r="W19" i="6" s="1"/>
  <c r="X19" i="6" s="1"/>
  <c r="Y19" i="6" s="1"/>
  <c r="Z19" i="6" s="1"/>
  <c r="AA19" i="6" s="1"/>
  <c r="AB19" i="6" s="1"/>
  <c r="AC19" i="6" s="1"/>
  <c r="AD19" i="6" s="1"/>
  <c r="AE19" i="6" s="1"/>
  <c r="AF19" i="6" s="1"/>
  <c r="AG19" i="6" s="1"/>
  <c r="AH19" i="6" s="1"/>
  <c r="AI19" i="6" s="1"/>
  <c r="AJ19" i="6" s="1"/>
  <c r="AK19" i="6" s="1"/>
  <c r="AL19" i="6" s="1"/>
  <c r="AM19" i="6" s="1"/>
  <c r="AN19" i="6" s="1"/>
  <c r="AO19" i="6" s="1"/>
  <c r="AP19" i="6" s="1"/>
  <c r="AQ19" i="6" s="1"/>
  <c r="AR19" i="6" s="1"/>
  <c r="AS19" i="6" s="1"/>
  <c r="AT19" i="6" s="1"/>
  <c r="AU19" i="6" s="1"/>
  <c r="AV19" i="6" s="1"/>
  <c r="AW19" i="6" s="1"/>
  <c r="AX19" i="6" s="1"/>
  <c r="AY19" i="6" s="1"/>
  <c r="AZ19" i="6" s="1"/>
  <c r="BA19" i="6" s="1"/>
  <c r="BB19" i="6" s="1"/>
  <c r="BC19" i="6" s="1"/>
  <c r="BD19" i="6" s="1"/>
  <c r="BE19" i="6" s="1"/>
  <c r="BH9" i="6"/>
  <c r="J13" i="6"/>
  <c r="U16" i="6"/>
  <c r="V16" i="6" s="1"/>
  <c r="W16" i="6" s="1"/>
  <c r="X16" i="6" s="1"/>
  <c r="Y16" i="6" s="1"/>
  <c r="Z16" i="6" s="1"/>
  <c r="AA16" i="6" s="1"/>
  <c r="AB16" i="6" s="1"/>
  <c r="AC16" i="6" s="1"/>
  <c r="AD16" i="6" s="1"/>
  <c r="AE16" i="6" s="1"/>
  <c r="AF16" i="6" s="1"/>
  <c r="AG16" i="6" s="1"/>
  <c r="AH16" i="6" s="1"/>
  <c r="AI16" i="6" s="1"/>
  <c r="AJ16" i="6" s="1"/>
  <c r="AK16" i="6" s="1"/>
  <c r="AL16" i="6" s="1"/>
  <c r="AM16" i="6" s="1"/>
  <c r="AN16" i="6" s="1"/>
  <c r="AO16" i="6" s="1"/>
  <c r="AP16" i="6" s="1"/>
  <c r="AQ16" i="6" s="1"/>
  <c r="AR16" i="6" s="1"/>
  <c r="AS16" i="6" s="1"/>
  <c r="AT16" i="6" s="1"/>
  <c r="AU16" i="6" s="1"/>
  <c r="AV16" i="6" s="1"/>
  <c r="AW16" i="6" s="1"/>
  <c r="AX16" i="6" s="1"/>
  <c r="AY16" i="6" s="1"/>
  <c r="AZ16" i="6" s="1"/>
  <c r="BA16" i="6" s="1"/>
  <c r="BB16" i="6" s="1"/>
  <c r="BC16" i="6" s="1"/>
  <c r="BD16" i="6" s="1"/>
  <c r="BE16" i="6" s="1"/>
  <c r="BH18" i="6"/>
  <c r="F43" i="8"/>
  <c r="F41" i="8"/>
  <c r="BH23" i="6"/>
  <c r="BH38" i="6"/>
  <c r="J38" i="6"/>
  <c r="D47" i="6"/>
  <c r="L47" i="6"/>
  <c r="M47" i="6" s="1"/>
  <c r="N47" i="6" s="1"/>
  <c r="O47" i="6" s="1"/>
  <c r="P47" i="6" s="1"/>
  <c r="Q47" i="6" s="1"/>
  <c r="R47" i="6" s="1"/>
  <c r="S47" i="6" s="1"/>
  <c r="T47" i="6" s="1"/>
  <c r="U47" i="6" s="1"/>
  <c r="V47" i="6" s="1"/>
  <c r="W47" i="6" s="1"/>
  <c r="X47" i="6" s="1"/>
  <c r="Y47" i="6" s="1"/>
  <c r="Z47" i="6" s="1"/>
  <c r="AA47" i="6" s="1"/>
  <c r="AB47" i="6" s="1"/>
  <c r="AC47" i="6" s="1"/>
  <c r="AD47" i="6" s="1"/>
  <c r="AE47" i="6" s="1"/>
  <c r="AF47" i="6" s="1"/>
  <c r="AG47" i="6" s="1"/>
  <c r="AH47" i="6" s="1"/>
  <c r="AI47" i="6" s="1"/>
  <c r="AJ47" i="6" s="1"/>
  <c r="AK47" i="6" s="1"/>
  <c r="AL47" i="6" s="1"/>
  <c r="AM47" i="6" s="1"/>
  <c r="AN47" i="6" s="1"/>
  <c r="AO47" i="6" s="1"/>
  <c r="AP47" i="6" s="1"/>
  <c r="AQ47" i="6" s="1"/>
  <c r="AR47" i="6" s="1"/>
  <c r="AS47" i="6" s="1"/>
  <c r="AT47" i="6" s="1"/>
  <c r="AU47" i="6" s="1"/>
  <c r="AV47" i="6" s="1"/>
  <c r="AW47" i="6" s="1"/>
  <c r="AX47" i="6" s="1"/>
  <c r="AY47" i="6" s="1"/>
  <c r="AZ47" i="6" s="1"/>
  <c r="BA47" i="6" s="1"/>
  <c r="BB47" i="6" s="1"/>
  <c r="BC47" i="6" s="1"/>
  <c r="BD47" i="6" s="1"/>
  <c r="BE47" i="6" s="1"/>
  <c r="BH24" i="6"/>
  <c r="S2" i="6"/>
  <c r="J24" i="6"/>
  <c r="D32" i="6"/>
  <c r="F40" i="6"/>
  <c r="C41" i="6"/>
  <c r="AN161" i="9"/>
  <c r="AK161" i="9"/>
  <c r="Y161" i="9"/>
  <c r="U161" i="9"/>
  <c r="I161" i="9"/>
  <c r="AG161" i="9"/>
  <c r="F161" i="9"/>
  <c r="AC161" i="9"/>
  <c r="Q161" i="9"/>
  <c r="AD161" i="9"/>
  <c r="AA161" i="9"/>
  <c r="M161" i="9"/>
  <c r="E161" i="9"/>
  <c r="R161" i="9"/>
  <c r="AM156" i="9"/>
  <c r="BH28" i="6"/>
  <c r="J20" i="6"/>
  <c r="J21" i="6"/>
  <c r="BH35" i="6"/>
  <c r="J35" i="6"/>
  <c r="R26" i="6"/>
  <c r="BH26" i="6" s="1"/>
  <c r="BH33" i="6"/>
  <c r="D37" i="6"/>
  <c r="BI37" i="6" s="1"/>
  <c r="AM155" i="9"/>
  <c r="B161" i="9"/>
  <c r="K159" i="9"/>
  <c r="AI159" i="9"/>
  <c r="V161" i="9"/>
  <c r="E43" i="8"/>
  <c r="AO74" i="9"/>
  <c r="AO158" i="9" s="1"/>
  <c r="AP74" i="9"/>
  <c r="G161" i="9"/>
  <c r="O161" i="9"/>
  <c r="W161" i="9"/>
  <c r="AE161" i="9"/>
  <c r="AN159" i="9"/>
  <c r="Y159" i="9"/>
  <c r="L159" i="9"/>
  <c r="AJ159" i="9"/>
  <c r="I159" i="9"/>
  <c r="AG159" i="9"/>
  <c r="T159" i="9"/>
  <c r="Q159" i="9"/>
  <c r="D159" i="9"/>
  <c r="J161" i="9"/>
  <c r="AH161" i="9"/>
  <c r="O159" i="9"/>
  <c r="BH34" i="6"/>
  <c r="S34" i="6"/>
  <c r="T34" i="6" s="1"/>
  <c r="U34" i="6" s="1"/>
  <c r="V34" i="6" s="1"/>
  <c r="W34" i="6" s="1"/>
  <c r="X34" i="6" s="1"/>
  <c r="Y34" i="6" s="1"/>
  <c r="Z34" i="6" s="1"/>
  <c r="AA34" i="6" s="1"/>
  <c r="AB34" i="6" s="1"/>
  <c r="AC34" i="6" s="1"/>
  <c r="AD34" i="6" s="1"/>
  <c r="AE34" i="6" s="1"/>
  <c r="AF34" i="6" s="1"/>
  <c r="AG34" i="6" s="1"/>
  <c r="AH34" i="6" s="1"/>
  <c r="AI34" i="6" s="1"/>
  <c r="AJ34" i="6" s="1"/>
  <c r="AK34" i="6" s="1"/>
  <c r="G40" i="8"/>
  <c r="H159" i="9"/>
  <c r="X159" i="9"/>
  <c r="C161" i="9"/>
  <c r="K161" i="9"/>
  <c r="S161" i="9"/>
  <c r="AI161" i="9"/>
  <c r="S159" i="9"/>
  <c r="D160" i="9"/>
  <c r="Q160" i="9"/>
  <c r="AC160" i="9"/>
  <c r="AO157" i="9"/>
  <c r="AO161" i="9" s="1"/>
  <c r="B159" i="9"/>
  <c r="J159" i="9"/>
  <c r="R159" i="9"/>
  <c r="Z159" i="9"/>
  <c r="AH159" i="9"/>
  <c r="AI160" i="9"/>
  <c r="D161" i="9"/>
  <c r="L161" i="9"/>
  <c r="T161" i="9"/>
  <c r="AB161" i="9"/>
  <c r="AJ161" i="9"/>
  <c r="I160" i="9"/>
  <c r="U160" i="9"/>
  <c r="AJ160" i="9"/>
  <c r="L160" i="9"/>
  <c r="Y160" i="9"/>
  <c r="AK160" i="9"/>
  <c r="T20" i="1" l="1"/>
  <c r="T32" i="1"/>
  <c r="T9" i="1"/>
  <c r="T5" i="1"/>
  <c r="T3" i="1"/>
  <c r="T10" i="1"/>
  <c r="T24" i="1"/>
  <c r="T14" i="1"/>
  <c r="T37" i="1"/>
  <c r="T36" i="1"/>
  <c r="T6" i="1"/>
  <c r="T26" i="1"/>
  <c r="C22" i="3"/>
  <c r="T39" i="1"/>
  <c r="C5" i="3"/>
  <c r="C7" i="3"/>
  <c r="C20" i="3"/>
  <c r="T35" i="1"/>
  <c r="T4" i="1"/>
  <c r="C35" i="3"/>
  <c r="T29" i="1"/>
  <c r="T12" i="1"/>
  <c r="T15" i="1"/>
  <c r="T8" i="1"/>
  <c r="T27" i="1"/>
  <c r="T18" i="1"/>
  <c r="T21" i="1"/>
  <c r="T33" i="1"/>
  <c r="T19" i="1"/>
  <c r="T42" i="1"/>
  <c r="T28" i="1"/>
  <c r="T31" i="1"/>
  <c r="C16" i="3"/>
  <c r="D23" i="6"/>
  <c r="BI23" i="6" s="1"/>
  <c r="BI22" i="6"/>
  <c r="D30" i="6"/>
  <c r="D36" i="6"/>
  <c r="BI36" i="6" s="1"/>
  <c r="D33" i="6"/>
  <c r="BI33" i="6" s="1"/>
  <c r="K6" i="6"/>
  <c r="L6" i="6" s="1"/>
  <c r="M6" i="6" s="1"/>
  <c r="N6" i="6" s="1"/>
  <c r="O6" i="6" s="1"/>
  <c r="P6" i="6" s="1"/>
  <c r="Q6" i="6" s="1"/>
  <c r="AO156" i="9"/>
  <c r="AO160" i="9" s="1"/>
  <c r="K17" i="1"/>
  <c r="E16" i="6"/>
  <c r="C28" i="3"/>
  <c r="T16" i="1"/>
  <c r="K14" i="6"/>
  <c r="L14" i="6" s="1"/>
  <c r="M14" i="6" s="1"/>
  <c r="N14" i="6" s="1"/>
  <c r="O14" i="6" s="1"/>
  <c r="P14" i="6" s="1"/>
  <c r="Q14" i="6" s="1"/>
  <c r="T34" i="1"/>
  <c r="C25" i="3"/>
  <c r="C21" i="3"/>
  <c r="K35" i="6"/>
  <c r="L35" i="6" s="1"/>
  <c r="M35" i="6" s="1"/>
  <c r="N35" i="6" s="1"/>
  <c r="O35" i="6" s="1"/>
  <c r="P35" i="6" s="1"/>
  <c r="Q35" i="6" s="1"/>
  <c r="E32" i="6"/>
  <c r="K33" i="1"/>
  <c r="I41" i="6"/>
  <c r="P41" i="1" s="1"/>
  <c r="BI9" i="6"/>
  <c r="K4" i="6"/>
  <c r="L4" i="6" s="1"/>
  <c r="M4" i="6" s="1"/>
  <c r="N4" i="6" s="1"/>
  <c r="O4" i="6" s="1"/>
  <c r="P4" i="6" s="1"/>
  <c r="Q4" i="6" s="1"/>
  <c r="T38" i="1"/>
  <c r="T11" i="1"/>
  <c r="C30" i="3"/>
  <c r="T7" i="1"/>
  <c r="C8" i="3"/>
  <c r="Y43" i="1"/>
  <c r="D17" i="6"/>
  <c r="C11" i="3"/>
  <c r="K37" i="1"/>
  <c r="E30" i="6"/>
  <c r="K31" i="1"/>
  <c r="K31" i="6"/>
  <c r="L31" i="6" s="1"/>
  <c r="M31" i="6" s="1"/>
  <c r="N31" i="6" s="1"/>
  <c r="O31" i="6" s="1"/>
  <c r="P31" i="6" s="1"/>
  <c r="Q31" i="6" s="1"/>
  <c r="C29" i="3"/>
  <c r="C9" i="3"/>
  <c r="K24" i="6"/>
  <c r="L24" i="6" s="1"/>
  <c r="M24" i="6" s="1"/>
  <c r="N24" i="6" s="1"/>
  <c r="O24" i="6" s="1"/>
  <c r="P24" i="6" s="1"/>
  <c r="Q24" i="6" s="1"/>
  <c r="BI32" i="6"/>
  <c r="D15" i="6"/>
  <c r="D29" i="6"/>
  <c r="T22" i="1"/>
  <c r="D11" i="6"/>
  <c r="T23" i="1"/>
  <c r="T2" i="6"/>
  <c r="E47" i="6"/>
  <c r="C12" i="3"/>
  <c r="T13" i="1"/>
  <c r="K21" i="6"/>
  <c r="L21" i="6" s="1"/>
  <c r="M21" i="6" s="1"/>
  <c r="N21" i="6" s="1"/>
  <c r="O21" i="6" s="1"/>
  <c r="P21" i="6" s="1"/>
  <c r="Q21" i="6" s="1"/>
  <c r="D21" i="6"/>
  <c r="D28" i="6"/>
  <c r="D34" i="6"/>
  <c r="E22" i="6"/>
  <c r="K23" i="1"/>
  <c r="J26" i="6"/>
  <c r="S26" i="6"/>
  <c r="T26" i="6" s="1"/>
  <c r="U26" i="6" s="1"/>
  <c r="V26" i="6" s="1"/>
  <c r="W26" i="6" s="1"/>
  <c r="X26" i="6" s="1"/>
  <c r="Y26" i="6" s="1"/>
  <c r="Z26" i="6" s="1"/>
  <c r="AA26" i="6" s="1"/>
  <c r="AB26" i="6" s="1"/>
  <c r="AC26" i="6" s="1"/>
  <c r="AD26" i="6" s="1"/>
  <c r="AE26" i="6" s="1"/>
  <c r="AF26" i="6" s="1"/>
  <c r="AG26" i="6" s="1"/>
  <c r="AH26" i="6" s="1"/>
  <c r="AI26" i="6" s="1"/>
  <c r="AJ26" i="6" s="1"/>
  <c r="AK26" i="6" s="1"/>
  <c r="AL26" i="6" s="1"/>
  <c r="AM26" i="6" s="1"/>
  <c r="AN26" i="6" s="1"/>
  <c r="AO26" i="6" s="1"/>
  <c r="AP26" i="6" s="1"/>
  <c r="AQ26" i="6" s="1"/>
  <c r="AR26" i="6" s="1"/>
  <c r="AS26" i="6" s="1"/>
  <c r="AT26" i="6" s="1"/>
  <c r="AU26" i="6" s="1"/>
  <c r="AV26" i="6" s="1"/>
  <c r="AW26" i="6" s="1"/>
  <c r="AX26" i="6" s="1"/>
  <c r="AY26" i="6" s="1"/>
  <c r="AZ26" i="6" s="1"/>
  <c r="BA26" i="6" s="1"/>
  <c r="BB26" i="6" s="1"/>
  <c r="BC26" i="6" s="1"/>
  <c r="BD26" i="6" s="1"/>
  <c r="BE26" i="6" s="1"/>
  <c r="K20" i="6"/>
  <c r="L20" i="6" s="1"/>
  <c r="M20" i="6" s="1"/>
  <c r="N20" i="6" s="1"/>
  <c r="O20" i="6" s="1"/>
  <c r="P20" i="6" s="1"/>
  <c r="Q20" i="6" s="1"/>
  <c r="BH19" i="6"/>
  <c r="D27" i="6"/>
  <c r="T17" i="1"/>
  <c r="E9" i="6"/>
  <c r="K10" i="1"/>
  <c r="C24" i="3"/>
  <c r="K7" i="6"/>
  <c r="L7" i="6" s="1"/>
  <c r="M7" i="6" s="1"/>
  <c r="N7" i="6" s="1"/>
  <c r="O7" i="6" s="1"/>
  <c r="P7" i="6" s="1"/>
  <c r="Q7" i="6" s="1"/>
  <c r="K38" i="6"/>
  <c r="L38" i="6" s="1"/>
  <c r="M38" i="6" s="1"/>
  <c r="N38" i="6" s="1"/>
  <c r="O38" i="6" s="1"/>
  <c r="P38" i="6" s="1"/>
  <c r="Q38" i="6" s="1"/>
  <c r="S6" i="6"/>
  <c r="T6" i="6" s="1"/>
  <c r="U6" i="6" s="1"/>
  <c r="V6" i="6" s="1"/>
  <c r="W6" i="6" s="1"/>
  <c r="X6" i="6" s="1"/>
  <c r="Y6" i="6" s="1"/>
  <c r="Z6" i="6" s="1"/>
  <c r="AA6" i="6" s="1"/>
  <c r="AB6" i="6" s="1"/>
  <c r="AC6" i="6" s="1"/>
  <c r="AD6" i="6" s="1"/>
  <c r="AE6" i="6" s="1"/>
  <c r="AF6" i="6" s="1"/>
  <c r="AG6" i="6" s="1"/>
  <c r="AH6" i="6" s="1"/>
  <c r="AI6" i="6" s="1"/>
  <c r="AJ6" i="6" s="1"/>
  <c r="AK6" i="6" s="1"/>
  <c r="BH6" i="6"/>
  <c r="K5" i="6"/>
  <c r="L5" i="6" s="1"/>
  <c r="M5" i="6" s="1"/>
  <c r="N5" i="6" s="1"/>
  <c r="O5" i="6" s="1"/>
  <c r="P5" i="6" s="1"/>
  <c r="Q5" i="6" s="1"/>
  <c r="J19" i="6"/>
  <c r="R40" i="6"/>
  <c r="R42" i="6" s="1"/>
  <c r="BI30" i="6"/>
  <c r="K25" i="6"/>
  <c r="L25" i="6" s="1"/>
  <c r="M25" i="6" s="1"/>
  <c r="N25" i="6" s="1"/>
  <c r="O25" i="6" s="1"/>
  <c r="P25" i="6" s="1"/>
  <c r="Q25" i="6" s="1"/>
  <c r="D12" i="6"/>
  <c r="D8" i="6"/>
  <c r="K18" i="6"/>
  <c r="L18" i="6" s="1"/>
  <c r="M18" i="6" s="1"/>
  <c r="N18" i="6" s="1"/>
  <c r="O18" i="6" s="1"/>
  <c r="P18" i="6" s="1"/>
  <c r="Q18" i="6" s="1"/>
  <c r="D18" i="6"/>
  <c r="BI18" i="6" s="1"/>
  <c r="C36" i="3"/>
  <c r="E23" i="6"/>
  <c r="K24" i="1"/>
  <c r="C6" i="3"/>
  <c r="L2" i="6"/>
  <c r="C17" i="3"/>
  <c r="AN7" i="6"/>
  <c r="E37" i="6"/>
  <c r="K38" i="1"/>
  <c r="T25" i="1"/>
  <c r="C3" i="3"/>
  <c r="T30" i="1"/>
  <c r="E33" i="6"/>
  <c r="K34" i="1"/>
  <c r="C15" i="3"/>
  <c r="K3" i="6"/>
  <c r="L3" i="6" s="1"/>
  <c r="M3" i="6" s="1"/>
  <c r="N3" i="6" s="1"/>
  <c r="O3" i="6" s="1"/>
  <c r="P3" i="6" s="1"/>
  <c r="Q3" i="6" s="1"/>
  <c r="AX10" i="6"/>
  <c r="G42" i="8"/>
  <c r="F41" i="6"/>
  <c r="M41" i="1" s="1"/>
  <c r="J41" i="1"/>
  <c r="S41" i="1" s="1"/>
  <c r="AO155" i="9"/>
  <c r="AO159" i="9" s="1"/>
  <c r="K13" i="6"/>
  <c r="L13" i="6" s="1"/>
  <c r="M13" i="6" s="1"/>
  <c r="N13" i="6" s="1"/>
  <c r="O13" i="6" s="1"/>
  <c r="P13" i="6" s="1"/>
  <c r="Q13" i="6" s="1"/>
  <c r="C2" i="3"/>
  <c r="C33" i="3"/>
  <c r="E36" i="6" l="1"/>
  <c r="L37" i="1" s="1"/>
  <c r="D20" i="6"/>
  <c r="D4" i="6"/>
  <c r="BI4" i="6" s="1"/>
  <c r="AM40" i="6"/>
  <c r="AM42" i="6" s="1"/>
  <c r="D31" i="6"/>
  <c r="BI31" i="6" s="1"/>
  <c r="D38" i="6"/>
  <c r="BI38" i="6" s="1"/>
  <c r="D3" i="6"/>
  <c r="BI3" i="6" s="1"/>
  <c r="AL40" i="6"/>
  <c r="AL42" i="6" s="1"/>
  <c r="C40" i="3"/>
  <c r="E28" i="6"/>
  <c r="K29" i="1"/>
  <c r="U23" i="1"/>
  <c r="Z23" i="1"/>
  <c r="AA23" i="1" s="1"/>
  <c r="D8" i="3"/>
  <c r="E15" i="6"/>
  <c r="K16" i="1"/>
  <c r="BI15" i="6"/>
  <c r="T41" i="1"/>
  <c r="D13" i="6"/>
  <c r="AX40" i="6"/>
  <c r="AX42" i="6" s="1"/>
  <c r="AY10" i="6"/>
  <c r="U34" i="1"/>
  <c r="D25" i="3"/>
  <c r="Z34" i="1"/>
  <c r="AA34" i="1" s="1"/>
  <c r="D5" i="6"/>
  <c r="S40" i="6"/>
  <c r="S42" i="6" s="1"/>
  <c r="L31" i="1"/>
  <c r="Z33" i="1"/>
  <c r="AA33" i="1" s="1"/>
  <c r="D2" i="3"/>
  <c r="U33" i="1"/>
  <c r="D14" i="6"/>
  <c r="L24" i="1"/>
  <c r="E12" i="6"/>
  <c r="K13" i="1"/>
  <c r="BI12" i="6"/>
  <c r="E34" i="6"/>
  <c r="K35" i="1"/>
  <c r="E17" i="6"/>
  <c r="K18" i="1"/>
  <c r="BI17" i="6"/>
  <c r="D29" i="3"/>
  <c r="U17" i="1"/>
  <c r="Z17" i="1"/>
  <c r="AA17" i="1" s="1"/>
  <c r="Z38" i="1"/>
  <c r="AA38" i="1" s="1"/>
  <c r="U38" i="1"/>
  <c r="D5" i="3"/>
  <c r="E18" i="6"/>
  <c r="K19" i="1"/>
  <c r="K19" i="6"/>
  <c r="L19" i="6" s="1"/>
  <c r="M19" i="6" s="1"/>
  <c r="N19" i="6" s="1"/>
  <c r="O19" i="6" s="1"/>
  <c r="P19" i="6" s="1"/>
  <c r="Q19" i="6" s="1"/>
  <c r="D19" i="6"/>
  <c r="T40" i="6"/>
  <c r="T42" i="6" s="1"/>
  <c r="U2" i="6"/>
  <c r="J40" i="6"/>
  <c r="J42" i="6" s="1"/>
  <c r="AW40" i="6"/>
  <c r="AW42" i="6" s="1"/>
  <c r="Z24" i="1"/>
  <c r="AA24" i="1" s="1"/>
  <c r="U24" i="1"/>
  <c r="D35" i="3"/>
  <c r="E8" i="6"/>
  <c r="K9" i="1"/>
  <c r="BI8" i="6"/>
  <c r="U10" i="1"/>
  <c r="D17" i="3"/>
  <c r="Z10" i="1"/>
  <c r="AA10" i="1" s="1"/>
  <c r="L23" i="1"/>
  <c r="D24" i="6"/>
  <c r="D9" i="3"/>
  <c r="Z37" i="1"/>
  <c r="AA37" i="1" s="1"/>
  <c r="U37" i="1"/>
  <c r="L33" i="1"/>
  <c r="L17" i="1"/>
  <c r="K4" i="1"/>
  <c r="E3" i="6"/>
  <c r="K5" i="1"/>
  <c r="E4" i="6"/>
  <c r="M2" i="6"/>
  <c r="E20" i="6"/>
  <c r="K21" i="1"/>
  <c r="BI20" i="6"/>
  <c r="E11" i="6"/>
  <c r="K12" i="1"/>
  <c r="BI11" i="6"/>
  <c r="D25" i="6"/>
  <c r="D35" i="6"/>
  <c r="L10" i="1"/>
  <c r="E21" i="6"/>
  <c r="K22" i="1"/>
  <c r="BI21" i="6"/>
  <c r="E31" i="6"/>
  <c r="BI34" i="6"/>
  <c r="L34" i="1"/>
  <c r="BI28" i="6"/>
  <c r="L38" i="1"/>
  <c r="E38" i="6"/>
  <c r="K39" i="1"/>
  <c r="AV40" i="6"/>
  <c r="AV42" i="6" s="1"/>
  <c r="AN40" i="6"/>
  <c r="AN42" i="6" s="1"/>
  <c r="AO7" i="6"/>
  <c r="E27" i="6"/>
  <c r="K28" i="1"/>
  <c r="BI27" i="6"/>
  <c r="K26" i="6"/>
  <c r="L26" i="6" s="1"/>
  <c r="M26" i="6" s="1"/>
  <c r="N26" i="6" s="1"/>
  <c r="O26" i="6" s="1"/>
  <c r="P26" i="6" s="1"/>
  <c r="Q26" i="6" s="1"/>
  <c r="E29" i="6"/>
  <c r="BI29" i="6"/>
  <c r="K30" i="1"/>
  <c r="D24" i="3"/>
  <c r="U31" i="1"/>
  <c r="Z31" i="1"/>
  <c r="AA31" i="1" s="1"/>
  <c r="D6" i="6"/>
  <c r="BI6" i="6" s="1"/>
  <c r="K32" i="1" l="1"/>
  <c r="L28" i="1"/>
  <c r="E2" i="3"/>
  <c r="V33" i="1"/>
  <c r="Z29" i="1"/>
  <c r="AA29" i="1" s="1"/>
  <c r="U29" i="1"/>
  <c r="D14" i="3"/>
  <c r="D37" i="3"/>
  <c r="U12" i="1"/>
  <c r="Z12" i="1"/>
  <c r="AA12" i="1" s="1"/>
  <c r="L40" i="6"/>
  <c r="L42" i="6" s="1"/>
  <c r="Z9" i="1"/>
  <c r="AA9" i="1" s="1"/>
  <c r="U9" i="1"/>
  <c r="D27" i="3"/>
  <c r="D12" i="3"/>
  <c r="U13" i="1"/>
  <c r="Z13" i="1"/>
  <c r="AA13" i="1" s="1"/>
  <c r="Z16" i="1"/>
  <c r="AA16" i="1" s="1"/>
  <c r="D28" i="3"/>
  <c r="U16" i="1"/>
  <c r="E24" i="3"/>
  <c r="V31" i="1"/>
  <c r="U39" i="1"/>
  <c r="Z39" i="1"/>
  <c r="AA39" i="1" s="1"/>
  <c r="D32" i="3"/>
  <c r="M40" i="6"/>
  <c r="M42" i="6" s="1"/>
  <c r="N2" i="6"/>
  <c r="K25" i="1"/>
  <c r="E24" i="6"/>
  <c r="BI24" i="6"/>
  <c r="Z30" i="1"/>
  <c r="AA30" i="1" s="1"/>
  <c r="D4" i="3"/>
  <c r="U30" i="1"/>
  <c r="D16" i="3"/>
  <c r="U28" i="1"/>
  <c r="Z28" i="1"/>
  <c r="AA28" i="1" s="1"/>
  <c r="L39" i="1"/>
  <c r="E35" i="6"/>
  <c r="K36" i="1"/>
  <c r="BI35" i="6"/>
  <c r="L12" i="1"/>
  <c r="L5" i="1"/>
  <c r="U40" i="6"/>
  <c r="U42" i="6" s="1"/>
  <c r="V2" i="6"/>
  <c r="D11" i="3"/>
  <c r="U18" i="1"/>
  <c r="Z18" i="1"/>
  <c r="AA18" i="1" s="1"/>
  <c r="L13" i="1"/>
  <c r="E25" i="3"/>
  <c r="V34" i="1"/>
  <c r="L16" i="1"/>
  <c r="L29" i="1"/>
  <c r="E6" i="6"/>
  <c r="K7" i="1"/>
  <c r="K40" i="6"/>
  <c r="K42" i="6" s="1"/>
  <c r="U21" i="1"/>
  <c r="D21" i="3"/>
  <c r="Z21" i="1"/>
  <c r="AA21" i="1" s="1"/>
  <c r="AY40" i="6"/>
  <c r="AY42" i="6" s="1"/>
  <c r="AZ10" i="6"/>
  <c r="L30" i="1"/>
  <c r="D31" i="3"/>
  <c r="U22" i="1"/>
  <c r="Z22" i="1"/>
  <c r="AA22" i="1" s="1"/>
  <c r="E9" i="3"/>
  <c r="V37" i="1"/>
  <c r="U35" i="1"/>
  <c r="Z35" i="1"/>
  <c r="AA35" i="1" s="1"/>
  <c r="D22" i="3"/>
  <c r="E25" i="6"/>
  <c r="K26" i="1"/>
  <c r="BI25" i="6"/>
  <c r="D23" i="3"/>
  <c r="U5" i="1"/>
  <c r="Z5" i="1"/>
  <c r="AA5" i="1" s="1"/>
  <c r="E5" i="3"/>
  <c r="V38" i="1"/>
  <c r="L18" i="1"/>
  <c r="L4" i="1"/>
  <c r="L21" i="1"/>
  <c r="D6" i="3"/>
  <c r="Z4" i="1"/>
  <c r="AA4" i="1" s="1"/>
  <c r="U4" i="1"/>
  <c r="E17" i="3"/>
  <c r="V10" i="1"/>
  <c r="F17" i="3" s="1"/>
  <c r="E35" i="3"/>
  <c r="V24" i="1"/>
  <c r="F35" i="3" s="1"/>
  <c r="Z19" i="1"/>
  <c r="AA19" i="1" s="1"/>
  <c r="D20" i="3"/>
  <c r="U19" i="1"/>
  <c r="L35" i="1"/>
  <c r="E14" i="6"/>
  <c r="K15" i="1"/>
  <c r="BI14" i="6"/>
  <c r="E5" i="6"/>
  <c r="K6" i="1"/>
  <c r="BI5" i="6"/>
  <c r="K14" i="1"/>
  <c r="E13" i="6"/>
  <c r="BI13" i="6"/>
  <c r="L32" i="1"/>
  <c r="L9" i="1"/>
  <c r="E19" i="6"/>
  <c r="K20" i="1"/>
  <c r="AP7" i="6"/>
  <c r="AO40" i="6"/>
  <c r="AO42" i="6" s="1"/>
  <c r="D26" i="6"/>
  <c r="L22" i="1"/>
  <c r="L19" i="1"/>
  <c r="E29" i="3"/>
  <c r="V17" i="1"/>
  <c r="E8" i="3"/>
  <c r="V23" i="1"/>
  <c r="BI19" i="6"/>
  <c r="D13" i="3" l="1"/>
  <c r="Z32" i="1"/>
  <c r="AA32" i="1" s="1"/>
  <c r="U32" i="1"/>
  <c r="E13" i="3" s="1"/>
  <c r="F29" i="3"/>
  <c r="F25" i="3"/>
  <c r="E11" i="3"/>
  <c r="V18" i="1"/>
  <c r="E16" i="3"/>
  <c r="V28" i="1"/>
  <c r="D3" i="3"/>
  <c r="Z25" i="1"/>
  <c r="AA25" i="1" s="1"/>
  <c r="U25" i="1"/>
  <c r="F24" i="3"/>
  <c r="E12" i="3"/>
  <c r="V13" i="1"/>
  <c r="E6" i="3"/>
  <c r="V4" i="1"/>
  <c r="E22" i="3"/>
  <c r="V35" i="1"/>
  <c r="Z7" i="1"/>
  <c r="AA7" i="1" s="1"/>
  <c r="U7" i="1"/>
  <c r="D15" i="3"/>
  <c r="D10" i="3"/>
  <c r="U36" i="1"/>
  <c r="Z36" i="1"/>
  <c r="AA36" i="1" s="1"/>
  <c r="U6" i="1"/>
  <c r="D7" i="3"/>
  <c r="Z6" i="1"/>
  <c r="AA6" i="1" s="1"/>
  <c r="E26" i="6"/>
  <c r="K27" i="1"/>
  <c r="BI26" i="6"/>
  <c r="Z14" i="1"/>
  <c r="AA14" i="1" s="1"/>
  <c r="U14" i="1"/>
  <c r="D38" i="3"/>
  <c r="L15" i="1"/>
  <c r="F9" i="3"/>
  <c r="AZ40" i="6"/>
  <c r="AZ42" i="6" s="1"/>
  <c r="BA10" i="6"/>
  <c r="V40" i="6"/>
  <c r="V42" i="6" s="1"/>
  <c r="W2" i="6"/>
  <c r="N40" i="6"/>
  <c r="N42" i="6" s="1"/>
  <c r="O2" i="6"/>
  <c r="E37" i="3"/>
  <c r="V12" i="1"/>
  <c r="F37" i="3" s="1"/>
  <c r="E14" i="3"/>
  <c r="V29" i="1"/>
  <c r="E28" i="3"/>
  <c r="V16" i="1"/>
  <c r="F28" i="3" s="1"/>
  <c r="L6" i="1"/>
  <c r="L26" i="1"/>
  <c r="E31" i="3"/>
  <c r="V22" i="1"/>
  <c r="F31" i="3" s="1"/>
  <c r="E27" i="3"/>
  <c r="V9" i="1"/>
  <c r="F27" i="3" s="1"/>
  <c r="U26" i="1"/>
  <c r="Z26" i="1"/>
  <c r="AA26" i="1" s="1"/>
  <c r="D26" i="3"/>
  <c r="L36" i="1"/>
  <c r="Z20" i="1"/>
  <c r="AA20" i="1" s="1"/>
  <c r="D36" i="3"/>
  <c r="U20" i="1"/>
  <c r="F8" i="3"/>
  <c r="L7" i="1"/>
  <c r="E4" i="3"/>
  <c r="V30" i="1"/>
  <c r="AP40" i="6"/>
  <c r="AP42" i="6" s="1"/>
  <c r="AQ7" i="6"/>
  <c r="F5" i="3"/>
  <c r="F2" i="3"/>
  <c r="L20" i="1"/>
  <c r="L14" i="1"/>
  <c r="D34" i="3"/>
  <c r="Z15" i="1"/>
  <c r="AA15" i="1" s="1"/>
  <c r="U15" i="1"/>
  <c r="E20" i="3"/>
  <c r="V19" i="1"/>
  <c r="E23" i="3"/>
  <c r="V5" i="1"/>
  <c r="F23" i="3" s="1"/>
  <c r="E21" i="3"/>
  <c r="V21" i="1"/>
  <c r="L25" i="1"/>
  <c r="E32" i="3"/>
  <c r="V39" i="1"/>
  <c r="F32" i="3" s="1"/>
  <c r="V32" i="1" l="1"/>
  <c r="F13" i="3" s="1"/>
  <c r="D33" i="3"/>
  <c r="U27" i="1"/>
  <c r="Z27" i="1"/>
  <c r="AA27" i="1" s="1"/>
  <c r="F20" i="3"/>
  <c r="F4" i="3"/>
  <c r="F14" i="3"/>
  <c r="L27" i="1"/>
  <c r="E10" i="3"/>
  <c r="V36" i="1"/>
  <c r="F6" i="3"/>
  <c r="E3" i="3"/>
  <c r="V25" i="1"/>
  <c r="E34" i="3"/>
  <c r="V15" i="1"/>
  <c r="F34" i="3" s="1"/>
  <c r="AQ40" i="6"/>
  <c r="AQ42" i="6" s="1"/>
  <c r="AR7" i="6"/>
  <c r="BA40" i="6"/>
  <c r="BA42" i="6" s="1"/>
  <c r="BB10" i="6"/>
  <c r="E36" i="3"/>
  <c r="V20" i="1"/>
  <c r="F36" i="3" s="1"/>
  <c r="E26" i="3"/>
  <c r="V26" i="1"/>
  <c r="F26" i="3" s="1"/>
  <c r="F21" i="3"/>
  <c r="O40" i="6"/>
  <c r="O42" i="6" s="1"/>
  <c r="P2" i="6"/>
  <c r="E38" i="3"/>
  <c r="V14" i="1"/>
  <c r="F38" i="3" s="1"/>
  <c r="E15" i="3"/>
  <c r="V7" i="1"/>
  <c r="F12" i="3"/>
  <c r="F16" i="3"/>
  <c r="E7" i="3"/>
  <c r="V6" i="1"/>
  <c r="W40" i="6"/>
  <c r="W42" i="6" s="1"/>
  <c r="X2" i="6"/>
  <c r="F22" i="3"/>
  <c r="F11" i="3"/>
  <c r="AR40" i="6" l="1"/>
  <c r="AR42" i="6" s="1"/>
  <c r="AS7" i="6"/>
  <c r="F10" i="3"/>
  <c r="P40" i="6"/>
  <c r="P42" i="6" s="1"/>
  <c r="Q2" i="6"/>
  <c r="Q40" i="6" s="1"/>
  <c r="Q42" i="6" s="1"/>
  <c r="F7" i="3"/>
  <c r="BB40" i="6"/>
  <c r="BB42" i="6" s="1"/>
  <c r="BC10" i="6"/>
  <c r="F3" i="3"/>
  <c r="E33" i="3"/>
  <c r="V27" i="1"/>
  <c r="F33" i="3" s="1"/>
  <c r="F15" i="3"/>
  <c r="X40" i="6"/>
  <c r="X42" i="6" s="1"/>
  <c r="Y2" i="6"/>
  <c r="Y40" i="6" l="1"/>
  <c r="Y42" i="6" s="1"/>
  <c r="Z2" i="6"/>
  <c r="BC40" i="6"/>
  <c r="BC42" i="6" s="1"/>
  <c r="BD10" i="6"/>
  <c r="AS40" i="6"/>
  <c r="AS42" i="6" s="1"/>
  <c r="AT7" i="6"/>
  <c r="AT40" i="6" l="1"/>
  <c r="AT42" i="6" s="1"/>
  <c r="AU7" i="6"/>
  <c r="BD40" i="6"/>
  <c r="BD42" i="6" s="1"/>
  <c r="BE10" i="6"/>
  <c r="Z40" i="6"/>
  <c r="Z42" i="6" s="1"/>
  <c r="AA2" i="6"/>
  <c r="AA40" i="6" l="1"/>
  <c r="AA42" i="6" s="1"/>
  <c r="AB2" i="6"/>
  <c r="BE40" i="6"/>
  <c r="BE42" i="6" s="1"/>
  <c r="D10" i="6"/>
  <c r="AU40" i="6"/>
  <c r="AU42" i="6" s="1"/>
  <c r="D7" i="6"/>
  <c r="E7" i="6" l="1"/>
  <c r="K8" i="1"/>
  <c r="BI7" i="6"/>
  <c r="E10" i="6"/>
  <c r="K11" i="1"/>
  <c r="BI10" i="6"/>
  <c r="AB40" i="6"/>
  <c r="AB42" i="6" s="1"/>
  <c r="AC2" i="6"/>
  <c r="U8" i="1" l="1"/>
  <c r="D18" i="3"/>
  <c r="Z8" i="1"/>
  <c r="AA8" i="1" s="1"/>
  <c r="L11" i="1"/>
  <c r="L8" i="1"/>
  <c r="Z11" i="1"/>
  <c r="AA11" i="1" s="1"/>
  <c r="D30" i="3"/>
  <c r="U11" i="1"/>
  <c r="AC40" i="6"/>
  <c r="AC42" i="6" s="1"/>
  <c r="AD2" i="6"/>
  <c r="AA45" i="1" l="1"/>
  <c r="E30" i="3"/>
  <c r="V11" i="1"/>
  <c r="F30" i="3" s="1"/>
  <c r="E18" i="3"/>
  <c r="V8" i="1"/>
  <c r="AD40" i="6"/>
  <c r="AD42" i="6" s="1"/>
  <c r="AE2" i="6"/>
  <c r="AD37" i="1" l="1"/>
  <c r="AD23" i="1"/>
  <c r="AD17" i="1"/>
  <c r="AD33" i="1"/>
  <c r="AD38" i="1"/>
  <c r="AD31" i="1"/>
  <c r="AD13" i="1"/>
  <c r="AD4" i="1"/>
  <c r="AD28" i="1"/>
  <c r="AD35" i="1"/>
  <c r="AD19" i="1"/>
  <c r="AD29" i="1"/>
  <c r="AD21" i="1"/>
  <c r="AD18" i="1"/>
  <c r="AD32" i="1"/>
  <c r="AD30" i="1"/>
  <c r="AD36" i="1"/>
  <c r="AD6" i="1"/>
  <c r="AD25" i="1"/>
  <c r="AD8" i="1"/>
  <c r="AE40" i="6"/>
  <c r="AE42" i="6" s="1"/>
  <c r="AF2" i="6"/>
  <c r="F18" i="3"/>
  <c r="AF40" i="6" l="1"/>
  <c r="AF42" i="6" s="1"/>
  <c r="AG2" i="6"/>
  <c r="AD42" i="1"/>
  <c r="AG40" i="6" l="1"/>
  <c r="AG42" i="6" s="1"/>
  <c r="AH2" i="6"/>
  <c r="AH40" i="6" l="1"/>
  <c r="AH42" i="6" s="1"/>
  <c r="AI2" i="6"/>
  <c r="AI40" i="6" l="1"/>
  <c r="AI42" i="6" s="1"/>
  <c r="AJ2" i="6"/>
  <c r="AJ40" i="6" l="1"/>
  <c r="AJ42" i="6" s="1"/>
  <c r="AK2" i="6"/>
  <c r="AK40" i="6" l="1"/>
  <c r="AK42" i="6" s="1"/>
  <c r="D42" i="6" s="1"/>
  <c r="D2" i="6"/>
  <c r="D40" i="6" l="1"/>
  <c r="G40" i="6" s="1"/>
  <c r="E2" i="6"/>
  <c r="K3" i="1"/>
  <c r="BI2" i="6"/>
  <c r="G42" i="6"/>
  <c r="N42" i="1" s="1"/>
  <c r="E42" i="6"/>
  <c r="K42" i="1"/>
  <c r="G16" i="6"/>
  <c r="N17" i="1" s="1"/>
  <c r="G47" i="6"/>
  <c r="G23" i="6"/>
  <c r="N24" i="1" s="1"/>
  <c r="G37" i="6"/>
  <c r="N38" i="1" s="1"/>
  <c r="G33" i="6"/>
  <c r="N34" i="1" s="1"/>
  <c r="G30" i="6"/>
  <c r="N31" i="1" s="1"/>
  <c r="G32" i="6"/>
  <c r="N33" i="1" s="1"/>
  <c r="G22" i="6"/>
  <c r="N23" i="1" s="1"/>
  <c r="G9" i="6"/>
  <c r="N10" i="1" s="1"/>
  <c r="G36" i="6"/>
  <c r="N37" i="1" s="1"/>
  <c r="G34" i="6"/>
  <c r="N35" i="1" s="1"/>
  <c r="G3" i="6"/>
  <c r="N4" i="1" s="1"/>
  <c r="G4" i="6"/>
  <c r="N5" i="1" s="1"/>
  <c r="G27" i="6"/>
  <c r="N28" i="1" s="1"/>
  <c r="G21" i="6"/>
  <c r="N22" i="1" s="1"/>
  <c r="G15" i="6"/>
  <c r="N16" i="1" s="1"/>
  <c r="G17" i="6"/>
  <c r="N18" i="1" s="1"/>
  <c r="G20" i="6"/>
  <c r="N21" i="1" s="1"/>
  <c r="G8" i="6"/>
  <c r="N9" i="1" s="1"/>
  <c r="G31" i="6"/>
  <c r="N32" i="1" s="1"/>
  <c r="G18" i="6"/>
  <c r="N19" i="1" s="1"/>
  <c r="G12" i="6"/>
  <c r="N13" i="1" s="1"/>
  <c r="G29" i="6"/>
  <c r="N30" i="1" s="1"/>
  <c r="G28" i="6"/>
  <c r="N29" i="1" s="1"/>
  <c r="G38" i="6"/>
  <c r="N39" i="1" s="1"/>
  <c r="G11" i="6"/>
  <c r="N12" i="1" s="1"/>
  <c r="G19" i="6"/>
  <c r="N20" i="1" s="1"/>
  <c r="G5" i="6"/>
  <c r="N6" i="1" s="1"/>
  <c r="G25" i="6"/>
  <c r="N26" i="1" s="1"/>
  <c r="G35" i="6"/>
  <c r="N36" i="1" s="1"/>
  <c r="G6" i="6"/>
  <c r="N7" i="1" s="1"/>
  <c r="G24" i="6"/>
  <c r="N25" i="1" s="1"/>
  <c r="G14" i="6"/>
  <c r="N15" i="1" s="1"/>
  <c r="G13" i="6"/>
  <c r="N14" i="1" s="1"/>
  <c r="G26" i="6"/>
  <c r="N27" i="1" s="1"/>
  <c r="G7" i="6"/>
  <c r="N8" i="1" s="1"/>
  <c r="G10" i="6"/>
  <c r="N11" i="1" s="1"/>
  <c r="D41" i="6" l="1"/>
  <c r="H42" i="6"/>
  <c r="O42" i="1" s="1"/>
  <c r="L42" i="1"/>
  <c r="H33" i="6"/>
  <c r="O34" i="1" s="1"/>
  <c r="H37" i="6"/>
  <c r="O38" i="1" s="1"/>
  <c r="H36" i="6"/>
  <c r="O37" i="1" s="1"/>
  <c r="H47" i="6"/>
  <c r="H30" i="6"/>
  <c r="O31" i="1" s="1"/>
  <c r="H23" i="6"/>
  <c r="O24" i="1" s="1"/>
  <c r="H22" i="6"/>
  <c r="O23" i="1" s="1"/>
  <c r="H9" i="6"/>
  <c r="O10" i="1" s="1"/>
  <c r="H32" i="6"/>
  <c r="O33" i="1" s="1"/>
  <c r="H16" i="6"/>
  <c r="O17" i="1" s="1"/>
  <c r="H27" i="6"/>
  <c r="O28" i="1" s="1"/>
  <c r="H11" i="6"/>
  <c r="O12" i="1" s="1"/>
  <c r="H15" i="6"/>
  <c r="O16" i="1" s="1"/>
  <c r="H3" i="6"/>
  <c r="O4" i="1" s="1"/>
  <c r="H21" i="6"/>
  <c r="O22" i="1" s="1"/>
  <c r="H38" i="6"/>
  <c r="O39" i="1" s="1"/>
  <c r="H28" i="6"/>
  <c r="O29" i="1" s="1"/>
  <c r="H18" i="6"/>
  <c r="O19" i="1" s="1"/>
  <c r="H31" i="6"/>
  <c r="O32" i="1" s="1"/>
  <c r="H4" i="6"/>
  <c r="O5" i="1" s="1"/>
  <c r="H12" i="6"/>
  <c r="O13" i="1" s="1"/>
  <c r="H20" i="6"/>
  <c r="O21" i="1" s="1"/>
  <c r="H29" i="6"/>
  <c r="O30" i="1" s="1"/>
  <c r="H17" i="6"/>
  <c r="O18" i="1" s="1"/>
  <c r="H8" i="6"/>
  <c r="O9" i="1" s="1"/>
  <c r="H34" i="6"/>
  <c r="O35" i="1" s="1"/>
  <c r="H5" i="6"/>
  <c r="O6" i="1" s="1"/>
  <c r="H6" i="6"/>
  <c r="O7" i="1" s="1"/>
  <c r="H24" i="6"/>
  <c r="O25" i="1" s="1"/>
  <c r="H14" i="6"/>
  <c r="O15" i="1" s="1"/>
  <c r="H19" i="6"/>
  <c r="O20" i="1" s="1"/>
  <c r="H25" i="6"/>
  <c r="O26" i="1" s="1"/>
  <c r="H35" i="6"/>
  <c r="O36" i="1" s="1"/>
  <c r="H13" i="6"/>
  <c r="O14" i="1" s="1"/>
  <c r="H26" i="6"/>
  <c r="O27" i="1" s="1"/>
  <c r="H10" i="6"/>
  <c r="O11" i="1" s="1"/>
  <c r="H7" i="6"/>
  <c r="O8" i="1" s="1"/>
  <c r="D41" i="3"/>
  <c r="Z42" i="1"/>
  <c r="U42" i="1"/>
  <c r="E40" i="6"/>
  <c r="H40" i="6" s="1"/>
  <c r="H2" i="6"/>
  <c r="O3" i="1" s="1"/>
  <c r="G2" i="6"/>
  <c r="N3" i="1" s="1"/>
  <c r="L3" i="1"/>
  <c r="G41" i="6"/>
  <c r="N41" i="1" s="1"/>
  <c r="K41" i="1"/>
  <c r="Z3" i="1"/>
  <c r="AA3" i="1" s="1"/>
  <c r="U3" i="1"/>
  <c r="D19" i="3"/>
  <c r="E19" i="3" l="1"/>
  <c r="V3" i="1"/>
  <c r="E41" i="3"/>
  <c r="W41" i="1"/>
  <c r="X41" i="1" s="1"/>
  <c r="V42" i="1"/>
  <c r="F41" i="3" s="1"/>
  <c r="AB41" i="1"/>
  <c r="AB40" i="1"/>
  <c r="AA42" i="1"/>
  <c r="AB17" i="1"/>
  <c r="AB29" i="1"/>
  <c r="AB19" i="1"/>
  <c r="AB38" i="1"/>
  <c r="AB13" i="1"/>
  <c r="AB25" i="1"/>
  <c r="AB21" i="1"/>
  <c r="AB36" i="1"/>
  <c r="AB4" i="1"/>
  <c r="AB8" i="1"/>
  <c r="AB18" i="1"/>
  <c r="AB23" i="1"/>
  <c r="AB30" i="1"/>
  <c r="AB31" i="1"/>
  <c r="AB6" i="1"/>
  <c r="AB28" i="1"/>
  <c r="AB37" i="1"/>
  <c r="AB35" i="1"/>
  <c r="AB32" i="1"/>
  <c r="AB42" i="1"/>
  <c r="D40" i="3"/>
  <c r="U41" i="1"/>
  <c r="Z41" i="1"/>
  <c r="AA41" i="1" s="1"/>
  <c r="AA43" i="1" s="1"/>
  <c r="E41" i="6"/>
  <c r="H40" i="3" l="1"/>
  <c r="G40" i="3"/>
  <c r="E40" i="3"/>
  <c r="V41" i="1"/>
  <c r="F40" i="3" s="1"/>
  <c r="H41" i="6"/>
  <c r="O41" i="1" s="1"/>
  <c r="L41" i="1"/>
  <c r="AB43" i="1"/>
  <c r="V45" i="1"/>
  <c r="AC3" i="1" s="1"/>
  <c r="F19" i="3"/>
  <c r="AC38" i="1" l="1"/>
  <c r="W38" i="1" s="1"/>
  <c r="X38" i="1" s="1"/>
  <c r="AC33" i="1"/>
  <c r="W33" i="1" s="1"/>
  <c r="X33" i="1" s="1"/>
  <c r="AC17" i="1"/>
  <c r="W17" i="1" s="1"/>
  <c r="X17" i="1" s="1"/>
  <c r="AC37" i="1"/>
  <c r="W37" i="1" s="1"/>
  <c r="X37" i="1" s="1"/>
  <c r="AC34" i="1"/>
  <c r="W34" i="1" s="1"/>
  <c r="X34" i="1" s="1"/>
  <c r="AC31" i="1"/>
  <c r="W31" i="1" s="1"/>
  <c r="X31" i="1" s="1"/>
  <c r="AC23" i="1"/>
  <c r="W23" i="1" s="1"/>
  <c r="X23" i="1" s="1"/>
  <c r="AC30" i="1"/>
  <c r="W30" i="1" s="1"/>
  <c r="X30" i="1" s="1"/>
  <c r="AC4" i="1"/>
  <c r="W4" i="1" s="1"/>
  <c r="X4" i="1" s="1"/>
  <c r="AC21" i="1"/>
  <c r="W21" i="1" s="1"/>
  <c r="X21" i="1" s="1"/>
  <c r="AC35" i="1"/>
  <c r="W35" i="1" s="1"/>
  <c r="X35" i="1" s="1"/>
  <c r="AC32" i="1"/>
  <c r="W32" i="1" s="1"/>
  <c r="X32" i="1" s="1"/>
  <c r="AC18" i="1"/>
  <c r="W18" i="1" s="1"/>
  <c r="X18" i="1" s="1"/>
  <c r="AC29" i="1"/>
  <c r="W29" i="1" s="1"/>
  <c r="X29" i="1" s="1"/>
  <c r="AC13" i="1"/>
  <c r="W13" i="1" s="1"/>
  <c r="X13" i="1" s="1"/>
  <c r="AC28" i="1"/>
  <c r="W28" i="1" s="1"/>
  <c r="X28" i="1" s="1"/>
  <c r="AC19" i="1"/>
  <c r="W19" i="1" s="1"/>
  <c r="X19" i="1" s="1"/>
  <c r="AC6" i="1"/>
  <c r="W6" i="1" s="1"/>
  <c r="X6" i="1" s="1"/>
  <c r="AC7" i="1"/>
  <c r="W7" i="1" s="1"/>
  <c r="X7" i="1" s="1"/>
  <c r="AC25" i="1"/>
  <c r="W25" i="1" s="1"/>
  <c r="X25" i="1" s="1"/>
  <c r="AC36" i="1"/>
  <c r="W36" i="1" s="1"/>
  <c r="X36" i="1" s="1"/>
  <c r="AC8" i="1"/>
  <c r="W8" i="1" s="1"/>
  <c r="X8" i="1" s="1"/>
  <c r="W3" i="1"/>
  <c r="X3" i="1" s="1"/>
  <c r="V43" i="1"/>
  <c r="H25" i="3" l="1"/>
  <c r="H11" i="3"/>
  <c r="H13" i="3"/>
  <c r="H9" i="3"/>
  <c r="H24" i="3"/>
  <c r="H3" i="3"/>
  <c r="H2" i="3"/>
  <c r="H12" i="3"/>
  <c r="H22" i="3"/>
  <c r="H21" i="3"/>
  <c r="H6" i="3"/>
  <c r="H5" i="3"/>
  <c r="H19" i="3"/>
  <c r="H10" i="3"/>
  <c r="H14" i="3"/>
  <c r="C28" i="10"/>
  <c r="D28" i="10" s="1"/>
  <c r="E28" i="10" s="1"/>
  <c r="H16" i="3"/>
  <c r="G16" i="3"/>
  <c r="C30" i="10"/>
  <c r="D30" i="10" s="1"/>
  <c r="E30" i="10" s="1"/>
  <c r="G4" i="3"/>
  <c r="H4" i="3"/>
  <c r="C13" i="10"/>
  <c r="D13" i="10" s="1"/>
  <c r="E13" i="10" s="1"/>
  <c r="G12" i="3"/>
  <c r="C8" i="10"/>
  <c r="D8" i="10" s="1"/>
  <c r="E8" i="10" s="1"/>
  <c r="G18" i="3"/>
  <c r="H18" i="3"/>
  <c r="C31" i="10"/>
  <c r="D31" i="10" s="1"/>
  <c r="E31" i="10" s="1"/>
  <c r="G24" i="3"/>
  <c r="C36" i="10"/>
  <c r="D36" i="10" s="1"/>
  <c r="E36" i="10" s="1"/>
  <c r="G10" i="3"/>
  <c r="C18" i="10"/>
  <c r="D18" i="10" s="1"/>
  <c r="E18" i="10" s="1"/>
  <c r="G11" i="3"/>
  <c r="C34" i="10"/>
  <c r="D34" i="10" s="1"/>
  <c r="E34" i="10" s="1"/>
  <c r="G25" i="3"/>
  <c r="C25" i="10"/>
  <c r="D25" i="10" s="1"/>
  <c r="E25" i="10" s="1"/>
  <c r="G3" i="3"/>
  <c r="C32" i="10"/>
  <c r="D32" i="10" s="1"/>
  <c r="E32" i="10" s="1"/>
  <c r="G13" i="3"/>
  <c r="C37" i="10"/>
  <c r="D37" i="10" s="1"/>
  <c r="E37" i="10" s="1"/>
  <c r="G9" i="3"/>
  <c r="C3" i="10"/>
  <c r="D3" i="10" s="1"/>
  <c r="E3" i="10" s="1"/>
  <c r="G19" i="3"/>
  <c r="W42" i="1"/>
  <c r="X42" i="1" s="1"/>
  <c r="C35" i="10"/>
  <c r="D35" i="10" s="1"/>
  <c r="E35" i="10" s="1"/>
  <c r="G22" i="3"/>
  <c r="AC42" i="1"/>
  <c r="C23" i="10"/>
  <c r="D23" i="10" s="1"/>
  <c r="E23" i="10" s="1"/>
  <c r="H8" i="3"/>
  <c r="G8" i="3"/>
  <c r="C29" i="10"/>
  <c r="D29" i="10" s="1"/>
  <c r="E29" i="10" s="1"/>
  <c r="G14" i="3"/>
  <c r="C7" i="10"/>
  <c r="D7" i="10" s="1"/>
  <c r="E7" i="10" s="1"/>
  <c r="G15" i="3"/>
  <c r="H15" i="3"/>
  <c r="C17" i="10"/>
  <c r="D17" i="10" s="1"/>
  <c r="E17" i="10" s="1"/>
  <c r="K2" i="3" s="1"/>
  <c r="M2" i="3" s="1"/>
  <c r="G29" i="3"/>
  <c r="H29" i="3"/>
  <c r="C6" i="10"/>
  <c r="D6" i="10" s="1"/>
  <c r="E6" i="10" s="1"/>
  <c r="G7" i="3"/>
  <c r="H7" i="3"/>
  <c r="C21" i="10"/>
  <c r="D21" i="10" s="1"/>
  <c r="E21" i="10" s="1"/>
  <c r="G21" i="3"/>
  <c r="C33" i="10"/>
  <c r="D33" i="10" s="1"/>
  <c r="E33" i="10" s="1"/>
  <c r="G2" i="3"/>
  <c r="C19" i="10"/>
  <c r="D19" i="10" s="1"/>
  <c r="E19" i="10" s="1"/>
  <c r="G20" i="3"/>
  <c r="H20" i="3"/>
  <c r="C4" i="10"/>
  <c r="D4" i="10" s="1"/>
  <c r="E4" i="10" s="1"/>
  <c r="G6" i="3"/>
  <c r="C38" i="10"/>
  <c r="D38" i="10" s="1"/>
  <c r="E38" i="10" s="1"/>
  <c r="G5" i="3"/>
  <c r="H41" i="3" l="1"/>
  <c r="K21" i="3"/>
  <c r="M21" i="3" s="1"/>
  <c r="K3" i="3"/>
  <c r="M3" i="3" s="1"/>
  <c r="K16" i="3"/>
  <c r="M16" i="3" s="1"/>
  <c r="K23" i="3"/>
  <c r="M23" i="3" s="1"/>
  <c r="K18" i="3"/>
  <c r="M18" i="3" s="1"/>
  <c r="K14" i="3"/>
  <c r="M14" i="3" s="1"/>
  <c r="K6" i="3"/>
  <c r="M6" i="3" s="1"/>
  <c r="K11" i="3"/>
  <c r="M11" i="3" s="1"/>
  <c r="K15" i="3"/>
  <c r="M15" i="3" s="1"/>
  <c r="K19" i="3"/>
  <c r="M19" i="3" s="1"/>
  <c r="K17" i="3"/>
  <c r="M17" i="3" s="1"/>
  <c r="K10" i="3"/>
  <c r="M10" i="3" s="1"/>
  <c r="K8" i="3"/>
  <c r="M8" i="3" s="1"/>
  <c r="K12" i="3"/>
  <c r="M12" i="3" s="1"/>
  <c r="K9" i="3"/>
  <c r="M9" i="3" s="1"/>
  <c r="G41" i="3"/>
  <c r="K24" i="3"/>
  <c r="M24" i="3" s="1"/>
  <c r="K7" i="3"/>
  <c r="M7" i="3" s="1"/>
  <c r="K20" i="3"/>
  <c r="M20" i="3" s="1"/>
  <c r="K13" i="3"/>
  <c r="M13" i="3" s="1"/>
  <c r="K5" i="3"/>
  <c r="M5" i="3" s="1"/>
  <c r="K22" i="3"/>
  <c r="M22" i="3" s="1"/>
  <c r="K4" i="3"/>
  <c r="M4" i="3" s="1"/>
</calcChain>
</file>

<file path=xl/sharedStrings.xml><?xml version="1.0" encoding="utf-8"?>
<sst xmlns="http://schemas.openxmlformats.org/spreadsheetml/2006/main" count="51273" uniqueCount="535">
  <si>
    <t>Population Mt</t>
  </si>
  <si>
    <t>CO2 emissions (Mt)</t>
  </si>
  <si>
    <t xml:space="preserve">1.5C - Carbon Debt, Excessive Claims and Fair National Carbon Accountability </t>
  </si>
  <si>
    <t xml:space="preserve">2C - Carbon Debt, Excessive Claims and Fair National Carbon Accountability </t>
  </si>
  <si>
    <t>CALCULATION COLUMNS</t>
  </si>
  <si>
    <t xml:space="preserve">Countries </t>
  </si>
  <si>
    <t>Aggregated population 1990-2021</t>
  </si>
  <si>
    <t>Aggregated population 1990-2070</t>
  </si>
  <si>
    <t>Aggregated population 2022-2070</t>
  </si>
  <si>
    <t>Share of world population 2021</t>
  </si>
  <si>
    <t>Share of world population 1990-2021</t>
  </si>
  <si>
    <t>Share of world population 1990-2070</t>
  </si>
  <si>
    <t>Share of world population 2022-2070</t>
  </si>
  <si>
    <t xml:space="preserve">Net zero date 
</t>
  </si>
  <si>
    <t>Total CO2 emissions 1990-2021</t>
  </si>
  <si>
    <t>Future Carbon Claims: Planned emissions 2022-2070</t>
  </si>
  <si>
    <t>Total emissions 1990-2070</t>
  </si>
  <si>
    <t>Share of emissions 1990-2021</t>
  </si>
  <si>
    <t>Share of emissions 2022-2070</t>
  </si>
  <si>
    <t>Share of emissions 1990-2070</t>
  </si>
  <si>
    <t>CO2 emissions 2021 (Mt)</t>
  </si>
  <si>
    <t>Equal share of emissions 1990-2021</t>
  </si>
  <si>
    <t>Equal share of 1.5C carbon budget 2022-2070</t>
  </si>
  <si>
    <r>
      <rPr>
        <b/>
        <sz val="10"/>
        <color theme="1"/>
        <rFont val="Calibri"/>
        <family val="2"/>
      </rPr>
      <t>Carbon Debt</t>
    </r>
    <r>
      <rPr>
        <sz val="10"/>
        <color theme="1"/>
        <rFont val="Calibri"/>
        <family val="2"/>
      </rPr>
      <t xml:space="preserve"> = Equal share of emissions 1990-2021 minus actual emissions 1990-2021</t>
    </r>
  </si>
  <si>
    <r>
      <rPr>
        <b/>
        <sz val="10"/>
        <color theme="1"/>
        <rFont val="Calibri"/>
        <family val="2"/>
      </rPr>
      <t>Negative budget</t>
    </r>
    <r>
      <rPr>
        <sz val="10"/>
        <color theme="1"/>
        <rFont val="Calibri"/>
        <family val="2"/>
      </rPr>
      <t xml:space="preserve"> (Columns  R-S)</t>
    </r>
  </si>
  <si>
    <r>
      <rPr>
        <b/>
        <sz val="10"/>
        <color theme="1"/>
        <rFont val="Calibri"/>
        <family val="2"/>
      </rPr>
      <t>Excessive Carbon Claim</t>
    </r>
    <r>
      <rPr>
        <sz val="10"/>
        <color theme="1"/>
        <rFont val="Calibri"/>
        <family val="2"/>
      </rPr>
      <t xml:space="preserve"> = Future carbon claims 2022-2070 minus Equal share of 1.5 budget </t>
    </r>
  </si>
  <si>
    <r>
      <rPr>
        <b/>
        <sz val="10"/>
        <color theme="1"/>
        <rFont val="Calibri"/>
        <family val="2"/>
      </rPr>
      <t>Total Excessive Carbon Claims</t>
    </r>
    <r>
      <rPr>
        <sz val="10"/>
        <color theme="1"/>
        <rFont val="Calibri"/>
        <family val="2"/>
      </rPr>
      <t xml:space="preserve"> for 1.5C = Carbon Debt 1990-2021 + Excessive Carbon Claims  2022-2070</t>
    </r>
  </si>
  <si>
    <r>
      <rPr>
        <b/>
        <sz val="10"/>
        <color theme="1"/>
        <rFont val="Calibri"/>
        <family val="2"/>
      </rPr>
      <t xml:space="preserve">Fair National Carbon Accountability </t>
    </r>
    <r>
      <rPr>
        <sz val="10"/>
        <color theme="1"/>
        <rFont val="Calibri"/>
        <family val="2"/>
      </rPr>
      <t>= Responsibility for additional emission reductions or negative emissions to stay within the 1.5C budget (Mt)</t>
    </r>
  </si>
  <si>
    <t>Equal share of 2C carbon budget 2022-2070</t>
  </si>
  <si>
    <t>Excessive Carbon Claim: Future carbon claims 2022-2070 minus Equal share of 2.0 budget</t>
  </si>
  <si>
    <r>
      <rPr>
        <b/>
        <sz val="10"/>
        <color theme="1"/>
        <rFont val="Calibri"/>
        <family val="2"/>
      </rPr>
      <t>Total excessive carbon claims for 2.0C</t>
    </r>
    <r>
      <rPr>
        <sz val="10"/>
        <color theme="1"/>
        <rFont val="Calibri"/>
        <family val="2"/>
      </rPr>
      <t xml:space="preserve"> = Carbon Debt 1990-2021 + Excessive carbon claims  2022-2070</t>
    </r>
  </si>
  <si>
    <r>
      <rPr>
        <b/>
        <sz val="10"/>
        <color theme="1"/>
        <rFont val="Calibri"/>
        <family val="2"/>
      </rPr>
      <t>FNCA 2.0C budget:</t>
    </r>
    <r>
      <rPr>
        <sz val="10"/>
        <color theme="1"/>
        <rFont val="Calibri"/>
        <family val="2"/>
      </rPr>
      <t xml:space="preserve"> Responsibility for additional emission reductions or negative emissions (Mt)</t>
    </r>
  </si>
  <si>
    <t>Fair national carbon accountability (FNCA) for the 1.5C budget (per cent)</t>
  </si>
  <si>
    <t>Fair national carbon accountability (FNCA) for the 2.0C budget (per cent)</t>
  </si>
  <si>
    <t xml:space="preserve">Cost to cover FNCA  if 100 USD per tonne in Share of 2021 GDP </t>
  </si>
  <si>
    <t xml:space="preserve">FNCA per capita tonne CO2 avg pop 2022-2070 </t>
  </si>
  <si>
    <t>Argentina</t>
  </si>
  <si>
    <t>Australia</t>
  </si>
  <si>
    <t>Brazil</t>
  </si>
  <si>
    <t xml:space="preserve"> </t>
  </si>
  <si>
    <t>Canada</t>
  </si>
  <si>
    <t>Chile</t>
  </si>
  <si>
    <t>China</t>
  </si>
  <si>
    <t>Colombia</t>
  </si>
  <si>
    <t>Costa Rica</t>
  </si>
  <si>
    <t>Egypt</t>
  </si>
  <si>
    <t>Ethiopia</t>
  </si>
  <si>
    <t>EU 27</t>
  </si>
  <si>
    <t>Gambia</t>
  </si>
  <si>
    <t>India</t>
  </si>
  <si>
    <t>Indonesia</t>
  </si>
  <si>
    <t xml:space="preserve">  </t>
  </si>
  <si>
    <t>Iran</t>
  </si>
  <si>
    <t>*2070</t>
  </si>
  <si>
    <t>Japan</t>
  </si>
  <si>
    <t>Kazakhstan</t>
  </si>
  <si>
    <t>Kenya</t>
  </si>
  <si>
    <t>Mexico</t>
  </si>
  <si>
    <t>Morocco</t>
  </si>
  <si>
    <t>New Zealand</t>
  </si>
  <si>
    <t>Nigeria</t>
  </si>
  <si>
    <t>Norway</t>
  </si>
  <si>
    <t>Peru</t>
  </si>
  <si>
    <t>Philippines</t>
  </si>
  <si>
    <t>Russia</t>
  </si>
  <si>
    <t>Saudi Arabia</t>
  </si>
  <si>
    <t>Singapore</t>
  </si>
  <si>
    <t>South Africa</t>
  </si>
  <si>
    <t>South Korea</t>
  </si>
  <si>
    <t>Switzerland</t>
  </si>
  <si>
    <t>Thailand</t>
  </si>
  <si>
    <t>Turkey</t>
  </si>
  <si>
    <t>United Arab Emirates</t>
  </si>
  <si>
    <t>United Kingdom</t>
  </si>
  <si>
    <t>United States</t>
  </si>
  <si>
    <t>Vietnam</t>
  </si>
  <si>
    <t>* meaning has no net zero target but 2070 is assumed</t>
  </si>
  <si>
    <t>Rest of world</t>
  </si>
  <si>
    <t>World</t>
  </si>
  <si>
    <t>Emissions 1990-2021</t>
  </si>
  <si>
    <t>Total overshoot for countries with overhoots</t>
  </si>
  <si>
    <t>1. 5C Carbon budget 2022-2070</t>
  </si>
  <si>
    <t>1.5C Carbon budget 1990-2070</t>
  </si>
  <si>
    <t>Total Excessive Carbon claims for countries with positive values</t>
  </si>
  <si>
    <t/>
  </si>
  <si>
    <t>2C Carbon budget 2022-2070</t>
  </si>
  <si>
    <t>2C Carbon budget 1990-2070</t>
  </si>
  <si>
    <t>GDP per capita 2021</t>
  </si>
  <si>
    <r>
      <rPr>
        <b/>
        <sz val="10"/>
        <color theme="1"/>
        <rFont val="Calibri"/>
        <family val="2"/>
      </rPr>
      <t>Fair National Carbon Accountability per capita,</t>
    </r>
    <r>
      <rPr>
        <sz val="10"/>
        <color theme="1"/>
        <rFont val="Calibri"/>
        <family val="2"/>
      </rPr>
      <t xml:space="preserve">
average population 2022-2070 (t CO2)</t>
    </r>
  </si>
  <si>
    <t>Fair National Carbon Accountability per capita, average population 2022-2070 
(t CO2)</t>
  </si>
  <si>
    <t>Year of Net-Zero Target (NZT) *</t>
  </si>
  <si>
    <t xml:space="preserve">Cost per year (NZT to 2100) as percentage of GDP (2021) </t>
  </si>
  <si>
    <t>Military expenditures per year as percentage of GDP (2021)</t>
  </si>
  <si>
    <t>Iran*</t>
  </si>
  <si>
    <t>United Arab Emirates *</t>
  </si>
  <si>
    <t>Mexico *</t>
  </si>
  <si>
    <t>Egypt*</t>
  </si>
  <si>
    <t>Kenya*</t>
  </si>
  <si>
    <t>Morocco*</t>
  </si>
  <si>
    <t>Philippines*</t>
  </si>
  <si>
    <t>Net zero date</t>
  </si>
  <si>
    <t>Country</t>
  </si>
  <si>
    <t>Total emissions 2022-2070</t>
  </si>
  <si>
    <t>Formula result (eq. 3 in Main paper)</t>
  </si>
  <si>
    <t>Difference to sheet calculation</t>
  </si>
  <si>
    <t>European Union (27)</t>
  </si>
  <si>
    <t>SUM</t>
  </si>
  <si>
    <t>ROW</t>
  </si>
  <si>
    <t>Part of ROW:</t>
  </si>
  <si>
    <t>Int. Transp</t>
  </si>
  <si>
    <t>Cumulative CO2 emissions 1990-2021</t>
  </si>
  <si>
    <t>Emissions in 1990</t>
  </si>
  <si>
    <t>Emissions in 2005</t>
  </si>
  <si>
    <t>Emissions in 2010</t>
  </si>
  <si>
    <t>Emissions in 2021</t>
  </si>
  <si>
    <t>2030 emissions estimate</t>
  </si>
  <si>
    <t>Assumed Net zero date</t>
  </si>
  <si>
    <t>Cumulative emissions 2022-2030</t>
  </si>
  <si>
    <t>Values used for 2030 (unconditional)</t>
  </si>
  <si>
    <t>NDC or CAT</t>
  </si>
  <si>
    <t>Comment</t>
  </si>
  <si>
    <t>2030 target formulation in NDC</t>
  </si>
  <si>
    <t>Net zero target formuiation</t>
  </si>
  <si>
    <t>1% below 2010</t>
  </si>
  <si>
    <t>CAT</t>
  </si>
  <si>
    <t>Not exceeding the net emission of 349 million tons of carbon dioxide equivalent in 2030</t>
  </si>
  <si>
    <t>315.9 MtCO2e in 2030
[34% above 1990]
[1% below 2010]</t>
  </si>
  <si>
    <t>Argentina aims to reach GHG neutrality by 2050</t>
  </si>
  <si>
    <t>20% below 2010</t>
  </si>
  <si>
    <t>45% below 2005 levels</t>
  </si>
  <si>
    <t>375 MtCO2e in 2030. 13% below 1990. 20% below 2010</t>
  </si>
  <si>
    <t>aims to reach GHG neutrality by 2050</t>
  </si>
  <si>
    <t>4% below 2010</t>
  </si>
  <si>
    <t>37% below 2005 levels by 2025, 50% below levels by 2030</t>
  </si>
  <si>
    <t xml:space="preserve">962 mtCO2e, 58% above 1990, 4% below 2010 </t>
  </si>
  <si>
    <t>Climate neutral by 2050</t>
  </si>
  <si>
    <t>38% below 2010</t>
  </si>
  <si>
    <t>At least 40-45% below 2005 levels by 2030</t>
  </si>
  <si>
    <t>419-462 MtCO2e
[22-30% below 1990]
[35-41% below 2010]</t>
  </si>
  <si>
    <t>Net zero GHG emissions by 2050</t>
  </si>
  <si>
    <t>7% above 2010</t>
  </si>
  <si>
    <t>Unconditional: Chile commits to a GHG emission budget not exceeding 1,100 MtCO2e between 2020 and 2030, with a GHG emissions maximum (peak) by 2025, and a GHG emissions level of 95 MtCO2e by 2030.
Conditional:In addition, under certain specific conditions (financial, markets, technological and political) Chile could exceed a 30% reduction, potentially with a reduction of up to 45% in net emissions by 2030, taking into account actions for GHG emissions mitigation and/or capture.</t>
  </si>
  <si>
    <t>Unconditional: Level of emissions to be achieved at home (domestic target component)
95 MtCO2e [90% above 1990] [7% above 2010]
Conditional: 90 MtCO2e to 95 MtCO2e
[80%-90% above 1990]
[1%-7% above 2010]</t>
  </si>
  <si>
    <t>Mitigation Goal: By the year 2050 at the latest neutrality of greenhouse gas emissions shall be achieved.</t>
  </si>
  <si>
    <t>27,5% over 2010</t>
  </si>
  <si>
    <t>China’s updated NDC contains five overarching targets:
1. Peaking carbon dioxide emissions “before 2030” (up from the previous “around 2030 and making efforts to peak earlier”) and achieve carbon neutrality before 2060.
2. Lower carbon intensity by “over 65%” in 2030 from the 2005 level, (up from the previous “by 60–65%”).
3. Share of non-fossil fuels in primary energy consumption to “around 25%” in 2030, (up from “around 20%”).
4. Increase forest stock volume by around 6 billion cubic metres in 2030 from the 2005 level, (previously 4.5 billion cubic metres).
5. Increase the installed capacity of wind and solar power to over 1,200 GW by 2030 (new target).</t>
  </si>
  <si>
    <t>13.4–14.7 GtCO2e*
[270–303% above 1990]
[22–33% above 2010]</t>
  </si>
  <si>
    <t>China will strive to reach a CO2 emissions peak before 2030, and achieve carbon neutrality before 2060</t>
  </si>
  <si>
    <t>8% above 2010</t>
  </si>
  <si>
    <t>Emissions limit of 169.4 MtCO2e in 2030 (equivalent to a 51% reduction below BAU), with an emissions peak by 2027*.
Carbon budgets for the period 2020-2030 will be established by 2023.</t>
  </si>
  <si>
    <t>161 MtCO2e**
[64% above 1990]
[8% above 2010]</t>
  </si>
  <si>
    <t>Carbon neutral by 2050</t>
  </si>
  <si>
    <t>9% below 2010</t>
  </si>
  <si>
    <t>Costa Rica commits to an absolute maximum net emissions in 2030 of 9.11 MtCO2e including all emissions and all sectors covered by the corresponding National Greenhouse Gas Emissions Inventory (Government of Costa Rica, 2020).</t>
  </si>
  <si>
    <t>Level of emissions to be achieved at home:
11.9–12.5 MtCO2e
[7–11% below 2010]</t>
  </si>
  <si>
    <t>Aims to reach net zero emissions by 2050</t>
  </si>
  <si>
    <t>76% above 2010</t>
  </si>
  <si>
    <t>Only conditional target: Sectoral emissions reduction targets compared to a business as usual (BAU) scenario in 2030:
• Electricity (33% below BAU)*
• Transport (7% below BAU)*
• Oil &amp; gas (65% below BAU)*</t>
  </si>
  <si>
    <t>507–522 MtCO2e
[296–308% above 1990]
[74–79% above 2010]</t>
  </si>
  <si>
    <t>NA</t>
  </si>
  <si>
    <t>99% above 2010</t>
  </si>
  <si>
    <t>Unconditional: 	The unconditional pathway will result in absolute emission levels of 347.3 MtCO2e in 2030 equal to a 14% (-56 MtCO2e) reduction below BAU in 2030. (The 2021 NDC provides all emissions estimates using global warming potentials of the AR5.)
Conditional: The conditional pathway will result in absolute emission levels to 125.8 MtCO2e in 2030 equal to a 68.8% (-277.7 MtCO2e) reduction below BAU in 2030.</t>
  </si>
  <si>
    <t>Unconditional: 269 MtCO2e
[300% above 1990]
[99% above 2010]
Conditional: 237 MtCO2e
[253% above 1990]
[76% above 2010]</t>
  </si>
  <si>
    <t>Intention to become carbon-neutral (no target year communicated).</t>
  </si>
  <si>
    <t>53.7% below 1990</t>
  </si>
  <si>
    <t>55% reduction compared to 1990</t>
  </si>
  <si>
    <t>2,242 MtCO2e
[53.7% below 1990]
[46.3% below 2010]</t>
  </si>
  <si>
    <t>climate-neutral EU by 2050</t>
  </si>
  <si>
    <t>95% above 2010</t>
  </si>
  <si>
    <t>Unconditional: 49.7% reduction below BAU in 2030
International support needed
´+ additional conditional:2.6% reduction below BAU in 2030 through two mitigation measures in forestry and energy</t>
  </si>
  <si>
    <t>Uncondtional: 5.53 MtCO2e
[95% above 2010]
Conditional: 	2.74 MtCO2e
[4% below 2010]</t>
  </si>
  <si>
    <t>Net-zero greenhouse gas emissions by 2050</t>
  </si>
  <si>
    <t>96% above 2010</t>
  </si>
  <si>
    <t>92% above 2010</t>
  </si>
  <si>
    <t xml:space="preserve"> Emissions intensity of 45% below 2005 levels by 2030 + conditional 50% cumulative electric power installed capacity from non-fossil fuel-based energy resources by 2030 </t>
  </si>
  <si>
    <t>Unconditional: 4.4 GtCO2e
[284% above 1990]
[96% above 2010]
Conditional:4.3-4.4 GtCO2e
[273-281% above 1990]
[90-94% above 2010]</t>
  </si>
  <si>
    <t>India has pledged to become net zero by 2070</t>
  </si>
  <si>
    <t>150% above 2010</t>
  </si>
  <si>
    <t>Unconditional: Reduce emissions by 32% against the 2030 BAU.
Conditional: Reduce emissions by up to 43% against the 2030 BAU.</t>
  </si>
  <si>
    <t>Unconditional: 1805 MtCO2e
[468% above 1990]
[150% above 2010]
Conditional: 1710 MtCO2e
[438% above 1990]
[136% above 2010]</t>
  </si>
  <si>
    <t>Through the long-term strategy – low carbon and climate resilience scenario (LTS-LCCR 2050) – Indonesia will increase ambition on GHG reduction by achieving the peaking of national GHG emissions in 2030 with a net sink of forest and land-use sector, reaching 540 MtCO2e by 2050, and with further exploring opportunity to rapidly progress towards net-zero emission in 2060 or sooner.</t>
  </si>
  <si>
    <t>46% reduction in 2030 from 2013 levels including LULUCF credits*</t>
  </si>
  <si>
    <t>813 MtCO2e
[36% below 1990]
[38% below 2010]</t>
  </si>
  <si>
    <t>Carbon neutrality by 2050</t>
  </si>
  <si>
    <t>10% above 2010</t>
  </si>
  <si>
    <t>Unconditional: A 15% reduction in GHG emissions by 31 December 2030 compared to the base year (1990).
Conditional: 	A 25% reduction in GHG emissions by 31 December 2030 compared to the base year (1990), subject to additional international investments, access to low carbon technologies transfer mechanism, green climate funds and flexible mechanism for country with economy in transition.</t>
  </si>
  <si>
    <t>Unconditional: Level of emissions to be achieved at home (domestic target)
331 MtCO2e
[14% below 1990]
[10% above 2010]
Conditional: 293 MtCO2e
[24% below 1990]
[3% below 2010]</t>
  </si>
  <si>
    <t>104% above 2010</t>
  </si>
  <si>
    <t>Unconditional: Kenya seeks to abate GHG emissions by 32% by 2030 relative to the BAU scenario of 143 MtCO2e and in line with its sustainable development agenda. Kenya intends to bear 21% of the mitigation cost from domestic sources.  
Conditional: Kenya seeks to abate GHG emissions by 32% by 2030 relative to the BAU scenario of 143 MtCO2e and in line with its sustainable development agenda. 79% of the mitigation cost is subject to international support.</t>
  </si>
  <si>
    <t>126 MtCO2e
[203% above 1990]
[104% above 2010]
Conditional: 108 MtCO2e
[159% above 1990]
[75% above 2010]</t>
  </si>
  <si>
    <t>16% above 2010</t>
  </si>
  <si>
    <t>Up to 35% GHG below BAU by 2030, where 30% is to be achieved with own resources and the additional 5% with “agreed international support and cooperation for clean energies”.
51% reduction of black carbon below BAU by 2030. Note: Here we only consider the 30% percentage to be achieved with own resources.
Conditional: Up to 40% GHG, 70% black carbon, below a BAU baseline by 2030.</t>
  </si>
  <si>
    <t>Level of emissions to be achieved at home with own resources (domestic target):
786–863 MtCO2e
[72–89% above 1990]
[11–22% above 2010]
Conditional: Level of emissions to be achieved with international support (Conditional NDC target against modelled domestic pathways):
689–766 MtCO2e
[51-67% above 1990]
[2% below – 9% above 2010]</t>
  </si>
  <si>
    <t>53% above 2010 levels</t>
  </si>
  <si>
    <t>The 2021 NDC increases the unconditional mitigation objective to 18.3% below BAU by 2030
Conditional: The 2021 NDC increases the conditional mitigation objective to 45.5% below BAU by 2030</t>
  </si>
  <si>
    <t>118 MtCO2e
53% above 2010 levels
Conditional: 84 MtCO2e
1% below 2010 levels</t>
  </si>
  <si>
    <t>NA "Morocco will consider scenarios to achieve carbon neutrality in the second half of the century"</t>
  </si>
  <si>
    <t>34% below 2010</t>
  </si>
  <si>
    <t>Use CAT even though there is NDC due to unorthodox accounting in NDC</t>
  </si>
  <si>
    <t>50% reduction in GHG emissions from 2005 level of emissions in 2030 including LULUCF. "While the update strengthens the country’s 2030 target, the effect is nowhere near a 50% reduction, as the government has deployed misleading accounting methods that more than halve its effective reduction in net emissions to 22% below 2005 levels by 2030."</t>
  </si>
  <si>
    <t>51.43 MtCO2e
[21% below1990]
[34% below 2010]</t>
  </si>
  <si>
    <t>Net zero 2050</t>
  </si>
  <si>
    <t>22% above 2010</t>
  </si>
  <si>
    <t>Unconditional: 20% below BAU by 2030
Conditional: 47% below BAU by 2030</t>
  </si>
  <si>
    <t>Unconditional: 304-331 MtCO2e
[55-68% above 1990]
[17-27% above 2010]
Conditional: 201-264 MtCO2e
[2-35% above 1990]
[1% above to 23% below 2010]</t>
  </si>
  <si>
    <t>Nigeria has committed to set a net zero GHG target in the range of 2050 and 2070</t>
  </si>
  <si>
    <t>52% below 1990</t>
  </si>
  <si>
    <t>At least 55% reduction in greenhouse gas emissions compared to 1990 levels</t>
  </si>
  <si>
    <t>24.7 MtCO2e
[52% below 1990]
[55% below 2010]</t>
  </si>
  <si>
    <t>Achieve emission reductions of 90–95% from 1990 by 2050</t>
  </si>
  <si>
    <t>43% above 2010</t>
  </si>
  <si>
    <t>Peru’s national contributions set an unconditional goal of limiting its GHG emissions to a maximum level of 208.8 MtCO2e by 2030
Conditional:   Conditioned to the availability of international financing, Peru proposes to limit its GHG emissions to a level of 179 MtCO2e by 2030</t>
  </si>
  <si>
    <t>Level of emissions to be achieved at home with own resources (domestic target):
122.7 MtCO2e [129% above 1990] [43% above 2010]
Conditional: Level of emissions to be achieved at home with international support (Conditional NDC target against modelled domestic pathways):
107.7 MtCO2e [101% above 1990] [25% above 2010]</t>
  </si>
  <si>
    <t>Peru aims to reach net zero emissions by 2050</t>
  </si>
  <si>
    <t>119% above 2010</t>
  </si>
  <si>
    <t>Unconditional:2.71% of its 75% reduction below a cumulative 2020-2030 BAU trajectory will be achieved unconditionally
Conditional: 75% below a cumulative 2020-2030 BAU trajectory of which 72.29% is conditional on international support</t>
  </si>
  <si>
    <t>Unconditional: 384 MtCO2e
[119% above 2010]
Conditional: 96 MtCO2e
[45% below 2010]</t>
  </si>
  <si>
    <t>20% above 2010</t>
  </si>
  <si>
    <t>Use CAT even though there is NDC due to low credibility of NDC</t>
  </si>
  <si>
    <t>Limiting GHG emissions to up to 70% compared to 1990 levels by 2030, taking into account the maximum possible absorptive capacity of forests and other ecosystems, and subject to sustainable and balanced socio-economic development of the Russian Federation.</t>
  </si>
  <si>
    <t>Up to 2,408 MtCO2e
[24% below 1990]
[20% above 2010]</t>
  </si>
  <si>
    <t>Achieve a balance between anthropogenic emissions of greenhouse gases and their absorption no later than 2060.</t>
  </si>
  <si>
    <t>210% above 1990</t>
  </si>
  <si>
    <t>"Based on this BAU range, and due to the uncertainties around the contributions of emissions reductions from land use and forestry, we project Saudi Arabia’s NDC emissions level to be anywhere between 520–800 MtCO2e in 2030, excluding LULUCF. This represents an approximate change of -19% to +24% compared 2019 levels, or 146–275% above 1990 levels."</t>
  </si>
  <si>
    <t>11% above 2010</t>
  </si>
  <si>
    <t xml:space="preserve">93% of Singapore’s emissions (excluding LULUCF) comprise of CO2, </t>
  </si>
  <si>
    <t>To reduce emissions to around 60 MtCO2e in 2030 after peaking its emissions earlier.</t>
  </si>
  <si>
    <t>60 MtCO2e*
[145% above 1990]
[11% above 2010]</t>
  </si>
  <si>
    <t>Net zero GHG emissions by 2050.</t>
  </si>
  <si>
    <t>24% below 2010</t>
  </si>
  <si>
    <t xml:space="preserve">Unconditional: In 2030, South Africa’s annual GHG emissions will be in a range from 350–420 MtCO2e
</t>
  </si>
  <si>
    <t>366–436 MtCO2e by 2030 excluding LULUCF (uncertainty on GWP used)
[3–23% above 1990 by 2030 excl. LULUCF]
[18%–31% below 2010 by 2030 excl. LULUCF]</t>
  </si>
  <si>
    <t>"We thus commit to ultimately moving towards a goal of net zero carbon emissions by 2050, which will require various interventions to reduce greenhouse gas emissions."</t>
  </si>
  <si>
    <t>32% reduction below 2018 levels (670,16 Mt CO2 in 2018)</t>
  </si>
  <si>
    <t>40% below 2018 levels, including reductions from LULUCF and internationa</t>
  </si>
  <si>
    <t>carbon neutral by 2050</t>
  </si>
  <si>
    <t>32% below 1990</t>
  </si>
  <si>
    <t>Use CAT due to Switzerlands planned use of credits</t>
  </si>
  <si>
    <t>A reduction of at least 50% by 2030 compared with 1990 levels, corresponding to an average reduction of greenhouse gas emissions by at least 35% over the period 2021–2030.</t>
  </si>
  <si>
    <t>Level of emissions to be achieved at home (domestic target included in revised CO2 Act)
36–37 MtCO2e in 2030
[31–33% below 1990]
[33–34% below 2010]</t>
  </si>
  <si>
    <t>Switzerland should achieve balanced greenhouse gas performance by 2050 at the latest (net zero).</t>
  </si>
  <si>
    <t>15% above 2010</t>
  </si>
  <si>
    <t>Unconditional:Reduce greenhouse gas emissions by 30% from projected business-as-usual level by 2030.
Conditional: Reduce greenhouse gas emissions by 40% from projected business-as-usual level by 2030, subject to adequate and enhanced access to technology development and transfer, financial resources and capacity building support.</t>
  </si>
  <si>
    <t>Unconditional: 389 MtCO2e
[96% above 1990]
[15% above 2010]
Conditional: 333 MtCO2e
[68% above 1990]
[1% below 2010]</t>
  </si>
  <si>
    <t>Thailand aims to achieve carbon neutrality by 2050 and net-zero GHG emissions in 2065.</t>
  </si>
  <si>
    <t>41% reduction in GHG emissions from the BAU level by 2030</t>
  </si>
  <si>
    <t>765 MtCO2e
[248% above 1990]
[92% above 2010]</t>
  </si>
  <si>
    <t>Achieve net zero emissions by 2050</t>
  </si>
  <si>
    <t>9% above 2010</t>
  </si>
  <si>
    <t>Reduction of 31% in GHG emissions, measured in CO2e, relative to BAU in 2030.</t>
  </si>
  <si>
    <t>214 MtCO2e
[248% above 1990]
[9% above 2010]</t>
  </si>
  <si>
    <t>68% below 1990</t>
  </si>
  <si>
    <t>CAT and NDC same</t>
  </si>
  <si>
    <t>A reduction of at least 68%, relative to 1990 levels</t>
  </si>
  <si>
    <t>251 MtCO2e
[68% below 1990]
[59% below 2010]</t>
  </si>
  <si>
    <t>45,5% below 2005</t>
  </si>
  <si>
    <t>50-52% below 2005 levels by 2030 (incl. LULUCF)</t>
  </si>
  <si>
    <t>Net-Zero Greenhouse Gas Emissions by 2050.</t>
  </si>
  <si>
    <t>212% above 2010</t>
  </si>
  <si>
    <t>Unconditional: 15.8% reduction below BAU in 2030
Conditional: 43.5% reduction below BAU in 2030</t>
  </si>
  <si>
    <t>Unconditional: 863 MtCO2e
[791% above 1990]
[212% above 2010]
Conditional: 620 MtCO2e
[540% above 1990]
[124% above 2010]</t>
  </si>
  <si>
    <t>Net zero by 2050</t>
  </si>
  <si>
    <t>Share of global emissions covered from these countries</t>
  </si>
  <si>
    <t>Assumption of flat emissions until 2030</t>
  </si>
  <si>
    <t>Republic of Korea</t>
  </si>
  <si>
    <t>Russian Federation</t>
  </si>
  <si>
    <t>United States of america</t>
  </si>
  <si>
    <t>Viet Nam</t>
  </si>
  <si>
    <t>Austria</t>
  </si>
  <si>
    <t>Belgium</t>
  </si>
  <si>
    <t>Bulgaria</t>
  </si>
  <si>
    <t>Croatia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</si>
  <si>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</si>
  <si>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</si>
  <si>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</si>
  <si>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</si>
  <si>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</si>
  <si>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</si>
  <si>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</si>
  <si>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</si>
  <si>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</si>
  <si>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</si>
  <si>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</si>
  <si>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</si>
  <si>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</si>
  <si>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</si>
  <si>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</si>
  <si>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</si>
  <si>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</si>
  <si>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</si>
  <si>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</si>
  <si>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</si>
  <si>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</si>
  <si>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Cyprus</t>
  </si>
  <si>
    <t>Czech Republic</t>
  </si>
  <si>
    <t>Assumed cost per tonne removed in USD</t>
  </si>
  <si>
    <t xml:space="preserve">GDP (current US$)
</t>
  </si>
  <si>
    <t>Cost of responsibility</t>
  </si>
  <si>
    <t>Share of 2021 GDP</t>
  </si>
  <si>
    <t>Military expenditures share of GDP 2021</t>
  </si>
  <si>
    <t>Military expenditures in current USD 202 (Sipri)</t>
  </si>
  <si>
    <t>GDP per capita</t>
  </si>
  <si>
    <t>Population 2021</t>
  </si>
  <si>
    <t>WORLD</t>
  </si>
  <si>
    <t>country</t>
  </si>
  <si>
    <t>year</t>
  </si>
  <si>
    <t>population</t>
  </si>
  <si>
    <t>co2</t>
  </si>
  <si>
    <t>Afghanistan</t>
  </si>
  <si>
    <t>Africa</t>
  </si>
  <si>
    <t>Africa (GCP)</t>
  </si>
  <si>
    <t>Aland Islands</t>
  </si>
  <si>
    <t>Albania</t>
  </si>
  <si>
    <t>Algeria</t>
  </si>
  <si>
    <t>American Samoa</t>
  </si>
  <si>
    <t>Andorra</t>
  </si>
  <si>
    <t>Angola</t>
  </si>
  <si>
    <t>Anguilla</t>
  </si>
  <si>
    <t>Antarctica</t>
  </si>
  <si>
    <t>Antigua and Barbuda</t>
  </si>
  <si>
    <t>Armenia</t>
  </si>
  <si>
    <t>Aruba</t>
  </si>
  <si>
    <t>Asia</t>
  </si>
  <si>
    <t>Asia (GCP)</t>
  </si>
  <si>
    <t>Asia (excl. China and India)</t>
  </si>
  <si>
    <t>Azerbaijan</t>
  </si>
  <si>
    <t>Bahamas</t>
  </si>
  <si>
    <t>Bahrain</t>
  </si>
  <si>
    <t>Bangladesh</t>
  </si>
  <si>
    <t>Barbados</t>
  </si>
  <si>
    <t>Belarus</t>
  </si>
  <si>
    <t>Belize</t>
  </si>
  <si>
    <t>Benin</t>
  </si>
  <si>
    <t>Bermuda</t>
  </si>
  <si>
    <t>Bhutan</t>
  </si>
  <si>
    <t>Bolivia</t>
  </si>
  <si>
    <t>Bonaire Sint Eustatius and Saba</t>
  </si>
  <si>
    <t>Bosnia and Herzegovina</t>
  </si>
  <si>
    <t>Botswana</t>
  </si>
  <si>
    <t>British Virgin Islands</t>
  </si>
  <si>
    <t>Brunei</t>
  </si>
  <si>
    <t>Burkina Faso</t>
  </si>
  <si>
    <t>Burundi</t>
  </si>
  <si>
    <t>Cambodia</t>
  </si>
  <si>
    <t>Cameroon</t>
  </si>
  <si>
    <t>Cape Verde</t>
  </si>
  <si>
    <t>Central African Republic</t>
  </si>
  <si>
    <t>Central America (GCP)</t>
  </si>
  <si>
    <t>Chad</t>
  </si>
  <si>
    <t>Christmas Island</t>
  </si>
  <si>
    <t>Comoros</t>
  </si>
  <si>
    <t>Congo</t>
  </si>
  <si>
    <t>Cook Islands</t>
  </si>
  <si>
    <t>Cote d'Ivoire</t>
  </si>
  <si>
    <t>Cuba</t>
  </si>
  <si>
    <t>Curacao</t>
  </si>
  <si>
    <t>Czechia</t>
  </si>
  <si>
    <t>Democratic Republic of Congo</t>
  </si>
  <si>
    <t>Djibouti</t>
  </si>
  <si>
    <t>Dominica</t>
  </si>
  <si>
    <t>Dominican Republic</t>
  </si>
  <si>
    <t>East Timor</t>
  </si>
  <si>
    <t>Ecuador</t>
  </si>
  <si>
    <t>El Salvador</t>
  </si>
  <si>
    <t>Equatorial Guinea</t>
  </si>
  <si>
    <t>Eritrea</t>
  </si>
  <si>
    <t>Eswatini</t>
  </si>
  <si>
    <t>Europe</t>
  </si>
  <si>
    <t>Europe (GCP)</t>
  </si>
  <si>
    <t>Europe (excl. EU-27)</t>
  </si>
  <si>
    <t>Europe (excl. EU-28)</t>
  </si>
  <si>
    <t>European Union (27) (GCP)</t>
  </si>
  <si>
    <t>European Union (28)</t>
  </si>
  <si>
    <t>Falkland Islands</t>
  </si>
  <si>
    <t>Faroe Islands</t>
  </si>
  <si>
    <t>Fiji</t>
  </si>
  <si>
    <t>French Equatorial Africa (GCP)</t>
  </si>
  <si>
    <t>French Equatorial Africa (Jones et al. 2023)</t>
  </si>
  <si>
    <t>French Guiana</t>
  </si>
  <si>
    <t>French Polynesia</t>
  </si>
  <si>
    <t>French West Africa (GCP)</t>
  </si>
  <si>
    <t>French West Africa (Jones et al. 2023)</t>
  </si>
  <si>
    <t>Gabon</t>
  </si>
  <si>
    <t>Georgia</t>
  </si>
  <si>
    <t>Ghana</t>
  </si>
  <si>
    <t>Greenland</t>
  </si>
  <si>
    <t>Grenada</t>
  </si>
  <si>
    <t>Guadeloupe</t>
  </si>
  <si>
    <t>Guatemala</t>
  </si>
  <si>
    <t>Guernsey</t>
  </si>
  <si>
    <t>Guinea</t>
  </si>
  <si>
    <t>Guinea-Bissau</t>
  </si>
  <si>
    <t>Guyana</t>
  </si>
  <si>
    <t>Haiti</t>
  </si>
  <si>
    <t>High-income countries</t>
  </si>
  <si>
    <t>Honduras</t>
  </si>
  <si>
    <t>Hong Kong</t>
  </si>
  <si>
    <t>Iceland</t>
  </si>
  <si>
    <t>International transport</t>
  </si>
  <si>
    <t>Iraq</t>
  </si>
  <si>
    <t>Isle of Man</t>
  </si>
  <si>
    <t>Israel</t>
  </si>
  <si>
    <t>Jamaica</t>
  </si>
  <si>
    <t>Jersey</t>
  </si>
  <si>
    <t>Jordan</t>
  </si>
  <si>
    <t>Kiribati</t>
  </si>
  <si>
    <t>Kosovo</t>
  </si>
  <si>
    <t>Kuwait</t>
  </si>
  <si>
    <t>Kuwaiti Oil Fires (GCP)</t>
  </si>
  <si>
    <t>Kuwaiti Oil Fires (Jones et al. 2023)</t>
  </si>
  <si>
    <t>Kyrgyzstan</t>
  </si>
  <si>
    <t>Laos</t>
  </si>
  <si>
    <t>Least developed countries (Jones et al. 2023)</t>
  </si>
  <si>
    <t>Lebanon</t>
  </si>
  <si>
    <t>Leeward Islands (GCP)</t>
  </si>
  <si>
    <t>Leeward Islands (Jones et al. 2023)</t>
  </si>
  <si>
    <t>Lesotho</t>
  </si>
  <si>
    <t>Liberia</t>
  </si>
  <si>
    <t>Libya</t>
  </si>
  <si>
    <t>Liechtenstein</t>
  </si>
  <si>
    <t>Low-income countries</t>
  </si>
  <si>
    <t>Lower-middle-income countries</t>
  </si>
  <si>
    <t>Macao</t>
  </si>
  <si>
    <t>Madagascar</t>
  </si>
  <si>
    <t>Malawi</t>
  </si>
  <si>
    <t>Malaysia</t>
  </si>
  <si>
    <t>Maldives</t>
  </si>
  <si>
    <t>Mali</t>
  </si>
  <si>
    <t>Marshall Islands</t>
  </si>
  <si>
    <t>Martinique</t>
  </si>
  <si>
    <t>Mauritania</t>
  </si>
  <si>
    <t>Mauritius</t>
  </si>
  <si>
    <t>Mayotte</t>
  </si>
  <si>
    <t>Micronesia (country)</t>
  </si>
  <si>
    <t>Middle East (GCP)</t>
  </si>
  <si>
    <t>Moldova</t>
  </si>
  <si>
    <t>Mongolia</t>
  </si>
  <si>
    <t>Montenegro</t>
  </si>
  <si>
    <t>Montserrat</t>
  </si>
  <si>
    <t>Mozambique</t>
  </si>
  <si>
    <t>Myanmar</t>
  </si>
  <si>
    <t>Namibia</t>
  </si>
  <si>
    <t>Nauru</t>
  </si>
  <si>
    <t>Nepal</t>
  </si>
  <si>
    <t>Netherlands Antilles</t>
  </si>
  <si>
    <t>New Caledonia</t>
  </si>
  <si>
    <t>Nicaragua</t>
  </si>
  <si>
    <t>Niger</t>
  </si>
  <si>
    <t>Niue</t>
  </si>
  <si>
    <t>Non-OECD (GCP)</t>
  </si>
  <si>
    <t>North America</t>
  </si>
  <si>
    <t>North America (GCP)</t>
  </si>
  <si>
    <t>North America (excl. USA)</t>
  </si>
  <si>
    <t>North Korea</t>
  </si>
  <si>
    <t>North Macedonia</t>
  </si>
  <si>
    <t>OECD (GCP)</t>
  </si>
  <si>
    <t>OECD (Jones et al. 2023)</t>
  </si>
  <si>
    <t>Oceania</t>
  </si>
  <si>
    <t>Oceania (GCP)</t>
  </si>
  <si>
    <t>Oman</t>
  </si>
  <si>
    <t>Pakistan</t>
  </si>
  <si>
    <t>Palau</t>
  </si>
  <si>
    <t>Palestine</t>
  </si>
  <si>
    <t>Panama</t>
  </si>
  <si>
    <t>Panama Canal Zone (GCP)</t>
  </si>
  <si>
    <t>Panama Canal Zone (Jones et al. 2023)</t>
  </si>
  <si>
    <t>Papua New Guinea</t>
  </si>
  <si>
    <t>Paraguay</t>
  </si>
  <si>
    <t>Puerto Rico</t>
  </si>
  <si>
    <t>Qatar</t>
  </si>
  <si>
    <t>Reunion</t>
  </si>
  <si>
    <t>Rwanda</t>
  </si>
  <si>
    <t>Ryukyu Islands (GCP)</t>
  </si>
  <si>
    <t>Ryukyu Islands (Jones et al. 2023)</t>
  </si>
  <si>
    <t>Saint Helena</t>
  </si>
  <si>
    <t>Saint Kitts and Nevis</t>
  </si>
  <si>
    <t>Saint Lucia</t>
  </si>
  <si>
    <t>Saint Martin (French part)</t>
  </si>
  <si>
    <t>Saint Pierre and Miquelon</t>
  </si>
  <si>
    <t>Saint Vincent and the Grenadines</t>
  </si>
  <si>
    <t>Samoa</t>
  </si>
  <si>
    <t>Sao Tome and Principe</t>
  </si>
  <si>
    <t>Senegal</t>
  </si>
  <si>
    <t>Serbia</t>
  </si>
  <si>
    <t>Seychelles</t>
  </si>
  <si>
    <t>Sierra Leone</t>
  </si>
  <si>
    <t>Sint Maarten (Dutch part)</t>
  </si>
  <si>
    <t>Solomon Islands</t>
  </si>
  <si>
    <t>Somalia</t>
  </si>
  <si>
    <t>South America</t>
  </si>
  <si>
    <t>South America (GCP)</t>
  </si>
  <si>
    <t>South Sudan</t>
  </si>
  <si>
    <t>Sri Lanka</t>
  </si>
  <si>
    <t>St. Kitts-Nevis-Anguilla (GCP)</t>
  </si>
  <si>
    <t>St. Kitts-Nevis-Anguilla (Jones et al. 2023)</t>
  </si>
  <si>
    <t>Sudan</t>
  </si>
  <si>
    <t>Suriname</t>
  </si>
  <si>
    <t>Svalbard and Jan Mayen</t>
  </si>
  <si>
    <t>Syria</t>
  </si>
  <si>
    <t>Taiwan</t>
  </si>
  <si>
    <t>Tajikistan</t>
  </si>
  <si>
    <t>Tanzania</t>
  </si>
  <si>
    <t>Togo</t>
  </si>
  <si>
    <t>Tonga</t>
  </si>
  <si>
    <t>Trinidad and Tobago</t>
  </si>
  <si>
    <t>Tunisia</t>
  </si>
  <si>
    <t>Turkmenistan</t>
  </si>
  <si>
    <t>Turks and Caicos Islands</t>
  </si>
  <si>
    <t>Tuvalu</t>
  </si>
  <si>
    <t>Uganda</t>
  </si>
  <si>
    <t>Ukraine</t>
  </si>
  <si>
    <t>United States Virgin Islands</t>
  </si>
  <si>
    <t>Upper-middle-income countries</t>
  </si>
  <si>
    <t>Uruguay</t>
  </si>
  <si>
    <t>Uzbekistan</t>
  </si>
  <si>
    <t>Vanuatu</t>
  </si>
  <si>
    <t>Venezuela</t>
  </si>
  <si>
    <t>Wallis and Futuna</t>
  </si>
  <si>
    <t>Western Sahara</t>
  </si>
  <si>
    <t>Yemen</t>
  </si>
  <si>
    <t>Zambia</t>
  </si>
  <si>
    <t>Zimbabwe</t>
  </si>
  <si>
    <t xml:space="preserve">Climate action tracker estimate, gathered 15 Aug 2023
Absolute emissions level in 2030. </t>
  </si>
  <si>
    <t>Population 2021 (thousands)</t>
  </si>
  <si>
    <t>Source UN World Population Prospects 2022: United Nations, Department of Economic and Social Affairs, Population Division (2022). World Population Prospects 2022, Online Edition.</t>
  </si>
  <si>
    <t>It is the duty of the Secretary of State to ensure that the net UK carbon account for the year 2050 is at least 100% lower than the 1990 baseline.
(The net carbon account includes all greenhouse gas emissions in the UK, not just CO2).</t>
  </si>
  <si>
    <t>Kazakhstan will reach carbon neutrality by 2060.</t>
  </si>
  <si>
    <t>"the CAT estimates the new NDC reduces South Korea’s fair share target (excl. LULUCF, incl. international credits) from 563 to 468 MtCO2e and its domestic target (excl. LULUCF and international credits) from 579 to 501 MtCO2e (32% reduction below 2018 levels)."</t>
  </si>
  <si>
    <t>"In its Nationally Determined Contribution (NDC), the US has set a target of reducing emissions by 50%–52% below 2005 levels by 2030 (U.S. Department of State, 2021a). This target covers all sectors and all greenhouse gases (GHG). The CAT excludes emissions from land use, land use change and forestry (LULUCF) from this target, resulting in a 44%–47% reduction below 2005 levels by 2030.  Level of emissions to be achieved at home (domestic target)
3,907–4,179 MtCO2e"
[35%–39% below 1990 by 2030]
[40%–44% below 2010 by 2030]</t>
  </si>
  <si>
    <t>* No net zero target, 2070 assumed</t>
  </si>
  <si>
    <r>
      <t xml:space="preserve">Carbon Debt </t>
    </r>
    <r>
      <rPr>
        <sz val="10"/>
        <color theme="1"/>
        <rFont val="Calibri"/>
        <family val="2"/>
      </rPr>
      <t>= Actual emissions 1990-2021 minus Equal share of emissions for 1.5C budget</t>
    </r>
  </si>
  <si>
    <r>
      <t xml:space="preserve">Excessive carbon claim </t>
    </r>
    <r>
      <rPr>
        <sz val="10"/>
        <color theme="1"/>
        <rFont val="Calibri"/>
        <family val="2"/>
      </rPr>
      <t xml:space="preserve">= Future carbon claims 2022-2070 minus Equal share of 1.5C budget </t>
    </r>
  </si>
  <si>
    <r>
      <t xml:space="preserve">Total excessive carbon claims for 1.5C </t>
    </r>
    <r>
      <rPr>
        <sz val="10"/>
        <color theme="1"/>
        <rFont val="Calibri"/>
        <family val="2"/>
      </rPr>
      <t>= Carbon Debt 1990-2021 + Excessive carbon claims 2022-2070</t>
    </r>
  </si>
  <si>
    <r>
      <t xml:space="preserve">Fair National Carbon Accountability for 1.5C </t>
    </r>
    <r>
      <rPr>
        <sz val="10"/>
        <color theme="1"/>
        <rFont val="Calibri"/>
        <family val="2"/>
      </rPr>
      <t>= Responsibility for additional emission reductions or negative emissions (Mt)</t>
    </r>
  </si>
  <si>
    <t xml:space="preserve">Fair National Carbon Accountability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</si>
</sst>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_-* #,##0_-;\-* #,##0_-;_-* &quot;-&quot;??_-;_-@"/>
    <numFmt numFmtId="166" formatCode="0.0"/>
    <numFmt numFmtId="167" formatCode="_-* #,##0.0_-;\-* #,##0.0_-;_-* &quot;-&quot;??_-;_-@"/>
    <numFmt numFmtId="168" formatCode="_-* #,##0.00_-;\-* #,##0.00_-;_-* &quot;-&quot;??_-;_-@"/>
    <numFmt numFmtId="169" formatCode="[$$]#,##0"/>
  </numFmts>
  <fonts count="29">
    <font>
      <sz val="11"/>
      <color theme="1"/>
      <name val="Calibri"/>
      <scheme val="minor"/>
    </font>
    <font>
      <b/>
      <sz val="11"/>
      <color theme="1"/>
      <name val="Calibri"/>
      <family val="2"/>
    </font>
    <font>
      <sz val="11"/>
      <color theme="1"/>
      <name val="Calibri"/>
      <family val="2"/>
      <scheme val="minor"/>
    </font>
    <font>
      <sz val="10"/>
      <color theme="1"/>
      <name val="Calibri"/>
      <family val="2"/>
    </font>
    <font>
      <b/>
      <sz val="10"/>
      <color theme="1"/>
      <name val="Calibri"/>
      <family val="2"/>
    </font>
    <font>
      <i/>
      <sz val="10"/>
      <color theme="1"/>
      <name val="Calibri"/>
      <family val="2"/>
    </font>
    <font>
      <sz val="5"/>
      <color theme="1"/>
      <name val="Calibri"/>
      <family val="2"/>
      <scheme val="minor"/>
    </font>
    <font>
      <sz val="9"/>
      <color theme="1"/>
      <name val="Calibri"/>
      <family val="2"/>
    </font>
    <font>
      <b/>
      <sz val="9"/>
      <color theme="1"/>
      <name val="Calibri"/>
      <family val="2"/>
    </font>
    <font>
      <sz val="10"/>
      <name val="Calibri"/>
      <family val="2"/>
    </font>
    <font>
      <sz val="10"/>
      <color theme="1"/>
      <name val="Calibri"/>
      <family val="2"/>
      <scheme val="minor"/>
    </font>
    <font>
      <i/>
      <sz val="10"/>
      <color theme="1"/>
      <name val="Calibri"/>
      <family val="2"/>
      <scheme val="minor"/>
    </font>
    <font>
      <b/>
      <sz val="10"/>
      <color rgb="FF000000"/>
      <name val="Calibri"/>
      <family val="2"/>
    </font>
    <font>
      <b/>
      <sz val="10"/>
      <color theme="1"/>
      <name val="Calibri"/>
      <family val="2"/>
      <scheme val="minor"/>
    </font>
    <font>
      <b/>
      <sz val="10"/>
      <color theme="1"/>
      <name val="Arial"/>
      <family val="2"/>
    </font>
    <font>
      <sz val="10"/>
      <color rgb="FFFF0000"/>
      <name val="Calibri"/>
      <family val="2"/>
    </font>
    <font>
      <sz val="10"/>
      <color theme="1"/>
      <name val="&quot;Calibri&quot;"/>
    </font>
    <font>
      <sz val="10"/>
      <color rgb="FF111827"/>
      <name val="Calibri"/>
      <family val="2"/>
    </font>
    <font>
      <b/>
      <sz val="10"/>
      <color rgb="FFFF0000"/>
      <name val="Calibri"/>
      <family val="2"/>
    </font>
    <font>
      <sz val="10"/>
      <color rgb="FF000000"/>
      <name val="Calibri"/>
      <family val="2"/>
    </font>
    <font>
      <i/>
      <sz val="9"/>
      <color theme="1"/>
      <name val="Calibri"/>
      <family val="2"/>
    </font>
    <font>
      <b/>
      <sz val="9"/>
      <color rgb="FF111111"/>
      <name val="Calibri"/>
      <family val="2"/>
    </font>
    <font>
      <sz val="9"/>
      <color rgb="FF111111"/>
      <name val="Calibri"/>
      <family val="2"/>
    </font>
    <font>
      <b/>
      <i/>
      <sz val="10"/>
      <color rgb="FF000000"/>
      <name val="Calibri"/>
      <family val="2"/>
    </font>
    <font>
      <sz val="10"/>
      <color rgb="FF000000"/>
      <name val="Arial"/>
      <family val="2"/>
    </font>
    <font>
      <sz val="10"/>
      <color theme="1"/>
      <name val="Arial"/>
      <family val="2"/>
    </font>
    <font>
      <i/>
      <sz val="10"/>
      <color rgb="FF000000"/>
      <name val="Calibri"/>
      <family val="2"/>
    </font>
    <font>
      <i/>
      <sz val="10"/>
      <color theme="1"/>
      <name val="Arial"/>
      <family val="2"/>
    </font>
    <font>
      <b/>
      <sz val="10"/>
      <name val="Calibri"/>
      <family val="2"/>
    </font>
  </fonts>
  <fills count="28">
    <fill>
      <patternFill patternType="none"/>
    </fill>
    <fill>
      <patternFill patternType="gray125"/>
    </fill>
    <fill>
      <patternFill patternType="solid">
        <fgColor rgb="FFBFBFBF"/>
        <bgColor rgb="FFBFBFBF"/>
      </patternFill>
    </fill>
    <fill>
      <patternFill patternType="solid">
        <fgColor rgb="FFFBD4B4"/>
        <bgColor rgb="FFFBD4B4"/>
      </patternFill>
    </fill>
    <fill>
      <patternFill patternType="solid">
        <fgColor rgb="FFF9CB9C"/>
        <bgColor rgb="FFF9CB9C"/>
      </patternFill>
    </fill>
    <fill>
      <patternFill patternType="solid">
        <fgColor rgb="FFE6B8AF"/>
        <bgColor rgb="FFE6B8AF"/>
      </patternFill>
    </fill>
    <fill>
      <patternFill patternType="solid">
        <fgColor rgb="FFDD7E6B"/>
        <bgColor rgb="FFDD7E6B"/>
      </patternFill>
    </fill>
    <fill>
      <patternFill patternType="solid">
        <fgColor rgb="FFD8D8D8"/>
        <bgColor rgb="FFD8D8D8"/>
      </patternFill>
    </fill>
    <fill>
      <patternFill patternType="solid">
        <fgColor rgb="FFF2F2F2"/>
        <bgColor rgb="FFF2F2F2"/>
      </patternFill>
    </fill>
    <fill>
      <patternFill patternType="solid">
        <fgColor rgb="FFFDE9D9"/>
        <bgColor rgb="FFFDE9D9"/>
      </patternFill>
    </fill>
    <fill>
      <patternFill patternType="solid">
        <fgColor rgb="FFF2DBDB"/>
        <bgColor rgb="FFF2DBDB"/>
      </patternFill>
    </fill>
    <fill>
      <patternFill patternType="solid">
        <fgColor rgb="FFF3F3F3"/>
        <bgColor rgb="FFF3F3F3"/>
      </patternFill>
    </fill>
    <fill>
      <patternFill patternType="solid">
        <fgColor rgb="FFD9D9D9"/>
        <bgColor rgb="FFD9D9D9"/>
      </patternFill>
    </fill>
    <fill>
      <patternFill patternType="solid">
        <fgColor rgb="FFB7B7B7"/>
        <bgColor rgb="FFB7B7B7"/>
      </patternFill>
    </fill>
    <fill>
      <patternFill patternType="solid">
        <fgColor rgb="FFF4CCCC"/>
        <bgColor rgb="FFF4CCCC"/>
      </patternFill>
    </fill>
    <fill>
      <patternFill patternType="solid">
        <fgColor rgb="FFFFF2CC"/>
        <bgColor rgb="FFFFF2CC"/>
      </patternFill>
    </fill>
    <fill>
      <patternFill patternType="solid">
        <fgColor rgb="FFC9DAF8"/>
        <bgColor rgb="FFC9DAF8"/>
      </patternFill>
    </fill>
    <fill>
      <patternFill patternType="solid">
        <fgColor rgb="FFD9EAD3"/>
        <bgColor rgb="FFD9EAD3"/>
      </patternFill>
    </fill>
    <fill>
      <patternFill patternType="solid">
        <fgColor rgb="FFFFFFFF"/>
        <bgColor rgb="FFFFFFFF"/>
      </patternFill>
    </fill>
    <fill>
      <patternFill patternType="solid">
        <fgColor rgb="FF92D050"/>
        <bgColor rgb="FF92D050"/>
      </patternFill>
    </fill>
    <fill>
      <patternFill patternType="solid">
        <fgColor theme="0" tint="-4.9989318521683403E-2"/>
        <bgColor indexed="64"/>
      </patternFill>
    </fill>
    <fill>
      <patternFill patternType="solid">
        <fgColor theme="0" tint="-4.9989318521683403E-2"/>
        <bgColor rgb="FFF2F2F2"/>
      </patternFill>
    </fill>
    <fill>
      <patternFill patternType="solid">
        <fgColor theme="5" tint="0.79998168889431442"/>
        <bgColor rgb="FFF2DBDB"/>
      </patternFill>
    </fill>
    <fill>
      <patternFill patternType="solid">
        <fgColor theme="5" tint="0.79998168889431442"/>
        <bgColor indexed="64"/>
      </patternFill>
    </fill>
    <fill>
      <patternFill patternType="solid">
        <fgColor theme="5" tint="0.59999389629810485"/>
        <bgColor rgb="FFE6B8AF"/>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rgb="FFF2DBDB"/>
      </patternFill>
    </fill>
  </fills>
  <borders count="9">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top style="thin">
        <color rgb="FF000000"/>
      </top>
      <bottom style="thin">
        <color rgb="FF000000"/>
      </bottom>
      <diagonal/>
    </border>
  </borders>
  <cellStyleXfs count="1">
    <xf numFmtId="0" fontId="0" fillId="0" borderId="0"/>
  </cellStyleXfs>
  <cellXfs count="229">
    <xf numFmtId="0" fontId="0" fillId="0" borderId="0" xfId="0"/>
    <xf numFmtId="0" fontId="3" fillId="7" borderId="4" xfId="0" applyFont="1" applyFill="1" applyBorder="1" applyAlignment="1">
      <alignment wrapText="1"/>
    </xf>
    <xf numFmtId="10" fontId="3" fillId="7" borderId="4" xfId="0" applyNumberFormat="1" applyFont="1" applyFill="1" applyBorder="1" applyAlignment="1">
      <alignment wrapText="1"/>
    </xf>
    <xf numFmtId="0" fontId="4" fillId="8" borderId="4" xfId="0" applyFont="1" applyFill="1" applyBorder="1" applyAlignment="1">
      <alignment horizontal="right" wrapText="1"/>
    </xf>
    <xf numFmtId="0" fontId="4" fillId="9" borderId="4" xfId="0" applyFont="1" applyFill="1" applyBorder="1" applyAlignment="1">
      <alignment wrapText="1"/>
    </xf>
    <xf numFmtId="0" fontId="4" fillId="9" borderId="5" xfId="0" applyFont="1" applyFill="1" applyBorder="1" applyAlignment="1">
      <alignment horizontal="center" wrapText="1"/>
    </xf>
    <xf numFmtId="0" fontId="4" fillId="4" borderId="4" xfId="0" applyFont="1" applyFill="1" applyBorder="1" applyAlignment="1">
      <alignment wrapText="1"/>
    </xf>
    <xf numFmtId="3" fontId="4" fillId="10" borderId="4" xfId="0" applyNumberFormat="1" applyFont="1" applyFill="1" applyBorder="1" applyAlignment="1">
      <alignment wrapText="1"/>
    </xf>
    <xf numFmtId="0" fontId="3" fillId="10" borderId="4" xfId="0" applyFont="1" applyFill="1" applyBorder="1" applyAlignment="1">
      <alignment wrapText="1"/>
    </xf>
    <xf numFmtId="0" fontId="3" fillId="5" borderId="4" xfId="0" applyFont="1" applyFill="1" applyBorder="1" applyAlignment="1">
      <alignment wrapText="1"/>
    </xf>
    <xf numFmtId="3" fontId="3" fillId="5" borderId="4" xfId="0" applyNumberFormat="1" applyFont="1" applyFill="1" applyBorder="1" applyAlignment="1">
      <alignment wrapText="1"/>
    </xf>
    <xf numFmtId="3" fontId="3" fillId="5" borderId="0" xfId="0" applyNumberFormat="1" applyFont="1" applyFill="1" applyAlignment="1">
      <alignment wrapText="1"/>
    </xf>
    <xf numFmtId="3" fontId="2" fillId="0" borderId="0" xfId="0" applyNumberFormat="1" applyFont="1"/>
    <xf numFmtId="0" fontId="2" fillId="0" borderId="0" xfId="0" applyFont="1"/>
    <xf numFmtId="0" fontId="4" fillId="0" borderId="5" xfId="0" applyFont="1" applyBorder="1" applyAlignment="1">
      <alignment wrapText="1"/>
    </xf>
    <xf numFmtId="3" fontId="4" fillId="0" borderId="5" xfId="0" applyNumberFormat="1" applyFont="1" applyBorder="1" applyAlignment="1">
      <alignment wrapText="1"/>
    </xf>
    <xf numFmtId="3" fontId="3" fillId="0" borderId="5" xfId="0" applyNumberFormat="1" applyFont="1" applyBorder="1" applyAlignment="1">
      <alignment wrapText="1"/>
    </xf>
    <xf numFmtId="1" fontId="4" fillId="0" borderId="5" xfId="0" applyNumberFormat="1" applyFont="1" applyBorder="1" applyAlignment="1">
      <alignment wrapText="1"/>
    </xf>
    <xf numFmtId="0" fontId="4" fillId="0" borderId="0" xfId="0" applyFont="1" applyAlignment="1">
      <alignment wrapText="1"/>
    </xf>
    <xf numFmtId="0" fontId="4" fillId="14" borderId="5" xfId="0" applyFont="1" applyFill="1" applyBorder="1" applyAlignment="1">
      <alignment wrapText="1"/>
    </xf>
    <xf numFmtId="1" fontId="3" fillId="14" borderId="5" xfId="0" applyNumberFormat="1" applyFont="1" applyFill="1" applyBorder="1" applyAlignment="1">
      <alignment wrapText="1"/>
    </xf>
    <xf numFmtId="9" fontId="4" fillId="0" borderId="5" xfId="0" applyNumberFormat="1" applyFont="1" applyBorder="1" applyAlignment="1">
      <alignment wrapText="1"/>
    </xf>
    <xf numFmtId="0" fontId="4" fillId="15" borderId="5" xfId="0" applyFont="1" applyFill="1" applyBorder="1" applyAlignment="1">
      <alignment wrapText="1"/>
    </xf>
    <xf numFmtId="1" fontId="3" fillId="15" borderId="5" xfId="0" applyNumberFormat="1" applyFont="1" applyFill="1" applyBorder="1" applyAlignment="1">
      <alignment wrapText="1"/>
    </xf>
    <xf numFmtId="0" fontId="4" fillId="16" borderId="5" xfId="0" applyFont="1" applyFill="1" applyBorder="1" applyAlignment="1">
      <alignment wrapText="1"/>
    </xf>
    <xf numFmtId="1" fontId="3" fillId="16" borderId="5" xfId="0" applyNumberFormat="1" applyFont="1" applyFill="1" applyBorder="1" applyAlignment="1">
      <alignment wrapText="1"/>
    </xf>
    <xf numFmtId="0" fontId="4" fillId="17" borderId="5" xfId="0" applyFont="1" applyFill="1" applyBorder="1" applyAlignment="1">
      <alignment wrapText="1"/>
    </xf>
    <xf numFmtId="1" fontId="3" fillId="17" borderId="5" xfId="0" applyNumberFormat="1" applyFont="1" applyFill="1" applyBorder="1" applyAlignment="1">
      <alignment wrapText="1"/>
    </xf>
    <xf numFmtId="0" fontId="3" fillId="0" borderId="5" xfId="0" applyFont="1" applyBorder="1" applyAlignment="1">
      <alignment wrapText="1"/>
    </xf>
    <xf numFmtId="165" fontId="3" fillId="0" borderId="5" xfId="0" applyNumberFormat="1" applyFont="1" applyBorder="1" applyAlignment="1">
      <alignment wrapText="1"/>
    </xf>
    <xf numFmtId="0" fontId="3" fillId="0" borderId="0" xfId="0" applyFont="1" applyAlignment="1">
      <alignment wrapText="1"/>
    </xf>
    <xf numFmtId="0" fontId="6" fillId="0" borderId="0" xfId="0" applyFont="1"/>
    <xf numFmtId="0" fontId="1" fillId="0" borderId="5" xfId="0" applyFont="1" applyBorder="1" applyAlignment="1">
      <alignment horizontal="center" vertical="top"/>
    </xf>
    <xf numFmtId="0" fontId="3" fillId="0" borderId="0" xfId="0" applyFont="1"/>
    <xf numFmtId="3" fontId="3" fillId="22" borderId="0" xfId="0" applyNumberFormat="1" applyFont="1" applyFill="1" applyAlignment="1">
      <alignment wrapText="1"/>
    </xf>
    <xf numFmtId="4" fontId="3" fillId="23" borderId="0" xfId="0" applyNumberFormat="1" applyFont="1" applyFill="1" applyAlignment="1">
      <alignment wrapText="1"/>
    </xf>
    <xf numFmtId="0" fontId="5" fillId="26" borderId="0" xfId="0" applyFont="1" applyFill="1" applyAlignment="1">
      <alignment wrapText="1"/>
    </xf>
    <xf numFmtId="0" fontId="4" fillId="0" borderId="0" xfId="0" applyFont="1" applyAlignment="1">
      <alignment horizontal="center" vertical="center" wrapText="1"/>
    </xf>
    <xf numFmtId="0" fontId="10" fillId="0" borderId="0" xfId="0" applyFont="1" applyAlignment="1">
      <alignment horizontal="right"/>
    </xf>
    <xf numFmtId="0" fontId="10" fillId="4" borderId="0" xfId="0" applyFont="1" applyFill="1"/>
    <xf numFmtId="0" fontId="11" fillId="25" borderId="0" xfId="0" applyFont="1" applyFill="1" applyAlignment="1">
      <alignment horizontal="center"/>
    </xf>
    <xf numFmtId="0" fontId="11" fillId="26" borderId="0" xfId="0" applyFont="1" applyFill="1"/>
    <xf numFmtId="9" fontId="11" fillId="26" borderId="0" xfId="0" applyNumberFormat="1" applyFont="1" applyFill="1"/>
    <xf numFmtId="0" fontId="10" fillId="0" borderId="0" xfId="0" applyFont="1"/>
    <xf numFmtId="0" fontId="4" fillId="0" borderId="0" xfId="0" applyFont="1"/>
    <xf numFmtId="1" fontId="3" fillId="8" borderId="4" xfId="0" applyNumberFormat="1" applyFont="1" applyFill="1" applyBorder="1"/>
    <xf numFmtId="10" fontId="3" fillId="8" borderId="4" xfId="0" applyNumberFormat="1" applyFont="1" applyFill="1" applyBorder="1"/>
    <xf numFmtId="1" fontId="3" fillId="0" borderId="0" xfId="0" applyNumberFormat="1" applyFont="1"/>
    <xf numFmtId="10" fontId="3" fillId="0" borderId="0" xfId="0" applyNumberFormat="1" applyFont="1"/>
    <xf numFmtId="3" fontId="3" fillId="0" borderId="0" xfId="0" applyNumberFormat="1" applyFont="1"/>
    <xf numFmtId="3" fontId="11" fillId="0" borderId="0" xfId="0" applyNumberFormat="1" applyFont="1" applyFill="1"/>
    <xf numFmtId="10" fontId="5" fillId="26" borderId="0" xfId="0" applyNumberFormat="1" applyFont="1" applyFill="1"/>
    <xf numFmtId="0" fontId="5" fillId="26" borderId="0" xfId="0" applyFont="1" applyFill="1"/>
    <xf numFmtId="1" fontId="3" fillId="8" borderId="0" xfId="0" applyNumberFormat="1" applyFont="1" applyFill="1"/>
    <xf numFmtId="10" fontId="3" fillId="8" borderId="0" xfId="0" applyNumberFormat="1" applyFont="1" applyFill="1"/>
    <xf numFmtId="1" fontId="10" fillId="11" borderId="0" xfId="0" applyNumberFormat="1" applyFont="1" applyFill="1"/>
    <xf numFmtId="10" fontId="10" fillId="11" borderId="0" xfId="0" applyNumberFormat="1" applyFont="1" applyFill="1"/>
    <xf numFmtId="3" fontId="10" fillId="11" borderId="4" xfId="0" applyNumberFormat="1" applyFont="1" applyFill="1" applyBorder="1"/>
    <xf numFmtId="10" fontId="10" fillId="11" borderId="4" xfId="0" applyNumberFormat="1" applyFont="1" applyFill="1" applyBorder="1"/>
    <xf numFmtId="3" fontId="5" fillId="0" borderId="0" xfId="0" applyNumberFormat="1" applyFont="1"/>
    <xf numFmtId="1" fontId="5" fillId="0" borderId="0" xfId="0" applyNumberFormat="1" applyFont="1"/>
    <xf numFmtId="1" fontId="10" fillId="0" borderId="0" xfId="0" applyNumberFormat="1" applyFont="1" applyAlignment="1">
      <alignment horizontal="right"/>
    </xf>
    <xf numFmtId="10" fontId="10" fillId="0" borderId="0" xfId="0" applyNumberFormat="1" applyFont="1"/>
    <xf numFmtId="10" fontId="4" fillId="0" borderId="0" xfId="0" applyNumberFormat="1" applyFont="1"/>
    <xf numFmtId="0" fontId="4" fillId="0" borderId="0" xfId="0" applyFont="1" applyAlignment="1">
      <alignment horizontal="left"/>
    </xf>
    <xf numFmtId="164" fontId="5" fillId="26" borderId="0" xfId="0" applyNumberFormat="1" applyFont="1" applyFill="1"/>
    <xf numFmtId="1" fontId="10" fillId="0" borderId="0" xfId="0" applyNumberFormat="1" applyFont="1"/>
    <xf numFmtId="165" fontId="10" fillId="0" borderId="0" xfId="0" applyNumberFormat="1" applyFont="1"/>
    <xf numFmtId="0" fontId="12" fillId="0" borderId="0" xfId="0" applyFont="1"/>
    <xf numFmtId="10" fontId="4" fillId="8" borderId="4" xfId="0" applyNumberFormat="1" applyFont="1" applyFill="1" applyBorder="1"/>
    <xf numFmtId="0" fontId="4" fillId="0" borderId="0" xfId="0" applyFont="1" applyAlignment="1">
      <alignment horizontal="right"/>
    </xf>
    <xf numFmtId="165" fontId="4" fillId="0" borderId="0" xfId="0" applyNumberFormat="1" applyFont="1"/>
    <xf numFmtId="3" fontId="4" fillId="0" borderId="0" xfId="0" applyNumberFormat="1" applyFont="1"/>
    <xf numFmtId="1" fontId="4" fillId="0" borderId="0" xfId="0" applyNumberFormat="1" applyFont="1"/>
    <xf numFmtId="3" fontId="13" fillId="0" borderId="0" xfId="0" applyNumberFormat="1" applyFont="1"/>
    <xf numFmtId="0" fontId="4" fillId="12" borderId="0" xfId="0" applyFont="1" applyFill="1"/>
    <xf numFmtId="166" fontId="14" fillId="12" borderId="0" xfId="0" applyNumberFormat="1" applyFont="1" applyFill="1"/>
    <xf numFmtId="4" fontId="11" fillId="0" borderId="0" xfId="0" applyNumberFormat="1" applyFont="1" applyFill="1"/>
    <xf numFmtId="3" fontId="10" fillId="0" borderId="0" xfId="0" applyNumberFormat="1" applyFont="1"/>
    <xf numFmtId="1" fontId="4" fillId="12" borderId="0" xfId="0" applyNumberFormat="1" applyFont="1" applyFill="1"/>
    <xf numFmtId="166" fontId="4" fillId="12" borderId="0" xfId="0" applyNumberFormat="1" applyFont="1" applyFill="1"/>
    <xf numFmtId="1" fontId="10" fillId="13" borderId="0" xfId="0" applyNumberFormat="1" applyFont="1" applyFill="1"/>
    <xf numFmtId="3" fontId="10" fillId="13" borderId="0" xfId="0" applyNumberFormat="1" applyFont="1" applyFill="1"/>
    <xf numFmtId="0" fontId="3" fillId="0" borderId="0" xfId="0" quotePrefix="1" applyFont="1"/>
    <xf numFmtId="9" fontId="10" fillId="0" borderId="0" xfId="0" applyNumberFormat="1" applyFont="1"/>
    <xf numFmtId="0" fontId="10" fillId="0" borderId="0" xfId="0" applyFont="1" applyFill="1"/>
    <xf numFmtId="0" fontId="4" fillId="8" borderId="0" xfId="0" applyFont="1" applyFill="1" applyAlignment="1">
      <alignment wrapText="1"/>
    </xf>
    <xf numFmtId="0" fontId="13" fillId="0" borderId="0" xfId="0" applyFont="1"/>
    <xf numFmtId="1" fontId="3" fillId="14" borderId="5" xfId="0" applyNumberFormat="1" applyFont="1" applyFill="1" applyBorder="1"/>
    <xf numFmtId="3" fontId="3" fillId="14" borderId="5" xfId="0" applyNumberFormat="1" applyFont="1" applyFill="1" applyBorder="1"/>
    <xf numFmtId="3" fontId="10" fillId="14" borderId="5" xfId="0" applyNumberFormat="1" applyFont="1" applyFill="1" applyBorder="1"/>
    <xf numFmtId="0" fontId="3" fillId="8" borderId="0" xfId="0" applyFont="1" applyFill="1"/>
    <xf numFmtId="1" fontId="10" fillId="0" borderId="5" xfId="0" applyNumberFormat="1" applyFont="1" applyBorder="1"/>
    <xf numFmtId="10" fontId="10" fillId="0" borderId="5" xfId="0" applyNumberFormat="1" applyFont="1" applyBorder="1"/>
    <xf numFmtId="10" fontId="10" fillId="0" borderId="8" xfId="0" applyNumberFormat="1" applyFont="1" applyBorder="1"/>
    <xf numFmtId="0" fontId="10" fillId="0" borderId="6" xfId="0" applyFont="1" applyBorder="1"/>
    <xf numFmtId="0" fontId="15" fillId="8" borderId="0" xfId="0" applyFont="1" applyFill="1"/>
    <xf numFmtId="10" fontId="16" fillId="0" borderId="6" xfId="0" applyNumberFormat="1" applyFont="1" applyBorder="1" applyAlignment="1">
      <alignment horizontal="right"/>
    </xf>
    <xf numFmtId="1" fontId="3" fillId="15" borderId="5" xfId="0" applyNumberFormat="1" applyFont="1" applyFill="1" applyBorder="1"/>
    <xf numFmtId="3" fontId="3" fillId="15" borderId="5" xfId="0" applyNumberFormat="1" applyFont="1" applyFill="1" applyBorder="1"/>
    <xf numFmtId="3" fontId="10" fillId="15" borderId="5" xfId="0" applyNumberFormat="1" applyFont="1" applyFill="1" applyBorder="1"/>
    <xf numFmtId="0" fontId="10" fillId="0" borderId="5" xfId="0" applyFont="1" applyBorder="1"/>
    <xf numFmtId="3" fontId="10" fillId="0" borderId="5" xfId="0" applyNumberFormat="1" applyFont="1" applyBorder="1"/>
    <xf numFmtId="1" fontId="3" fillId="16" borderId="5" xfId="0" applyNumberFormat="1" applyFont="1" applyFill="1" applyBorder="1"/>
    <xf numFmtId="3" fontId="3" fillId="16" borderId="5" xfId="0" applyNumberFormat="1" applyFont="1" applyFill="1" applyBorder="1"/>
    <xf numFmtId="3" fontId="10" fillId="16" borderId="5" xfId="0" applyNumberFormat="1" applyFont="1" applyFill="1" applyBorder="1"/>
    <xf numFmtId="1" fontId="3" fillId="17" borderId="5" xfId="0" applyNumberFormat="1" applyFont="1" applyFill="1" applyBorder="1"/>
    <xf numFmtId="3" fontId="3" fillId="17" borderId="5" xfId="0" applyNumberFormat="1" applyFont="1" applyFill="1" applyBorder="1"/>
    <xf numFmtId="3" fontId="10" fillId="17" borderId="5" xfId="0" applyNumberFormat="1" applyFont="1" applyFill="1" applyBorder="1"/>
    <xf numFmtId="3" fontId="4" fillId="0" borderId="5" xfId="0" applyNumberFormat="1" applyFont="1" applyBorder="1"/>
    <xf numFmtId="3" fontId="3" fillId="0" borderId="5" xfId="0" applyNumberFormat="1" applyFont="1" applyBorder="1"/>
    <xf numFmtId="0" fontId="4" fillId="8" borderId="0" xfId="0" applyFont="1" applyFill="1" applyAlignment="1">
      <alignment horizontal="center" vertical="top"/>
    </xf>
    <xf numFmtId="0" fontId="3" fillId="8" borderId="0" xfId="0" applyFont="1" applyFill="1" applyAlignment="1">
      <alignment horizontal="center" vertical="top"/>
    </xf>
    <xf numFmtId="3" fontId="4" fillId="8" borderId="6" xfId="0" applyNumberFormat="1" applyFont="1" applyFill="1" applyBorder="1" applyAlignment="1">
      <alignment horizontal="center" vertical="top"/>
    </xf>
    <xf numFmtId="3" fontId="4" fillId="8" borderId="4" xfId="0" applyNumberFormat="1" applyFont="1" applyFill="1" applyBorder="1" applyAlignment="1">
      <alignment horizontal="center" vertical="top"/>
    </xf>
    <xf numFmtId="3" fontId="3" fillId="8" borderId="4" xfId="0" applyNumberFormat="1" applyFont="1" applyFill="1" applyBorder="1"/>
    <xf numFmtId="0" fontId="4" fillId="8" borderId="4" xfId="0" applyFont="1" applyFill="1" applyBorder="1" applyAlignment="1">
      <alignment wrapText="1"/>
    </xf>
    <xf numFmtId="0" fontId="4" fillId="9" borderId="5" xfId="0" applyFont="1" applyFill="1" applyBorder="1" applyAlignment="1">
      <alignment horizontal="center" vertical="top" wrapText="1"/>
    </xf>
    <xf numFmtId="0" fontId="4" fillId="0" borderId="5" xfId="0" applyFont="1" applyBorder="1" applyAlignment="1">
      <alignment horizontal="center" vertical="top" wrapText="1"/>
    </xf>
    <xf numFmtId="0" fontId="4" fillId="7" borderId="5"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0" borderId="0" xfId="0" applyFont="1" applyAlignment="1">
      <alignment horizontal="center" vertical="top" wrapText="1"/>
    </xf>
    <xf numFmtId="0" fontId="4" fillId="0" borderId="5" xfId="0" applyFont="1" applyBorder="1" applyAlignment="1">
      <alignment horizontal="center" vertical="top"/>
    </xf>
    <xf numFmtId="0" fontId="3" fillId="8" borderId="4" xfId="0" applyFont="1" applyFill="1" applyBorder="1"/>
    <xf numFmtId="167" fontId="3" fillId="9" borderId="4" xfId="0" applyNumberFormat="1" applyFont="1" applyFill="1" applyBorder="1"/>
    <xf numFmtId="166" fontId="17" fillId="0" borderId="0" xfId="0" applyNumberFormat="1" applyFont="1"/>
    <xf numFmtId="166" fontId="3" fillId="9" borderId="4" xfId="0" applyNumberFormat="1" applyFont="1" applyFill="1" applyBorder="1"/>
    <xf numFmtId="0" fontId="3" fillId="7" borderId="4" xfId="0" applyFont="1" applyFill="1" applyBorder="1"/>
    <xf numFmtId="0" fontId="3" fillId="2" borderId="4" xfId="0" applyFont="1" applyFill="1" applyBorder="1"/>
    <xf numFmtId="166" fontId="3" fillId="0" borderId="0" xfId="0" applyNumberFormat="1" applyFont="1"/>
    <xf numFmtId="0" fontId="18" fillId="0" borderId="5" xfId="0" applyFont="1" applyBorder="1" applyAlignment="1">
      <alignment horizontal="center" vertical="top"/>
    </xf>
    <xf numFmtId="0" fontId="15" fillId="8" borderId="4" xfId="0" applyFont="1" applyFill="1" applyBorder="1"/>
    <xf numFmtId="1" fontId="15" fillId="8" borderId="4" xfId="0" applyNumberFormat="1" applyFont="1" applyFill="1" applyBorder="1"/>
    <xf numFmtId="10" fontId="15" fillId="8" borderId="4" xfId="0" applyNumberFormat="1" applyFont="1" applyFill="1" applyBorder="1"/>
    <xf numFmtId="166" fontId="15" fillId="0" borderId="0" xfId="0" applyNumberFormat="1" applyFont="1"/>
    <xf numFmtId="0" fontId="15" fillId="0" borderId="0" xfId="0" applyFont="1"/>
    <xf numFmtId="1" fontId="3" fillId="21" borderId="4" xfId="0" applyNumberFormat="1" applyFont="1" applyFill="1" applyBorder="1"/>
    <xf numFmtId="166" fontId="3" fillId="20" borderId="0" xfId="0" applyNumberFormat="1" applyFont="1" applyFill="1"/>
    <xf numFmtId="166" fontId="19" fillId="18" borderId="0" xfId="0" applyNumberFormat="1" applyFont="1" applyFill="1"/>
    <xf numFmtId="0" fontId="4" fillId="8" borderId="4" xfId="0" applyFont="1" applyFill="1" applyBorder="1" applyAlignment="1">
      <alignment horizontal="center" vertical="top"/>
    </xf>
    <xf numFmtId="165" fontId="3" fillId="8" borderId="4" xfId="0" applyNumberFormat="1" applyFont="1" applyFill="1" applyBorder="1"/>
    <xf numFmtId="165" fontId="3" fillId="9" borderId="4" xfId="0" applyNumberFormat="1" applyFont="1" applyFill="1" applyBorder="1"/>
    <xf numFmtId="166" fontId="3" fillId="9" borderId="0" xfId="0" applyNumberFormat="1" applyFont="1" applyFill="1"/>
    <xf numFmtId="0" fontId="4" fillId="7" borderId="5" xfId="0" applyFont="1" applyFill="1" applyBorder="1" applyAlignment="1">
      <alignment horizontal="center" vertical="top"/>
    </xf>
    <xf numFmtId="0" fontId="3" fillId="8" borderId="4" xfId="0" applyFont="1" applyFill="1" applyBorder="1" applyAlignment="1">
      <alignment horizontal="center" vertical="top"/>
    </xf>
    <xf numFmtId="165" fontId="3" fillId="8" borderId="4" xfId="0" applyNumberFormat="1" applyFont="1" applyFill="1" applyBorder="1" applyAlignment="1">
      <alignment horizontal="center" vertical="top"/>
    </xf>
    <xf numFmtId="165" fontId="3" fillId="7" borderId="4" xfId="0" applyNumberFormat="1" applyFont="1" applyFill="1" applyBorder="1"/>
    <xf numFmtId="0" fontId="3" fillId="7" borderId="0" xfId="0" applyFont="1" applyFill="1"/>
    <xf numFmtId="165" fontId="4" fillId="8" borderId="4" xfId="0" applyNumberFormat="1" applyFont="1" applyFill="1" applyBorder="1"/>
    <xf numFmtId="0" fontId="3" fillId="9" borderId="4" xfId="0" applyFont="1" applyFill="1" applyBorder="1"/>
    <xf numFmtId="167" fontId="3" fillId="0" borderId="0" xfId="0" applyNumberFormat="1" applyFont="1"/>
    <xf numFmtId="2" fontId="3" fillId="0" borderId="0" xfId="0" applyNumberFormat="1" applyFont="1"/>
    <xf numFmtId="9" fontId="3" fillId="0" borderId="0" xfId="0" applyNumberFormat="1" applyFont="1"/>
    <xf numFmtId="165" fontId="3" fillId="0" borderId="0" xfId="0" applyNumberFormat="1" applyFont="1"/>
    <xf numFmtId="165" fontId="17" fillId="0" borderId="0" xfId="0" applyNumberFormat="1" applyFont="1"/>
    <xf numFmtId="0" fontId="8" fillId="19" borderId="7" xfId="0" applyFont="1" applyFill="1" applyBorder="1" applyAlignment="1">
      <alignment wrapText="1"/>
    </xf>
    <xf numFmtId="168" fontId="8" fillId="0" borderId="0" xfId="0" applyNumberFormat="1" applyFont="1" applyAlignment="1">
      <alignment wrapText="1"/>
    </xf>
    <xf numFmtId="168" fontId="20" fillId="0" borderId="0" xfId="0" applyNumberFormat="1" applyFont="1" applyAlignment="1">
      <alignment wrapText="1"/>
    </xf>
    <xf numFmtId="168" fontId="7" fillId="0" borderId="0" xfId="0" applyNumberFormat="1" applyFont="1" applyAlignment="1">
      <alignment wrapText="1"/>
    </xf>
    <xf numFmtId="0" fontId="7" fillId="0" borderId="0" xfId="0" applyFont="1"/>
    <xf numFmtId="166" fontId="7" fillId="0" borderId="0" xfId="0" applyNumberFormat="1" applyFont="1"/>
    <xf numFmtId="166" fontId="22" fillId="19" borderId="0" xfId="0" applyNumberFormat="1" applyFont="1" applyFill="1" applyAlignment="1">
      <alignment wrapText="1"/>
    </xf>
    <xf numFmtId="0" fontId="22" fillId="18" borderId="0" xfId="0" applyFont="1" applyFill="1" applyAlignment="1">
      <alignment wrapText="1"/>
    </xf>
    <xf numFmtId="0" fontId="22" fillId="18" borderId="4" xfId="0" applyFont="1" applyFill="1" applyBorder="1" applyAlignment="1">
      <alignment horizontal="left" vertical="top" wrapText="1"/>
    </xf>
    <xf numFmtId="0" fontId="7" fillId="0" borderId="0" xfId="0" applyFont="1" applyAlignment="1">
      <alignment horizontal="left" vertical="top" wrapText="1"/>
    </xf>
    <xf numFmtId="0" fontId="22" fillId="18" borderId="0" xfId="0" applyFont="1" applyFill="1"/>
    <xf numFmtId="166" fontId="22" fillId="19" borderId="0" xfId="0" applyNumberFormat="1" applyFont="1" applyFill="1"/>
    <xf numFmtId="0" fontId="22" fillId="18" borderId="4" xfId="0" applyFont="1" applyFill="1" applyBorder="1" applyAlignment="1">
      <alignment horizontal="left" vertical="top"/>
    </xf>
    <xf numFmtId="166" fontId="22" fillId="19" borderId="4" xfId="0" applyNumberFormat="1" applyFont="1" applyFill="1" applyBorder="1" applyAlignment="1">
      <alignment horizontal="left"/>
    </xf>
    <xf numFmtId="0" fontId="20" fillId="0" borderId="0" xfId="0" applyFont="1"/>
    <xf numFmtId="166" fontId="20" fillId="0" borderId="0" xfId="0" applyNumberFormat="1" applyFont="1"/>
    <xf numFmtId="166" fontId="20" fillId="19" borderId="4" xfId="0" applyNumberFormat="1" applyFont="1" applyFill="1" applyBorder="1"/>
    <xf numFmtId="9" fontId="7" fillId="0" borderId="0" xfId="0" applyNumberFormat="1" applyFont="1"/>
    <xf numFmtId="168" fontId="8" fillId="0" borderId="0" xfId="0" applyNumberFormat="1" applyFont="1"/>
    <xf numFmtId="166" fontId="8" fillId="0" borderId="0" xfId="0" applyNumberFormat="1" applyFont="1"/>
    <xf numFmtId="166" fontId="7" fillId="19" borderId="4" xfId="0" applyNumberFormat="1" applyFont="1" applyFill="1" applyBorder="1"/>
    <xf numFmtId="0" fontId="7" fillId="19" borderId="4" xfId="0" applyFont="1" applyFill="1" applyBorder="1"/>
    <xf numFmtId="0" fontId="8" fillId="0" borderId="5" xfId="0" applyFont="1" applyBorder="1" applyAlignment="1">
      <alignment horizontal="center" wrapText="1"/>
    </xf>
    <xf numFmtId="166" fontId="8" fillId="0" borderId="5" xfId="0" applyNumberFormat="1" applyFont="1" applyBorder="1" applyAlignment="1">
      <alignment horizontal="center" wrapText="1"/>
    </xf>
    <xf numFmtId="0" fontId="21" fillId="18" borderId="4" xfId="0" applyFont="1" applyFill="1" applyBorder="1" applyAlignment="1">
      <alignment horizontal="left" wrapText="1"/>
    </xf>
    <xf numFmtId="0" fontId="8" fillId="0" borderId="0" xfId="0" applyFont="1" applyAlignment="1">
      <alignment horizontal="left" wrapText="1"/>
    </xf>
    <xf numFmtId="0" fontId="7" fillId="0" borderId="0" xfId="0" applyFont="1" applyAlignment="1"/>
    <xf numFmtId="4" fontId="10" fillId="0" borderId="0" xfId="0" applyNumberFormat="1" applyFont="1"/>
    <xf numFmtId="1" fontId="12" fillId="0" borderId="5" xfId="0" applyNumberFormat="1" applyFont="1" applyBorder="1" applyAlignment="1">
      <alignment horizontal="center" vertical="top"/>
    </xf>
    <xf numFmtId="4" fontId="4" fillId="0" borderId="0" xfId="0" applyNumberFormat="1" applyFont="1"/>
    <xf numFmtId="1" fontId="12" fillId="0" borderId="0" xfId="0" applyNumberFormat="1" applyFont="1"/>
    <xf numFmtId="1" fontId="23" fillId="0" borderId="0" xfId="0" applyNumberFormat="1" applyFont="1"/>
    <xf numFmtId="3" fontId="24" fillId="0" borderId="0" xfId="0" applyNumberFormat="1" applyFont="1" applyAlignment="1">
      <alignment horizontal="right"/>
    </xf>
    <xf numFmtId="1" fontId="25" fillId="0" borderId="0" xfId="0" applyNumberFormat="1" applyFont="1" applyAlignment="1">
      <alignment horizontal="right"/>
    </xf>
    <xf numFmtId="1" fontId="14" fillId="0" borderId="0" xfId="0" applyNumberFormat="1" applyFont="1" applyAlignment="1">
      <alignment horizontal="right"/>
    </xf>
    <xf numFmtId="1" fontId="26" fillId="0" borderId="0" xfId="0" applyNumberFormat="1" applyFont="1"/>
    <xf numFmtId="1" fontId="27" fillId="0" borderId="0" xfId="0" applyNumberFormat="1" applyFont="1" applyAlignment="1">
      <alignment horizontal="right"/>
    </xf>
    <xf numFmtId="2" fontId="14" fillId="0" borderId="0" xfId="0" applyNumberFormat="1" applyFont="1" applyAlignment="1">
      <alignment horizontal="right"/>
    </xf>
    <xf numFmtId="3" fontId="25" fillId="0" borderId="0" xfId="0" applyNumberFormat="1" applyFont="1" applyAlignment="1">
      <alignment horizontal="right"/>
    </xf>
    <xf numFmtId="1" fontId="4" fillId="0" borderId="0" xfId="0" applyNumberFormat="1" applyFont="1" applyAlignment="1"/>
    <xf numFmtId="10" fontId="4" fillId="0" borderId="0" xfId="0" applyNumberFormat="1" applyFont="1" applyAlignment="1"/>
    <xf numFmtId="0" fontId="9" fillId="0" borderId="6" xfId="0" applyFont="1" applyBorder="1" applyAlignment="1">
      <alignment wrapText="1"/>
    </xf>
    <xf numFmtId="0" fontId="9" fillId="0" borderId="6" xfId="0" applyFont="1" applyBorder="1"/>
    <xf numFmtId="3" fontId="9" fillId="0" borderId="6" xfId="0" applyNumberFormat="1" applyFont="1" applyBorder="1" applyAlignment="1">
      <alignment wrapText="1"/>
    </xf>
    <xf numFmtId="169" fontId="9" fillId="0" borderId="6" xfId="0" applyNumberFormat="1" applyFont="1" applyBorder="1"/>
    <xf numFmtId="10" fontId="9" fillId="0" borderId="6" xfId="0" applyNumberFormat="1" applyFont="1" applyBorder="1"/>
    <xf numFmtId="3" fontId="9" fillId="0" borderId="6" xfId="0" applyNumberFormat="1" applyFont="1" applyBorder="1"/>
    <xf numFmtId="0" fontId="28" fillId="0" borderId="6" xfId="0" applyFont="1" applyBorder="1"/>
    <xf numFmtId="1" fontId="28" fillId="0" borderId="6" xfId="0" applyNumberFormat="1" applyFont="1" applyBorder="1" applyAlignment="1">
      <alignment horizontal="center" vertical="top"/>
    </xf>
    <xf numFmtId="1" fontId="28" fillId="0" borderId="6" xfId="0" applyNumberFormat="1" applyFont="1" applyBorder="1" applyAlignment="1">
      <alignment horizontal="center" vertical="top" wrapText="1"/>
    </xf>
    <xf numFmtId="3" fontId="28" fillId="0" borderId="6" xfId="0" applyNumberFormat="1" applyFont="1" applyBorder="1" applyAlignment="1">
      <alignment horizontal="center" vertical="top"/>
    </xf>
    <xf numFmtId="1" fontId="28" fillId="0" borderId="6" xfId="0" applyNumberFormat="1" applyFont="1" applyBorder="1"/>
    <xf numFmtId="4" fontId="28" fillId="0" borderId="6" xfId="0" applyNumberFormat="1" applyFont="1" applyBorder="1"/>
    <xf numFmtId="3" fontId="9" fillId="0" borderId="6" xfId="0" applyNumberFormat="1" applyFont="1" applyBorder="1" applyAlignment="1">
      <alignment horizontal="right"/>
    </xf>
    <xf numFmtId="9" fontId="9" fillId="0" borderId="6" xfId="0" applyNumberFormat="1" applyFont="1" applyBorder="1"/>
    <xf numFmtId="0" fontId="9" fillId="0" borderId="6" xfId="0" applyFont="1" applyBorder="1" applyAlignment="1">
      <alignment horizontal="right"/>
    </xf>
    <xf numFmtId="1" fontId="9" fillId="0" borderId="6" xfId="0" applyNumberFormat="1" applyFont="1" applyBorder="1" applyAlignment="1">
      <alignment horizontal="right"/>
    </xf>
    <xf numFmtId="1" fontId="28" fillId="0" borderId="6" xfId="0" applyNumberFormat="1" applyFont="1" applyBorder="1" applyAlignment="1">
      <alignment horizontal="right"/>
    </xf>
    <xf numFmtId="0" fontId="28" fillId="0" borderId="6" xfId="0" applyFont="1" applyBorder="1" applyAlignment="1">
      <alignment vertical="top"/>
    </xf>
    <xf numFmtId="3" fontId="4" fillId="27" borderId="6" xfId="0" applyNumberFormat="1" applyFont="1" applyFill="1" applyBorder="1" applyAlignment="1">
      <alignment vertical="top" wrapText="1"/>
    </xf>
    <xf numFmtId="169" fontId="28" fillId="0" borderId="6" xfId="0" applyNumberFormat="1" applyFont="1" applyBorder="1" applyAlignment="1">
      <alignment vertical="top"/>
    </xf>
    <xf numFmtId="10" fontId="28" fillId="0" borderId="6" xfId="0" applyNumberFormat="1" applyFont="1" applyBorder="1" applyAlignment="1">
      <alignment vertical="top" wrapText="1"/>
    </xf>
    <xf numFmtId="3" fontId="28" fillId="0" borderId="6" xfId="0" applyNumberFormat="1" applyFont="1" applyBorder="1" applyAlignment="1">
      <alignment vertical="top" wrapText="1"/>
    </xf>
    <xf numFmtId="1" fontId="28" fillId="0" borderId="6" xfId="0" applyNumberFormat="1" applyFont="1" applyBorder="1" applyAlignment="1">
      <alignment vertical="top"/>
    </xf>
    <xf numFmtId="4" fontId="28" fillId="0" borderId="6" xfId="0" applyNumberFormat="1" applyFont="1" applyBorder="1" applyAlignment="1">
      <alignment vertical="top"/>
    </xf>
    <xf numFmtId="0" fontId="3" fillId="0" borderId="0" xfId="0" applyFont="1" applyAlignment="1">
      <alignment horizontal="center" wrapText="1"/>
    </xf>
    <xf numFmtId="0" fontId="10" fillId="0" borderId="0" xfId="0" applyFont="1"/>
    <xf numFmtId="0" fontId="3" fillId="2" borderId="1" xfId="0" applyFont="1" applyFill="1" applyBorder="1" applyAlignment="1">
      <alignment horizontal="center"/>
    </xf>
    <xf numFmtId="0" fontId="9" fillId="0" borderId="2" xfId="0" applyFont="1" applyBorder="1"/>
    <xf numFmtId="0" fontId="9" fillId="0" borderId="3" xfId="0" applyFont="1" applyBorder="1"/>
    <xf numFmtId="0" fontId="3" fillId="3" borderId="1" xfId="0" applyFont="1" applyFill="1" applyBorder="1" applyAlignment="1">
      <alignment horizontal="center"/>
    </xf>
    <xf numFmtId="0" fontId="3" fillId="24" borderId="1" xfId="0" applyFont="1" applyFill="1" applyBorder="1" applyAlignment="1">
      <alignment horizontal="center"/>
    </xf>
    <xf numFmtId="0" fontId="9" fillId="25" borderId="2" xfId="0" applyFont="1" applyFill="1" applyBorder="1"/>
    <xf numFmtId="0" fontId="3" fillId="6" borderId="2" xfId="0" applyFont="1"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theme" Target="theme/theme1.xml"/><Relationship Id="rId4" Type="http://schemas.openxmlformats.org/officeDocument/2006/relationships/worksheet" Target="worksheets/sheet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b="0">
                <a:solidFill>
                  <a:srgbClr val="757575"/>
                </a:solidFill>
                <a:latin typeface="+mn-lt"/>
              </a:rPr>
              <a:t>Fair National Carbon Accountability: Responsibility for additional emission reductions or negative emissions to stay within the 1.5C budget (Mt)</a:t>
            </a:r>
          </a:p>
        </c:rich>
      </c:tx>
      <c:overlay val="0"/>
    </c:title>
    <c:autoTitleDeleted val="0"/>
    <c:plotArea>
      <c:layout/>
      <c:barChart>
        <c:barDir val="bar"/>
        <c:grouping val="clustered"/>
        <c:varyColors val="1"/>
        <c:ser>
          <c:idx val="0"/>
          <c:order val="0"/>
          <c:tx>
            <c:strRef>
              <c:f>'Big Table'!$V$1:$V$2</c:f>
              <c:strCache>
                <c:ptCount val="2"/>
                <c:pt idx="0">
                  <c:v>1.5C - Carbon Debt, Excessive Claims and Fair National Carbon Accountability </c:v>
                </c:pt>
                <c:pt idx="1">
                  <c:v>Total Excessive Carbon Claims for 1.5C = Carbon Debt 1990-2021 + Excessive Carbon Claims  2022-2070</c:v>
                </c:pt>
              </c:strCache>
            </c:strRef>
          </c:tx>
          <c:spPr>
            <a:solidFill>
              <a:srgbClr val="4F81BD"/>
            </a:solidFill>
            <a:ln cmpd="sng">
              <a:solidFill>
                <a:srgbClr val="000000"/>
              </a:solidFill>
            </a:ln>
          </c:spPr>
          <c:invertIfNegative val="1"/>
          <c:cat>
            <c:strRef>
              <c:f>'Big Table'!$A$3:$A$39</c:f>
              <c:strCache>
                <c:ptCount val="37"/>
                <c:pt idx="0">
                  <c:v>Argentina</c:v>
                </c:pt>
                <c:pt idx="1">
                  <c:v>Australia</c:v>
                </c:pt>
                <c:pt idx="2">
                  <c:v>Brazil</c:v>
                </c:pt>
                <c:pt idx="3">
                  <c:v>Canada</c:v>
                </c:pt>
                <c:pt idx="4">
                  <c:v>Chile</c:v>
                </c:pt>
                <c:pt idx="5">
                  <c:v>China</c:v>
                </c:pt>
                <c:pt idx="6">
                  <c:v>Colombia</c:v>
                </c:pt>
                <c:pt idx="7">
                  <c:v>Costa Rica</c:v>
                </c:pt>
                <c:pt idx="8">
                  <c:v>Egypt</c:v>
                </c:pt>
                <c:pt idx="9">
                  <c:v>Ethiopia</c:v>
                </c:pt>
                <c:pt idx="10">
                  <c:v>EU 27</c:v>
                </c:pt>
                <c:pt idx="11">
                  <c:v>Gambia</c:v>
                </c:pt>
                <c:pt idx="12">
                  <c:v>India</c:v>
                </c:pt>
                <c:pt idx="13">
                  <c:v>Indonesia</c:v>
                </c:pt>
                <c:pt idx="14">
                  <c:v>Iran</c:v>
                </c:pt>
                <c:pt idx="15">
                  <c:v>Japan</c:v>
                </c:pt>
                <c:pt idx="16">
                  <c:v>Kazakhstan</c:v>
                </c:pt>
                <c:pt idx="17">
                  <c:v>Kenya</c:v>
                </c:pt>
                <c:pt idx="18">
                  <c:v>Mexico</c:v>
                </c:pt>
                <c:pt idx="19">
                  <c:v>Morocco</c:v>
                </c:pt>
                <c:pt idx="20">
                  <c:v>New Zealand</c:v>
                </c:pt>
                <c:pt idx="21">
                  <c:v>Nigeria</c:v>
                </c:pt>
                <c:pt idx="22">
                  <c:v>Norway</c:v>
                </c:pt>
                <c:pt idx="23">
                  <c:v>Peru</c:v>
                </c:pt>
                <c:pt idx="24">
                  <c:v>Philippines</c:v>
                </c:pt>
                <c:pt idx="25">
                  <c:v>Russia</c:v>
                </c:pt>
                <c:pt idx="26">
                  <c:v>Saudi Arabia</c:v>
                </c:pt>
                <c:pt idx="27">
                  <c:v>Singapore</c:v>
                </c:pt>
                <c:pt idx="28">
                  <c:v>South Africa</c:v>
                </c:pt>
                <c:pt idx="29">
                  <c:v>South Korea</c:v>
                </c:pt>
                <c:pt idx="30">
                  <c:v>Switzerland</c:v>
                </c:pt>
                <c:pt idx="31">
                  <c:v>Thailand</c:v>
                </c:pt>
                <c:pt idx="32">
                  <c:v>Turkey</c:v>
                </c:pt>
                <c:pt idx="33">
                  <c:v>United Arab Emirates</c:v>
                </c:pt>
                <c:pt idx="34">
                  <c:v>United Kingdom</c:v>
                </c:pt>
                <c:pt idx="35">
                  <c:v>United States</c:v>
                </c:pt>
                <c:pt idx="36">
                  <c:v>Vietnam</c:v>
                </c:pt>
              </c:strCache>
            </c:strRef>
          </c:cat>
          <c:val>
            <c:numRef>
              <c:f>'Big Table'!$V$3:$V$39</c:f>
              <c:numCache>
                <c:formatCode>0</c:formatCode>
                <c:ptCount val="37"/>
                <c:pt idx="0">
                  <c:v>1442.4191658228744</c:v>
                </c:pt>
                <c:pt idx="1">
                  <c:v>14090.919308595378</c:v>
                </c:pt>
                <c:pt idx="2">
                  <c:v>-12774.092162558889</c:v>
                </c:pt>
                <c:pt idx="3">
                  <c:v>18641.569423973626</c:v>
                </c:pt>
                <c:pt idx="4">
                  <c:v>559.13657651365952</c:v>
                </c:pt>
                <c:pt idx="5">
                  <c:v>243056.1939673429</c:v>
                </c:pt>
                <c:pt idx="6">
                  <c:v>-3798.1111808683127</c:v>
                </c:pt>
                <c:pt idx="7">
                  <c:v>-436.53557071018975</c:v>
                </c:pt>
                <c:pt idx="8">
                  <c:v>-887.71345356335314</c:v>
                </c:pt>
                <c:pt idx="9">
                  <c:v>-16556.743665860777</c:v>
                </c:pt>
                <c:pt idx="10">
                  <c:v>72808.831985047364</c:v>
                </c:pt>
                <c:pt idx="11">
                  <c:v>-344.90811247067109</c:v>
                </c:pt>
                <c:pt idx="12">
                  <c:v>-73118.784325035085</c:v>
                </c:pt>
                <c:pt idx="13">
                  <c:v>-5036.9288826313186</c:v>
                </c:pt>
                <c:pt idx="14">
                  <c:v>23424.407505512354</c:v>
                </c:pt>
                <c:pt idx="15">
                  <c:v>32920.457782782112</c:v>
                </c:pt>
                <c:pt idx="16">
                  <c:v>10557.775637327599</c:v>
                </c:pt>
                <c:pt idx="17">
                  <c:v>-6516.0522003872848</c:v>
                </c:pt>
                <c:pt idx="18">
                  <c:v>9279.719637699558</c:v>
                </c:pt>
                <c:pt idx="19">
                  <c:v>-1894.3929301924234</c:v>
                </c:pt>
                <c:pt idx="20">
                  <c:v>770.42153167216429</c:v>
                </c:pt>
                <c:pt idx="21">
                  <c:v>-24832.186381990803</c:v>
                </c:pt>
                <c:pt idx="22">
                  <c:v>898.3516015584396</c:v>
                </c:pt>
                <c:pt idx="23">
                  <c:v>-2553.0706402051756</c:v>
                </c:pt>
                <c:pt idx="24">
                  <c:v>-9006.9052440038176</c:v>
                </c:pt>
                <c:pt idx="25">
                  <c:v>73763.984205631306</c:v>
                </c:pt>
                <c:pt idx="26">
                  <c:v>24033.857854151356</c:v>
                </c:pt>
                <c:pt idx="27">
                  <c:v>1654.9607784003047</c:v>
                </c:pt>
                <c:pt idx="28">
                  <c:v>10865.152691003015</c:v>
                </c:pt>
                <c:pt idx="29">
                  <c:v>17857.29566622377</c:v>
                </c:pt>
                <c:pt idx="30">
                  <c:v>566.84946180588258</c:v>
                </c:pt>
                <c:pt idx="31">
                  <c:v>3344.3727699144565</c:v>
                </c:pt>
                <c:pt idx="32">
                  <c:v>7065.7457616165775</c:v>
                </c:pt>
                <c:pt idx="33">
                  <c:v>8860.6799754658678</c:v>
                </c:pt>
                <c:pt idx="34">
                  <c:v>9733.729678096277</c:v>
                </c:pt>
                <c:pt idx="35">
                  <c:v>193254.81712123676</c:v>
                </c:pt>
                <c:pt idx="36">
                  <c:v>-3452.2758138598874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B60-4EA4-9E3F-E43AFA4A5BDF}"/>
            </c:ext>
          </c:extLst>
        </c:ser>
        <c:dLbls>
          <c:showLegendKey val="0"/>
          <c:showVal val="0"/>
          <c:showCatName val="0"/>
          <c:showSerName val="0"/>
          <c:showPercent val="0"/>
          <c:showBubbleSize val="0"/>
        </c:dLbls>
        <c:gapWidth val="150"/>
        <c:axId val="351111408"/>
        <c:axId val="559563454"/>
      </c:barChart>
      <c:catAx>
        <c:axId val="351111408"/>
        <c:scaling>
          <c:orientation val="maxMin"/>
        </c:scaling>
        <c:delete val="0"/>
        <c:axPos val="l"/>
        <c:title>
          <c:tx>
            <c:rich>
              <a:bodyPr/>
              <a:lstStyle/>
              <a:p>
                <a:pPr lvl="0">
                  <a:defRPr b="0">
                    <a:solidFill>
                      <a:srgbClr val="000000"/>
                    </a:solidFill>
                    <a:latin typeface="+mn-lt"/>
                  </a:defRPr>
                </a:pPr>
                <a:r>
                  <a:rPr b="0">
                    <a:solidFill>
                      <a:srgbClr val="000000"/>
                    </a:solidFill>
                    <a:latin typeface="+mn-lt"/>
                  </a:rPr>
                  <a:t>Countries</a:t>
                </a:r>
              </a:p>
            </c:rich>
          </c:tx>
          <c:overlay val="0"/>
        </c:title>
        <c:numFmt formatCode="General" sourceLinked="1"/>
        <c:majorTickMark val="in"/>
        <c:minorTickMark val="none"/>
        <c:tickLblPos val="nextTo"/>
        <c:txPr>
          <a:bodyPr/>
          <a:lstStyle/>
          <a:p>
            <a:pPr lvl="0">
              <a:defRPr b="0">
                <a:solidFill>
                  <a:srgbClr val="000000"/>
                </a:solidFill>
                <a:latin typeface="+mn-lt"/>
              </a:defRPr>
            </a:pPr>
            <a:endParaRPr lang="sv-SE"/>
          </a:p>
        </c:txPr>
        <c:crossAx val="559563454"/>
        <c:crosses val="autoZero"/>
        <c:auto val="1"/>
        <c:lblAlgn val="ctr"/>
        <c:lblOffset val="100"/>
        <c:noMultiLvlLbl val="1"/>
      </c:catAx>
      <c:valAx>
        <c:axId val="559563454"/>
        <c:scaling>
          <c:orientation val="minMax"/>
          <c:min val="-250000"/>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Mt</a:t>
                </a: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sv-SE"/>
          </a:p>
        </c:txPr>
        <c:crossAx val="351111408"/>
        <c:crosses val="max"/>
        <c:crossBetween val="between"/>
      </c:valAx>
    </c:plotArea>
    <c:legend>
      <c:legendPos val="r"/>
      <c:overlay val="0"/>
      <c:txPr>
        <a:bodyPr/>
        <a:lstStyle/>
        <a:p>
          <a:pPr lvl="0">
            <a:defRPr b="0">
              <a:solidFill>
                <a:srgbClr val="1A1A1A"/>
              </a:solidFill>
              <a:latin typeface="+mn-lt"/>
            </a:defRPr>
          </a:pPr>
          <a:endParaRPr lang="sv-SE"/>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504825</xdr:colOff>
      <xdr:row>5</xdr:row>
      <xdr:rowOff>152400</xdr:rowOff>
    </xdr:from>
    <xdr:ext cx="9277350" cy="6858000"/>
    <xdr:graphicFrame macro="">
      <xdr:nvGraphicFramePr>
        <xdr:cNvPr id="556301605" name="Chart 1" title="Diagram">
          <a:extLst>
            <a:ext uri="{FF2B5EF4-FFF2-40B4-BE49-F238E27FC236}">
              <a16:creationId xmlns:a16="http://schemas.microsoft.com/office/drawing/2014/main" id="{00000000-0008-0000-0400-0000257D28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996"/>
  <sheetViews>
    <sheetView tabSelected="1" workbookViewId="0">
      <pane xSplit="1" ySplit="2" topLeftCell="E3" activePane="bottomRight" state="frozen"/>
      <selection pane="topRight" activeCell="B1" sqref="B1"/>
      <selection pane="bottomLeft" activeCell="A3" sqref="A3"/>
      <selection pane="bottomRight" activeCell="W2" sqref="W2"/>
    </sheetView>
  </sheetViews>
  <sheetFormatPr defaultColWidth="14.453125" defaultRowHeight="15" customHeight="1"/>
  <cols>
    <col min="1" max="1" width="22" style="43" customWidth="1"/>
    <col min="2" max="2" width="10.54296875" style="43" customWidth="1"/>
    <col min="3" max="3" width="10.453125" style="43" customWidth="1"/>
    <col min="4" max="4" width="10.6328125" style="43" customWidth="1"/>
    <col min="5" max="5" width="10.36328125" style="43" customWidth="1"/>
    <col min="6" max="6" width="10.453125" style="43" customWidth="1"/>
    <col min="7" max="7" width="10.54296875" style="43" customWidth="1"/>
    <col min="8" max="8" width="10.08984375" style="43" customWidth="1"/>
    <col min="9" max="9" width="11.1796875" style="43" customWidth="1"/>
    <col min="10" max="10" width="9.54296875" style="43" customWidth="1"/>
    <col min="11" max="11" width="10.54296875" style="43" customWidth="1"/>
    <col min="12" max="12" width="9.54296875" style="43" customWidth="1"/>
    <col min="13" max="13" width="9" style="43" customWidth="1"/>
    <col min="14" max="14" width="9.90625" style="43" customWidth="1"/>
    <col min="15" max="15" width="10.453125" style="43" customWidth="1"/>
    <col min="16" max="16" width="9.36328125" style="43" customWidth="1"/>
    <col min="17" max="17" width="12.453125" style="43" customWidth="1"/>
    <col min="18" max="18" width="14.6328125" style="43" customWidth="1"/>
    <col min="19" max="19" width="13.90625" style="43" customWidth="1"/>
    <col min="20" max="20" width="11.54296875" style="43" customWidth="1"/>
    <col min="21" max="21" width="14.54296875" style="43" customWidth="1"/>
    <col min="22" max="22" width="16.54296875" style="43" customWidth="1"/>
    <col min="23" max="23" width="17.453125" style="43" customWidth="1"/>
    <col min="24" max="24" width="9.453125" style="85" customWidth="1"/>
    <col min="25" max="25" width="10.6328125" style="43" customWidth="1"/>
    <col min="26" max="26" width="17.36328125" style="43" customWidth="1"/>
    <col min="27" max="27" width="12.6328125" style="43" customWidth="1"/>
    <col min="28" max="28" width="17.6328125" style="43" customWidth="1"/>
    <col min="29" max="30" width="13.08984375" style="41" customWidth="1"/>
    <col min="31" max="16384" width="14.453125" style="43"/>
  </cols>
  <sheetData>
    <row r="1" spans="1:30" ht="13">
      <c r="A1" s="37"/>
      <c r="B1" s="222" t="s">
        <v>0</v>
      </c>
      <c r="C1" s="223"/>
      <c r="D1" s="223"/>
      <c r="E1" s="223"/>
      <c r="F1" s="223"/>
      <c r="G1" s="223"/>
      <c r="H1" s="224"/>
      <c r="I1" s="38"/>
      <c r="J1" s="225" t="s">
        <v>1</v>
      </c>
      <c r="K1" s="223"/>
      <c r="L1" s="223"/>
      <c r="M1" s="223"/>
      <c r="N1" s="223"/>
      <c r="O1" s="223"/>
      <c r="P1" s="224"/>
      <c r="Q1" s="39"/>
      <c r="R1" s="226" t="s">
        <v>2</v>
      </c>
      <c r="S1" s="227"/>
      <c r="T1" s="227"/>
      <c r="U1" s="227"/>
      <c r="V1" s="227"/>
      <c r="W1" s="227"/>
      <c r="X1" s="40"/>
      <c r="Y1" s="228" t="s">
        <v>3</v>
      </c>
      <c r="Z1" s="223"/>
      <c r="AA1" s="223"/>
      <c r="AB1" s="223"/>
      <c r="AC1" s="41" t="s">
        <v>4</v>
      </c>
      <c r="AD1" s="42"/>
    </row>
    <row r="2" spans="1:30" ht="107.25" customHeight="1">
      <c r="A2" s="37" t="s">
        <v>5</v>
      </c>
      <c r="B2" s="1" t="s">
        <v>6</v>
      </c>
      <c r="C2" s="1" t="s">
        <v>7</v>
      </c>
      <c r="D2" s="1" t="s">
        <v>8</v>
      </c>
      <c r="E2" s="2" t="s">
        <v>9</v>
      </c>
      <c r="F2" s="1" t="s">
        <v>10</v>
      </c>
      <c r="G2" s="1" t="s">
        <v>11</v>
      </c>
      <c r="H2" s="1" t="s">
        <v>12</v>
      </c>
      <c r="I2" s="3" t="s">
        <v>13</v>
      </c>
      <c r="J2" s="4" t="s">
        <v>14</v>
      </c>
      <c r="K2" s="4" t="s">
        <v>15</v>
      </c>
      <c r="L2" s="4" t="s">
        <v>16</v>
      </c>
      <c r="M2" s="4" t="s">
        <v>17</v>
      </c>
      <c r="N2" s="4" t="s">
        <v>18</v>
      </c>
      <c r="O2" s="4" t="s">
        <v>19</v>
      </c>
      <c r="P2" s="5" t="s">
        <v>20</v>
      </c>
      <c r="Q2" s="6" t="s">
        <v>21</v>
      </c>
      <c r="R2" s="7" t="s">
        <v>22</v>
      </c>
      <c r="S2" s="8" t="s">
        <v>23</v>
      </c>
      <c r="T2" s="8" t="s">
        <v>24</v>
      </c>
      <c r="U2" s="8" t="s">
        <v>25</v>
      </c>
      <c r="V2" s="8" t="s">
        <v>26</v>
      </c>
      <c r="W2" s="34" t="s">
        <v>27</v>
      </c>
      <c r="X2" s="35" t="s">
        <v>35</v>
      </c>
      <c r="Y2" s="9" t="s">
        <v>28</v>
      </c>
      <c r="Z2" s="9" t="s">
        <v>29</v>
      </c>
      <c r="AA2" s="10" t="s">
        <v>30</v>
      </c>
      <c r="AB2" s="11" t="s">
        <v>31</v>
      </c>
      <c r="AC2" s="36" t="s">
        <v>32</v>
      </c>
      <c r="AD2" s="36" t="s">
        <v>33</v>
      </c>
    </row>
    <row r="3" spans="1:30" ht="13">
      <c r="A3" s="44" t="s">
        <v>36</v>
      </c>
      <c r="B3" s="45">
        <v>1249373.6470000001</v>
      </c>
      <c r="C3" s="45">
        <v>3707848.6849999996</v>
      </c>
      <c r="D3" s="45">
        <v>2458475.0379999997</v>
      </c>
      <c r="E3" s="46">
        <v>5.7336565904767918E-3</v>
      </c>
      <c r="F3" s="46">
        <v>5.9382767512928701E-3</v>
      </c>
      <c r="G3" s="46">
        <v>5.5445122148778002E-3</v>
      </c>
      <c r="H3" s="46">
        <v>5.3637646650178577E-3</v>
      </c>
      <c r="I3" s="38">
        <f>'2022-2070 emissions projections'!B2</f>
        <v>2050</v>
      </c>
      <c r="J3" s="47">
        <f>'2022-2070 emissions projections'!C2</f>
        <v>5077.1180000000004</v>
      </c>
      <c r="K3" s="47">
        <f>'2022-2070 emissions projections'!D2</f>
        <v>3426.3442149999992</v>
      </c>
      <c r="L3" s="47">
        <f>'2022-2070 emissions projections'!E2</f>
        <v>8503.4622149999996</v>
      </c>
      <c r="M3" s="48">
        <f>'2022-2070 emissions projections'!F2</f>
        <v>5.3358127137743631E-3</v>
      </c>
      <c r="N3" s="48">
        <f>'2022-2070 emissions projections'!G2</f>
        <v>4.7779031213803043E-3</v>
      </c>
      <c r="O3" s="48">
        <f>'2022-2070 emissions projections'!H2</f>
        <v>4.7779031213803043E-3</v>
      </c>
      <c r="P3" s="47">
        <f>'2022-2070 emissions projections'!I2</f>
        <v>186.44800000000001</v>
      </c>
      <c r="Q3" s="47">
        <f t="shared" ref="Q3:Q39" si="0">F3*$C$43</f>
        <v>5650.3729422774286</v>
      </c>
      <c r="R3" s="49">
        <f t="shared" ref="R3:R39" si="1">H3*$C$44</f>
        <v>1410.6701068996965</v>
      </c>
      <c r="S3" s="49">
        <f t="shared" ref="S3:S39" si="2">J3-Q3</f>
        <v>-573.2549422774282</v>
      </c>
      <c r="T3" s="49">
        <f t="shared" ref="T3:T47" si="3">R3-S3</f>
        <v>1983.9250491771247</v>
      </c>
      <c r="U3" s="47">
        <f t="shared" ref="U3:U39" si="4">K3-R3</f>
        <v>2015.6741081003026</v>
      </c>
      <c r="V3" s="47">
        <f t="shared" ref="V3:V39" si="5">S3+U3</f>
        <v>1442.4191658228744</v>
      </c>
      <c r="W3" s="49">
        <f>AC3*$U$42</f>
        <v>1045.990765722946</v>
      </c>
      <c r="X3" s="50">
        <f>(W3*1000000)/(($D3/48)*1000)</f>
        <v>20.422235726886161</v>
      </c>
      <c r="Y3" s="47">
        <f t="shared" ref="Y3:Y39" si="6">H3*$C$46</f>
        <v>4360.7406726595182</v>
      </c>
      <c r="Z3" s="47">
        <f t="shared" ref="Z3:Z39" si="7">K3-Y3</f>
        <v>-934.396457659519</v>
      </c>
      <c r="AA3" s="49">
        <f t="shared" ref="AA3:AA42" si="8">S3+Z3</f>
        <v>-1507.6513999369472</v>
      </c>
      <c r="AB3" s="49"/>
      <c r="AC3" s="51">
        <f>V3/$V$45</f>
        <v>1.8505563053989914E-3</v>
      </c>
      <c r="AD3" s="52"/>
    </row>
    <row r="4" spans="1:30" ht="13">
      <c r="A4" s="44" t="s">
        <v>37</v>
      </c>
      <c r="B4" s="45">
        <v>664652.57700000005</v>
      </c>
      <c r="C4" s="45">
        <v>2188810.9950000006</v>
      </c>
      <c r="D4" s="45">
        <v>1524158.4179999998</v>
      </c>
      <c r="E4" s="46">
        <v>3.2748692057482914E-3</v>
      </c>
      <c r="F4" s="46">
        <v>3.1590957238159145E-3</v>
      </c>
      <c r="G4" s="46">
        <v>3.2730271186447663E-3</v>
      </c>
      <c r="H4" s="46">
        <v>3.3253244145234708E-3</v>
      </c>
      <c r="I4" s="38">
        <f>'2022-2070 emissions projections'!B3</f>
        <v>2050</v>
      </c>
      <c r="J4" s="47">
        <f>'2022-2070 emissions projections'!C3</f>
        <v>11707.471</v>
      </c>
      <c r="K4" s="47">
        <f>'2022-2070 emissions projections'!D3</f>
        <v>6263.9428000000016</v>
      </c>
      <c r="L4" s="47">
        <f>'2022-2070 emissions projections'!E3</f>
        <v>17971.413800000002</v>
      </c>
      <c r="M4" s="48">
        <f>'2022-2070 emissions projections'!F3</f>
        <v>1.2304002508498847E-2</v>
      </c>
      <c r="N4" s="48">
        <f>'2022-2070 emissions projections'!G3</f>
        <v>7.5630433906003621E-3</v>
      </c>
      <c r="O4" s="48">
        <f>'2022-2070 emissions projections'!H3</f>
        <v>1.009773100880852E-2</v>
      </c>
      <c r="P4" s="47">
        <f>'2022-2070 emissions projections'!I3</f>
        <v>391.18700000000001</v>
      </c>
      <c r="Q4" s="47">
        <f t="shared" si="0"/>
        <v>3005.9341703849504</v>
      </c>
      <c r="R4" s="49">
        <f t="shared" si="1"/>
        <v>874.56032101967287</v>
      </c>
      <c r="S4" s="49">
        <f t="shared" si="2"/>
        <v>8701.5368296150482</v>
      </c>
      <c r="T4" s="49">
        <f t="shared" si="3"/>
        <v>-7826.976508595375</v>
      </c>
      <c r="U4" s="47">
        <f t="shared" si="4"/>
        <v>5389.3824789803284</v>
      </c>
      <c r="V4" s="47">
        <f t="shared" si="5"/>
        <v>14090.919308595378</v>
      </c>
      <c r="W4" s="49">
        <f>AC4*$U$42</f>
        <v>10218.230474585798</v>
      </c>
      <c r="X4" s="50">
        <f>(W4*1000000)/(($D4/48)*1000)</f>
        <v>321.800579905414</v>
      </c>
      <c r="Y4" s="47">
        <f t="shared" si="6"/>
        <v>2703.4887490075816</v>
      </c>
      <c r="Z4" s="47">
        <f t="shared" si="7"/>
        <v>3560.45405099242</v>
      </c>
      <c r="AA4" s="49">
        <f t="shared" si="8"/>
        <v>12261.990880607467</v>
      </c>
      <c r="AB4" s="49">
        <f>AD4*$Z$42</f>
        <v>313.93422830604936</v>
      </c>
      <c r="AC4" s="51">
        <f>V4/$V$45</f>
        <v>1.8077990221735341E-2</v>
      </c>
      <c r="AD4" s="51">
        <f>AA4/$AA$45</f>
        <v>2.0612280803049891E-2</v>
      </c>
    </row>
    <row r="5" spans="1:30" ht="13">
      <c r="A5" s="44" t="s">
        <v>38</v>
      </c>
      <c r="B5" s="45">
        <v>5914486.8069999991</v>
      </c>
      <c r="C5" s="45">
        <v>16998218.642000001</v>
      </c>
      <c r="D5" s="45">
        <v>11083731.835000001</v>
      </c>
      <c r="E5" s="46">
        <v>2.7146060465279984E-2</v>
      </c>
      <c r="F5" s="46">
        <v>2.8111573816344864E-2</v>
      </c>
      <c r="G5" s="46">
        <v>2.5418197693181363E-2</v>
      </c>
      <c r="H5" s="46">
        <v>2.4181872198901923E-2</v>
      </c>
      <c r="I5" s="38">
        <f>'2022-2070 emissions projections'!B4</f>
        <v>2050</v>
      </c>
      <c r="J5" s="47">
        <f>'2022-2070 emissions projections'!C4</f>
        <v>12250.32</v>
      </c>
      <c r="K5" s="47">
        <f>'2022-2070 emissions projections'!D4</f>
        <v>8084.0684800000017</v>
      </c>
      <c r="L5" s="47">
        <f>'2022-2070 emissions projections'!E4</f>
        <v>20334.388480000001</v>
      </c>
      <c r="M5" s="48">
        <f>'2022-2070 emissions projections'!F4</f>
        <v>1.2874511327844724E-2</v>
      </c>
      <c r="N5" s="48">
        <f>'2022-2070 emissions projections'!G4</f>
        <v>9.7606511807267326E-3</v>
      </c>
      <c r="O5" s="48">
        <f>'2022-2070 emissions projections'!H4</f>
        <v>1.142543304520954E-2</v>
      </c>
      <c r="P5" s="47">
        <f>'2022-2070 emissions projections'!I4</f>
        <v>488.88099999999997</v>
      </c>
      <c r="Q5" s="47">
        <f t="shared" si="0"/>
        <v>26748.648254247684</v>
      </c>
      <c r="R5" s="49">
        <f t="shared" si="1"/>
        <v>6359.8323883112052</v>
      </c>
      <c r="S5" s="49">
        <f t="shared" si="2"/>
        <v>-14498.328254247685</v>
      </c>
      <c r="T5" s="49">
        <f t="shared" si="3"/>
        <v>20858.160642558891</v>
      </c>
      <c r="U5" s="47">
        <f t="shared" si="4"/>
        <v>1724.2360916887965</v>
      </c>
      <c r="V5" s="47">
        <f t="shared" si="5"/>
        <v>-12774.092162558889</v>
      </c>
      <c r="W5" s="49" t="s">
        <v>39</v>
      </c>
      <c r="X5" s="50"/>
      <c r="Y5" s="47">
        <f t="shared" si="6"/>
        <v>19659.862097707264</v>
      </c>
      <c r="Z5" s="47">
        <f t="shared" si="7"/>
        <v>-11575.793617707262</v>
      </c>
      <c r="AA5" s="49">
        <f t="shared" si="8"/>
        <v>-26074.121871954947</v>
      </c>
      <c r="AB5" s="49" t="s">
        <v>39</v>
      </c>
      <c r="AC5" s="52" t="s">
        <v>39</v>
      </c>
      <c r="AD5" s="52"/>
    </row>
    <row r="6" spans="1:30" ht="13">
      <c r="A6" s="44" t="s">
        <v>40</v>
      </c>
      <c r="B6" s="45">
        <v>1038979.7419999999</v>
      </c>
      <c r="C6" s="45">
        <v>3222379.1579999994</v>
      </c>
      <c r="D6" s="45">
        <v>2183399.4160000002</v>
      </c>
      <c r="E6" s="46">
        <v>4.8266479973099203E-3</v>
      </c>
      <c r="F6" s="46">
        <v>4.9382738797137948E-3</v>
      </c>
      <c r="G6" s="46">
        <v>4.8185678867579355E-3</v>
      </c>
      <c r="H6" s="46">
        <v>4.7636199091485058E-3</v>
      </c>
      <c r="I6" s="38">
        <f>'2022-2070 emissions projections'!B5</f>
        <v>2050</v>
      </c>
      <c r="J6" s="47">
        <f>'2022-2070 emissions projections'!C5</f>
        <v>17407.231</v>
      </c>
      <c r="K6" s="47">
        <f>'2022-2070 emissions projections'!D5</f>
        <v>7186.0233900000003</v>
      </c>
      <c r="L6" s="47">
        <f>'2022-2070 emissions projections'!E5</f>
        <v>24593.254390000002</v>
      </c>
      <c r="M6" s="48">
        <f>'2022-2070 emissions projections'!F5</f>
        <v>1.8294182739382304E-2</v>
      </c>
      <c r="N6" s="48">
        <f>'2022-2070 emissions projections'!G5</f>
        <v>8.676357438072246E-3</v>
      </c>
      <c r="O6" s="48">
        <f>'2022-2070 emissions projections'!H5</f>
        <v>1.3818393490078074E-2</v>
      </c>
      <c r="P6" s="47">
        <f>'2022-2070 emissions projections'!I5</f>
        <v>545.63499999999999</v>
      </c>
      <c r="Q6" s="47">
        <f t="shared" si="0"/>
        <v>4698.8529299203174</v>
      </c>
      <c r="R6" s="49">
        <f t="shared" si="1"/>
        <v>1252.8320361060571</v>
      </c>
      <c r="S6" s="49">
        <f t="shared" si="2"/>
        <v>12708.378070079681</v>
      </c>
      <c r="T6" s="49">
        <f t="shared" si="3"/>
        <v>-11455.546033973624</v>
      </c>
      <c r="U6" s="47">
        <f t="shared" si="4"/>
        <v>5933.1913538939434</v>
      </c>
      <c r="V6" s="47">
        <f t="shared" si="5"/>
        <v>18641.569423973626</v>
      </c>
      <c r="W6" s="49">
        <f>AC6*$U$42</f>
        <v>13518.199104721303</v>
      </c>
      <c r="X6" s="50">
        <f>(W6*1000000)/(($D6/48)*1000)</f>
        <v>297.18500072486165</v>
      </c>
      <c r="Y6" s="47">
        <f t="shared" si="6"/>
        <v>3872.8229861377354</v>
      </c>
      <c r="Z6" s="47">
        <f t="shared" si="7"/>
        <v>3313.2004038622649</v>
      </c>
      <c r="AA6" s="49">
        <f t="shared" si="8"/>
        <v>16021.578473941947</v>
      </c>
      <c r="AB6" s="49">
        <f>AD6*$Z$42</f>
        <v>410.18802928783464</v>
      </c>
      <c r="AC6" s="51">
        <f>V6/$V$45</f>
        <v>2.3916261415167315E-2</v>
      </c>
      <c r="AD6" s="51">
        <f>AA6/$AA$45</f>
        <v>2.6932108955917817E-2</v>
      </c>
    </row>
    <row r="7" spans="1:30" ht="13">
      <c r="A7" s="44" t="s">
        <v>41</v>
      </c>
      <c r="B7" s="45">
        <v>518252.67800000007</v>
      </c>
      <c r="C7" s="45">
        <v>1511059.5229999998</v>
      </c>
      <c r="D7" s="45">
        <v>992806.84499999997</v>
      </c>
      <c r="E7" s="46">
        <v>2.462118630960321E-3</v>
      </c>
      <c r="F7" s="46">
        <v>2.4632565577579132E-3</v>
      </c>
      <c r="G7" s="46">
        <v>2.2595549857722746E-3</v>
      </c>
      <c r="H7" s="46">
        <v>2.1660509836744016E-3</v>
      </c>
      <c r="I7" s="38">
        <f>'2022-2070 emissions projections'!B6</f>
        <v>2050</v>
      </c>
      <c r="J7" s="47">
        <f>'2022-2070 emissions projections'!C6</f>
        <v>2024.461</v>
      </c>
      <c r="K7" s="47">
        <f>'2022-2070 emissions projections'!D6</f>
        <v>1448.1781649999996</v>
      </c>
      <c r="L7" s="47">
        <f>'2022-2070 emissions projections'!E6</f>
        <v>3472.6391649999996</v>
      </c>
      <c r="M7" s="48">
        <f>'2022-2070 emissions projections'!F6</f>
        <v>2.1276134890582331E-3</v>
      </c>
      <c r="N7" s="48">
        <f>'2022-2070 emissions projections'!G6</f>
        <v>1.748520803736427E-3</v>
      </c>
      <c r="O7" s="48">
        <f>'2022-2070 emissions projections'!H6</f>
        <v>1.9511974165785121E-3</v>
      </c>
      <c r="P7" s="47">
        <f>'2022-2070 emissions projections'!I6</f>
        <v>85.447000000000003</v>
      </c>
      <c r="Q7" s="47">
        <f t="shared" si="0"/>
        <v>2343.8311797799724</v>
      </c>
      <c r="R7" s="49">
        <f t="shared" si="1"/>
        <v>569.67140870636763</v>
      </c>
      <c r="S7" s="49">
        <f t="shared" si="2"/>
        <v>-319.37017977997243</v>
      </c>
      <c r="T7" s="49">
        <f t="shared" si="3"/>
        <v>889.04158848634006</v>
      </c>
      <c r="U7" s="47">
        <f t="shared" si="4"/>
        <v>878.50675629363195</v>
      </c>
      <c r="V7" s="47">
        <f t="shared" si="5"/>
        <v>559.13657651365952</v>
      </c>
      <c r="W7" s="49">
        <f>AC7*$U$42</f>
        <v>405.46583799556061</v>
      </c>
      <c r="X7" s="50">
        <f>(W7*1000000)/(($D7/48)*1000)</f>
        <v>19.603370304912541</v>
      </c>
      <c r="Y7" s="47">
        <f t="shared" si="6"/>
        <v>1760.9994497272885</v>
      </c>
      <c r="Z7" s="47">
        <f t="shared" si="7"/>
        <v>-312.82128472728891</v>
      </c>
      <c r="AA7" s="49">
        <f t="shared" si="8"/>
        <v>-632.19146450726134</v>
      </c>
      <c r="AB7" s="49" t="s">
        <v>39</v>
      </c>
      <c r="AC7" s="51">
        <f>V7/$V$45</f>
        <v>7.173460681633916E-4</v>
      </c>
      <c r="AD7" s="52"/>
    </row>
    <row r="8" spans="1:30" ht="13">
      <c r="A8" s="44" t="s">
        <v>42</v>
      </c>
      <c r="B8" s="45">
        <v>41697731.315999992</v>
      </c>
      <c r="C8" s="45">
        <v>106035894.09400001</v>
      </c>
      <c r="D8" s="45">
        <v>64338162.778000019</v>
      </c>
      <c r="E8" s="46">
        <v>0.18101737394117734</v>
      </c>
      <c r="F8" s="46">
        <v>0.198189444006625</v>
      </c>
      <c r="G8" s="46">
        <v>0.15856022183377527</v>
      </c>
      <c r="H8" s="46">
        <v>0.14036943991163831</v>
      </c>
      <c r="I8" s="38">
        <f>'2022-2070 emissions projections'!B7</f>
        <v>2060</v>
      </c>
      <c r="J8" s="47">
        <f>'2022-2070 emissions projections'!C7</f>
        <v>208433.05499999999</v>
      </c>
      <c r="K8" s="47">
        <f>'2022-2070 emissions projections'!D7</f>
        <v>260120.98234999992</v>
      </c>
      <c r="L8" s="47">
        <f>'2022-2070 emissions projections'!E7</f>
        <v>468554.03734999988</v>
      </c>
      <c r="M8" s="48">
        <f>'2022-2070 emissions projections'!F7</f>
        <v>0.2190533576016612</v>
      </c>
      <c r="N8" s="48">
        <f>'2022-2070 emissions projections'!G7</f>
        <v>0.31406836542610828</v>
      </c>
      <c r="O8" s="48">
        <f>'2022-2070 emissions projections'!H7</f>
        <v>0.26326991770961944</v>
      </c>
      <c r="P8" s="47">
        <f>'2022-2070 emissions projections'!I7</f>
        <v>11472.368</v>
      </c>
      <c r="Q8" s="47">
        <f t="shared" si="0"/>
        <v>188580.68068589614</v>
      </c>
      <c r="R8" s="49">
        <f t="shared" si="1"/>
        <v>36917.162696760875</v>
      </c>
      <c r="S8" s="49">
        <f t="shared" si="2"/>
        <v>19852.374314103858</v>
      </c>
      <c r="T8" s="49">
        <f t="shared" si="3"/>
        <v>17064.788382657018</v>
      </c>
      <c r="U8" s="47">
        <f t="shared" si="4"/>
        <v>223203.81965323904</v>
      </c>
      <c r="V8" s="47">
        <f t="shared" si="5"/>
        <v>243056.1939673429</v>
      </c>
      <c r="W8" s="49">
        <f>AC8*$U$42</f>
        <v>176255.65471224836</v>
      </c>
      <c r="X8" s="50">
        <f>(W8*1000000)/(($D8/48)*1000)</f>
        <v>131.49693837824123</v>
      </c>
      <c r="Y8" s="47">
        <f t="shared" si="6"/>
        <v>114120.35464816194</v>
      </c>
      <c r="Z8" s="47">
        <f t="shared" si="7"/>
        <v>146000.62770183798</v>
      </c>
      <c r="AA8" s="49">
        <f t="shared" si="8"/>
        <v>165853.00201594183</v>
      </c>
      <c r="AB8" s="49">
        <f>AD8*$Z$42</f>
        <v>4246.2055882345358</v>
      </c>
      <c r="AC8" s="51">
        <f>V8/$V$45</f>
        <v>0.31182972534613401</v>
      </c>
      <c r="AD8" s="51">
        <f>AA8/$AA$45</f>
        <v>0.27879719393593549</v>
      </c>
    </row>
    <row r="9" spans="1:30" ht="13">
      <c r="A9" s="44" t="s">
        <v>43</v>
      </c>
      <c r="B9" s="53">
        <v>1338857.2150000001</v>
      </c>
      <c r="C9" s="53">
        <v>4060733.6270000008</v>
      </c>
      <c r="D9" s="53">
        <v>2721876.4120000009</v>
      </c>
      <c r="E9" s="54">
        <v>6.505616283671487E-3</v>
      </c>
      <c r="F9" s="54">
        <v>6.3635924226719499E-3</v>
      </c>
      <c r="G9" s="54">
        <v>6.0721968745244357E-3</v>
      </c>
      <c r="H9" s="54">
        <v>5.9384391932277144E-3</v>
      </c>
      <c r="I9" s="38">
        <f>'2022-2070 emissions projections'!B8</f>
        <v>2050</v>
      </c>
      <c r="J9" s="47">
        <f>'2022-2070 emissions projections'!C8</f>
        <v>2257.4409999999998</v>
      </c>
      <c r="K9" s="47">
        <f>'2022-2070 emissions projections'!D8</f>
        <v>1561.3254800000007</v>
      </c>
      <c r="L9" s="47">
        <f>'2022-2070 emissions projections'!E8</f>
        <v>3818.7664800000002</v>
      </c>
      <c r="M9" s="48">
        <f>'2022-2070 emissions projections'!F8</f>
        <v>2.3724645336971701E-3</v>
      </c>
      <c r="N9" s="48">
        <f>'2022-2070 emissions projections'!G8</f>
        <v>1.8851341286337958E-3</v>
      </c>
      <c r="O9" s="48">
        <f>'2022-2070 emissions projections'!H8</f>
        <v>2.1456785275566111E-3</v>
      </c>
      <c r="P9" s="47">
        <f>'2022-2070 emissions projections'!I8</f>
        <v>91.703000000000003</v>
      </c>
      <c r="Q9" s="47">
        <f t="shared" si="0"/>
        <v>6055.0681530494239</v>
      </c>
      <c r="R9" s="49">
        <f t="shared" si="1"/>
        <v>1561.809507818889</v>
      </c>
      <c r="S9" s="49">
        <f t="shared" si="2"/>
        <v>-3797.6271530494241</v>
      </c>
      <c r="T9" s="49">
        <f t="shared" si="3"/>
        <v>5359.4366608683131</v>
      </c>
      <c r="U9" s="47">
        <f t="shared" si="4"/>
        <v>-0.48402781888830759</v>
      </c>
      <c r="V9" s="47">
        <f t="shared" si="5"/>
        <v>-3798.1111808683127</v>
      </c>
      <c r="W9" s="49" t="s">
        <v>39</v>
      </c>
      <c r="X9" s="50"/>
      <c r="Y9" s="47">
        <f t="shared" si="6"/>
        <v>4827.9510640941317</v>
      </c>
      <c r="Z9" s="47">
        <f t="shared" si="7"/>
        <v>-3266.6255840941312</v>
      </c>
      <c r="AA9" s="49">
        <f t="shared" si="8"/>
        <v>-7064.2527371435554</v>
      </c>
      <c r="AB9" s="49" t="s">
        <v>39</v>
      </c>
      <c r="AC9" s="52" t="s">
        <v>39</v>
      </c>
      <c r="AD9" s="52"/>
    </row>
    <row r="10" spans="1:30" ht="13">
      <c r="A10" s="44" t="s">
        <v>44</v>
      </c>
      <c r="B10" s="45">
        <v>135987.77099999998</v>
      </c>
      <c r="C10" s="45">
        <v>408168.93799999997</v>
      </c>
      <c r="D10" s="45">
        <v>272181.16699999996</v>
      </c>
      <c r="E10" s="46">
        <v>6.5264636136054023E-4</v>
      </c>
      <c r="F10" s="46">
        <v>6.4635028994607774E-4</v>
      </c>
      <c r="G10" s="46">
        <v>6.1035329506028632E-4</v>
      </c>
      <c r="H10" s="46">
        <v>5.9382979427181177E-4</v>
      </c>
      <c r="I10" s="38">
        <f>'2022-2070 emissions projections'!B9</f>
        <v>2050</v>
      </c>
      <c r="J10" s="47">
        <f>'2022-2070 emissions projections'!C9</f>
        <v>204.505</v>
      </c>
      <c r="K10" s="47">
        <f>'2022-2070 emissions projections'!D9</f>
        <v>130.15013500000003</v>
      </c>
      <c r="L10" s="47">
        <f>'2022-2070 emissions projections'!E9</f>
        <v>334.65513500000003</v>
      </c>
      <c r="M10" s="48">
        <f>'2022-2070 emissions projections'!F9</f>
        <v>2.1492515616742134E-4</v>
      </c>
      <c r="N10" s="48">
        <f>'2022-2070 emissions projections'!G9</f>
        <v>1.5714241807851355E-4</v>
      </c>
      <c r="O10" s="48">
        <f>'2022-2070 emissions projections'!H9</f>
        <v>1.8803515246788773E-4</v>
      </c>
      <c r="P10" s="47">
        <f>'2022-2070 emissions projections'!I9</f>
        <v>7.82</v>
      </c>
      <c r="Q10" s="47">
        <f t="shared" si="0"/>
        <v>615.01346981670326</v>
      </c>
      <c r="R10" s="49">
        <f t="shared" si="1"/>
        <v>156.17723589348648</v>
      </c>
      <c r="S10" s="49">
        <f t="shared" si="2"/>
        <v>-410.50846981670327</v>
      </c>
      <c r="T10" s="49">
        <f t="shared" si="3"/>
        <v>566.68570571018972</v>
      </c>
      <c r="U10" s="47">
        <f t="shared" si="4"/>
        <v>-26.027100893486448</v>
      </c>
      <c r="V10" s="47">
        <f t="shared" si="5"/>
        <v>-436.53557071018975</v>
      </c>
      <c r="W10" s="49" t="s">
        <v>39</v>
      </c>
      <c r="X10" s="50"/>
      <c r="Y10" s="47">
        <f t="shared" si="6"/>
        <v>482.78362274298297</v>
      </c>
      <c r="Z10" s="47">
        <f t="shared" si="7"/>
        <v>-352.63348774298294</v>
      </c>
      <c r="AA10" s="49">
        <f t="shared" si="8"/>
        <v>-763.14195755968626</v>
      </c>
      <c r="AB10" s="49" t="s">
        <v>39</v>
      </c>
      <c r="AC10" s="52" t="s">
        <v>39</v>
      </c>
      <c r="AD10" s="52"/>
    </row>
    <row r="11" spans="1:30" ht="13">
      <c r="A11" s="44" t="s">
        <v>45</v>
      </c>
      <c r="B11" s="45">
        <v>2573655.7560000001</v>
      </c>
      <c r="C11" s="45">
        <v>9970840.7870000005</v>
      </c>
      <c r="D11" s="45">
        <v>7397185.0309999995</v>
      </c>
      <c r="E11" s="46">
        <v>1.3760630303637025E-2</v>
      </c>
      <c r="F11" s="46">
        <v>1.2232593650733434E-2</v>
      </c>
      <c r="G11" s="46">
        <v>1.4909844827209633E-2</v>
      </c>
      <c r="H11" s="46">
        <v>1.6138768576700442E-2</v>
      </c>
      <c r="I11" s="38" t="str">
        <f>'2022-2070 emissions projections'!B10</f>
        <v>*2070</v>
      </c>
      <c r="J11" s="47">
        <f>'2022-2070 emissions projections'!C10</f>
        <v>5337.5469999999996</v>
      </c>
      <c r="K11" s="47">
        <f>'2022-2070 emissions projections'!D10</f>
        <v>9658.7599200000113</v>
      </c>
      <c r="L11" s="47">
        <f>'2022-2070 emissions projections'!E10</f>
        <v>14996.30692000001</v>
      </c>
      <c r="M11" s="48">
        <f>'2022-2070 emissions projections'!F10</f>
        <v>5.6095113690420835E-3</v>
      </c>
      <c r="N11" s="48">
        <f>'2022-2070 emissions projections'!G10</f>
        <v>1.1661923281667218E-2</v>
      </c>
      <c r="O11" s="48">
        <f>'2022-2070 emissions projections'!H10</f>
        <v>8.4260857319803008E-3</v>
      </c>
      <c r="P11" s="47">
        <f>'2022-2070 emissions projections'!I10</f>
        <v>249.624</v>
      </c>
      <c r="Q11" s="47">
        <f t="shared" si="0"/>
        <v>11639.524237891148</v>
      </c>
      <c r="R11" s="49">
        <f t="shared" si="1"/>
        <v>4244.496135672216</v>
      </c>
      <c r="S11" s="49">
        <f t="shared" si="2"/>
        <v>-6301.9772378911484</v>
      </c>
      <c r="T11" s="49">
        <f t="shared" si="3"/>
        <v>10546.473373563364</v>
      </c>
      <c r="U11" s="47">
        <f t="shared" si="4"/>
        <v>5414.2637843277953</v>
      </c>
      <c r="V11" s="47">
        <f t="shared" si="5"/>
        <v>-887.71345356335314</v>
      </c>
      <c r="W11" s="49" t="s">
        <v>39</v>
      </c>
      <c r="X11" s="50"/>
      <c r="Y11" s="47">
        <f t="shared" si="6"/>
        <v>13120.818852857459</v>
      </c>
      <c r="Z11" s="47">
        <f t="shared" si="7"/>
        <v>-3462.0589328574479</v>
      </c>
      <c r="AA11" s="49">
        <f t="shared" si="8"/>
        <v>-9764.0361707485972</v>
      </c>
      <c r="AB11" s="49" t="s">
        <v>39</v>
      </c>
      <c r="AC11" s="52" t="s">
        <v>39</v>
      </c>
      <c r="AD11" s="52"/>
    </row>
    <row r="12" spans="1:30" ht="13">
      <c r="A12" s="44" t="s">
        <v>46</v>
      </c>
      <c r="B12" s="45">
        <v>2544995.3119999995</v>
      </c>
      <c r="C12" s="45">
        <v>12302532.452</v>
      </c>
      <c r="D12" s="45">
        <v>9757537.1400000006</v>
      </c>
      <c r="E12" s="46">
        <v>1.5074836522134871E-2</v>
      </c>
      <c r="F12" s="46">
        <v>1.2096370473067086E-2</v>
      </c>
      <c r="G12" s="46">
        <v>1.8396527811394368E-2</v>
      </c>
      <c r="H12" s="46">
        <v>2.1288454070173646E-2</v>
      </c>
      <c r="I12" s="38">
        <f>'2022-2070 emissions projections'!B11</f>
        <v>2060</v>
      </c>
      <c r="J12" s="47">
        <f>'2022-2070 emissions projections'!C11</f>
        <v>234.946</v>
      </c>
      <c r="K12" s="47">
        <f>'2022-2070 emissions projections'!D11</f>
        <v>317.0792849999998</v>
      </c>
      <c r="L12" s="47">
        <f>'2022-2070 emissions projections'!E11</f>
        <v>552.02528499999983</v>
      </c>
      <c r="M12" s="48">
        <f>'2022-2070 emissions projections'!F11</f>
        <v>2.4691721836097392E-4</v>
      </c>
      <c r="N12" s="48">
        <f>'2022-2070 emissions projections'!G11</f>
        <v>3.828394459022736E-4</v>
      </c>
      <c r="O12" s="48">
        <f>'2022-2070 emissions projections'!H11</f>
        <v>3.1017052414601117E-4</v>
      </c>
      <c r="P12" s="47">
        <f>'2022-2070 emissions projections'!I11</f>
        <v>17.792999999999999</v>
      </c>
      <c r="Q12" s="47">
        <f t="shared" si="0"/>
        <v>11509.905530405107</v>
      </c>
      <c r="R12" s="49">
        <f t="shared" si="1"/>
        <v>5598.8634204556693</v>
      </c>
      <c r="S12" s="49">
        <f t="shared" si="2"/>
        <v>-11274.959530405107</v>
      </c>
      <c r="T12" s="49">
        <f t="shared" si="3"/>
        <v>16873.822950860776</v>
      </c>
      <c r="U12" s="47">
        <f t="shared" si="4"/>
        <v>-5281.7841354556695</v>
      </c>
      <c r="V12" s="47">
        <f t="shared" si="5"/>
        <v>-16556.743665860777</v>
      </c>
      <c r="W12" s="49" t="s">
        <v>39</v>
      </c>
      <c r="X12" s="50"/>
      <c r="Y12" s="47">
        <f t="shared" si="6"/>
        <v>17307.513159051174</v>
      </c>
      <c r="Z12" s="47">
        <f t="shared" si="7"/>
        <v>-16990.433874051174</v>
      </c>
      <c r="AA12" s="49">
        <f t="shared" si="8"/>
        <v>-28265.393404456281</v>
      </c>
      <c r="AB12" s="49" t="s">
        <v>39</v>
      </c>
      <c r="AC12" s="52" t="s">
        <v>39</v>
      </c>
      <c r="AD12" s="52"/>
    </row>
    <row r="13" spans="1:30" ht="13">
      <c r="A13" s="44" t="s">
        <v>47</v>
      </c>
      <c r="B13" s="45">
        <v>13853387.742999997</v>
      </c>
      <c r="C13" s="45">
        <v>34684438.333999999</v>
      </c>
      <c r="D13" s="45">
        <v>20831050.590999994</v>
      </c>
      <c r="E13" s="46">
        <v>5.6518282465144759E-2</v>
      </c>
      <c r="F13" s="46">
        <v>6.5845194156638462E-2</v>
      </c>
      <c r="G13" s="46">
        <v>5.1865194172301787E-2</v>
      </c>
      <c r="H13" s="46">
        <v>4.5448032364852162E-2</v>
      </c>
      <c r="I13" s="38">
        <f>'2022-2070 emissions projections'!B12</f>
        <v>2050</v>
      </c>
      <c r="J13" s="47">
        <f>'2022-2070 emissions projections'!C12</f>
        <v>110291.46</v>
      </c>
      <c r="K13" s="47">
        <f>'2022-2070 emissions projections'!D12</f>
        <v>37123.044542000003</v>
      </c>
      <c r="L13" s="47">
        <f>'2022-2070 emissions projections'!E12</f>
        <v>147414.50454200001</v>
      </c>
      <c r="M13" s="48">
        <f>'2022-2070 emissions projections'!F12</f>
        <v>0.11591114771977656</v>
      </c>
      <c r="N13" s="48">
        <f>'2022-2070 emissions projections'!G12</f>
        <v>4.4822120128928361E-2</v>
      </c>
      <c r="O13" s="48">
        <f>'2022-2070 emissions projections'!H12</f>
        <v>8.2828876471694055E-2</v>
      </c>
      <c r="P13" s="47">
        <f>'2022-2070 emissions projections'!I12</f>
        <v>2793.0160000000001</v>
      </c>
      <c r="Q13" s="47">
        <f t="shared" si="0"/>
        <v>62652.840044996527</v>
      </c>
      <c r="R13" s="49">
        <f t="shared" si="1"/>
        <v>11952.832511956118</v>
      </c>
      <c r="S13" s="49">
        <f t="shared" si="2"/>
        <v>47638.61995500348</v>
      </c>
      <c r="T13" s="49">
        <f t="shared" si="3"/>
        <v>-35685.78744304736</v>
      </c>
      <c r="U13" s="47">
        <f t="shared" si="4"/>
        <v>25170.212030043884</v>
      </c>
      <c r="V13" s="47">
        <f t="shared" si="5"/>
        <v>72808.831985047364</v>
      </c>
      <c r="W13" s="49">
        <f>AC13*$U$42</f>
        <v>52798.359675141022</v>
      </c>
      <c r="X13" s="50">
        <f>(W13*1000000)/(($D13/48)*1000)</f>
        <v>121.66075125859069</v>
      </c>
      <c r="Y13" s="47">
        <f t="shared" si="6"/>
        <v>36949.250312624805</v>
      </c>
      <c r="Z13" s="47">
        <f t="shared" si="7"/>
        <v>173.79422937519848</v>
      </c>
      <c r="AA13" s="49">
        <f t="shared" si="8"/>
        <v>47812.414184378678</v>
      </c>
      <c r="AB13" s="49">
        <f>AD13*$Z$42</f>
        <v>1224.1041032056717</v>
      </c>
      <c r="AC13" s="51">
        <f>V13/$V$45</f>
        <v>9.3410325036689446E-2</v>
      </c>
      <c r="AD13" s="51">
        <f>AA13/$AA$45</f>
        <v>8.037217745763936E-2</v>
      </c>
    </row>
    <row r="14" spans="1:30" ht="13">
      <c r="A14" s="44" t="s">
        <v>48</v>
      </c>
      <c r="B14" s="45">
        <v>55272.311000000002</v>
      </c>
      <c r="C14" s="45">
        <v>266995.283</v>
      </c>
      <c r="D14" s="45">
        <v>211722.97200000001</v>
      </c>
      <c r="E14" s="46">
        <v>3.3095893227242106E-4</v>
      </c>
      <c r="F14" s="46">
        <v>2.6270946260925025E-4</v>
      </c>
      <c r="G14" s="46">
        <v>3.9925000550777742E-4</v>
      </c>
      <c r="H14" s="46">
        <v>4.6192545315002116E-4</v>
      </c>
      <c r="I14" s="38">
        <f>'2022-2070 emissions projections'!B13</f>
        <v>2050</v>
      </c>
      <c r="J14" s="47">
        <f>'2022-2070 emissions projections'!C13</f>
        <v>11.91</v>
      </c>
      <c r="K14" s="47">
        <f>'2022-2070 emissions projections'!D13</f>
        <v>14.640874999999994</v>
      </c>
      <c r="L14" s="47">
        <f>'2022-2070 emissions projections'!E13</f>
        <v>26.550874999999994</v>
      </c>
      <c r="M14" s="48">
        <f>'2022-2070 emissions projections'!F13</f>
        <v>1.25168509814136E-5</v>
      </c>
      <c r="N14" s="48">
        <f>'2022-2070 emissions projections'!G13</f>
        <v>1.7677296303113752E-5</v>
      </c>
      <c r="O14" s="48">
        <f>'2022-2070 emissions projections'!H13</f>
        <v>1.4918336241219866E-5</v>
      </c>
      <c r="P14" s="47">
        <f>'2022-2070 emissions projections'!I13</f>
        <v>0.65600000000000003</v>
      </c>
      <c r="Q14" s="47">
        <f t="shared" si="0"/>
        <v>249.97259329221549</v>
      </c>
      <c r="R14" s="49">
        <f t="shared" si="1"/>
        <v>121.48639417845557</v>
      </c>
      <c r="S14" s="49">
        <f t="shared" si="2"/>
        <v>-238.0625932922155</v>
      </c>
      <c r="T14" s="49">
        <f t="shared" si="3"/>
        <v>359.54898747067108</v>
      </c>
      <c r="U14" s="47">
        <f t="shared" si="4"/>
        <v>-106.84551917845558</v>
      </c>
      <c r="V14" s="47">
        <f t="shared" si="5"/>
        <v>-344.90811247067109</v>
      </c>
      <c r="W14" s="49" t="s">
        <v>39</v>
      </c>
      <c r="X14" s="50"/>
      <c r="Y14" s="47">
        <f t="shared" si="6"/>
        <v>375.54539341096722</v>
      </c>
      <c r="Z14" s="47">
        <f t="shared" si="7"/>
        <v>-360.90451841096723</v>
      </c>
      <c r="AA14" s="49">
        <f t="shared" si="8"/>
        <v>-598.9671117031827</v>
      </c>
      <c r="AB14" s="49" t="s">
        <v>39</v>
      </c>
      <c r="AC14" s="52" t="s">
        <v>39</v>
      </c>
      <c r="AD14" s="52"/>
    </row>
    <row r="15" spans="1:30" ht="13">
      <c r="A15" s="44" t="s">
        <v>49</v>
      </c>
      <c r="B15" s="45">
        <v>36655395.944000006</v>
      </c>
      <c r="C15" s="45">
        <v>115715103.05100001</v>
      </c>
      <c r="D15" s="45">
        <v>79059707.107000008</v>
      </c>
      <c r="E15" s="46">
        <v>0.17809064104084921</v>
      </c>
      <c r="F15" s="46">
        <v>0.17422320861846238</v>
      </c>
      <c r="G15" s="46">
        <v>0.1730339765232661</v>
      </c>
      <c r="H15" s="46">
        <v>0.17248808991453665</v>
      </c>
      <c r="I15" s="38">
        <f>'2022-2070 emissions projections'!B14</f>
        <v>2070</v>
      </c>
      <c r="J15" s="47">
        <f>'2022-2070 emissions projections'!C14</f>
        <v>46677.951000000001</v>
      </c>
      <c r="K15" s="47">
        <f>'2022-2070 emissions projections'!D14</f>
        <v>91344.02589999995</v>
      </c>
      <c r="L15" s="47">
        <f>'2022-2070 emissions projections'!E14</f>
        <v>138021.97689999995</v>
      </c>
      <c r="M15" s="48">
        <f>'2022-2070 emissions projections'!F14</f>
        <v>4.9056335582260788E-2</v>
      </c>
      <c r="N15" s="48">
        <f>'2022-2070 emissions projections'!G14</f>
        <v>0.11028817685784466</v>
      </c>
      <c r="O15" s="48">
        <f>'2022-2070 emissions projections'!H14</f>
        <v>7.7551427592201044E-2</v>
      </c>
      <c r="P15" s="47">
        <f>'2022-2070 emissions projections'!I14</f>
        <v>2709.6840000000002</v>
      </c>
      <c r="Q15" s="47">
        <f t="shared" si="0"/>
        <v>165776.39357751189</v>
      </c>
      <c r="R15" s="49">
        <f t="shared" si="1"/>
        <v>45364.36764752314</v>
      </c>
      <c r="S15" s="49">
        <f t="shared" si="2"/>
        <v>-119098.44257751189</v>
      </c>
      <c r="T15" s="49">
        <f t="shared" si="3"/>
        <v>164462.81022503503</v>
      </c>
      <c r="U15" s="47">
        <f t="shared" si="4"/>
        <v>45979.658252476809</v>
      </c>
      <c r="V15" s="47">
        <f t="shared" si="5"/>
        <v>-73118.784325035085</v>
      </c>
      <c r="W15" s="49" t="s">
        <v>39</v>
      </c>
      <c r="X15" s="50"/>
      <c r="Y15" s="47">
        <f t="shared" si="6"/>
        <v>140232.8171005183</v>
      </c>
      <c r="Z15" s="47">
        <f t="shared" si="7"/>
        <v>-48888.791200518346</v>
      </c>
      <c r="AA15" s="49">
        <f t="shared" si="8"/>
        <v>-167987.23377803023</v>
      </c>
      <c r="AB15" s="49" t="s">
        <v>39</v>
      </c>
      <c r="AC15" s="52" t="s">
        <v>39</v>
      </c>
      <c r="AD15" s="52"/>
    </row>
    <row r="16" spans="1:30" ht="15.75" customHeight="1">
      <c r="A16" s="44" t="s">
        <v>50</v>
      </c>
      <c r="B16" s="45">
        <v>7311959.6039999994</v>
      </c>
      <c r="C16" s="45">
        <v>22374787.778999995</v>
      </c>
      <c r="D16" s="45">
        <v>15062828.175000003</v>
      </c>
      <c r="E16" s="46">
        <v>3.464421089967195E-2</v>
      </c>
      <c r="F16" s="46">
        <v>3.4753766278876705E-2</v>
      </c>
      <c r="G16" s="46">
        <v>3.3458022342668502E-2</v>
      </c>
      <c r="H16" s="46">
        <v>3.2863244194672375E-2</v>
      </c>
      <c r="I16" s="38">
        <f>'2022-2070 emissions projections'!B15</f>
        <v>2060</v>
      </c>
      <c r="J16" s="47">
        <f>'2022-2070 emissions projections'!C15</f>
        <v>12184.933999999999</v>
      </c>
      <c r="K16" s="47">
        <f>'2022-2070 emissions projections'!D15</f>
        <v>24489.979500000001</v>
      </c>
      <c r="L16" s="47">
        <f>'2022-2070 emissions projections'!E15</f>
        <v>36674.913500000002</v>
      </c>
      <c r="M16" s="48">
        <f>'2022-2070 emissions projections'!F15</f>
        <v>1.2805793710861456E-2</v>
      </c>
      <c r="N16" s="48">
        <f>'2022-2070 emissions projections'!G15</f>
        <v>2.9569040380351703E-2</v>
      </c>
      <c r="O16" s="48">
        <f>'2022-2070 emissions projections'!H15</f>
        <v>2.0606804529442208E-2</v>
      </c>
      <c r="P16" s="47">
        <f>'2022-2070 emissions projections'!I15</f>
        <v>619.27800000000002</v>
      </c>
      <c r="Q16" s="47">
        <f t="shared" si="0"/>
        <v>33068.809159432487</v>
      </c>
      <c r="R16" s="49">
        <f t="shared" si="1"/>
        <v>8643.0332231988341</v>
      </c>
      <c r="S16" s="49">
        <f t="shared" si="2"/>
        <v>-20883.875159432486</v>
      </c>
      <c r="T16" s="49">
        <f t="shared" si="3"/>
        <v>29526.908382631322</v>
      </c>
      <c r="U16" s="47">
        <f t="shared" si="4"/>
        <v>15846.946276801167</v>
      </c>
      <c r="V16" s="47">
        <f t="shared" si="5"/>
        <v>-5036.9288826313186</v>
      </c>
      <c r="W16" s="49" t="s">
        <v>39</v>
      </c>
      <c r="X16" s="50"/>
      <c r="Y16" s="47">
        <f t="shared" si="6"/>
        <v>26717.81753026864</v>
      </c>
      <c r="Z16" s="47">
        <f t="shared" si="7"/>
        <v>-2227.8380302686382</v>
      </c>
      <c r="AA16" s="49">
        <f t="shared" si="8"/>
        <v>-23111.713189701124</v>
      </c>
      <c r="AB16" s="49" t="s">
        <v>39</v>
      </c>
      <c r="AC16" s="52" t="s">
        <v>51</v>
      </c>
      <c r="AD16" s="52"/>
    </row>
    <row r="17" spans="1:30" ht="18" customHeight="1">
      <c r="A17" s="44" t="s">
        <v>52</v>
      </c>
      <c r="B17" s="55">
        <v>2271225</v>
      </c>
      <c r="C17" s="55">
        <v>6967788</v>
      </c>
      <c r="D17" s="55">
        <v>4696563</v>
      </c>
      <c r="E17" s="56">
        <v>1.1119811640440409E-2</v>
      </c>
      <c r="F17" s="56">
        <v>1.0795139345895894E-2</v>
      </c>
      <c r="G17" s="56">
        <v>1.041924548673403E-2</v>
      </c>
      <c r="H17" s="56">
        <v>1.024670101467602E-2</v>
      </c>
      <c r="I17" s="38" t="s">
        <v>53</v>
      </c>
      <c r="J17" s="47">
        <f>'2022-2070 emissions projections'!C16</f>
        <v>15048</v>
      </c>
      <c r="K17" s="47">
        <f>'2022-2070 emissions projections'!D16</f>
        <v>21343.05149999999</v>
      </c>
      <c r="L17" s="47">
        <f>'2022-2070 emissions projections'!E16</f>
        <v>36391.051499999987</v>
      </c>
      <c r="M17" s="48">
        <f>'2022-2070 emissions projections'!F16</f>
        <v>1.5814741693393104E-2</v>
      </c>
      <c r="N17" s="48">
        <f>'2022-2070 emissions projections'!G16</f>
        <v>2.5769460184457308E-2</v>
      </c>
      <c r="O17" s="48">
        <f>'2022-2070 emissions projections'!H16</f>
        <v>2.0447308890895254E-2</v>
      </c>
      <c r="P17" s="47">
        <f>'2022-2070 emissions projections'!I16</f>
        <v>748.87900000000002</v>
      </c>
      <c r="Q17" s="47">
        <f t="shared" si="0"/>
        <v>10271.76162762784</v>
      </c>
      <c r="R17" s="49">
        <f t="shared" si="1"/>
        <v>2694.8823668597929</v>
      </c>
      <c r="S17" s="49">
        <f t="shared" si="2"/>
        <v>4776.2383723721596</v>
      </c>
      <c r="T17" s="49">
        <f t="shared" si="3"/>
        <v>-2081.3560055123667</v>
      </c>
      <c r="U17" s="47">
        <f t="shared" si="4"/>
        <v>18648.169133140196</v>
      </c>
      <c r="V17" s="47">
        <f t="shared" si="5"/>
        <v>23424.407505512354</v>
      </c>
      <c r="W17" s="49">
        <f>AC17*$U$42</f>
        <v>16986.542139655638</v>
      </c>
      <c r="X17" s="50">
        <f>(W17*1000000)/(($D17/48)*1000)</f>
        <v>173.60653369356925</v>
      </c>
      <c r="Y17" s="47">
        <f t="shared" si="6"/>
        <v>8330.5679249316036</v>
      </c>
      <c r="Z17" s="47">
        <f t="shared" si="7"/>
        <v>13012.483575068387</v>
      </c>
      <c r="AA17" s="49">
        <f t="shared" si="8"/>
        <v>17788.721947440547</v>
      </c>
      <c r="AB17" s="49">
        <f>AD17*$Z$42</f>
        <v>455.43083105310319</v>
      </c>
      <c r="AC17" s="51">
        <f>V17/$V$45</f>
        <v>3.0052418906145063E-2</v>
      </c>
      <c r="AD17" s="51">
        <f>AA17/$AA$45</f>
        <v>2.9902658995441707E-2</v>
      </c>
    </row>
    <row r="18" spans="1:30" ht="15.75" customHeight="1">
      <c r="A18" s="44" t="s">
        <v>54</v>
      </c>
      <c r="B18" s="45">
        <v>4049943.8659999999</v>
      </c>
      <c r="C18" s="45">
        <v>9298614.6259999983</v>
      </c>
      <c r="D18" s="45">
        <v>5248670.7600000007</v>
      </c>
      <c r="E18" s="46">
        <v>1.5862362555143387E-2</v>
      </c>
      <c r="F18" s="46">
        <v>1.9249395536120959E-2</v>
      </c>
      <c r="G18" s="46">
        <v>1.3904634939356585E-2</v>
      </c>
      <c r="H18" s="46">
        <v>1.1451259144653732E-2</v>
      </c>
      <c r="I18" s="38">
        <f>'2022-2070 emissions projections'!B17</f>
        <v>2050</v>
      </c>
      <c r="J18" s="47">
        <f>'2022-2070 emissions projections'!C17</f>
        <v>39055.307999999997</v>
      </c>
      <c r="K18" s="47">
        <f>'2022-2070 emissions projections'!D17</f>
        <v>15192.963420000004</v>
      </c>
      <c r="L18" s="47">
        <f>'2022-2070 emissions projections'!E17</f>
        <v>54248.271420000005</v>
      </c>
      <c r="M18" s="48">
        <f>'2022-2070 emissions projections'!F17</f>
        <v>4.1045295572561744E-2</v>
      </c>
      <c r="N18" s="48">
        <f>'2022-2070 emissions projections'!G17</f>
        <v>1.8343884234904583E-2</v>
      </c>
      <c r="O18" s="48">
        <f>'2022-2070 emissions projections'!H17</f>
        <v>3.0480876940911294E-2</v>
      </c>
      <c r="P18" s="47">
        <f>'2022-2070 emissions projections'!I17</f>
        <v>1067.3979999999999</v>
      </c>
      <c r="Q18" s="47">
        <f t="shared" si="0"/>
        <v>18316.132482173958</v>
      </c>
      <c r="R18" s="49">
        <f t="shared" si="1"/>
        <v>3011.6811550439315</v>
      </c>
      <c r="S18" s="49">
        <f t="shared" si="2"/>
        <v>20739.175517826039</v>
      </c>
      <c r="T18" s="49">
        <f t="shared" si="3"/>
        <v>-17727.494362782109</v>
      </c>
      <c r="U18" s="47">
        <f t="shared" si="4"/>
        <v>12181.282264956073</v>
      </c>
      <c r="V18" s="47">
        <f t="shared" si="5"/>
        <v>32920.457782782112</v>
      </c>
      <c r="W18" s="49">
        <f>AC18*$U$42</f>
        <v>23872.738008523276</v>
      </c>
      <c r="X18" s="50">
        <f>(W18*1000000)/(($D18/48)*1000)</f>
        <v>218.32030942804215</v>
      </c>
      <c r="Y18" s="47">
        <f t="shared" si="6"/>
        <v>9309.8736846034844</v>
      </c>
      <c r="Z18" s="47">
        <f t="shared" si="7"/>
        <v>5883.0897353965192</v>
      </c>
      <c r="AA18" s="49">
        <f t="shared" si="8"/>
        <v>26622.265253222558</v>
      </c>
      <c r="AB18" s="49">
        <f>AD18*$Z$42</f>
        <v>681.58917906611032</v>
      </c>
      <c r="AC18" s="51">
        <f>V18/$V$45</f>
        <v>4.2235407134093572E-2</v>
      </c>
      <c r="AD18" s="51">
        <f>AA18/$AA$45</f>
        <v>4.4751754617641359E-2</v>
      </c>
    </row>
    <row r="19" spans="1:30" ht="15.75" customHeight="1">
      <c r="A19" s="44" t="s">
        <v>55</v>
      </c>
      <c r="B19" s="45">
        <v>534621.85800000012</v>
      </c>
      <c r="C19" s="45">
        <v>1735898.0210000004</v>
      </c>
      <c r="D19" s="45">
        <v>1201276.1630000002</v>
      </c>
      <c r="E19" s="46">
        <v>2.4244755485407494E-3</v>
      </c>
      <c r="F19" s="46">
        <v>2.541059320178216E-3</v>
      </c>
      <c r="G19" s="46">
        <v>2.5957660624483397E-3</v>
      </c>
      <c r="H19" s="46">
        <v>2.6208777947444159E-3</v>
      </c>
      <c r="I19" s="38">
        <f>'2022-2070 emissions projections'!B18</f>
        <v>2060</v>
      </c>
      <c r="J19" s="47">
        <f>'2022-2070 emissions projections'!C18</f>
        <v>7260.4110000000001</v>
      </c>
      <c r="K19" s="47">
        <f>'2022-2070 emissions projections'!D18</f>
        <v>6404.5173500000055</v>
      </c>
      <c r="L19" s="47">
        <f>'2022-2070 emissions projections'!E18</f>
        <v>13664.928350000006</v>
      </c>
      <c r="M19" s="48">
        <f>'2022-2070 emissions projections'!F18</f>
        <v>7.6303511797494623E-3</v>
      </c>
      <c r="N19" s="48">
        <f>'2022-2070 emissions projections'!G18</f>
        <v>7.7327721788747611E-3</v>
      </c>
      <c r="O19" s="48">
        <f>'2022-2070 emissions projections'!H18</f>
        <v>7.6780142212818942E-3</v>
      </c>
      <c r="P19" s="47">
        <f>'2022-2070 emissions projections'!I18</f>
        <v>276.68299999999999</v>
      </c>
      <c r="Q19" s="47">
        <f t="shared" si="0"/>
        <v>2417.8618526546252</v>
      </c>
      <c r="R19" s="49">
        <f t="shared" si="1"/>
        <v>689.29086001778137</v>
      </c>
      <c r="S19" s="49">
        <f t="shared" si="2"/>
        <v>4842.5491473453749</v>
      </c>
      <c r="T19" s="49">
        <f t="shared" si="3"/>
        <v>-4153.2582873275933</v>
      </c>
      <c r="U19" s="47">
        <f t="shared" si="4"/>
        <v>5715.2264899822239</v>
      </c>
      <c r="V19" s="47">
        <f t="shared" si="5"/>
        <v>10557.775637327599</v>
      </c>
      <c r="W19" s="49">
        <f>AC19*$U$42</f>
        <v>7656.121108817445</v>
      </c>
      <c r="X19" s="50">
        <f>(W19*1000000)/(($D19/48)*1000)</f>
        <v>305.91950838804524</v>
      </c>
      <c r="Y19" s="47">
        <f t="shared" si="6"/>
        <v>2130.7736471272101</v>
      </c>
      <c r="Z19" s="47">
        <f t="shared" si="7"/>
        <v>4273.7437028727954</v>
      </c>
      <c r="AA19" s="49">
        <f t="shared" si="8"/>
        <v>9116.2928502181712</v>
      </c>
      <c r="AB19" s="49">
        <f>AD19*$Z$42</f>
        <v>233.39736498021401</v>
      </c>
      <c r="AC19" s="51">
        <f>V19/$V$45</f>
        <v>1.3545132191514177E-2</v>
      </c>
      <c r="AD19" s="51">
        <f>AA19/$AA$45</f>
        <v>1.5324394704020847E-2</v>
      </c>
    </row>
    <row r="20" spans="1:30" ht="15.75" customHeight="1">
      <c r="A20" s="44" t="s">
        <v>56</v>
      </c>
      <c r="B20" s="45">
        <v>1172299.1549999998</v>
      </c>
      <c r="C20" s="45">
        <v>5065657.9329999983</v>
      </c>
      <c r="D20" s="45">
        <v>3893358.7779999999</v>
      </c>
      <c r="E20" s="46">
        <v>6.666472312654742E-3</v>
      </c>
      <c r="F20" s="46">
        <v>5.571941455954829E-3</v>
      </c>
      <c r="G20" s="46">
        <v>7.5749052002943651E-3</v>
      </c>
      <c r="H20" s="46">
        <v>8.4943145319311998E-3</v>
      </c>
      <c r="I20" s="38" t="str">
        <f>'2022-2070 emissions projections'!B19</f>
        <v>*2070</v>
      </c>
      <c r="J20" s="47">
        <f>'2022-2070 emissions projections'!C19</f>
        <v>353.23599999999999</v>
      </c>
      <c r="K20" s="47">
        <f>'2022-2070 emissions projections'!D19</f>
        <v>666.5151000000003</v>
      </c>
      <c r="L20" s="47">
        <f>'2022-2070 emissions projections'!E19</f>
        <v>1019.7511000000003</v>
      </c>
      <c r="M20" s="48">
        <f>'2022-2070 emissions projections'!F19</f>
        <v>3.7123445619400625E-4</v>
      </c>
      <c r="N20" s="48">
        <f>'2022-2070 emissions projections'!G19</f>
        <v>8.0474595358539039E-4</v>
      </c>
      <c r="O20" s="48">
        <f>'2022-2070 emissions projections'!H19</f>
        <v>5.7297508244657971E-4</v>
      </c>
      <c r="P20" s="47">
        <f>'2022-2070 emissions projections'!I19</f>
        <v>19.875</v>
      </c>
      <c r="Q20" s="47">
        <f t="shared" si="0"/>
        <v>5301.798578489379</v>
      </c>
      <c r="R20" s="49">
        <f t="shared" si="1"/>
        <v>2234.0047218979057</v>
      </c>
      <c r="S20" s="49">
        <f t="shared" si="2"/>
        <v>-4948.5625784893791</v>
      </c>
      <c r="T20" s="49">
        <f t="shared" si="3"/>
        <v>7182.5673003872853</v>
      </c>
      <c r="U20" s="47">
        <f t="shared" si="4"/>
        <v>-1567.4896218979054</v>
      </c>
      <c r="V20" s="47">
        <f t="shared" si="5"/>
        <v>-6516.0522003872848</v>
      </c>
      <c r="W20" s="49" t="s">
        <v>39</v>
      </c>
      <c r="X20" s="50"/>
      <c r="Y20" s="47">
        <f t="shared" si="6"/>
        <v>6905.8777144600654</v>
      </c>
      <c r="Z20" s="47">
        <f t="shared" si="7"/>
        <v>-6239.3626144600648</v>
      </c>
      <c r="AA20" s="49">
        <f t="shared" si="8"/>
        <v>-11187.925192949444</v>
      </c>
      <c r="AB20" s="49" t="s">
        <v>39</v>
      </c>
      <c r="AC20" s="52" t="s">
        <v>39</v>
      </c>
      <c r="AD20" s="52"/>
    </row>
    <row r="21" spans="1:30" ht="15.75" customHeight="1">
      <c r="A21" s="44" t="s">
        <v>57</v>
      </c>
      <c r="B21" s="45">
        <v>3358530.1010000003</v>
      </c>
      <c r="C21" s="45">
        <v>10190311.358000001</v>
      </c>
      <c r="D21" s="45">
        <v>6831781.2569999993</v>
      </c>
      <c r="E21" s="46">
        <v>1.604509753398738E-2</v>
      </c>
      <c r="F21" s="46">
        <v>1.5963103804194131E-2</v>
      </c>
      <c r="G21" s="46">
        <v>1.5238029002210751E-2</v>
      </c>
      <c r="H21" s="46">
        <v>1.4905201939832705E-2</v>
      </c>
      <c r="I21" s="38" t="str">
        <f>'2022-2070 emissions projections'!B20</f>
        <v>*2070</v>
      </c>
      <c r="J21" s="47">
        <f>'2022-2070 emissions projections'!C20</f>
        <v>13579.424000000001</v>
      </c>
      <c r="K21" s="47">
        <f>'2022-2070 emissions projections'!D20</f>
        <v>14809.532860000012</v>
      </c>
      <c r="L21" s="47">
        <f>'2022-2070 emissions projections'!E20</f>
        <v>28388.956860000013</v>
      </c>
      <c r="M21" s="48">
        <f>'2022-2070 emissions projections'!F20</f>
        <v>1.4271337247811202E-2</v>
      </c>
      <c r="N21" s="48">
        <f>'2022-2070 emissions projections'!G20</f>
        <v>1.7880932695410617E-2</v>
      </c>
      <c r="O21" s="48">
        <f>'2022-2070 emissions projections'!H20</f>
        <v>1.5951112871985033E-2</v>
      </c>
      <c r="P21" s="47">
        <f>'2022-2070 emissions projections'!I20</f>
        <v>407.20499999999998</v>
      </c>
      <c r="Q21" s="47">
        <f t="shared" si="0"/>
        <v>15189.169112124453</v>
      </c>
      <c r="R21" s="49">
        <f t="shared" si="1"/>
        <v>3920.0681101760015</v>
      </c>
      <c r="S21" s="49">
        <f t="shared" si="2"/>
        <v>-1609.7451121244521</v>
      </c>
      <c r="T21" s="49">
        <f t="shared" si="3"/>
        <v>5529.8132223004541</v>
      </c>
      <c r="U21" s="47">
        <f t="shared" si="4"/>
        <v>10889.46474982401</v>
      </c>
      <c r="V21" s="47">
        <f t="shared" si="5"/>
        <v>9279.719637699558</v>
      </c>
      <c r="W21" s="49">
        <f>AC21*$U$42</f>
        <v>6729.3206298976438</v>
      </c>
      <c r="X21" s="50">
        <f>(W21*1000000)/(($D21/48)*1000)</f>
        <v>47.280113060430047</v>
      </c>
      <c r="Y21" s="47">
        <f t="shared" si="6"/>
        <v>12117.929177083988</v>
      </c>
      <c r="Z21" s="47">
        <f t="shared" si="7"/>
        <v>2691.6036829160239</v>
      </c>
      <c r="AA21" s="49">
        <f t="shared" si="8"/>
        <v>1081.8585707915718</v>
      </c>
      <c r="AB21" s="49">
        <f>AD21*$Z$42</f>
        <v>27.697984680030356</v>
      </c>
      <c r="AC21" s="51">
        <f>V21/$V$45</f>
        <v>1.1905446138524562E-2</v>
      </c>
      <c r="AD21" s="51">
        <f>AA21/$AA$45</f>
        <v>1.818593152406371E-3</v>
      </c>
    </row>
    <row r="22" spans="1:30" ht="15.75" customHeight="1">
      <c r="A22" s="44" t="s">
        <v>58</v>
      </c>
      <c r="B22" s="45">
        <v>978221.02399999974</v>
      </c>
      <c r="C22" s="45">
        <v>3105660.4310000008</v>
      </c>
      <c r="D22" s="45">
        <v>2127439.4070000001</v>
      </c>
      <c r="E22" s="46">
        <v>4.6831304448077876E-3</v>
      </c>
      <c r="F22" s="46">
        <v>4.6494875079153182E-3</v>
      </c>
      <c r="G22" s="46">
        <v>4.6440331463909676E-3</v>
      </c>
      <c r="H22" s="46">
        <v>4.6415294610907282E-3</v>
      </c>
      <c r="I22" s="38" t="str">
        <f>'2022-2070 emissions projections'!B21</f>
        <v>*2070</v>
      </c>
      <c r="J22" s="47">
        <f>'2022-2070 emissions projections'!C21</f>
        <v>1430.213</v>
      </c>
      <c r="K22" s="47">
        <f>'2022-2070 emissions projections'!D21</f>
        <v>2320.1840250000009</v>
      </c>
      <c r="L22" s="47">
        <f>'2022-2070 emissions projections'!E21</f>
        <v>3750.3970250000011</v>
      </c>
      <c r="M22" s="48">
        <f>'2022-2070 emissions projections'!F21</f>
        <v>1.5030867332225433E-3</v>
      </c>
      <c r="N22" s="48">
        <f>'2022-2070 emissions projections'!G21</f>
        <v>2.8013749511334612E-3</v>
      </c>
      <c r="O22" s="48">
        <f>'2022-2070 emissions projections'!H21</f>
        <v>2.1072632768984337E-3</v>
      </c>
      <c r="P22" s="47">
        <f>'2022-2070 emissions projections'!I21</f>
        <v>70.578000000000003</v>
      </c>
      <c r="Q22" s="47">
        <f t="shared" si="0"/>
        <v>4424.0677069255626</v>
      </c>
      <c r="R22" s="49">
        <f t="shared" si="1"/>
        <v>1220.7222482668615</v>
      </c>
      <c r="S22" s="49">
        <f t="shared" si="2"/>
        <v>-2993.8547069255628</v>
      </c>
      <c r="T22" s="49">
        <f t="shared" si="3"/>
        <v>4214.5769551924241</v>
      </c>
      <c r="U22" s="47">
        <f t="shared" si="4"/>
        <v>1099.4617767331395</v>
      </c>
      <c r="V22" s="47">
        <f t="shared" si="5"/>
        <v>-1894.3929301924234</v>
      </c>
      <c r="W22" s="49" t="s">
        <v>39</v>
      </c>
      <c r="X22" s="50"/>
      <c r="Y22" s="47">
        <f t="shared" si="6"/>
        <v>3773.5634518667621</v>
      </c>
      <c r="Z22" s="47">
        <f t="shared" si="7"/>
        <v>-1453.3794268667612</v>
      </c>
      <c r="AA22" s="49">
        <f t="shared" si="8"/>
        <v>-4447.2341337923244</v>
      </c>
      <c r="AB22" s="49" t="s">
        <v>39</v>
      </c>
      <c r="AC22" s="52" t="s">
        <v>39</v>
      </c>
      <c r="AD22" s="52"/>
    </row>
    <row r="23" spans="1:30" ht="15.75" customHeight="1">
      <c r="A23" s="44" t="s">
        <v>59</v>
      </c>
      <c r="B23" s="45">
        <v>132506.75199999998</v>
      </c>
      <c r="C23" s="45">
        <v>416584.36299999995</v>
      </c>
      <c r="D23" s="45">
        <v>284077.61099999998</v>
      </c>
      <c r="E23" s="46">
        <v>6.4692332095922663E-4</v>
      </c>
      <c r="F23" s="46">
        <v>6.2980499603168733E-4</v>
      </c>
      <c r="G23" s="46">
        <v>6.2293725699342757E-4</v>
      </c>
      <c r="H23" s="46">
        <v>6.1978479685685889E-4</v>
      </c>
      <c r="I23" s="38">
        <f>'2022-2070 emissions projections'!B22</f>
        <v>2050</v>
      </c>
      <c r="J23" s="47">
        <f>'2022-2070 emissions projections'!C22</f>
        <v>1064.394</v>
      </c>
      <c r="K23" s="47">
        <f>'2022-2070 emissions projections'!D22</f>
        <v>468.3012700000001</v>
      </c>
      <c r="L23" s="47">
        <f>'2022-2070 emissions projections'!E22</f>
        <v>1532.6952700000002</v>
      </c>
      <c r="M23" s="48">
        <f>'2022-2070 emissions projections'!F22</f>
        <v>1.1186281346356631E-3</v>
      </c>
      <c r="N23" s="48">
        <f>'2022-2070 emissions projections'!G22</f>
        <v>5.6542387725559294E-4</v>
      </c>
      <c r="O23" s="48">
        <f>'2022-2070 emissions projections'!H22</f>
        <v>8.6118681185412061E-4</v>
      </c>
      <c r="P23" s="47">
        <f>'2022-2070 emissions projections'!I22</f>
        <v>33.79</v>
      </c>
      <c r="Q23" s="47">
        <f t="shared" si="0"/>
        <v>599.27033675448195</v>
      </c>
      <c r="R23" s="49">
        <f t="shared" si="1"/>
        <v>163.0034015733539</v>
      </c>
      <c r="S23" s="49">
        <f t="shared" si="2"/>
        <v>465.12366324551806</v>
      </c>
      <c r="T23" s="49">
        <f t="shared" si="3"/>
        <v>-302.12026167216413</v>
      </c>
      <c r="U23" s="47">
        <f t="shared" si="4"/>
        <v>305.29786842664623</v>
      </c>
      <c r="V23" s="47">
        <f t="shared" si="5"/>
        <v>770.42153167216429</v>
      </c>
      <c r="W23" s="49">
        <f>AC23*$U$42</f>
        <v>558.68212717728738</v>
      </c>
      <c r="X23" s="50">
        <f>(W23*1000000)/(($D23/48)*1000)</f>
        <v>94.399350973526012</v>
      </c>
      <c r="Y23" s="47">
        <f t="shared" si="6"/>
        <v>503.88503984462625</v>
      </c>
      <c r="Z23" s="47">
        <f t="shared" si="7"/>
        <v>-35.583769844626147</v>
      </c>
      <c r="AA23" s="49">
        <f t="shared" si="8"/>
        <v>429.53989340089191</v>
      </c>
      <c r="AB23" s="49">
        <f>AD23*$Z$42</f>
        <v>10.997176255834182</v>
      </c>
      <c r="AC23" s="51">
        <f>V23/$V$45</f>
        <v>9.8841478055217819E-4</v>
      </c>
      <c r="AD23" s="51">
        <f>AA23/$AA$45</f>
        <v>7.2205215165293602E-4</v>
      </c>
    </row>
    <row r="24" spans="1:30" ht="15.75" customHeight="1">
      <c r="A24" s="44" t="s">
        <v>60</v>
      </c>
      <c r="B24" s="45">
        <v>4640386.0409999993</v>
      </c>
      <c r="C24" s="45">
        <v>21747395.610999987</v>
      </c>
      <c r="D24" s="45">
        <v>17107009.57</v>
      </c>
      <c r="E24" s="46">
        <v>2.6771110166753306E-2</v>
      </c>
      <c r="F24" s="46">
        <v>2.205576899309631E-2</v>
      </c>
      <c r="G24" s="46">
        <v>3.2519854732682894E-2</v>
      </c>
      <c r="H24" s="46">
        <v>3.7323125936773636E-2</v>
      </c>
      <c r="I24" s="38">
        <f>'2022-2070 emissions projections'!B23</f>
        <v>2060</v>
      </c>
      <c r="J24" s="47">
        <f>'2022-2070 emissions projections'!C23</f>
        <v>2750.3429999999998</v>
      </c>
      <c r="K24" s="47">
        <f>'2022-2070 emissions projections'!D23</f>
        <v>3219.8980599999995</v>
      </c>
      <c r="L24" s="47">
        <f>'2022-2070 emissions projections'!E23</f>
        <v>5970.2410599999994</v>
      </c>
      <c r="M24" s="48">
        <f>'2022-2070 emissions projections'!F23</f>
        <v>2.8904814004008417E-3</v>
      </c>
      <c r="N24" s="48">
        <f>'2022-2070 emissions projections'!G23</f>
        <v>3.8876837670181021E-3</v>
      </c>
      <c r="O24" s="48">
        <f>'2022-2070 emissions projections'!H23</f>
        <v>3.3545434406292421E-3</v>
      </c>
      <c r="P24" s="47">
        <f>'2022-2070 emissions projections'!I23</f>
        <v>136.98699999999999</v>
      </c>
      <c r="Q24" s="47">
        <f t="shared" si="0"/>
        <v>20986.445320619339</v>
      </c>
      <c r="R24" s="49">
        <f t="shared" si="1"/>
        <v>9815.9821213714658</v>
      </c>
      <c r="S24" s="49">
        <f t="shared" si="2"/>
        <v>-18236.102320619339</v>
      </c>
      <c r="T24" s="49">
        <f t="shared" si="3"/>
        <v>28052.084441990803</v>
      </c>
      <c r="U24" s="47">
        <f t="shared" si="4"/>
        <v>-6596.0840613714663</v>
      </c>
      <c r="V24" s="47">
        <f t="shared" si="5"/>
        <v>-24832.186381990803</v>
      </c>
      <c r="W24" s="49" t="s">
        <v>39</v>
      </c>
      <c r="X24" s="50"/>
      <c r="Y24" s="47">
        <f t="shared" si="6"/>
        <v>30343.701386596967</v>
      </c>
      <c r="Z24" s="47">
        <f t="shared" si="7"/>
        <v>-27123.803326596968</v>
      </c>
      <c r="AA24" s="49">
        <f t="shared" si="8"/>
        <v>-45359.905647216307</v>
      </c>
      <c r="AB24" s="49" t="s">
        <v>39</v>
      </c>
      <c r="AC24" s="52" t="s">
        <v>39</v>
      </c>
      <c r="AD24" s="52"/>
    </row>
    <row r="25" spans="1:30" ht="15.75" customHeight="1">
      <c r="A25" s="44" t="s">
        <v>61</v>
      </c>
      <c r="B25" s="45">
        <v>151410.48800000001</v>
      </c>
      <c r="C25" s="45">
        <v>454579.13500000001</v>
      </c>
      <c r="D25" s="45">
        <v>303168.647</v>
      </c>
      <c r="E25" s="46">
        <v>6.8449530970921663E-4</v>
      </c>
      <c r="F25" s="46">
        <v>7.196545108433106E-4</v>
      </c>
      <c r="G25" s="46">
        <v>6.797525413678215E-4</v>
      </c>
      <c r="H25" s="46">
        <v>6.6143656176503038E-4</v>
      </c>
      <c r="I25" s="38">
        <f>'2022-2070 emissions projections'!B24</f>
        <v>2050</v>
      </c>
      <c r="J25" s="47">
        <f>'2022-2070 emissions projections'!C24</f>
        <v>1349.1220000000001</v>
      </c>
      <c r="K25" s="47">
        <f>'2022-2070 emissions projections'!D24</f>
        <v>407.95111999999989</v>
      </c>
      <c r="L25" s="47">
        <f>'2022-2070 emissions projections'!E24</f>
        <v>1757.07312</v>
      </c>
      <c r="M25" s="48">
        <f>'2022-2070 emissions projections'!F24</f>
        <v>1.4178638983834324E-3</v>
      </c>
      <c r="N25" s="48">
        <f>'2022-2070 emissions projections'!G24</f>
        <v>4.9255750256915081E-4</v>
      </c>
      <c r="O25" s="48">
        <f>'2022-2070 emissions projections'!H24</f>
        <v>9.8725965169017111E-4</v>
      </c>
      <c r="P25" s="47">
        <f>'2022-2070 emissions projections'!I24</f>
        <v>40.918999999999997</v>
      </c>
      <c r="Q25" s="47">
        <f t="shared" si="0"/>
        <v>684.76370269735742</v>
      </c>
      <c r="R25" s="49">
        <f t="shared" si="1"/>
        <v>173.957815744203</v>
      </c>
      <c r="S25" s="49">
        <f t="shared" si="2"/>
        <v>664.35829730264265</v>
      </c>
      <c r="T25" s="49">
        <f t="shared" si="3"/>
        <v>-490.40048155843965</v>
      </c>
      <c r="U25" s="47">
        <f t="shared" si="4"/>
        <v>233.99330425579689</v>
      </c>
      <c r="V25" s="47">
        <f t="shared" si="5"/>
        <v>898.3516015584396</v>
      </c>
      <c r="W25" s="49">
        <f>AC25*$U$42</f>
        <v>651.45243620392648</v>
      </c>
      <c r="X25" s="50">
        <f>(W25*1000000)/(($D25/48)*1000)</f>
        <v>103.14297750515233</v>
      </c>
      <c r="Y25" s="47">
        <f t="shared" si="6"/>
        <v>537.74792471496971</v>
      </c>
      <c r="Z25" s="47">
        <f t="shared" si="7"/>
        <v>-129.79680471496982</v>
      </c>
      <c r="AA25" s="49">
        <f t="shared" si="8"/>
        <v>534.56149258767277</v>
      </c>
      <c r="AB25" s="49">
        <f>AD25*$Z$42</f>
        <v>13.685962686780861</v>
      </c>
      <c r="AC25" s="51">
        <f>V25/$V$45</f>
        <v>1.1525430749395613E-3</v>
      </c>
      <c r="AD25" s="51">
        <f>AA25/$AA$45</f>
        <v>8.9859238185705773E-4</v>
      </c>
    </row>
    <row r="26" spans="1:30" ht="15.75" customHeight="1">
      <c r="A26" s="44" t="s">
        <v>62</v>
      </c>
      <c r="B26" s="45">
        <v>889819.68399999989</v>
      </c>
      <c r="C26" s="45">
        <v>2865675.6610000003</v>
      </c>
      <c r="D26" s="45">
        <v>1975855.977</v>
      </c>
      <c r="E26" s="46">
        <v>4.2553663095377444E-3</v>
      </c>
      <c r="F26" s="46">
        <v>4.2293156695180131E-3</v>
      </c>
      <c r="G26" s="46">
        <v>4.2851731707850204E-3</v>
      </c>
      <c r="H26" s="46">
        <v>4.3108131295970225E-3</v>
      </c>
      <c r="I26" s="38">
        <f>'2022-2070 emissions projections'!B25</f>
        <v>2050</v>
      </c>
      <c r="J26" s="47">
        <f>'2022-2070 emissions projections'!C25</f>
        <v>1194.33</v>
      </c>
      <c r="K26" s="47">
        <f>'2022-2070 emissions projections'!D25</f>
        <v>1410.6101550000005</v>
      </c>
      <c r="L26" s="47">
        <f>'2022-2070 emissions projections'!E25</f>
        <v>2604.9401550000002</v>
      </c>
      <c r="M26" s="48">
        <f>'2022-2070 emissions projections'!F25</f>
        <v>1.2551847718414528E-3</v>
      </c>
      <c r="N26" s="48">
        <f>'2022-2070 emissions projections'!G25</f>
        <v>1.7031614352363664E-3</v>
      </c>
      <c r="O26" s="48">
        <f>'2022-2070 emissions projections'!H25</f>
        <v>1.4636569649981558E-3</v>
      </c>
      <c r="P26" s="47">
        <f>'2022-2070 emissions projections'!I25</f>
        <v>56.281999999999996</v>
      </c>
      <c r="Q26" s="47">
        <f t="shared" si="0"/>
        <v>4024.266942121159</v>
      </c>
      <c r="R26" s="49">
        <f t="shared" si="1"/>
        <v>1133.743853084017</v>
      </c>
      <c r="S26" s="49">
        <f t="shared" si="2"/>
        <v>-2829.9369421211591</v>
      </c>
      <c r="T26" s="49">
        <f t="shared" si="3"/>
        <v>3963.6807952051759</v>
      </c>
      <c r="U26" s="47">
        <f t="shared" si="4"/>
        <v>276.86630191598351</v>
      </c>
      <c r="V26" s="47">
        <f t="shared" si="5"/>
        <v>-2553.0706402051756</v>
      </c>
      <c r="W26" s="49" t="s">
        <v>39</v>
      </c>
      <c r="X26" s="50"/>
      <c r="Y26" s="47">
        <f t="shared" si="6"/>
        <v>3504.6910743623794</v>
      </c>
      <c r="Z26" s="47">
        <f t="shared" si="7"/>
        <v>-2094.0809193623791</v>
      </c>
      <c r="AA26" s="49">
        <f t="shared" si="8"/>
        <v>-4924.0178614835386</v>
      </c>
      <c r="AB26" s="49" t="s">
        <v>39</v>
      </c>
      <c r="AC26" s="52" t="s">
        <v>39</v>
      </c>
      <c r="AD26" s="52"/>
    </row>
    <row r="27" spans="1:30" ht="15.75" customHeight="1">
      <c r="A27" s="44" t="s">
        <v>63</v>
      </c>
      <c r="B27" s="45">
        <v>2763648.6980000003</v>
      </c>
      <c r="C27" s="45">
        <v>10100742.537999997</v>
      </c>
      <c r="D27" s="45">
        <v>7337093.8399999999</v>
      </c>
      <c r="E27" s="46">
        <v>1.4357662626343557E-2</v>
      </c>
      <c r="F27" s="46">
        <v>1.3135630683007523E-2</v>
      </c>
      <c r="G27" s="46">
        <v>1.5104092733837325E-2</v>
      </c>
      <c r="H27" s="46">
        <v>1.6007664944577806E-2</v>
      </c>
      <c r="I27" s="38" t="str">
        <f>'2022-2070 emissions projections'!B26</f>
        <v>*2070</v>
      </c>
      <c r="J27" s="47">
        <f>'2022-2070 emissions projections'!C26</f>
        <v>2673.991</v>
      </c>
      <c r="K27" s="47">
        <f>'2022-2070 emissions projections'!D26</f>
        <v>5027.8992150000049</v>
      </c>
      <c r="L27" s="47">
        <f>'2022-2070 emissions projections'!E26</f>
        <v>7701.8902150000049</v>
      </c>
      <c r="M27" s="48">
        <f>'2022-2070 emissions projections'!F26</f>
        <v>2.8102390321277193E-3</v>
      </c>
      <c r="N27" s="48">
        <f>'2022-2070 emissions projections'!G26</f>
        <v>6.0706524853021528E-3</v>
      </c>
      <c r="O27" s="48">
        <f>'2022-2070 emissions projections'!H26</f>
        <v>4.3275179413232619E-3</v>
      </c>
      <c r="P27" s="47">
        <f>'2022-2070 emissions projections'!I26</f>
        <v>144.26400000000001</v>
      </c>
      <c r="Q27" s="47">
        <f t="shared" si="0"/>
        <v>12498.779578579861</v>
      </c>
      <c r="R27" s="49">
        <f t="shared" si="1"/>
        <v>4210.0158804239627</v>
      </c>
      <c r="S27" s="49">
        <f t="shared" si="2"/>
        <v>-9824.7885785798608</v>
      </c>
      <c r="T27" s="49">
        <f t="shared" si="3"/>
        <v>14034.804459003823</v>
      </c>
      <c r="U27" s="47">
        <f t="shared" si="4"/>
        <v>817.88333457604222</v>
      </c>
      <c r="V27" s="47">
        <f t="shared" si="5"/>
        <v>-9006.9052440038176</v>
      </c>
      <c r="W27" s="49" t="s">
        <v>39</v>
      </c>
      <c r="X27" s="50"/>
      <c r="Y27" s="47">
        <f t="shared" si="6"/>
        <v>13014.231599941757</v>
      </c>
      <c r="Z27" s="47">
        <f t="shared" si="7"/>
        <v>-7986.332384941752</v>
      </c>
      <c r="AA27" s="49">
        <f t="shared" si="8"/>
        <v>-17811.120963521615</v>
      </c>
      <c r="AB27" s="49" t="s">
        <v>39</v>
      </c>
      <c r="AC27" s="52" t="s">
        <v>39</v>
      </c>
      <c r="AD27" s="52"/>
    </row>
    <row r="28" spans="1:30" ht="15.75" customHeight="1">
      <c r="A28" s="44" t="s">
        <v>64</v>
      </c>
      <c r="B28" s="45">
        <v>4664432.3900000006</v>
      </c>
      <c r="C28" s="45">
        <v>11256321.904999997</v>
      </c>
      <c r="D28" s="45">
        <v>6591889.5149999997</v>
      </c>
      <c r="E28" s="46">
        <v>1.8468230300843907E-2</v>
      </c>
      <c r="F28" s="46">
        <v>2.2170061363167553E-2</v>
      </c>
      <c r="G28" s="46">
        <v>1.6832082320227974E-2</v>
      </c>
      <c r="H28" s="46">
        <v>1.438181942454146E-2</v>
      </c>
      <c r="I28" s="38">
        <f>'2022-2070 emissions projections'!B27</f>
        <v>2060</v>
      </c>
      <c r="J28" s="47">
        <f>'2022-2070 emissions projections'!C27</f>
        <v>53566.612000000001</v>
      </c>
      <c r="K28" s="47">
        <f>'2022-2070 emissions projections'!D27</f>
        <v>45074.987199999996</v>
      </c>
      <c r="L28" s="47">
        <f>'2022-2070 emissions projections'!E27</f>
        <v>98641.599199999997</v>
      </c>
      <c r="M28" s="48">
        <f>'2022-2070 emissions projections'!F27</f>
        <v>5.629599496080618E-2</v>
      </c>
      <c r="N28" s="48">
        <f>'2022-2070 emissions projections'!G27</f>
        <v>5.4423243460070513E-2</v>
      </c>
      <c r="O28" s="48">
        <f>'2022-2070 emissions projections'!H27</f>
        <v>5.542448391012518E-2</v>
      </c>
      <c r="P28" s="47">
        <f>'2022-2070 emissions projections'!I27</f>
        <v>1755.547</v>
      </c>
      <c r="Q28" s="47">
        <f t="shared" si="0"/>
        <v>21095.196485714281</v>
      </c>
      <c r="R28" s="49">
        <f t="shared" si="1"/>
        <v>3782.4185086544039</v>
      </c>
      <c r="S28" s="49">
        <f t="shared" si="2"/>
        <v>32471.41551428572</v>
      </c>
      <c r="T28" s="49">
        <f t="shared" si="3"/>
        <v>-28688.997005631318</v>
      </c>
      <c r="U28" s="47">
        <f t="shared" si="4"/>
        <v>41292.568691345594</v>
      </c>
      <c r="V28" s="47">
        <f t="shared" si="5"/>
        <v>73763.984205631306</v>
      </c>
      <c r="W28" s="49">
        <f t="shared" ref="W28:W38" si="9">AC28*$U$42</f>
        <v>53491.001887795355</v>
      </c>
      <c r="X28" s="50">
        <f t="shared" ref="X28:X39" si="10">(W28*1000000)/(($D28/48)*1000)</f>
        <v>389.50411483257045</v>
      </c>
      <c r="Y28" s="47">
        <f t="shared" si="6"/>
        <v>11692.419192152207</v>
      </c>
      <c r="Z28" s="47">
        <f t="shared" si="7"/>
        <v>33382.568007847789</v>
      </c>
      <c r="AA28" s="49">
        <f t="shared" si="8"/>
        <v>65853.983522133509</v>
      </c>
      <c r="AB28" s="49">
        <f>AD28*$Z$42</f>
        <v>1686.0083895997873</v>
      </c>
      <c r="AC28" s="51">
        <f t="shared" ref="AC28:AC38" si="11">V28/$V$45</f>
        <v>9.4635740648391406E-2</v>
      </c>
      <c r="AD28" s="51">
        <f t="shared" ref="AD28:AD33" si="12">AA28/$AA$45</f>
        <v>0.11069987032076392</v>
      </c>
    </row>
    <row r="29" spans="1:30" ht="15.75" customHeight="1">
      <c r="A29" s="44" t="s">
        <v>65</v>
      </c>
      <c r="B29" s="45">
        <v>817959.75899999996</v>
      </c>
      <c r="C29" s="45">
        <v>3056625.8710000003</v>
      </c>
      <c r="D29" s="45">
        <v>2238666.1119999997</v>
      </c>
      <c r="E29" s="46">
        <v>4.5403770223006751E-3</v>
      </c>
      <c r="F29" s="46">
        <v>3.8877652270208466E-3</v>
      </c>
      <c r="G29" s="46">
        <v>4.5707095725431414E-3</v>
      </c>
      <c r="H29" s="46">
        <v>4.8841977253049132E-3</v>
      </c>
      <c r="I29" s="38">
        <f>'2022-2070 emissions projections'!B28</f>
        <v>2060</v>
      </c>
      <c r="J29" s="47">
        <f>'2022-2070 emissions projections'!C28</f>
        <v>13724.513999999999</v>
      </c>
      <c r="K29" s="47">
        <f>'2022-2070 emissions projections'!D28</f>
        <v>15293.163650000006</v>
      </c>
      <c r="L29" s="47">
        <f>'2022-2070 emissions projections'!E28</f>
        <v>29017.677650000005</v>
      </c>
      <c r="M29" s="48">
        <f>'2022-2070 emissions projections'!F28</f>
        <v>1.442382002773507E-2</v>
      </c>
      <c r="N29" s="48">
        <f>'2022-2070 emissions projections'!G28</f>
        <v>1.8464865334418799E-2</v>
      </c>
      <c r="O29" s="48">
        <f>'2022-2070 emissions projections'!H28</f>
        <v>1.630437686599899E-2</v>
      </c>
      <c r="P29" s="47">
        <f>'2022-2070 emissions projections'!I28</f>
        <v>672.38</v>
      </c>
      <c r="Q29" s="47">
        <f t="shared" si="0"/>
        <v>3699.2757940934584</v>
      </c>
      <c r="R29" s="49">
        <f t="shared" si="1"/>
        <v>1284.5440017551921</v>
      </c>
      <c r="S29" s="49">
        <f t="shared" si="2"/>
        <v>10025.23820590654</v>
      </c>
      <c r="T29" s="49">
        <f t="shared" si="3"/>
        <v>-8740.6942041513485</v>
      </c>
      <c r="U29" s="47">
        <f t="shared" si="4"/>
        <v>14008.619648244814</v>
      </c>
      <c r="V29" s="47">
        <f t="shared" si="5"/>
        <v>24033.857854151356</v>
      </c>
      <c r="W29" s="49">
        <f t="shared" si="9"/>
        <v>17428.493724845059</v>
      </c>
      <c r="X29" s="50">
        <f t="shared" si="10"/>
        <v>373.69024988062307</v>
      </c>
      <c r="Y29" s="47">
        <f t="shared" si="6"/>
        <v>3970.8527506728942</v>
      </c>
      <c r="Z29" s="47">
        <f t="shared" si="7"/>
        <v>11322.310899327113</v>
      </c>
      <c r="AA29" s="49">
        <f t="shared" si="8"/>
        <v>21347.549105233651</v>
      </c>
      <c r="AB29" s="49">
        <f>AD29*$Z$42</f>
        <v>546.54471853962207</v>
      </c>
      <c r="AC29" s="51">
        <f t="shared" si="11"/>
        <v>3.0834315189988543E-2</v>
      </c>
      <c r="AD29" s="51">
        <f t="shared" si="12"/>
        <v>3.5885010916936314E-2</v>
      </c>
    </row>
    <row r="30" spans="1:30" ht="15.75" customHeight="1">
      <c r="A30" s="44" t="s">
        <v>66</v>
      </c>
      <c r="B30" s="45">
        <v>145168.932</v>
      </c>
      <c r="C30" s="45">
        <v>450385.00900000002</v>
      </c>
      <c r="D30" s="45">
        <v>305216.07699999993</v>
      </c>
      <c r="E30" s="46">
        <v>7.523512974062195E-4</v>
      </c>
      <c r="F30" s="46">
        <v>6.8998837615598873E-4</v>
      </c>
      <c r="G30" s="46">
        <v>6.7348087690324626E-4</v>
      </c>
      <c r="H30" s="46">
        <v>6.6590353113358289E-4</v>
      </c>
      <c r="I30" s="38">
        <f>'2022-2070 emissions projections'!B29</f>
        <v>2050</v>
      </c>
      <c r="J30" s="47">
        <f>'2022-2070 emissions projections'!C29</f>
        <v>1470.3140000000001</v>
      </c>
      <c r="K30" s="47">
        <f>'2022-2070 emissions projections'!D29</f>
        <v>1016.3152700000002</v>
      </c>
      <c r="L30" s="47">
        <f>'2022-2070 emissions projections'!E29</f>
        <v>2486.6292700000004</v>
      </c>
      <c r="M30" s="48">
        <f>'2022-2070 emissions projections'!F29</f>
        <v>1.5452310020055548E-3</v>
      </c>
      <c r="N30" s="48">
        <f>'2022-2070 emissions projections'!G29</f>
        <v>1.2270923811021585E-3</v>
      </c>
      <c r="O30" s="48">
        <f>'2022-2070 emissions projections'!H29</f>
        <v>1.3971807541980862E-3</v>
      </c>
      <c r="P30" s="47">
        <f>'2022-2070 emissions projections'!I29</f>
        <v>32.506999999999998</v>
      </c>
      <c r="Q30" s="47">
        <f t="shared" si="0"/>
        <v>656.5358629115633</v>
      </c>
      <c r="R30" s="49">
        <f t="shared" si="1"/>
        <v>175.13262868813229</v>
      </c>
      <c r="S30" s="49">
        <f t="shared" si="2"/>
        <v>813.77813708843678</v>
      </c>
      <c r="T30" s="49">
        <f t="shared" si="3"/>
        <v>-638.64550840030449</v>
      </c>
      <c r="U30" s="47">
        <f t="shared" si="4"/>
        <v>841.18264131186788</v>
      </c>
      <c r="V30" s="47">
        <f t="shared" si="5"/>
        <v>1654.9607784003047</v>
      </c>
      <c r="W30" s="49">
        <f t="shared" si="9"/>
        <v>1200.1183378985613</v>
      </c>
      <c r="X30" s="50">
        <f t="shared" si="10"/>
        <v>188.73737184929138</v>
      </c>
      <c r="Y30" s="47">
        <f t="shared" si="6"/>
        <v>541.37957081160289</v>
      </c>
      <c r="Z30" s="47">
        <f t="shared" si="7"/>
        <v>474.93569918839728</v>
      </c>
      <c r="AA30" s="49">
        <f t="shared" si="8"/>
        <v>1288.7138362768342</v>
      </c>
      <c r="AB30" s="49">
        <f>AD30*$Z$42</f>
        <v>32.993939372335724</v>
      </c>
      <c r="AC30" s="51">
        <f t="shared" si="11"/>
        <v>2.1232372504628701E-3</v>
      </c>
      <c r="AD30" s="51">
        <f t="shared" si="12"/>
        <v>2.166314730352972E-3</v>
      </c>
    </row>
    <row r="31" spans="1:30" ht="15.75" customHeight="1">
      <c r="A31" s="44" t="s">
        <v>67</v>
      </c>
      <c r="B31" s="45">
        <v>1581463.6719999998</v>
      </c>
      <c r="C31" s="45">
        <v>5038607.2309999997</v>
      </c>
      <c r="D31" s="45">
        <v>3457143.5590000013</v>
      </c>
      <c r="E31" s="46">
        <v>7.5077085974082566E-3</v>
      </c>
      <c r="F31" s="46">
        <v>7.5167016520653815E-3</v>
      </c>
      <c r="G31" s="46">
        <v>7.5344550739807527E-3</v>
      </c>
      <c r="H31" s="46">
        <v>7.5426043287156975E-3</v>
      </c>
      <c r="I31" s="38">
        <f>'2022-2070 emissions projections'!B30</f>
        <v>2050</v>
      </c>
      <c r="J31" s="47">
        <f>'2022-2070 emissions projections'!C30</f>
        <v>13157.28</v>
      </c>
      <c r="K31" s="47">
        <f>'2022-2070 emissions projections'!D30</f>
        <v>6843.8491400000012</v>
      </c>
      <c r="L31" s="47">
        <f>'2022-2070 emissions projections'!E30</f>
        <v>20001.129140000001</v>
      </c>
      <c r="M31" s="48">
        <f>'2022-2070 emissions projections'!F30</f>
        <v>1.3827683717945722E-2</v>
      </c>
      <c r="N31" s="48">
        <f>'2022-2070 emissions projections'!G30</f>
        <v>8.2632184962709056E-3</v>
      </c>
      <c r="O31" s="48">
        <f>'2022-2070 emissions projections'!H30</f>
        <v>1.1238182158387655E-2</v>
      </c>
      <c r="P31" s="47">
        <f>'2022-2070 emissions projections'!I30</f>
        <v>435.92899999999997</v>
      </c>
      <c r="Q31" s="47">
        <f t="shared" si="0"/>
        <v>7152.2715105447587</v>
      </c>
      <c r="R31" s="49">
        <f t="shared" si="1"/>
        <v>1983.7049384522284</v>
      </c>
      <c r="S31" s="49">
        <f t="shared" si="2"/>
        <v>6005.0084894552419</v>
      </c>
      <c r="T31" s="49">
        <f t="shared" si="3"/>
        <v>-4021.3035510030136</v>
      </c>
      <c r="U31" s="47">
        <f t="shared" si="4"/>
        <v>4860.1442015477733</v>
      </c>
      <c r="V31" s="47">
        <f t="shared" si="5"/>
        <v>10865.152691003015</v>
      </c>
      <c r="W31" s="49">
        <f t="shared" si="9"/>
        <v>7879.0199494302515</v>
      </c>
      <c r="X31" s="50">
        <f t="shared" si="10"/>
        <v>109.39463494019512</v>
      </c>
      <c r="Y31" s="47">
        <f t="shared" si="6"/>
        <v>6132.1373192458623</v>
      </c>
      <c r="Z31" s="47">
        <f t="shared" si="7"/>
        <v>711.7118207541389</v>
      </c>
      <c r="AA31" s="49">
        <f t="shared" si="8"/>
        <v>6716.7203102093808</v>
      </c>
      <c r="AB31" s="49">
        <f>AD31*$Z$42</f>
        <v>171.96297304933964</v>
      </c>
      <c r="AC31" s="51">
        <f t="shared" si="11"/>
        <v>1.3939482570579963E-2</v>
      </c>
      <c r="AD31" s="51">
        <f t="shared" si="12"/>
        <v>1.129073789547015E-2</v>
      </c>
    </row>
    <row r="32" spans="1:30" ht="15.75" customHeight="1">
      <c r="A32" s="44" t="s">
        <v>68</v>
      </c>
      <c r="B32" s="45">
        <v>1536042.632</v>
      </c>
      <c r="C32" s="45">
        <v>3799626.8950000005</v>
      </c>
      <c r="D32" s="45">
        <v>2263584.2630000007</v>
      </c>
      <c r="E32" s="46">
        <v>6.5801320978195214E-3</v>
      </c>
      <c r="F32" s="46">
        <v>7.3008153105380081E-3</v>
      </c>
      <c r="G32" s="46">
        <v>5.6817522830777852E-3</v>
      </c>
      <c r="H32" s="46">
        <v>4.9385627669610264E-3</v>
      </c>
      <c r="I32" s="38">
        <f>'2022-2070 emissions projections'!B31</f>
        <v>2050</v>
      </c>
      <c r="J32" s="47">
        <f>'2022-2070 emissions projections'!C31</f>
        <v>16059.18</v>
      </c>
      <c r="K32" s="47">
        <f>'2022-2070 emissions projections'!D31</f>
        <v>10043.809599999999</v>
      </c>
      <c r="L32" s="47">
        <f>'2022-2070 emissions projections'!E31</f>
        <v>26102.989600000001</v>
      </c>
      <c r="M32" s="48">
        <f>'2022-2070 emissions projections'!F31</f>
        <v>1.6877444411729444E-2</v>
      </c>
      <c r="N32" s="48">
        <f>'2022-2070 emissions projections'!G31</f>
        <v>1.2126829736013624E-2</v>
      </c>
      <c r="O32" s="48">
        <f>'2022-2070 emissions projections'!H31</f>
        <v>1.4666679563436811E-2</v>
      </c>
      <c r="P32" s="47">
        <f>'2022-2070 emissions projections'!I31</f>
        <v>616.07500000000005</v>
      </c>
      <c r="Q32" s="47">
        <f t="shared" si="0"/>
        <v>6946.8519260654812</v>
      </c>
      <c r="R32" s="49">
        <f t="shared" si="1"/>
        <v>1298.8420077107501</v>
      </c>
      <c r="S32" s="49">
        <f t="shared" si="2"/>
        <v>9112.3280739345191</v>
      </c>
      <c r="T32" s="49">
        <f t="shared" si="3"/>
        <v>-7813.4860662237688</v>
      </c>
      <c r="U32" s="47">
        <f t="shared" si="4"/>
        <v>8744.9675922892493</v>
      </c>
      <c r="V32" s="47">
        <f t="shared" si="5"/>
        <v>17857.29566622377</v>
      </c>
      <c r="W32" s="49">
        <f t="shared" si="9"/>
        <v>12949.471838859445</v>
      </c>
      <c r="X32" s="50">
        <f t="shared" si="10"/>
        <v>274.59753030861793</v>
      </c>
      <c r="Y32" s="47">
        <f t="shared" si="6"/>
        <v>4015.0515295393143</v>
      </c>
      <c r="Z32" s="47">
        <f t="shared" si="7"/>
        <v>6028.7580704606844</v>
      </c>
      <c r="AA32" s="49">
        <f t="shared" si="8"/>
        <v>15141.086144395204</v>
      </c>
      <c r="AB32" s="49">
        <f>AD32*$Z$42</f>
        <v>387.64546807595099</v>
      </c>
      <c r="AC32" s="51">
        <f t="shared" si="11"/>
        <v>2.2910074876641259E-2</v>
      </c>
      <c r="AD32" s="51">
        <f t="shared" si="12"/>
        <v>2.5452010388053777E-2</v>
      </c>
    </row>
    <row r="33" spans="1:30" ht="15.75" customHeight="1">
      <c r="A33" s="44" t="s">
        <v>69</v>
      </c>
      <c r="B33" s="45">
        <v>242478.43900000007</v>
      </c>
      <c r="C33" s="45">
        <v>710089.62100000004</v>
      </c>
      <c r="D33" s="45">
        <v>467611.18199999997</v>
      </c>
      <c r="E33" s="46">
        <v>1.1007832763200423E-3</v>
      </c>
      <c r="F33" s="46">
        <v>1.152500759449336E-3</v>
      </c>
      <c r="G33" s="46">
        <v>1.061828815512316E-3</v>
      </c>
      <c r="H33" s="46">
        <v>1.0202081762925896E-3</v>
      </c>
      <c r="I33" s="38">
        <f>'2022-2070 emissions projections'!B32</f>
        <v>2050</v>
      </c>
      <c r="J33" s="47">
        <f>'2022-2070 emissions projections'!C32</f>
        <v>1356.643</v>
      </c>
      <c r="K33" s="47">
        <f>'2022-2070 emissions projections'!D32</f>
        <v>575.14560000000017</v>
      </c>
      <c r="L33" s="47">
        <f>'2022-2070 emissions projections'!E32</f>
        <v>1931.7886000000003</v>
      </c>
      <c r="M33" s="48">
        <f>'2022-2070 emissions projections'!F32</f>
        <v>1.4257681163709396E-3</v>
      </c>
      <c r="N33" s="48">
        <f>'2022-2070 emissions projections'!G32</f>
        <v>6.9442701946653782E-4</v>
      </c>
      <c r="O33" s="48">
        <f>'2022-2070 emissions projections'!H32</f>
        <v>1.0854283288876693E-3</v>
      </c>
      <c r="P33" s="47">
        <f>'2022-2070 emissions projections'!I32</f>
        <v>34.932000000000002</v>
      </c>
      <c r="Q33" s="47">
        <f t="shared" si="0"/>
        <v>1096.6243878291666</v>
      </c>
      <c r="R33" s="49">
        <f t="shared" si="1"/>
        <v>268.31475036495107</v>
      </c>
      <c r="S33" s="49">
        <f t="shared" si="2"/>
        <v>260.01861217083342</v>
      </c>
      <c r="T33" s="49">
        <f t="shared" si="3"/>
        <v>8.2961381941176455</v>
      </c>
      <c r="U33" s="47">
        <f t="shared" si="4"/>
        <v>306.83084963504911</v>
      </c>
      <c r="V33" s="47">
        <f t="shared" si="5"/>
        <v>566.84946180588258</v>
      </c>
      <c r="W33" s="49">
        <f t="shared" si="9"/>
        <v>411.05894642333391</v>
      </c>
      <c r="X33" s="50">
        <f t="shared" si="10"/>
        <v>42.194947828086853</v>
      </c>
      <c r="Y33" s="47">
        <f t="shared" si="6"/>
        <v>829.42924732587528</v>
      </c>
      <c r="Z33" s="47">
        <f t="shared" si="7"/>
        <v>-254.28364732587511</v>
      </c>
      <c r="AA33" s="49">
        <f t="shared" si="8"/>
        <v>5.7349648449583128</v>
      </c>
      <c r="AB33" s="49">
        <v>0</v>
      </c>
      <c r="AC33" s="51">
        <f t="shared" si="11"/>
        <v>7.272413391418523E-4</v>
      </c>
      <c r="AD33" s="51">
        <f t="shared" si="12"/>
        <v>9.6404170359360096E-6</v>
      </c>
    </row>
    <row r="34" spans="1:30" ht="15.75" customHeight="1">
      <c r="A34" s="44" t="s">
        <v>70</v>
      </c>
      <c r="B34" s="45">
        <v>2079161.6490000004</v>
      </c>
      <c r="C34" s="45">
        <v>5404472.1809999989</v>
      </c>
      <c r="D34" s="45">
        <v>3325310.5320000001</v>
      </c>
      <c r="E34" s="46">
        <v>9.0850035417476063E-3</v>
      </c>
      <c r="F34" s="46">
        <v>9.8822616533358401E-3</v>
      </c>
      <c r="G34" s="46">
        <v>8.0815493209701363E-3</v>
      </c>
      <c r="H34" s="46">
        <v>7.2549783325289701E-3</v>
      </c>
      <c r="I34" s="38">
        <f>'2022-2070 emissions projections'!B33</f>
        <v>2065</v>
      </c>
      <c r="J34" s="47">
        <f>'2022-2070 emissions projections'!C33</f>
        <v>6918.4050000000007</v>
      </c>
      <c r="K34" s="47">
        <f>'2022-2070 emissions projections'!D33</f>
        <v>7737.1697999999978</v>
      </c>
      <c r="L34" s="47">
        <f>'2022-2070 emissions projections'!E33</f>
        <v>14655.574799999999</v>
      </c>
      <c r="M34" s="48">
        <f>'2022-2070 emissions projections'!F33</f>
        <v>7.2709189264539686E-3</v>
      </c>
      <c r="N34" s="48">
        <f>'2022-2070 emissions projections'!G33</f>
        <v>9.3418079931768677E-3</v>
      </c>
      <c r="O34" s="48">
        <f>'2022-2070 emissions projections'!H33</f>
        <v>8.2346360590657974E-3</v>
      </c>
      <c r="P34" s="47">
        <f>'2022-2070 emissions projections'!I33</f>
        <v>278.49599999999998</v>
      </c>
      <c r="Q34" s="47">
        <f t="shared" si="0"/>
        <v>9403.1427286304224</v>
      </c>
      <c r="R34" s="49">
        <f t="shared" si="1"/>
        <v>1908.0593014551191</v>
      </c>
      <c r="S34" s="49">
        <f t="shared" si="2"/>
        <v>-2484.7377286304218</v>
      </c>
      <c r="T34" s="49">
        <f t="shared" si="3"/>
        <v>4392.7970300855413</v>
      </c>
      <c r="U34" s="47">
        <f t="shared" si="4"/>
        <v>5829.1104985448783</v>
      </c>
      <c r="V34" s="47">
        <f t="shared" si="5"/>
        <v>3344.3727699144565</v>
      </c>
      <c r="W34" s="49">
        <f t="shared" si="9"/>
        <v>2425.2194627975155</v>
      </c>
      <c r="X34" s="50">
        <f t="shared" si="10"/>
        <v>35.007417531097737</v>
      </c>
      <c r="Y34" s="47">
        <f t="shared" si="6"/>
        <v>5898.2973843460531</v>
      </c>
      <c r="Z34" s="47">
        <f t="shared" si="7"/>
        <v>1838.8724156539447</v>
      </c>
      <c r="AA34" s="49">
        <f t="shared" si="8"/>
        <v>-645.86531297647707</v>
      </c>
      <c r="AB34" s="49" t="s">
        <v>39</v>
      </c>
      <c r="AC34" s="51">
        <f t="shared" si="11"/>
        <v>4.2906737955323839E-3</v>
      </c>
      <c r="AD34" s="51"/>
    </row>
    <row r="35" spans="1:30" ht="15.75" customHeight="1">
      <c r="A35" s="44" t="s">
        <v>71</v>
      </c>
      <c r="B35" s="57">
        <v>2209660</v>
      </c>
      <c r="C35" s="57">
        <v>6761223</v>
      </c>
      <c r="D35" s="57">
        <v>4551563</v>
      </c>
      <c r="E35" s="58">
        <v>1.0722321855690792E-2</v>
      </c>
      <c r="F35" s="58">
        <v>1.0502520713294508E-2</v>
      </c>
      <c r="G35" s="58">
        <v>1.0110359590095498E-2</v>
      </c>
      <c r="H35" s="58">
        <v>9.9303480461055953E-3</v>
      </c>
      <c r="I35" s="38">
        <f>'2022-2070 emissions projections'!B34</f>
        <v>2050</v>
      </c>
      <c r="J35" s="47">
        <f>'2022-2070 emissions projections'!C34</f>
        <v>9087.4989999999998</v>
      </c>
      <c r="K35" s="47">
        <f>'2022-2070 emissions projections'!D34</f>
        <v>10583.258240000001</v>
      </c>
      <c r="L35" s="47">
        <f>'2022-2070 emissions projections'!E34</f>
        <v>19670.757239999999</v>
      </c>
      <c r="M35" s="48">
        <f>'2022-2070 emissions projections'!F34</f>
        <v>9.5505349098862387E-3</v>
      </c>
      <c r="N35" s="48">
        <f>'2022-2070 emissions projections'!G34</f>
        <v>1.2778156480459688E-2</v>
      </c>
      <c r="O35" s="48">
        <f>'2022-2070 emissions projections'!H34</f>
        <v>1.1052553658805224E-2</v>
      </c>
      <c r="P35" s="47">
        <f>'2022-2070 emissions projections'!I34</f>
        <v>446.20400000000001</v>
      </c>
      <c r="Q35" s="47">
        <f t="shared" si="0"/>
        <v>9993.3299422576511</v>
      </c>
      <c r="R35" s="59">
        <f t="shared" si="1"/>
        <v>2611.6815361257718</v>
      </c>
      <c r="S35" s="49">
        <f t="shared" si="2"/>
        <v>-905.83094225765126</v>
      </c>
      <c r="T35" s="49">
        <f t="shared" si="3"/>
        <v>3517.5124783834231</v>
      </c>
      <c r="U35" s="47">
        <f t="shared" si="4"/>
        <v>7971.5767038742288</v>
      </c>
      <c r="V35" s="47">
        <f t="shared" si="5"/>
        <v>7065.7457616165775</v>
      </c>
      <c r="W35" s="49">
        <f t="shared" si="9"/>
        <v>5123.825996433372</v>
      </c>
      <c r="X35" s="50">
        <f t="shared" si="10"/>
        <v>54.034987064619742</v>
      </c>
      <c r="Y35" s="60">
        <f t="shared" si="6"/>
        <v>8073.3729614838494</v>
      </c>
      <c r="Z35" s="47">
        <f t="shared" si="7"/>
        <v>2509.8852785161516</v>
      </c>
      <c r="AA35" s="49">
        <f t="shared" si="8"/>
        <v>1604.0543362585004</v>
      </c>
      <c r="AB35" s="49">
        <f>AD35*$Z$42</f>
        <v>41.067357260123607</v>
      </c>
      <c r="AC35" s="51">
        <f t="shared" si="11"/>
        <v>9.0650212374614285E-3</v>
      </c>
      <c r="AD35" s="51">
        <f>AA35/$AA$45</f>
        <v>2.6963988739055439E-3</v>
      </c>
    </row>
    <row r="36" spans="1:30" ht="15.75" customHeight="1">
      <c r="A36" s="44" t="s">
        <v>72</v>
      </c>
      <c r="B36" s="45">
        <v>176067.30099999998</v>
      </c>
      <c r="C36" s="45">
        <v>718046.10299999989</v>
      </c>
      <c r="D36" s="45">
        <v>541978.80199999991</v>
      </c>
      <c r="E36" s="46">
        <v>1.1840940121602196E-3</v>
      </c>
      <c r="F36" s="46">
        <v>8.3684841816675812E-4</v>
      </c>
      <c r="G36" s="46">
        <v>1.0737264994212952E-3</v>
      </c>
      <c r="H36" s="46">
        <v>1.1824593304478814E-3</v>
      </c>
      <c r="I36" s="38" t="str">
        <f>'2022-2070 emissions projections'!B35</f>
        <v>*2070</v>
      </c>
      <c r="J36" s="47">
        <f>'2022-2070 emissions projections'!C35</f>
        <v>4328.0839999999998</v>
      </c>
      <c r="K36" s="47">
        <f>'2022-2070 emissions projections'!D35</f>
        <v>5639.8585099999973</v>
      </c>
      <c r="L36" s="47">
        <f>'2022-2070 emissions projections'!E35</f>
        <v>9967.9425099999971</v>
      </c>
      <c r="M36" s="48">
        <f>'2022-2070 emissions projections'!F35</f>
        <v>4.548613137115071E-3</v>
      </c>
      <c r="N36" s="48">
        <f>'2022-2070 emissions projections'!G35</f>
        <v>6.8095281182926305E-3</v>
      </c>
      <c r="O36" s="48">
        <f>'2022-2070 emissions projections'!H35</f>
        <v>5.6007614813948356E-3</v>
      </c>
      <c r="P36" s="47">
        <f>'2022-2070 emissions projections'!I35</f>
        <v>204.08699999999999</v>
      </c>
      <c r="Q36" s="47">
        <f t="shared" si="0"/>
        <v>796.27573062633633</v>
      </c>
      <c r="R36" s="49">
        <f t="shared" si="1"/>
        <v>310.98680390779282</v>
      </c>
      <c r="S36" s="49">
        <f t="shared" si="2"/>
        <v>3531.8082693736633</v>
      </c>
      <c r="T36" s="49">
        <f t="shared" si="3"/>
        <v>-3220.8214654658705</v>
      </c>
      <c r="U36" s="47">
        <f t="shared" si="4"/>
        <v>5328.8717060922045</v>
      </c>
      <c r="V36" s="47">
        <f t="shared" si="5"/>
        <v>8860.6799754658678</v>
      </c>
      <c r="W36" s="49">
        <f t="shared" si="9"/>
        <v>6425.4480611231893</v>
      </c>
      <c r="X36" s="50">
        <f t="shared" si="10"/>
        <v>569.06562728243591</v>
      </c>
      <c r="Y36" s="47">
        <f t="shared" si="6"/>
        <v>961.33943565412756</v>
      </c>
      <c r="Z36" s="47">
        <f t="shared" si="7"/>
        <v>4678.5190743458697</v>
      </c>
      <c r="AA36" s="49">
        <f t="shared" si="8"/>
        <v>8210.327343719533</v>
      </c>
      <c r="AB36" s="49">
        <f>AD36*$Z$42</f>
        <v>210.20263380451613</v>
      </c>
      <c r="AC36" s="51">
        <f t="shared" si="11"/>
        <v>1.1367837856873344E-2</v>
      </c>
      <c r="AD36" s="51">
        <f>AA36/$AA$45</f>
        <v>1.3801475987178503E-2</v>
      </c>
    </row>
    <row r="37" spans="1:30" ht="15.75" customHeight="1">
      <c r="A37" s="44" t="s">
        <v>73</v>
      </c>
      <c r="B37" s="45">
        <v>1960519.7289999996</v>
      </c>
      <c r="C37" s="45">
        <v>5421441.9540000008</v>
      </c>
      <c r="D37" s="45">
        <v>3460922.2249999996</v>
      </c>
      <c r="E37" s="46">
        <v>8.5271491630057161E-3</v>
      </c>
      <c r="F37" s="46">
        <v>9.3183562460491809E-3</v>
      </c>
      <c r="G37" s="46">
        <v>8.1069249826207449E-3</v>
      </c>
      <c r="H37" s="46">
        <v>7.550848412897322E-3</v>
      </c>
      <c r="I37" s="38">
        <f>'2022-2070 emissions projections'!B36</f>
        <v>2050</v>
      </c>
      <c r="J37" s="47">
        <f>'2022-2070 emissions projections'!C36</f>
        <v>16406.062999999998</v>
      </c>
      <c r="K37" s="47">
        <f>'2022-2070 emissions projections'!D36</f>
        <v>4180.1168000000016</v>
      </c>
      <c r="L37" s="47">
        <f>'2022-2070 emissions projections'!E36</f>
        <v>20586.179799999998</v>
      </c>
      <c r="M37" s="48">
        <f>'2022-2070 emissions projections'!F36</f>
        <v>1.724200216311363E-2</v>
      </c>
      <c r="N37" s="48">
        <f>'2022-2070 emissions projections'!G36</f>
        <v>5.0470455662809596E-3</v>
      </c>
      <c r="O37" s="48">
        <f>'2022-2070 emissions projections'!H36</f>
        <v>1.1566908893910592E-2</v>
      </c>
      <c r="P37" s="47">
        <f>'2022-2070 emissions projections'!I36</f>
        <v>346.77300000000002</v>
      </c>
      <c r="Q37" s="47">
        <f t="shared" si="0"/>
        <v>8866.5769893117267</v>
      </c>
      <c r="R37" s="49">
        <f t="shared" si="1"/>
        <v>1985.8731325919957</v>
      </c>
      <c r="S37" s="49">
        <f t="shared" si="2"/>
        <v>7539.4860106882716</v>
      </c>
      <c r="T37" s="49">
        <f t="shared" si="3"/>
        <v>-5553.6128780962754</v>
      </c>
      <c r="U37" s="47">
        <f t="shared" si="4"/>
        <v>2194.2436674080059</v>
      </c>
      <c r="V37" s="47">
        <f t="shared" si="5"/>
        <v>9733.729678096277</v>
      </c>
      <c r="W37" s="49">
        <f t="shared" si="9"/>
        <v>7058.5524655891459</v>
      </c>
      <c r="X37" s="50">
        <f t="shared" si="10"/>
        <v>97.8960220200496</v>
      </c>
      <c r="Y37" s="47">
        <f t="shared" si="6"/>
        <v>6138.8397596855229</v>
      </c>
      <c r="Z37" s="47">
        <f t="shared" si="7"/>
        <v>-1958.7229596855213</v>
      </c>
      <c r="AA37" s="49">
        <f t="shared" si="8"/>
        <v>5580.7630510027502</v>
      </c>
      <c r="AB37" s="49">
        <f>AD37*$Z$42</f>
        <v>142.87994166968969</v>
      </c>
      <c r="AC37" s="51">
        <f t="shared" si="11"/>
        <v>1.248791977925111E-2</v>
      </c>
      <c r="AD37" s="51">
        <f>AA37/$AA$45</f>
        <v>9.3812054031519026E-3</v>
      </c>
    </row>
    <row r="38" spans="1:30" ht="15.75" customHeight="1">
      <c r="A38" s="44" t="s">
        <v>74</v>
      </c>
      <c r="B38" s="61">
        <v>9451314.1840000004</v>
      </c>
      <c r="C38" s="61">
        <v>27483876.463999998</v>
      </c>
      <c r="D38" s="61">
        <v>18032562.279999997</v>
      </c>
      <c r="E38" s="62">
        <v>4.2719141101554364E-2</v>
      </c>
      <c r="F38" s="62">
        <v>4.4922125116675954E-2</v>
      </c>
      <c r="G38" s="62">
        <v>4.1097871491711235E-2</v>
      </c>
      <c r="H38" s="62">
        <v>3.934244557385571E-2</v>
      </c>
      <c r="I38" s="38">
        <f>'2022-2070 emissions projections'!B37</f>
        <v>2050</v>
      </c>
      <c r="J38" s="47">
        <f>'2022-2070 emissions projections'!C37</f>
        <v>177814.299</v>
      </c>
      <c r="K38" s="47">
        <f>'2022-2070 emissions projections'!D37</f>
        <v>68531.759609999994</v>
      </c>
      <c r="L38" s="47">
        <f>'2022-2070 emissions projections'!E37</f>
        <v>246346.05861000001</v>
      </c>
      <c r="M38" s="48">
        <f>'2022-2070 emissions projections'!F37</f>
        <v>0.1868744821954258</v>
      </c>
      <c r="N38" s="48">
        <f>'2022-2070 emissions projections'!G37</f>
        <v>8.2744796386809788E-2</v>
      </c>
      <c r="O38" s="48">
        <f>'2022-2070 emissions projections'!H37</f>
        <v>0.13841627946511131</v>
      </c>
      <c r="P38" s="47">
        <f>'2022-2070 emissions projections'!I37</f>
        <v>5007.3360000000002</v>
      </c>
      <c r="Q38" s="47">
        <f t="shared" si="0"/>
        <v>42744.178302839187</v>
      </c>
      <c r="R38" s="49">
        <f t="shared" si="1"/>
        <v>10347.063185924051</v>
      </c>
      <c r="S38" s="49">
        <f t="shared" si="2"/>
        <v>135070.1206971608</v>
      </c>
      <c r="T38" s="49">
        <f t="shared" si="3"/>
        <v>-124723.05751123675</v>
      </c>
      <c r="U38" s="47">
        <f t="shared" si="4"/>
        <v>58184.696424075941</v>
      </c>
      <c r="V38" s="47">
        <f t="shared" si="5"/>
        <v>193254.81712123676</v>
      </c>
      <c r="W38" s="49">
        <f t="shared" si="9"/>
        <v>140141.4782401144</v>
      </c>
      <c r="X38" s="50">
        <f t="shared" si="10"/>
        <v>373.03578110949923</v>
      </c>
      <c r="Y38" s="47">
        <f t="shared" si="6"/>
        <v>31985.408251544693</v>
      </c>
      <c r="Z38" s="47">
        <f t="shared" si="7"/>
        <v>36546.3513584553</v>
      </c>
      <c r="AA38" s="49">
        <f t="shared" si="8"/>
        <v>171616.47205561609</v>
      </c>
      <c r="AB38" s="49">
        <f>AD38*$Z$42</f>
        <v>4393.7632350218691</v>
      </c>
      <c r="AC38" s="51">
        <f t="shared" si="11"/>
        <v>0.24793688883661824</v>
      </c>
      <c r="AD38" s="51">
        <f>AA38/$AA$45</f>
        <v>0.28848552791158805</v>
      </c>
    </row>
    <row r="39" spans="1:30" ht="15.75" customHeight="1">
      <c r="A39" s="44" t="s">
        <v>75</v>
      </c>
      <c r="B39" s="45">
        <v>2650836.8440000005</v>
      </c>
      <c r="C39" s="45">
        <v>7780051.7489999989</v>
      </c>
      <c r="D39" s="45">
        <v>5129214.9049999993</v>
      </c>
      <c r="E39" s="46">
        <v>1.2326344084250375E-2</v>
      </c>
      <c r="F39" s="46">
        <v>1.2599435597184296E-2</v>
      </c>
      <c r="G39" s="46">
        <v>1.1633859852269536E-2</v>
      </c>
      <c r="H39" s="46">
        <v>1.1190636976775328E-2</v>
      </c>
      <c r="I39" s="38">
        <f>'2022-2070 emissions projections'!B38</f>
        <v>2050</v>
      </c>
      <c r="J39" s="47">
        <f>'2022-2070 emissions projections'!C38</f>
        <v>3905.8009999999999</v>
      </c>
      <c r="K39" s="47">
        <f>'2022-2070 emissions projections'!D38</f>
        <v>7573.6414000000013</v>
      </c>
      <c r="L39" s="47">
        <f>'2022-2070 emissions projections'!E38</f>
        <v>11479.442400000002</v>
      </c>
      <c r="M39" s="48">
        <f>'2022-2070 emissions projections'!F38</f>
        <v>4.1048135247738222E-3</v>
      </c>
      <c r="N39" s="48">
        <f>'2022-2070 emissions projections'!G38</f>
        <v>9.1443648771900136E-3</v>
      </c>
      <c r="O39" s="48">
        <f>'2022-2070 emissions projections'!H38</f>
        <v>6.4500390885391173E-3</v>
      </c>
      <c r="P39" s="47">
        <f>'2022-2070 emissions projections'!I38</f>
        <v>326.01400000000001</v>
      </c>
      <c r="Q39" s="47">
        <f t="shared" si="0"/>
        <v>11988.580688967977</v>
      </c>
      <c r="R39" s="49">
        <f t="shared" si="1"/>
        <v>2943.1375248919112</v>
      </c>
      <c r="S39" s="49">
        <f t="shared" si="2"/>
        <v>-8082.7796889679776</v>
      </c>
      <c r="T39" s="49">
        <f t="shared" si="3"/>
        <v>11025.917213859888</v>
      </c>
      <c r="U39" s="47">
        <f t="shared" si="4"/>
        <v>4630.5038751080901</v>
      </c>
      <c r="V39" s="47">
        <f t="shared" si="5"/>
        <v>-3452.2758138598874</v>
      </c>
      <c r="W39" s="49"/>
      <c r="X39" s="50">
        <f t="shared" si="10"/>
        <v>0</v>
      </c>
      <c r="Y39" s="47">
        <f t="shared" si="6"/>
        <v>9097.9878621183416</v>
      </c>
      <c r="Z39" s="47">
        <f t="shared" si="7"/>
        <v>-1524.3464621183402</v>
      </c>
      <c r="AA39" s="49">
        <f t="shared" si="8"/>
        <v>-9607.1261510863187</v>
      </c>
      <c r="AB39" s="49" t="s">
        <v>39</v>
      </c>
      <c r="AC39" s="51"/>
      <c r="AD39" s="52" t="s">
        <v>39</v>
      </c>
    </row>
    <row r="40" spans="1:30" ht="15.75" customHeight="1">
      <c r="A40" s="44"/>
      <c r="B40" s="44"/>
      <c r="C40" s="44"/>
      <c r="D40" s="44"/>
      <c r="E40" s="63"/>
      <c r="F40" s="63"/>
      <c r="G40" s="63"/>
      <c r="H40" s="63"/>
      <c r="I40" s="64" t="s">
        <v>76</v>
      </c>
      <c r="J40" s="44"/>
      <c r="K40" s="44"/>
      <c r="L40" s="44"/>
      <c r="M40" s="63"/>
      <c r="N40" s="63"/>
      <c r="O40" s="63"/>
      <c r="P40" s="44"/>
      <c r="Q40" s="47"/>
      <c r="R40" s="49"/>
      <c r="S40" s="49"/>
      <c r="T40" s="49">
        <f t="shared" si="3"/>
        <v>0</v>
      </c>
      <c r="U40" s="47"/>
      <c r="V40" s="47"/>
      <c r="W40" s="49"/>
      <c r="X40" s="50"/>
      <c r="Z40" s="47"/>
      <c r="AA40" s="49">
        <f t="shared" si="8"/>
        <v>0</v>
      </c>
      <c r="AB40" s="49">
        <f>AD40*$Z$42</f>
        <v>0</v>
      </c>
      <c r="AC40" s="65"/>
      <c r="AD40" s="52"/>
    </row>
    <row r="41" spans="1:30" ht="15.75" customHeight="1">
      <c r="A41" s="44" t="s">
        <v>77</v>
      </c>
      <c r="B41" s="66">
        <v>46382594.218000002</v>
      </c>
      <c r="C41" s="66">
        <v>185464602.70199996</v>
      </c>
      <c r="D41" s="66">
        <v>139082008.48399997</v>
      </c>
      <c r="E41" s="62">
        <v>0.24293090624091979</v>
      </c>
      <c r="F41" s="62">
        <v>0.22045661165558464</v>
      </c>
      <c r="G41" s="62">
        <v>0.27733352746262274</v>
      </c>
      <c r="H41" s="62">
        <v>0.30344142247345163</v>
      </c>
      <c r="I41" s="38" t="str">
        <f>'2022-2070 emissions projections'!B41</f>
        <v>*2070</v>
      </c>
      <c r="J41" s="67">
        <f>'2022-2070 emissions projections'!C41</f>
        <v>113863.46400000004</v>
      </c>
      <c r="K41" s="67">
        <f>'2022-2070 emissions projections'!D41</f>
        <v>122697.40199999989</v>
      </c>
      <c r="L41" s="67">
        <f>'2022-2070 emissions projections'!E41</f>
        <v>236560.86599999992</v>
      </c>
      <c r="M41" s="48">
        <f>'2022-2070 emissions projections'!F41</f>
        <v>0.11966515626494985</v>
      </c>
      <c r="N41" s="48">
        <f>'2022-2070 emissions projections'!G41</f>
        <v>0.1481440372092693</v>
      </c>
      <c r="O41" s="48">
        <f>'2022-2070 emissions projections'!H41</f>
        <v>0.1329182010198216</v>
      </c>
      <c r="P41" s="67">
        <f>'2022-2070 emissions projections'!I41</f>
        <v>4305.1719999999914</v>
      </c>
      <c r="Q41" s="47">
        <f t="shared" ref="Q41:Q42" si="13">F41*$C$43</f>
        <v>209768.2754805382</v>
      </c>
      <c r="R41" s="59">
        <f t="shared" ref="R41:R42" si="14">H41*$C$44</f>
        <v>79805.094110517777</v>
      </c>
      <c r="S41" s="49">
        <f t="shared" ref="S41:S42" si="15">J41-Q41</f>
        <v>-95904.811480538163</v>
      </c>
      <c r="T41" s="49">
        <f t="shared" si="3"/>
        <v>175709.90559105593</v>
      </c>
      <c r="U41" s="47">
        <f t="shared" ref="U41:U42" si="16">K41-R41</f>
        <v>42892.307889482108</v>
      </c>
      <c r="V41" s="47">
        <f t="shared" ref="V41:V42" si="17">S41+U41</f>
        <v>-53012.503591056055</v>
      </c>
      <c r="W41" s="49">
        <f>AC41*$U$42</f>
        <v>0</v>
      </c>
      <c r="X41" s="50">
        <f>(W41*1000000)/(($D41/48)*1000)</f>
        <v>0</v>
      </c>
      <c r="Y41" s="33">
        <f>H41*$C$46</f>
        <v>246697.87647091618</v>
      </c>
      <c r="Z41" s="47">
        <f>K41-Y41</f>
        <v>-124000.47447091629</v>
      </c>
      <c r="AA41" s="49">
        <f t="shared" si="8"/>
        <v>-219905.28595145445</v>
      </c>
      <c r="AB41" s="49">
        <f>AD41*$Z$42</f>
        <v>0</v>
      </c>
      <c r="AC41" s="52"/>
      <c r="AD41" s="52"/>
    </row>
    <row r="42" spans="1:30" ht="15.75" customHeight="1">
      <c r="A42" s="68" t="s">
        <v>78</v>
      </c>
      <c r="B42" s="66">
        <v>210393300.83899996</v>
      </c>
      <c r="C42" s="66">
        <v>668742089.7099998</v>
      </c>
      <c r="D42" s="66">
        <v>458348788.87099993</v>
      </c>
      <c r="E42" s="69">
        <f t="shared" ref="E42:H42" si="18">SUM(E3:E41)</f>
        <v>0.99999999999999978</v>
      </c>
      <c r="F42" s="69">
        <f t="shared" si="18"/>
        <v>1.0000000000000002</v>
      </c>
      <c r="G42" s="69">
        <f t="shared" si="18"/>
        <v>1</v>
      </c>
      <c r="H42" s="69">
        <f t="shared" si="18"/>
        <v>1</v>
      </c>
      <c r="I42" s="70"/>
      <c r="J42" s="71">
        <f>'2022-2070 emissions projections'!C42</f>
        <v>951517.28</v>
      </c>
      <c r="K42" s="71">
        <f>'2022-2070 emissions projections'!D42</f>
        <v>828230.44593199983</v>
      </c>
      <c r="L42" s="71">
        <f>'2022-2070 emissions projections'!E42</f>
        <v>1779747.7259319997</v>
      </c>
      <c r="M42" s="63">
        <f>'2022-2070 emissions projections'!F42</f>
        <v>1</v>
      </c>
      <c r="N42" s="63">
        <f>'2022-2070 emissions projections'!G42</f>
        <v>1</v>
      </c>
      <c r="O42" s="63">
        <f>'2022-2070 emissions projections'!H42</f>
        <v>1</v>
      </c>
      <c r="P42" s="71">
        <f>'2022-2070 emissions projections'!I42</f>
        <v>37123.851999999999</v>
      </c>
      <c r="Q42" s="47">
        <f t="shared" si="13"/>
        <v>951517.28000000026</v>
      </c>
      <c r="R42" s="72">
        <f t="shared" si="14"/>
        <v>263000</v>
      </c>
      <c r="S42" s="49">
        <f t="shared" si="15"/>
        <v>0</v>
      </c>
      <c r="T42" s="49">
        <f t="shared" si="3"/>
        <v>263000</v>
      </c>
      <c r="U42" s="47">
        <f t="shared" si="16"/>
        <v>565230.44593199983</v>
      </c>
      <c r="V42" s="73">
        <f t="shared" si="17"/>
        <v>565230.44593199983</v>
      </c>
      <c r="W42" s="74">
        <f>SUM(W3:W41)</f>
        <v>565230.44593199994</v>
      </c>
      <c r="X42" s="50">
        <f>(W42*1000000)/(($D42/48)*1000)</f>
        <v>59.193047005894684</v>
      </c>
      <c r="Y42" s="44">
        <f>H42*$C$46</f>
        <v>813000</v>
      </c>
      <c r="Z42" s="47">
        <f>K42-Y42</f>
        <v>15230.445931999828</v>
      </c>
      <c r="AA42" s="72">
        <f t="shared" si="8"/>
        <v>15230.445931999828</v>
      </c>
      <c r="AB42" s="72">
        <f>AD42*$Z$42</f>
        <v>15230.445931999824</v>
      </c>
      <c r="AC42" s="65">
        <f t="shared" ref="AC42:AD42" si="19">SUM(AC3:AC41)</f>
        <v>1</v>
      </c>
      <c r="AD42" s="65">
        <f t="shared" si="19"/>
        <v>0.99999999999999978</v>
      </c>
    </row>
    <row r="43" spans="1:30" ht="26.25" customHeight="1">
      <c r="A43" s="75" t="s">
        <v>79</v>
      </c>
      <c r="B43" s="75"/>
      <c r="C43" s="76">
        <v>951517.28</v>
      </c>
      <c r="E43" s="62"/>
      <c r="I43" s="38"/>
      <c r="P43" s="220" t="s">
        <v>80</v>
      </c>
      <c r="Q43" s="221"/>
      <c r="R43" s="221"/>
      <c r="S43" s="49"/>
      <c r="T43" s="49">
        <f t="shared" si="3"/>
        <v>0</v>
      </c>
      <c r="V43" s="66">
        <f>SUM(V3:V41)</f>
        <v>565230.44593199948</v>
      </c>
      <c r="X43" s="77"/>
      <c r="Y43" s="66">
        <f>SUM(Y3:Y41)</f>
        <v>813000</v>
      </c>
      <c r="AA43" s="78">
        <f t="shared" ref="AA43:AB43" si="20">SUM(AA3:AA41)</f>
        <v>15230.445931999478</v>
      </c>
      <c r="AB43" s="78">
        <f t="shared" si="20"/>
        <v>15230.299104149399</v>
      </c>
      <c r="AD43" s="52" t="s">
        <v>39</v>
      </c>
    </row>
    <row r="44" spans="1:30" ht="15.75" customHeight="1">
      <c r="A44" s="75" t="s">
        <v>81</v>
      </c>
      <c r="B44" s="75"/>
      <c r="C44" s="79">
        <f>263000</f>
        <v>263000</v>
      </c>
      <c r="E44" s="62"/>
      <c r="I44" s="38"/>
      <c r="R44" s="78"/>
      <c r="S44" s="49"/>
      <c r="T44" s="49">
        <f t="shared" si="3"/>
        <v>0</v>
      </c>
      <c r="V44" s="60"/>
      <c r="W44" s="78"/>
      <c r="X44" s="77"/>
      <c r="AA44" s="49" t="s">
        <v>39</v>
      </c>
      <c r="AB44" s="49" t="s">
        <v>39</v>
      </c>
      <c r="AD44" s="52" t="s">
        <v>39</v>
      </c>
    </row>
    <row r="45" spans="1:30" ht="15.75" customHeight="1">
      <c r="A45" s="75" t="s">
        <v>82</v>
      </c>
      <c r="B45" s="75"/>
      <c r="C45" s="80">
        <f>C43+C44</f>
        <v>1214517.28</v>
      </c>
      <c r="E45" s="62"/>
      <c r="I45" s="38"/>
      <c r="R45" s="78"/>
      <c r="S45" s="78"/>
      <c r="T45" s="49">
        <f t="shared" si="3"/>
        <v>0</v>
      </c>
      <c r="U45" s="43" t="s">
        <v>83</v>
      </c>
      <c r="V45" s="81">
        <f>V3+V4+V6+V7+V8+V13+V17+V18+V19+V21+V23+V25+V28+V29+V30+V31+V32+V33+V34+V35+V36+V37+V38</f>
        <v>779451.65008739359</v>
      </c>
      <c r="W45" s="78"/>
      <c r="X45" s="77"/>
      <c r="Z45" s="43" t="s">
        <v>83</v>
      </c>
      <c r="AA45" s="82">
        <f>AA4+AA6+AA8+AA13+AA17+AA18+AA19+AA21+AA23+AA25+AA28+AA29+AA30+AA31+AA32+AA33+AA35+AA36+AA37+AA38</f>
        <v>594887.6302322218</v>
      </c>
      <c r="AB45" s="83" t="s">
        <v>84</v>
      </c>
      <c r="AD45" s="52" t="s">
        <v>39</v>
      </c>
    </row>
    <row r="46" spans="1:30" ht="15.75" customHeight="1">
      <c r="A46" s="75" t="s">
        <v>85</v>
      </c>
      <c r="B46" s="75"/>
      <c r="C46" s="75">
        <f>813000</f>
        <v>813000</v>
      </c>
      <c r="E46" s="62"/>
      <c r="F46" s="62"/>
      <c r="I46" s="38"/>
      <c r="R46" s="78"/>
      <c r="S46" s="78"/>
      <c r="T46" s="49">
        <f t="shared" si="3"/>
        <v>0</v>
      </c>
      <c r="W46" s="78"/>
      <c r="X46" s="77"/>
      <c r="AA46" s="49" t="s">
        <v>39</v>
      </c>
      <c r="AB46" s="49" t="s">
        <v>39</v>
      </c>
      <c r="AD46" s="52" t="s">
        <v>39</v>
      </c>
    </row>
    <row r="47" spans="1:30" ht="15.75" customHeight="1">
      <c r="A47" s="75" t="s">
        <v>86</v>
      </c>
      <c r="B47" s="75"/>
      <c r="C47" s="80">
        <f>C43+C46</f>
        <v>1764517.28</v>
      </c>
      <c r="E47" s="62"/>
      <c r="F47" s="62"/>
      <c r="H47" s="66"/>
      <c r="I47" s="61"/>
      <c r="R47" s="78"/>
      <c r="S47" s="78"/>
      <c r="T47" s="49">
        <f t="shared" si="3"/>
        <v>0</v>
      </c>
      <c r="W47" s="78"/>
      <c r="X47" s="77"/>
      <c r="AA47" s="49" t="s">
        <v>39</v>
      </c>
      <c r="AB47" s="49" t="s">
        <v>39</v>
      </c>
      <c r="AD47" s="52" t="s">
        <v>39</v>
      </c>
    </row>
    <row r="48" spans="1:30" ht="15.75" customHeight="1">
      <c r="E48" s="62"/>
      <c r="F48" s="62"/>
      <c r="H48" s="66"/>
      <c r="I48" s="61"/>
      <c r="R48" s="78"/>
      <c r="S48" s="78"/>
      <c r="T48" s="78"/>
      <c r="W48" s="78"/>
      <c r="X48" s="77"/>
      <c r="AA48" s="78"/>
      <c r="AB48" s="84"/>
      <c r="AD48" s="42"/>
    </row>
    <row r="49" spans="5:30" ht="15.75" customHeight="1">
      <c r="E49" s="62"/>
      <c r="F49" s="62"/>
      <c r="H49" s="66"/>
      <c r="I49" s="61"/>
      <c r="R49" s="78"/>
      <c r="S49" s="78"/>
      <c r="T49" s="78"/>
      <c r="W49" s="78"/>
      <c r="X49" s="77"/>
      <c r="AA49" s="78"/>
      <c r="AB49" s="84"/>
      <c r="AD49" s="42"/>
    </row>
    <row r="50" spans="5:30" ht="15.75" customHeight="1">
      <c r="E50" s="62"/>
      <c r="F50" s="62"/>
      <c r="I50" s="38"/>
      <c r="R50" s="78"/>
      <c r="S50" s="78"/>
      <c r="T50" s="78"/>
      <c r="W50" s="78"/>
      <c r="X50" s="77"/>
      <c r="AA50" s="78"/>
      <c r="AB50" s="84"/>
      <c r="AD50" s="42"/>
    </row>
    <row r="51" spans="5:30" ht="15.75" customHeight="1">
      <c r="E51" s="62"/>
      <c r="I51" s="38"/>
      <c r="R51" s="78"/>
      <c r="S51" s="78"/>
      <c r="T51" s="78"/>
      <c r="W51" s="78"/>
      <c r="X51" s="77"/>
      <c r="AA51" s="78"/>
      <c r="AB51" s="84"/>
      <c r="AD51" s="42"/>
    </row>
    <row r="52" spans="5:30" ht="15.75" customHeight="1">
      <c r="E52" s="62"/>
      <c r="I52" s="38"/>
      <c r="R52" s="78"/>
      <c r="S52" s="78"/>
      <c r="T52" s="78"/>
      <c r="W52" s="78"/>
      <c r="X52" s="77"/>
      <c r="AA52" s="78"/>
      <c r="AB52" s="84"/>
      <c r="AD52" s="42"/>
    </row>
    <row r="53" spans="5:30" ht="15.75" customHeight="1">
      <c r="E53" s="62"/>
      <c r="I53" s="38"/>
      <c r="R53" s="78"/>
      <c r="S53" s="78"/>
      <c r="T53" s="78"/>
      <c r="W53" s="78"/>
      <c r="X53" s="77"/>
      <c r="AA53" s="78"/>
      <c r="AB53" s="84"/>
      <c r="AD53" s="42"/>
    </row>
    <row r="54" spans="5:30" ht="15.75" customHeight="1">
      <c r="E54" s="62"/>
      <c r="I54" s="38"/>
      <c r="R54" s="78"/>
      <c r="S54" s="78"/>
      <c r="T54" s="78"/>
      <c r="W54" s="78"/>
      <c r="X54" s="77"/>
      <c r="AA54" s="78"/>
      <c r="AB54" s="84"/>
      <c r="AD54" s="42"/>
    </row>
    <row r="55" spans="5:30" ht="15.75" customHeight="1">
      <c r="E55" s="62"/>
      <c r="I55" s="38"/>
      <c r="R55" s="78"/>
      <c r="S55" s="78"/>
      <c r="T55" s="78"/>
      <c r="W55" s="78"/>
      <c r="X55" s="77"/>
      <c r="AA55" s="78"/>
      <c r="AB55" s="84"/>
      <c r="AD55" s="42"/>
    </row>
    <row r="56" spans="5:30" ht="15.75" customHeight="1">
      <c r="E56" s="62"/>
      <c r="I56" s="38"/>
      <c r="R56" s="78"/>
      <c r="S56" s="78"/>
      <c r="T56" s="78"/>
      <c r="W56" s="78"/>
      <c r="X56" s="77"/>
      <c r="AA56" s="78"/>
      <c r="AB56" s="84"/>
      <c r="AD56" s="42"/>
    </row>
    <row r="57" spans="5:30" ht="15.75" customHeight="1">
      <c r="E57" s="62"/>
      <c r="I57" s="38"/>
      <c r="R57" s="78"/>
      <c r="S57" s="78"/>
      <c r="T57" s="78"/>
      <c r="W57" s="78"/>
      <c r="X57" s="77"/>
      <c r="AA57" s="78"/>
      <c r="AB57" s="84"/>
      <c r="AD57" s="42"/>
    </row>
    <row r="58" spans="5:30" ht="15.75" customHeight="1">
      <c r="E58" s="62"/>
      <c r="I58" s="38"/>
      <c r="R58" s="78"/>
      <c r="S58" s="78"/>
      <c r="T58" s="78"/>
      <c r="W58" s="78"/>
      <c r="X58" s="77"/>
      <c r="AA58" s="78"/>
      <c r="AB58" s="84"/>
      <c r="AD58" s="42"/>
    </row>
    <row r="59" spans="5:30" ht="15.75" customHeight="1">
      <c r="E59" s="62"/>
      <c r="I59" s="38"/>
      <c r="R59" s="78"/>
      <c r="S59" s="78"/>
      <c r="T59" s="78"/>
      <c r="W59" s="78"/>
      <c r="X59" s="77"/>
      <c r="AA59" s="78"/>
      <c r="AB59" s="84"/>
      <c r="AD59" s="42"/>
    </row>
    <row r="60" spans="5:30" ht="15.75" customHeight="1">
      <c r="E60" s="62"/>
      <c r="I60" s="38"/>
      <c r="R60" s="78"/>
      <c r="S60" s="78"/>
      <c r="T60" s="78"/>
      <c r="W60" s="78"/>
      <c r="X60" s="77"/>
      <c r="AA60" s="78"/>
      <c r="AB60" s="84"/>
      <c r="AD60" s="42"/>
    </row>
    <row r="61" spans="5:30" ht="15.75" customHeight="1">
      <c r="E61" s="62"/>
      <c r="I61" s="38"/>
      <c r="R61" s="78"/>
      <c r="S61" s="78"/>
      <c r="T61" s="78"/>
      <c r="W61" s="78"/>
      <c r="X61" s="77"/>
      <c r="AA61" s="78"/>
      <c r="AB61" s="84"/>
      <c r="AD61" s="42"/>
    </row>
    <row r="62" spans="5:30" ht="15.75" customHeight="1">
      <c r="E62" s="62"/>
      <c r="I62" s="38"/>
      <c r="R62" s="78"/>
      <c r="S62" s="78"/>
      <c r="T62" s="78"/>
      <c r="W62" s="78"/>
      <c r="X62" s="77"/>
      <c r="AA62" s="78"/>
      <c r="AB62" s="84"/>
      <c r="AD62" s="42"/>
    </row>
    <row r="63" spans="5:30" ht="15.75" customHeight="1">
      <c r="E63" s="62"/>
      <c r="I63" s="38"/>
      <c r="R63" s="78"/>
      <c r="S63" s="78"/>
      <c r="T63" s="78"/>
      <c r="W63" s="78"/>
      <c r="X63" s="77"/>
      <c r="AA63" s="78"/>
      <c r="AB63" s="84"/>
      <c r="AD63" s="42"/>
    </row>
    <row r="64" spans="5:30" ht="15.75" customHeight="1">
      <c r="E64" s="62"/>
      <c r="I64" s="38"/>
      <c r="R64" s="78"/>
      <c r="S64" s="78"/>
      <c r="T64" s="78"/>
      <c r="W64" s="78"/>
      <c r="X64" s="77"/>
      <c r="AA64" s="78"/>
      <c r="AB64" s="84"/>
      <c r="AD64" s="42"/>
    </row>
    <row r="65" spans="5:30" ht="15.75" customHeight="1">
      <c r="E65" s="62"/>
      <c r="I65" s="38"/>
      <c r="R65" s="78"/>
      <c r="S65" s="78"/>
      <c r="T65" s="78"/>
      <c r="W65" s="78"/>
      <c r="X65" s="77"/>
      <c r="AA65" s="78"/>
      <c r="AB65" s="84"/>
      <c r="AD65" s="42"/>
    </row>
    <row r="66" spans="5:30" ht="15.75" customHeight="1">
      <c r="E66" s="62"/>
      <c r="I66" s="38"/>
      <c r="R66" s="78"/>
      <c r="S66" s="78"/>
      <c r="T66" s="78"/>
      <c r="W66" s="78"/>
      <c r="X66" s="77"/>
      <c r="AA66" s="78"/>
      <c r="AB66" s="84"/>
      <c r="AD66" s="42"/>
    </row>
    <row r="67" spans="5:30" ht="15.75" customHeight="1">
      <c r="E67" s="62"/>
      <c r="I67" s="38"/>
      <c r="R67" s="78"/>
      <c r="S67" s="78"/>
      <c r="T67" s="78"/>
      <c r="W67" s="78"/>
      <c r="X67" s="77"/>
      <c r="AA67" s="78"/>
      <c r="AB67" s="84"/>
      <c r="AD67" s="42"/>
    </row>
    <row r="68" spans="5:30" ht="15.75" customHeight="1">
      <c r="E68" s="62"/>
      <c r="I68" s="38"/>
      <c r="R68" s="78"/>
      <c r="S68" s="78"/>
      <c r="T68" s="78"/>
      <c r="W68" s="78"/>
      <c r="X68" s="77"/>
      <c r="AA68" s="78"/>
      <c r="AB68" s="84"/>
      <c r="AD68" s="42"/>
    </row>
    <row r="69" spans="5:30" ht="15.75" customHeight="1">
      <c r="E69" s="62"/>
      <c r="I69" s="38"/>
      <c r="R69" s="78"/>
      <c r="S69" s="78"/>
      <c r="T69" s="78"/>
      <c r="W69" s="78"/>
      <c r="X69" s="77"/>
      <c r="AA69" s="78"/>
      <c r="AB69" s="84"/>
      <c r="AD69" s="42"/>
    </row>
    <row r="70" spans="5:30" ht="15.75" customHeight="1">
      <c r="E70" s="62"/>
      <c r="I70" s="38"/>
      <c r="R70" s="78"/>
      <c r="S70" s="78"/>
      <c r="T70" s="78"/>
      <c r="W70" s="78"/>
      <c r="X70" s="77"/>
      <c r="AA70" s="78"/>
      <c r="AB70" s="84"/>
      <c r="AD70" s="42"/>
    </row>
    <row r="71" spans="5:30" ht="15.75" customHeight="1">
      <c r="E71" s="62"/>
      <c r="I71" s="38"/>
      <c r="R71" s="78"/>
      <c r="S71" s="78"/>
      <c r="T71" s="78"/>
      <c r="W71" s="78"/>
      <c r="X71" s="77"/>
      <c r="AA71" s="78"/>
      <c r="AB71" s="84"/>
      <c r="AD71" s="42"/>
    </row>
    <row r="72" spans="5:30" ht="15.75" customHeight="1">
      <c r="E72" s="62"/>
      <c r="I72" s="38"/>
      <c r="R72" s="78"/>
      <c r="S72" s="78"/>
      <c r="T72" s="78"/>
      <c r="W72" s="78"/>
      <c r="X72" s="77"/>
      <c r="AA72" s="78"/>
      <c r="AB72" s="84"/>
      <c r="AD72" s="42"/>
    </row>
    <row r="73" spans="5:30" ht="15.75" customHeight="1">
      <c r="E73" s="62"/>
      <c r="I73" s="38"/>
      <c r="R73" s="78"/>
      <c r="S73" s="78"/>
      <c r="T73" s="78"/>
      <c r="W73" s="78"/>
      <c r="X73" s="77"/>
      <c r="AA73" s="78"/>
      <c r="AB73" s="84"/>
      <c r="AD73" s="42"/>
    </row>
    <row r="74" spans="5:30" ht="15.75" customHeight="1">
      <c r="E74" s="62"/>
      <c r="I74" s="38"/>
      <c r="R74" s="78"/>
      <c r="S74" s="78"/>
      <c r="T74" s="78"/>
      <c r="W74" s="78"/>
      <c r="X74" s="77"/>
      <c r="AA74" s="78"/>
      <c r="AB74" s="84"/>
      <c r="AD74" s="42"/>
    </row>
    <row r="75" spans="5:30" ht="15.75" customHeight="1">
      <c r="E75" s="62"/>
      <c r="I75" s="38"/>
      <c r="R75" s="78"/>
      <c r="S75" s="78"/>
      <c r="T75" s="78"/>
      <c r="W75" s="78"/>
      <c r="X75" s="77"/>
      <c r="AA75" s="78"/>
      <c r="AB75" s="84"/>
      <c r="AD75" s="42"/>
    </row>
    <row r="76" spans="5:30" ht="15.75" customHeight="1">
      <c r="E76" s="62"/>
      <c r="I76" s="38"/>
      <c r="R76" s="78"/>
      <c r="S76" s="78"/>
      <c r="T76" s="78"/>
      <c r="W76" s="78"/>
      <c r="X76" s="77"/>
      <c r="AA76" s="78"/>
      <c r="AB76" s="84"/>
      <c r="AD76" s="42"/>
    </row>
    <row r="77" spans="5:30" ht="15.75" customHeight="1">
      <c r="E77" s="62"/>
      <c r="I77" s="38"/>
      <c r="R77" s="78"/>
      <c r="S77" s="78"/>
      <c r="T77" s="78"/>
      <c r="W77" s="78"/>
      <c r="X77" s="77"/>
      <c r="AA77" s="78"/>
      <c r="AB77" s="84"/>
      <c r="AD77" s="42"/>
    </row>
    <row r="78" spans="5:30" ht="15.75" customHeight="1">
      <c r="E78" s="62"/>
      <c r="I78" s="38"/>
      <c r="R78" s="78"/>
      <c r="S78" s="78"/>
      <c r="T78" s="78"/>
      <c r="W78" s="78"/>
      <c r="X78" s="77"/>
      <c r="AA78" s="78"/>
      <c r="AB78" s="84"/>
      <c r="AD78" s="42"/>
    </row>
    <row r="79" spans="5:30" ht="15.75" customHeight="1">
      <c r="E79" s="62"/>
      <c r="I79" s="38"/>
      <c r="R79" s="78"/>
      <c r="S79" s="78"/>
      <c r="T79" s="78"/>
      <c r="W79" s="78"/>
      <c r="X79" s="77"/>
      <c r="AA79" s="78"/>
      <c r="AB79" s="84"/>
      <c r="AD79" s="42"/>
    </row>
    <row r="80" spans="5:30" ht="15.75" customHeight="1">
      <c r="E80" s="62"/>
      <c r="I80" s="38"/>
      <c r="R80" s="78"/>
      <c r="S80" s="78"/>
      <c r="T80" s="78"/>
      <c r="W80" s="78"/>
      <c r="X80" s="77"/>
      <c r="AA80" s="78"/>
      <c r="AB80" s="84"/>
      <c r="AD80" s="42"/>
    </row>
    <row r="81" spans="5:30" ht="15.75" customHeight="1">
      <c r="E81" s="62"/>
      <c r="I81" s="38"/>
      <c r="R81" s="78"/>
      <c r="S81" s="78"/>
      <c r="T81" s="78"/>
      <c r="W81" s="78"/>
      <c r="X81" s="77"/>
      <c r="AA81" s="78"/>
      <c r="AB81" s="84"/>
      <c r="AD81" s="42"/>
    </row>
    <row r="82" spans="5:30" ht="15.75" customHeight="1">
      <c r="E82" s="62"/>
      <c r="I82" s="38"/>
      <c r="R82" s="78"/>
      <c r="S82" s="78"/>
      <c r="T82" s="78"/>
      <c r="W82" s="78"/>
      <c r="X82" s="77"/>
      <c r="AA82" s="78"/>
      <c r="AB82" s="84"/>
      <c r="AD82" s="42"/>
    </row>
    <row r="83" spans="5:30" ht="15.75" customHeight="1">
      <c r="E83" s="62"/>
      <c r="I83" s="38"/>
      <c r="R83" s="78"/>
      <c r="S83" s="78"/>
      <c r="T83" s="78"/>
      <c r="W83" s="78"/>
      <c r="X83" s="77"/>
      <c r="AA83" s="78"/>
      <c r="AB83" s="84"/>
      <c r="AD83" s="42"/>
    </row>
    <row r="84" spans="5:30" ht="15.75" customHeight="1">
      <c r="E84" s="62"/>
      <c r="I84" s="38"/>
      <c r="R84" s="78"/>
      <c r="S84" s="78"/>
      <c r="T84" s="78"/>
      <c r="W84" s="78"/>
      <c r="X84" s="77"/>
      <c r="AA84" s="78"/>
      <c r="AB84" s="84"/>
      <c r="AD84" s="42"/>
    </row>
    <row r="85" spans="5:30" ht="15.75" customHeight="1">
      <c r="E85" s="62"/>
      <c r="I85" s="38"/>
      <c r="R85" s="78"/>
      <c r="S85" s="78"/>
      <c r="T85" s="78"/>
      <c r="W85" s="78"/>
      <c r="X85" s="77"/>
      <c r="AA85" s="78"/>
      <c r="AB85" s="84"/>
      <c r="AD85" s="42"/>
    </row>
    <row r="86" spans="5:30" ht="15.75" customHeight="1">
      <c r="E86" s="62"/>
      <c r="I86" s="38"/>
      <c r="R86" s="78"/>
      <c r="S86" s="78"/>
      <c r="T86" s="78"/>
      <c r="W86" s="78"/>
      <c r="X86" s="77"/>
      <c r="AA86" s="78"/>
      <c r="AB86" s="84"/>
      <c r="AD86" s="42"/>
    </row>
    <row r="87" spans="5:30" ht="15.75" customHeight="1">
      <c r="E87" s="62"/>
      <c r="I87" s="38"/>
      <c r="R87" s="78"/>
      <c r="S87" s="78"/>
      <c r="T87" s="78"/>
      <c r="W87" s="78"/>
      <c r="X87" s="77"/>
      <c r="AA87" s="78"/>
      <c r="AB87" s="84"/>
      <c r="AD87" s="42"/>
    </row>
    <row r="88" spans="5:30" ht="15.75" customHeight="1">
      <c r="E88" s="62"/>
      <c r="I88" s="38"/>
      <c r="R88" s="78"/>
      <c r="S88" s="78"/>
      <c r="T88" s="78"/>
      <c r="W88" s="78"/>
      <c r="X88" s="77"/>
      <c r="AA88" s="78"/>
      <c r="AB88" s="84"/>
      <c r="AD88" s="42"/>
    </row>
    <row r="89" spans="5:30" ht="15.75" customHeight="1">
      <c r="E89" s="62"/>
      <c r="I89" s="38"/>
      <c r="R89" s="78"/>
      <c r="S89" s="78"/>
      <c r="T89" s="78"/>
      <c r="W89" s="78"/>
      <c r="X89" s="77"/>
      <c r="AA89" s="78"/>
      <c r="AB89" s="84"/>
      <c r="AD89" s="42"/>
    </row>
    <row r="90" spans="5:30" ht="15.75" customHeight="1">
      <c r="E90" s="62"/>
      <c r="I90" s="38"/>
      <c r="R90" s="78"/>
      <c r="S90" s="78"/>
      <c r="T90" s="78"/>
      <c r="W90" s="78"/>
      <c r="X90" s="77"/>
      <c r="AA90" s="78"/>
      <c r="AB90" s="84"/>
      <c r="AD90" s="42"/>
    </row>
    <row r="91" spans="5:30" ht="15.75" customHeight="1">
      <c r="E91" s="62"/>
      <c r="I91" s="38"/>
      <c r="R91" s="78"/>
      <c r="S91" s="78"/>
      <c r="T91" s="78"/>
      <c r="W91" s="78"/>
      <c r="X91" s="77"/>
      <c r="AA91" s="78"/>
      <c r="AB91" s="84"/>
      <c r="AD91" s="42"/>
    </row>
    <row r="92" spans="5:30" ht="15.75" customHeight="1">
      <c r="E92" s="62"/>
      <c r="I92" s="38"/>
      <c r="R92" s="78"/>
      <c r="S92" s="78"/>
      <c r="T92" s="78"/>
      <c r="W92" s="78"/>
      <c r="X92" s="77"/>
      <c r="AA92" s="78"/>
      <c r="AB92" s="84"/>
      <c r="AD92" s="42"/>
    </row>
    <row r="93" spans="5:30" ht="15.75" customHeight="1">
      <c r="E93" s="62"/>
      <c r="I93" s="38"/>
      <c r="R93" s="78"/>
      <c r="S93" s="78"/>
      <c r="T93" s="78"/>
      <c r="W93" s="78"/>
      <c r="X93" s="77"/>
      <c r="AA93" s="78"/>
      <c r="AB93" s="84"/>
      <c r="AD93" s="42"/>
    </row>
    <row r="94" spans="5:30" ht="15.75" customHeight="1">
      <c r="E94" s="62"/>
      <c r="I94" s="38"/>
      <c r="R94" s="78"/>
      <c r="S94" s="78"/>
      <c r="T94" s="78"/>
      <c r="W94" s="78"/>
      <c r="X94" s="77"/>
      <c r="AA94" s="78"/>
      <c r="AB94" s="84"/>
      <c r="AD94" s="42"/>
    </row>
    <row r="95" spans="5:30" ht="15.75" customHeight="1">
      <c r="E95" s="62"/>
      <c r="I95" s="38"/>
      <c r="R95" s="78"/>
      <c r="S95" s="78"/>
      <c r="T95" s="78"/>
      <c r="W95" s="78"/>
      <c r="X95" s="77"/>
      <c r="AA95" s="78"/>
      <c r="AB95" s="84"/>
      <c r="AD95" s="42"/>
    </row>
    <row r="96" spans="5:30" ht="15.75" customHeight="1">
      <c r="E96" s="62"/>
      <c r="I96" s="38"/>
      <c r="R96" s="78"/>
      <c r="S96" s="78"/>
      <c r="T96" s="78"/>
      <c r="W96" s="78"/>
      <c r="X96" s="77"/>
      <c r="AA96" s="78"/>
      <c r="AB96" s="84"/>
      <c r="AD96" s="42"/>
    </row>
    <row r="97" spans="5:30" ht="15.75" customHeight="1">
      <c r="E97" s="62"/>
      <c r="I97" s="38"/>
      <c r="R97" s="78"/>
      <c r="S97" s="78"/>
      <c r="T97" s="78"/>
      <c r="W97" s="78"/>
      <c r="X97" s="77"/>
      <c r="AA97" s="78"/>
      <c r="AB97" s="84"/>
      <c r="AD97" s="42"/>
    </row>
    <row r="98" spans="5:30" ht="15.75" customHeight="1">
      <c r="E98" s="62"/>
      <c r="I98" s="38"/>
      <c r="R98" s="78"/>
      <c r="S98" s="78"/>
      <c r="T98" s="78"/>
      <c r="W98" s="78"/>
      <c r="X98" s="77"/>
      <c r="AA98" s="78"/>
      <c r="AB98" s="84"/>
      <c r="AD98" s="42"/>
    </row>
    <row r="99" spans="5:30" ht="15.75" customHeight="1">
      <c r="E99" s="62"/>
      <c r="I99" s="38"/>
      <c r="R99" s="78"/>
      <c r="S99" s="78"/>
      <c r="T99" s="78"/>
      <c r="W99" s="78"/>
      <c r="X99" s="77"/>
      <c r="AA99" s="78"/>
      <c r="AB99" s="84"/>
      <c r="AD99" s="42"/>
    </row>
    <row r="100" spans="5:30" ht="15.75" customHeight="1">
      <c r="E100" s="62"/>
      <c r="I100" s="38"/>
      <c r="R100" s="78"/>
      <c r="S100" s="78"/>
      <c r="T100" s="78"/>
      <c r="W100" s="78"/>
      <c r="X100" s="77"/>
      <c r="AA100" s="78"/>
      <c r="AB100" s="84"/>
      <c r="AD100" s="42"/>
    </row>
    <row r="101" spans="5:30" ht="15.75" customHeight="1">
      <c r="E101" s="62"/>
      <c r="I101" s="38"/>
      <c r="R101" s="78"/>
      <c r="S101" s="78"/>
      <c r="T101" s="78"/>
      <c r="W101" s="78"/>
      <c r="X101" s="77"/>
      <c r="AA101" s="78"/>
      <c r="AB101" s="84"/>
      <c r="AD101" s="42"/>
    </row>
    <row r="102" spans="5:30" ht="15.75" customHeight="1">
      <c r="E102" s="62"/>
      <c r="I102" s="38"/>
      <c r="R102" s="78"/>
      <c r="S102" s="78"/>
      <c r="T102" s="78"/>
      <c r="W102" s="78"/>
      <c r="X102" s="77"/>
      <c r="AA102" s="78"/>
      <c r="AB102" s="84"/>
      <c r="AD102" s="42"/>
    </row>
    <row r="103" spans="5:30" ht="15.75" customHeight="1">
      <c r="E103" s="62"/>
      <c r="I103" s="38"/>
      <c r="R103" s="78"/>
      <c r="S103" s="78"/>
      <c r="T103" s="78"/>
      <c r="W103" s="78"/>
      <c r="X103" s="77"/>
      <c r="AA103" s="78"/>
      <c r="AB103" s="84"/>
      <c r="AD103" s="42"/>
    </row>
    <row r="104" spans="5:30" ht="15.75" customHeight="1">
      <c r="E104" s="62"/>
      <c r="I104" s="38"/>
      <c r="R104" s="78"/>
      <c r="S104" s="78"/>
      <c r="T104" s="78"/>
      <c r="W104" s="78"/>
      <c r="X104" s="77"/>
      <c r="AA104" s="78"/>
      <c r="AB104" s="84"/>
      <c r="AD104" s="42"/>
    </row>
    <row r="105" spans="5:30" ht="15.75" customHeight="1">
      <c r="E105" s="62"/>
      <c r="I105" s="38"/>
      <c r="R105" s="78"/>
      <c r="S105" s="78"/>
      <c r="T105" s="78"/>
      <c r="W105" s="78"/>
      <c r="X105" s="77"/>
      <c r="AA105" s="78"/>
      <c r="AB105" s="84"/>
      <c r="AD105" s="42"/>
    </row>
    <row r="106" spans="5:30" ht="15.75" customHeight="1">
      <c r="E106" s="62"/>
      <c r="I106" s="38"/>
      <c r="R106" s="78"/>
      <c r="S106" s="78"/>
      <c r="T106" s="78"/>
      <c r="W106" s="78"/>
      <c r="X106" s="77"/>
      <c r="AA106" s="78"/>
      <c r="AB106" s="84"/>
      <c r="AD106" s="42"/>
    </row>
    <row r="107" spans="5:30" ht="15.75" customHeight="1">
      <c r="E107" s="62"/>
      <c r="I107" s="38"/>
      <c r="R107" s="78"/>
      <c r="S107" s="78"/>
      <c r="T107" s="78"/>
      <c r="W107" s="78"/>
      <c r="X107" s="77"/>
      <c r="AA107" s="78"/>
      <c r="AB107" s="84"/>
      <c r="AD107" s="42"/>
    </row>
    <row r="108" spans="5:30" ht="15.75" customHeight="1">
      <c r="E108" s="62"/>
      <c r="I108" s="38"/>
      <c r="R108" s="78"/>
      <c r="S108" s="78"/>
      <c r="T108" s="78"/>
      <c r="W108" s="78"/>
      <c r="X108" s="77"/>
      <c r="AA108" s="78"/>
      <c r="AB108" s="84"/>
      <c r="AD108" s="42"/>
    </row>
    <row r="109" spans="5:30" ht="15.75" customHeight="1">
      <c r="E109" s="62"/>
      <c r="I109" s="38"/>
      <c r="R109" s="78"/>
      <c r="S109" s="78"/>
      <c r="T109" s="78"/>
      <c r="W109" s="78"/>
      <c r="X109" s="77"/>
      <c r="AA109" s="78"/>
      <c r="AB109" s="84"/>
      <c r="AD109" s="42"/>
    </row>
    <row r="110" spans="5:30" ht="15.75" customHeight="1">
      <c r="E110" s="62"/>
      <c r="I110" s="38"/>
      <c r="R110" s="78"/>
      <c r="S110" s="78"/>
      <c r="T110" s="78"/>
      <c r="W110" s="78"/>
      <c r="X110" s="77"/>
      <c r="AA110" s="78"/>
      <c r="AB110" s="84"/>
      <c r="AD110" s="42"/>
    </row>
    <row r="111" spans="5:30" ht="15.75" customHeight="1">
      <c r="E111" s="62"/>
      <c r="I111" s="38"/>
      <c r="R111" s="78"/>
      <c r="S111" s="78"/>
      <c r="T111" s="78"/>
      <c r="W111" s="78"/>
      <c r="X111" s="77"/>
      <c r="AA111" s="78"/>
      <c r="AB111" s="84"/>
      <c r="AD111" s="42"/>
    </row>
    <row r="112" spans="5:30" ht="15.75" customHeight="1">
      <c r="E112" s="62"/>
      <c r="I112" s="38"/>
      <c r="R112" s="78"/>
      <c r="S112" s="78"/>
      <c r="T112" s="78"/>
      <c r="W112" s="78"/>
      <c r="X112" s="77"/>
      <c r="AA112" s="78"/>
      <c r="AB112" s="84"/>
      <c r="AD112" s="42"/>
    </row>
    <row r="113" spans="5:30" ht="15.75" customHeight="1">
      <c r="E113" s="62"/>
      <c r="I113" s="38"/>
      <c r="R113" s="78"/>
      <c r="S113" s="78"/>
      <c r="T113" s="78"/>
      <c r="W113" s="78"/>
      <c r="X113" s="77"/>
      <c r="AA113" s="78"/>
      <c r="AB113" s="84"/>
      <c r="AD113" s="42"/>
    </row>
    <row r="114" spans="5:30" ht="15.75" customHeight="1">
      <c r="E114" s="62"/>
      <c r="I114" s="38"/>
      <c r="R114" s="78"/>
      <c r="S114" s="78"/>
      <c r="T114" s="78"/>
      <c r="W114" s="78"/>
      <c r="X114" s="77"/>
      <c r="AA114" s="78"/>
      <c r="AB114" s="84"/>
      <c r="AD114" s="42"/>
    </row>
    <row r="115" spans="5:30" ht="15.75" customHeight="1">
      <c r="E115" s="62"/>
      <c r="I115" s="38"/>
      <c r="R115" s="78"/>
      <c r="S115" s="78"/>
      <c r="T115" s="78"/>
      <c r="W115" s="78"/>
      <c r="X115" s="77"/>
      <c r="AA115" s="78"/>
      <c r="AB115" s="84"/>
      <c r="AD115" s="42"/>
    </row>
    <row r="116" spans="5:30" ht="15.75" customHeight="1">
      <c r="E116" s="62"/>
      <c r="I116" s="38"/>
      <c r="R116" s="78"/>
      <c r="S116" s="78"/>
      <c r="T116" s="78"/>
      <c r="W116" s="78"/>
      <c r="X116" s="77"/>
      <c r="AA116" s="78"/>
      <c r="AB116" s="84"/>
      <c r="AD116" s="42"/>
    </row>
    <row r="117" spans="5:30" ht="15.75" customHeight="1">
      <c r="E117" s="62"/>
      <c r="I117" s="38"/>
      <c r="R117" s="78"/>
      <c r="S117" s="78"/>
      <c r="T117" s="78"/>
      <c r="W117" s="78"/>
      <c r="X117" s="77"/>
      <c r="AA117" s="78"/>
      <c r="AB117" s="84"/>
      <c r="AD117" s="42"/>
    </row>
    <row r="118" spans="5:30" ht="15.75" customHeight="1">
      <c r="E118" s="62"/>
      <c r="I118" s="38"/>
      <c r="R118" s="78"/>
      <c r="S118" s="78"/>
      <c r="T118" s="78"/>
      <c r="W118" s="78"/>
      <c r="X118" s="77"/>
      <c r="AA118" s="78"/>
      <c r="AB118" s="84"/>
      <c r="AD118" s="42"/>
    </row>
    <row r="119" spans="5:30" ht="15.75" customHeight="1">
      <c r="E119" s="62"/>
      <c r="I119" s="38"/>
      <c r="R119" s="78"/>
      <c r="S119" s="78"/>
      <c r="T119" s="78"/>
      <c r="W119" s="78"/>
      <c r="X119" s="77"/>
      <c r="AA119" s="78"/>
      <c r="AB119" s="84"/>
      <c r="AD119" s="42"/>
    </row>
    <row r="120" spans="5:30" ht="15.75" customHeight="1">
      <c r="E120" s="62"/>
      <c r="I120" s="38"/>
      <c r="R120" s="78"/>
      <c r="S120" s="78"/>
      <c r="T120" s="78"/>
      <c r="W120" s="78"/>
      <c r="X120" s="77"/>
      <c r="AA120" s="78"/>
      <c r="AB120" s="84"/>
      <c r="AD120" s="42"/>
    </row>
    <row r="121" spans="5:30" ht="15.75" customHeight="1">
      <c r="E121" s="62"/>
      <c r="I121" s="38"/>
      <c r="R121" s="78"/>
      <c r="S121" s="78"/>
      <c r="T121" s="78"/>
      <c r="W121" s="78"/>
      <c r="X121" s="77"/>
      <c r="AA121" s="78"/>
      <c r="AB121" s="84"/>
      <c r="AD121" s="42"/>
    </row>
    <row r="122" spans="5:30" ht="15.75" customHeight="1">
      <c r="E122" s="62"/>
      <c r="I122" s="38"/>
      <c r="R122" s="78"/>
      <c r="S122" s="78"/>
      <c r="T122" s="78"/>
      <c r="W122" s="78"/>
      <c r="X122" s="77"/>
      <c r="AA122" s="78"/>
      <c r="AB122" s="84"/>
      <c r="AD122" s="42"/>
    </row>
    <row r="123" spans="5:30" ht="15.75" customHeight="1">
      <c r="E123" s="62"/>
      <c r="I123" s="38"/>
      <c r="R123" s="78"/>
      <c r="S123" s="78"/>
      <c r="T123" s="78"/>
      <c r="W123" s="78"/>
      <c r="X123" s="77"/>
      <c r="AA123" s="78"/>
      <c r="AB123" s="84"/>
      <c r="AD123" s="42"/>
    </row>
    <row r="124" spans="5:30" ht="15.75" customHeight="1">
      <c r="E124" s="62"/>
      <c r="I124" s="38"/>
      <c r="R124" s="78"/>
      <c r="S124" s="78"/>
      <c r="T124" s="78"/>
      <c r="W124" s="78"/>
      <c r="X124" s="77"/>
      <c r="AA124" s="78"/>
      <c r="AB124" s="84"/>
      <c r="AD124" s="42"/>
    </row>
    <row r="125" spans="5:30" ht="15.75" customHeight="1">
      <c r="E125" s="62"/>
      <c r="I125" s="38"/>
      <c r="R125" s="78"/>
      <c r="S125" s="78"/>
      <c r="T125" s="78"/>
      <c r="W125" s="78"/>
      <c r="X125" s="77"/>
      <c r="AA125" s="78"/>
      <c r="AB125" s="84"/>
      <c r="AD125" s="42"/>
    </row>
    <row r="126" spans="5:30" ht="15.75" customHeight="1">
      <c r="E126" s="62"/>
      <c r="I126" s="38"/>
      <c r="R126" s="78"/>
      <c r="S126" s="78"/>
      <c r="T126" s="78"/>
      <c r="W126" s="78"/>
      <c r="X126" s="77"/>
      <c r="AA126" s="78"/>
      <c r="AB126" s="84"/>
      <c r="AD126" s="42"/>
    </row>
    <row r="127" spans="5:30" ht="15.75" customHeight="1">
      <c r="E127" s="62"/>
      <c r="I127" s="38"/>
      <c r="R127" s="78"/>
      <c r="S127" s="78"/>
      <c r="T127" s="78"/>
      <c r="W127" s="78"/>
      <c r="X127" s="77"/>
      <c r="AA127" s="78"/>
      <c r="AB127" s="84"/>
      <c r="AD127" s="42"/>
    </row>
    <row r="128" spans="5:30" ht="15.75" customHeight="1">
      <c r="E128" s="62"/>
      <c r="I128" s="38"/>
      <c r="R128" s="78"/>
      <c r="S128" s="78"/>
      <c r="T128" s="78"/>
      <c r="W128" s="78"/>
      <c r="X128" s="77"/>
      <c r="AA128" s="78"/>
      <c r="AB128" s="84"/>
      <c r="AD128" s="42"/>
    </row>
    <row r="129" spans="5:30" ht="15.75" customHeight="1">
      <c r="E129" s="62"/>
      <c r="I129" s="38"/>
      <c r="R129" s="78"/>
      <c r="S129" s="78"/>
      <c r="T129" s="78"/>
      <c r="W129" s="78"/>
      <c r="X129" s="77"/>
      <c r="AA129" s="78"/>
      <c r="AB129" s="84"/>
      <c r="AD129" s="42"/>
    </row>
    <row r="130" spans="5:30" ht="15.75" customHeight="1">
      <c r="E130" s="62"/>
      <c r="I130" s="38"/>
      <c r="R130" s="78"/>
      <c r="S130" s="78"/>
      <c r="T130" s="78"/>
      <c r="W130" s="78"/>
      <c r="X130" s="77"/>
      <c r="AA130" s="78"/>
      <c r="AB130" s="84"/>
      <c r="AD130" s="42"/>
    </row>
    <row r="131" spans="5:30" ht="15.75" customHeight="1">
      <c r="E131" s="62"/>
      <c r="I131" s="38"/>
      <c r="R131" s="78"/>
      <c r="S131" s="78"/>
      <c r="T131" s="78"/>
      <c r="W131" s="78"/>
      <c r="X131" s="77"/>
      <c r="AA131" s="78"/>
      <c r="AB131" s="84"/>
      <c r="AD131" s="42"/>
    </row>
    <row r="132" spans="5:30" ht="15.75" customHeight="1">
      <c r="E132" s="62"/>
      <c r="I132" s="38"/>
      <c r="R132" s="78"/>
      <c r="S132" s="78"/>
      <c r="T132" s="78"/>
      <c r="W132" s="78"/>
      <c r="X132" s="77"/>
      <c r="AA132" s="78"/>
      <c r="AB132" s="84"/>
      <c r="AD132" s="42"/>
    </row>
    <row r="133" spans="5:30" ht="15.75" customHeight="1">
      <c r="E133" s="62"/>
      <c r="I133" s="38"/>
      <c r="R133" s="78"/>
      <c r="S133" s="78"/>
      <c r="T133" s="78"/>
      <c r="W133" s="78"/>
      <c r="X133" s="77"/>
      <c r="AA133" s="78"/>
      <c r="AB133" s="84"/>
      <c r="AD133" s="42"/>
    </row>
    <row r="134" spans="5:30" ht="15.75" customHeight="1">
      <c r="E134" s="62"/>
      <c r="I134" s="38"/>
      <c r="R134" s="78"/>
      <c r="S134" s="78"/>
      <c r="T134" s="78"/>
      <c r="W134" s="78"/>
      <c r="X134" s="77"/>
      <c r="AA134" s="78"/>
      <c r="AB134" s="84"/>
      <c r="AD134" s="42"/>
    </row>
    <row r="135" spans="5:30" ht="15.75" customHeight="1">
      <c r="E135" s="62"/>
      <c r="I135" s="38"/>
      <c r="R135" s="78"/>
      <c r="S135" s="78"/>
      <c r="T135" s="78"/>
      <c r="W135" s="78"/>
      <c r="X135" s="77"/>
      <c r="AA135" s="78"/>
      <c r="AB135" s="84"/>
      <c r="AD135" s="42"/>
    </row>
    <row r="136" spans="5:30" ht="15.75" customHeight="1">
      <c r="E136" s="62"/>
      <c r="I136" s="38"/>
      <c r="R136" s="78"/>
      <c r="S136" s="78"/>
      <c r="T136" s="78"/>
      <c r="W136" s="78"/>
      <c r="X136" s="77"/>
      <c r="AA136" s="78"/>
      <c r="AB136" s="84"/>
      <c r="AD136" s="42"/>
    </row>
    <row r="137" spans="5:30" ht="15.75" customHeight="1">
      <c r="E137" s="62"/>
      <c r="I137" s="38"/>
      <c r="R137" s="78"/>
      <c r="S137" s="78"/>
      <c r="T137" s="78"/>
      <c r="W137" s="78"/>
      <c r="X137" s="77"/>
      <c r="AA137" s="78"/>
      <c r="AB137" s="84"/>
      <c r="AD137" s="42"/>
    </row>
    <row r="138" spans="5:30" ht="15.75" customHeight="1">
      <c r="E138" s="62"/>
      <c r="I138" s="38"/>
      <c r="R138" s="78"/>
      <c r="S138" s="78"/>
      <c r="T138" s="78"/>
      <c r="W138" s="78"/>
      <c r="X138" s="77"/>
      <c r="AA138" s="78"/>
      <c r="AB138" s="84"/>
      <c r="AD138" s="42"/>
    </row>
    <row r="139" spans="5:30" ht="15.75" customHeight="1">
      <c r="E139" s="62"/>
      <c r="I139" s="38"/>
      <c r="R139" s="78"/>
      <c r="S139" s="78"/>
      <c r="T139" s="78"/>
      <c r="W139" s="78"/>
      <c r="X139" s="77"/>
      <c r="AA139" s="78"/>
      <c r="AB139" s="84"/>
      <c r="AD139" s="42"/>
    </row>
    <row r="140" spans="5:30" ht="15.75" customHeight="1">
      <c r="E140" s="62"/>
      <c r="I140" s="38"/>
      <c r="R140" s="78"/>
      <c r="S140" s="78"/>
      <c r="T140" s="78"/>
      <c r="W140" s="78"/>
      <c r="X140" s="77"/>
      <c r="AA140" s="78"/>
      <c r="AB140" s="84"/>
      <c r="AD140" s="42"/>
    </row>
    <row r="141" spans="5:30" ht="15.75" customHeight="1">
      <c r="E141" s="62"/>
      <c r="I141" s="38"/>
      <c r="R141" s="78"/>
      <c r="S141" s="78"/>
      <c r="T141" s="78"/>
      <c r="W141" s="78"/>
      <c r="X141" s="77"/>
      <c r="AA141" s="78"/>
      <c r="AB141" s="84"/>
      <c r="AD141" s="42"/>
    </row>
    <row r="142" spans="5:30" ht="15.75" customHeight="1">
      <c r="E142" s="62"/>
      <c r="I142" s="38"/>
      <c r="R142" s="78"/>
      <c r="S142" s="78"/>
      <c r="T142" s="78"/>
      <c r="W142" s="78"/>
      <c r="X142" s="77"/>
      <c r="AA142" s="78"/>
      <c r="AB142" s="84"/>
      <c r="AD142" s="42"/>
    </row>
    <row r="143" spans="5:30" ht="15.75" customHeight="1">
      <c r="E143" s="62"/>
      <c r="I143" s="38"/>
      <c r="R143" s="78"/>
      <c r="S143" s="78"/>
      <c r="T143" s="78"/>
      <c r="W143" s="78"/>
      <c r="X143" s="77"/>
      <c r="AA143" s="78"/>
      <c r="AB143" s="84"/>
      <c r="AD143" s="42"/>
    </row>
    <row r="144" spans="5:30" ht="15.75" customHeight="1">
      <c r="E144" s="62"/>
      <c r="I144" s="38"/>
      <c r="R144" s="78"/>
      <c r="S144" s="78"/>
      <c r="T144" s="78"/>
      <c r="W144" s="78"/>
      <c r="X144" s="77"/>
      <c r="AA144" s="78"/>
      <c r="AB144" s="84"/>
      <c r="AD144" s="42"/>
    </row>
    <row r="145" spans="5:30" ht="15.75" customHeight="1">
      <c r="E145" s="62"/>
      <c r="I145" s="38"/>
      <c r="R145" s="78"/>
      <c r="S145" s="78"/>
      <c r="T145" s="78"/>
      <c r="W145" s="78"/>
      <c r="X145" s="77"/>
      <c r="AA145" s="78"/>
      <c r="AB145" s="84"/>
      <c r="AD145" s="42"/>
    </row>
    <row r="146" spans="5:30" ht="15.75" customHeight="1">
      <c r="E146" s="62"/>
      <c r="I146" s="38"/>
      <c r="R146" s="78"/>
      <c r="S146" s="78"/>
      <c r="T146" s="78"/>
      <c r="W146" s="78"/>
      <c r="X146" s="77"/>
      <c r="AA146" s="78"/>
      <c r="AB146" s="84"/>
      <c r="AD146" s="42"/>
    </row>
    <row r="147" spans="5:30" ht="15.75" customHeight="1">
      <c r="E147" s="62"/>
      <c r="I147" s="38"/>
      <c r="R147" s="78"/>
      <c r="S147" s="78"/>
      <c r="T147" s="78"/>
      <c r="W147" s="78"/>
      <c r="X147" s="77"/>
      <c r="AA147" s="78"/>
      <c r="AB147" s="84"/>
      <c r="AD147" s="42"/>
    </row>
    <row r="148" spans="5:30" ht="15.75" customHeight="1">
      <c r="E148" s="62"/>
      <c r="I148" s="38"/>
      <c r="R148" s="78"/>
      <c r="S148" s="78"/>
      <c r="T148" s="78"/>
      <c r="W148" s="78"/>
      <c r="X148" s="77"/>
      <c r="AA148" s="78"/>
      <c r="AB148" s="84"/>
      <c r="AD148" s="42"/>
    </row>
    <row r="149" spans="5:30" ht="15.75" customHeight="1">
      <c r="E149" s="62"/>
      <c r="I149" s="38"/>
      <c r="R149" s="78"/>
      <c r="S149" s="78"/>
      <c r="T149" s="78"/>
      <c r="W149" s="78"/>
      <c r="X149" s="77"/>
      <c r="AA149" s="78"/>
      <c r="AB149" s="84"/>
      <c r="AD149" s="42"/>
    </row>
    <row r="150" spans="5:30" ht="15.75" customHeight="1">
      <c r="E150" s="62"/>
      <c r="I150" s="38"/>
      <c r="R150" s="78"/>
      <c r="S150" s="78"/>
      <c r="T150" s="78"/>
      <c r="W150" s="78"/>
      <c r="X150" s="77"/>
      <c r="AA150" s="78"/>
      <c r="AB150" s="84"/>
      <c r="AD150" s="42"/>
    </row>
    <row r="151" spans="5:30" ht="15.75" customHeight="1">
      <c r="E151" s="62"/>
      <c r="I151" s="38"/>
      <c r="R151" s="78"/>
      <c r="S151" s="78"/>
      <c r="T151" s="78"/>
      <c r="W151" s="78"/>
      <c r="X151" s="77"/>
      <c r="AA151" s="78"/>
      <c r="AB151" s="84"/>
      <c r="AD151" s="42"/>
    </row>
    <row r="152" spans="5:30" ht="15.75" customHeight="1">
      <c r="E152" s="62"/>
      <c r="I152" s="38"/>
      <c r="R152" s="78"/>
      <c r="S152" s="78"/>
      <c r="T152" s="78"/>
      <c r="W152" s="78"/>
      <c r="X152" s="77"/>
      <c r="AA152" s="78"/>
      <c r="AB152" s="84"/>
      <c r="AD152" s="42"/>
    </row>
    <row r="153" spans="5:30" ht="15.75" customHeight="1">
      <c r="E153" s="62"/>
      <c r="I153" s="38"/>
      <c r="R153" s="78"/>
      <c r="S153" s="78"/>
      <c r="T153" s="78"/>
      <c r="W153" s="78"/>
      <c r="X153" s="77"/>
      <c r="AA153" s="78"/>
      <c r="AB153" s="84"/>
      <c r="AD153" s="42"/>
    </row>
    <row r="154" spans="5:30" ht="15.75" customHeight="1">
      <c r="E154" s="62"/>
      <c r="I154" s="38"/>
      <c r="R154" s="78"/>
      <c r="S154" s="78"/>
      <c r="T154" s="78"/>
      <c r="W154" s="78"/>
      <c r="X154" s="77"/>
      <c r="AA154" s="78"/>
      <c r="AB154" s="84"/>
      <c r="AD154" s="42"/>
    </row>
    <row r="155" spans="5:30" ht="15.75" customHeight="1">
      <c r="E155" s="62"/>
      <c r="I155" s="38"/>
      <c r="R155" s="78"/>
      <c r="S155" s="78"/>
      <c r="T155" s="78"/>
      <c r="W155" s="78"/>
      <c r="X155" s="77"/>
      <c r="AA155" s="78"/>
      <c r="AB155" s="84"/>
      <c r="AD155" s="42"/>
    </row>
    <row r="156" spans="5:30" ht="15.75" customHeight="1">
      <c r="E156" s="62"/>
      <c r="I156" s="38"/>
      <c r="R156" s="78"/>
      <c r="S156" s="78"/>
      <c r="T156" s="78"/>
      <c r="W156" s="78"/>
      <c r="X156" s="77"/>
      <c r="AA156" s="78"/>
      <c r="AB156" s="84"/>
      <c r="AD156" s="42"/>
    </row>
    <row r="157" spans="5:30" ht="15.75" customHeight="1">
      <c r="E157" s="62"/>
      <c r="I157" s="38"/>
      <c r="R157" s="78"/>
      <c r="S157" s="78"/>
      <c r="T157" s="78"/>
      <c r="W157" s="78"/>
      <c r="X157" s="77"/>
      <c r="AA157" s="78"/>
      <c r="AB157" s="84"/>
      <c r="AD157" s="42"/>
    </row>
    <row r="158" spans="5:30" ht="15.75" customHeight="1">
      <c r="E158" s="62"/>
      <c r="I158" s="38"/>
      <c r="R158" s="78"/>
      <c r="S158" s="78"/>
      <c r="T158" s="78"/>
      <c r="W158" s="78"/>
      <c r="X158" s="77"/>
      <c r="AA158" s="78"/>
      <c r="AB158" s="84"/>
      <c r="AD158" s="42"/>
    </row>
    <row r="159" spans="5:30" ht="15.75" customHeight="1">
      <c r="E159" s="62"/>
      <c r="I159" s="38"/>
      <c r="R159" s="78"/>
      <c r="S159" s="78"/>
      <c r="T159" s="78"/>
      <c r="W159" s="78"/>
      <c r="X159" s="77"/>
      <c r="AA159" s="78"/>
      <c r="AB159" s="84"/>
      <c r="AD159" s="42"/>
    </row>
    <row r="160" spans="5:30" ht="15.75" customHeight="1">
      <c r="E160" s="62"/>
      <c r="I160" s="38"/>
      <c r="R160" s="78"/>
      <c r="S160" s="78"/>
      <c r="T160" s="78"/>
      <c r="W160" s="78"/>
      <c r="X160" s="77"/>
      <c r="AA160" s="78"/>
      <c r="AB160" s="84"/>
      <c r="AD160" s="42"/>
    </row>
    <row r="161" spans="5:30" ht="15.75" customHeight="1">
      <c r="E161" s="62"/>
      <c r="I161" s="38"/>
      <c r="R161" s="78"/>
      <c r="S161" s="78"/>
      <c r="T161" s="78"/>
      <c r="W161" s="78"/>
      <c r="X161" s="77"/>
      <c r="AA161" s="78"/>
      <c r="AB161" s="84"/>
      <c r="AD161" s="42"/>
    </row>
    <row r="162" spans="5:30" ht="15.75" customHeight="1">
      <c r="E162" s="62"/>
      <c r="I162" s="38"/>
      <c r="R162" s="78"/>
      <c r="S162" s="78"/>
      <c r="T162" s="78"/>
      <c r="W162" s="78"/>
      <c r="X162" s="77"/>
      <c r="AA162" s="78"/>
      <c r="AB162" s="84"/>
      <c r="AD162" s="42"/>
    </row>
    <row r="163" spans="5:30" ht="15.75" customHeight="1">
      <c r="E163" s="62"/>
      <c r="I163" s="38"/>
      <c r="R163" s="78"/>
      <c r="S163" s="78"/>
      <c r="T163" s="78"/>
      <c r="W163" s="78"/>
      <c r="X163" s="77"/>
      <c r="AA163" s="78"/>
      <c r="AB163" s="84"/>
      <c r="AD163" s="42"/>
    </row>
    <row r="164" spans="5:30" ht="15.75" customHeight="1">
      <c r="E164" s="62"/>
      <c r="I164" s="38"/>
      <c r="R164" s="78"/>
      <c r="S164" s="78"/>
      <c r="T164" s="78"/>
      <c r="W164" s="78"/>
      <c r="X164" s="77"/>
      <c r="AA164" s="78"/>
      <c r="AB164" s="84"/>
      <c r="AD164" s="42"/>
    </row>
    <row r="165" spans="5:30" ht="15.75" customHeight="1">
      <c r="E165" s="62"/>
      <c r="I165" s="38"/>
      <c r="R165" s="78"/>
      <c r="S165" s="78"/>
      <c r="T165" s="78"/>
      <c r="W165" s="78"/>
      <c r="X165" s="77"/>
      <c r="AA165" s="78"/>
      <c r="AB165" s="84"/>
      <c r="AD165" s="42"/>
    </row>
    <row r="166" spans="5:30" ht="15.75" customHeight="1">
      <c r="E166" s="62"/>
      <c r="I166" s="38"/>
      <c r="R166" s="78"/>
      <c r="S166" s="78"/>
      <c r="T166" s="78"/>
      <c r="W166" s="78"/>
      <c r="X166" s="77"/>
      <c r="AA166" s="78"/>
      <c r="AB166" s="84"/>
      <c r="AD166" s="42"/>
    </row>
    <row r="167" spans="5:30" ht="15.75" customHeight="1">
      <c r="E167" s="62"/>
      <c r="I167" s="38"/>
      <c r="R167" s="78"/>
      <c r="S167" s="78"/>
      <c r="T167" s="78"/>
      <c r="W167" s="78"/>
      <c r="X167" s="77"/>
      <c r="AA167" s="78"/>
      <c r="AB167" s="84"/>
      <c r="AD167" s="42"/>
    </row>
    <row r="168" spans="5:30" ht="15.75" customHeight="1">
      <c r="E168" s="62"/>
      <c r="I168" s="38"/>
      <c r="R168" s="78"/>
      <c r="S168" s="78"/>
      <c r="T168" s="78"/>
      <c r="W168" s="78"/>
      <c r="X168" s="77"/>
      <c r="AA168" s="78"/>
      <c r="AB168" s="84"/>
      <c r="AD168" s="42"/>
    </row>
    <row r="169" spans="5:30" ht="15.75" customHeight="1">
      <c r="E169" s="62"/>
      <c r="I169" s="38"/>
      <c r="R169" s="78"/>
      <c r="S169" s="78"/>
      <c r="T169" s="78"/>
      <c r="W169" s="78"/>
      <c r="X169" s="77"/>
      <c r="AA169" s="78"/>
      <c r="AB169" s="84"/>
      <c r="AD169" s="42"/>
    </row>
    <row r="170" spans="5:30" ht="15.75" customHeight="1">
      <c r="E170" s="62"/>
      <c r="I170" s="38"/>
      <c r="R170" s="78"/>
      <c r="S170" s="78"/>
      <c r="T170" s="78"/>
      <c r="W170" s="78"/>
      <c r="X170" s="77"/>
      <c r="AA170" s="78"/>
      <c r="AB170" s="84"/>
      <c r="AD170" s="42"/>
    </row>
    <row r="171" spans="5:30" ht="15.75" customHeight="1">
      <c r="E171" s="62"/>
      <c r="I171" s="38"/>
      <c r="R171" s="78"/>
      <c r="S171" s="78"/>
      <c r="T171" s="78"/>
      <c r="W171" s="78"/>
      <c r="X171" s="77"/>
      <c r="AA171" s="78"/>
      <c r="AB171" s="84"/>
      <c r="AD171" s="42"/>
    </row>
    <row r="172" spans="5:30" ht="15.75" customHeight="1">
      <c r="E172" s="62"/>
      <c r="I172" s="38"/>
      <c r="R172" s="78"/>
      <c r="S172" s="78"/>
      <c r="T172" s="78"/>
      <c r="W172" s="78"/>
      <c r="X172" s="77"/>
      <c r="AA172" s="78"/>
      <c r="AB172" s="84"/>
      <c r="AD172" s="42"/>
    </row>
    <row r="173" spans="5:30" ht="15.75" customHeight="1">
      <c r="E173" s="62"/>
      <c r="I173" s="38"/>
      <c r="R173" s="78"/>
      <c r="S173" s="78"/>
      <c r="T173" s="78"/>
      <c r="W173" s="78"/>
      <c r="X173" s="77"/>
      <c r="AA173" s="78"/>
      <c r="AB173" s="84"/>
      <c r="AD173" s="42"/>
    </row>
    <row r="174" spans="5:30" ht="15.75" customHeight="1">
      <c r="E174" s="62"/>
      <c r="I174" s="38"/>
      <c r="R174" s="78"/>
      <c r="S174" s="78"/>
      <c r="T174" s="78"/>
      <c r="W174" s="78"/>
      <c r="X174" s="77"/>
      <c r="AA174" s="78"/>
      <c r="AB174" s="84"/>
      <c r="AD174" s="42"/>
    </row>
    <row r="175" spans="5:30" ht="15.75" customHeight="1">
      <c r="E175" s="62"/>
      <c r="I175" s="38"/>
      <c r="R175" s="78"/>
      <c r="S175" s="78"/>
      <c r="T175" s="78"/>
      <c r="W175" s="78"/>
      <c r="X175" s="77"/>
      <c r="AA175" s="78"/>
      <c r="AB175" s="84"/>
      <c r="AD175" s="42"/>
    </row>
    <row r="176" spans="5:30" ht="15.75" customHeight="1">
      <c r="E176" s="62"/>
      <c r="I176" s="38"/>
      <c r="R176" s="78"/>
      <c r="S176" s="78"/>
      <c r="T176" s="78"/>
      <c r="W176" s="78"/>
      <c r="X176" s="77"/>
      <c r="AA176" s="78"/>
      <c r="AB176" s="84"/>
      <c r="AD176" s="42"/>
    </row>
    <row r="177" spans="5:30" ht="15.75" customHeight="1">
      <c r="E177" s="62"/>
      <c r="I177" s="38"/>
      <c r="R177" s="78"/>
      <c r="S177" s="78"/>
      <c r="T177" s="78"/>
      <c r="W177" s="78"/>
      <c r="X177" s="77"/>
      <c r="AA177" s="78"/>
      <c r="AB177" s="84"/>
      <c r="AD177" s="42"/>
    </row>
    <row r="178" spans="5:30" ht="15.75" customHeight="1">
      <c r="E178" s="62"/>
      <c r="I178" s="38"/>
      <c r="R178" s="78"/>
      <c r="S178" s="78"/>
      <c r="T178" s="78"/>
      <c r="W178" s="78"/>
      <c r="X178" s="77"/>
      <c r="AA178" s="78"/>
      <c r="AB178" s="84"/>
      <c r="AD178" s="42"/>
    </row>
    <row r="179" spans="5:30" ht="15.75" customHeight="1">
      <c r="E179" s="62"/>
      <c r="I179" s="38"/>
      <c r="R179" s="78"/>
      <c r="S179" s="78"/>
      <c r="T179" s="78"/>
      <c r="W179" s="78"/>
      <c r="X179" s="77"/>
      <c r="AA179" s="78"/>
      <c r="AB179" s="84"/>
      <c r="AD179" s="42"/>
    </row>
    <row r="180" spans="5:30" ht="15.75" customHeight="1">
      <c r="E180" s="62"/>
      <c r="I180" s="38"/>
      <c r="R180" s="78"/>
      <c r="S180" s="78"/>
      <c r="T180" s="78"/>
      <c r="W180" s="78"/>
      <c r="X180" s="77"/>
      <c r="AA180" s="78"/>
      <c r="AB180" s="84"/>
      <c r="AD180" s="42"/>
    </row>
    <row r="181" spans="5:30" ht="15.75" customHeight="1">
      <c r="E181" s="62"/>
      <c r="I181" s="38"/>
      <c r="R181" s="78"/>
      <c r="S181" s="78"/>
      <c r="T181" s="78"/>
      <c r="W181" s="78"/>
      <c r="X181" s="77"/>
      <c r="AA181" s="78"/>
      <c r="AB181" s="84"/>
      <c r="AD181" s="42"/>
    </row>
    <row r="182" spans="5:30" ht="15.75" customHeight="1">
      <c r="E182" s="62"/>
      <c r="I182" s="38"/>
      <c r="R182" s="78"/>
      <c r="S182" s="78"/>
      <c r="T182" s="78"/>
      <c r="W182" s="78"/>
      <c r="X182" s="77"/>
      <c r="AA182" s="78"/>
      <c r="AB182" s="84"/>
      <c r="AD182" s="42"/>
    </row>
    <row r="183" spans="5:30" ht="15.75" customHeight="1">
      <c r="E183" s="62"/>
      <c r="I183" s="38"/>
      <c r="R183" s="78"/>
      <c r="S183" s="78"/>
      <c r="T183" s="78"/>
      <c r="W183" s="78"/>
      <c r="X183" s="77"/>
      <c r="AA183" s="78"/>
      <c r="AB183" s="84"/>
      <c r="AD183" s="42"/>
    </row>
    <row r="184" spans="5:30" ht="15.75" customHeight="1">
      <c r="E184" s="62"/>
      <c r="I184" s="38"/>
      <c r="R184" s="78"/>
      <c r="S184" s="78"/>
      <c r="T184" s="78"/>
      <c r="W184" s="78"/>
      <c r="X184" s="77"/>
      <c r="AA184" s="78"/>
      <c r="AB184" s="84"/>
      <c r="AD184" s="42"/>
    </row>
    <row r="185" spans="5:30" ht="15.75" customHeight="1">
      <c r="E185" s="62"/>
      <c r="I185" s="38"/>
      <c r="R185" s="78"/>
      <c r="S185" s="78"/>
      <c r="T185" s="78"/>
      <c r="W185" s="78"/>
      <c r="X185" s="77"/>
      <c r="AA185" s="78"/>
      <c r="AB185" s="84"/>
      <c r="AD185" s="42"/>
    </row>
    <row r="186" spans="5:30" ht="15.75" customHeight="1">
      <c r="E186" s="62"/>
      <c r="I186" s="38"/>
      <c r="R186" s="78"/>
      <c r="S186" s="78"/>
      <c r="T186" s="78"/>
      <c r="W186" s="78"/>
      <c r="X186" s="77"/>
      <c r="AA186" s="78"/>
      <c r="AB186" s="84"/>
      <c r="AD186" s="42"/>
    </row>
    <row r="187" spans="5:30" ht="15.75" customHeight="1">
      <c r="E187" s="62"/>
      <c r="I187" s="38"/>
      <c r="R187" s="78"/>
      <c r="S187" s="78"/>
      <c r="T187" s="78"/>
      <c r="W187" s="78"/>
      <c r="X187" s="77"/>
      <c r="AA187" s="78"/>
      <c r="AB187" s="84"/>
      <c r="AD187" s="42"/>
    </row>
    <row r="188" spans="5:30" ht="15.75" customHeight="1">
      <c r="E188" s="62"/>
      <c r="I188" s="38"/>
      <c r="R188" s="78"/>
      <c r="S188" s="78"/>
      <c r="T188" s="78"/>
      <c r="W188" s="78"/>
      <c r="X188" s="77"/>
      <c r="AA188" s="78"/>
      <c r="AB188" s="84"/>
      <c r="AD188" s="42"/>
    </row>
    <row r="189" spans="5:30" ht="15.75" customHeight="1">
      <c r="E189" s="62"/>
      <c r="I189" s="38"/>
      <c r="R189" s="78"/>
      <c r="S189" s="78"/>
      <c r="T189" s="78"/>
      <c r="W189" s="78"/>
      <c r="X189" s="77"/>
      <c r="AA189" s="78"/>
      <c r="AB189" s="84"/>
      <c r="AD189" s="42"/>
    </row>
    <row r="190" spans="5:30" ht="15.75" customHeight="1">
      <c r="E190" s="62"/>
      <c r="I190" s="38"/>
      <c r="R190" s="78"/>
      <c r="S190" s="78"/>
      <c r="T190" s="78"/>
      <c r="W190" s="78"/>
      <c r="X190" s="77"/>
      <c r="AA190" s="78"/>
      <c r="AB190" s="84"/>
      <c r="AD190" s="42"/>
    </row>
    <row r="191" spans="5:30" ht="15.75" customHeight="1">
      <c r="E191" s="62"/>
      <c r="I191" s="38"/>
      <c r="R191" s="78"/>
      <c r="S191" s="78"/>
      <c r="T191" s="78"/>
      <c r="W191" s="78"/>
      <c r="X191" s="77"/>
      <c r="AA191" s="78"/>
      <c r="AB191" s="84"/>
      <c r="AD191" s="42"/>
    </row>
    <row r="192" spans="5:30" ht="15.75" customHeight="1">
      <c r="E192" s="62"/>
      <c r="I192" s="38"/>
      <c r="R192" s="78"/>
      <c r="S192" s="78"/>
      <c r="T192" s="78"/>
      <c r="W192" s="78"/>
      <c r="X192" s="77"/>
      <c r="AA192" s="78"/>
      <c r="AB192" s="84"/>
      <c r="AD192" s="42"/>
    </row>
    <row r="193" spans="5:30" ht="15.75" customHeight="1">
      <c r="E193" s="62"/>
      <c r="I193" s="38"/>
      <c r="R193" s="78"/>
      <c r="S193" s="78"/>
      <c r="T193" s="78"/>
      <c r="W193" s="78"/>
      <c r="X193" s="77"/>
      <c r="AA193" s="78"/>
      <c r="AB193" s="84"/>
      <c r="AD193" s="42"/>
    </row>
    <row r="194" spans="5:30" ht="15.75" customHeight="1">
      <c r="E194" s="62"/>
      <c r="I194" s="38"/>
      <c r="R194" s="78"/>
      <c r="S194" s="78"/>
      <c r="T194" s="78"/>
      <c r="W194" s="78"/>
      <c r="X194" s="77"/>
      <c r="AA194" s="78"/>
      <c r="AB194" s="84"/>
      <c r="AD194" s="42"/>
    </row>
    <row r="195" spans="5:30" ht="15.75" customHeight="1">
      <c r="E195" s="62"/>
      <c r="I195" s="38"/>
      <c r="R195" s="78"/>
      <c r="S195" s="78"/>
      <c r="T195" s="78"/>
      <c r="W195" s="78"/>
      <c r="X195" s="77"/>
      <c r="AA195" s="78"/>
      <c r="AB195" s="84"/>
      <c r="AD195" s="42"/>
    </row>
    <row r="196" spans="5:30" ht="15.75" customHeight="1">
      <c r="E196" s="62"/>
      <c r="I196" s="38"/>
      <c r="R196" s="78"/>
      <c r="S196" s="78"/>
      <c r="T196" s="78"/>
      <c r="W196" s="78"/>
      <c r="X196" s="77"/>
      <c r="AA196" s="78"/>
      <c r="AB196" s="84"/>
      <c r="AD196" s="42"/>
    </row>
    <row r="197" spans="5:30" ht="15.75" customHeight="1">
      <c r="E197" s="62"/>
      <c r="I197" s="38"/>
      <c r="R197" s="78"/>
      <c r="S197" s="78"/>
      <c r="T197" s="78"/>
      <c r="W197" s="78"/>
      <c r="X197" s="77"/>
      <c r="AA197" s="78"/>
      <c r="AB197" s="84"/>
      <c r="AD197" s="42"/>
    </row>
    <row r="198" spans="5:30" ht="15.75" customHeight="1">
      <c r="E198" s="62"/>
      <c r="I198" s="38"/>
      <c r="R198" s="78"/>
      <c r="S198" s="78"/>
      <c r="T198" s="78"/>
      <c r="W198" s="78"/>
      <c r="X198" s="77"/>
      <c r="AA198" s="78"/>
      <c r="AB198" s="84"/>
      <c r="AD198" s="42"/>
    </row>
    <row r="199" spans="5:30" ht="15.75" customHeight="1">
      <c r="E199" s="62"/>
      <c r="I199" s="38"/>
      <c r="R199" s="78"/>
      <c r="S199" s="78"/>
      <c r="T199" s="78"/>
      <c r="W199" s="78"/>
      <c r="X199" s="77"/>
      <c r="AA199" s="78"/>
      <c r="AB199" s="84"/>
      <c r="AD199" s="42"/>
    </row>
    <row r="200" spans="5:30" ht="15.75" customHeight="1">
      <c r="E200" s="62"/>
      <c r="I200" s="38"/>
      <c r="R200" s="78"/>
      <c r="S200" s="78"/>
      <c r="T200" s="78"/>
      <c r="W200" s="78"/>
      <c r="X200" s="77"/>
      <c r="AA200" s="78"/>
      <c r="AB200" s="84"/>
      <c r="AD200" s="42"/>
    </row>
    <row r="201" spans="5:30" ht="15.75" customHeight="1">
      <c r="E201" s="62"/>
      <c r="I201" s="38"/>
      <c r="R201" s="78"/>
      <c r="S201" s="78"/>
      <c r="T201" s="78"/>
      <c r="W201" s="78"/>
      <c r="X201" s="77"/>
      <c r="AA201" s="78"/>
      <c r="AB201" s="84"/>
      <c r="AD201" s="42"/>
    </row>
    <row r="202" spans="5:30" ht="15.75" customHeight="1">
      <c r="E202" s="62"/>
      <c r="I202" s="38"/>
      <c r="R202" s="78"/>
      <c r="S202" s="78"/>
      <c r="T202" s="78"/>
      <c r="W202" s="78"/>
      <c r="X202" s="77"/>
      <c r="AA202" s="78"/>
      <c r="AB202" s="84"/>
      <c r="AD202" s="42"/>
    </row>
    <row r="203" spans="5:30" ht="15.75" customHeight="1">
      <c r="E203" s="62"/>
      <c r="I203" s="38"/>
      <c r="R203" s="78"/>
      <c r="S203" s="78"/>
      <c r="T203" s="78"/>
      <c r="W203" s="78"/>
      <c r="X203" s="77"/>
      <c r="AA203" s="78"/>
      <c r="AB203" s="84"/>
      <c r="AD203" s="42"/>
    </row>
    <row r="204" spans="5:30" ht="15.75" customHeight="1">
      <c r="E204" s="62"/>
      <c r="I204" s="38"/>
      <c r="R204" s="78"/>
      <c r="S204" s="78"/>
      <c r="T204" s="78"/>
      <c r="W204" s="78"/>
      <c r="X204" s="77"/>
      <c r="AA204" s="78"/>
      <c r="AB204" s="84"/>
      <c r="AD204" s="42"/>
    </row>
    <row r="205" spans="5:30" ht="15.75" customHeight="1">
      <c r="E205" s="62"/>
      <c r="I205" s="38"/>
      <c r="R205" s="78"/>
      <c r="S205" s="78"/>
      <c r="T205" s="78"/>
      <c r="W205" s="78"/>
      <c r="X205" s="77"/>
      <c r="AA205" s="78"/>
      <c r="AB205" s="84"/>
      <c r="AD205" s="42"/>
    </row>
    <row r="206" spans="5:30" ht="15.75" customHeight="1">
      <c r="E206" s="62"/>
      <c r="I206" s="38"/>
      <c r="R206" s="78"/>
      <c r="S206" s="78"/>
      <c r="T206" s="78"/>
      <c r="W206" s="78"/>
      <c r="X206" s="77"/>
      <c r="AA206" s="78"/>
      <c r="AB206" s="84"/>
      <c r="AD206" s="42"/>
    </row>
    <row r="207" spans="5:30" ht="15.75" customHeight="1">
      <c r="E207" s="62"/>
      <c r="I207" s="38"/>
      <c r="R207" s="78"/>
      <c r="S207" s="78"/>
      <c r="T207" s="78"/>
      <c r="W207" s="78"/>
      <c r="X207" s="77"/>
      <c r="AA207" s="78"/>
      <c r="AB207" s="84"/>
      <c r="AD207" s="42"/>
    </row>
    <row r="208" spans="5:30" ht="15.75" customHeight="1">
      <c r="E208" s="62"/>
      <c r="I208" s="38"/>
      <c r="R208" s="78"/>
      <c r="S208" s="78"/>
      <c r="T208" s="78"/>
      <c r="W208" s="78"/>
      <c r="X208" s="77"/>
      <c r="AA208" s="78"/>
      <c r="AB208" s="84"/>
      <c r="AD208" s="42"/>
    </row>
    <row r="209" spans="5:30" ht="15.75" customHeight="1">
      <c r="E209" s="62"/>
      <c r="I209" s="38"/>
      <c r="R209" s="78"/>
      <c r="S209" s="78"/>
      <c r="T209" s="78"/>
      <c r="W209" s="78"/>
      <c r="X209" s="77"/>
      <c r="AA209" s="78"/>
      <c r="AB209" s="84"/>
      <c r="AD209" s="42"/>
    </row>
    <row r="210" spans="5:30" ht="15.75" customHeight="1">
      <c r="E210" s="62"/>
      <c r="I210" s="38"/>
      <c r="R210" s="78"/>
      <c r="S210" s="78"/>
      <c r="T210" s="78"/>
      <c r="W210" s="78"/>
      <c r="X210" s="77"/>
      <c r="AA210" s="78"/>
      <c r="AB210" s="84"/>
      <c r="AD210" s="42"/>
    </row>
    <row r="211" spans="5:30" ht="15.75" customHeight="1">
      <c r="E211" s="62"/>
      <c r="I211" s="38"/>
      <c r="R211" s="78"/>
      <c r="S211" s="78"/>
      <c r="T211" s="78"/>
      <c r="W211" s="78"/>
      <c r="X211" s="77"/>
      <c r="AA211" s="78"/>
      <c r="AB211" s="84"/>
      <c r="AD211" s="42"/>
    </row>
    <row r="212" spans="5:30" ht="15.75" customHeight="1">
      <c r="E212" s="62"/>
      <c r="I212" s="38"/>
      <c r="R212" s="78"/>
      <c r="S212" s="78"/>
      <c r="T212" s="78"/>
      <c r="W212" s="78"/>
      <c r="X212" s="77"/>
      <c r="AA212" s="78"/>
      <c r="AB212" s="84"/>
      <c r="AD212" s="42"/>
    </row>
    <row r="213" spans="5:30" ht="15.75" customHeight="1">
      <c r="E213" s="62"/>
      <c r="I213" s="38"/>
      <c r="R213" s="78"/>
      <c r="S213" s="78"/>
      <c r="T213" s="78"/>
      <c r="W213" s="78"/>
      <c r="X213" s="77"/>
      <c r="AA213" s="78"/>
      <c r="AB213" s="84"/>
      <c r="AD213" s="42"/>
    </row>
    <row r="214" spans="5:30" ht="15.75" customHeight="1">
      <c r="E214" s="62"/>
      <c r="I214" s="38"/>
      <c r="R214" s="78"/>
      <c r="S214" s="78"/>
      <c r="T214" s="78"/>
      <c r="W214" s="78"/>
      <c r="X214" s="77"/>
      <c r="AA214" s="78"/>
      <c r="AB214" s="84"/>
      <c r="AD214" s="42"/>
    </row>
    <row r="215" spans="5:30" ht="15.75" customHeight="1">
      <c r="E215" s="62"/>
      <c r="I215" s="38"/>
      <c r="R215" s="78"/>
      <c r="S215" s="78"/>
      <c r="T215" s="78"/>
      <c r="W215" s="78"/>
      <c r="X215" s="77"/>
      <c r="AA215" s="78"/>
      <c r="AB215" s="84"/>
      <c r="AD215" s="42"/>
    </row>
    <row r="216" spans="5:30" ht="15.75" customHeight="1">
      <c r="E216" s="62"/>
      <c r="I216" s="38"/>
      <c r="R216" s="78"/>
      <c r="S216" s="78"/>
      <c r="T216" s="78"/>
      <c r="W216" s="78"/>
      <c r="X216" s="77"/>
      <c r="AA216" s="78"/>
      <c r="AB216" s="84"/>
      <c r="AD216" s="42"/>
    </row>
    <row r="217" spans="5:30" ht="15.75" customHeight="1">
      <c r="E217" s="62"/>
      <c r="I217" s="38"/>
      <c r="R217" s="78"/>
      <c r="S217" s="78"/>
      <c r="T217" s="78"/>
      <c r="W217" s="78"/>
      <c r="X217" s="77"/>
      <c r="AA217" s="78"/>
      <c r="AB217" s="84"/>
      <c r="AD217" s="42"/>
    </row>
    <row r="218" spans="5:30" ht="15.75" customHeight="1">
      <c r="E218" s="62"/>
      <c r="I218" s="38"/>
      <c r="R218" s="78"/>
      <c r="S218" s="78"/>
      <c r="T218" s="78"/>
      <c r="W218" s="78"/>
      <c r="X218" s="77"/>
      <c r="AA218" s="78"/>
      <c r="AB218" s="84"/>
      <c r="AD218" s="42"/>
    </row>
    <row r="219" spans="5:30" ht="15.75" customHeight="1">
      <c r="E219" s="62"/>
      <c r="I219" s="38"/>
      <c r="R219" s="78"/>
      <c r="S219" s="78"/>
      <c r="T219" s="78"/>
      <c r="W219" s="78"/>
      <c r="X219" s="77"/>
      <c r="AA219" s="78"/>
      <c r="AB219" s="84"/>
      <c r="AD219" s="42"/>
    </row>
    <row r="220" spans="5:30" ht="15.75" customHeight="1">
      <c r="E220" s="62"/>
      <c r="I220" s="38"/>
      <c r="R220" s="78"/>
      <c r="S220" s="78"/>
      <c r="T220" s="78"/>
      <c r="W220" s="78"/>
      <c r="X220" s="77"/>
      <c r="AA220" s="78"/>
      <c r="AB220" s="84"/>
      <c r="AD220" s="42"/>
    </row>
    <row r="221" spans="5:30" ht="15.75" customHeight="1">
      <c r="E221" s="62"/>
      <c r="I221" s="38"/>
      <c r="R221" s="78"/>
      <c r="S221" s="78"/>
      <c r="T221" s="78"/>
      <c r="W221" s="78"/>
      <c r="X221" s="77"/>
      <c r="AA221" s="78"/>
      <c r="AB221" s="84"/>
      <c r="AD221" s="42"/>
    </row>
    <row r="222" spans="5:30" ht="15.75" customHeight="1">
      <c r="E222" s="62"/>
      <c r="I222" s="38"/>
      <c r="R222" s="78"/>
      <c r="S222" s="78"/>
      <c r="T222" s="78"/>
      <c r="W222" s="78"/>
      <c r="X222" s="77"/>
      <c r="AA222" s="78"/>
      <c r="AB222" s="84"/>
      <c r="AD222" s="42"/>
    </row>
    <row r="223" spans="5:30" ht="15.75" customHeight="1">
      <c r="E223" s="62"/>
      <c r="I223" s="38"/>
      <c r="R223" s="78"/>
      <c r="S223" s="78"/>
      <c r="T223" s="78"/>
      <c r="W223" s="78"/>
      <c r="X223" s="77"/>
      <c r="AA223" s="78"/>
      <c r="AB223" s="84"/>
      <c r="AD223" s="42"/>
    </row>
    <row r="224" spans="5:30" ht="15.75" customHeight="1">
      <c r="E224" s="62"/>
      <c r="I224" s="38"/>
      <c r="R224" s="78"/>
      <c r="S224" s="78"/>
      <c r="T224" s="78"/>
      <c r="W224" s="78"/>
      <c r="X224" s="77"/>
      <c r="AA224" s="78"/>
      <c r="AB224" s="84"/>
      <c r="AD224" s="42"/>
    </row>
    <row r="225" spans="5:30" ht="15.75" customHeight="1">
      <c r="E225" s="62"/>
      <c r="I225" s="38"/>
      <c r="R225" s="78"/>
      <c r="S225" s="78"/>
      <c r="T225" s="78"/>
      <c r="W225" s="78"/>
      <c r="X225" s="77"/>
      <c r="AA225" s="78"/>
      <c r="AB225" s="84"/>
      <c r="AD225" s="42"/>
    </row>
    <row r="226" spans="5:30" ht="15.75" customHeight="1">
      <c r="E226" s="62"/>
      <c r="I226" s="38"/>
      <c r="R226" s="78"/>
      <c r="S226" s="78"/>
      <c r="T226" s="78"/>
      <c r="W226" s="78"/>
      <c r="X226" s="77"/>
      <c r="AA226" s="78"/>
      <c r="AB226" s="84"/>
      <c r="AD226" s="42"/>
    </row>
    <row r="227" spans="5:30" ht="15.75" customHeight="1">
      <c r="E227" s="62"/>
      <c r="I227" s="38"/>
      <c r="R227" s="78"/>
      <c r="S227" s="78"/>
      <c r="T227" s="78"/>
      <c r="W227" s="78"/>
      <c r="X227" s="77"/>
      <c r="AA227" s="78"/>
      <c r="AB227" s="84"/>
      <c r="AD227" s="42"/>
    </row>
    <row r="228" spans="5:30" ht="15.75" customHeight="1">
      <c r="E228" s="62"/>
      <c r="I228" s="38"/>
      <c r="R228" s="78"/>
      <c r="S228" s="78"/>
      <c r="T228" s="78"/>
      <c r="W228" s="78"/>
      <c r="X228" s="77"/>
      <c r="AA228" s="78"/>
      <c r="AB228" s="84"/>
      <c r="AD228" s="42"/>
    </row>
    <row r="229" spans="5:30" ht="15.75" customHeight="1">
      <c r="E229" s="62"/>
      <c r="I229" s="38"/>
      <c r="R229" s="78"/>
      <c r="S229" s="78"/>
      <c r="T229" s="78"/>
      <c r="W229" s="78"/>
      <c r="X229" s="77"/>
      <c r="AA229" s="78"/>
      <c r="AB229" s="84"/>
      <c r="AD229" s="42"/>
    </row>
    <row r="230" spans="5:30" ht="15.75" customHeight="1">
      <c r="E230" s="62"/>
      <c r="I230" s="38"/>
      <c r="R230" s="78"/>
      <c r="S230" s="78"/>
      <c r="T230" s="78"/>
      <c r="W230" s="78"/>
      <c r="X230" s="77"/>
      <c r="AA230" s="78"/>
      <c r="AB230" s="84"/>
      <c r="AD230" s="42"/>
    </row>
    <row r="231" spans="5:30" ht="15.75" customHeight="1">
      <c r="E231" s="62"/>
      <c r="I231" s="38"/>
      <c r="R231" s="78"/>
      <c r="S231" s="78"/>
      <c r="T231" s="78"/>
      <c r="W231" s="78"/>
      <c r="X231" s="77"/>
      <c r="AA231" s="78"/>
      <c r="AB231" s="84"/>
      <c r="AD231" s="42"/>
    </row>
    <row r="232" spans="5:30" ht="15.75" customHeight="1">
      <c r="E232" s="62"/>
      <c r="I232" s="38"/>
      <c r="R232" s="78"/>
      <c r="S232" s="78"/>
      <c r="T232" s="78"/>
      <c r="W232" s="78"/>
      <c r="X232" s="77"/>
      <c r="AA232" s="78"/>
      <c r="AB232" s="84"/>
      <c r="AD232" s="42"/>
    </row>
    <row r="233" spans="5:30" ht="15.75" customHeight="1">
      <c r="E233" s="62"/>
      <c r="I233" s="38"/>
      <c r="R233" s="78"/>
      <c r="S233" s="78"/>
      <c r="T233" s="78"/>
      <c r="W233" s="78"/>
      <c r="X233" s="77"/>
      <c r="AA233" s="78"/>
      <c r="AB233" s="84"/>
      <c r="AD233" s="42"/>
    </row>
    <row r="234" spans="5:30" ht="15.75" customHeight="1">
      <c r="E234" s="62"/>
      <c r="I234" s="38"/>
      <c r="R234" s="78"/>
      <c r="S234" s="78"/>
      <c r="T234" s="78"/>
      <c r="W234" s="78"/>
      <c r="X234" s="77"/>
      <c r="AA234" s="78"/>
      <c r="AB234" s="84"/>
      <c r="AD234" s="42"/>
    </row>
    <row r="235" spans="5:30" ht="15.75" customHeight="1">
      <c r="E235" s="62"/>
      <c r="I235" s="38"/>
      <c r="R235" s="78"/>
      <c r="S235" s="78"/>
      <c r="T235" s="78"/>
      <c r="W235" s="78"/>
      <c r="X235" s="77"/>
      <c r="AA235" s="78"/>
      <c r="AB235" s="84"/>
      <c r="AD235" s="42"/>
    </row>
    <row r="236" spans="5:30" ht="15.75" customHeight="1">
      <c r="E236" s="62"/>
      <c r="I236" s="38"/>
      <c r="R236" s="78"/>
      <c r="S236" s="78"/>
      <c r="T236" s="78"/>
      <c r="W236" s="78"/>
      <c r="X236" s="77"/>
      <c r="AA236" s="78"/>
      <c r="AB236" s="84"/>
      <c r="AD236" s="42"/>
    </row>
    <row r="237" spans="5:30" ht="15.75" customHeight="1">
      <c r="E237" s="62"/>
      <c r="I237" s="38"/>
      <c r="R237" s="78"/>
      <c r="S237" s="78"/>
      <c r="T237" s="78"/>
      <c r="W237" s="78"/>
      <c r="X237" s="77"/>
      <c r="AA237" s="78"/>
      <c r="AB237" s="84"/>
      <c r="AD237" s="42"/>
    </row>
    <row r="238" spans="5:30" ht="15.75" customHeight="1">
      <c r="E238" s="62"/>
      <c r="I238" s="38"/>
      <c r="R238" s="78"/>
      <c r="S238" s="78"/>
      <c r="T238" s="78"/>
      <c r="W238" s="78"/>
      <c r="X238" s="77"/>
      <c r="AA238" s="78"/>
      <c r="AB238" s="84"/>
      <c r="AD238" s="42"/>
    </row>
    <row r="239" spans="5:30" ht="15.75" customHeight="1">
      <c r="E239" s="62"/>
      <c r="I239" s="38"/>
      <c r="R239" s="78"/>
      <c r="S239" s="78"/>
      <c r="T239" s="78"/>
      <c r="W239" s="78"/>
      <c r="X239" s="77"/>
      <c r="AA239" s="78"/>
      <c r="AB239" s="84"/>
      <c r="AD239" s="42"/>
    </row>
    <row r="240" spans="5:30" ht="15.75" customHeight="1">
      <c r="E240" s="62"/>
      <c r="I240" s="38"/>
      <c r="R240" s="78"/>
      <c r="S240" s="78"/>
      <c r="T240" s="78"/>
      <c r="W240" s="78"/>
      <c r="X240" s="77"/>
      <c r="AA240" s="78"/>
      <c r="AB240" s="84"/>
      <c r="AD240" s="42"/>
    </row>
    <row r="241" spans="5:30" ht="15.75" customHeight="1">
      <c r="E241" s="62"/>
      <c r="I241" s="38"/>
      <c r="R241" s="78"/>
      <c r="S241" s="78"/>
      <c r="T241" s="78"/>
      <c r="W241" s="78"/>
      <c r="X241" s="77"/>
      <c r="AA241" s="78"/>
      <c r="AB241" s="84"/>
      <c r="AD241" s="42"/>
    </row>
    <row r="242" spans="5:30" ht="15.75" customHeight="1">
      <c r="E242" s="62"/>
      <c r="I242" s="38"/>
      <c r="R242" s="78"/>
      <c r="S242" s="78"/>
      <c r="T242" s="78"/>
      <c r="W242" s="78"/>
      <c r="X242" s="77"/>
      <c r="AA242" s="78"/>
      <c r="AB242" s="84"/>
      <c r="AD242" s="42"/>
    </row>
    <row r="243" spans="5:30" ht="15.75" customHeight="1">
      <c r="E243" s="62"/>
      <c r="I243" s="38"/>
      <c r="R243" s="78"/>
      <c r="S243" s="78"/>
      <c r="T243" s="78"/>
      <c r="W243" s="78"/>
      <c r="X243" s="77"/>
      <c r="AA243" s="78"/>
      <c r="AB243" s="84"/>
      <c r="AD243" s="42"/>
    </row>
    <row r="244" spans="5:30" ht="15.75" customHeight="1">
      <c r="E244" s="62"/>
      <c r="I244" s="38"/>
      <c r="R244" s="78"/>
      <c r="S244" s="78"/>
      <c r="T244" s="78"/>
      <c r="W244" s="78"/>
      <c r="X244" s="77"/>
      <c r="AA244" s="78"/>
      <c r="AB244" s="84"/>
      <c r="AD244" s="42"/>
    </row>
    <row r="245" spans="5:30" ht="15.75" customHeight="1">
      <c r="E245" s="62"/>
      <c r="I245" s="38"/>
      <c r="R245" s="78"/>
      <c r="S245" s="78"/>
      <c r="T245" s="78"/>
      <c r="W245" s="78"/>
      <c r="X245" s="77"/>
      <c r="AA245" s="78"/>
      <c r="AB245" s="84"/>
      <c r="AD245" s="42"/>
    </row>
    <row r="246" spans="5:30" ht="15.75" customHeight="1">
      <c r="E246" s="62"/>
      <c r="I246" s="38"/>
      <c r="R246" s="78"/>
      <c r="S246" s="78"/>
      <c r="T246" s="78"/>
      <c r="W246" s="78"/>
      <c r="X246" s="77"/>
      <c r="AA246" s="78"/>
      <c r="AB246" s="84"/>
      <c r="AD246" s="42"/>
    </row>
    <row r="247" spans="5:30" ht="15.75" customHeight="1">
      <c r="E247" s="62"/>
      <c r="I247" s="38"/>
      <c r="R247" s="78"/>
      <c r="S247" s="78"/>
      <c r="T247" s="78"/>
      <c r="W247" s="78"/>
      <c r="X247" s="77"/>
      <c r="AA247" s="78"/>
      <c r="AB247" s="84"/>
      <c r="AD247" s="42"/>
    </row>
    <row r="248" spans="5:30" ht="15.75" customHeight="1">
      <c r="E248" s="62"/>
      <c r="I248" s="38"/>
      <c r="R248" s="78"/>
      <c r="S248" s="78"/>
      <c r="T248" s="78"/>
      <c r="W248" s="78"/>
      <c r="X248" s="77"/>
      <c r="AA248" s="78"/>
      <c r="AB248" s="84"/>
      <c r="AD248" s="42"/>
    </row>
    <row r="249" spans="5:30" ht="15.75" customHeight="1">
      <c r="E249" s="62"/>
      <c r="I249" s="38"/>
      <c r="R249" s="78"/>
      <c r="S249" s="78"/>
      <c r="T249" s="78"/>
      <c r="W249" s="78"/>
      <c r="X249" s="77"/>
      <c r="AA249" s="78"/>
      <c r="AB249" s="84"/>
      <c r="AD249" s="42"/>
    </row>
    <row r="250" spans="5:30" ht="15.75" customHeight="1">
      <c r="E250" s="62"/>
      <c r="I250" s="38"/>
      <c r="R250" s="78"/>
      <c r="S250" s="78"/>
      <c r="T250" s="78"/>
      <c r="W250" s="78"/>
      <c r="X250" s="77"/>
      <c r="AA250" s="78"/>
      <c r="AB250" s="84"/>
      <c r="AD250" s="42"/>
    </row>
    <row r="251" spans="5:30" ht="15.75" customHeight="1">
      <c r="E251" s="62"/>
      <c r="I251" s="38"/>
      <c r="R251" s="78"/>
      <c r="S251" s="78"/>
      <c r="T251" s="78"/>
      <c r="W251" s="78"/>
      <c r="X251" s="77"/>
      <c r="AA251" s="78"/>
      <c r="AB251" s="84"/>
      <c r="AD251" s="42"/>
    </row>
    <row r="252" spans="5:30" ht="15.75" customHeight="1">
      <c r="E252" s="62"/>
      <c r="I252" s="38"/>
      <c r="R252" s="78"/>
      <c r="S252" s="78"/>
      <c r="T252" s="78"/>
      <c r="W252" s="78"/>
      <c r="X252" s="77"/>
      <c r="AA252" s="78"/>
      <c r="AB252" s="84"/>
      <c r="AD252" s="42"/>
    </row>
    <row r="253" spans="5:30" ht="15.75" customHeight="1">
      <c r="E253" s="62"/>
      <c r="I253" s="38"/>
      <c r="R253" s="78"/>
      <c r="S253" s="78"/>
      <c r="T253" s="78"/>
      <c r="W253" s="78"/>
      <c r="X253" s="77"/>
      <c r="AA253" s="78"/>
      <c r="AB253" s="84"/>
      <c r="AD253" s="42"/>
    </row>
    <row r="254" spans="5:30" ht="15.75" customHeight="1">
      <c r="E254" s="62"/>
      <c r="I254" s="38"/>
      <c r="R254" s="78"/>
      <c r="S254" s="78"/>
      <c r="T254" s="78"/>
      <c r="W254" s="78"/>
      <c r="X254" s="77"/>
      <c r="AA254" s="78"/>
      <c r="AB254" s="84"/>
      <c r="AD254" s="42"/>
    </row>
    <row r="255" spans="5:30" ht="15.75" customHeight="1">
      <c r="E255" s="62"/>
      <c r="I255" s="38"/>
      <c r="R255" s="78"/>
      <c r="S255" s="78"/>
      <c r="T255" s="78"/>
      <c r="W255" s="78"/>
      <c r="X255" s="77"/>
      <c r="AA255" s="78"/>
      <c r="AB255" s="84"/>
      <c r="AD255" s="42"/>
    </row>
    <row r="256" spans="5:30" ht="15.75" customHeight="1">
      <c r="E256" s="62"/>
      <c r="I256" s="38"/>
      <c r="R256" s="78"/>
      <c r="S256" s="78"/>
      <c r="T256" s="78"/>
      <c r="W256" s="78"/>
      <c r="X256" s="77"/>
      <c r="AA256" s="78"/>
      <c r="AB256" s="84"/>
      <c r="AD256" s="42"/>
    </row>
    <row r="257" spans="5:30" ht="15.75" customHeight="1">
      <c r="E257" s="62"/>
      <c r="I257" s="38"/>
      <c r="R257" s="78"/>
      <c r="S257" s="78"/>
      <c r="T257" s="78"/>
      <c r="W257" s="78"/>
      <c r="X257" s="77"/>
      <c r="AA257" s="78"/>
      <c r="AB257" s="84"/>
      <c r="AD257" s="42"/>
    </row>
    <row r="258" spans="5:30" ht="15.75" customHeight="1">
      <c r="E258" s="62"/>
      <c r="I258" s="38"/>
      <c r="R258" s="78"/>
      <c r="S258" s="78"/>
      <c r="T258" s="78"/>
      <c r="W258" s="78"/>
      <c r="X258" s="77"/>
      <c r="AA258" s="78"/>
      <c r="AB258" s="84"/>
      <c r="AD258" s="42"/>
    </row>
    <row r="259" spans="5:30" ht="15.75" customHeight="1">
      <c r="E259" s="62"/>
      <c r="I259" s="38"/>
      <c r="R259" s="78"/>
      <c r="S259" s="78"/>
      <c r="T259" s="78"/>
      <c r="W259" s="78"/>
      <c r="X259" s="77"/>
      <c r="AA259" s="78"/>
      <c r="AB259" s="84"/>
      <c r="AD259" s="42"/>
    </row>
    <row r="260" spans="5:30" ht="15.75" customHeight="1">
      <c r="E260" s="62"/>
      <c r="I260" s="38"/>
      <c r="R260" s="78"/>
      <c r="S260" s="78"/>
      <c r="T260" s="78"/>
      <c r="W260" s="78"/>
      <c r="X260" s="77"/>
      <c r="AA260" s="78"/>
      <c r="AB260" s="84"/>
      <c r="AD260" s="42"/>
    </row>
    <row r="261" spans="5:30" ht="15.75" customHeight="1">
      <c r="E261" s="62"/>
      <c r="I261" s="38"/>
      <c r="R261" s="78"/>
      <c r="S261" s="78"/>
      <c r="T261" s="78"/>
      <c r="W261" s="78"/>
      <c r="X261" s="77"/>
      <c r="AA261" s="78"/>
      <c r="AB261" s="84"/>
      <c r="AD261" s="42"/>
    </row>
    <row r="262" spans="5:30" ht="15.75" customHeight="1">
      <c r="E262" s="62"/>
      <c r="I262" s="38"/>
      <c r="R262" s="78"/>
      <c r="S262" s="78"/>
      <c r="T262" s="78"/>
      <c r="W262" s="78"/>
      <c r="X262" s="77"/>
      <c r="AA262" s="78"/>
      <c r="AB262" s="84"/>
      <c r="AD262" s="42"/>
    </row>
    <row r="263" spans="5:30" ht="15.75" customHeight="1">
      <c r="E263" s="62"/>
      <c r="I263" s="38"/>
      <c r="R263" s="78"/>
      <c r="S263" s="78"/>
      <c r="T263" s="78"/>
      <c r="W263" s="78"/>
      <c r="X263" s="77"/>
      <c r="AA263" s="78"/>
      <c r="AB263" s="84"/>
      <c r="AD263" s="42"/>
    </row>
    <row r="264" spans="5:30" ht="15.75" customHeight="1">
      <c r="E264" s="62"/>
      <c r="I264" s="38"/>
      <c r="R264" s="78"/>
      <c r="S264" s="78"/>
      <c r="T264" s="78"/>
      <c r="W264" s="78"/>
      <c r="X264" s="77"/>
      <c r="AA264" s="78"/>
      <c r="AB264" s="84"/>
      <c r="AD264" s="42"/>
    </row>
    <row r="265" spans="5:30" ht="15.75" customHeight="1">
      <c r="E265" s="62"/>
      <c r="I265" s="38"/>
      <c r="R265" s="78"/>
      <c r="S265" s="78"/>
      <c r="T265" s="78"/>
      <c r="W265" s="78"/>
      <c r="X265" s="77"/>
      <c r="AA265" s="78"/>
      <c r="AB265" s="84"/>
      <c r="AD265" s="42"/>
    </row>
    <row r="266" spans="5:30" ht="15.75" customHeight="1">
      <c r="E266" s="62"/>
      <c r="I266" s="38"/>
      <c r="R266" s="78"/>
      <c r="S266" s="78"/>
      <c r="T266" s="78"/>
      <c r="W266" s="78"/>
      <c r="X266" s="77"/>
      <c r="AA266" s="78"/>
      <c r="AB266" s="84"/>
      <c r="AD266" s="42"/>
    </row>
    <row r="267" spans="5:30" ht="15.75" customHeight="1">
      <c r="E267" s="62"/>
      <c r="I267" s="38"/>
      <c r="R267" s="78"/>
      <c r="S267" s="78"/>
      <c r="T267" s="78"/>
      <c r="W267" s="78"/>
      <c r="X267" s="77"/>
      <c r="AA267" s="78"/>
      <c r="AB267" s="84"/>
      <c r="AD267" s="42"/>
    </row>
    <row r="268" spans="5:30" ht="15.75" customHeight="1">
      <c r="E268" s="62"/>
      <c r="I268" s="38"/>
      <c r="R268" s="78"/>
      <c r="S268" s="78"/>
      <c r="T268" s="78"/>
      <c r="W268" s="78"/>
      <c r="X268" s="77"/>
      <c r="AA268" s="78"/>
      <c r="AB268" s="84"/>
      <c r="AD268" s="42"/>
    </row>
    <row r="269" spans="5:30" ht="15.75" customHeight="1">
      <c r="E269" s="62"/>
      <c r="I269" s="38"/>
      <c r="R269" s="78"/>
      <c r="S269" s="78"/>
      <c r="T269" s="78"/>
      <c r="W269" s="78"/>
      <c r="X269" s="77"/>
      <c r="AA269" s="78"/>
      <c r="AB269" s="84"/>
      <c r="AD269" s="42"/>
    </row>
    <row r="270" spans="5:30" ht="15.75" customHeight="1">
      <c r="E270" s="62"/>
      <c r="I270" s="38"/>
      <c r="R270" s="78"/>
      <c r="S270" s="78"/>
      <c r="T270" s="78"/>
      <c r="W270" s="78"/>
      <c r="X270" s="77"/>
      <c r="AA270" s="78"/>
      <c r="AB270" s="84"/>
      <c r="AD270" s="42"/>
    </row>
    <row r="271" spans="5:30" ht="15.75" customHeight="1">
      <c r="E271" s="62"/>
      <c r="I271" s="38"/>
      <c r="R271" s="78"/>
      <c r="S271" s="78"/>
      <c r="T271" s="78"/>
      <c r="W271" s="78"/>
      <c r="X271" s="77"/>
      <c r="AA271" s="78"/>
      <c r="AB271" s="84"/>
      <c r="AD271" s="42"/>
    </row>
    <row r="272" spans="5:30" ht="15.75" customHeight="1">
      <c r="E272" s="62"/>
      <c r="I272" s="38"/>
      <c r="R272" s="78"/>
      <c r="S272" s="78"/>
      <c r="T272" s="78"/>
      <c r="W272" s="78"/>
      <c r="X272" s="77"/>
      <c r="AA272" s="78"/>
      <c r="AB272" s="84"/>
      <c r="AD272" s="42"/>
    </row>
    <row r="273" spans="5:30" ht="15.75" customHeight="1">
      <c r="E273" s="62"/>
      <c r="I273" s="38"/>
      <c r="R273" s="78"/>
      <c r="S273" s="78"/>
      <c r="T273" s="78"/>
      <c r="W273" s="78"/>
      <c r="X273" s="77"/>
      <c r="AA273" s="78"/>
      <c r="AB273" s="84"/>
      <c r="AD273" s="42"/>
    </row>
    <row r="274" spans="5:30" ht="15.75" customHeight="1">
      <c r="E274" s="62"/>
      <c r="I274" s="38"/>
      <c r="R274" s="78"/>
      <c r="S274" s="78"/>
      <c r="T274" s="78"/>
      <c r="W274" s="78"/>
      <c r="X274" s="77"/>
      <c r="AA274" s="78"/>
      <c r="AB274" s="84"/>
      <c r="AD274" s="42"/>
    </row>
    <row r="275" spans="5:30" ht="15.75" customHeight="1">
      <c r="E275" s="62"/>
      <c r="I275" s="38"/>
      <c r="R275" s="78"/>
      <c r="S275" s="78"/>
      <c r="T275" s="78"/>
      <c r="W275" s="78"/>
      <c r="X275" s="77"/>
      <c r="AA275" s="78"/>
      <c r="AB275" s="84"/>
      <c r="AD275" s="42"/>
    </row>
    <row r="276" spans="5:30" ht="15.75" customHeight="1">
      <c r="E276" s="62"/>
      <c r="I276" s="38"/>
      <c r="R276" s="78"/>
      <c r="S276" s="78"/>
      <c r="T276" s="78"/>
      <c r="W276" s="78"/>
      <c r="X276" s="77"/>
      <c r="AA276" s="78"/>
      <c r="AB276" s="84"/>
      <c r="AD276" s="42"/>
    </row>
    <row r="277" spans="5:30" ht="15.75" customHeight="1">
      <c r="E277" s="62"/>
      <c r="I277" s="38"/>
      <c r="R277" s="78"/>
      <c r="S277" s="78"/>
      <c r="T277" s="78"/>
      <c r="W277" s="78"/>
      <c r="X277" s="77"/>
      <c r="AA277" s="78"/>
      <c r="AB277" s="84"/>
      <c r="AD277" s="42"/>
    </row>
    <row r="278" spans="5:30" ht="15.75" customHeight="1">
      <c r="E278" s="62"/>
      <c r="I278" s="38"/>
      <c r="R278" s="78"/>
      <c r="S278" s="78"/>
      <c r="T278" s="78"/>
      <c r="W278" s="78"/>
      <c r="X278" s="77"/>
      <c r="AA278" s="78"/>
      <c r="AB278" s="84"/>
      <c r="AD278" s="42"/>
    </row>
    <row r="279" spans="5:30" ht="15.75" customHeight="1">
      <c r="E279" s="62"/>
      <c r="I279" s="38"/>
      <c r="R279" s="78"/>
      <c r="S279" s="78"/>
      <c r="T279" s="78"/>
      <c r="W279" s="78"/>
      <c r="X279" s="77"/>
      <c r="AA279" s="78"/>
      <c r="AB279" s="84"/>
      <c r="AD279" s="42"/>
    </row>
    <row r="280" spans="5:30" ht="15.75" customHeight="1">
      <c r="E280" s="62"/>
      <c r="I280" s="38"/>
      <c r="R280" s="78"/>
      <c r="S280" s="78"/>
      <c r="T280" s="78"/>
      <c r="W280" s="78"/>
      <c r="X280" s="77"/>
      <c r="AA280" s="78"/>
      <c r="AB280" s="84"/>
      <c r="AD280" s="42"/>
    </row>
    <row r="281" spans="5:30" ht="15.75" customHeight="1">
      <c r="E281" s="62"/>
      <c r="I281" s="38"/>
      <c r="R281" s="78"/>
      <c r="S281" s="78"/>
      <c r="T281" s="78"/>
      <c r="W281" s="78"/>
      <c r="X281" s="77"/>
      <c r="AA281" s="78"/>
      <c r="AB281" s="84"/>
      <c r="AD281" s="42"/>
    </row>
    <row r="282" spans="5:30" ht="15.75" customHeight="1">
      <c r="E282" s="62"/>
      <c r="I282" s="38"/>
      <c r="R282" s="78"/>
      <c r="S282" s="78"/>
      <c r="T282" s="78"/>
      <c r="W282" s="78"/>
      <c r="X282" s="77"/>
      <c r="AA282" s="78"/>
      <c r="AB282" s="84"/>
      <c r="AD282" s="42"/>
    </row>
    <row r="283" spans="5:30" ht="15.75" customHeight="1">
      <c r="E283" s="62"/>
      <c r="I283" s="38"/>
      <c r="R283" s="78"/>
      <c r="S283" s="78"/>
      <c r="T283" s="78"/>
      <c r="W283" s="78"/>
      <c r="X283" s="77"/>
      <c r="AA283" s="78"/>
      <c r="AB283" s="84"/>
      <c r="AD283" s="42"/>
    </row>
    <row r="284" spans="5:30" ht="15.75" customHeight="1">
      <c r="E284" s="62"/>
      <c r="I284" s="38"/>
      <c r="R284" s="78"/>
      <c r="S284" s="78"/>
      <c r="T284" s="78"/>
      <c r="W284" s="78"/>
      <c r="X284" s="77"/>
      <c r="AA284" s="78"/>
      <c r="AB284" s="84"/>
      <c r="AD284" s="42"/>
    </row>
    <row r="285" spans="5:30" ht="15.75" customHeight="1">
      <c r="E285" s="62"/>
      <c r="I285" s="38"/>
      <c r="R285" s="78"/>
      <c r="S285" s="78"/>
      <c r="T285" s="78"/>
      <c r="W285" s="78"/>
      <c r="X285" s="77"/>
      <c r="AA285" s="78"/>
      <c r="AB285" s="84"/>
      <c r="AD285" s="42"/>
    </row>
    <row r="286" spans="5:30" ht="15.75" customHeight="1">
      <c r="E286" s="62"/>
      <c r="I286" s="38"/>
      <c r="R286" s="78"/>
      <c r="S286" s="78"/>
      <c r="T286" s="78"/>
      <c r="W286" s="78"/>
      <c r="X286" s="77"/>
      <c r="AA286" s="78"/>
      <c r="AB286" s="84"/>
      <c r="AD286" s="42"/>
    </row>
    <row r="287" spans="5:30" ht="15.75" customHeight="1">
      <c r="E287" s="62"/>
      <c r="I287" s="38"/>
      <c r="R287" s="78"/>
      <c r="S287" s="78"/>
      <c r="T287" s="78"/>
      <c r="W287" s="78"/>
      <c r="X287" s="77"/>
      <c r="AA287" s="78"/>
      <c r="AB287" s="84"/>
      <c r="AD287" s="42"/>
    </row>
    <row r="288" spans="5:30" ht="15.75" customHeight="1">
      <c r="E288" s="62"/>
      <c r="I288" s="38"/>
      <c r="R288" s="78"/>
      <c r="S288" s="78"/>
      <c r="T288" s="78"/>
      <c r="W288" s="78"/>
      <c r="X288" s="77"/>
      <c r="AA288" s="78"/>
      <c r="AB288" s="84"/>
      <c r="AD288" s="42"/>
    </row>
    <row r="289" spans="5:30" ht="15.75" customHeight="1">
      <c r="E289" s="62"/>
      <c r="I289" s="38"/>
      <c r="R289" s="78"/>
      <c r="S289" s="78"/>
      <c r="T289" s="78"/>
      <c r="W289" s="78"/>
      <c r="X289" s="77"/>
      <c r="AA289" s="78"/>
      <c r="AB289" s="84"/>
      <c r="AD289" s="42"/>
    </row>
    <row r="290" spans="5:30" ht="15.75" customHeight="1">
      <c r="E290" s="62"/>
      <c r="I290" s="38"/>
      <c r="R290" s="78"/>
      <c r="S290" s="78"/>
      <c r="T290" s="78"/>
      <c r="W290" s="78"/>
      <c r="X290" s="77"/>
      <c r="AA290" s="78"/>
      <c r="AB290" s="84"/>
      <c r="AD290" s="42"/>
    </row>
    <row r="291" spans="5:30" ht="15.75" customHeight="1">
      <c r="E291" s="62"/>
      <c r="I291" s="38"/>
      <c r="R291" s="78"/>
      <c r="S291" s="78"/>
      <c r="T291" s="78"/>
      <c r="W291" s="78"/>
      <c r="X291" s="77"/>
      <c r="AA291" s="78"/>
      <c r="AB291" s="84"/>
      <c r="AD291" s="42"/>
    </row>
    <row r="292" spans="5:30" ht="15.75" customHeight="1">
      <c r="E292" s="62"/>
      <c r="I292" s="38"/>
      <c r="R292" s="78"/>
      <c r="S292" s="78"/>
      <c r="T292" s="78"/>
      <c r="W292" s="78"/>
      <c r="X292" s="77"/>
      <c r="AA292" s="78"/>
      <c r="AB292" s="84"/>
      <c r="AD292" s="42"/>
    </row>
    <row r="293" spans="5:30" ht="15.75" customHeight="1">
      <c r="E293" s="62"/>
      <c r="I293" s="38"/>
      <c r="R293" s="78"/>
      <c r="S293" s="78"/>
      <c r="T293" s="78"/>
      <c r="W293" s="78"/>
      <c r="X293" s="77"/>
      <c r="AA293" s="78"/>
      <c r="AB293" s="84"/>
      <c r="AD293" s="42"/>
    </row>
    <row r="294" spans="5:30" ht="15.75" customHeight="1">
      <c r="E294" s="62"/>
      <c r="I294" s="38"/>
      <c r="R294" s="78"/>
      <c r="S294" s="78"/>
      <c r="T294" s="78"/>
      <c r="W294" s="78"/>
      <c r="X294" s="77"/>
      <c r="AA294" s="78"/>
      <c r="AB294" s="84"/>
      <c r="AD294" s="42"/>
    </row>
    <row r="295" spans="5:30" ht="15.75" customHeight="1">
      <c r="E295" s="62"/>
      <c r="I295" s="38"/>
      <c r="R295" s="78"/>
      <c r="S295" s="78"/>
      <c r="T295" s="78"/>
      <c r="W295" s="78"/>
      <c r="X295" s="77"/>
      <c r="AA295" s="78"/>
      <c r="AB295" s="84"/>
      <c r="AD295" s="42"/>
    </row>
    <row r="296" spans="5:30" ht="15.75" customHeight="1">
      <c r="E296" s="62"/>
      <c r="I296" s="38"/>
      <c r="R296" s="78"/>
      <c r="S296" s="78"/>
      <c r="T296" s="78"/>
      <c r="W296" s="78"/>
      <c r="X296" s="77"/>
      <c r="AA296" s="78"/>
      <c r="AB296" s="84"/>
      <c r="AD296" s="42"/>
    </row>
    <row r="297" spans="5:30" ht="15.75" customHeight="1">
      <c r="E297" s="62"/>
      <c r="I297" s="38"/>
      <c r="R297" s="78"/>
      <c r="S297" s="78"/>
      <c r="T297" s="78"/>
      <c r="W297" s="78"/>
      <c r="X297" s="77"/>
      <c r="AA297" s="78"/>
      <c r="AB297" s="84"/>
      <c r="AD297" s="42"/>
    </row>
    <row r="298" spans="5:30" ht="15.75" customHeight="1">
      <c r="E298" s="62"/>
      <c r="I298" s="38"/>
      <c r="R298" s="78"/>
      <c r="S298" s="78"/>
      <c r="T298" s="78"/>
      <c r="W298" s="78"/>
      <c r="X298" s="77"/>
      <c r="AA298" s="78"/>
      <c r="AB298" s="84"/>
      <c r="AD298" s="42"/>
    </row>
    <row r="299" spans="5:30" ht="15.75" customHeight="1">
      <c r="E299" s="62"/>
      <c r="I299" s="38"/>
      <c r="R299" s="78"/>
      <c r="S299" s="78"/>
      <c r="T299" s="78"/>
      <c r="W299" s="78"/>
      <c r="X299" s="77"/>
      <c r="AA299" s="78"/>
      <c r="AB299" s="84"/>
      <c r="AD299" s="42"/>
    </row>
    <row r="300" spans="5:30" ht="15.75" customHeight="1">
      <c r="E300" s="62"/>
      <c r="I300" s="38"/>
      <c r="R300" s="78"/>
      <c r="S300" s="78"/>
      <c r="T300" s="78"/>
      <c r="W300" s="78"/>
      <c r="X300" s="77"/>
      <c r="AA300" s="78"/>
      <c r="AB300" s="84"/>
      <c r="AD300" s="42"/>
    </row>
    <row r="301" spans="5:30" ht="15.75" customHeight="1">
      <c r="E301" s="62"/>
      <c r="I301" s="38"/>
      <c r="R301" s="78"/>
      <c r="S301" s="78"/>
      <c r="T301" s="78"/>
      <c r="W301" s="78"/>
      <c r="X301" s="77"/>
      <c r="AA301" s="78"/>
      <c r="AB301" s="84"/>
      <c r="AD301" s="42"/>
    </row>
    <row r="302" spans="5:30" ht="15.75" customHeight="1">
      <c r="E302" s="62"/>
      <c r="I302" s="38"/>
      <c r="R302" s="78"/>
      <c r="S302" s="78"/>
      <c r="T302" s="78"/>
      <c r="W302" s="78"/>
      <c r="X302" s="77"/>
      <c r="AA302" s="78"/>
      <c r="AB302" s="84"/>
      <c r="AD302" s="42"/>
    </row>
    <row r="303" spans="5:30" ht="15.75" customHeight="1">
      <c r="E303" s="62"/>
      <c r="I303" s="38"/>
      <c r="R303" s="78"/>
      <c r="S303" s="78"/>
      <c r="T303" s="78"/>
      <c r="W303" s="78"/>
      <c r="X303" s="77"/>
      <c r="AA303" s="78"/>
      <c r="AB303" s="84"/>
      <c r="AD303" s="42"/>
    </row>
    <row r="304" spans="5:30" ht="15.75" customHeight="1">
      <c r="E304" s="62"/>
      <c r="I304" s="38"/>
      <c r="R304" s="78"/>
      <c r="S304" s="78"/>
      <c r="T304" s="78"/>
      <c r="W304" s="78"/>
      <c r="X304" s="77"/>
      <c r="AA304" s="78"/>
      <c r="AB304" s="84"/>
      <c r="AD304" s="42"/>
    </row>
    <row r="305" spans="5:30" ht="15.75" customHeight="1">
      <c r="E305" s="62"/>
      <c r="I305" s="38"/>
      <c r="R305" s="78"/>
      <c r="S305" s="78"/>
      <c r="T305" s="78"/>
      <c r="W305" s="78"/>
      <c r="X305" s="77"/>
      <c r="AA305" s="78"/>
      <c r="AB305" s="84"/>
      <c r="AD305" s="42"/>
    </row>
    <row r="306" spans="5:30" ht="15.75" customHeight="1">
      <c r="E306" s="62"/>
      <c r="I306" s="38"/>
      <c r="R306" s="78"/>
      <c r="S306" s="78"/>
      <c r="T306" s="78"/>
      <c r="W306" s="78"/>
      <c r="X306" s="77"/>
      <c r="AA306" s="78"/>
      <c r="AB306" s="84"/>
      <c r="AD306" s="42"/>
    </row>
    <row r="307" spans="5:30" ht="15.75" customHeight="1">
      <c r="E307" s="62"/>
      <c r="I307" s="38"/>
      <c r="R307" s="78"/>
      <c r="S307" s="78"/>
      <c r="T307" s="78"/>
      <c r="W307" s="78"/>
      <c r="X307" s="77"/>
      <c r="AA307" s="78"/>
      <c r="AB307" s="84"/>
      <c r="AD307" s="42"/>
    </row>
    <row r="308" spans="5:30" ht="15.75" customHeight="1">
      <c r="E308" s="62"/>
      <c r="I308" s="38"/>
      <c r="R308" s="78"/>
      <c r="S308" s="78"/>
      <c r="T308" s="78"/>
      <c r="W308" s="78"/>
      <c r="X308" s="77"/>
      <c r="AA308" s="78"/>
      <c r="AB308" s="84"/>
      <c r="AD308" s="42"/>
    </row>
    <row r="309" spans="5:30" ht="15.75" customHeight="1">
      <c r="E309" s="62"/>
      <c r="I309" s="38"/>
      <c r="R309" s="78"/>
      <c r="S309" s="78"/>
      <c r="T309" s="78"/>
      <c r="W309" s="78"/>
      <c r="X309" s="77"/>
      <c r="AA309" s="78"/>
      <c r="AB309" s="84"/>
      <c r="AD309" s="42"/>
    </row>
    <row r="310" spans="5:30" ht="15.75" customHeight="1">
      <c r="E310" s="62"/>
      <c r="I310" s="38"/>
      <c r="R310" s="78"/>
      <c r="S310" s="78"/>
      <c r="T310" s="78"/>
      <c r="W310" s="78"/>
      <c r="X310" s="77"/>
      <c r="AA310" s="78"/>
      <c r="AB310" s="84"/>
      <c r="AD310" s="42"/>
    </row>
    <row r="311" spans="5:30" ht="15.75" customHeight="1">
      <c r="E311" s="62"/>
      <c r="I311" s="38"/>
      <c r="R311" s="78"/>
      <c r="S311" s="78"/>
      <c r="T311" s="78"/>
      <c r="W311" s="78"/>
      <c r="X311" s="77"/>
      <c r="AA311" s="78"/>
      <c r="AB311" s="84"/>
      <c r="AD311" s="42"/>
    </row>
    <row r="312" spans="5:30" ht="15.75" customHeight="1">
      <c r="E312" s="62"/>
      <c r="I312" s="38"/>
      <c r="R312" s="78"/>
      <c r="S312" s="78"/>
      <c r="T312" s="78"/>
      <c r="W312" s="78"/>
      <c r="X312" s="77"/>
      <c r="AA312" s="78"/>
      <c r="AB312" s="84"/>
      <c r="AD312" s="42"/>
    </row>
    <row r="313" spans="5:30" ht="15.75" customHeight="1">
      <c r="E313" s="62"/>
      <c r="I313" s="38"/>
      <c r="R313" s="78"/>
      <c r="S313" s="78"/>
      <c r="T313" s="78"/>
      <c r="W313" s="78"/>
      <c r="X313" s="77"/>
      <c r="AA313" s="78"/>
      <c r="AB313" s="84"/>
      <c r="AD313" s="42"/>
    </row>
    <row r="314" spans="5:30" ht="15.75" customHeight="1">
      <c r="E314" s="62"/>
      <c r="I314" s="38"/>
      <c r="R314" s="78"/>
      <c r="S314" s="78"/>
      <c r="T314" s="78"/>
      <c r="W314" s="78"/>
      <c r="X314" s="77"/>
      <c r="AA314" s="78"/>
      <c r="AB314" s="84"/>
      <c r="AD314" s="42"/>
    </row>
    <row r="315" spans="5:30" ht="15.75" customHeight="1">
      <c r="E315" s="62"/>
      <c r="I315" s="38"/>
      <c r="R315" s="78"/>
      <c r="S315" s="78"/>
      <c r="T315" s="78"/>
      <c r="W315" s="78"/>
      <c r="X315" s="77"/>
      <c r="AA315" s="78"/>
      <c r="AB315" s="84"/>
      <c r="AD315" s="42"/>
    </row>
    <row r="316" spans="5:30" ht="15.75" customHeight="1">
      <c r="E316" s="62"/>
      <c r="I316" s="38"/>
      <c r="R316" s="78"/>
      <c r="S316" s="78"/>
      <c r="T316" s="78"/>
      <c r="W316" s="78"/>
      <c r="X316" s="77"/>
      <c r="AA316" s="78"/>
      <c r="AB316" s="84"/>
      <c r="AD316" s="42"/>
    </row>
    <row r="317" spans="5:30" ht="15.75" customHeight="1">
      <c r="E317" s="62"/>
      <c r="I317" s="38"/>
      <c r="R317" s="78"/>
      <c r="S317" s="78"/>
      <c r="T317" s="78"/>
      <c r="W317" s="78"/>
      <c r="X317" s="77"/>
      <c r="AA317" s="78"/>
      <c r="AB317" s="84"/>
      <c r="AD317" s="42"/>
    </row>
    <row r="318" spans="5:30" ht="15.75" customHeight="1">
      <c r="E318" s="62"/>
      <c r="I318" s="38"/>
      <c r="R318" s="78"/>
      <c r="S318" s="78"/>
      <c r="T318" s="78"/>
      <c r="W318" s="78"/>
      <c r="X318" s="77"/>
      <c r="AA318" s="78"/>
      <c r="AB318" s="84"/>
      <c r="AD318" s="42"/>
    </row>
    <row r="319" spans="5:30" ht="15.75" customHeight="1">
      <c r="E319" s="62"/>
      <c r="I319" s="38"/>
      <c r="R319" s="78"/>
      <c r="S319" s="78"/>
      <c r="T319" s="78"/>
      <c r="W319" s="78"/>
      <c r="X319" s="77"/>
      <c r="AA319" s="78"/>
      <c r="AB319" s="84"/>
      <c r="AD319" s="42"/>
    </row>
    <row r="320" spans="5:30" ht="15.75" customHeight="1">
      <c r="E320" s="62"/>
      <c r="I320" s="38"/>
      <c r="R320" s="78"/>
      <c r="S320" s="78"/>
      <c r="T320" s="78"/>
      <c r="W320" s="78"/>
      <c r="X320" s="77"/>
      <c r="AA320" s="78"/>
      <c r="AB320" s="84"/>
      <c r="AD320" s="42"/>
    </row>
    <row r="321" spans="5:30" ht="15.75" customHeight="1">
      <c r="E321" s="62"/>
      <c r="I321" s="38"/>
      <c r="R321" s="78"/>
      <c r="S321" s="78"/>
      <c r="T321" s="78"/>
      <c r="W321" s="78"/>
      <c r="X321" s="77"/>
      <c r="AA321" s="78"/>
      <c r="AB321" s="84"/>
      <c r="AD321" s="42"/>
    </row>
    <row r="322" spans="5:30" ht="15.75" customHeight="1">
      <c r="E322" s="62"/>
      <c r="I322" s="38"/>
      <c r="R322" s="78"/>
      <c r="S322" s="78"/>
      <c r="T322" s="78"/>
      <c r="W322" s="78"/>
      <c r="X322" s="77"/>
      <c r="AA322" s="78"/>
      <c r="AB322" s="84"/>
      <c r="AD322" s="42"/>
    </row>
    <row r="323" spans="5:30" ht="15.75" customHeight="1">
      <c r="E323" s="62"/>
      <c r="I323" s="38"/>
      <c r="R323" s="78"/>
      <c r="S323" s="78"/>
      <c r="T323" s="78"/>
      <c r="W323" s="78"/>
      <c r="X323" s="77"/>
      <c r="AA323" s="78"/>
      <c r="AB323" s="84"/>
      <c r="AD323" s="42"/>
    </row>
    <row r="324" spans="5:30" ht="15.75" customHeight="1">
      <c r="E324" s="62"/>
      <c r="I324" s="38"/>
      <c r="R324" s="78"/>
      <c r="S324" s="78"/>
      <c r="T324" s="78"/>
      <c r="W324" s="78"/>
      <c r="X324" s="77"/>
      <c r="AA324" s="78"/>
      <c r="AB324" s="84"/>
      <c r="AD324" s="42"/>
    </row>
    <row r="325" spans="5:30" ht="15.75" customHeight="1">
      <c r="E325" s="62"/>
      <c r="I325" s="38"/>
      <c r="R325" s="78"/>
      <c r="S325" s="78"/>
      <c r="T325" s="78"/>
      <c r="W325" s="78"/>
      <c r="X325" s="77"/>
      <c r="AA325" s="78"/>
      <c r="AB325" s="84"/>
      <c r="AD325" s="42"/>
    </row>
    <row r="326" spans="5:30" ht="15.75" customHeight="1">
      <c r="E326" s="62"/>
      <c r="I326" s="38"/>
      <c r="R326" s="78"/>
      <c r="S326" s="78"/>
      <c r="T326" s="78"/>
      <c r="W326" s="78"/>
      <c r="X326" s="77"/>
      <c r="AA326" s="78"/>
      <c r="AB326" s="84"/>
      <c r="AD326" s="42"/>
    </row>
    <row r="327" spans="5:30" ht="15.75" customHeight="1">
      <c r="E327" s="62"/>
      <c r="I327" s="38"/>
      <c r="R327" s="78"/>
      <c r="S327" s="78"/>
      <c r="T327" s="78"/>
      <c r="W327" s="78"/>
      <c r="X327" s="77"/>
      <c r="AA327" s="78"/>
      <c r="AB327" s="84"/>
      <c r="AD327" s="42"/>
    </row>
    <row r="328" spans="5:30" ht="15.75" customHeight="1">
      <c r="E328" s="62"/>
      <c r="I328" s="38"/>
      <c r="R328" s="78"/>
      <c r="S328" s="78"/>
      <c r="T328" s="78"/>
      <c r="W328" s="78"/>
      <c r="X328" s="77"/>
      <c r="AA328" s="78"/>
      <c r="AB328" s="84"/>
      <c r="AD328" s="42"/>
    </row>
    <row r="329" spans="5:30" ht="15.75" customHeight="1">
      <c r="E329" s="62"/>
      <c r="I329" s="38"/>
      <c r="R329" s="78"/>
      <c r="S329" s="78"/>
      <c r="T329" s="78"/>
      <c r="W329" s="78"/>
      <c r="X329" s="77"/>
      <c r="AA329" s="78"/>
      <c r="AB329" s="84"/>
      <c r="AD329" s="42"/>
    </row>
    <row r="330" spans="5:30" ht="15.75" customHeight="1">
      <c r="E330" s="62"/>
      <c r="I330" s="38"/>
      <c r="R330" s="78"/>
      <c r="S330" s="78"/>
      <c r="T330" s="78"/>
      <c r="W330" s="78"/>
      <c r="X330" s="77"/>
      <c r="AA330" s="78"/>
      <c r="AB330" s="84"/>
      <c r="AD330" s="42"/>
    </row>
    <row r="331" spans="5:30" ht="15.75" customHeight="1">
      <c r="E331" s="62"/>
      <c r="I331" s="38"/>
      <c r="R331" s="78"/>
      <c r="S331" s="78"/>
      <c r="T331" s="78"/>
      <c r="W331" s="78"/>
      <c r="X331" s="77"/>
      <c r="AA331" s="78"/>
      <c r="AB331" s="84"/>
      <c r="AD331" s="42"/>
    </row>
    <row r="332" spans="5:30" ht="15.75" customHeight="1">
      <c r="E332" s="62"/>
      <c r="I332" s="38"/>
      <c r="R332" s="78"/>
      <c r="S332" s="78"/>
      <c r="T332" s="78"/>
      <c r="W332" s="78"/>
      <c r="X332" s="77"/>
      <c r="AA332" s="78"/>
      <c r="AB332" s="84"/>
      <c r="AD332" s="42"/>
    </row>
    <row r="333" spans="5:30" ht="15.75" customHeight="1">
      <c r="E333" s="62"/>
      <c r="I333" s="38"/>
      <c r="R333" s="78"/>
      <c r="S333" s="78"/>
      <c r="T333" s="78"/>
      <c r="W333" s="78"/>
      <c r="X333" s="77"/>
      <c r="AA333" s="78"/>
      <c r="AB333" s="84"/>
      <c r="AD333" s="42"/>
    </row>
    <row r="334" spans="5:30" ht="15.75" customHeight="1">
      <c r="E334" s="62"/>
      <c r="I334" s="38"/>
      <c r="R334" s="78"/>
      <c r="S334" s="78"/>
      <c r="T334" s="78"/>
      <c r="W334" s="78"/>
      <c r="X334" s="77"/>
      <c r="AA334" s="78"/>
      <c r="AB334" s="84"/>
      <c r="AD334" s="42"/>
    </row>
    <row r="335" spans="5:30" ht="15.75" customHeight="1">
      <c r="E335" s="62"/>
      <c r="I335" s="38"/>
      <c r="R335" s="78"/>
      <c r="S335" s="78"/>
      <c r="T335" s="78"/>
      <c r="W335" s="78"/>
      <c r="X335" s="77"/>
      <c r="AA335" s="78"/>
      <c r="AB335" s="84"/>
      <c r="AD335" s="42"/>
    </row>
    <row r="336" spans="5:30" ht="15.75" customHeight="1">
      <c r="E336" s="62"/>
      <c r="I336" s="38"/>
      <c r="R336" s="78"/>
      <c r="S336" s="78"/>
      <c r="T336" s="78"/>
      <c r="W336" s="78"/>
      <c r="X336" s="77"/>
      <c r="AA336" s="78"/>
      <c r="AB336" s="84"/>
      <c r="AD336" s="42"/>
    </row>
    <row r="337" spans="5:30" ht="15.75" customHeight="1">
      <c r="E337" s="62"/>
      <c r="I337" s="38"/>
      <c r="R337" s="78"/>
      <c r="S337" s="78"/>
      <c r="T337" s="78"/>
      <c r="W337" s="78"/>
      <c r="X337" s="77"/>
      <c r="AA337" s="78"/>
      <c r="AB337" s="84"/>
      <c r="AD337" s="42"/>
    </row>
    <row r="338" spans="5:30" ht="15.75" customHeight="1">
      <c r="E338" s="62"/>
      <c r="I338" s="38"/>
      <c r="R338" s="78"/>
      <c r="S338" s="78"/>
      <c r="T338" s="78"/>
      <c r="W338" s="78"/>
      <c r="X338" s="77"/>
      <c r="AA338" s="78"/>
      <c r="AB338" s="84"/>
      <c r="AD338" s="42"/>
    </row>
    <row r="339" spans="5:30" ht="15.75" customHeight="1">
      <c r="E339" s="62"/>
      <c r="I339" s="38"/>
      <c r="R339" s="78"/>
      <c r="S339" s="78"/>
      <c r="T339" s="78"/>
      <c r="W339" s="78"/>
      <c r="X339" s="77"/>
      <c r="AA339" s="78"/>
      <c r="AB339" s="84"/>
      <c r="AD339" s="42"/>
    </row>
    <row r="340" spans="5:30" ht="15.75" customHeight="1">
      <c r="E340" s="62"/>
      <c r="I340" s="38"/>
      <c r="R340" s="78"/>
      <c r="S340" s="78"/>
      <c r="T340" s="78"/>
      <c r="W340" s="78"/>
      <c r="X340" s="77"/>
      <c r="AA340" s="78"/>
      <c r="AB340" s="84"/>
      <c r="AD340" s="42"/>
    </row>
    <row r="341" spans="5:30" ht="15.75" customHeight="1">
      <c r="E341" s="62"/>
      <c r="I341" s="38"/>
      <c r="R341" s="78"/>
      <c r="S341" s="78"/>
      <c r="T341" s="78"/>
      <c r="W341" s="78"/>
      <c r="X341" s="77"/>
      <c r="AA341" s="78"/>
      <c r="AB341" s="84"/>
      <c r="AD341" s="42"/>
    </row>
    <row r="342" spans="5:30" ht="15.75" customHeight="1">
      <c r="E342" s="62"/>
      <c r="I342" s="38"/>
      <c r="R342" s="78"/>
      <c r="S342" s="78"/>
      <c r="T342" s="78"/>
      <c r="W342" s="78"/>
      <c r="X342" s="77"/>
      <c r="AA342" s="78"/>
      <c r="AB342" s="84"/>
      <c r="AD342" s="42"/>
    </row>
    <row r="343" spans="5:30" ht="15.75" customHeight="1">
      <c r="E343" s="62"/>
      <c r="I343" s="38"/>
      <c r="R343" s="78"/>
      <c r="S343" s="78"/>
      <c r="T343" s="78"/>
      <c r="W343" s="78"/>
      <c r="X343" s="77"/>
      <c r="AA343" s="78"/>
      <c r="AB343" s="84"/>
      <c r="AD343" s="42"/>
    </row>
    <row r="344" spans="5:30" ht="15.75" customHeight="1">
      <c r="E344" s="62"/>
      <c r="I344" s="38"/>
      <c r="R344" s="78"/>
      <c r="S344" s="78"/>
      <c r="T344" s="78"/>
      <c r="W344" s="78"/>
      <c r="X344" s="77"/>
      <c r="AA344" s="78"/>
      <c r="AB344" s="84"/>
      <c r="AD344" s="42"/>
    </row>
    <row r="345" spans="5:30" ht="15.75" customHeight="1">
      <c r="E345" s="62"/>
      <c r="I345" s="38"/>
      <c r="R345" s="78"/>
      <c r="S345" s="78"/>
      <c r="T345" s="78"/>
      <c r="W345" s="78"/>
      <c r="X345" s="77"/>
      <c r="AA345" s="78"/>
      <c r="AB345" s="84"/>
      <c r="AD345" s="42"/>
    </row>
    <row r="346" spans="5:30" ht="15.75" customHeight="1">
      <c r="E346" s="62"/>
      <c r="I346" s="38"/>
      <c r="R346" s="78"/>
      <c r="S346" s="78"/>
      <c r="T346" s="78"/>
      <c r="W346" s="78"/>
      <c r="X346" s="77"/>
      <c r="AA346" s="78"/>
      <c r="AB346" s="84"/>
      <c r="AD346" s="42"/>
    </row>
    <row r="347" spans="5:30" ht="15.75" customHeight="1">
      <c r="E347" s="62"/>
      <c r="I347" s="38"/>
      <c r="R347" s="78"/>
      <c r="S347" s="78"/>
      <c r="T347" s="78"/>
      <c r="W347" s="78"/>
      <c r="X347" s="77"/>
      <c r="AA347" s="78"/>
      <c r="AB347" s="84"/>
      <c r="AD347" s="42"/>
    </row>
    <row r="348" spans="5:30" ht="15.75" customHeight="1">
      <c r="E348" s="62"/>
      <c r="I348" s="38"/>
      <c r="R348" s="78"/>
      <c r="S348" s="78"/>
      <c r="T348" s="78"/>
      <c r="W348" s="78"/>
      <c r="X348" s="77"/>
      <c r="AA348" s="78"/>
      <c r="AB348" s="84"/>
      <c r="AD348" s="42"/>
    </row>
    <row r="349" spans="5:30" ht="15.75" customHeight="1">
      <c r="E349" s="62"/>
      <c r="I349" s="38"/>
      <c r="R349" s="78"/>
      <c r="S349" s="78"/>
      <c r="T349" s="78"/>
      <c r="W349" s="78"/>
      <c r="X349" s="77"/>
      <c r="AA349" s="78"/>
      <c r="AB349" s="84"/>
      <c r="AD349" s="42"/>
    </row>
    <row r="350" spans="5:30" ht="15.75" customHeight="1">
      <c r="E350" s="62"/>
      <c r="I350" s="38"/>
      <c r="R350" s="78"/>
      <c r="S350" s="78"/>
      <c r="T350" s="78"/>
      <c r="W350" s="78"/>
      <c r="X350" s="77"/>
      <c r="AA350" s="78"/>
      <c r="AB350" s="84"/>
      <c r="AD350" s="42"/>
    </row>
    <row r="351" spans="5:30" ht="15.75" customHeight="1">
      <c r="E351" s="62"/>
      <c r="I351" s="38"/>
      <c r="R351" s="78"/>
      <c r="S351" s="78"/>
      <c r="T351" s="78"/>
      <c r="W351" s="78"/>
      <c r="X351" s="77"/>
      <c r="AA351" s="78"/>
      <c r="AB351" s="84"/>
      <c r="AD351" s="42"/>
    </row>
    <row r="352" spans="5:30" ht="15.75" customHeight="1">
      <c r="E352" s="62"/>
      <c r="I352" s="38"/>
      <c r="R352" s="78"/>
      <c r="S352" s="78"/>
      <c r="T352" s="78"/>
      <c r="W352" s="78"/>
      <c r="X352" s="77"/>
      <c r="AA352" s="78"/>
      <c r="AB352" s="84"/>
      <c r="AD352" s="42"/>
    </row>
    <row r="353" spans="5:30" ht="15.75" customHeight="1">
      <c r="E353" s="62"/>
      <c r="I353" s="38"/>
      <c r="R353" s="78"/>
      <c r="S353" s="78"/>
      <c r="T353" s="78"/>
      <c r="W353" s="78"/>
      <c r="X353" s="77"/>
      <c r="AA353" s="78"/>
      <c r="AB353" s="84"/>
      <c r="AD353" s="42"/>
    </row>
    <row r="354" spans="5:30" ht="15.75" customHeight="1">
      <c r="E354" s="62"/>
      <c r="I354" s="38"/>
      <c r="R354" s="78"/>
      <c r="S354" s="78"/>
      <c r="T354" s="78"/>
      <c r="W354" s="78"/>
      <c r="X354" s="77"/>
      <c r="AA354" s="78"/>
      <c r="AB354" s="84"/>
      <c r="AD354" s="42"/>
    </row>
    <row r="355" spans="5:30" ht="15.75" customHeight="1">
      <c r="E355" s="62"/>
      <c r="I355" s="38"/>
      <c r="R355" s="78"/>
      <c r="S355" s="78"/>
      <c r="T355" s="78"/>
      <c r="W355" s="78"/>
      <c r="X355" s="77"/>
      <c r="AA355" s="78"/>
      <c r="AB355" s="84"/>
      <c r="AD355" s="42"/>
    </row>
    <row r="356" spans="5:30" ht="15.75" customHeight="1">
      <c r="E356" s="62"/>
      <c r="I356" s="38"/>
      <c r="R356" s="78"/>
      <c r="S356" s="78"/>
      <c r="T356" s="78"/>
      <c r="W356" s="78"/>
      <c r="X356" s="77"/>
      <c r="AA356" s="78"/>
      <c r="AB356" s="84"/>
      <c r="AD356" s="42"/>
    </row>
    <row r="357" spans="5:30" ht="15.75" customHeight="1">
      <c r="E357" s="62"/>
      <c r="I357" s="38"/>
      <c r="R357" s="78"/>
      <c r="S357" s="78"/>
      <c r="T357" s="78"/>
      <c r="W357" s="78"/>
      <c r="X357" s="77"/>
      <c r="AA357" s="78"/>
      <c r="AB357" s="84"/>
      <c r="AD357" s="42"/>
    </row>
    <row r="358" spans="5:30" ht="15.75" customHeight="1">
      <c r="E358" s="62"/>
      <c r="I358" s="38"/>
      <c r="R358" s="78"/>
      <c r="S358" s="78"/>
      <c r="T358" s="78"/>
      <c r="W358" s="78"/>
      <c r="X358" s="77"/>
      <c r="AA358" s="78"/>
      <c r="AB358" s="84"/>
      <c r="AD358" s="42"/>
    </row>
    <row r="359" spans="5:30" ht="15.75" customHeight="1">
      <c r="E359" s="62"/>
      <c r="I359" s="38"/>
      <c r="R359" s="78"/>
      <c r="S359" s="78"/>
      <c r="T359" s="78"/>
      <c r="W359" s="78"/>
      <c r="X359" s="77"/>
      <c r="AA359" s="78"/>
      <c r="AB359" s="84"/>
      <c r="AD359" s="42"/>
    </row>
    <row r="360" spans="5:30" ht="15.75" customHeight="1">
      <c r="E360" s="62"/>
      <c r="I360" s="38"/>
      <c r="R360" s="78"/>
      <c r="S360" s="78"/>
      <c r="T360" s="78"/>
      <c r="W360" s="78"/>
      <c r="X360" s="77"/>
      <c r="AA360" s="78"/>
      <c r="AB360" s="84"/>
      <c r="AD360" s="42"/>
    </row>
    <row r="361" spans="5:30" ht="15.75" customHeight="1">
      <c r="E361" s="62"/>
      <c r="I361" s="38"/>
      <c r="R361" s="78"/>
      <c r="S361" s="78"/>
      <c r="T361" s="78"/>
      <c r="W361" s="78"/>
      <c r="X361" s="77"/>
      <c r="AA361" s="78"/>
      <c r="AB361" s="84"/>
      <c r="AD361" s="42"/>
    </row>
    <row r="362" spans="5:30" ht="15.75" customHeight="1">
      <c r="E362" s="62"/>
      <c r="I362" s="38"/>
      <c r="R362" s="78"/>
      <c r="S362" s="78"/>
      <c r="T362" s="78"/>
      <c r="W362" s="78"/>
      <c r="X362" s="77"/>
      <c r="AA362" s="78"/>
      <c r="AB362" s="84"/>
      <c r="AD362" s="42"/>
    </row>
    <row r="363" spans="5:30" ht="15.75" customHeight="1">
      <c r="E363" s="62"/>
      <c r="I363" s="38"/>
      <c r="R363" s="78"/>
      <c r="S363" s="78"/>
      <c r="T363" s="78"/>
      <c r="W363" s="78"/>
      <c r="X363" s="77"/>
      <c r="AA363" s="78"/>
      <c r="AB363" s="84"/>
      <c r="AD363" s="42"/>
    </row>
    <row r="364" spans="5:30" ht="15.75" customHeight="1">
      <c r="E364" s="62"/>
      <c r="I364" s="38"/>
      <c r="R364" s="78"/>
      <c r="S364" s="78"/>
      <c r="T364" s="78"/>
      <c r="W364" s="78"/>
      <c r="X364" s="77"/>
      <c r="AA364" s="78"/>
      <c r="AB364" s="84"/>
      <c r="AD364" s="42"/>
    </row>
    <row r="365" spans="5:30" ht="15.75" customHeight="1">
      <c r="E365" s="62"/>
      <c r="I365" s="38"/>
      <c r="R365" s="78"/>
      <c r="S365" s="78"/>
      <c r="T365" s="78"/>
      <c r="W365" s="78"/>
      <c r="X365" s="77"/>
      <c r="AA365" s="78"/>
      <c r="AB365" s="84"/>
      <c r="AD365" s="42"/>
    </row>
    <row r="366" spans="5:30" ht="15.75" customHeight="1">
      <c r="E366" s="62"/>
      <c r="I366" s="38"/>
      <c r="R366" s="78"/>
      <c r="S366" s="78"/>
      <c r="T366" s="78"/>
      <c r="W366" s="78"/>
      <c r="X366" s="77"/>
      <c r="AA366" s="78"/>
      <c r="AB366" s="84"/>
      <c r="AD366" s="42"/>
    </row>
    <row r="367" spans="5:30" ht="15.75" customHeight="1">
      <c r="E367" s="62"/>
      <c r="I367" s="38"/>
      <c r="R367" s="78"/>
      <c r="S367" s="78"/>
      <c r="T367" s="78"/>
      <c r="W367" s="78"/>
      <c r="X367" s="77"/>
      <c r="AA367" s="78"/>
      <c r="AB367" s="84"/>
      <c r="AD367" s="42"/>
    </row>
    <row r="368" spans="5:30" ht="15.75" customHeight="1">
      <c r="E368" s="62"/>
      <c r="I368" s="38"/>
      <c r="R368" s="78"/>
      <c r="S368" s="78"/>
      <c r="T368" s="78"/>
      <c r="W368" s="78"/>
      <c r="X368" s="77"/>
      <c r="AA368" s="78"/>
      <c r="AB368" s="84"/>
      <c r="AD368" s="42"/>
    </row>
    <row r="369" spans="5:30" ht="15.75" customHeight="1">
      <c r="E369" s="62"/>
      <c r="I369" s="38"/>
      <c r="R369" s="78"/>
      <c r="S369" s="78"/>
      <c r="T369" s="78"/>
      <c r="W369" s="78"/>
      <c r="X369" s="77"/>
      <c r="AA369" s="78"/>
      <c r="AB369" s="84"/>
      <c r="AD369" s="42"/>
    </row>
    <row r="370" spans="5:30" ht="15.75" customHeight="1">
      <c r="E370" s="62"/>
      <c r="I370" s="38"/>
      <c r="R370" s="78"/>
      <c r="S370" s="78"/>
      <c r="T370" s="78"/>
      <c r="W370" s="78"/>
      <c r="X370" s="77"/>
      <c r="AA370" s="78"/>
      <c r="AB370" s="84"/>
      <c r="AD370" s="42"/>
    </row>
    <row r="371" spans="5:30" ht="15.75" customHeight="1">
      <c r="E371" s="62"/>
      <c r="I371" s="38"/>
      <c r="R371" s="78"/>
      <c r="S371" s="78"/>
      <c r="T371" s="78"/>
      <c r="W371" s="78"/>
      <c r="X371" s="77"/>
      <c r="AA371" s="78"/>
      <c r="AB371" s="84"/>
      <c r="AD371" s="42"/>
    </row>
    <row r="372" spans="5:30" ht="15.75" customHeight="1">
      <c r="E372" s="62"/>
      <c r="I372" s="38"/>
      <c r="R372" s="78"/>
      <c r="S372" s="78"/>
      <c r="T372" s="78"/>
      <c r="W372" s="78"/>
      <c r="X372" s="77"/>
      <c r="AA372" s="78"/>
      <c r="AB372" s="84"/>
      <c r="AD372" s="42"/>
    </row>
    <row r="373" spans="5:30" ht="15.75" customHeight="1">
      <c r="E373" s="62"/>
      <c r="I373" s="38"/>
      <c r="R373" s="78"/>
      <c r="S373" s="78"/>
      <c r="T373" s="78"/>
      <c r="W373" s="78"/>
      <c r="X373" s="77"/>
      <c r="AA373" s="78"/>
      <c r="AB373" s="84"/>
      <c r="AD373" s="42"/>
    </row>
    <row r="374" spans="5:30" ht="15.75" customHeight="1">
      <c r="E374" s="62"/>
      <c r="I374" s="38"/>
      <c r="R374" s="78"/>
      <c r="S374" s="78"/>
      <c r="T374" s="78"/>
      <c r="W374" s="78"/>
      <c r="X374" s="77"/>
      <c r="AA374" s="78"/>
      <c r="AB374" s="84"/>
      <c r="AD374" s="42"/>
    </row>
    <row r="375" spans="5:30" ht="15.75" customHeight="1">
      <c r="E375" s="62"/>
      <c r="I375" s="38"/>
      <c r="R375" s="78"/>
      <c r="S375" s="78"/>
      <c r="T375" s="78"/>
      <c r="W375" s="78"/>
      <c r="X375" s="77"/>
      <c r="AA375" s="78"/>
      <c r="AB375" s="84"/>
      <c r="AD375" s="42"/>
    </row>
    <row r="376" spans="5:30" ht="15.75" customHeight="1">
      <c r="E376" s="62"/>
      <c r="I376" s="38"/>
      <c r="R376" s="78"/>
      <c r="S376" s="78"/>
      <c r="T376" s="78"/>
      <c r="W376" s="78"/>
      <c r="X376" s="77"/>
      <c r="AA376" s="78"/>
      <c r="AB376" s="84"/>
      <c r="AD376" s="42"/>
    </row>
    <row r="377" spans="5:30" ht="15.75" customHeight="1">
      <c r="E377" s="62"/>
      <c r="I377" s="38"/>
      <c r="R377" s="78"/>
      <c r="S377" s="78"/>
      <c r="T377" s="78"/>
      <c r="W377" s="78"/>
      <c r="X377" s="77"/>
      <c r="AA377" s="78"/>
      <c r="AB377" s="84"/>
      <c r="AD377" s="42"/>
    </row>
    <row r="378" spans="5:30" ht="15.75" customHeight="1">
      <c r="E378" s="62"/>
      <c r="I378" s="38"/>
      <c r="R378" s="78"/>
      <c r="S378" s="78"/>
      <c r="T378" s="78"/>
      <c r="W378" s="78"/>
      <c r="X378" s="77"/>
      <c r="AA378" s="78"/>
      <c r="AB378" s="84"/>
      <c r="AD378" s="42"/>
    </row>
    <row r="379" spans="5:30" ht="15.75" customHeight="1">
      <c r="E379" s="62"/>
      <c r="I379" s="38"/>
      <c r="R379" s="78"/>
      <c r="S379" s="78"/>
      <c r="T379" s="78"/>
      <c r="W379" s="78"/>
      <c r="X379" s="77"/>
      <c r="AA379" s="78"/>
      <c r="AB379" s="84"/>
      <c r="AD379" s="42"/>
    </row>
    <row r="380" spans="5:30" ht="15.75" customHeight="1">
      <c r="E380" s="62"/>
      <c r="I380" s="38"/>
      <c r="R380" s="78"/>
      <c r="S380" s="78"/>
      <c r="T380" s="78"/>
      <c r="W380" s="78"/>
      <c r="X380" s="77"/>
      <c r="AA380" s="78"/>
      <c r="AB380" s="84"/>
      <c r="AD380" s="42"/>
    </row>
    <row r="381" spans="5:30" ht="15.75" customHeight="1">
      <c r="E381" s="62"/>
      <c r="I381" s="38"/>
      <c r="R381" s="78"/>
      <c r="S381" s="78"/>
      <c r="T381" s="78"/>
      <c r="W381" s="78"/>
      <c r="X381" s="77"/>
      <c r="AA381" s="78"/>
      <c r="AB381" s="84"/>
      <c r="AD381" s="42"/>
    </row>
    <row r="382" spans="5:30" ht="15.75" customHeight="1">
      <c r="E382" s="62"/>
      <c r="I382" s="38"/>
      <c r="R382" s="78"/>
      <c r="S382" s="78"/>
      <c r="T382" s="78"/>
      <c r="W382" s="78"/>
      <c r="X382" s="77"/>
      <c r="AA382" s="78"/>
      <c r="AB382" s="84"/>
      <c r="AD382" s="42"/>
    </row>
    <row r="383" spans="5:30" ht="15.75" customHeight="1">
      <c r="E383" s="62"/>
      <c r="I383" s="38"/>
      <c r="R383" s="78"/>
      <c r="S383" s="78"/>
      <c r="T383" s="78"/>
      <c r="W383" s="78"/>
      <c r="X383" s="77"/>
      <c r="AA383" s="78"/>
      <c r="AB383" s="84"/>
      <c r="AD383" s="42"/>
    </row>
    <row r="384" spans="5:30" ht="15.75" customHeight="1">
      <c r="E384" s="62"/>
      <c r="I384" s="38"/>
      <c r="R384" s="78"/>
      <c r="S384" s="78"/>
      <c r="T384" s="78"/>
      <c r="W384" s="78"/>
      <c r="X384" s="77"/>
      <c r="AA384" s="78"/>
      <c r="AB384" s="84"/>
      <c r="AD384" s="42"/>
    </row>
    <row r="385" spans="5:30" ht="15.75" customHeight="1">
      <c r="E385" s="62"/>
      <c r="I385" s="38"/>
      <c r="R385" s="78"/>
      <c r="S385" s="78"/>
      <c r="T385" s="78"/>
      <c r="W385" s="78"/>
      <c r="X385" s="77"/>
      <c r="AA385" s="78"/>
      <c r="AB385" s="84"/>
      <c r="AD385" s="42"/>
    </row>
    <row r="386" spans="5:30" ht="15.75" customHeight="1">
      <c r="E386" s="62"/>
      <c r="I386" s="38"/>
      <c r="R386" s="78"/>
      <c r="S386" s="78"/>
      <c r="T386" s="78"/>
      <c r="W386" s="78"/>
      <c r="X386" s="77"/>
      <c r="AA386" s="78"/>
      <c r="AB386" s="84"/>
      <c r="AD386" s="42"/>
    </row>
    <row r="387" spans="5:30" ht="15.75" customHeight="1">
      <c r="E387" s="62"/>
      <c r="I387" s="38"/>
      <c r="R387" s="78"/>
      <c r="S387" s="78"/>
      <c r="T387" s="78"/>
      <c r="W387" s="78"/>
      <c r="X387" s="77"/>
      <c r="AA387" s="78"/>
      <c r="AB387" s="84"/>
      <c r="AD387" s="42"/>
    </row>
    <row r="388" spans="5:30" ht="15.75" customHeight="1">
      <c r="E388" s="62"/>
      <c r="I388" s="38"/>
      <c r="R388" s="78"/>
      <c r="S388" s="78"/>
      <c r="T388" s="78"/>
      <c r="W388" s="78"/>
      <c r="X388" s="77"/>
      <c r="AA388" s="78"/>
      <c r="AB388" s="84"/>
      <c r="AD388" s="42"/>
    </row>
    <row r="389" spans="5:30" ht="15.75" customHeight="1">
      <c r="E389" s="62"/>
      <c r="I389" s="38"/>
      <c r="R389" s="78"/>
      <c r="S389" s="78"/>
      <c r="T389" s="78"/>
      <c r="W389" s="78"/>
      <c r="X389" s="77"/>
      <c r="AA389" s="78"/>
      <c r="AB389" s="84"/>
      <c r="AD389" s="42"/>
    </row>
    <row r="390" spans="5:30" ht="15.75" customHeight="1">
      <c r="E390" s="62"/>
      <c r="I390" s="38"/>
      <c r="R390" s="78"/>
      <c r="S390" s="78"/>
      <c r="T390" s="78"/>
      <c r="W390" s="78"/>
      <c r="X390" s="77"/>
      <c r="AA390" s="78"/>
      <c r="AB390" s="84"/>
      <c r="AD390" s="42"/>
    </row>
    <row r="391" spans="5:30" ht="15.75" customHeight="1">
      <c r="E391" s="62"/>
      <c r="I391" s="38"/>
      <c r="R391" s="78"/>
      <c r="S391" s="78"/>
      <c r="T391" s="78"/>
      <c r="W391" s="78"/>
      <c r="X391" s="77"/>
      <c r="AA391" s="78"/>
      <c r="AB391" s="84"/>
      <c r="AD391" s="42"/>
    </row>
    <row r="392" spans="5:30" ht="15.75" customHeight="1">
      <c r="E392" s="62"/>
      <c r="I392" s="38"/>
      <c r="R392" s="78"/>
      <c r="S392" s="78"/>
      <c r="T392" s="78"/>
      <c r="W392" s="78"/>
      <c r="X392" s="77"/>
      <c r="AA392" s="78"/>
      <c r="AB392" s="84"/>
      <c r="AD392" s="42"/>
    </row>
    <row r="393" spans="5:30" ht="15.75" customHeight="1">
      <c r="E393" s="62"/>
      <c r="I393" s="38"/>
      <c r="R393" s="78"/>
      <c r="S393" s="78"/>
      <c r="T393" s="78"/>
      <c r="W393" s="78"/>
      <c r="X393" s="77"/>
      <c r="AA393" s="78"/>
      <c r="AB393" s="84"/>
      <c r="AD393" s="42"/>
    </row>
    <row r="394" spans="5:30" ht="15.75" customHeight="1">
      <c r="E394" s="62"/>
      <c r="I394" s="38"/>
      <c r="R394" s="78"/>
      <c r="S394" s="78"/>
      <c r="T394" s="78"/>
      <c r="W394" s="78"/>
      <c r="X394" s="77"/>
      <c r="AA394" s="78"/>
      <c r="AB394" s="84"/>
      <c r="AD394" s="42"/>
    </row>
    <row r="395" spans="5:30" ht="15.75" customHeight="1">
      <c r="E395" s="62"/>
      <c r="I395" s="38"/>
      <c r="R395" s="78"/>
      <c r="S395" s="78"/>
      <c r="T395" s="78"/>
      <c r="W395" s="78"/>
      <c r="X395" s="77"/>
      <c r="AA395" s="78"/>
      <c r="AB395" s="84"/>
      <c r="AD395" s="42"/>
    </row>
    <row r="396" spans="5:30" ht="15.75" customHeight="1">
      <c r="E396" s="62"/>
      <c r="I396" s="38"/>
      <c r="R396" s="78"/>
      <c r="S396" s="78"/>
      <c r="T396" s="78"/>
      <c r="W396" s="78"/>
      <c r="X396" s="77"/>
      <c r="AA396" s="78"/>
      <c r="AB396" s="84"/>
      <c r="AD396" s="42"/>
    </row>
    <row r="397" spans="5:30" ht="15.75" customHeight="1">
      <c r="E397" s="62"/>
      <c r="I397" s="38"/>
      <c r="R397" s="78"/>
      <c r="S397" s="78"/>
      <c r="T397" s="78"/>
      <c r="W397" s="78"/>
      <c r="X397" s="77"/>
      <c r="AA397" s="78"/>
      <c r="AB397" s="84"/>
      <c r="AD397" s="42"/>
    </row>
    <row r="398" spans="5:30" ht="15.75" customHeight="1">
      <c r="E398" s="62"/>
      <c r="I398" s="38"/>
      <c r="R398" s="78"/>
      <c r="S398" s="78"/>
      <c r="T398" s="78"/>
      <c r="W398" s="78"/>
      <c r="X398" s="77"/>
      <c r="AA398" s="78"/>
      <c r="AB398" s="84"/>
      <c r="AD398" s="42"/>
    </row>
    <row r="399" spans="5:30" ht="15.75" customHeight="1">
      <c r="E399" s="62"/>
      <c r="I399" s="38"/>
      <c r="R399" s="78"/>
      <c r="S399" s="78"/>
      <c r="T399" s="78"/>
      <c r="W399" s="78"/>
      <c r="X399" s="77"/>
      <c r="AA399" s="78"/>
      <c r="AB399" s="84"/>
      <c r="AD399" s="42"/>
    </row>
    <row r="400" spans="5:30" ht="15.75" customHeight="1">
      <c r="E400" s="62"/>
      <c r="I400" s="38"/>
      <c r="R400" s="78"/>
      <c r="S400" s="78"/>
      <c r="T400" s="78"/>
      <c r="W400" s="78"/>
      <c r="X400" s="77"/>
      <c r="AA400" s="78"/>
      <c r="AB400" s="84"/>
      <c r="AD400" s="42"/>
    </row>
    <row r="401" spans="5:30" ht="15.75" customHeight="1">
      <c r="E401" s="62"/>
      <c r="I401" s="38"/>
      <c r="R401" s="78"/>
      <c r="S401" s="78"/>
      <c r="T401" s="78"/>
      <c r="W401" s="78"/>
      <c r="X401" s="77"/>
      <c r="AA401" s="78"/>
      <c r="AB401" s="84"/>
      <c r="AD401" s="42"/>
    </row>
    <row r="402" spans="5:30" ht="15.75" customHeight="1">
      <c r="E402" s="62"/>
      <c r="I402" s="38"/>
      <c r="R402" s="78"/>
      <c r="S402" s="78"/>
      <c r="T402" s="78"/>
      <c r="W402" s="78"/>
      <c r="X402" s="77"/>
      <c r="AA402" s="78"/>
      <c r="AB402" s="84"/>
      <c r="AD402" s="42"/>
    </row>
    <row r="403" spans="5:30" ht="15.75" customHeight="1">
      <c r="E403" s="62"/>
      <c r="I403" s="38"/>
      <c r="R403" s="78"/>
      <c r="S403" s="78"/>
      <c r="T403" s="78"/>
      <c r="W403" s="78"/>
      <c r="X403" s="77"/>
      <c r="AA403" s="78"/>
      <c r="AB403" s="84"/>
      <c r="AD403" s="42"/>
    </row>
    <row r="404" spans="5:30" ht="15.75" customHeight="1">
      <c r="E404" s="62"/>
      <c r="I404" s="38"/>
      <c r="R404" s="78"/>
      <c r="S404" s="78"/>
      <c r="T404" s="78"/>
      <c r="W404" s="78"/>
      <c r="X404" s="77"/>
      <c r="AA404" s="78"/>
      <c r="AB404" s="84"/>
      <c r="AD404" s="42"/>
    </row>
    <row r="405" spans="5:30" ht="15.75" customHeight="1">
      <c r="E405" s="62"/>
      <c r="I405" s="38"/>
      <c r="R405" s="78"/>
      <c r="S405" s="78"/>
      <c r="T405" s="78"/>
      <c r="W405" s="78"/>
      <c r="X405" s="77"/>
      <c r="AA405" s="78"/>
      <c r="AB405" s="84"/>
      <c r="AD405" s="42"/>
    </row>
    <row r="406" spans="5:30" ht="15.75" customHeight="1">
      <c r="E406" s="62"/>
      <c r="I406" s="38"/>
      <c r="R406" s="78"/>
      <c r="S406" s="78"/>
      <c r="T406" s="78"/>
      <c r="W406" s="78"/>
      <c r="X406" s="77"/>
      <c r="AA406" s="78"/>
      <c r="AB406" s="84"/>
      <c r="AD406" s="42"/>
    </row>
    <row r="407" spans="5:30" ht="15.75" customHeight="1">
      <c r="E407" s="62"/>
      <c r="I407" s="38"/>
      <c r="R407" s="78"/>
      <c r="S407" s="78"/>
      <c r="T407" s="78"/>
      <c r="W407" s="78"/>
      <c r="X407" s="77"/>
      <c r="AA407" s="78"/>
      <c r="AB407" s="84"/>
      <c r="AD407" s="42"/>
    </row>
    <row r="408" spans="5:30" ht="15.75" customHeight="1">
      <c r="E408" s="62"/>
      <c r="I408" s="38"/>
      <c r="R408" s="78"/>
      <c r="S408" s="78"/>
      <c r="T408" s="78"/>
      <c r="W408" s="78"/>
      <c r="X408" s="77"/>
      <c r="AA408" s="78"/>
      <c r="AB408" s="84"/>
      <c r="AD408" s="42"/>
    </row>
    <row r="409" spans="5:30" ht="15.75" customHeight="1">
      <c r="E409" s="62"/>
      <c r="I409" s="38"/>
      <c r="R409" s="78"/>
      <c r="S409" s="78"/>
      <c r="T409" s="78"/>
      <c r="W409" s="78"/>
      <c r="X409" s="77"/>
      <c r="AA409" s="78"/>
      <c r="AB409" s="84"/>
      <c r="AD409" s="42"/>
    </row>
    <row r="410" spans="5:30" ht="15.75" customHeight="1">
      <c r="E410" s="62"/>
      <c r="I410" s="38"/>
      <c r="R410" s="78"/>
      <c r="S410" s="78"/>
      <c r="T410" s="78"/>
      <c r="W410" s="78"/>
      <c r="X410" s="77"/>
      <c r="AA410" s="78"/>
      <c r="AB410" s="84"/>
      <c r="AD410" s="42"/>
    </row>
    <row r="411" spans="5:30" ht="15.75" customHeight="1">
      <c r="E411" s="62"/>
      <c r="I411" s="38"/>
      <c r="R411" s="78"/>
      <c r="S411" s="78"/>
      <c r="T411" s="78"/>
      <c r="W411" s="78"/>
      <c r="X411" s="77"/>
      <c r="AA411" s="78"/>
      <c r="AB411" s="84"/>
      <c r="AD411" s="42"/>
    </row>
    <row r="412" spans="5:30" ht="15.75" customHeight="1">
      <c r="E412" s="62"/>
      <c r="I412" s="38"/>
      <c r="R412" s="78"/>
      <c r="S412" s="78"/>
      <c r="T412" s="78"/>
      <c r="W412" s="78"/>
      <c r="X412" s="77"/>
      <c r="AA412" s="78"/>
      <c r="AB412" s="84"/>
      <c r="AD412" s="42"/>
    </row>
    <row r="413" spans="5:30" ht="15.75" customHeight="1">
      <c r="E413" s="62"/>
      <c r="I413" s="38"/>
      <c r="R413" s="78"/>
      <c r="S413" s="78"/>
      <c r="T413" s="78"/>
      <c r="W413" s="78"/>
      <c r="X413" s="77"/>
      <c r="AA413" s="78"/>
      <c r="AB413" s="84"/>
      <c r="AD413" s="42"/>
    </row>
    <row r="414" spans="5:30" ht="15.75" customHeight="1">
      <c r="E414" s="62"/>
      <c r="I414" s="38"/>
      <c r="R414" s="78"/>
      <c r="S414" s="78"/>
      <c r="T414" s="78"/>
      <c r="W414" s="78"/>
      <c r="X414" s="77"/>
      <c r="AA414" s="78"/>
      <c r="AB414" s="84"/>
      <c r="AD414" s="42"/>
    </row>
    <row r="415" spans="5:30" ht="15.75" customHeight="1">
      <c r="E415" s="62"/>
      <c r="I415" s="38"/>
      <c r="R415" s="78"/>
      <c r="S415" s="78"/>
      <c r="T415" s="78"/>
      <c r="W415" s="78"/>
      <c r="X415" s="77"/>
      <c r="AA415" s="78"/>
      <c r="AB415" s="84"/>
      <c r="AD415" s="42"/>
    </row>
    <row r="416" spans="5:30" ht="15.75" customHeight="1">
      <c r="E416" s="62"/>
      <c r="I416" s="38"/>
      <c r="R416" s="78"/>
      <c r="S416" s="78"/>
      <c r="T416" s="78"/>
      <c r="W416" s="78"/>
      <c r="X416" s="77"/>
      <c r="AA416" s="78"/>
      <c r="AB416" s="84"/>
      <c r="AD416" s="42"/>
    </row>
    <row r="417" spans="5:30" ht="15.75" customHeight="1">
      <c r="E417" s="62"/>
      <c r="I417" s="38"/>
      <c r="R417" s="78"/>
      <c r="S417" s="78"/>
      <c r="T417" s="78"/>
      <c r="W417" s="78"/>
      <c r="X417" s="77"/>
      <c r="AA417" s="78"/>
      <c r="AB417" s="84"/>
      <c r="AD417" s="42"/>
    </row>
    <row r="418" spans="5:30" ht="15.75" customHeight="1">
      <c r="E418" s="62"/>
      <c r="I418" s="38"/>
      <c r="R418" s="78"/>
      <c r="S418" s="78"/>
      <c r="T418" s="78"/>
      <c r="W418" s="78"/>
      <c r="X418" s="77"/>
      <c r="AA418" s="78"/>
      <c r="AB418" s="84"/>
      <c r="AD418" s="42"/>
    </row>
    <row r="419" spans="5:30" ht="15.75" customHeight="1">
      <c r="E419" s="62"/>
      <c r="I419" s="38"/>
      <c r="R419" s="78"/>
      <c r="S419" s="78"/>
      <c r="T419" s="78"/>
      <c r="W419" s="78"/>
      <c r="X419" s="77"/>
      <c r="AA419" s="78"/>
      <c r="AB419" s="84"/>
      <c r="AD419" s="42"/>
    </row>
    <row r="420" spans="5:30" ht="15.75" customHeight="1">
      <c r="E420" s="62"/>
      <c r="I420" s="38"/>
      <c r="R420" s="78"/>
      <c r="S420" s="78"/>
      <c r="T420" s="78"/>
      <c r="W420" s="78"/>
      <c r="X420" s="77"/>
      <c r="AA420" s="78"/>
      <c r="AB420" s="84"/>
      <c r="AD420" s="42"/>
    </row>
    <row r="421" spans="5:30" ht="15.75" customHeight="1">
      <c r="E421" s="62"/>
      <c r="I421" s="38"/>
      <c r="R421" s="78"/>
      <c r="S421" s="78"/>
      <c r="T421" s="78"/>
      <c r="W421" s="78"/>
      <c r="X421" s="77"/>
      <c r="AA421" s="78"/>
      <c r="AB421" s="84"/>
      <c r="AD421" s="42"/>
    </row>
    <row r="422" spans="5:30" ht="15.75" customHeight="1">
      <c r="E422" s="62"/>
      <c r="I422" s="38"/>
      <c r="R422" s="78"/>
      <c r="S422" s="78"/>
      <c r="T422" s="78"/>
      <c r="W422" s="78"/>
      <c r="X422" s="77"/>
      <c r="AA422" s="78"/>
      <c r="AB422" s="84"/>
      <c r="AD422" s="42"/>
    </row>
    <row r="423" spans="5:30" ht="15.75" customHeight="1">
      <c r="E423" s="62"/>
      <c r="I423" s="38"/>
      <c r="R423" s="78"/>
      <c r="S423" s="78"/>
      <c r="T423" s="78"/>
      <c r="W423" s="78"/>
      <c r="X423" s="77"/>
      <c r="AA423" s="78"/>
      <c r="AB423" s="84"/>
      <c r="AD423" s="42"/>
    </row>
    <row r="424" spans="5:30" ht="15.75" customHeight="1">
      <c r="E424" s="62"/>
      <c r="I424" s="38"/>
      <c r="R424" s="78"/>
      <c r="S424" s="78"/>
      <c r="T424" s="78"/>
      <c r="W424" s="78"/>
      <c r="X424" s="77"/>
      <c r="AA424" s="78"/>
      <c r="AB424" s="84"/>
      <c r="AD424" s="42"/>
    </row>
    <row r="425" spans="5:30" ht="15.75" customHeight="1">
      <c r="E425" s="62"/>
      <c r="I425" s="38"/>
      <c r="R425" s="78"/>
      <c r="S425" s="78"/>
      <c r="T425" s="78"/>
      <c r="W425" s="78"/>
      <c r="X425" s="77"/>
      <c r="AA425" s="78"/>
      <c r="AB425" s="84"/>
      <c r="AD425" s="42"/>
    </row>
    <row r="426" spans="5:30" ht="15.75" customHeight="1">
      <c r="E426" s="62"/>
      <c r="I426" s="38"/>
      <c r="R426" s="78"/>
      <c r="S426" s="78"/>
      <c r="T426" s="78"/>
      <c r="W426" s="78"/>
      <c r="X426" s="77"/>
      <c r="AA426" s="78"/>
      <c r="AB426" s="84"/>
      <c r="AD426" s="42"/>
    </row>
    <row r="427" spans="5:30" ht="15.75" customHeight="1">
      <c r="E427" s="62"/>
      <c r="I427" s="38"/>
      <c r="R427" s="78"/>
      <c r="S427" s="78"/>
      <c r="T427" s="78"/>
      <c r="W427" s="78"/>
      <c r="X427" s="77"/>
      <c r="AA427" s="78"/>
      <c r="AB427" s="84"/>
      <c r="AD427" s="42"/>
    </row>
    <row r="428" spans="5:30" ht="15.75" customHeight="1">
      <c r="E428" s="62"/>
      <c r="I428" s="38"/>
      <c r="R428" s="78"/>
      <c r="S428" s="78"/>
      <c r="T428" s="78"/>
      <c r="W428" s="78"/>
      <c r="X428" s="77"/>
      <c r="AA428" s="78"/>
      <c r="AB428" s="84"/>
      <c r="AD428" s="42"/>
    </row>
    <row r="429" spans="5:30" ht="15.75" customHeight="1">
      <c r="E429" s="62"/>
      <c r="I429" s="38"/>
      <c r="R429" s="78"/>
      <c r="S429" s="78"/>
      <c r="T429" s="78"/>
      <c r="W429" s="78"/>
      <c r="X429" s="77"/>
      <c r="AA429" s="78"/>
      <c r="AB429" s="84"/>
      <c r="AD429" s="42"/>
    </row>
    <row r="430" spans="5:30" ht="15.75" customHeight="1">
      <c r="E430" s="62"/>
      <c r="I430" s="38"/>
      <c r="R430" s="78"/>
      <c r="S430" s="78"/>
      <c r="T430" s="78"/>
      <c r="W430" s="78"/>
      <c r="X430" s="77"/>
      <c r="AA430" s="78"/>
      <c r="AB430" s="84"/>
      <c r="AD430" s="42"/>
    </row>
    <row r="431" spans="5:30" ht="15.75" customHeight="1">
      <c r="E431" s="62"/>
      <c r="I431" s="38"/>
      <c r="R431" s="78"/>
      <c r="S431" s="78"/>
      <c r="T431" s="78"/>
      <c r="W431" s="78"/>
      <c r="X431" s="77"/>
      <c r="AA431" s="78"/>
      <c r="AB431" s="84"/>
      <c r="AD431" s="42"/>
    </row>
    <row r="432" spans="5:30" ht="15.75" customHeight="1">
      <c r="E432" s="62"/>
      <c r="I432" s="38"/>
      <c r="R432" s="78"/>
      <c r="S432" s="78"/>
      <c r="T432" s="78"/>
      <c r="W432" s="78"/>
      <c r="X432" s="77"/>
      <c r="AA432" s="78"/>
      <c r="AB432" s="84"/>
      <c r="AD432" s="42"/>
    </row>
    <row r="433" spans="5:30" ht="15.75" customHeight="1">
      <c r="E433" s="62"/>
      <c r="I433" s="38"/>
      <c r="R433" s="78"/>
      <c r="S433" s="78"/>
      <c r="T433" s="78"/>
      <c r="W433" s="78"/>
      <c r="X433" s="77"/>
      <c r="AA433" s="78"/>
      <c r="AB433" s="84"/>
      <c r="AD433" s="42"/>
    </row>
    <row r="434" spans="5:30" ht="15.75" customHeight="1">
      <c r="E434" s="62"/>
      <c r="I434" s="38"/>
      <c r="R434" s="78"/>
      <c r="S434" s="78"/>
      <c r="T434" s="78"/>
      <c r="W434" s="78"/>
      <c r="X434" s="77"/>
      <c r="AA434" s="78"/>
      <c r="AB434" s="84"/>
      <c r="AD434" s="42"/>
    </row>
    <row r="435" spans="5:30" ht="15.75" customHeight="1">
      <c r="E435" s="62"/>
      <c r="I435" s="38"/>
      <c r="R435" s="78"/>
      <c r="S435" s="78"/>
      <c r="T435" s="78"/>
      <c r="W435" s="78"/>
      <c r="X435" s="77"/>
      <c r="AA435" s="78"/>
      <c r="AB435" s="84"/>
      <c r="AD435" s="42"/>
    </row>
    <row r="436" spans="5:30" ht="15.75" customHeight="1">
      <c r="E436" s="62"/>
      <c r="I436" s="38"/>
      <c r="R436" s="78"/>
      <c r="S436" s="78"/>
      <c r="T436" s="78"/>
      <c r="W436" s="78"/>
      <c r="X436" s="77"/>
      <c r="AA436" s="78"/>
      <c r="AB436" s="84"/>
      <c r="AD436" s="42"/>
    </row>
    <row r="437" spans="5:30" ht="15.75" customHeight="1">
      <c r="E437" s="62"/>
      <c r="I437" s="38"/>
      <c r="R437" s="78"/>
      <c r="S437" s="78"/>
      <c r="T437" s="78"/>
      <c r="W437" s="78"/>
      <c r="X437" s="77"/>
      <c r="AA437" s="78"/>
      <c r="AB437" s="84"/>
      <c r="AD437" s="42"/>
    </row>
    <row r="438" spans="5:30" ht="15.75" customHeight="1">
      <c r="E438" s="62"/>
      <c r="I438" s="38"/>
      <c r="R438" s="78"/>
      <c r="S438" s="78"/>
      <c r="T438" s="78"/>
      <c r="W438" s="78"/>
      <c r="X438" s="77"/>
      <c r="AA438" s="78"/>
      <c r="AB438" s="84"/>
      <c r="AD438" s="42"/>
    </row>
    <row r="439" spans="5:30" ht="15.75" customHeight="1">
      <c r="E439" s="62"/>
      <c r="I439" s="38"/>
      <c r="R439" s="78"/>
      <c r="S439" s="78"/>
      <c r="T439" s="78"/>
      <c r="W439" s="78"/>
      <c r="X439" s="77"/>
      <c r="AA439" s="78"/>
      <c r="AB439" s="84"/>
      <c r="AD439" s="42"/>
    </row>
    <row r="440" spans="5:30" ht="15.75" customHeight="1">
      <c r="E440" s="62"/>
      <c r="I440" s="38"/>
      <c r="R440" s="78"/>
      <c r="S440" s="78"/>
      <c r="T440" s="78"/>
      <c r="W440" s="78"/>
      <c r="X440" s="77"/>
      <c r="AA440" s="78"/>
      <c r="AB440" s="84"/>
      <c r="AD440" s="42"/>
    </row>
    <row r="441" spans="5:30" ht="15.75" customHeight="1">
      <c r="E441" s="62"/>
      <c r="I441" s="38"/>
      <c r="R441" s="78"/>
      <c r="S441" s="78"/>
      <c r="T441" s="78"/>
      <c r="W441" s="78"/>
      <c r="X441" s="77"/>
      <c r="AA441" s="78"/>
      <c r="AB441" s="84"/>
      <c r="AD441" s="42"/>
    </row>
    <row r="442" spans="5:30" ht="15.75" customHeight="1">
      <c r="E442" s="62"/>
      <c r="I442" s="38"/>
      <c r="R442" s="78"/>
      <c r="S442" s="78"/>
      <c r="T442" s="78"/>
      <c r="W442" s="78"/>
      <c r="X442" s="77"/>
      <c r="AA442" s="78"/>
      <c r="AB442" s="84"/>
      <c r="AD442" s="42"/>
    </row>
    <row r="443" spans="5:30" ht="15.75" customHeight="1">
      <c r="E443" s="62"/>
      <c r="I443" s="38"/>
      <c r="R443" s="78"/>
      <c r="S443" s="78"/>
      <c r="T443" s="78"/>
      <c r="W443" s="78"/>
      <c r="X443" s="77"/>
      <c r="AA443" s="78"/>
      <c r="AB443" s="84"/>
      <c r="AD443" s="42"/>
    </row>
    <row r="444" spans="5:30" ht="15.75" customHeight="1">
      <c r="E444" s="62"/>
      <c r="I444" s="38"/>
      <c r="R444" s="78"/>
      <c r="S444" s="78"/>
      <c r="T444" s="78"/>
      <c r="W444" s="78"/>
      <c r="X444" s="77"/>
      <c r="AA444" s="78"/>
      <c r="AB444" s="84"/>
      <c r="AD444" s="42"/>
    </row>
    <row r="445" spans="5:30" ht="15.75" customHeight="1">
      <c r="E445" s="62"/>
      <c r="I445" s="38"/>
      <c r="R445" s="78"/>
      <c r="S445" s="78"/>
      <c r="T445" s="78"/>
      <c r="W445" s="78"/>
      <c r="X445" s="77"/>
      <c r="AA445" s="78"/>
      <c r="AB445" s="84"/>
      <c r="AD445" s="42"/>
    </row>
    <row r="446" spans="5:30" ht="15.75" customHeight="1">
      <c r="E446" s="62"/>
      <c r="I446" s="38"/>
      <c r="R446" s="78"/>
      <c r="S446" s="78"/>
      <c r="T446" s="78"/>
      <c r="W446" s="78"/>
      <c r="X446" s="77"/>
      <c r="AA446" s="78"/>
      <c r="AB446" s="84"/>
      <c r="AD446" s="42"/>
    </row>
    <row r="447" spans="5:30" ht="15.75" customHeight="1">
      <c r="E447" s="62"/>
      <c r="I447" s="38"/>
      <c r="R447" s="78"/>
      <c r="S447" s="78"/>
      <c r="T447" s="78"/>
      <c r="W447" s="78"/>
      <c r="X447" s="77"/>
      <c r="AA447" s="78"/>
      <c r="AB447" s="84"/>
      <c r="AD447" s="42"/>
    </row>
    <row r="448" spans="5:30" ht="15.75" customHeight="1">
      <c r="E448" s="62"/>
      <c r="I448" s="38"/>
      <c r="R448" s="78"/>
      <c r="S448" s="78"/>
      <c r="T448" s="78"/>
      <c r="W448" s="78"/>
      <c r="X448" s="77"/>
      <c r="AA448" s="78"/>
      <c r="AB448" s="84"/>
      <c r="AD448" s="42"/>
    </row>
    <row r="449" spans="5:30" ht="15.75" customHeight="1">
      <c r="E449" s="62"/>
      <c r="I449" s="38"/>
      <c r="R449" s="78"/>
      <c r="S449" s="78"/>
      <c r="T449" s="78"/>
      <c r="W449" s="78"/>
      <c r="X449" s="77"/>
      <c r="AA449" s="78"/>
      <c r="AB449" s="84"/>
      <c r="AD449" s="42"/>
    </row>
    <row r="450" spans="5:30" ht="15.75" customHeight="1">
      <c r="E450" s="62"/>
      <c r="I450" s="38"/>
      <c r="R450" s="78"/>
      <c r="S450" s="78"/>
      <c r="T450" s="78"/>
      <c r="W450" s="78"/>
      <c r="X450" s="77"/>
      <c r="AA450" s="78"/>
      <c r="AB450" s="84"/>
      <c r="AD450" s="42"/>
    </row>
    <row r="451" spans="5:30" ht="15.75" customHeight="1">
      <c r="E451" s="62"/>
      <c r="I451" s="38"/>
      <c r="R451" s="78"/>
      <c r="S451" s="78"/>
      <c r="T451" s="78"/>
      <c r="W451" s="78"/>
      <c r="X451" s="77"/>
      <c r="AA451" s="78"/>
      <c r="AB451" s="84"/>
      <c r="AD451" s="42"/>
    </row>
    <row r="452" spans="5:30" ht="15.75" customHeight="1">
      <c r="E452" s="62"/>
      <c r="I452" s="38"/>
      <c r="R452" s="78"/>
      <c r="S452" s="78"/>
      <c r="T452" s="78"/>
      <c r="W452" s="78"/>
      <c r="X452" s="77"/>
      <c r="AA452" s="78"/>
      <c r="AB452" s="84"/>
      <c r="AD452" s="42"/>
    </row>
    <row r="453" spans="5:30" ht="15.75" customHeight="1">
      <c r="E453" s="62"/>
      <c r="I453" s="38"/>
      <c r="R453" s="78"/>
      <c r="S453" s="78"/>
      <c r="T453" s="78"/>
      <c r="W453" s="78"/>
      <c r="X453" s="77"/>
      <c r="AA453" s="78"/>
      <c r="AB453" s="84"/>
      <c r="AD453" s="42"/>
    </row>
    <row r="454" spans="5:30" ht="15.75" customHeight="1">
      <c r="E454" s="62"/>
      <c r="I454" s="38"/>
      <c r="R454" s="78"/>
      <c r="S454" s="78"/>
      <c r="T454" s="78"/>
      <c r="W454" s="78"/>
      <c r="X454" s="77"/>
      <c r="AA454" s="78"/>
      <c r="AB454" s="84"/>
      <c r="AD454" s="42"/>
    </row>
    <row r="455" spans="5:30" ht="15.75" customHeight="1">
      <c r="E455" s="62"/>
      <c r="I455" s="38"/>
      <c r="R455" s="78"/>
      <c r="S455" s="78"/>
      <c r="T455" s="78"/>
      <c r="W455" s="78"/>
      <c r="X455" s="77"/>
      <c r="AA455" s="78"/>
      <c r="AB455" s="84"/>
      <c r="AD455" s="42"/>
    </row>
    <row r="456" spans="5:30" ht="15.75" customHeight="1">
      <c r="E456" s="62"/>
      <c r="I456" s="38"/>
      <c r="R456" s="78"/>
      <c r="S456" s="78"/>
      <c r="T456" s="78"/>
      <c r="W456" s="78"/>
      <c r="X456" s="77"/>
      <c r="AA456" s="78"/>
      <c r="AB456" s="84"/>
      <c r="AD456" s="42"/>
    </row>
    <row r="457" spans="5:30" ht="15.75" customHeight="1">
      <c r="E457" s="62"/>
      <c r="I457" s="38"/>
      <c r="R457" s="78"/>
      <c r="S457" s="78"/>
      <c r="T457" s="78"/>
      <c r="W457" s="78"/>
      <c r="X457" s="77"/>
      <c r="AA457" s="78"/>
      <c r="AB457" s="84"/>
      <c r="AD457" s="42"/>
    </row>
    <row r="458" spans="5:30" ht="15.75" customHeight="1">
      <c r="E458" s="62"/>
      <c r="I458" s="38"/>
      <c r="R458" s="78"/>
      <c r="S458" s="78"/>
      <c r="T458" s="78"/>
      <c r="W458" s="78"/>
      <c r="X458" s="77"/>
      <c r="AA458" s="78"/>
      <c r="AB458" s="84"/>
      <c r="AD458" s="42"/>
    </row>
    <row r="459" spans="5:30" ht="15.75" customHeight="1">
      <c r="E459" s="62"/>
      <c r="I459" s="38"/>
      <c r="R459" s="78"/>
      <c r="S459" s="78"/>
      <c r="T459" s="78"/>
      <c r="W459" s="78"/>
      <c r="X459" s="77"/>
      <c r="AA459" s="78"/>
      <c r="AB459" s="84"/>
      <c r="AD459" s="42"/>
    </row>
    <row r="460" spans="5:30" ht="15.75" customHeight="1">
      <c r="E460" s="62"/>
      <c r="I460" s="38"/>
      <c r="R460" s="78"/>
      <c r="S460" s="78"/>
      <c r="T460" s="78"/>
      <c r="W460" s="78"/>
      <c r="X460" s="77"/>
      <c r="AA460" s="78"/>
      <c r="AB460" s="84"/>
      <c r="AD460" s="42"/>
    </row>
    <row r="461" spans="5:30" ht="15.75" customHeight="1">
      <c r="E461" s="62"/>
      <c r="I461" s="38"/>
      <c r="R461" s="78"/>
      <c r="S461" s="78"/>
      <c r="T461" s="78"/>
      <c r="W461" s="78"/>
      <c r="X461" s="77"/>
      <c r="AA461" s="78"/>
      <c r="AB461" s="84"/>
      <c r="AD461" s="42"/>
    </row>
    <row r="462" spans="5:30" ht="15.75" customHeight="1">
      <c r="E462" s="62"/>
      <c r="I462" s="38"/>
      <c r="R462" s="78"/>
      <c r="S462" s="78"/>
      <c r="T462" s="78"/>
      <c r="W462" s="78"/>
      <c r="X462" s="77"/>
      <c r="AA462" s="78"/>
      <c r="AB462" s="84"/>
      <c r="AD462" s="42"/>
    </row>
    <row r="463" spans="5:30" ht="15.75" customHeight="1">
      <c r="E463" s="62"/>
      <c r="I463" s="38"/>
      <c r="R463" s="78"/>
      <c r="S463" s="78"/>
      <c r="T463" s="78"/>
      <c r="W463" s="78"/>
      <c r="X463" s="77"/>
      <c r="AA463" s="78"/>
      <c r="AB463" s="84"/>
      <c r="AD463" s="42"/>
    </row>
    <row r="464" spans="5:30" ht="15.75" customHeight="1">
      <c r="E464" s="62"/>
      <c r="I464" s="38"/>
      <c r="R464" s="78"/>
      <c r="S464" s="78"/>
      <c r="T464" s="78"/>
      <c r="W464" s="78"/>
      <c r="X464" s="77"/>
      <c r="AA464" s="78"/>
      <c r="AB464" s="84"/>
      <c r="AD464" s="42"/>
    </row>
    <row r="465" spans="5:30" ht="15.75" customHeight="1">
      <c r="E465" s="62"/>
      <c r="I465" s="38"/>
      <c r="R465" s="78"/>
      <c r="S465" s="78"/>
      <c r="T465" s="78"/>
      <c r="W465" s="78"/>
      <c r="X465" s="77"/>
      <c r="AA465" s="78"/>
      <c r="AB465" s="84"/>
      <c r="AD465" s="42"/>
    </row>
    <row r="466" spans="5:30" ht="15.75" customHeight="1">
      <c r="E466" s="62"/>
      <c r="I466" s="38"/>
      <c r="R466" s="78"/>
      <c r="S466" s="78"/>
      <c r="T466" s="78"/>
      <c r="W466" s="78"/>
      <c r="X466" s="77"/>
      <c r="AA466" s="78"/>
      <c r="AB466" s="84"/>
      <c r="AD466" s="42"/>
    </row>
    <row r="467" spans="5:30" ht="15.75" customHeight="1">
      <c r="E467" s="62"/>
      <c r="I467" s="38"/>
      <c r="R467" s="78"/>
      <c r="S467" s="78"/>
      <c r="T467" s="78"/>
      <c r="W467" s="78"/>
      <c r="X467" s="77"/>
      <c r="AA467" s="78"/>
      <c r="AB467" s="84"/>
      <c r="AD467" s="42"/>
    </row>
    <row r="468" spans="5:30" ht="15.75" customHeight="1">
      <c r="E468" s="62"/>
      <c r="I468" s="38"/>
      <c r="R468" s="78"/>
      <c r="S468" s="78"/>
      <c r="T468" s="78"/>
      <c r="W468" s="78"/>
      <c r="X468" s="77"/>
      <c r="AA468" s="78"/>
      <c r="AB468" s="84"/>
      <c r="AD468" s="42"/>
    </row>
    <row r="469" spans="5:30" ht="15.75" customHeight="1">
      <c r="E469" s="62"/>
      <c r="I469" s="38"/>
      <c r="R469" s="78"/>
      <c r="S469" s="78"/>
      <c r="T469" s="78"/>
      <c r="W469" s="78"/>
      <c r="X469" s="77"/>
      <c r="AA469" s="78"/>
      <c r="AB469" s="84"/>
      <c r="AD469" s="42"/>
    </row>
    <row r="470" spans="5:30" ht="15.75" customHeight="1">
      <c r="E470" s="62"/>
      <c r="I470" s="38"/>
      <c r="R470" s="78"/>
      <c r="S470" s="78"/>
      <c r="T470" s="78"/>
      <c r="W470" s="78"/>
      <c r="X470" s="77"/>
      <c r="AA470" s="78"/>
      <c r="AB470" s="84"/>
      <c r="AD470" s="42"/>
    </row>
    <row r="471" spans="5:30" ht="15.75" customHeight="1">
      <c r="E471" s="62"/>
      <c r="I471" s="38"/>
      <c r="R471" s="78"/>
      <c r="S471" s="78"/>
      <c r="T471" s="78"/>
      <c r="W471" s="78"/>
      <c r="X471" s="77"/>
      <c r="AA471" s="78"/>
      <c r="AB471" s="84"/>
      <c r="AD471" s="42"/>
    </row>
    <row r="472" spans="5:30" ht="15.75" customHeight="1">
      <c r="E472" s="62"/>
      <c r="I472" s="38"/>
      <c r="R472" s="78"/>
      <c r="S472" s="78"/>
      <c r="T472" s="78"/>
      <c r="W472" s="78"/>
      <c r="X472" s="77"/>
      <c r="AA472" s="78"/>
      <c r="AB472" s="84"/>
      <c r="AD472" s="42"/>
    </row>
    <row r="473" spans="5:30" ht="15.75" customHeight="1">
      <c r="E473" s="62"/>
      <c r="I473" s="38"/>
      <c r="R473" s="78"/>
      <c r="S473" s="78"/>
      <c r="T473" s="78"/>
      <c r="W473" s="78"/>
      <c r="X473" s="77"/>
      <c r="AA473" s="78"/>
      <c r="AB473" s="84"/>
      <c r="AD473" s="42"/>
    </row>
    <row r="474" spans="5:30" ht="15.75" customHeight="1">
      <c r="E474" s="62"/>
      <c r="I474" s="38"/>
      <c r="R474" s="78"/>
      <c r="S474" s="78"/>
      <c r="T474" s="78"/>
      <c r="W474" s="78"/>
      <c r="X474" s="77"/>
      <c r="AA474" s="78"/>
      <c r="AB474" s="84"/>
      <c r="AD474" s="42"/>
    </row>
    <row r="475" spans="5:30" ht="15.75" customHeight="1">
      <c r="E475" s="62"/>
      <c r="I475" s="38"/>
      <c r="R475" s="78"/>
      <c r="S475" s="78"/>
      <c r="T475" s="78"/>
      <c r="W475" s="78"/>
      <c r="X475" s="77"/>
      <c r="AA475" s="78"/>
      <c r="AB475" s="84"/>
      <c r="AD475" s="42"/>
    </row>
    <row r="476" spans="5:30" ht="15.75" customHeight="1">
      <c r="E476" s="62"/>
      <c r="I476" s="38"/>
      <c r="R476" s="78"/>
      <c r="S476" s="78"/>
      <c r="T476" s="78"/>
      <c r="W476" s="78"/>
      <c r="X476" s="77"/>
      <c r="AA476" s="78"/>
      <c r="AB476" s="84"/>
      <c r="AD476" s="42"/>
    </row>
    <row r="477" spans="5:30" ht="15.75" customHeight="1">
      <c r="E477" s="62"/>
      <c r="I477" s="38"/>
      <c r="R477" s="78"/>
      <c r="S477" s="78"/>
      <c r="T477" s="78"/>
      <c r="W477" s="78"/>
      <c r="X477" s="77"/>
      <c r="AA477" s="78"/>
      <c r="AB477" s="84"/>
      <c r="AD477" s="42"/>
    </row>
    <row r="478" spans="5:30" ht="15.75" customHeight="1">
      <c r="E478" s="62"/>
      <c r="I478" s="38"/>
      <c r="R478" s="78"/>
      <c r="S478" s="78"/>
      <c r="T478" s="78"/>
      <c r="W478" s="78"/>
      <c r="X478" s="77"/>
      <c r="AA478" s="78"/>
      <c r="AB478" s="84"/>
      <c r="AD478" s="42"/>
    </row>
    <row r="479" spans="5:30" ht="15.75" customHeight="1">
      <c r="E479" s="62"/>
      <c r="I479" s="38"/>
      <c r="R479" s="78"/>
      <c r="S479" s="78"/>
      <c r="T479" s="78"/>
      <c r="W479" s="78"/>
      <c r="X479" s="77"/>
      <c r="AA479" s="78"/>
      <c r="AB479" s="84"/>
      <c r="AD479" s="42"/>
    </row>
    <row r="480" spans="5:30" ht="15.75" customHeight="1">
      <c r="E480" s="62"/>
      <c r="I480" s="38"/>
      <c r="R480" s="78"/>
      <c r="S480" s="78"/>
      <c r="T480" s="78"/>
      <c r="W480" s="78"/>
      <c r="X480" s="77"/>
      <c r="AA480" s="78"/>
      <c r="AB480" s="84"/>
      <c r="AD480" s="42"/>
    </row>
    <row r="481" spans="5:30" ht="15.75" customHeight="1">
      <c r="E481" s="62"/>
      <c r="I481" s="38"/>
      <c r="R481" s="78"/>
      <c r="S481" s="78"/>
      <c r="T481" s="78"/>
      <c r="W481" s="78"/>
      <c r="X481" s="77"/>
      <c r="AA481" s="78"/>
      <c r="AB481" s="84"/>
      <c r="AD481" s="42"/>
    </row>
    <row r="482" spans="5:30" ht="15.75" customHeight="1">
      <c r="E482" s="62"/>
      <c r="I482" s="38"/>
      <c r="R482" s="78"/>
      <c r="S482" s="78"/>
      <c r="T482" s="78"/>
      <c r="W482" s="78"/>
      <c r="X482" s="77"/>
      <c r="AA482" s="78"/>
      <c r="AB482" s="84"/>
      <c r="AD482" s="42"/>
    </row>
    <row r="483" spans="5:30" ht="15.75" customHeight="1">
      <c r="E483" s="62"/>
      <c r="I483" s="38"/>
      <c r="R483" s="78"/>
      <c r="S483" s="78"/>
      <c r="T483" s="78"/>
      <c r="W483" s="78"/>
      <c r="X483" s="77"/>
      <c r="AA483" s="78"/>
      <c r="AB483" s="84"/>
      <c r="AD483" s="42"/>
    </row>
    <row r="484" spans="5:30" ht="15.75" customHeight="1">
      <c r="E484" s="62"/>
      <c r="I484" s="38"/>
      <c r="R484" s="78"/>
      <c r="S484" s="78"/>
      <c r="T484" s="78"/>
      <c r="W484" s="78"/>
      <c r="X484" s="77"/>
      <c r="AA484" s="78"/>
      <c r="AB484" s="84"/>
      <c r="AD484" s="42"/>
    </row>
    <row r="485" spans="5:30" ht="15.75" customHeight="1">
      <c r="E485" s="62"/>
      <c r="I485" s="38"/>
      <c r="R485" s="78"/>
      <c r="S485" s="78"/>
      <c r="T485" s="78"/>
      <c r="W485" s="78"/>
      <c r="X485" s="77"/>
      <c r="AA485" s="78"/>
      <c r="AB485" s="84"/>
      <c r="AD485" s="42"/>
    </row>
    <row r="486" spans="5:30" ht="15.75" customHeight="1">
      <c r="E486" s="62"/>
      <c r="I486" s="38"/>
      <c r="R486" s="78"/>
      <c r="S486" s="78"/>
      <c r="T486" s="78"/>
      <c r="W486" s="78"/>
      <c r="X486" s="77"/>
      <c r="AA486" s="78"/>
      <c r="AB486" s="84"/>
      <c r="AD486" s="42"/>
    </row>
    <row r="487" spans="5:30" ht="15.75" customHeight="1">
      <c r="E487" s="62"/>
      <c r="I487" s="38"/>
      <c r="R487" s="78"/>
      <c r="S487" s="78"/>
      <c r="T487" s="78"/>
      <c r="W487" s="78"/>
      <c r="X487" s="77"/>
      <c r="AA487" s="78"/>
      <c r="AB487" s="84"/>
      <c r="AD487" s="42"/>
    </row>
    <row r="488" spans="5:30" ht="15.75" customHeight="1">
      <c r="E488" s="62"/>
      <c r="I488" s="38"/>
      <c r="R488" s="78"/>
      <c r="S488" s="78"/>
      <c r="T488" s="78"/>
      <c r="W488" s="78"/>
      <c r="X488" s="77"/>
      <c r="AA488" s="78"/>
      <c r="AB488" s="84"/>
      <c r="AD488" s="42"/>
    </row>
    <row r="489" spans="5:30" ht="15.75" customHeight="1">
      <c r="E489" s="62"/>
      <c r="I489" s="38"/>
      <c r="R489" s="78"/>
      <c r="S489" s="78"/>
      <c r="T489" s="78"/>
      <c r="W489" s="78"/>
      <c r="X489" s="77"/>
      <c r="AA489" s="78"/>
      <c r="AB489" s="84"/>
      <c r="AD489" s="42"/>
    </row>
    <row r="490" spans="5:30" ht="15.75" customHeight="1">
      <c r="E490" s="62"/>
      <c r="I490" s="38"/>
      <c r="R490" s="78"/>
      <c r="S490" s="78"/>
      <c r="T490" s="78"/>
      <c r="W490" s="78"/>
      <c r="X490" s="77"/>
      <c r="AA490" s="78"/>
      <c r="AB490" s="84"/>
      <c r="AD490" s="42"/>
    </row>
    <row r="491" spans="5:30" ht="15.75" customHeight="1">
      <c r="E491" s="62"/>
      <c r="I491" s="38"/>
      <c r="R491" s="78"/>
      <c r="S491" s="78"/>
      <c r="T491" s="78"/>
      <c r="W491" s="78"/>
      <c r="X491" s="77"/>
      <c r="AA491" s="78"/>
      <c r="AB491" s="84"/>
      <c r="AD491" s="42"/>
    </row>
    <row r="492" spans="5:30" ht="15.75" customHeight="1">
      <c r="E492" s="62"/>
      <c r="I492" s="38"/>
      <c r="R492" s="78"/>
      <c r="S492" s="78"/>
      <c r="T492" s="78"/>
      <c r="W492" s="78"/>
      <c r="X492" s="77"/>
      <c r="AA492" s="78"/>
      <c r="AB492" s="84"/>
      <c r="AD492" s="42"/>
    </row>
    <row r="493" spans="5:30" ht="15.75" customHeight="1">
      <c r="E493" s="62"/>
      <c r="I493" s="38"/>
      <c r="R493" s="78"/>
      <c r="S493" s="78"/>
      <c r="T493" s="78"/>
      <c r="W493" s="78"/>
      <c r="X493" s="77"/>
      <c r="AA493" s="78"/>
      <c r="AB493" s="84"/>
      <c r="AD493" s="42"/>
    </row>
    <row r="494" spans="5:30" ht="15.75" customHeight="1">
      <c r="E494" s="62"/>
      <c r="I494" s="38"/>
      <c r="R494" s="78"/>
      <c r="S494" s="78"/>
      <c r="T494" s="78"/>
      <c r="W494" s="78"/>
      <c r="X494" s="77"/>
      <c r="AA494" s="78"/>
      <c r="AB494" s="84"/>
      <c r="AD494" s="42"/>
    </row>
    <row r="495" spans="5:30" ht="15.75" customHeight="1">
      <c r="E495" s="62"/>
      <c r="I495" s="38"/>
      <c r="R495" s="78"/>
      <c r="S495" s="78"/>
      <c r="T495" s="78"/>
      <c r="W495" s="78"/>
      <c r="X495" s="77"/>
      <c r="AA495" s="78"/>
      <c r="AB495" s="84"/>
      <c r="AD495" s="42"/>
    </row>
    <row r="496" spans="5:30" ht="15.75" customHeight="1">
      <c r="E496" s="62"/>
      <c r="I496" s="38"/>
      <c r="R496" s="78"/>
      <c r="S496" s="78"/>
      <c r="T496" s="78"/>
      <c r="W496" s="78"/>
      <c r="X496" s="77"/>
      <c r="AA496" s="78"/>
      <c r="AB496" s="84"/>
      <c r="AD496" s="42"/>
    </row>
    <row r="497" spans="5:30" ht="15.75" customHeight="1">
      <c r="E497" s="62"/>
      <c r="I497" s="38"/>
      <c r="R497" s="78"/>
      <c r="S497" s="78"/>
      <c r="T497" s="78"/>
      <c r="W497" s="78"/>
      <c r="X497" s="77"/>
      <c r="AA497" s="78"/>
      <c r="AB497" s="84"/>
      <c r="AD497" s="42"/>
    </row>
    <row r="498" spans="5:30" ht="15.75" customHeight="1">
      <c r="E498" s="62"/>
      <c r="I498" s="38"/>
      <c r="R498" s="78"/>
      <c r="S498" s="78"/>
      <c r="T498" s="78"/>
      <c r="W498" s="78"/>
      <c r="X498" s="77"/>
      <c r="AA498" s="78"/>
      <c r="AB498" s="84"/>
      <c r="AD498" s="42"/>
    </row>
    <row r="499" spans="5:30" ht="15.75" customHeight="1">
      <c r="E499" s="62"/>
      <c r="I499" s="38"/>
      <c r="R499" s="78"/>
      <c r="S499" s="78"/>
      <c r="T499" s="78"/>
      <c r="W499" s="78"/>
      <c r="X499" s="77"/>
      <c r="AA499" s="78"/>
      <c r="AB499" s="84"/>
      <c r="AD499" s="42"/>
    </row>
    <row r="500" spans="5:30" ht="15.75" customHeight="1">
      <c r="E500" s="62"/>
      <c r="I500" s="38"/>
      <c r="R500" s="78"/>
      <c r="S500" s="78"/>
      <c r="T500" s="78"/>
      <c r="W500" s="78"/>
      <c r="X500" s="77"/>
      <c r="AA500" s="78"/>
      <c r="AB500" s="84"/>
      <c r="AD500" s="42"/>
    </row>
    <row r="501" spans="5:30" ht="15.75" customHeight="1">
      <c r="E501" s="62"/>
      <c r="I501" s="38"/>
      <c r="R501" s="78"/>
      <c r="S501" s="78"/>
      <c r="T501" s="78"/>
      <c r="W501" s="78"/>
      <c r="X501" s="77"/>
      <c r="AA501" s="78"/>
      <c r="AB501" s="84"/>
      <c r="AD501" s="42"/>
    </row>
    <row r="502" spans="5:30" ht="15.75" customHeight="1">
      <c r="E502" s="62"/>
      <c r="I502" s="38"/>
      <c r="R502" s="78"/>
      <c r="S502" s="78"/>
      <c r="T502" s="78"/>
      <c r="W502" s="78"/>
      <c r="X502" s="77"/>
      <c r="AA502" s="78"/>
      <c r="AB502" s="84"/>
      <c r="AD502" s="42"/>
    </row>
    <row r="503" spans="5:30" ht="15.75" customHeight="1">
      <c r="E503" s="62"/>
      <c r="I503" s="38"/>
      <c r="R503" s="78"/>
      <c r="S503" s="78"/>
      <c r="T503" s="78"/>
      <c r="W503" s="78"/>
      <c r="X503" s="77"/>
      <c r="AA503" s="78"/>
      <c r="AB503" s="84"/>
      <c r="AD503" s="42"/>
    </row>
    <row r="504" spans="5:30" ht="15.75" customHeight="1">
      <c r="E504" s="62"/>
      <c r="I504" s="38"/>
      <c r="R504" s="78"/>
      <c r="S504" s="78"/>
      <c r="T504" s="78"/>
      <c r="W504" s="78"/>
      <c r="X504" s="77"/>
      <c r="AA504" s="78"/>
      <c r="AB504" s="84"/>
      <c r="AD504" s="42"/>
    </row>
    <row r="505" spans="5:30" ht="15.75" customHeight="1">
      <c r="E505" s="62"/>
      <c r="I505" s="38"/>
      <c r="R505" s="78"/>
      <c r="S505" s="78"/>
      <c r="T505" s="78"/>
      <c r="W505" s="78"/>
      <c r="X505" s="77"/>
      <c r="AA505" s="78"/>
      <c r="AB505" s="84"/>
      <c r="AD505" s="42"/>
    </row>
    <row r="506" spans="5:30" ht="15.75" customHeight="1">
      <c r="E506" s="62"/>
      <c r="I506" s="38"/>
      <c r="R506" s="78"/>
      <c r="S506" s="78"/>
      <c r="T506" s="78"/>
      <c r="W506" s="78"/>
      <c r="X506" s="77"/>
      <c r="AA506" s="78"/>
      <c r="AB506" s="84"/>
      <c r="AD506" s="42"/>
    </row>
    <row r="507" spans="5:30" ht="15.75" customHeight="1">
      <c r="E507" s="62"/>
      <c r="I507" s="38"/>
      <c r="R507" s="78"/>
      <c r="S507" s="78"/>
      <c r="T507" s="78"/>
      <c r="W507" s="78"/>
      <c r="X507" s="77"/>
      <c r="AA507" s="78"/>
      <c r="AB507" s="84"/>
      <c r="AD507" s="42"/>
    </row>
    <row r="508" spans="5:30" ht="15.75" customHeight="1">
      <c r="E508" s="62"/>
      <c r="I508" s="38"/>
      <c r="R508" s="78"/>
      <c r="S508" s="78"/>
      <c r="T508" s="78"/>
      <c r="W508" s="78"/>
      <c r="X508" s="77"/>
      <c r="AA508" s="78"/>
      <c r="AB508" s="84"/>
      <c r="AD508" s="42"/>
    </row>
    <row r="509" spans="5:30" ht="15.75" customHeight="1">
      <c r="E509" s="62"/>
      <c r="I509" s="38"/>
      <c r="R509" s="78"/>
      <c r="S509" s="78"/>
      <c r="T509" s="78"/>
      <c r="W509" s="78"/>
      <c r="X509" s="77"/>
      <c r="AA509" s="78"/>
      <c r="AB509" s="84"/>
      <c r="AD509" s="42"/>
    </row>
    <row r="510" spans="5:30" ht="15.75" customHeight="1">
      <c r="E510" s="62"/>
      <c r="I510" s="38"/>
      <c r="R510" s="78"/>
      <c r="S510" s="78"/>
      <c r="T510" s="78"/>
      <c r="W510" s="78"/>
      <c r="X510" s="77"/>
      <c r="AA510" s="78"/>
      <c r="AB510" s="84"/>
      <c r="AD510" s="42"/>
    </row>
    <row r="511" spans="5:30" ht="15.75" customHeight="1">
      <c r="E511" s="62"/>
      <c r="I511" s="38"/>
      <c r="R511" s="78"/>
      <c r="S511" s="78"/>
      <c r="T511" s="78"/>
      <c r="W511" s="78"/>
      <c r="X511" s="77"/>
      <c r="AA511" s="78"/>
      <c r="AB511" s="84"/>
      <c r="AD511" s="42"/>
    </row>
    <row r="512" spans="5:30" ht="15.75" customHeight="1">
      <c r="E512" s="62"/>
      <c r="I512" s="38"/>
      <c r="R512" s="78"/>
      <c r="S512" s="78"/>
      <c r="T512" s="78"/>
      <c r="W512" s="78"/>
      <c r="X512" s="77"/>
      <c r="AA512" s="78"/>
      <c r="AB512" s="84"/>
      <c r="AD512" s="42"/>
    </row>
    <row r="513" spans="5:30" ht="15.75" customHeight="1">
      <c r="E513" s="62"/>
      <c r="I513" s="38"/>
      <c r="R513" s="78"/>
      <c r="S513" s="78"/>
      <c r="T513" s="78"/>
      <c r="W513" s="78"/>
      <c r="X513" s="77"/>
      <c r="AA513" s="78"/>
      <c r="AB513" s="84"/>
      <c r="AD513" s="42"/>
    </row>
    <row r="514" spans="5:30" ht="15.75" customHeight="1">
      <c r="E514" s="62"/>
      <c r="I514" s="38"/>
      <c r="R514" s="78"/>
      <c r="S514" s="78"/>
      <c r="T514" s="78"/>
      <c r="W514" s="78"/>
      <c r="X514" s="77"/>
      <c r="AA514" s="78"/>
      <c r="AB514" s="84"/>
      <c r="AD514" s="42"/>
    </row>
    <row r="515" spans="5:30" ht="15.75" customHeight="1">
      <c r="E515" s="62"/>
      <c r="I515" s="38"/>
      <c r="R515" s="78"/>
      <c r="S515" s="78"/>
      <c r="T515" s="78"/>
      <c r="W515" s="78"/>
      <c r="X515" s="77"/>
      <c r="AA515" s="78"/>
      <c r="AB515" s="84"/>
      <c r="AD515" s="42"/>
    </row>
    <row r="516" spans="5:30" ht="15.75" customHeight="1">
      <c r="E516" s="62"/>
      <c r="I516" s="38"/>
      <c r="R516" s="78"/>
      <c r="S516" s="78"/>
      <c r="T516" s="78"/>
      <c r="W516" s="78"/>
      <c r="X516" s="77"/>
      <c r="AA516" s="78"/>
      <c r="AB516" s="84"/>
      <c r="AD516" s="42"/>
    </row>
    <row r="517" spans="5:30" ht="15.75" customHeight="1">
      <c r="E517" s="62"/>
      <c r="I517" s="38"/>
      <c r="R517" s="78"/>
      <c r="S517" s="78"/>
      <c r="T517" s="78"/>
      <c r="W517" s="78"/>
      <c r="X517" s="77"/>
      <c r="AA517" s="78"/>
      <c r="AB517" s="84"/>
      <c r="AD517" s="42"/>
    </row>
    <row r="518" spans="5:30" ht="15.75" customHeight="1">
      <c r="E518" s="62"/>
      <c r="I518" s="38"/>
      <c r="R518" s="78"/>
      <c r="S518" s="78"/>
      <c r="T518" s="78"/>
      <c r="W518" s="78"/>
      <c r="X518" s="77"/>
      <c r="AA518" s="78"/>
      <c r="AB518" s="84"/>
      <c r="AD518" s="42"/>
    </row>
    <row r="519" spans="5:30" ht="15.75" customHeight="1">
      <c r="E519" s="62"/>
      <c r="I519" s="38"/>
      <c r="R519" s="78"/>
      <c r="S519" s="78"/>
      <c r="T519" s="78"/>
      <c r="W519" s="78"/>
      <c r="X519" s="77"/>
      <c r="AA519" s="78"/>
      <c r="AB519" s="84"/>
      <c r="AD519" s="42"/>
    </row>
    <row r="520" spans="5:30" ht="15.75" customHeight="1">
      <c r="E520" s="62"/>
      <c r="I520" s="38"/>
      <c r="R520" s="78"/>
      <c r="S520" s="78"/>
      <c r="T520" s="78"/>
      <c r="W520" s="78"/>
      <c r="X520" s="77"/>
      <c r="AA520" s="78"/>
      <c r="AB520" s="84"/>
      <c r="AD520" s="42"/>
    </row>
    <row r="521" spans="5:30" ht="15.75" customHeight="1">
      <c r="E521" s="62"/>
      <c r="I521" s="38"/>
      <c r="R521" s="78"/>
      <c r="S521" s="78"/>
      <c r="T521" s="78"/>
      <c r="W521" s="78"/>
      <c r="X521" s="77"/>
      <c r="AA521" s="78"/>
      <c r="AB521" s="84"/>
      <c r="AD521" s="42"/>
    </row>
    <row r="522" spans="5:30" ht="15.75" customHeight="1">
      <c r="E522" s="62"/>
      <c r="I522" s="38"/>
      <c r="R522" s="78"/>
      <c r="S522" s="78"/>
      <c r="T522" s="78"/>
      <c r="W522" s="78"/>
      <c r="X522" s="77"/>
      <c r="AA522" s="78"/>
      <c r="AB522" s="84"/>
      <c r="AD522" s="42"/>
    </row>
    <row r="523" spans="5:30" ht="15.75" customHeight="1">
      <c r="E523" s="62"/>
      <c r="I523" s="38"/>
      <c r="R523" s="78"/>
      <c r="S523" s="78"/>
      <c r="T523" s="78"/>
      <c r="W523" s="78"/>
      <c r="X523" s="77"/>
      <c r="AA523" s="78"/>
      <c r="AB523" s="84"/>
      <c r="AD523" s="42"/>
    </row>
    <row r="524" spans="5:30" ht="15.75" customHeight="1">
      <c r="E524" s="62"/>
      <c r="I524" s="38"/>
      <c r="R524" s="78"/>
      <c r="S524" s="78"/>
      <c r="T524" s="78"/>
      <c r="W524" s="78"/>
      <c r="X524" s="77"/>
      <c r="AA524" s="78"/>
      <c r="AB524" s="84"/>
      <c r="AD524" s="42"/>
    </row>
    <row r="525" spans="5:30" ht="15.75" customHeight="1">
      <c r="E525" s="62"/>
      <c r="I525" s="38"/>
      <c r="R525" s="78"/>
      <c r="S525" s="78"/>
      <c r="T525" s="78"/>
      <c r="W525" s="78"/>
      <c r="X525" s="77"/>
      <c r="AA525" s="78"/>
      <c r="AB525" s="84"/>
      <c r="AD525" s="42"/>
    </row>
    <row r="526" spans="5:30" ht="15.75" customHeight="1">
      <c r="E526" s="62"/>
      <c r="I526" s="38"/>
      <c r="R526" s="78"/>
      <c r="S526" s="78"/>
      <c r="T526" s="78"/>
      <c r="W526" s="78"/>
      <c r="X526" s="77"/>
      <c r="AA526" s="78"/>
      <c r="AB526" s="84"/>
      <c r="AD526" s="42"/>
    </row>
    <row r="527" spans="5:30" ht="15.75" customHeight="1">
      <c r="E527" s="62"/>
      <c r="I527" s="38"/>
      <c r="R527" s="78"/>
      <c r="S527" s="78"/>
      <c r="T527" s="78"/>
      <c r="W527" s="78"/>
      <c r="X527" s="77"/>
      <c r="AA527" s="78"/>
      <c r="AB527" s="84"/>
      <c r="AD527" s="42"/>
    </row>
    <row r="528" spans="5:30" ht="15.75" customHeight="1">
      <c r="E528" s="62"/>
      <c r="I528" s="38"/>
      <c r="R528" s="78"/>
      <c r="S528" s="78"/>
      <c r="T528" s="78"/>
      <c r="W528" s="78"/>
      <c r="X528" s="77"/>
      <c r="AA528" s="78"/>
      <c r="AB528" s="84"/>
      <c r="AD528" s="42"/>
    </row>
    <row r="529" spans="5:30" ht="15.75" customHeight="1">
      <c r="E529" s="62"/>
      <c r="I529" s="38"/>
      <c r="R529" s="78"/>
      <c r="S529" s="78"/>
      <c r="T529" s="78"/>
      <c r="W529" s="78"/>
      <c r="X529" s="77"/>
      <c r="AA529" s="78"/>
      <c r="AB529" s="84"/>
      <c r="AD529" s="42"/>
    </row>
    <row r="530" spans="5:30" ht="15.75" customHeight="1">
      <c r="E530" s="62"/>
      <c r="I530" s="38"/>
      <c r="R530" s="78"/>
      <c r="S530" s="78"/>
      <c r="T530" s="78"/>
      <c r="W530" s="78"/>
      <c r="X530" s="77"/>
      <c r="AA530" s="78"/>
      <c r="AB530" s="84"/>
      <c r="AD530" s="42"/>
    </row>
    <row r="531" spans="5:30" ht="15.75" customHeight="1">
      <c r="E531" s="62"/>
      <c r="I531" s="38"/>
      <c r="R531" s="78"/>
      <c r="S531" s="78"/>
      <c r="T531" s="78"/>
      <c r="W531" s="78"/>
      <c r="X531" s="77"/>
      <c r="AA531" s="78"/>
      <c r="AB531" s="84"/>
      <c r="AD531" s="42"/>
    </row>
    <row r="532" spans="5:30" ht="15.75" customHeight="1">
      <c r="E532" s="62"/>
      <c r="I532" s="38"/>
      <c r="R532" s="78"/>
      <c r="S532" s="78"/>
      <c r="T532" s="78"/>
      <c r="W532" s="78"/>
      <c r="X532" s="77"/>
      <c r="AA532" s="78"/>
      <c r="AB532" s="84"/>
      <c r="AD532" s="42"/>
    </row>
    <row r="533" spans="5:30" ht="15.75" customHeight="1">
      <c r="E533" s="62"/>
      <c r="I533" s="38"/>
      <c r="R533" s="78"/>
      <c r="S533" s="78"/>
      <c r="T533" s="78"/>
      <c r="W533" s="78"/>
      <c r="X533" s="77"/>
      <c r="AA533" s="78"/>
      <c r="AB533" s="84"/>
      <c r="AD533" s="42"/>
    </row>
    <row r="534" spans="5:30" ht="15.75" customHeight="1">
      <c r="E534" s="62"/>
      <c r="I534" s="38"/>
      <c r="R534" s="78"/>
      <c r="S534" s="78"/>
      <c r="T534" s="78"/>
      <c r="W534" s="78"/>
      <c r="X534" s="77"/>
      <c r="AA534" s="78"/>
      <c r="AB534" s="84"/>
      <c r="AD534" s="42"/>
    </row>
    <row r="535" spans="5:30" ht="15.75" customHeight="1">
      <c r="E535" s="62"/>
      <c r="I535" s="38"/>
      <c r="R535" s="78"/>
      <c r="S535" s="78"/>
      <c r="T535" s="78"/>
      <c r="W535" s="78"/>
      <c r="X535" s="77"/>
      <c r="AA535" s="78"/>
      <c r="AB535" s="84"/>
      <c r="AD535" s="42"/>
    </row>
    <row r="536" spans="5:30" ht="15.75" customHeight="1">
      <c r="E536" s="62"/>
      <c r="I536" s="38"/>
      <c r="R536" s="78"/>
      <c r="S536" s="78"/>
      <c r="T536" s="78"/>
      <c r="W536" s="78"/>
      <c r="X536" s="77"/>
      <c r="AA536" s="78"/>
      <c r="AB536" s="84"/>
      <c r="AD536" s="42"/>
    </row>
    <row r="537" spans="5:30" ht="15.75" customHeight="1">
      <c r="E537" s="62"/>
      <c r="I537" s="38"/>
      <c r="R537" s="78"/>
      <c r="S537" s="78"/>
      <c r="T537" s="78"/>
      <c r="W537" s="78"/>
      <c r="X537" s="77"/>
      <c r="AA537" s="78"/>
      <c r="AB537" s="84"/>
      <c r="AD537" s="42"/>
    </row>
    <row r="538" spans="5:30" ht="15.75" customHeight="1">
      <c r="E538" s="62"/>
      <c r="I538" s="38"/>
      <c r="R538" s="78"/>
      <c r="S538" s="78"/>
      <c r="T538" s="78"/>
      <c r="W538" s="78"/>
      <c r="X538" s="77"/>
      <c r="AA538" s="78"/>
      <c r="AB538" s="84"/>
      <c r="AD538" s="42"/>
    </row>
    <row r="539" spans="5:30" ht="15.75" customHeight="1">
      <c r="E539" s="62"/>
      <c r="I539" s="38"/>
      <c r="R539" s="78"/>
      <c r="S539" s="78"/>
      <c r="T539" s="78"/>
      <c r="W539" s="78"/>
      <c r="X539" s="77"/>
      <c r="AA539" s="78"/>
      <c r="AB539" s="84"/>
      <c r="AD539" s="42"/>
    </row>
    <row r="540" spans="5:30" ht="15.75" customHeight="1">
      <c r="E540" s="62"/>
      <c r="I540" s="38"/>
      <c r="R540" s="78"/>
      <c r="S540" s="78"/>
      <c r="T540" s="78"/>
      <c r="W540" s="78"/>
      <c r="X540" s="77"/>
      <c r="AA540" s="78"/>
      <c r="AB540" s="84"/>
      <c r="AD540" s="42"/>
    </row>
    <row r="541" spans="5:30" ht="15.75" customHeight="1">
      <c r="E541" s="62"/>
      <c r="I541" s="38"/>
      <c r="R541" s="78"/>
      <c r="S541" s="78"/>
      <c r="T541" s="78"/>
      <c r="W541" s="78"/>
      <c r="X541" s="77"/>
      <c r="AA541" s="78"/>
      <c r="AB541" s="84"/>
      <c r="AD541" s="42"/>
    </row>
    <row r="542" spans="5:30" ht="15.75" customHeight="1">
      <c r="E542" s="62"/>
      <c r="I542" s="38"/>
      <c r="R542" s="78"/>
      <c r="S542" s="78"/>
      <c r="T542" s="78"/>
      <c r="W542" s="78"/>
      <c r="X542" s="77"/>
      <c r="AA542" s="78"/>
      <c r="AB542" s="84"/>
      <c r="AD542" s="42"/>
    </row>
    <row r="543" spans="5:30" ht="15.75" customHeight="1">
      <c r="E543" s="62"/>
      <c r="I543" s="38"/>
      <c r="R543" s="78"/>
      <c r="S543" s="78"/>
      <c r="T543" s="78"/>
      <c r="W543" s="78"/>
      <c r="X543" s="77"/>
      <c r="AA543" s="78"/>
      <c r="AB543" s="84"/>
      <c r="AD543" s="42"/>
    </row>
    <row r="544" spans="5:30" ht="15.75" customHeight="1">
      <c r="E544" s="62"/>
      <c r="I544" s="38"/>
      <c r="R544" s="78"/>
      <c r="S544" s="78"/>
      <c r="T544" s="78"/>
      <c r="W544" s="78"/>
      <c r="X544" s="77"/>
      <c r="AA544" s="78"/>
      <c r="AB544" s="84"/>
      <c r="AD544" s="42"/>
    </row>
    <row r="545" spans="5:30" ht="15.75" customHeight="1">
      <c r="E545" s="62"/>
      <c r="I545" s="38"/>
      <c r="R545" s="78"/>
      <c r="S545" s="78"/>
      <c r="T545" s="78"/>
      <c r="W545" s="78"/>
      <c r="X545" s="77"/>
      <c r="AA545" s="78"/>
      <c r="AB545" s="84"/>
      <c r="AD545" s="42"/>
    </row>
    <row r="546" spans="5:30" ht="15.75" customHeight="1">
      <c r="E546" s="62"/>
      <c r="I546" s="38"/>
      <c r="R546" s="78"/>
      <c r="S546" s="78"/>
      <c r="T546" s="78"/>
      <c r="W546" s="78"/>
      <c r="X546" s="77"/>
      <c r="AA546" s="78"/>
      <c r="AB546" s="84"/>
      <c r="AD546" s="42"/>
    </row>
    <row r="547" spans="5:30" ht="15.75" customHeight="1">
      <c r="E547" s="62"/>
      <c r="I547" s="38"/>
      <c r="R547" s="78"/>
      <c r="S547" s="78"/>
      <c r="T547" s="78"/>
      <c r="W547" s="78"/>
      <c r="X547" s="77"/>
      <c r="AA547" s="78"/>
      <c r="AB547" s="84"/>
      <c r="AD547" s="42"/>
    </row>
    <row r="548" spans="5:30" ht="15.75" customHeight="1">
      <c r="E548" s="62"/>
      <c r="I548" s="38"/>
      <c r="R548" s="78"/>
      <c r="S548" s="78"/>
      <c r="T548" s="78"/>
      <c r="W548" s="78"/>
      <c r="X548" s="77"/>
      <c r="AA548" s="78"/>
      <c r="AB548" s="84"/>
      <c r="AD548" s="42"/>
    </row>
    <row r="549" spans="5:30" ht="15.75" customHeight="1">
      <c r="E549" s="62"/>
      <c r="I549" s="38"/>
      <c r="R549" s="78"/>
      <c r="S549" s="78"/>
      <c r="T549" s="78"/>
      <c r="W549" s="78"/>
      <c r="X549" s="77"/>
      <c r="AA549" s="78"/>
      <c r="AB549" s="84"/>
      <c r="AD549" s="42"/>
    </row>
    <row r="550" spans="5:30" ht="15.75" customHeight="1">
      <c r="E550" s="62"/>
      <c r="I550" s="38"/>
      <c r="R550" s="78"/>
      <c r="S550" s="78"/>
      <c r="T550" s="78"/>
      <c r="W550" s="78"/>
      <c r="X550" s="77"/>
      <c r="AA550" s="78"/>
      <c r="AB550" s="84"/>
      <c r="AD550" s="42"/>
    </row>
    <row r="551" spans="5:30" ht="15.75" customHeight="1">
      <c r="E551" s="62"/>
      <c r="I551" s="38"/>
      <c r="R551" s="78"/>
      <c r="S551" s="78"/>
      <c r="T551" s="78"/>
      <c r="W551" s="78"/>
      <c r="X551" s="77"/>
      <c r="AA551" s="78"/>
      <c r="AB551" s="84"/>
      <c r="AD551" s="42"/>
    </row>
    <row r="552" spans="5:30" ht="15.75" customHeight="1">
      <c r="E552" s="62"/>
      <c r="I552" s="38"/>
      <c r="R552" s="78"/>
      <c r="S552" s="78"/>
      <c r="T552" s="78"/>
      <c r="W552" s="78"/>
      <c r="X552" s="77"/>
      <c r="AA552" s="78"/>
      <c r="AB552" s="84"/>
      <c r="AD552" s="42"/>
    </row>
    <row r="553" spans="5:30" ht="15.75" customHeight="1">
      <c r="E553" s="62"/>
      <c r="I553" s="38"/>
      <c r="R553" s="78"/>
      <c r="S553" s="78"/>
      <c r="T553" s="78"/>
      <c r="W553" s="78"/>
      <c r="X553" s="77"/>
      <c r="AA553" s="78"/>
      <c r="AB553" s="84"/>
      <c r="AD553" s="42"/>
    </row>
    <row r="554" spans="5:30" ht="15.75" customHeight="1">
      <c r="E554" s="62"/>
      <c r="I554" s="38"/>
      <c r="R554" s="78"/>
      <c r="S554" s="78"/>
      <c r="T554" s="78"/>
      <c r="W554" s="78"/>
      <c r="X554" s="77"/>
      <c r="AA554" s="78"/>
      <c r="AB554" s="84"/>
      <c r="AD554" s="42"/>
    </row>
    <row r="555" spans="5:30" ht="15.75" customHeight="1">
      <c r="E555" s="62"/>
      <c r="I555" s="38"/>
      <c r="R555" s="78"/>
      <c r="S555" s="78"/>
      <c r="T555" s="78"/>
      <c r="W555" s="78"/>
      <c r="X555" s="77"/>
      <c r="AA555" s="78"/>
      <c r="AB555" s="84"/>
      <c r="AD555" s="42"/>
    </row>
    <row r="556" spans="5:30" ht="15.75" customHeight="1">
      <c r="E556" s="62"/>
      <c r="I556" s="38"/>
      <c r="R556" s="78"/>
      <c r="S556" s="78"/>
      <c r="T556" s="78"/>
      <c r="W556" s="78"/>
      <c r="X556" s="77"/>
      <c r="AA556" s="78"/>
      <c r="AB556" s="84"/>
      <c r="AD556" s="42"/>
    </row>
    <row r="557" spans="5:30" ht="15.75" customHeight="1">
      <c r="E557" s="62"/>
      <c r="I557" s="38"/>
      <c r="R557" s="78"/>
      <c r="S557" s="78"/>
      <c r="T557" s="78"/>
      <c r="W557" s="78"/>
      <c r="X557" s="77"/>
      <c r="AA557" s="78"/>
      <c r="AB557" s="84"/>
      <c r="AD557" s="42"/>
    </row>
    <row r="558" spans="5:30" ht="15.75" customHeight="1">
      <c r="E558" s="62"/>
      <c r="I558" s="38"/>
      <c r="R558" s="78"/>
      <c r="S558" s="78"/>
      <c r="T558" s="78"/>
      <c r="W558" s="78"/>
      <c r="X558" s="77"/>
      <c r="AA558" s="78"/>
      <c r="AB558" s="84"/>
      <c r="AD558" s="42"/>
    </row>
    <row r="559" spans="5:30" ht="15.75" customHeight="1">
      <c r="E559" s="62"/>
      <c r="I559" s="38"/>
      <c r="R559" s="78"/>
      <c r="S559" s="78"/>
      <c r="T559" s="78"/>
      <c r="W559" s="78"/>
      <c r="X559" s="77"/>
      <c r="AA559" s="78"/>
      <c r="AB559" s="84"/>
      <c r="AD559" s="42"/>
    </row>
    <row r="560" spans="5:30" ht="15.75" customHeight="1">
      <c r="E560" s="62"/>
      <c r="I560" s="38"/>
      <c r="R560" s="78"/>
      <c r="S560" s="78"/>
      <c r="T560" s="78"/>
      <c r="W560" s="78"/>
      <c r="X560" s="77"/>
      <c r="AA560" s="78"/>
      <c r="AB560" s="84"/>
      <c r="AD560" s="42"/>
    </row>
    <row r="561" spans="5:30" ht="15.75" customHeight="1">
      <c r="E561" s="62"/>
      <c r="I561" s="38"/>
      <c r="R561" s="78"/>
      <c r="S561" s="78"/>
      <c r="T561" s="78"/>
      <c r="W561" s="78"/>
      <c r="X561" s="77"/>
      <c r="AA561" s="78"/>
      <c r="AB561" s="84"/>
      <c r="AD561" s="42"/>
    </row>
    <row r="562" spans="5:30" ht="15.75" customHeight="1">
      <c r="E562" s="62"/>
      <c r="I562" s="38"/>
      <c r="R562" s="78"/>
      <c r="S562" s="78"/>
      <c r="T562" s="78"/>
      <c r="W562" s="78"/>
      <c r="X562" s="77"/>
      <c r="AA562" s="78"/>
      <c r="AB562" s="84"/>
      <c r="AD562" s="42"/>
    </row>
    <row r="563" spans="5:30" ht="15.75" customHeight="1">
      <c r="E563" s="62"/>
      <c r="I563" s="38"/>
      <c r="R563" s="78"/>
      <c r="S563" s="78"/>
      <c r="T563" s="78"/>
      <c r="W563" s="78"/>
      <c r="X563" s="77"/>
      <c r="AA563" s="78"/>
      <c r="AB563" s="84"/>
      <c r="AD563" s="42"/>
    </row>
    <row r="564" spans="5:30" ht="15.75" customHeight="1">
      <c r="E564" s="62"/>
      <c r="I564" s="38"/>
      <c r="R564" s="78"/>
      <c r="S564" s="78"/>
      <c r="T564" s="78"/>
      <c r="W564" s="78"/>
      <c r="X564" s="77"/>
      <c r="AA564" s="78"/>
      <c r="AB564" s="84"/>
      <c r="AD564" s="42"/>
    </row>
    <row r="565" spans="5:30" ht="15.75" customHeight="1">
      <c r="E565" s="62"/>
      <c r="I565" s="38"/>
      <c r="R565" s="78"/>
      <c r="S565" s="78"/>
      <c r="T565" s="78"/>
      <c r="W565" s="78"/>
      <c r="X565" s="77"/>
      <c r="AA565" s="78"/>
      <c r="AB565" s="84"/>
      <c r="AD565" s="42"/>
    </row>
    <row r="566" spans="5:30" ht="15.75" customHeight="1">
      <c r="E566" s="62"/>
      <c r="I566" s="38"/>
      <c r="R566" s="78"/>
      <c r="S566" s="78"/>
      <c r="T566" s="78"/>
      <c r="W566" s="78"/>
      <c r="X566" s="77"/>
      <c r="AA566" s="78"/>
      <c r="AB566" s="84"/>
      <c r="AD566" s="42"/>
    </row>
    <row r="567" spans="5:30" ht="15.75" customHeight="1">
      <c r="E567" s="62"/>
      <c r="I567" s="38"/>
      <c r="R567" s="78"/>
      <c r="S567" s="78"/>
      <c r="T567" s="78"/>
      <c r="W567" s="78"/>
      <c r="X567" s="77"/>
      <c r="AA567" s="78"/>
      <c r="AB567" s="84"/>
      <c r="AD567" s="42"/>
    </row>
    <row r="568" spans="5:30" ht="15.75" customHeight="1">
      <c r="E568" s="62"/>
      <c r="I568" s="38"/>
      <c r="R568" s="78"/>
      <c r="S568" s="78"/>
      <c r="T568" s="78"/>
      <c r="W568" s="78"/>
      <c r="X568" s="77"/>
      <c r="AA568" s="78"/>
      <c r="AB568" s="84"/>
      <c r="AD568" s="42"/>
    </row>
    <row r="569" spans="5:30" ht="15.75" customHeight="1">
      <c r="E569" s="62"/>
      <c r="I569" s="38"/>
      <c r="R569" s="78"/>
      <c r="S569" s="78"/>
      <c r="T569" s="78"/>
      <c r="W569" s="78"/>
      <c r="X569" s="77"/>
      <c r="AA569" s="78"/>
      <c r="AB569" s="84"/>
      <c r="AD569" s="42"/>
    </row>
    <row r="570" spans="5:30" ht="15.75" customHeight="1">
      <c r="E570" s="62"/>
      <c r="I570" s="38"/>
      <c r="R570" s="78"/>
      <c r="S570" s="78"/>
      <c r="T570" s="78"/>
      <c r="W570" s="78"/>
      <c r="X570" s="77"/>
      <c r="AA570" s="78"/>
      <c r="AB570" s="84"/>
      <c r="AD570" s="42"/>
    </row>
    <row r="571" spans="5:30" ht="15.75" customHeight="1">
      <c r="E571" s="62"/>
      <c r="I571" s="38"/>
      <c r="R571" s="78"/>
      <c r="S571" s="78"/>
      <c r="T571" s="78"/>
      <c r="W571" s="78"/>
      <c r="X571" s="77"/>
      <c r="AA571" s="78"/>
      <c r="AB571" s="84"/>
      <c r="AD571" s="42"/>
    </row>
    <row r="572" spans="5:30" ht="15.75" customHeight="1">
      <c r="E572" s="62"/>
      <c r="I572" s="38"/>
      <c r="R572" s="78"/>
      <c r="S572" s="78"/>
      <c r="T572" s="78"/>
      <c r="W572" s="78"/>
      <c r="X572" s="77"/>
      <c r="AA572" s="78"/>
      <c r="AB572" s="84"/>
      <c r="AD572" s="42"/>
    </row>
    <row r="573" spans="5:30" ht="15.75" customHeight="1">
      <c r="E573" s="62"/>
      <c r="I573" s="38"/>
      <c r="R573" s="78"/>
      <c r="S573" s="78"/>
      <c r="T573" s="78"/>
      <c r="W573" s="78"/>
      <c r="X573" s="77"/>
      <c r="AA573" s="78"/>
      <c r="AB573" s="84"/>
      <c r="AD573" s="42"/>
    </row>
    <row r="574" spans="5:30" ht="15.75" customHeight="1">
      <c r="E574" s="62"/>
      <c r="I574" s="38"/>
      <c r="R574" s="78"/>
      <c r="S574" s="78"/>
      <c r="T574" s="78"/>
      <c r="W574" s="78"/>
      <c r="X574" s="77"/>
      <c r="AA574" s="78"/>
      <c r="AB574" s="84"/>
      <c r="AD574" s="42"/>
    </row>
    <row r="575" spans="5:30" ht="15.75" customHeight="1">
      <c r="E575" s="62"/>
      <c r="I575" s="38"/>
      <c r="R575" s="78"/>
      <c r="S575" s="78"/>
      <c r="T575" s="78"/>
      <c r="W575" s="78"/>
      <c r="X575" s="77"/>
      <c r="AA575" s="78"/>
      <c r="AB575" s="84"/>
      <c r="AD575" s="42"/>
    </row>
    <row r="576" spans="5:30" ht="15.75" customHeight="1">
      <c r="E576" s="62"/>
      <c r="I576" s="38"/>
      <c r="R576" s="78"/>
      <c r="S576" s="78"/>
      <c r="T576" s="78"/>
      <c r="W576" s="78"/>
      <c r="X576" s="77"/>
      <c r="AA576" s="78"/>
      <c r="AB576" s="84"/>
      <c r="AD576" s="42"/>
    </row>
    <row r="577" spans="5:30" ht="15.75" customHeight="1">
      <c r="E577" s="62"/>
      <c r="I577" s="38"/>
      <c r="R577" s="78"/>
      <c r="S577" s="78"/>
      <c r="T577" s="78"/>
      <c r="W577" s="78"/>
      <c r="X577" s="77"/>
      <c r="AA577" s="78"/>
      <c r="AB577" s="84"/>
      <c r="AD577" s="42"/>
    </row>
    <row r="578" spans="5:30" ht="15.75" customHeight="1">
      <c r="E578" s="62"/>
      <c r="I578" s="38"/>
      <c r="R578" s="78"/>
      <c r="S578" s="78"/>
      <c r="T578" s="78"/>
      <c r="W578" s="78"/>
      <c r="X578" s="77"/>
      <c r="AA578" s="78"/>
      <c r="AB578" s="84"/>
      <c r="AD578" s="42"/>
    </row>
    <row r="579" spans="5:30" ht="15.75" customHeight="1">
      <c r="E579" s="62"/>
      <c r="I579" s="38"/>
      <c r="R579" s="78"/>
      <c r="S579" s="78"/>
      <c r="T579" s="78"/>
      <c r="W579" s="78"/>
      <c r="X579" s="77"/>
      <c r="AA579" s="78"/>
      <c r="AB579" s="84"/>
      <c r="AD579" s="42"/>
    </row>
    <row r="580" spans="5:30" ht="15.75" customHeight="1">
      <c r="E580" s="62"/>
      <c r="I580" s="38"/>
      <c r="R580" s="78"/>
      <c r="S580" s="78"/>
      <c r="T580" s="78"/>
      <c r="W580" s="78"/>
      <c r="X580" s="77"/>
      <c r="AA580" s="78"/>
      <c r="AB580" s="84"/>
      <c r="AD580" s="42"/>
    </row>
    <row r="581" spans="5:30" ht="15.75" customHeight="1">
      <c r="E581" s="62"/>
      <c r="I581" s="38"/>
      <c r="R581" s="78"/>
      <c r="S581" s="78"/>
      <c r="T581" s="78"/>
      <c r="W581" s="78"/>
      <c r="X581" s="77"/>
      <c r="AA581" s="78"/>
      <c r="AB581" s="84"/>
      <c r="AD581" s="42"/>
    </row>
    <row r="582" spans="5:30" ht="15.75" customHeight="1">
      <c r="E582" s="62"/>
      <c r="I582" s="38"/>
      <c r="R582" s="78"/>
      <c r="S582" s="78"/>
      <c r="T582" s="78"/>
      <c r="W582" s="78"/>
      <c r="X582" s="77"/>
      <c r="AA582" s="78"/>
      <c r="AB582" s="84"/>
      <c r="AD582" s="42"/>
    </row>
    <row r="583" spans="5:30" ht="15.75" customHeight="1">
      <c r="E583" s="62"/>
      <c r="I583" s="38"/>
      <c r="R583" s="78"/>
      <c r="S583" s="78"/>
      <c r="T583" s="78"/>
      <c r="W583" s="78"/>
      <c r="X583" s="77"/>
      <c r="AA583" s="78"/>
      <c r="AB583" s="84"/>
      <c r="AD583" s="42"/>
    </row>
    <row r="584" spans="5:30" ht="15.75" customHeight="1">
      <c r="E584" s="62"/>
      <c r="I584" s="38"/>
      <c r="R584" s="78"/>
      <c r="S584" s="78"/>
      <c r="T584" s="78"/>
      <c r="W584" s="78"/>
      <c r="X584" s="77"/>
      <c r="AA584" s="78"/>
      <c r="AB584" s="84"/>
      <c r="AD584" s="42"/>
    </row>
    <row r="585" spans="5:30" ht="15.75" customHeight="1">
      <c r="E585" s="62"/>
      <c r="I585" s="38"/>
      <c r="R585" s="78"/>
      <c r="S585" s="78"/>
      <c r="T585" s="78"/>
      <c r="W585" s="78"/>
      <c r="X585" s="77"/>
      <c r="AA585" s="78"/>
      <c r="AB585" s="84"/>
      <c r="AD585" s="42"/>
    </row>
    <row r="586" spans="5:30" ht="15.75" customHeight="1">
      <c r="E586" s="62"/>
      <c r="I586" s="38"/>
      <c r="R586" s="78"/>
      <c r="S586" s="78"/>
      <c r="T586" s="78"/>
      <c r="W586" s="78"/>
      <c r="X586" s="77"/>
      <c r="AA586" s="78"/>
      <c r="AB586" s="84"/>
      <c r="AD586" s="42"/>
    </row>
    <row r="587" spans="5:30" ht="15.75" customHeight="1">
      <c r="E587" s="62"/>
      <c r="I587" s="38"/>
      <c r="R587" s="78"/>
      <c r="S587" s="78"/>
      <c r="T587" s="78"/>
      <c r="W587" s="78"/>
      <c r="X587" s="77"/>
      <c r="AA587" s="78"/>
      <c r="AB587" s="84"/>
      <c r="AD587" s="42"/>
    </row>
    <row r="588" spans="5:30" ht="15.75" customHeight="1">
      <c r="E588" s="62"/>
      <c r="I588" s="38"/>
      <c r="R588" s="78"/>
      <c r="S588" s="78"/>
      <c r="T588" s="78"/>
      <c r="W588" s="78"/>
      <c r="X588" s="77"/>
      <c r="AA588" s="78"/>
      <c r="AB588" s="84"/>
      <c r="AD588" s="42"/>
    </row>
    <row r="589" spans="5:30" ht="15.75" customHeight="1">
      <c r="E589" s="62"/>
      <c r="I589" s="38"/>
      <c r="R589" s="78"/>
      <c r="S589" s="78"/>
      <c r="T589" s="78"/>
      <c r="W589" s="78"/>
      <c r="X589" s="77"/>
      <c r="AA589" s="78"/>
      <c r="AB589" s="84"/>
      <c r="AD589" s="42"/>
    </row>
    <row r="590" spans="5:30" ht="15.75" customHeight="1">
      <c r="E590" s="62"/>
      <c r="I590" s="38"/>
      <c r="R590" s="78"/>
      <c r="S590" s="78"/>
      <c r="T590" s="78"/>
      <c r="W590" s="78"/>
      <c r="X590" s="77"/>
      <c r="AA590" s="78"/>
      <c r="AB590" s="84"/>
      <c r="AD590" s="42"/>
    </row>
    <row r="591" spans="5:30" ht="15.75" customHeight="1">
      <c r="E591" s="62"/>
      <c r="I591" s="38"/>
      <c r="R591" s="78"/>
      <c r="S591" s="78"/>
      <c r="T591" s="78"/>
      <c r="W591" s="78"/>
      <c r="X591" s="77"/>
      <c r="AA591" s="78"/>
      <c r="AB591" s="84"/>
      <c r="AD591" s="42"/>
    </row>
    <row r="592" spans="5:30" ht="15.75" customHeight="1">
      <c r="E592" s="62"/>
      <c r="I592" s="38"/>
      <c r="R592" s="78"/>
      <c r="S592" s="78"/>
      <c r="T592" s="78"/>
      <c r="W592" s="78"/>
      <c r="X592" s="77"/>
      <c r="AA592" s="78"/>
      <c r="AB592" s="84"/>
      <c r="AD592" s="42"/>
    </row>
    <row r="593" spans="5:30" ht="15.75" customHeight="1">
      <c r="E593" s="62"/>
      <c r="I593" s="38"/>
      <c r="R593" s="78"/>
      <c r="S593" s="78"/>
      <c r="T593" s="78"/>
      <c r="W593" s="78"/>
      <c r="X593" s="77"/>
      <c r="AA593" s="78"/>
      <c r="AB593" s="84"/>
      <c r="AD593" s="42"/>
    </row>
    <row r="594" spans="5:30" ht="15.75" customHeight="1">
      <c r="E594" s="62"/>
      <c r="I594" s="38"/>
      <c r="R594" s="78"/>
      <c r="S594" s="78"/>
      <c r="T594" s="78"/>
      <c r="W594" s="78"/>
      <c r="X594" s="77"/>
      <c r="AA594" s="78"/>
      <c r="AB594" s="84"/>
      <c r="AD594" s="42"/>
    </row>
    <row r="595" spans="5:30" ht="15.75" customHeight="1">
      <c r="E595" s="62"/>
      <c r="I595" s="38"/>
      <c r="R595" s="78"/>
      <c r="S595" s="78"/>
      <c r="T595" s="78"/>
      <c r="W595" s="78"/>
      <c r="X595" s="77"/>
      <c r="AA595" s="78"/>
      <c r="AB595" s="84"/>
      <c r="AD595" s="42"/>
    </row>
    <row r="596" spans="5:30" ht="15.75" customHeight="1">
      <c r="E596" s="62"/>
      <c r="I596" s="38"/>
      <c r="R596" s="78"/>
      <c r="S596" s="78"/>
      <c r="T596" s="78"/>
      <c r="W596" s="78"/>
      <c r="X596" s="77"/>
      <c r="AA596" s="78"/>
      <c r="AB596" s="84"/>
      <c r="AD596" s="42"/>
    </row>
    <row r="597" spans="5:30" ht="15.75" customHeight="1">
      <c r="E597" s="62"/>
      <c r="I597" s="38"/>
      <c r="R597" s="78"/>
      <c r="S597" s="78"/>
      <c r="T597" s="78"/>
      <c r="W597" s="78"/>
      <c r="X597" s="77"/>
      <c r="AA597" s="78"/>
      <c r="AB597" s="84"/>
      <c r="AD597" s="42"/>
    </row>
    <row r="598" spans="5:30" ht="15.75" customHeight="1">
      <c r="E598" s="62"/>
      <c r="I598" s="38"/>
      <c r="R598" s="78"/>
      <c r="S598" s="78"/>
      <c r="T598" s="78"/>
      <c r="W598" s="78"/>
      <c r="X598" s="77"/>
      <c r="AA598" s="78"/>
      <c r="AB598" s="84"/>
      <c r="AD598" s="42"/>
    </row>
    <row r="599" spans="5:30" ht="15.75" customHeight="1">
      <c r="E599" s="62"/>
      <c r="I599" s="38"/>
      <c r="R599" s="78"/>
      <c r="S599" s="78"/>
      <c r="T599" s="78"/>
      <c r="W599" s="78"/>
      <c r="X599" s="77"/>
      <c r="AA599" s="78"/>
      <c r="AB599" s="84"/>
      <c r="AD599" s="42"/>
    </row>
    <row r="600" spans="5:30" ht="15.75" customHeight="1">
      <c r="E600" s="62"/>
      <c r="I600" s="38"/>
      <c r="R600" s="78"/>
      <c r="S600" s="78"/>
      <c r="T600" s="78"/>
      <c r="W600" s="78"/>
      <c r="X600" s="77"/>
      <c r="AA600" s="78"/>
      <c r="AB600" s="84"/>
      <c r="AD600" s="42"/>
    </row>
    <row r="601" spans="5:30" ht="15.75" customHeight="1">
      <c r="E601" s="62"/>
      <c r="I601" s="38"/>
      <c r="R601" s="78"/>
      <c r="S601" s="78"/>
      <c r="T601" s="78"/>
      <c r="W601" s="78"/>
      <c r="X601" s="77"/>
      <c r="AA601" s="78"/>
      <c r="AB601" s="84"/>
      <c r="AD601" s="42"/>
    </row>
    <row r="602" spans="5:30" ht="15.75" customHeight="1">
      <c r="E602" s="62"/>
      <c r="I602" s="38"/>
      <c r="R602" s="78"/>
      <c r="S602" s="78"/>
      <c r="T602" s="78"/>
      <c r="W602" s="78"/>
      <c r="X602" s="77"/>
      <c r="AA602" s="78"/>
      <c r="AB602" s="84"/>
      <c r="AD602" s="42"/>
    </row>
    <row r="603" spans="5:30" ht="15.75" customHeight="1">
      <c r="E603" s="62"/>
      <c r="I603" s="38"/>
      <c r="R603" s="78"/>
      <c r="S603" s="78"/>
      <c r="T603" s="78"/>
      <c r="W603" s="78"/>
      <c r="X603" s="77"/>
      <c r="AA603" s="78"/>
      <c r="AB603" s="84"/>
      <c r="AD603" s="42"/>
    </row>
    <row r="604" spans="5:30" ht="15.75" customHeight="1">
      <c r="E604" s="62"/>
      <c r="I604" s="38"/>
      <c r="R604" s="78"/>
      <c r="S604" s="78"/>
      <c r="T604" s="78"/>
      <c r="W604" s="78"/>
      <c r="X604" s="77"/>
      <c r="AA604" s="78"/>
      <c r="AB604" s="84"/>
      <c r="AD604" s="42"/>
    </row>
    <row r="605" spans="5:30" ht="15.75" customHeight="1">
      <c r="E605" s="62"/>
      <c r="I605" s="38"/>
      <c r="R605" s="78"/>
      <c r="S605" s="78"/>
      <c r="T605" s="78"/>
      <c r="W605" s="78"/>
      <c r="X605" s="77"/>
      <c r="AA605" s="78"/>
      <c r="AB605" s="84"/>
      <c r="AD605" s="42"/>
    </row>
    <row r="606" spans="5:30" ht="15.75" customHeight="1">
      <c r="E606" s="62"/>
      <c r="I606" s="38"/>
      <c r="R606" s="78"/>
      <c r="S606" s="78"/>
      <c r="T606" s="78"/>
      <c r="W606" s="78"/>
      <c r="X606" s="77"/>
      <c r="AA606" s="78"/>
      <c r="AB606" s="84"/>
      <c r="AD606" s="42"/>
    </row>
    <row r="607" spans="5:30" ht="15.75" customHeight="1">
      <c r="E607" s="62"/>
      <c r="I607" s="38"/>
      <c r="R607" s="78"/>
      <c r="S607" s="78"/>
      <c r="T607" s="78"/>
      <c r="W607" s="78"/>
      <c r="X607" s="77"/>
      <c r="AA607" s="78"/>
      <c r="AB607" s="84"/>
      <c r="AD607" s="42"/>
    </row>
    <row r="608" spans="5:30" ht="15.75" customHeight="1">
      <c r="E608" s="62"/>
      <c r="I608" s="38"/>
      <c r="R608" s="78"/>
      <c r="S608" s="78"/>
      <c r="T608" s="78"/>
      <c r="W608" s="78"/>
      <c r="X608" s="77"/>
      <c r="AA608" s="78"/>
      <c r="AB608" s="84"/>
      <c r="AD608" s="42"/>
    </row>
    <row r="609" spans="5:30" ht="15.75" customHeight="1">
      <c r="E609" s="62"/>
      <c r="I609" s="38"/>
      <c r="R609" s="78"/>
      <c r="S609" s="78"/>
      <c r="T609" s="78"/>
      <c r="W609" s="78"/>
      <c r="X609" s="77"/>
      <c r="AA609" s="78"/>
      <c r="AB609" s="84"/>
      <c r="AD609" s="42"/>
    </row>
    <row r="610" spans="5:30" ht="15.75" customHeight="1">
      <c r="E610" s="62"/>
      <c r="I610" s="38"/>
      <c r="R610" s="78"/>
      <c r="S610" s="78"/>
      <c r="T610" s="78"/>
      <c r="W610" s="78"/>
      <c r="X610" s="77"/>
      <c r="AA610" s="78"/>
      <c r="AB610" s="84"/>
      <c r="AD610" s="42"/>
    </row>
    <row r="611" spans="5:30" ht="15.75" customHeight="1">
      <c r="E611" s="62"/>
      <c r="I611" s="38"/>
      <c r="R611" s="78"/>
      <c r="S611" s="78"/>
      <c r="T611" s="78"/>
      <c r="W611" s="78"/>
      <c r="X611" s="77"/>
      <c r="AA611" s="78"/>
      <c r="AB611" s="84"/>
      <c r="AD611" s="42"/>
    </row>
    <row r="612" spans="5:30" ht="15.75" customHeight="1">
      <c r="E612" s="62"/>
      <c r="I612" s="38"/>
      <c r="R612" s="78"/>
      <c r="S612" s="78"/>
      <c r="T612" s="78"/>
      <c r="W612" s="78"/>
      <c r="X612" s="77"/>
      <c r="AA612" s="78"/>
      <c r="AB612" s="84"/>
      <c r="AD612" s="42"/>
    </row>
    <row r="613" spans="5:30" ht="15.75" customHeight="1">
      <c r="E613" s="62"/>
      <c r="I613" s="38"/>
      <c r="R613" s="78"/>
      <c r="S613" s="78"/>
      <c r="T613" s="78"/>
      <c r="W613" s="78"/>
      <c r="X613" s="77"/>
      <c r="AA613" s="78"/>
      <c r="AB613" s="84"/>
      <c r="AD613" s="42"/>
    </row>
    <row r="614" spans="5:30" ht="15.75" customHeight="1">
      <c r="E614" s="62"/>
      <c r="I614" s="38"/>
      <c r="R614" s="78"/>
      <c r="S614" s="78"/>
      <c r="T614" s="78"/>
      <c r="W614" s="78"/>
      <c r="X614" s="77"/>
      <c r="AA614" s="78"/>
      <c r="AB614" s="84"/>
      <c r="AD614" s="42"/>
    </row>
    <row r="615" spans="5:30" ht="15.75" customHeight="1">
      <c r="E615" s="62"/>
      <c r="I615" s="38"/>
      <c r="R615" s="78"/>
      <c r="S615" s="78"/>
      <c r="T615" s="78"/>
      <c r="W615" s="78"/>
      <c r="X615" s="77"/>
      <c r="AA615" s="78"/>
      <c r="AB615" s="84"/>
      <c r="AD615" s="42"/>
    </row>
    <row r="616" spans="5:30" ht="15.75" customHeight="1">
      <c r="E616" s="62"/>
      <c r="I616" s="38"/>
      <c r="R616" s="78"/>
      <c r="S616" s="78"/>
      <c r="T616" s="78"/>
      <c r="W616" s="78"/>
      <c r="X616" s="77"/>
      <c r="AA616" s="78"/>
      <c r="AB616" s="84"/>
      <c r="AD616" s="42"/>
    </row>
    <row r="617" spans="5:30" ht="15.75" customHeight="1">
      <c r="E617" s="62"/>
      <c r="I617" s="38"/>
      <c r="R617" s="78"/>
      <c r="S617" s="78"/>
      <c r="T617" s="78"/>
      <c r="W617" s="78"/>
      <c r="X617" s="77"/>
      <c r="AA617" s="78"/>
      <c r="AB617" s="84"/>
      <c r="AD617" s="42"/>
    </row>
    <row r="618" spans="5:30" ht="15.75" customHeight="1">
      <c r="E618" s="62"/>
      <c r="I618" s="38"/>
      <c r="R618" s="78"/>
      <c r="S618" s="78"/>
      <c r="T618" s="78"/>
      <c r="W618" s="78"/>
      <c r="X618" s="77"/>
      <c r="AA618" s="78"/>
      <c r="AB618" s="84"/>
      <c r="AD618" s="42"/>
    </row>
    <row r="619" spans="5:30" ht="15.75" customHeight="1">
      <c r="E619" s="62"/>
      <c r="I619" s="38"/>
      <c r="R619" s="78"/>
      <c r="S619" s="78"/>
      <c r="T619" s="78"/>
      <c r="W619" s="78"/>
      <c r="X619" s="77"/>
      <c r="AA619" s="78"/>
      <c r="AB619" s="84"/>
      <c r="AD619" s="42"/>
    </row>
    <row r="620" spans="5:30" ht="15.75" customHeight="1">
      <c r="E620" s="62"/>
      <c r="I620" s="38"/>
      <c r="R620" s="78"/>
      <c r="S620" s="78"/>
      <c r="T620" s="78"/>
      <c r="W620" s="78"/>
      <c r="X620" s="77"/>
      <c r="AA620" s="78"/>
      <c r="AB620" s="84"/>
      <c r="AD620" s="42"/>
    </row>
    <row r="621" spans="5:30" ht="15.75" customHeight="1">
      <c r="E621" s="62"/>
      <c r="I621" s="38"/>
      <c r="R621" s="78"/>
      <c r="S621" s="78"/>
      <c r="T621" s="78"/>
      <c r="W621" s="78"/>
      <c r="X621" s="77"/>
      <c r="AA621" s="78"/>
      <c r="AB621" s="84"/>
      <c r="AD621" s="42"/>
    </row>
    <row r="622" spans="5:30" ht="15.75" customHeight="1">
      <c r="E622" s="62"/>
      <c r="I622" s="38"/>
      <c r="R622" s="78"/>
      <c r="S622" s="78"/>
      <c r="T622" s="78"/>
      <c r="W622" s="78"/>
      <c r="X622" s="77"/>
      <c r="AA622" s="78"/>
      <c r="AB622" s="84"/>
      <c r="AD622" s="42"/>
    </row>
    <row r="623" spans="5:30" ht="15.75" customHeight="1">
      <c r="E623" s="62"/>
      <c r="I623" s="38"/>
      <c r="R623" s="78"/>
      <c r="S623" s="78"/>
      <c r="T623" s="78"/>
      <c r="W623" s="78"/>
      <c r="X623" s="77"/>
      <c r="AA623" s="78"/>
      <c r="AB623" s="84"/>
      <c r="AD623" s="42"/>
    </row>
    <row r="624" spans="5:30" ht="15.75" customHeight="1">
      <c r="E624" s="62"/>
      <c r="I624" s="38"/>
      <c r="R624" s="78"/>
      <c r="S624" s="78"/>
      <c r="T624" s="78"/>
      <c r="W624" s="78"/>
      <c r="X624" s="77"/>
      <c r="AA624" s="78"/>
      <c r="AB624" s="84"/>
      <c r="AD624" s="42"/>
    </row>
    <row r="625" spans="5:30" ht="15.75" customHeight="1">
      <c r="E625" s="62"/>
      <c r="I625" s="38"/>
      <c r="R625" s="78"/>
      <c r="S625" s="78"/>
      <c r="T625" s="78"/>
      <c r="W625" s="78"/>
      <c r="X625" s="77"/>
      <c r="AA625" s="78"/>
      <c r="AB625" s="84"/>
      <c r="AD625" s="42"/>
    </row>
    <row r="626" spans="5:30" ht="15.75" customHeight="1">
      <c r="E626" s="62"/>
      <c r="I626" s="38"/>
      <c r="R626" s="78"/>
      <c r="S626" s="78"/>
      <c r="T626" s="78"/>
      <c r="W626" s="78"/>
      <c r="X626" s="77"/>
      <c r="AA626" s="78"/>
      <c r="AB626" s="84"/>
      <c r="AD626" s="42"/>
    </row>
    <row r="627" spans="5:30" ht="15.75" customHeight="1">
      <c r="E627" s="62"/>
      <c r="I627" s="38"/>
      <c r="R627" s="78"/>
      <c r="S627" s="78"/>
      <c r="T627" s="78"/>
      <c r="W627" s="78"/>
      <c r="X627" s="77"/>
      <c r="AA627" s="78"/>
      <c r="AB627" s="84"/>
      <c r="AD627" s="42"/>
    </row>
    <row r="628" spans="5:30" ht="15.75" customHeight="1">
      <c r="E628" s="62"/>
      <c r="I628" s="38"/>
      <c r="R628" s="78"/>
      <c r="S628" s="78"/>
      <c r="T628" s="78"/>
      <c r="W628" s="78"/>
      <c r="X628" s="77"/>
      <c r="AA628" s="78"/>
      <c r="AB628" s="84"/>
      <c r="AD628" s="42"/>
    </row>
    <row r="629" spans="5:30" ht="15.75" customHeight="1">
      <c r="E629" s="62"/>
      <c r="I629" s="38"/>
      <c r="R629" s="78"/>
      <c r="S629" s="78"/>
      <c r="T629" s="78"/>
      <c r="W629" s="78"/>
      <c r="X629" s="77"/>
      <c r="AA629" s="78"/>
      <c r="AB629" s="84"/>
      <c r="AD629" s="42"/>
    </row>
    <row r="630" spans="5:30" ht="15.75" customHeight="1">
      <c r="E630" s="62"/>
      <c r="I630" s="38"/>
      <c r="R630" s="78"/>
      <c r="S630" s="78"/>
      <c r="T630" s="78"/>
      <c r="W630" s="78"/>
      <c r="X630" s="77"/>
      <c r="AA630" s="78"/>
      <c r="AB630" s="84"/>
      <c r="AD630" s="42"/>
    </row>
    <row r="631" spans="5:30" ht="15.75" customHeight="1">
      <c r="E631" s="62"/>
      <c r="I631" s="38"/>
      <c r="R631" s="78"/>
      <c r="S631" s="78"/>
      <c r="T631" s="78"/>
      <c r="W631" s="78"/>
      <c r="X631" s="77"/>
      <c r="AA631" s="78"/>
      <c r="AB631" s="84"/>
      <c r="AD631" s="42"/>
    </row>
    <row r="632" spans="5:30" ht="15.75" customHeight="1">
      <c r="E632" s="62"/>
      <c r="I632" s="38"/>
      <c r="R632" s="78"/>
      <c r="S632" s="78"/>
      <c r="T632" s="78"/>
      <c r="W632" s="78"/>
      <c r="X632" s="77"/>
      <c r="AA632" s="78"/>
      <c r="AB632" s="84"/>
      <c r="AD632" s="42"/>
    </row>
    <row r="633" spans="5:30" ht="15.75" customHeight="1">
      <c r="E633" s="62"/>
      <c r="I633" s="38"/>
      <c r="R633" s="78"/>
      <c r="S633" s="78"/>
      <c r="T633" s="78"/>
      <c r="W633" s="78"/>
      <c r="X633" s="77"/>
      <c r="AA633" s="78"/>
      <c r="AB633" s="84"/>
      <c r="AD633" s="42"/>
    </row>
    <row r="634" spans="5:30" ht="15.75" customHeight="1">
      <c r="E634" s="62"/>
      <c r="I634" s="38"/>
      <c r="R634" s="78"/>
      <c r="S634" s="78"/>
      <c r="T634" s="78"/>
      <c r="W634" s="78"/>
      <c r="X634" s="77"/>
      <c r="AA634" s="78"/>
      <c r="AB634" s="84"/>
      <c r="AD634" s="42"/>
    </row>
    <row r="635" spans="5:30" ht="15.75" customHeight="1">
      <c r="E635" s="62"/>
      <c r="I635" s="38"/>
      <c r="R635" s="78"/>
      <c r="S635" s="78"/>
      <c r="T635" s="78"/>
      <c r="W635" s="78"/>
      <c r="X635" s="77"/>
      <c r="AA635" s="78"/>
      <c r="AB635" s="84"/>
      <c r="AD635" s="42"/>
    </row>
    <row r="636" spans="5:30" ht="15.75" customHeight="1">
      <c r="E636" s="62"/>
      <c r="I636" s="38"/>
      <c r="R636" s="78"/>
      <c r="S636" s="78"/>
      <c r="T636" s="78"/>
      <c r="W636" s="78"/>
      <c r="X636" s="77"/>
      <c r="AA636" s="78"/>
      <c r="AB636" s="84"/>
      <c r="AD636" s="42"/>
    </row>
    <row r="637" spans="5:30" ht="15.75" customHeight="1">
      <c r="E637" s="62"/>
      <c r="I637" s="38"/>
      <c r="R637" s="78"/>
      <c r="S637" s="78"/>
      <c r="T637" s="78"/>
      <c r="W637" s="78"/>
      <c r="X637" s="77"/>
      <c r="AA637" s="78"/>
      <c r="AB637" s="84"/>
      <c r="AD637" s="42"/>
    </row>
    <row r="638" spans="5:30" ht="15.75" customHeight="1">
      <c r="E638" s="62"/>
      <c r="I638" s="38"/>
      <c r="R638" s="78"/>
      <c r="S638" s="78"/>
      <c r="T638" s="78"/>
      <c r="W638" s="78"/>
      <c r="X638" s="77"/>
      <c r="AA638" s="78"/>
      <c r="AB638" s="84"/>
      <c r="AD638" s="42"/>
    </row>
    <row r="639" spans="5:30" ht="15.75" customHeight="1">
      <c r="E639" s="62"/>
      <c r="I639" s="38"/>
      <c r="R639" s="78"/>
      <c r="S639" s="78"/>
      <c r="T639" s="78"/>
      <c r="W639" s="78"/>
      <c r="X639" s="77"/>
      <c r="AA639" s="78"/>
      <c r="AB639" s="84"/>
      <c r="AD639" s="42"/>
    </row>
    <row r="640" spans="5:30" ht="15.75" customHeight="1">
      <c r="E640" s="62"/>
      <c r="I640" s="38"/>
      <c r="R640" s="78"/>
      <c r="S640" s="78"/>
      <c r="T640" s="78"/>
      <c r="W640" s="78"/>
      <c r="X640" s="77"/>
      <c r="AA640" s="78"/>
      <c r="AB640" s="84"/>
      <c r="AD640" s="42"/>
    </row>
    <row r="641" spans="5:30" ht="15.75" customHeight="1">
      <c r="E641" s="62"/>
      <c r="I641" s="38"/>
      <c r="R641" s="78"/>
      <c r="S641" s="78"/>
      <c r="T641" s="78"/>
      <c r="W641" s="78"/>
      <c r="X641" s="77"/>
      <c r="AA641" s="78"/>
      <c r="AB641" s="84"/>
      <c r="AD641" s="42"/>
    </row>
    <row r="642" spans="5:30" ht="15.75" customHeight="1">
      <c r="E642" s="62"/>
      <c r="I642" s="38"/>
      <c r="R642" s="78"/>
      <c r="S642" s="78"/>
      <c r="T642" s="78"/>
      <c r="W642" s="78"/>
      <c r="X642" s="77"/>
      <c r="AA642" s="78"/>
      <c r="AB642" s="84"/>
      <c r="AD642" s="42"/>
    </row>
    <row r="643" spans="5:30" ht="15.75" customHeight="1">
      <c r="E643" s="62"/>
      <c r="I643" s="38"/>
      <c r="R643" s="78"/>
      <c r="S643" s="78"/>
      <c r="T643" s="78"/>
      <c r="W643" s="78"/>
      <c r="X643" s="77"/>
      <c r="AA643" s="78"/>
      <c r="AB643" s="84"/>
      <c r="AD643" s="42"/>
    </row>
    <row r="644" spans="5:30" ht="15.75" customHeight="1">
      <c r="E644" s="62"/>
      <c r="I644" s="38"/>
      <c r="R644" s="78"/>
      <c r="S644" s="78"/>
      <c r="T644" s="78"/>
      <c r="W644" s="78"/>
      <c r="X644" s="77"/>
      <c r="AA644" s="78"/>
      <c r="AB644" s="84"/>
      <c r="AD644" s="42"/>
    </row>
    <row r="645" spans="5:30" ht="15.75" customHeight="1">
      <c r="E645" s="62"/>
      <c r="I645" s="38"/>
      <c r="R645" s="78"/>
      <c r="S645" s="78"/>
      <c r="T645" s="78"/>
      <c r="W645" s="78"/>
      <c r="X645" s="77"/>
      <c r="AA645" s="78"/>
      <c r="AB645" s="84"/>
      <c r="AD645" s="42"/>
    </row>
    <row r="646" spans="5:30" ht="15.75" customHeight="1">
      <c r="E646" s="62"/>
      <c r="I646" s="38"/>
      <c r="R646" s="78"/>
      <c r="S646" s="78"/>
      <c r="T646" s="78"/>
      <c r="W646" s="78"/>
      <c r="X646" s="77"/>
      <c r="AA646" s="78"/>
      <c r="AB646" s="84"/>
      <c r="AD646" s="42"/>
    </row>
    <row r="647" spans="5:30" ht="15.75" customHeight="1">
      <c r="E647" s="62"/>
      <c r="I647" s="38"/>
      <c r="R647" s="78"/>
      <c r="S647" s="78"/>
      <c r="T647" s="78"/>
      <c r="W647" s="78"/>
      <c r="X647" s="77"/>
      <c r="AA647" s="78"/>
      <c r="AB647" s="84"/>
      <c r="AD647" s="42"/>
    </row>
    <row r="648" spans="5:30" ht="15.75" customHeight="1">
      <c r="E648" s="62"/>
      <c r="I648" s="38"/>
      <c r="R648" s="78"/>
      <c r="S648" s="78"/>
      <c r="T648" s="78"/>
      <c r="W648" s="78"/>
      <c r="X648" s="77"/>
      <c r="AA648" s="78"/>
      <c r="AB648" s="84"/>
      <c r="AD648" s="42"/>
    </row>
    <row r="649" spans="5:30" ht="15.75" customHeight="1">
      <c r="E649" s="62"/>
      <c r="I649" s="38"/>
      <c r="R649" s="78"/>
      <c r="S649" s="78"/>
      <c r="T649" s="78"/>
      <c r="W649" s="78"/>
      <c r="X649" s="77"/>
      <c r="AA649" s="78"/>
      <c r="AB649" s="84"/>
      <c r="AD649" s="42"/>
    </row>
    <row r="650" spans="5:30" ht="15.75" customHeight="1">
      <c r="E650" s="62"/>
      <c r="I650" s="38"/>
      <c r="R650" s="78"/>
      <c r="S650" s="78"/>
      <c r="T650" s="78"/>
      <c r="W650" s="78"/>
      <c r="X650" s="77"/>
      <c r="AA650" s="78"/>
      <c r="AB650" s="84"/>
      <c r="AD650" s="42"/>
    </row>
    <row r="651" spans="5:30" ht="15.75" customHeight="1">
      <c r="E651" s="62"/>
      <c r="I651" s="38"/>
      <c r="R651" s="78"/>
      <c r="S651" s="78"/>
      <c r="T651" s="78"/>
      <c r="W651" s="78"/>
      <c r="X651" s="77"/>
      <c r="AA651" s="78"/>
      <c r="AB651" s="84"/>
      <c r="AD651" s="42"/>
    </row>
    <row r="652" spans="5:30" ht="15.75" customHeight="1">
      <c r="E652" s="62"/>
      <c r="I652" s="38"/>
      <c r="R652" s="78"/>
      <c r="S652" s="78"/>
      <c r="T652" s="78"/>
      <c r="W652" s="78"/>
      <c r="X652" s="77"/>
      <c r="AA652" s="78"/>
      <c r="AB652" s="84"/>
      <c r="AD652" s="42"/>
    </row>
    <row r="653" spans="5:30" ht="15.75" customHeight="1">
      <c r="E653" s="62"/>
      <c r="I653" s="38"/>
      <c r="R653" s="78"/>
      <c r="S653" s="78"/>
      <c r="T653" s="78"/>
      <c r="W653" s="78"/>
      <c r="X653" s="77"/>
      <c r="AA653" s="78"/>
      <c r="AB653" s="84"/>
      <c r="AD653" s="42"/>
    </row>
    <row r="654" spans="5:30" ht="15.75" customHeight="1">
      <c r="E654" s="62"/>
      <c r="I654" s="38"/>
      <c r="R654" s="78"/>
      <c r="S654" s="78"/>
      <c r="T654" s="78"/>
      <c r="W654" s="78"/>
      <c r="X654" s="77"/>
      <c r="AA654" s="78"/>
      <c r="AB654" s="84"/>
      <c r="AD654" s="42"/>
    </row>
    <row r="655" spans="5:30" ht="15.75" customHeight="1">
      <c r="E655" s="62"/>
      <c r="I655" s="38"/>
      <c r="R655" s="78"/>
      <c r="S655" s="78"/>
      <c r="T655" s="78"/>
      <c r="W655" s="78"/>
      <c r="X655" s="77"/>
      <c r="AA655" s="78"/>
      <c r="AB655" s="84"/>
      <c r="AD655" s="42"/>
    </row>
    <row r="656" spans="5:30" ht="15.75" customHeight="1">
      <c r="E656" s="62"/>
      <c r="I656" s="38"/>
      <c r="R656" s="78"/>
      <c r="S656" s="78"/>
      <c r="T656" s="78"/>
      <c r="W656" s="78"/>
      <c r="X656" s="77"/>
      <c r="AA656" s="78"/>
      <c r="AB656" s="84"/>
      <c r="AD656" s="42"/>
    </row>
    <row r="657" spans="5:30" ht="15.75" customHeight="1">
      <c r="E657" s="62"/>
      <c r="I657" s="38"/>
      <c r="R657" s="78"/>
      <c r="S657" s="78"/>
      <c r="T657" s="78"/>
      <c r="W657" s="78"/>
      <c r="X657" s="77"/>
      <c r="AA657" s="78"/>
      <c r="AB657" s="84"/>
      <c r="AD657" s="42"/>
    </row>
    <row r="658" spans="5:30" ht="15.75" customHeight="1">
      <c r="E658" s="62"/>
      <c r="I658" s="38"/>
      <c r="R658" s="78"/>
      <c r="S658" s="78"/>
      <c r="T658" s="78"/>
      <c r="W658" s="78"/>
      <c r="X658" s="77"/>
      <c r="AA658" s="78"/>
      <c r="AB658" s="84"/>
      <c r="AD658" s="42"/>
    </row>
    <row r="659" spans="5:30" ht="15.75" customHeight="1">
      <c r="E659" s="62"/>
      <c r="I659" s="38"/>
      <c r="R659" s="78"/>
      <c r="S659" s="78"/>
      <c r="T659" s="78"/>
      <c r="W659" s="78"/>
      <c r="X659" s="77"/>
      <c r="AA659" s="78"/>
      <c r="AB659" s="84"/>
      <c r="AD659" s="42"/>
    </row>
    <row r="660" spans="5:30" ht="15.75" customHeight="1">
      <c r="E660" s="62"/>
      <c r="I660" s="38"/>
      <c r="R660" s="78"/>
      <c r="S660" s="78"/>
      <c r="T660" s="78"/>
      <c r="W660" s="78"/>
      <c r="X660" s="77"/>
      <c r="AA660" s="78"/>
      <c r="AB660" s="84"/>
      <c r="AD660" s="42"/>
    </row>
    <row r="661" spans="5:30" ht="15.75" customHeight="1">
      <c r="E661" s="62"/>
      <c r="I661" s="38"/>
      <c r="R661" s="78"/>
      <c r="S661" s="78"/>
      <c r="T661" s="78"/>
      <c r="W661" s="78"/>
      <c r="X661" s="77"/>
      <c r="AA661" s="78"/>
      <c r="AB661" s="84"/>
      <c r="AD661" s="42"/>
    </row>
    <row r="662" spans="5:30" ht="15.75" customHeight="1">
      <c r="E662" s="62"/>
      <c r="I662" s="38"/>
      <c r="R662" s="78"/>
      <c r="S662" s="78"/>
      <c r="T662" s="78"/>
      <c r="W662" s="78"/>
      <c r="X662" s="77"/>
      <c r="AA662" s="78"/>
      <c r="AB662" s="84"/>
      <c r="AD662" s="42"/>
    </row>
    <row r="663" spans="5:30" ht="15.75" customHeight="1">
      <c r="E663" s="62"/>
      <c r="I663" s="38"/>
      <c r="R663" s="78"/>
      <c r="S663" s="78"/>
      <c r="T663" s="78"/>
      <c r="W663" s="78"/>
      <c r="X663" s="77"/>
      <c r="AA663" s="78"/>
      <c r="AB663" s="84"/>
      <c r="AD663" s="42"/>
    </row>
    <row r="664" spans="5:30" ht="15.75" customHeight="1">
      <c r="E664" s="62"/>
      <c r="I664" s="38"/>
      <c r="R664" s="78"/>
      <c r="S664" s="78"/>
      <c r="T664" s="78"/>
      <c r="W664" s="78"/>
      <c r="X664" s="77"/>
      <c r="AA664" s="78"/>
      <c r="AB664" s="84"/>
      <c r="AD664" s="42"/>
    </row>
    <row r="665" spans="5:30" ht="15.75" customHeight="1">
      <c r="E665" s="62"/>
      <c r="I665" s="38"/>
      <c r="R665" s="78"/>
      <c r="S665" s="78"/>
      <c r="T665" s="78"/>
      <c r="W665" s="78"/>
      <c r="X665" s="77"/>
      <c r="AA665" s="78"/>
      <c r="AB665" s="84"/>
      <c r="AD665" s="42"/>
    </row>
    <row r="666" spans="5:30" ht="15.75" customHeight="1">
      <c r="E666" s="62"/>
      <c r="I666" s="38"/>
      <c r="R666" s="78"/>
      <c r="S666" s="78"/>
      <c r="T666" s="78"/>
      <c r="W666" s="78"/>
      <c r="X666" s="77"/>
      <c r="AA666" s="78"/>
      <c r="AB666" s="84"/>
      <c r="AD666" s="42"/>
    </row>
    <row r="667" spans="5:30" ht="15.75" customHeight="1">
      <c r="E667" s="62"/>
      <c r="I667" s="38"/>
      <c r="R667" s="78"/>
      <c r="S667" s="78"/>
      <c r="T667" s="78"/>
      <c r="W667" s="78"/>
      <c r="X667" s="77"/>
      <c r="AA667" s="78"/>
      <c r="AB667" s="84"/>
      <c r="AD667" s="42"/>
    </row>
    <row r="668" spans="5:30" ht="15.75" customHeight="1">
      <c r="E668" s="62"/>
      <c r="I668" s="38"/>
      <c r="R668" s="78"/>
      <c r="S668" s="78"/>
      <c r="T668" s="78"/>
      <c r="W668" s="78"/>
      <c r="X668" s="77"/>
      <c r="AA668" s="78"/>
      <c r="AB668" s="84"/>
      <c r="AD668" s="42"/>
    </row>
    <row r="669" spans="5:30" ht="15.75" customHeight="1">
      <c r="E669" s="62"/>
      <c r="I669" s="38"/>
      <c r="R669" s="78"/>
      <c r="S669" s="78"/>
      <c r="T669" s="78"/>
      <c r="W669" s="78"/>
      <c r="X669" s="77"/>
      <c r="AA669" s="78"/>
      <c r="AB669" s="84"/>
      <c r="AD669" s="42"/>
    </row>
    <row r="670" spans="5:30" ht="15.75" customHeight="1">
      <c r="E670" s="62"/>
      <c r="I670" s="38"/>
      <c r="R670" s="78"/>
      <c r="S670" s="78"/>
      <c r="T670" s="78"/>
      <c r="W670" s="78"/>
      <c r="X670" s="77"/>
      <c r="AA670" s="78"/>
      <c r="AB670" s="84"/>
      <c r="AD670" s="42"/>
    </row>
    <row r="671" spans="5:30" ht="15.75" customHeight="1">
      <c r="E671" s="62"/>
      <c r="I671" s="38"/>
      <c r="R671" s="78"/>
      <c r="S671" s="78"/>
      <c r="T671" s="78"/>
      <c r="W671" s="78"/>
      <c r="X671" s="77"/>
      <c r="AA671" s="78"/>
      <c r="AB671" s="84"/>
      <c r="AD671" s="42"/>
    </row>
    <row r="672" spans="5:30" ht="15.75" customHeight="1">
      <c r="E672" s="62"/>
      <c r="I672" s="38"/>
      <c r="R672" s="78"/>
      <c r="S672" s="78"/>
      <c r="T672" s="78"/>
      <c r="W672" s="78"/>
      <c r="X672" s="77"/>
      <c r="AA672" s="78"/>
      <c r="AB672" s="84"/>
      <c r="AD672" s="42"/>
    </row>
    <row r="673" spans="5:30" ht="15.75" customHeight="1">
      <c r="E673" s="62"/>
      <c r="I673" s="38"/>
      <c r="R673" s="78"/>
      <c r="S673" s="78"/>
      <c r="T673" s="78"/>
      <c r="W673" s="78"/>
      <c r="X673" s="77"/>
      <c r="AA673" s="78"/>
      <c r="AB673" s="84"/>
      <c r="AD673" s="42"/>
    </row>
    <row r="674" spans="5:30" ht="15.75" customHeight="1">
      <c r="E674" s="62"/>
      <c r="I674" s="38"/>
      <c r="R674" s="78"/>
      <c r="S674" s="78"/>
      <c r="T674" s="78"/>
      <c r="W674" s="78"/>
      <c r="X674" s="77"/>
      <c r="AA674" s="78"/>
      <c r="AB674" s="84"/>
      <c r="AD674" s="42"/>
    </row>
    <row r="675" spans="5:30" ht="15.75" customHeight="1">
      <c r="E675" s="62"/>
      <c r="I675" s="38"/>
      <c r="R675" s="78"/>
      <c r="S675" s="78"/>
      <c r="T675" s="78"/>
      <c r="W675" s="78"/>
      <c r="X675" s="77"/>
      <c r="AA675" s="78"/>
      <c r="AB675" s="84"/>
      <c r="AD675" s="42"/>
    </row>
    <row r="676" spans="5:30" ht="15.75" customHeight="1">
      <c r="E676" s="62"/>
      <c r="I676" s="38"/>
      <c r="R676" s="78"/>
      <c r="S676" s="78"/>
      <c r="T676" s="78"/>
      <c r="W676" s="78"/>
      <c r="X676" s="77"/>
      <c r="AA676" s="78"/>
      <c r="AB676" s="84"/>
      <c r="AD676" s="42"/>
    </row>
    <row r="677" spans="5:30" ht="15.75" customHeight="1">
      <c r="E677" s="62"/>
      <c r="I677" s="38"/>
      <c r="R677" s="78"/>
      <c r="S677" s="78"/>
      <c r="T677" s="78"/>
      <c r="W677" s="78"/>
      <c r="X677" s="77"/>
      <c r="AA677" s="78"/>
      <c r="AB677" s="84"/>
      <c r="AD677" s="42"/>
    </row>
    <row r="678" spans="5:30" ht="15.75" customHeight="1">
      <c r="E678" s="62"/>
      <c r="I678" s="38"/>
      <c r="R678" s="78"/>
      <c r="S678" s="78"/>
      <c r="T678" s="78"/>
      <c r="W678" s="78"/>
      <c r="X678" s="77"/>
      <c r="AA678" s="78"/>
      <c r="AB678" s="84"/>
      <c r="AD678" s="42"/>
    </row>
    <row r="679" spans="5:30" ht="15.75" customHeight="1">
      <c r="E679" s="62"/>
      <c r="I679" s="38"/>
      <c r="R679" s="78"/>
      <c r="S679" s="78"/>
      <c r="T679" s="78"/>
      <c r="W679" s="78"/>
      <c r="X679" s="77"/>
      <c r="AA679" s="78"/>
      <c r="AB679" s="84"/>
      <c r="AD679" s="42"/>
    </row>
    <row r="680" spans="5:30" ht="15.75" customHeight="1">
      <c r="E680" s="62"/>
      <c r="I680" s="38"/>
      <c r="R680" s="78"/>
      <c r="S680" s="78"/>
      <c r="T680" s="78"/>
      <c r="W680" s="78"/>
      <c r="X680" s="77"/>
      <c r="AA680" s="78"/>
      <c r="AB680" s="84"/>
      <c r="AD680" s="42"/>
    </row>
    <row r="681" spans="5:30" ht="15.75" customHeight="1">
      <c r="E681" s="62"/>
      <c r="I681" s="38"/>
      <c r="R681" s="78"/>
      <c r="S681" s="78"/>
      <c r="T681" s="78"/>
      <c r="W681" s="78"/>
      <c r="X681" s="77"/>
      <c r="AA681" s="78"/>
      <c r="AB681" s="84"/>
      <c r="AD681" s="42"/>
    </row>
    <row r="682" spans="5:30" ht="15.75" customHeight="1">
      <c r="E682" s="62"/>
      <c r="I682" s="38"/>
      <c r="R682" s="78"/>
      <c r="S682" s="78"/>
      <c r="T682" s="78"/>
      <c r="W682" s="78"/>
      <c r="X682" s="77"/>
      <c r="AA682" s="78"/>
      <c r="AB682" s="84"/>
      <c r="AD682" s="42"/>
    </row>
    <row r="683" spans="5:30" ht="15.75" customHeight="1">
      <c r="E683" s="62"/>
      <c r="I683" s="38"/>
      <c r="R683" s="78"/>
      <c r="S683" s="78"/>
      <c r="T683" s="78"/>
      <c r="W683" s="78"/>
      <c r="X683" s="77"/>
      <c r="AA683" s="78"/>
      <c r="AB683" s="84"/>
      <c r="AD683" s="42"/>
    </row>
    <row r="684" spans="5:30" ht="15.75" customHeight="1">
      <c r="E684" s="62"/>
      <c r="I684" s="38"/>
      <c r="R684" s="78"/>
      <c r="S684" s="78"/>
      <c r="T684" s="78"/>
      <c r="W684" s="78"/>
      <c r="X684" s="77"/>
      <c r="AA684" s="78"/>
      <c r="AB684" s="84"/>
      <c r="AD684" s="42"/>
    </row>
    <row r="685" spans="5:30" ht="15.75" customHeight="1">
      <c r="E685" s="62"/>
      <c r="I685" s="38"/>
      <c r="R685" s="78"/>
      <c r="S685" s="78"/>
      <c r="T685" s="78"/>
      <c r="W685" s="78"/>
      <c r="X685" s="77"/>
      <c r="AA685" s="78"/>
      <c r="AB685" s="84"/>
      <c r="AD685" s="42"/>
    </row>
    <row r="686" spans="5:30" ht="15.75" customHeight="1">
      <c r="E686" s="62"/>
      <c r="I686" s="38"/>
      <c r="R686" s="78"/>
      <c r="S686" s="78"/>
      <c r="T686" s="78"/>
      <c r="W686" s="78"/>
      <c r="X686" s="77"/>
      <c r="AA686" s="78"/>
      <c r="AB686" s="84"/>
      <c r="AD686" s="42"/>
    </row>
    <row r="687" spans="5:30" ht="15.75" customHeight="1">
      <c r="E687" s="62"/>
      <c r="I687" s="38"/>
      <c r="R687" s="78"/>
      <c r="S687" s="78"/>
      <c r="T687" s="78"/>
      <c r="W687" s="78"/>
      <c r="X687" s="77"/>
      <c r="AA687" s="78"/>
      <c r="AB687" s="84"/>
      <c r="AD687" s="42"/>
    </row>
    <row r="688" spans="5:30" ht="15.75" customHeight="1">
      <c r="E688" s="62"/>
      <c r="I688" s="38"/>
      <c r="R688" s="78"/>
      <c r="S688" s="78"/>
      <c r="T688" s="78"/>
      <c r="W688" s="78"/>
      <c r="X688" s="77"/>
      <c r="AA688" s="78"/>
      <c r="AB688" s="84"/>
      <c r="AD688" s="42"/>
    </row>
    <row r="689" spans="5:30" ht="15.75" customHeight="1">
      <c r="E689" s="62"/>
      <c r="I689" s="38"/>
      <c r="R689" s="78"/>
      <c r="S689" s="78"/>
      <c r="T689" s="78"/>
      <c r="W689" s="78"/>
      <c r="X689" s="77"/>
      <c r="AA689" s="78"/>
      <c r="AB689" s="84"/>
      <c r="AD689" s="42"/>
    </row>
    <row r="690" spans="5:30" ht="15.75" customHeight="1">
      <c r="E690" s="62"/>
      <c r="I690" s="38"/>
      <c r="R690" s="78"/>
      <c r="S690" s="78"/>
      <c r="T690" s="78"/>
      <c r="W690" s="78"/>
      <c r="X690" s="77"/>
      <c r="AA690" s="78"/>
      <c r="AB690" s="84"/>
      <c r="AD690" s="42"/>
    </row>
    <row r="691" spans="5:30" ht="15.75" customHeight="1">
      <c r="E691" s="62"/>
      <c r="I691" s="38"/>
      <c r="R691" s="78"/>
      <c r="S691" s="78"/>
      <c r="T691" s="78"/>
      <c r="W691" s="78"/>
      <c r="X691" s="77"/>
      <c r="AA691" s="78"/>
      <c r="AB691" s="84"/>
      <c r="AD691" s="42"/>
    </row>
    <row r="692" spans="5:30" ht="15.75" customHeight="1">
      <c r="E692" s="62"/>
      <c r="I692" s="38"/>
      <c r="R692" s="78"/>
      <c r="S692" s="78"/>
      <c r="T692" s="78"/>
      <c r="W692" s="78"/>
      <c r="X692" s="77"/>
      <c r="AA692" s="78"/>
      <c r="AB692" s="84"/>
      <c r="AD692" s="42"/>
    </row>
    <row r="693" spans="5:30" ht="15.75" customHeight="1">
      <c r="E693" s="62"/>
      <c r="I693" s="38"/>
      <c r="R693" s="78"/>
      <c r="S693" s="78"/>
      <c r="T693" s="78"/>
      <c r="W693" s="78"/>
      <c r="X693" s="77"/>
      <c r="AA693" s="78"/>
      <c r="AB693" s="84"/>
      <c r="AD693" s="42"/>
    </row>
    <row r="694" spans="5:30" ht="15.75" customHeight="1">
      <c r="E694" s="62"/>
      <c r="I694" s="38"/>
      <c r="R694" s="78"/>
      <c r="S694" s="78"/>
      <c r="T694" s="78"/>
      <c r="W694" s="78"/>
      <c r="X694" s="77"/>
      <c r="AA694" s="78"/>
      <c r="AB694" s="84"/>
      <c r="AD694" s="42"/>
    </row>
    <row r="695" spans="5:30" ht="15.75" customHeight="1">
      <c r="E695" s="62"/>
      <c r="I695" s="38"/>
      <c r="R695" s="78"/>
      <c r="S695" s="78"/>
      <c r="T695" s="78"/>
      <c r="W695" s="78"/>
      <c r="X695" s="77"/>
      <c r="AA695" s="78"/>
      <c r="AB695" s="84"/>
      <c r="AD695" s="42"/>
    </row>
    <row r="696" spans="5:30" ht="15.75" customHeight="1">
      <c r="E696" s="62"/>
      <c r="I696" s="38"/>
      <c r="R696" s="78"/>
      <c r="S696" s="78"/>
      <c r="T696" s="78"/>
      <c r="W696" s="78"/>
      <c r="X696" s="77"/>
      <c r="AA696" s="78"/>
      <c r="AB696" s="84"/>
      <c r="AD696" s="42"/>
    </row>
    <row r="697" spans="5:30" ht="15.75" customHeight="1">
      <c r="E697" s="62"/>
      <c r="I697" s="38"/>
      <c r="R697" s="78"/>
      <c r="S697" s="78"/>
      <c r="T697" s="78"/>
      <c r="W697" s="78"/>
      <c r="X697" s="77"/>
      <c r="AA697" s="78"/>
      <c r="AB697" s="84"/>
      <c r="AD697" s="42"/>
    </row>
    <row r="698" spans="5:30" ht="15.75" customHeight="1">
      <c r="E698" s="62"/>
      <c r="I698" s="38"/>
      <c r="R698" s="78"/>
      <c r="S698" s="78"/>
      <c r="T698" s="78"/>
      <c r="W698" s="78"/>
      <c r="X698" s="77"/>
      <c r="AA698" s="78"/>
      <c r="AB698" s="84"/>
      <c r="AD698" s="42"/>
    </row>
    <row r="699" spans="5:30" ht="15.75" customHeight="1">
      <c r="E699" s="62"/>
      <c r="I699" s="38"/>
      <c r="R699" s="78"/>
      <c r="S699" s="78"/>
      <c r="T699" s="78"/>
      <c r="W699" s="78"/>
      <c r="X699" s="77"/>
      <c r="AA699" s="78"/>
      <c r="AB699" s="84"/>
      <c r="AD699" s="42"/>
    </row>
    <row r="700" spans="5:30" ht="15.75" customHeight="1">
      <c r="E700" s="62"/>
      <c r="I700" s="38"/>
      <c r="R700" s="78"/>
      <c r="S700" s="78"/>
      <c r="T700" s="78"/>
      <c r="W700" s="78"/>
      <c r="X700" s="77"/>
      <c r="AA700" s="78"/>
      <c r="AB700" s="84"/>
      <c r="AD700" s="42"/>
    </row>
    <row r="701" spans="5:30" ht="15.75" customHeight="1">
      <c r="E701" s="62"/>
      <c r="I701" s="38"/>
      <c r="R701" s="78"/>
      <c r="S701" s="78"/>
      <c r="T701" s="78"/>
      <c r="W701" s="78"/>
      <c r="X701" s="77"/>
      <c r="AA701" s="78"/>
      <c r="AB701" s="84"/>
      <c r="AD701" s="42"/>
    </row>
    <row r="702" spans="5:30" ht="15.75" customHeight="1">
      <c r="E702" s="62"/>
      <c r="I702" s="38"/>
      <c r="R702" s="78"/>
      <c r="S702" s="78"/>
      <c r="T702" s="78"/>
      <c r="W702" s="78"/>
      <c r="X702" s="77"/>
      <c r="AA702" s="78"/>
      <c r="AB702" s="84"/>
      <c r="AD702" s="42"/>
    </row>
    <row r="703" spans="5:30" ht="15.75" customHeight="1">
      <c r="E703" s="62"/>
      <c r="I703" s="38"/>
      <c r="R703" s="78"/>
      <c r="S703" s="78"/>
      <c r="T703" s="78"/>
      <c r="W703" s="78"/>
      <c r="X703" s="77"/>
      <c r="AA703" s="78"/>
      <c r="AB703" s="84"/>
      <c r="AD703" s="42"/>
    </row>
    <row r="704" spans="5:30" ht="15.75" customHeight="1">
      <c r="E704" s="62"/>
      <c r="I704" s="38"/>
      <c r="R704" s="78"/>
      <c r="S704" s="78"/>
      <c r="T704" s="78"/>
      <c r="W704" s="78"/>
      <c r="X704" s="77"/>
      <c r="AA704" s="78"/>
      <c r="AB704" s="84"/>
      <c r="AD704" s="42"/>
    </row>
    <row r="705" spans="5:30" ht="15.75" customHeight="1">
      <c r="E705" s="62"/>
      <c r="I705" s="38"/>
      <c r="R705" s="78"/>
      <c r="S705" s="78"/>
      <c r="T705" s="78"/>
      <c r="W705" s="78"/>
      <c r="X705" s="77"/>
      <c r="AA705" s="78"/>
      <c r="AB705" s="84"/>
      <c r="AD705" s="42"/>
    </row>
    <row r="706" spans="5:30" ht="15.75" customHeight="1">
      <c r="E706" s="62"/>
      <c r="I706" s="38"/>
      <c r="R706" s="78"/>
      <c r="S706" s="78"/>
      <c r="T706" s="78"/>
      <c r="W706" s="78"/>
      <c r="X706" s="77"/>
      <c r="AA706" s="78"/>
      <c r="AB706" s="84"/>
      <c r="AD706" s="42"/>
    </row>
    <row r="707" spans="5:30" ht="15.75" customHeight="1">
      <c r="E707" s="62"/>
      <c r="I707" s="38"/>
      <c r="R707" s="78"/>
      <c r="S707" s="78"/>
      <c r="T707" s="78"/>
      <c r="W707" s="78"/>
      <c r="X707" s="77"/>
      <c r="AA707" s="78"/>
      <c r="AB707" s="84"/>
      <c r="AD707" s="42"/>
    </row>
    <row r="708" spans="5:30" ht="15.75" customHeight="1">
      <c r="E708" s="62"/>
      <c r="I708" s="38"/>
      <c r="R708" s="78"/>
      <c r="S708" s="78"/>
      <c r="T708" s="78"/>
      <c r="W708" s="78"/>
      <c r="X708" s="77"/>
      <c r="AA708" s="78"/>
      <c r="AB708" s="84"/>
      <c r="AD708" s="42"/>
    </row>
    <row r="709" spans="5:30" ht="15.75" customHeight="1">
      <c r="E709" s="62"/>
      <c r="I709" s="38"/>
      <c r="R709" s="78"/>
      <c r="S709" s="78"/>
      <c r="T709" s="78"/>
      <c r="W709" s="78"/>
      <c r="X709" s="77"/>
      <c r="AA709" s="78"/>
      <c r="AB709" s="84"/>
      <c r="AD709" s="42"/>
    </row>
    <row r="710" spans="5:30" ht="15.75" customHeight="1">
      <c r="E710" s="62"/>
      <c r="I710" s="38"/>
      <c r="R710" s="78"/>
      <c r="S710" s="78"/>
      <c r="T710" s="78"/>
      <c r="W710" s="78"/>
      <c r="X710" s="77"/>
      <c r="AA710" s="78"/>
      <c r="AB710" s="84"/>
      <c r="AD710" s="42"/>
    </row>
    <row r="711" spans="5:30" ht="15.75" customHeight="1">
      <c r="E711" s="62"/>
      <c r="I711" s="38"/>
      <c r="R711" s="78"/>
      <c r="S711" s="78"/>
      <c r="T711" s="78"/>
      <c r="W711" s="78"/>
      <c r="X711" s="77"/>
      <c r="AA711" s="78"/>
      <c r="AB711" s="84"/>
      <c r="AD711" s="42"/>
    </row>
    <row r="712" spans="5:30" ht="15.75" customHeight="1">
      <c r="E712" s="62"/>
      <c r="I712" s="38"/>
      <c r="R712" s="78"/>
      <c r="S712" s="78"/>
      <c r="T712" s="78"/>
      <c r="W712" s="78"/>
      <c r="X712" s="77"/>
      <c r="AA712" s="78"/>
      <c r="AB712" s="84"/>
      <c r="AD712" s="42"/>
    </row>
    <row r="713" spans="5:30" ht="15.75" customHeight="1">
      <c r="E713" s="62"/>
      <c r="I713" s="38"/>
      <c r="R713" s="78"/>
      <c r="S713" s="78"/>
      <c r="T713" s="78"/>
      <c r="W713" s="78"/>
      <c r="X713" s="77"/>
      <c r="AA713" s="78"/>
      <c r="AB713" s="84"/>
      <c r="AD713" s="42"/>
    </row>
    <row r="714" spans="5:30" ht="15.75" customHeight="1">
      <c r="E714" s="62"/>
      <c r="I714" s="38"/>
      <c r="R714" s="78"/>
      <c r="S714" s="78"/>
      <c r="T714" s="78"/>
      <c r="W714" s="78"/>
      <c r="X714" s="77"/>
      <c r="AA714" s="78"/>
      <c r="AB714" s="84"/>
      <c r="AD714" s="42"/>
    </row>
    <row r="715" spans="5:30" ht="15.75" customHeight="1">
      <c r="E715" s="62"/>
      <c r="I715" s="38"/>
      <c r="R715" s="78"/>
      <c r="S715" s="78"/>
      <c r="T715" s="78"/>
      <c r="W715" s="78"/>
      <c r="X715" s="77"/>
      <c r="AA715" s="78"/>
      <c r="AB715" s="84"/>
      <c r="AD715" s="42"/>
    </row>
    <row r="716" spans="5:30" ht="15.75" customHeight="1">
      <c r="E716" s="62"/>
      <c r="I716" s="38"/>
      <c r="R716" s="78"/>
      <c r="S716" s="78"/>
      <c r="T716" s="78"/>
      <c r="W716" s="78"/>
      <c r="X716" s="77"/>
      <c r="AA716" s="78"/>
      <c r="AB716" s="84"/>
      <c r="AD716" s="42"/>
    </row>
    <row r="717" spans="5:30" ht="15.75" customHeight="1">
      <c r="E717" s="62"/>
      <c r="I717" s="38"/>
      <c r="R717" s="78"/>
      <c r="S717" s="78"/>
      <c r="T717" s="78"/>
      <c r="W717" s="78"/>
      <c r="X717" s="77"/>
      <c r="AA717" s="78"/>
      <c r="AB717" s="84"/>
      <c r="AD717" s="42"/>
    </row>
    <row r="718" spans="5:30" ht="15.75" customHeight="1">
      <c r="E718" s="62"/>
      <c r="I718" s="38"/>
      <c r="R718" s="78"/>
      <c r="S718" s="78"/>
      <c r="T718" s="78"/>
      <c r="W718" s="78"/>
      <c r="X718" s="77"/>
      <c r="AA718" s="78"/>
      <c r="AB718" s="84"/>
      <c r="AD718" s="42"/>
    </row>
    <row r="719" spans="5:30" ht="15.75" customHeight="1">
      <c r="E719" s="62"/>
      <c r="I719" s="38"/>
      <c r="R719" s="78"/>
      <c r="S719" s="78"/>
      <c r="T719" s="78"/>
      <c r="W719" s="78"/>
      <c r="X719" s="77"/>
      <c r="AA719" s="78"/>
      <c r="AB719" s="84"/>
      <c r="AD719" s="42"/>
    </row>
    <row r="720" spans="5:30" ht="15.75" customHeight="1">
      <c r="E720" s="62"/>
      <c r="I720" s="38"/>
      <c r="R720" s="78"/>
      <c r="S720" s="78"/>
      <c r="T720" s="78"/>
      <c r="W720" s="78"/>
      <c r="X720" s="77"/>
      <c r="AA720" s="78"/>
      <c r="AB720" s="84"/>
      <c r="AD720" s="42"/>
    </row>
    <row r="721" spans="5:30" ht="15.75" customHeight="1">
      <c r="E721" s="62"/>
      <c r="I721" s="38"/>
      <c r="R721" s="78"/>
      <c r="S721" s="78"/>
      <c r="T721" s="78"/>
      <c r="W721" s="78"/>
      <c r="X721" s="77"/>
      <c r="AA721" s="78"/>
      <c r="AB721" s="84"/>
      <c r="AD721" s="42"/>
    </row>
    <row r="722" spans="5:30" ht="15.75" customHeight="1">
      <c r="E722" s="62"/>
      <c r="I722" s="38"/>
      <c r="R722" s="78"/>
      <c r="S722" s="78"/>
      <c r="T722" s="78"/>
      <c r="W722" s="78"/>
      <c r="X722" s="77"/>
      <c r="AA722" s="78"/>
      <c r="AB722" s="84"/>
      <c r="AD722" s="42"/>
    </row>
    <row r="723" spans="5:30" ht="15.75" customHeight="1">
      <c r="E723" s="62"/>
      <c r="I723" s="38"/>
      <c r="R723" s="78"/>
      <c r="S723" s="78"/>
      <c r="T723" s="78"/>
      <c r="W723" s="78"/>
      <c r="X723" s="77"/>
      <c r="AA723" s="78"/>
      <c r="AB723" s="84"/>
      <c r="AD723" s="42"/>
    </row>
    <row r="724" spans="5:30" ht="15.75" customHeight="1">
      <c r="E724" s="62"/>
      <c r="I724" s="38"/>
      <c r="R724" s="78"/>
      <c r="S724" s="78"/>
      <c r="T724" s="78"/>
      <c r="W724" s="78"/>
      <c r="X724" s="77"/>
      <c r="AA724" s="78"/>
      <c r="AB724" s="84"/>
      <c r="AD724" s="42"/>
    </row>
    <row r="725" spans="5:30" ht="15.75" customHeight="1">
      <c r="E725" s="62"/>
      <c r="I725" s="38"/>
      <c r="R725" s="78"/>
      <c r="S725" s="78"/>
      <c r="T725" s="78"/>
      <c r="W725" s="78"/>
      <c r="X725" s="77"/>
      <c r="AA725" s="78"/>
      <c r="AB725" s="84"/>
      <c r="AD725" s="42"/>
    </row>
    <row r="726" spans="5:30" ht="15.75" customHeight="1">
      <c r="E726" s="62"/>
      <c r="I726" s="38"/>
      <c r="R726" s="78"/>
      <c r="S726" s="78"/>
      <c r="T726" s="78"/>
      <c r="W726" s="78"/>
      <c r="X726" s="77"/>
      <c r="AA726" s="78"/>
      <c r="AB726" s="84"/>
      <c r="AD726" s="42"/>
    </row>
    <row r="727" spans="5:30" ht="15.75" customHeight="1">
      <c r="E727" s="62"/>
      <c r="I727" s="38"/>
      <c r="R727" s="78"/>
      <c r="S727" s="78"/>
      <c r="T727" s="78"/>
      <c r="W727" s="78"/>
      <c r="X727" s="77"/>
      <c r="AA727" s="78"/>
      <c r="AB727" s="84"/>
      <c r="AD727" s="42"/>
    </row>
    <row r="728" spans="5:30" ht="15.75" customHeight="1">
      <c r="E728" s="62"/>
      <c r="I728" s="38"/>
      <c r="R728" s="78"/>
      <c r="S728" s="78"/>
      <c r="T728" s="78"/>
      <c r="W728" s="78"/>
      <c r="X728" s="77"/>
      <c r="AA728" s="78"/>
      <c r="AB728" s="84"/>
      <c r="AD728" s="42"/>
    </row>
    <row r="729" spans="5:30" ht="15.75" customHeight="1">
      <c r="E729" s="62"/>
      <c r="I729" s="38"/>
      <c r="R729" s="78"/>
      <c r="S729" s="78"/>
      <c r="T729" s="78"/>
      <c r="W729" s="78"/>
      <c r="X729" s="77"/>
      <c r="AA729" s="78"/>
      <c r="AB729" s="84"/>
      <c r="AD729" s="42"/>
    </row>
    <row r="730" spans="5:30" ht="15.75" customHeight="1">
      <c r="E730" s="62"/>
      <c r="I730" s="38"/>
      <c r="R730" s="78"/>
      <c r="S730" s="78"/>
      <c r="T730" s="78"/>
      <c r="W730" s="78"/>
      <c r="X730" s="77"/>
      <c r="AA730" s="78"/>
      <c r="AB730" s="84"/>
      <c r="AD730" s="42"/>
    </row>
    <row r="731" spans="5:30" ht="15.75" customHeight="1">
      <c r="E731" s="62"/>
      <c r="I731" s="38"/>
      <c r="R731" s="78"/>
      <c r="S731" s="78"/>
      <c r="T731" s="78"/>
      <c r="W731" s="78"/>
      <c r="X731" s="77"/>
      <c r="AA731" s="78"/>
      <c r="AB731" s="84"/>
      <c r="AD731" s="42"/>
    </row>
    <row r="732" spans="5:30" ht="15.75" customHeight="1">
      <c r="E732" s="62"/>
      <c r="I732" s="38"/>
      <c r="R732" s="78"/>
      <c r="S732" s="78"/>
      <c r="T732" s="78"/>
      <c r="W732" s="78"/>
      <c r="X732" s="77"/>
      <c r="AA732" s="78"/>
      <c r="AB732" s="84"/>
      <c r="AD732" s="42"/>
    </row>
    <row r="733" spans="5:30" ht="15.75" customHeight="1">
      <c r="E733" s="62"/>
      <c r="I733" s="38"/>
      <c r="R733" s="78"/>
      <c r="S733" s="78"/>
      <c r="T733" s="78"/>
      <c r="W733" s="78"/>
      <c r="X733" s="77"/>
      <c r="AA733" s="78"/>
      <c r="AB733" s="84"/>
      <c r="AD733" s="42"/>
    </row>
    <row r="734" spans="5:30" ht="15.75" customHeight="1">
      <c r="E734" s="62"/>
      <c r="I734" s="38"/>
      <c r="R734" s="78"/>
      <c r="S734" s="78"/>
      <c r="T734" s="78"/>
      <c r="W734" s="78"/>
      <c r="X734" s="77"/>
      <c r="AA734" s="78"/>
      <c r="AB734" s="84"/>
      <c r="AD734" s="42"/>
    </row>
    <row r="735" spans="5:30" ht="15.75" customHeight="1">
      <c r="E735" s="62"/>
      <c r="I735" s="38"/>
      <c r="R735" s="78"/>
      <c r="S735" s="78"/>
      <c r="T735" s="78"/>
      <c r="W735" s="78"/>
      <c r="X735" s="77"/>
      <c r="AA735" s="78"/>
      <c r="AB735" s="84"/>
      <c r="AD735" s="42"/>
    </row>
    <row r="736" spans="5:30" ht="15.75" customHeight="1">
      <c r="E736" s="62"/>
      <c r="I736" s="38"/>
      <c r="R736" s="78"/>
      <c r="S736" s="78"/>
      <c r="T736" s="78"/>
      <c r="W736" s="78"/>
      <c r="X736" s="77"/>
      <c r="AA736" s="78"/>
      <c r="AB736" s="84"/>
      <c r="AD736" s="42"/>
    </row>
    <row r="737" spans="5:30" ht="15.75" customHeight="1">
      <c r="E737" s="62"/>
      <c r="I737" s="38"/>
      <c r="R737" s="78"/>
      <c r="S737" s="78"/>
      <c r="T737" s="78"/>
      <c r="W737" s="78"/>
      <c r="X737" s="77"/>
      <c r="AA737" s="78"/>
      <c r="AB737" s="84"/>
      <c r="AD737" s="42"/>
    </row>
    <row r="738" spans="5:30" ht="15.75" customHeight="1">
      <c r="E738" s="62"/>
      <c r="I738" s="38"/>
      <c r="R738" s="78"/>
      <c r="S738" s="78"/>
      <c r="T738" s="78"/>
      <c r="W738" s="78"/>
      <c r="X738" s="77"/>
      <c r="AA738" s="78"/>
      <c r="AB738" s="84"/>
      <c r="AD738" s="42"/>
    </row>
    <row r="739" spans="5:30" ht="15.75" customHeight="1">
      <c r="E739" s="62"/>
      <c r="I739" s="38"/>
      <c r="R739" s="78"/>
      <c r="S739" s="78"/>
      <c r="T739" s="78"/>
      <c r="W739" s="78"/>
      <c r="X739" s="77"/>
      <c r="AA739" s="78"/>
      <c r="AB739" s="84"/>
      <c r="AD739" s="42"/>
    </row>
    <row r="740" spans="5:30" ht="15.75" customHeight="1">
      <c r="E740" s="62"/>
      <c r="I740" s="38"/>
      <c r="R740" s="78"/>
      <c r="S740" s="78"/>
      <c r="T740" s="78"/>
      <c r="W740" s="78"/>
      <c r="X740" s="77"/>
      <c r="AA740" s="78"/>
      <c r="AB740" s="84"/>
      <c r="AD740" s="42"/>
    </row>
    <row r="741" spans="5:30" ht="15.75" customHeight="1">
      <c r="E741" s="62"/>
      <c r="I741" s="38"/>
      <c r="R741" s="78"/>
      <c r="S741" s="78"/>
      <c r="T741" s="78"/>
      <c r="W741" s="78"/>
      <c r="X741" s="77"/>
      <c r="AA741" s="78"/>
      <c r="AB741" s="84"/>
      <c r="AD741" s="42"/>
    </row>
    <row r="742" spans="5:30" ht="15.75" customHeight="1">
      <c r="E742" s="62"/>
      <c r="I742" s="38"/>
      <c r="R742" s="78"/>
      <c r="S742" s="78"/>
      <c r="T742" s="78"/>
      <c r="W742" s="78"/>
      <c r="X742" s="77"/>
      <c r="AA742" s="78"/>
      <c r="AB742" s="84"/>
      <c r="AD742" s="42"/>
    </row>
    <row r="743" spans="5:30" ht="15.75" customHeight="1">
      <c r="E743" s="62"/>
      <c r="I743" s="38"/>
      <c r="R743" s="78"/>
      <c r="S743" s="78"/>
      <c r="T743" s="78"/>
      <c r="W743" s="78"/>
      <c r="X743" s="77"/>
      <c r="AA743" s="78"/>
      <c r="AB743" s="84"/>
      <c r="AD743" s="42"/>
    </row>
    <row r="744" spans="5:30" ht="15.75" customHeight="1">
      <c r="E744" s="62"/>
      <c r="I744" s="38"/>
      <c r="R744" s="78"/>
      <c r="S744" s="78"/>
      <c r="T744" s="78"/>
      <c r="W744" s="78"/>
      <c r="X744" s="77"/>
      <c r="AA744" s="78"/>
      <c r="AB744" s="84"/>
      <c r="AD744" s="42"/>
    </row>
    <row r="745" spans="5:30" ht="15.75" customHeight="1">
      <c r="E745" s="62"/>
      <c r="I745" s="38"/>
      <c r="R745" s="78"/>
      <c r="S745" s="78"/>
      <c r="T745" s="78"/>
      <c r="W745" s="78"/>
      <c r="X745" s="77"/>
      <c r="AA745" s="78"/>
      <c r="AB745" s="84"/>
      <c r="AD745" s="42"/>
    </row>
    <row r="746" spans="5:30" ht="15.75" customHeight="1">
      <c r="E746" s="62"/>
      <c r="I746" s="38"/>
      <c r="R746" s="78"/>
      <c r="S746" s="78"/>
      <c r="T746" s="78"/>
      <c r="W746" s="78"/>
      <c r="X746" s="77"/>
      <c r="AA746" s="78"/>
      <c r="AB746" s="84"/>
      <c r="AD746" s="42"/>
    </row>
    <row r="747" spans="5:30" ht="15.75" customHeight="1">
      <c r="E747" s="62"/>
      <c r="I747" s="38"/>
      <c r="R747" s="78"/>
      <c r="S747" s="78"/>
      <c r="T747" s="78"/>
      <c r="W747" s="78"/>
      <c r="X747" s="77"/>
      <c r="AA747" s="78"/>
      <c r="AB747" s="84"/>
      <c r="AD747" s="42"/>
    </row>
    <row r="748" spans="5:30" ht="15.75" customHeight="1">
      <c r="E748" s="62"/>
      <c r="I748" s="38"/>
      <c r="R748" s="78"/>
      <c r="S748" s="78"/>
      <c r="T748" s="78"/>
      <c r="W748" s="78"/>
      <c r="X748" s="77"/>
      <c r="AA748" s="78"/>
      <c r="AB748" s="84"/>
      <c r="AD748" s="42"/>
    </row>
    <row r="749" spans="5:30" ht="15.75" customHeight="1">
      <c r="E749" s="62"/>
      <c r="I749" s="38"/>
      <c r="R749" s="78"/>
      <c r="S749" s="78"/>
      <c r="T749" s="78"/>
      <c r="W749" s="78"/>
      <c r="X749" s="77"/>
      <c r="AA749" s="78"/>
      <c r="AB749" s="84"/>
      <c r="AD749" s="42"/>
    </row>
    <row r="750" spans="5:30" ht="15.75" customHeight="1">
      <c r="E750" s="62"/>
      <c r="I750" s="38"/>
      <c r="R750" s="78"/>
      <c r="S750" s="78"/>
      <c r="T750" s="78"/>
      <c r="W750" s="78"/>
      <c r="X750" s="77"/>
      <c r="AA750" s="78"/>
      <c r="AB750" s="84"/>
      <c r="AD750" s="42"/>
    </row>
    <row r="751" spans="5:30" ht="15.75" customHeight="1">
      <c r="E751" s="62"/>
      <c r="I751" s="38"/>
      <c r="R751" s="78"/>
      <c r="S751" s="78"/>
      <c r="T751" s="78"/>
      <c r="W751" s="78"/>
      <c r="X751" s="77"/>
      <c r="AA751" s="78"/>
      <c r="AB751" s="84"/>
      <c r="AD751" s="42"/>
    </row>
    <row r="752" spans="5:30" ht="15.75" customHeight="1">
      <c r="E752" s="62"/>
      <c r="I752" s="38"/>
      <c r="R752" s="78"/>
      <c r="S752" s="78"/>
      <c r="T752" s="78"/>
      <c r="W752" s="78"/>
      <c r="X752" s="77"/>
      <c r="AA752" s="78"/>
      <c r="AB752" s="84"/>
      <c r="AD752" s="42"/>
    </row>
    <row r="753" spans="5:30" ht="15.75" customHeight="1">
      <c r="E753" s="62"/>
      <c r="I753" s="38"/>
      <c r="R753" s="78"/>
      <c r="S753" s="78"/>
      <c r="T753" s="78"/>
      <c r="W753" s="78"/>
      <c r="X753" s="77"/>
      <c r="AA753" s="78"/>
      <c r="AB753" s="84"/>
      <c r="AD753" s="42"/>
    </row>
    <row r="754" spans="5:30" ht="15.75" customHeight="1">
      <c r="E754" s="62"/>
      <c r="I754" s="38"/>
      <c r="R754" s="78"/>
      <c r="S754" s="78"/>
      <c r="T754" s="78"/>
      <c r="W754" s="78"/>
      <c r="X754" s="77"/>
      <c r="AA754" s="78"/>
      <c r="AB754" s="84"/>
      <c r="AD754" s="42"/>
    </row>
    <row r="755" spans="5:30" ht="15.75" customHeight="1">
      <c r="E755" s="62"/>
      <c r="I755" s="38"/>
      <c r="R755" s="78"/>
      <c r="S755" s="78"/>
      <c r="T755" s="78"/>
      <c r="W755" s="78"/>
      <c r="X755" s="77"/>
      <c r="AA755" s="78"/>
      <c r="AB755" s="84"/>
      <c r="AD755" s="42"/>
    </row>
    <row r="756" spans="5:30" ht="15.75" customHeight="1">
      <c r="E756" s="62"/>
      <c r="I756" s="38"/>
      <c r="R756" s="78"/>
      <c r="S756" s="78"/>
      <c r="T756" s="78"/>
      <c r="W756" s="78"/>
      <c r="X756" s="77"/>
      <c r="AA756" s="78"/>
      <c r="AB756" s="84"/>
      <c r="AD756" s="42"/>
    </row>
    <row r="757" spans="5:30" ht="15.75" customHeight="1">
      <c r="E757" s="62"/>
      <c r="I757" s="38"/>
      <c r="R757" s="78"/>
      <c r="S757" s="78"/>
      <c r="T757" s="78"/>
      <c r="W757" s="78"/>
      <c r="X757" s="77"/>
      <c r="AA757" s="78"/>
      <c r="AB757" s="84"/>
      <c r="AD757" s="42"/>
    </row>
    <row r="758" spans="5:30" ht="15.75" customHeight="1">
      <c r="E758" s="62"/>
      <c r="I758" s="38"/>
      <c r="R758" s="78"/>
      <c r="S758" s="78"/>
      <c r="T758" s="78"/>
      <c r="W758" s="78"/>
      <c r="X758" s="77"/>
      <c r="AA758" s="78"/>
      <c r="AB758" s="84"/>
      <c r="AD758" s="42"/>
    </row>
    <row r="759" spans="5:30" ht="15.75" customHeight="1">
      <c r="E759" s="62"/>
      <c r="I759" s="38"/>
      <c r="R759" s="78"/>
      <c r="S759" s="78"/>
      <c r="T759" s="78"/>
      <c r="W759" s="78"/>
      <c r="X759" s="77"/>
      <c r="AA759" s="78"/>
      <c r="AB759" s="84"/>
      <c r="AD759" s="42"/>
    </row>
    <row r="760" spans="5:30" ht="15.75" customHeight="1">
      <c r="E760" s="62"/>
      <c r="I760" s="38"/>
      <c r="R760" s="78"/>
      <c r="S760" s="78"/>
      <c r="T760" s="78"/>
      <c r="W760" s="78"/>
      <c r="X760" s="77"/>
      <c r="AA760" s="78"/>
      <c r="AB760" s="84"/>
      <c r="AD760" s="42"/>
    </row>
    <row r="761" spans="5:30" ht="15.75" customHeight="1">
      <c r="E761" s="62"/>
      <c r="I761" s="38"/>
      <c r="R761" s="78"/>
      <c r="S761" s="78"/>
      <c r="T761" s="78"/>
      <c r="W761" s="78"/>
      <c r="X761" s="77"/>
      <c r="AA761" s="78"/>
      <c r="AB761" s="84"/>
      <c r="AD761" s="42"/>
    </row>
    <row r="762" spans="5:30" ht="15.75" customHeight="1">
      <c r="E762" s="62"/>
      <c r="I762" s="38"/>
      <c r="R762" s="78"/>
      <c r="S762" s="78"/>
      <c r="T762" s="78"/>
      <c r="W762" s="78"/>
      <c r="X762" s="77"/>
      <c r="AA762" s="78"/>
      <c r="AB762" s="84"/>
      <c r="AD762" s="42"/>
    </row>
    <row r="763" spans="5:30" ht="15.75" customHeight="1">
      <c r="E763" s="62"/>
      <c r="I763" s="38"/>
      <c r="R763" s="78"/>
      <c r="S763" s="78"/>
      <c r="T763" s="78"/>
      <c r="W763" s="78"/>
      <c r="X763" s="77"/>
      <c r="AA763" s="78"/>
      <c r="AB763" s="84"/>
      <c r="AD763" s="42"/>
    </row>
    <row r="764" spans="5:30" ht="15.75" customHeight="1">
      <c r="E764" s="62"/>
      <c r="I764" s="38"/>
      <c r="R764" s="78"/>
      <c r="S764" s="78"/>
      <c r="T764" s="78"/>
      <c r="W764" s="78"/>
      <c r="X764" s="77"/>
      <c r="AA764" s="78"/>
      <c r="AB764" s="84"/>
      <c r="AD764" s="42"/>
    </row>
    <row r="765" spans="5:30" ht="15.75" customHeight="1">
      <c r="E765" s="62"/>
      <c r="I765" s="38"/>
      <c r="R765" s="78"/>
      <c r="S765" s="78"/>
      <c r="T765" s="78"/>
      <c r="W765" s="78"/>
      <c r="X765" s="77"/>
      <c r="AA765" s="78"/>
      <c r="AB765" s="84"/>
      <c r="AD765" s="42"/>
    </row>
    <row r="766" spans="5:30" ht="15.75" customHeight="1">
      <c r="E766" s="62"/>
      <c r="I766" s="38"/>
      <c r="R766" s="78"/>
      <c r="S766" s="78"/>
      <c r="T766" s="78"/>
      <c r="W766" s="78"/>
      <c r="X766" s="77"/>
      <c r="AA766" s="78"/>
      <c r="AB766" s="84"/>
      <c r="AD766" s="42"/>
    </row>
    <row r="767" spans="5:30" ht="15.75" customHeight="1">
      <c r="E767" s="62"/>
      <c r="I767" s="38"/>
      <c r="R767" s="78"/>
      <c r="S767" s="78"/>
      <c r="T767" s="78"/>
      <c r="W767" s="78"/>
      <c r="X767" s="77"/>
      <c r="AA767" s="78"/>
      <c r="AB767" s="84"/>
      <c r="AD767" s="42"/>
    </row>
    <row r="768" spans="5:30" ht="15.75" customHeight="1">
      <c r="E768" s="62"/>
      <c r="I768" s="38"/>
      <c r="R768" s="78"/>
      <c r="S768" s="78"/>
      <c r="T768" s="78"/>
      <c r="W768" s="78"/>
      <c r="X768" s="77"/>
      <c r="AA768" s="78"/>
      <c r="AB768" s="84"/>
      <c r="AD768" s="42"/>
    </row>
    <row r="769" spans="5:30" ht="15.75" customHeight="1">
      <c r="E769" s="62"/>
      <c r="I769" s="38"/>
      <c r="R769" s="78"/>
      <c r="S769" s="78"/>
      <c r="T769" s="78"/>
      <c r="W769" s="78"/>
      <c r="X769" s="77"/>
      <c r="AA769" s="78"/>
      <c r="AB769" s="84"/>
      <c r="AD769" s="42"/>
    </row>
    <row r="770" spans="5:30" ht="15.75" customHeight="1">
      <c r="E770" s="62"/>
      <c r="I770" s="38"/>
      <c r="R770" s="78"/>
      <c r="S770" s="78"/>
      <c r="T770" s="78"/>
      <c r="W770" s="78"/>
      <c r="X770" s="77"/>
      <c r="AA770" s="78"/>
      <c r="AB770" s="84"/>
      <c r="AD770" s="42"/>
    </row>
    <row r="771" spans="5:30" ht="15.75" customHeight="1">
      <c r="E771" s="62"/>
      <c r="I771" s="38"/>
      <c r="R771" s="78"/>
      <c r="S771" s="78"/>
      <c r="T771" s="78"/>
      <c r="W771" s="78"/>
      <c r="X771" s="77"/>
      <c r="AA771" s="78"/>
      <c r="AB771" s="84"/>
      <c r="AD771" s="42"/>
    </row>
    <row r="772" spans="5:30" ht="15.75" customHeight="1">
      <c r="E772" s="62"/>
      <c r="I772" s="38"/>
      <c r="R772" s="78"/>
      <c r="S772" s="78"/>
      <c r="T772" s="78"/>
      <c r="W772" s="78"/>
      <c r="X772" s="77"/>
      <c r="AA772" s="78"/>
      <c r="AB772" s="84"/>
      <c r="AD772" s="42"/>
    </row>
    <row r="773" spans="5:30" ht="15.75" customHeight="1">
      <c r="E773" s="62"/>
      <c r="I773" s="38"/>
      <c r="R773" s="78"/>
      <c r="S773" s="78"/>
      <c r="T773" s="78"/>
      <c r="W773" s="78"/>
      <c r="X773" s="77"/>
      <c r="AA773" s="78"/>
      <c r="AB773" s="84"/>
      <c r="AD773" s="42"/>
    </row>
    <row r="774" spans="5:30" ht="15.75" customHeight="1">
      <c r="E774" s="62"/>
      <c r="I774" s="38"/>
      <c r="R774" s="78"/>
      <c r="S774" s="78"/>
      <c r="T774" s="78"/>
      <c r="W774" s="78"/>
      <c r="X774" s="77"/>
      <c r="AA774" s="78"/>
      <c r="AB774" s="84"/>
      <c r="AD774" s="42"/>
    </row>
    <row r="775" spans="5:30" ht="15.75" customHeight="1">
      <c r="E775" s="62"/>
      <c r="I775" s="38"/>
      <c r="R775" s="78"/>
      <c r="S775" s="78"/>
      <c r="T775" s="78"/>
      <c r="W775" s="78"/>
      <c r="X775" s="77"/>
      <c r="AA775" s="78"/>
      <c r="AB775" s="84"/>
      <c r="AD775" s="42"/>
    </row>
    <row r="776" spans="5:30" ht="15.75" customHeight="1">
      <c r="E776" s="62"/>
      <c r="I776" s="38"/>
      <c r="R776" s="78"/>
      <c r="S776" s="78"/>
      <c r="T776" s="78"/>
      <c r="W776" s="78"/>
      <c r="X776" s="77"/>
      <c r="AA776" s="78"/>
      <c r="AB776" s="84"/>
      <c r="AD776" s="42"/>
    </row>
    <row r="777" spans="5:30" ht="15.75" customHeight="1">
      <c r="E777" s="62"/>
      <c r="I777" s="38"/>
      <c r="R777" s="78"/>
      <c r="S777" s="78"/>
      <c r="T777" s="78"/>
      <c r="W777" s="78"/>
      <c r="X777" s="77"/>
      <c r="AA777" s="78"/>
      <c r="AB777" s="84"/>
      <c r="AD777" s="42"/>
    </row>
    <row r="778" spans="5:30" ht="15.75" customHeight="1">
      <c r="E778" s="62"/>
      <c r="I778" s="38"/>
      <c r="R778" s="78"/>
      <c r="S778" s="78"/>
      <c r="T778" s="78"/>
      <c r="W778" s="78"/>
      <c r="X778" s="77"/>
      <c r="AA778" s="78"/>
      <c r="AB778" s="84"/>
      <c r="AD778" s="42"/>
    </row>
    <row r="779" spans="5:30" ht="15.75" customHeight="1">
      <c r="E779" s="62"/>
      <c r="I779" s="38"/>
      <c r="R779" s="78"/>
      <c r="S779" s="78"/>
      <c r="T779" s="78"/>
      <c r="W779" s="78"/>
      <c r="X779" s="77"/>
      <c r="AA779" s="78"/>
      <c r="AB779" s="84"/>
      <c r="AD779" s="42"/>
    </row>
    <row r="780" spans="5:30" ht="15.75" customHeight="1">
      <c r="E780" s="62"/>
      <c r="I780" s="38"/>
      <c r="R780" s="78"/>
      <c r="S780" s="78"/>
      <c r="T780" s="78"/>
      <c r="W780" s="78"/>
      <c r="X780" s="77"/>
      <c r="AA780" s="78"/>
      <c r="AB780" s="84"/>
      <c r="AD780" s="42"/>
    </row>
    <row r="781" spans="5:30" ht="15.75" customHeight="1">
      <c r="E781" s="62"/>
      <c r="I781" s="38"/>
      <c r="R781" s="78"/>
      <c r="S781" s="78"/>
      <c r="T781" s="78"/>
      <c r="W781" s="78"/>
      <c r="X781" s="77"/>
      <c r="AA781" s="78"/>
      <c r="AB781" s="84"/>
      <c r="AD781" s="42"/>
    </row>
    <row r="782" spans="5:30" ht="15.75" customHeight="1">
      <c r="E782" s="62"/>
      <c r="I782" s="38"/>
      <c r="R782" s="78"/>
      <c r="S782" s="78"/>
      <c r="T782" s="78"/>
      <c r="W782" s="78"/>
      <c r="X782" s="77"/>
      <c r="AA782" s="78"/>
      <c r="AB782" s="84"/>
      <c r="AD782" s="42"/>
    </row>
    <row r="783" spans="5:30" ht="15.75" customHeight="1">
      <c r="E783" s="62"/>
      <c r="I783" s="38"/>
      <c r="R783" s="78"/>
      <c r="S783" s="78"/>
      <c r="T783" s="78"/>
      <c r="W783" s="78"/>
      <c r="X783" s="77"/>
      <c r="AA783" s="78"/>
      <c r="AB783" s="84"/>
      <c r="AD783" s="42"/>
    </row>
    <row r="784" spans="5:30" ht="15.75" customHeight="1">
      <c r="E784" s="62"/>
      <c r="I784" s="38"/>
      <c r="R784" s="78"/>
      <c r="S784" s="78"/>
      <c r="T784" s="78"/>
      <c r="W784" s="78"/>
      <c r="X784" s="77"/>
      <c r="AA784" s="78"/>
      <c r="AB784" s="84"/>
      <c r="AD784" s="42"/>
    </row>
    <row r="785" spans="5:30" ht="15.75" customHeight="1">
      <c r="E785" s="62"/>
      <c r="I785" s="38"/>
      <c r="R785" s="78"/>
      <c r="S785" s="78"/>
      <c r="T785" s="78"/>
      <c r="W785" s="78"/>
      <c r="X785" s="77"/>
      <c r="AA785" s="78"/>
      <c r="AB785" s="84"/>
      <c r="AD785" s="42"/>
    </row>
    <row r="786" spans="5:30" ht="15.75" customHeight="1">
      <c r="E786" s="62"/>
      <c r="I786" s="38"/>
      <c r="R786" s="78"/>
      <c r="S786" s="78"/>
      <c r="T786" s="78"/>
      <c r="W786" s="78"/>
      <c r="X786" s="77"/>
      <c r="AA786" s="78"/>
      <c r="AB786" s="84"/>
      <c r="AD786" s="42"/>
    </row>
    <row r="787" spans="5:30" ht="15.75" customHeight="1">
      <c r="E787" s="62"/>
      <c r="I787" s="38"/>
      <c r="R787" s="78"/>
      <c r="S787" s="78"/>
      <c r="T787" s="78"/>
      <c r="W787" s="78"/>
      <c r="X787" s="77"/>
      <c r="AA787" s="78"/>
      <c r="AB787" s="84"/>
      <c r="AD787" s="42"/>
    </row>
    <row r="788" spans="5:30" ht="15.75" customHeight="1">
      <c r="E788" s="62"/>
      <c r="I788" s="38"/>
      <c r="R788" s="78"/>
      <c r="S788" s="78"/>
      <c r="T788" s="78"/>
      <c r="W788" s="78"/>
      <c r="X788" s="77"/>
      <c r="AA788" s="78"/>
      <c r="AB788" s="84"/>
      <c r="AD788" s="42"/>
    </row>
    <row r="789" spans="5:30" ht="15.75" customHeight="1">
      <c r="E789" s="62"/>
      <c r="I789" s="38"/>
      <c r="R789" s="78"/>
      <c r="S789" s="78"/>
      <c r="T789" s="78"/>
      <c r="W789" s="78"/>
      <c r="X789" s="77"/>
      <c r="AA789" s="78"/>
      <c r="AB789" s="84"/>
      <c r="AD789" s="42"/>
    </row>
    <row r="790" spans="5:30" ht="15.75" customHeight="1">
      <c r="E790" s="62"/>
      <c r="I790" s="38"/>
      <c r="R790" s="78"/>
      <c r="S790" s="78"/>
      <c r="T790" s="78"/>
      <c r="W790" s="78"/>
      <c r="X790" s="77"/>
      <c r="AA790" s="78"/>
      <c r="AB790" s="84"/>
      <c r="AD790" s="42"/>
    </row>
    <row r="791" spans="5:30" ht="15.75" customHeight="1">
      <c r="E791" s="62"/>
      <c r="I791" s="38"/>
      <c r="R791" s="78"/>
      <c r="S791" s="78"/>
      <c r="T791" s="78"/>
      <c r="W791" s="78"/>
      <c r="X791" s="77"/>
      <c r="AA791" s="78"/>
      <c r="AB791" s="84"/>
      <c r="AD791" s="42"/>
    </row>
    <row r="792" spans="5:30" ht="15.75" customHeight="1">
      <c r="E792" s="62"/>
      <c r="I792" s="38"/>
      <c r="R792" s="78"/>
      <c r="S792" s="78"/>
      <c r="T792" s="78"/>
      <c r="W792" s="78"/>
      <c r="X792" s="77"/>
      <c r="AA792" s="78"/>
      <c r="AB792" s="84"/>
      <c r="AD792" s="42"/>
    </row>
    <row r="793" spans="5:30" ht="15.75" customHeight="1">
      <c r="E793" s="62"/>
      <c r="I793" s="38"/>
      <c r="R793" s="78"/>
      <c r="S793" s="78"/>
      <c r="T793" s="78"/>
      <c r="W793" s="78"/>
      <c r="X793" s="77"/>
      <c r="AA793" s="78"/>
      <c r="AB793" s="84"/>
      <c r="AD793" s="42"/>
    </row>
    <row r="794" spans="5:30" ht="15.75" customHeight="1">
      <c r="E794" s="62"/>
      <c r="I794" s="38"/>
      <c r="R794" s="78"/>
      <c r="S794" s="78"/>
      <c r="T794" s="78"/>
      <c r="W794" s="78"/>
      <c r="X794" s="77"/>
      <c r="AA794" s="78"/>
      <c r="AB794" s="84"/>
      <c r="AD794" s="42"/>
    </row>
    <row r="795" spans="5:30" ht="15.75" customHeight="1">
      <c r="E795" s="62"/>
      <c r="I795" s="38"/>
      <c r="R795" s="78"/>
      <c r="S795" s="78"/>
      <c r="T795" s="78"/>
      <c r="W795" s="78"/>
      <c r="X795" s="77"/>
      <c r="AA795" s="78"/>
      <c r="AB795" s="84"/>
      <c r="AD795" s="42"/>
    </row>
    <row r="796" spans="5:30" ht="15.75" customHeight="1">
      <c r="E796" s="62"/>
      <c r="I796" s="38"/>
      <c r="R796" s="78"/>
      <c r="S796" s="78"/>
      <c r="T796" s="78"/>
      <c r="W796" s="78"/>
      <c r="X796" s="77"/>
      <c r="AA796" s="78"/>
      <c r="AB796" s="84"/>
      <c r="AD796" s="42"/>
    </row>
    <row r="797" spans="5:30" ht="15.75" customHeight="1">
      <c r="E797" s="62"/>
      <c r="I797" s="38"/>
      <c r="R797" s="78"/>
      <c r="S797" s="78"/>
      <c r="T797" s="78"/>
      <c r="W797" s="78"/>
      <c r="X797" s="77"/>
      <c r="AA797" s="78"/>
      <c r="AB797" s="84"/>
      <c r="AD797" s="42"/>
    </row>
    <row r="798" spans="5:30" ht="15.75" customHeight="1">
      <c r="E798" s="62"/>
      <c r="I798" s="38"/>
      <c r="R798" s="78"/>
      <c r="S798" s="78"/>
      <c r="T798" s="78"/>
      <c r="W798" s="78"/>
      <c r="X798" s="77"/>
      <c r="AA798" s="78"/>
      <c r="AB798" s="84"/>
      <c r="AD798" s="42"/>
    </row>
    <row r="799" spans="5:30" ht="15.75" customHeight="1">
      <c r="E799" s="62"/>
      <c r="I799" s="38"/>
      <c r="R799" s="78"/>
      <c r="S799" s="78"/>
      <c r="T799" s="78"/>
      <c r="W799" s="78"/>
      <c r="X799" s="77"/>
      <c r="AA799" s="78"/>
      <c r="AB799" s="84"/>
      <c r="AD799" s="42"/>
    </row>
    <row r="800" spans="5:30" ht="15.75" customHeight="1">
      <c r="E800" s="62"/>
      <c r="I800" s="38"/>
      <c r="R800" s="78"/>
      <c r="S800" s="78"/>
      <c r="T800" s="78"/>
      <c r="W800" s="78"/>
      <c r="X800" s="77"/>
      <c r="AA800" s="78"/>
      <c r="AB800" s="84"/>
      <c r="AD800" s="42"/>
    </row>
    <row r="801" spans="5:30" ht="15.75" customHeight="1">
      <c r="E801" s="62"/>
      <c r="I801" s="38"/>
      <c r="R801" s="78"/>
      <c r="S801" s="78"/>
      <c r="T801" s="78"/>
      <c r="W801" s="78"/>
      <c r="X801" s="77"/>
      <c r="AA801" s="78"/>
      <c r="AB801" s="84"/>
      <c r="AD801" s="42"/>
    </row>
    <row r="802" spans="5:30" ht="15.75" customHeight="1">
      <c r="E802" s="62"/>
      <c r="I802" s="38"/>
      <c r="R802" s="78"/>
      <c r="S802" s="78"/>
      <c r="T802" s="78"/>
      <c r="W802" s="78"/>
      <c r="X802" s="77"/>
      <c r="AA802" s="78"/>
      <c r="AB802" s="84"/>
      <c r="AD802" s="42"/>
    </row>
    <row r="803" spans="5:30" ht="15.75" customHeight="1">
      <c r="E803" s="62"/>
      <c r="I803" s="38"/>
      <c r="R803" s="78"/>
      <c r="S803" s="78"/>
      <c r="T803" s="78"/>
      <c r="W803" s="78"/>
      <c r="X803" s="77"/>
      <c r="AA803" s="78"/>
      <c r="AB803" s="84"/>
      <c r="AD803" s="42"/>
    </row>
    <row r="804" spans="5:30" ht="15.75" customHeight="1">
      <c r="E804" s="62"/>
      <c r="I804" s="38"/>
      <c r="R804" s="78"/>
      <c r="S804" s="78"/>
      <c r="T804" s="78"/>
      <c r="W804" s="78"/>
      <c r="X804" s="77"/>
      <c r="AA804" s="78"/>
      <c r="AB804" s="84"/>
      <c r="AD804" s="42"/>
    </row>
    <row r="805" spans="5:30" ht="15.75" customHeight="1">
      <c r="E805" s="62"/>
      <c r="I805" s="38"/>
      <c r="R805" s="78"/>
      <c r="S805" s="78"/>
      <c r="T805" s="78"/>
      <c r="W805" s="78"/>
      <c r="X805" s="77"/>
      <c r="AA805" s="78"/>
      <c r="AB805" s="84"/>
      <c r="AD805" s="42"/>
    </row>
    <row r="806" spans="5:30" ht="15.75" customHeight="1">
      <c r="E806" s="62"/>
      <c r="I806" s="38"/>
      <c r="R806" s="78"/>
      <c r="S806" s="78"/>
      <c r="T806" s="78"/>
      <c r="W806" s="78"/>
      <c r="X806" s="77"/>
      <c r="AA806" s="78"/>
      <c r="AB806" s="84"/>
      <c r="AD806" s="42"/>
    </row>
    <row r="807" spans="5:30" ht="15.75" customHeight="1">
      <c r="E807" s="62"/>
      <c r="I807" s="38"/>
      <c r="R807" s="78"/>
      <c r="S807" s="78"/>
      <c r="T807" s="78"/>
      <c r="W807" s="78"/>
      <c r="X807" s="77"/>
      <c r="AA807" s="78"/>
      <c r="AB807" s="84"/>
      <c r="AD807" s="42"/>
    </row>
    <row r="808" spans="5:30" ht="15.75" customHeight="1">
      <c r="E808" s="62"/>
      <c r="I808" s="38"/>
      <c r="R808" s="78"/>
      <c r="S808" s="78"/>
      <c r="T808" s="78"/>
      <c r="W808" s="78"/>
      <c r="X808" s="77"/>
      <c r="AA808" s="78"/>
      <c r="AB808" s="84"/>
      <c r="AD808" s="42"/>
    </row>
    <row r="809" spans="5:30" ht="15.75" customHeight="1">
      <c r="E809" s="62"/>
      <c r="I809" s="38"/>
      <c r="R809" s="78"/>
      <c r="S809" s="78"/>
      <c r="T809" s="78"/>
      <c r="W809" s="78"/>
      <c r="X809" s="77"/>
      <c r="AA809" s="78"/>
      <c r="AB809" s="84"/>
      <c r="AD809" s="42"/>
    </row>
    <row r="810" spans="5:30" ht="15.75" customHeight="1">
      <c r="E810" s="62"/>
      <c r="I810" s="38"/>
      <c r="R810" s="78"/>
      <c r="S810" s="78"/>
      <c r="T810" s="78"/>
      <c r="W810" s="78"/>
      <c r="X810" s="77"/>
      <c r="AA810" s="78"/>
      <c r="AB810" s="84"/>
      <c r="AD810" s="42"/>
    </row>
    <row r="811" spans="5:30" ht="15.75" customHeight="1">
      <c r="E811" s="62"/>
      <c r="I811" s="38"/>
      <c r="R811" s="78"/>
      <c r="S811" s="78"/>
      <c r="T811" s="78"/>
      <c r="W811" s="78"/>
      <c r="X811" s="77"/>
      <c r="AA811" s="78"/>
      <c r="AB811" s="84"/>
      <c r="AD811" s="42"/>
    </row>
    <row r="812" spans="5:30" ht="15.75" customHeight="1">
      <c r="E812" s="62"/>
      <c r="I812" s="38"/>
      <c r="R812" s="78"/>
      <c r="S812" s="78"/>
      <c r="T812" s="78"/>
      <c r="W812" s="78"/>
      <c r="X812" s="77"/>
      <c r="AA812" s="78"/>
      <c r="AB812" s="84"/>
      <c r="AD812" s="42"/>
    </row>
    <row r="813" spans="5:30" ht="15.75" customHeight="1">
      <c r="E813" s="62"/>
      <c r="I813" s="38"/>
      <c r="R813" s="78"/>
      <c r="S813" s="78"/>
      <c r="T813" s="78"/>
      <c r="W813" s="78"/>
      <c r="X813" s="77"/>
      <c r="AA813" s="78"/>
      <c r="AB813" s="84"/>
      <c r="AD813" s="42"/>
    </row>
    <row r="814" spans="5:30" ht="15.75" customHeight="1">
      <c r="E814" s="62"/>
      <c r="I814" s="38"/>
      <c r="R814" s="78"/>
      <c r="S814" s="78"/>
      <c r="T814" s="78"/>
      <c r="W814" s="78"/>
      <c r="X814" s="77"/>
      <c r="AA814" s="78"/>
      <c r="AB814" s="84"/>
      <c r="AD814" s="42"/>
    </row>
    <row r="815" spans="5:30" ht="15.75" customHeight="1">
      <c r="E815" s="62"/>
      <c r="I815" s="38"/>
      <c r="R815" s="78"/>
      <c r="S815" s="78"/>
      <c r="T815" s="78"/>
      <c r="W815" s="78"/>
      <c r="X815" s="77"/>
      <c r="AA815" s="78"/>
      <c r="AB815" s="84"/>
      <c r="AD815" s="42"/>
    </row>
    <row r="816" spans="5:30" ht="15.75" customHeight="1">
      <c r="E816" s="62"/>
      <c r="I816" s="38"/>
      <c r="R816" s="78"/>
      <c r="S816" s="78"/>
      <c r="T816" s="78"/>
      <c r="W816" s="78"/>
      <c r="X816" s="77"/>
      <c r="AA816" s="78"/>
      <c r="AB816" s="84"/>
      <c r="AD816" s="42"/>
    </row>
    <row r="817" spans="5:30" ht="15.75" customHeight="1">
      <c r="E817" s="62"/>
      <c r="I817" s="38"/>
      <c r="R817" s="78"/>
      <c r="S817" s="78"/>
      <c r="T817" s="78"/>
      <c r="W817" s="78"/>
      <c r="X817" s="77"/>
      <c r="AA817" s="78"/>
      <c r="AB817" s="84"/>
      <c r="AD817" s="42"/>
    </row>
    <row r="818" spans="5:30" ht="15.75" customHeight="1">
      <c r="E818" s="62"/>
      <c r="I818" s="38"/>
      <c r="R818" s="78"/>
      <c r="S818" s="78"/>
      <c r="T818" s="78"/>
      <c r="W818" s="78"/>
      <c r="X818" s="77"/>
      <c r="AA818" s="78"/>
      <c r="AB818" s="84"/>
      <c r="AD818" s="42"/>
    </row>
    <row r="819" spans="5:30" ht="15.75" customHeight="1">
      <c r="E819" s="62"/>
      <c r="I819" s="38"/>
      <c r="R819" s="78"/>
      <c r="S819" s="78"/>
      <c r="T819" s="78"/>
      <c r="W819" s="78"/>
      <c r="X819" s="77"/>
      <c r="AA819" s="78"/>
      <c r="AB819" s="84"/>
      <c r="AD819" s="42"/>
    </row>
    <row r="820" spans="5:30" ht="15.75" customHeight="1">
      <c r="E820" s="62"/>
      <c r="I820" s="38"/>
      <c r="R820" s="78"/>
      <c r="S820" s="78"/>
      <c r="T820" s="78"/>
      <c r="W820" s="78"/>
      <c r="X820" s="77"/>
      <c r="AA820" s="78"/>
      <c r="AB820" s="84"/>
      <c r="AD820" s="42"/>
    </row>
    <row r="821" spans="5:30" ht="15.75" customHeight="1">
      <c r="E821" s="62"/>
      <c r="I821" s="38"/>
      <c r="R821" s="78"/>
      <c r="S821" s="78"/>
      <c r="T821" s="78"/>
      <c r="W821" s="78"/>
      <c r="X821" s="77"/>
      <c r="AA821" s="78"/>
      <c r="AB821" s="84"/>
      <c r="AD821" s="42"/>
    </row>
    <row r="822" spans="5:30" ht="15.75" customHeight="1">
      <c r="E822" s="62"/>
      <c r="I822" s="38"/>
      <c r="R822" s="78"/>
      <c r="S822" s="78"/>
      <c r="T822" s="78"/>
      <c r="W822" s="78"/>
      <c r="X822" s="77"/>
      <c r="AA822" s="78"/>
      <c r="AB822" s="84"/>
      <c r="AD822" s="42"/>
    </row>
    <row r="823" spans="5:30" ht="15.75" customHeight="1">
      <c r="E823" s="62"/>
      <c r="I823" s="38"/>
      <c r="R823" s="78"/>
      <c r="S823" s="78"/>
      <c r="T823" s="78"/>
      <c r="W823" s="78"/>
      <c r="X823" s="77"/>
      <c r="AA823" s="78"/>
      <c r="AB823" s="84"/>
      <c r="AD823" s="42"/>
    </row>
    <row r="824" spans="5:30" ht="15.75" customHeight="1">
      <c r="E824" s="62"/>
      <c r="I824" s="38"/>
      <c r="R824" s="78"/>
      <c r="S824" s="78"/>
      <c r="T824" s="78"/>
      <c r="W824" s="78"/>
      <c r="X824" s="77"/>
      <c r="AA824" s="78"/>
      <c r="AB824" s="84"/>
      <c r="AD824" s="42"/>
    </row>
    <row r="825" spans="5:30" ht="15.75" customHeight="1">
      <c r="E825" s="62"/>
      <c r="I825" s="38"/>
      <c r="R825" s="78"/>
      <c r="S825" s="78"/>
      <c r="T825" s="78"/>
      <c r="W825" s="78"/>
      <c r="X825" s="77"/>
      <c r="AA825" s="78"/>
      <c r="AB825" s="84"/>
      <c r="AD825" s="42"/>
    </row>
    <row r="826" spans="5:30" ht="15.75" customHeight="1">
      <c r="E826" s="62"/>
      <c r="I826" s="38"/>
      <c r="R826" s="78"/>
      <c r="S826" s="78"/>
      <c r="T826" s="78"/>
      <c r="W826" s="78"/>
      <c r="X826" s="77"/>
      <c r="AA826" s="78"/>
      <c r="AB826" s="84"/>
      <c r="AD826" s="42"/>
    </row>
    <row r="827" spans="5:30" ht="15.75" customHeight="1">
      <c r="E827" s="62"/>
      <c r="I827" s="38"/>
      <c r="R827" s="78"/>
      <c r="S827" s="78"/>
      <c r="T827" s="78"/>
      <c r="W827" s="78"/>
      <c r="X827" s="77"/>
      <c r="AA827" s="78"/>
      <c r="AB827" s="84"/>
      <c r="AD827" s="42"/>
    </row>
    <row r="828" spans="5:30" ht="15.75" customHeight="1">
      <c r="E828" s="62"/>
      <c r="I828" s="38"/>
      <c r="R828" s="78"/>
      <c r="S828" s="78"/>
      <c r="T828" s="78"/>
      <c r="W828" s="78"/>
      <c r="X828" s="77"/>
      <c r="AA828" s="78"/>
      <c r="AB828" s="84"/>
      <c r="AD828" s="42"/>
    </row>
    <row r="829" spans="5:30" ht="15.75" customHeight="1">
      <c r="E829" s="62"/>
      <c r="I829" s="38"/>
      <c r="R829" s="78"/>
      <c r="S829" s="78"/>
      <c r="T829" s="78"/>
      <c r="W829" s="78"/>
      <c r="X829" s="77"/>
      <c r="AA829" s="78"/>
      <c r="AB829" s="84"/>
      <c r="AD829" s="42"/>
    </row>
    <row r="830" spans="5:30" ht="15.75" customHeight="1">
      <c r="E830" s="62"/>
      <c r="I830" s="38"/>
      <c r="R830" s="78"/>
      <c r="S830" s="78"/>
      <c r="T830" s="78"/>
      <c r="W830" s="78"/>
      <c r="X830" s="77"/>
      <c r="AA830" s="78"/>
      <c r="AB830" s="84"/>
      <c r="AD830" s="42"/>
    </row>
    <row r="831" spans="5:30" ht="15.75" customHeight="1">
      <c r="E831" s="62"/>
      <c r="I831" s="38"/>
      <c r="R831" s="78"/>
      <c r="S831" s="78"/>
      <c r="T831" s="78"/>
      <c r="W831" s="78"/>
      <c r="X831" s="77"/>
      <c r="AA831" s="78"/>
      <c r="AB831" s="84"/>
      <c r="AD831" s="42"/>
    </row>
    <row r="832" spans="5:30" ht="15.75" customHeight="1">
      <c r="E832" s="62"/>
      <c r="I832" s="38"/>
      <c r="R832" s="78"/>
      <c r="S832" s="78"/>
      <c r="T832" s="78"/>
      <c r="W832" s="78"/>
      <c r="X832" s="77"/>
      <c r="AA832" s="78"/>
      <c r="AB832" s="84"/>
      <c r="AD832" s="42"/>
    </row>
    <row r="833" spans="5:30" ht="15.75" customHeight="1">
      <c r="E833" s="62"/>
      <c r="I833" s="38"/>
      <c r="R833" s="78"/>
      <c r="S833" s="78"/>
      <c r="T833" s="78"/>
      <c r="W833" s="78"/>
      <c r="X833" s="77"/>
      <c r="AA833" s="78"/>
      <c r="AB833" s="84"/>
      <c r="AD833" s="42"/>
    </row>
    <row r="834" spans="5:30" ht="15.75" customHeight="1">
      <c r="E834" s="62"/>
      <c r="I834" s="38"/>
      <c r="R834" s="78"/>
      <c r="S834" s="78"/>
      <c r="T834" s="78"/>
      <c r="W834" s="78"/>
      <c r="X834" s="77"/>
      <c r="AA834" s="78"/>
      <c r="AB834" s="84"/>
      <c r="AD834" s="42"/>
    </row>
    <row r="835" spans="5:30" ht="15.75" customHeight="1">
      <c r="E835" s="62"/>
      <c r="I835" s="38"/>
      <c r="R835" s="78"/>
      <c r="S835" s="78"/>
      <c r="T835" s="78"/>
      <c r="W835" s="78"/>
      <c r="X835" s="77"/>
      <c r="AA835" s="78"/>
      <c r="AB835" s="84"/>
      <c r="AD835" s="42"/>
    </row>
    <row r="836" spans="5:30" ht="15.75" customHeight="1">
      <c r="E836" s="62"/>
      <c r="I836" s="38"/>
      <c r="R836" s="78"/>
      <c r="S836" s="78"/>
      <c r="T836" s="78"/>
      <c r="W836" s="78"/>
      <c r="X836" s="77"/>
      <c r="AA836" s="78"/>
      <c r="AB836" s="84"/>
      <c r="AD836" s="42"/>
    </row>
    <row r="837" spans="5:30" ht="15.75" customHeight="1">
      <c r="E837" s="62"/>
      <c r="I837" s="38"/>
      <c r="R837" s="78"/>
      <c r="S837" s="78"/>
      <c r="T837" s="78"/>
      <c r="W837" s="78"/>
      <c r="X837" s="77"/>
      <c r="AA837" s="78"/>
      <c r="AB837" s="84"/>
      <c r="AD837" s="42"/>
    </row>
    <row r="838" spans="5:30" ht="15.75" customHeight="1">
      <c r="E838" s="62"/>
      <c r="I838" s="38"/>
      <c r="R838" s="78"/>
      <c r="S838" s="78"/>
      <c r="T838" s="78"/>
      <c r="W838" s="78"/>
      <c r="X838" s="77"/>
      <c r="AA838" s="78"/>
      <c r="AB838" s="84"/>
      <c r="AD838" s="42"/>
    </row>
    <row r="839" spans="5:30" ht="15.75" customHeight="1">
      <c r="E839" s="62"/>
      <c r="I839" s="38"/>
      <c r="R839" s="78"/>
      <c r="S839" s="78"/>
      <c r="T839" s="78"/>
      <c r="W839" s="78"/>
      <c r="X839" s="77"/>
      <c r="AA839" s="78"/>
      <c r="AB839" s="84"/>
      <c r="AD839" s="42"/>
    </row>
    <row r="840" spans="5:30" ht="15.75" customHeight="1">
      <c r="E840" s="62"/>
      <c r="I840" s="38"/>
      <c r="R840" s="78"/>
      <c r="S840" s="78"/>
      <c r="T840" s="78"/>
      <c r="W840" s="78"/>
      <c r="X840" s="77"/>
      <c r="AA840" s="78"/>
      <c r="AB840" s="84"/>
      <c r="AD840" s="42"/>
    </row>
    <row r="841" spans="5:30" ht="15.75" customHeight="1">
      <c r="E841" s="62"/>
      <c r="I841" s="38"/>
      <c r="R841" s="78"/>
      <c r="S841" s="78"/>
      <c r="T841" s="78"/>
      <c r="W841" s="78"/>
      <c r="X841" s="77"/>
      <c r="AA841" s="78"/>
      <c r="AB841" s="84"/>
      <c r="AD841" s="42"/>
    </row>
    <row r="842" spans="5:30" ht="15.75" customHeight="1">
      <c r="E842" s="62"/>
      <c r="I842" s="38"/>
      <c r="R842" s="78"/>
      <c r="S842" s="78"/>
      <c r="T842" s="78"/>
      <c r="W842" s="78"/>
      <c r="X842" s="77"/>
      <c r="AA842" s="78"/>
      <c r="AB842" s="84"/>
      <c r="AD842" s="42"/>
    </row>
    <row r="843" spans="5:30" ht="15.75" customHeight="1">
      <c r="E843" s="62"/>
      <c r="I843" s="38"/>
      <c r="R843" s="78"/>
      <c r="S843" s="78"/>
      <c r="T843" s="78"/>
      <c r="W843" s="78"/>
      <c r="X843" s="77"/>
      <c r="AA843" s="78"/>
      <c r="AB843" s="84"/>
      <c r="AD843" s="42"/>
    </row>
    <row r="844" spans="5:30" ht="15.75" customHeight="1">
      <c r="E844" s="62"/>
      <c r="I844" s="38"/>
      <c r="R844" s="78"/>
      <c r="S844" s="78"/>
      <c r="T844" s="78"/>
      <c r="W844" s="78"/>
      <c r="X844" s="77"/>
      <c r="AA844" s="78"/>
      <c r="AB844" s="84"/>
      <c r="AD844" s="42"/>
    </row>
    <row r="845" spans="5:30" ht="15.75" customHeight="1">
      <c r="E845" s="62"/>
      <c r="I845" s="38"/>
      <c r="R845" s="78"/>
      <c r="S845" s="78"/>
      <c r="T845" s="78"/>
      <c r="W845" s="78"/>
      <c r="X845" s="77"/>
      <c r="AA845" s="78"/>
      <c r="AB845" s="84"/>
      <c r="AD845" s="42"/>
    </row>
    <row r="846" spans="5:30" ht="15.75" customHeight="1">
      <c r="E846" s="62"/>
      <c r="I846" s="38"/>
      <c r="R846" s="78"/>
      <c r="S846" s="78"/>
      <c r="T846" s="78"/>
      <c r="W846" s="78"/>
      <c r="X846" s="77"/>
      <c r="AA846" s="78"/>
      <c r="AB846" s="84"/>
      <c r="AD846" s="42"/>
    </row>
    <row r="847" spans="5:30" ht="15.75" customHeight="1">
      <c r="E847" s="62"/>
      <c r="I847" s="38"/>
      <c r="R847" s="78"/>
      <c r="S847" s="78"/>
      <c r="T847" s="78"/>
      <c r="W847" s="78"/>
      <c r="X847" s="77"/>
      <c r="AA847" s="78"/>
      <c r="AB847" s="84"/>
      <c r="AD847" s="42"/>
    </row>
    <row r="848" spans="5:30" ht="15.75" customHeight="1">
      <c r="E848" s="62"/>
      <c r="I848" s="38"/>
      <c r="R848" s="78"/>
      <c r="S848" s="78"/>
      <c r="T848" s="78"/>
      <c r="W848" s="78"/>
      <c r="X848" s="77"/>
      <c r="AA848" s="78"/>
      <c r="AB848" s="84"/>
      <c r="AD848" s="42"/>
    </row>
    <row r="849" spans="5:30" ht="15.75" customHeight="1">
      <c r="E849" s="62"/>
      <c r="I849" s="38"/>
      <c r="R849" s="78"/>
      <c r="S849" s="78"/>
      <c r="T849" s="78"/>
      <c r="W849" s="78"/>
      <c r="X849" s="77"/>
      <c r="AA849" s="78"/>
      <c r="AB849" s="84"/>
      <c r="AD849" s="42"/>
    </row>
    <row r="850" spans="5:30" ht="15.75" customHeight="1">
      <c r="E850" s="62"/>
      <c r="I850" s="38"/>
      <c r="R850" s="78"/>
      <c r="S850" s="78"/>
      <c r="T850" s="78"/>
      <c r="W850" s="78"/>
      <c r="X850" s="77"/>
      <c r="AA850" s="78"/>
      <c r="AB850" s="84"/>
      <c r="AD850" s="42"/>
    </row>
    <row r="851" spans="5:30" ht="15.75" customHeight="1">
      <c r="E851" s="62"/>
      <c r="I851" s="38"/>
      <c r="R851" s="78"/>
      <c r="S851" s="78"/>
      <c r="T851" s="78"/>
      <c r="W851" s="78"/>
      <c r="X851" s="77"/>
      <c r="AA851" s="78"/>
      <c r="AB851" s="84"/>
      <c r="AD851" s="42"/>
    </row>
    <row r="852" spans="5:30" ht="15.75" customHeight="1">
      <c r="E852" s="62"/>
      <c r="I852" s="38"/>
      <c r="R852" s="78"/>
      <c r="S852" s="78"/>
      <c r="T852" s="78"/>
      <c r="W852" s="78"/>
      <c r="X852" s="77"/>
      <c r="AA852" s="78"/>
      <c r="AB852" s="84"/>
      <c r="AD852" s="42"/>
    </row>
    <row r="853" spans="5:30" ht="15.75" customHeight="1">
      <c r="E853" s="62"/>
      <c r="I853" s="38"/>
      <c r="R853" s="78"/>
      <c r="S853" s="78"/>
      <c r="T853" s="78"/>
      <c r="W853" s="78"/>
      <c r="X853" s="77"/>
      <c r="AA853" s="78"/>
      <c r="AB853" s="84"/>
      <c r="AD853" s="42"/>
    </row>
    <row r="854" spans="5:30" ht="15.75" customHeight="1">
      <c r="E854" s="62"/>
      <c r="I854" s="38"/>
      <c r="R854" s="78"/>
      <c r="S854" s="78"/>
      <c r="T854" s="78"/>
      <c r="W854" s="78"/>
      <c r="X854" s="77"/>
      <c r="AA854" s="78"/>
      <c r="AB854" s="84"/>
      <c r="AD854" s="42"/>
    </row>
    <row r="855" spans="5:30" ht="15.75" customHeight="1">
      <c r="E855" s="62"/>
      <c r="I855" s="38"/>
      <c r="R855" s="78"/>
      <c r="S855" s="78"/>
      <c r="T855" s="78"/>
      <c r="W855" s="78"/>
      <c r="X855" s="77"/>
      <c r="AA855" s="78"/>
      <c r="AB855" s="84"/>
      <c r="AD855" s="42"/>
    </row>
    <row r="856" spans="5:30" ht="15.75" customHeight="1">
      <c r="E856" s="62"/>
      <c r="I856" s="38"/>
      <c r="R856" s="78"/>
      <c r="S856" s="78"/>
      <c r="T856" s="78"/>
      <c r="W856" s="78"/>
      <c r="X856" s="77"/>
      <c r="AA856" s="78"/>
      <c r="AB856" s="84"/>
      <c r="AD856" s="42"/>
    </row>
    <row r="857" spans="5:30" ht="15.75" customHeight="1">
      <c r="E857" s="62"/>
      <c r="I857" s="38"/>
      <c r="R857" s="78"/>
      <c r="S857" s="78"/>
      <c r="T857" s="78"/>
      <c r="W857" s="78"/>
      <c r="X857" s="77"/>
      <c r="AA857" s="78"/>
      <c r="AB857" s="84"/>
      <c r="AD857" s="42"/>
    </row>
    <row r="858" spans="5:30" ht="15.75" customHeight="1">
      <c r="E858" s="62"/>
      <c r="I858" s="38"/>
      <c r="R858" s="78"/>
      <c r="S858" s="78"/>
      <c r="T858" s="78"/>
      <c r="W858" s="78"/>
      <c r="X858" s="77"/>
      <c r="AA858" s="78"/>
      <c r="AB858" s="84"/>
      <c r="AD858" s="42"/>
    </row>
    <row r="859" spans="5:30" ht="15.75" customHeight="1">
      <c r="E859" s="62"/>
      <c r="I859" s="38"/>
      <c r="R859" s="78"/>
      <c r="S859" s="78"/>
      <c r="T859" s="78"/>
      <c r="W859" s="78"/>
      <c r="X859" s="77"/>
      <c r="AA859" s="78"/>
      <c r="AB859" s="84"/>
      <c r="AD859" s="42"/>
    </row>
    <row r="860" spans="5:30" ht="15.75" customHeight="1">
      <c r="E860" s="62"/>
      <c r="I860" s="38"/>
      <c r="R860" s="78"/>
      <c r="S860" s="78"/>
      <c r="T860" s="78"/>
      <c r="W860" s="78"/>
      <c r="X860" s="77"/>
      <c r="AA860" s="78"/>
      <c r="AB860" s="84"/>
      <c r="AD860" s="42"/>
    </row>
    <row r="861" spans="5:30" ht="15.75" customHeight="1">
      <c r="E861" s="62"/>
      <c r="I861" s="38"/>
      <c r="R861" s="78"/>
      <c r="S861" s="78"/>
      <c r="T861" s="78"/>
      <c r="W861" s="78"/>
      <c r="X861" s="77"/>
      <c r="AA861" s="78"/>
      <c r="AB861" s="84"/>
      <c r="AD861" s="42"/>
    </row>
    <row r="862" spans="5:30" ht="15.75" customHeight="1">
      <c r="E862" s="62"/>
      <c r="I862" s="38"/>
      <c r="R862" s="78"/>
      <c r="S862" s="78"/>
      <c r="T862" s="78"/>
      <c r="W862" s="78"/>
      <c r="X862" s="77"/>
      <c r="AA862" s="78"/>
      <c r="AB862" s="84"/>
      <c r="AD862" s="42"/>
    </row>
    <row r="863" spans="5:30" ht="15.75" customHeight="1">
      <c r="E863" s="62"/>
      <c r="I863" s="38"/>
      <c r="R863" s="78"/>
      <c r="S863" s="78"/>
      <c r="T863" s="78"/>
      <c r="W863" s="78"/>
      <c r="X863" s="77"/>
      <c r="AA863" s="78"/>
      <c r="AB863" s="84"/>
      <c r="AD863" s="42"/>
    </row>
    <row r="864" spans="5:30" ht="15.75" customHeight="1">
      <c r="E864" s="62"/>
      <c r="I864" s="38"/>
      <c r="R864" s="78"/>
      <c r="S864" s="78"/>
      <c r="T864" s="78"/>
      <c r="W864" s="78"/>
      <c r="X864" s="77"/>
      <c r="AA864" s="78"/>
      <c r="AB864" s="84"/>
      <c r="AD864" s="42"/>
    </row>
    <row r="865" spans="5:30" ht="15.75" customHeight="1">
      <c r="E865" s="62"/>
      <c r="I865" s="38"/>
      <c r="R865" s="78"/>
      <c r="S865" s="78"/>
      <c r="T865" s="78"/>
      <c r="W865" s="78"/>
      <c r="X865" s="77"/>
      <c r="AA865" s="78"/>
      <c r="AB865" s="84"/>
      <c r="AD865" s="42"/>
    </row>
    <row r="866" spans="5:30" ht="15.75" customHeight="1">
      <c r="E866" s="62"/>
      <c r="I866" s="38"/>
      <c r="R866" s="78"/>
      <c r="S866" s="78"/>
      <c r="T866" s="78"/>
      <c r="W866" s="78"/>
      <c r="X866" s="77"/>
      <c r="AA866" s="78"/>
      <c r="AB866" s="84"/>
      <c r="AD866" s="42"/>
    </row>
    <row r="867" spans="5:30" ht="15.75" customHeight="1">
      <c r="E867" s="62"/>
      <c r="I867" s="38"/>
      <c r="R867" s="78"/>
      <c r="S867" s="78"/>
      <c r="T867" s="78"/>
      <c r="W867" s="78"/>
      <c r="X867" s="77"/>
      <c r="AA867" s="78"/>
      <c r="AB867" s="84"/>
      <c r="AD867" s="42"/>
    </row>
    <row r="868" spans="5:30" ht="15.75" customHeight="1">
      <c r="E868" s="62"/>
      <c r="I868" s="38"/>
      <c r="R868" s="78"/>
      <c r="S868" s="78"/>
      <c r="T868" s="78"/>
      <c r="W868" s="78"/>
      <c r="X868" s="77"/>
      <c r="AA868" s="78"/>
      <c r="AB868" s="84"/>
      <c r="AD868" s="42"/>
    </row>
    <row r="869" spans="5:30" ht="15.75" customHeight="1">
      <c r="E869" s="62"/>
      <c r="I869" s="38"/>
      <c r="R869" s="78"/>
      <c r="S869" s="78"/>
      <c r="T869" s="78"/>
      <c r="W869" s="78"/>
      <c r="X869" s="77"/>
      <c r="AA869" s="78"/>
      <c r="AB869" s="84"/>
      <c r="AD869" s="42"/>
    </row>
    <row r="870" spans="5:30" ht="15.75" customHeight="1">
      <c r="E870" s="62"/>
      <c r="I870" s="38"/>
      <c r="R870" s="78"/>
      <c r="S870" s="78"/>
      <c r="T870" s="78"/>
      <c r="W870" s="78"/>
      <c r="X870" s="77"/>
      <c r="AA870" s="78"/>
      <c r="AB870" s="84"/>
      <c r="AD870" s="42"/>
    </row>
    <row r="871" spans="5:30" ht="15.75" customHeight="1">
      <c r="E871" s="62"/>
      <c r="I871" s="38"/>
      <c r="R871" s="78"/>
      <c r="S871" s="78"/>
      <c r="T871" s="78"/>
      <c r="W871" s="78"/>
      <c r="X871" s="77"/>
      <c r="AA871" s="78"/>
      <c r="AB871" s="84"/>
      <c r="AD871" s="42"/>
    </row>
    <row r="872" spans="5:30" ht="15.75" customHeight="1">
      <c r="E872" s="62"/>
      <c r="I872" s="38"/>
      <c r="R872" s="78"/>
      <c r="S872" s="78"/>
      <c r="T872" s="78"/>
      <c r="W872" s="78"/>
      <c r="X872" s="77"/>
      <c r="AA872" s="78"/>
      <c r="AB872" s="84"/>
      <c r="AD872" s="42"/>
    </row>
    <row r="873" spans="5:30" ht="15.75" customHeight="1">
      <c r="E873" s="62"/>
      <c r="I873" s="38"/>
      <c r="R873" s="78"/>
      <c r="S873" s="78"/>
      <c r="T873" s="78"/>
      <c r="W873" s="78"/>
      <c r="X873" s="77"/>
      <c r="AA873" s="78"/>
      <c r="AB873" s="84"/>
      <c r="AD873" s="42"/>
    </row>
    <row r="874" spans="5:30" ht="15.75" customHeight="1">
      <c r="E874" s="62"/>
      <c r="I874" s="38"/>
      <c r="R874" s="78"/>
      <c r="S874" s="78"/>
      <c r="T874" s="78"/>
      <c r="W874" s="78"/>
      <c r="X874" s="77"/>
      <c r="AA874" s="78"/>
      <c r="AB874" s="84"/>
      <c r="AD874" s="42"/>
    </row>
    <row r="875" spans="5:30" ht="15.75" customHeight="1">
      <c r="E875" s="62"/>
      <c r="I875" s="38"/>
      <c r="R875" s="78"/>
      <c r="S875" s="78"/>
      <c r="T875" s="78"/>
      <c r="W875" s="78"/>
      <c r="X875" s="77"/>
      <c r="AA875" s="78"/>
      <c r="AB875" s="84"/>
      <c r="AD875" s="42"/>
    </row>
    <row r="876" spans="5:30" ht="15.75" customHeight="1">
      <c r="E876" s="62"/>
      <c r="I876" s="38"/>
      <c r="R876" s="78"/>
      <c r="S876" s="78"/>
      <c r="T876" s="78"/>
      <c r="W876" s="78"/>
      <c r="X876" s="77"/>
      <c r="AA876" s="78"/>
      <c r="AB876" s="84"/>
      <c r="AD876" s="42"/>
    </row>
    <row r="877" spans="5:30" ht="15.75" customHeight="1">
      <c r="E877" s="62"/>
      <c r="I877" s="38"/>
      <c r="R877" s="78"/>
      <c r="S877" s="78"/>
      <c r="T877" s="78"/>
      <c r="W877" s="78"/>
      <c r="X877" s="77"/>
      <c r="AA877" s="78"/>
      <c r="AB877" s="84"/>
      <c r="AD877" s="42"/>
    </row>
    <row r="878" spans="5:30" ht="15.75" customHeight="1">
      <c r="E878" s="62"/>
      <c r="I878" s="38"/>
      <c r="R878" s="78"/>
      <c r="S878" s="78"/>
      <c r="T878" s="78"/>
      <c r="W878" s="78"/>
      <c r="X878" s="77"/>
      <c r="AA878" s="78"/>
      <c r="AB878" s="84"/>
      <c r="AD878" s="42"/>
    </row>
    <row r="879" spans="5:30" ht="15.75" customHeight="1">
      <c r="E879" s="62"/>
      <c r="I879" s="38"/>
      <c r="R879" s="78"/>
      <c r="S879" s="78"/>
      <c r="T879" s="78"/>
      <c r="W879" s="78"/>
      <c r="X879" s="77"/>
      <c r="AA879" s="78"/>
      <c r="AB879" s="84"/>
      <c r="AD879" s="42"/>
    </row>
    <row r="880" spans="5:30" ht="15.75" customHeight="1">
      <c r="E880" s="62"/>
      <c r="I880" s="38"/>
      <c r="R880" s="78"/>
      <c r="S880" s="78"/>
      <c r="T880" s="78"/>
      <c r="W880" s="78"/>
      <c r="X880" s="77"/>
      <c r="AA880" s="78"/>
      <c r="AB880" s="84"/>
      <c r="AD880" s="42"/>
    </row>
    <row r="881" spans="5:30" ht="15.75" customHeight="1">
      <c r="E881" s="62"/>
      <c r="I881" s="38"/>
      <c r="R881" s="78"/>
      <c r="S881" s="78"/>
      <c r="T881" s="78"/>
      <c r="W881" s="78"/>
      <c r="X881" s="77"/>
      <c r="AA881" s="78"/>
      <c r="AB881" s="84"/>
      <c r="AD881" s="42"/>
    </row>
    <row r="882" spans="5:30" ht="15.75" customHeight="1">
      <c r="E882" s="62"/>
      <c r="I882" s="38"/>
      <c r="R882" s="78"/>
      <c r="S882" s="78"/>
      <c r="T882" s="78"/>
      <c r="W882" s="78"/>
      <c r="X882" s="77"/>
      <c r="AA882" s="78"/>
      <c r="AB882" s="84"/>
      <c r="AD882" s="42"/>
    </row>
    <row r="883" spans="5:30" ht="15.75" customHeight="1">
      <c r="E883" s="62"/>
      <c r="I883" s="38"/>
      <c r="R883" s="78"/>
      <c r="S883" s="78"/>
      <c r="T883" s="78"/>
      <c r="W883" s="78"/>
      <c r="X883" s="77"/>
      <c r="AA883" s="78"/>
      <c r="AB883" s="84"/>
      <c r="AD883" s="42"/>
    </row>
    <row r="884" spans="5:30" ht="15.75" customHeight="1">
      <c r="E884" s="62"/>
      <c r="I884" s="38"/>
      <c r="R884" s="78"/>
      <c r="S884" s="78"/>
      <c r="T884" s="78"/>
      <c r="W884" s="78"/>
      <c r="X884" s="77"/>
      <c r="AA884" s="78"/>
      <c r="AB884" s="84"/>
      <c r="AD884" s="42"/>
    </row>
    <row r="885" spans="5:30" ht="15.75" customHeight="1">
      <c r="E885" s="62"/>
      <c r="I885" s="38"/>
      <c r="R885" s="78"/>
      <c r="S885" s="78"/>
      <c r="T885" s="78"/>
      <c r="W885" s="78"/>
      <c r="X885" s="77"/>
      <c r="AA885" s="78"/>
      <c r="AB885" s="84"/>
      <c r="AD885" s="42"/>
    </row>
    <row r="886" spans="5:30" ht="15.75" customHeight="1">
      <c r="E886" s="62"/>
      <c r="I886" s="38"/>
      <c r="R886" s="78"/>
      <c r="S886" s="78"/>
      <c r="T886" s="78"/>
      <c r="W886" s="78"/>
      <c r="X886" s="77"/>
      <c r="AA886" s="78"/>
      <c r="AB886" s="84"/>
      <c r="AD886" s="42"/>
    </row>
    <row r="887" spans="5:30" ht="15.75" customHeight="1">
      <c r="E887" s="62"/>
      <c r="I887" s="38"/>
      <c r="R887" s="78"/>
      <c r="S887" s="78"/>
      <c r="T887" s="78"/>
      <c r="W887" s="78"/>
      <c r="X887" s="77"/>
      <c r="AA887" s="78"/>
      <c r="AB887" s="84"/>
      <c r="AD887" s="42"/>
    </row>
    <row r="888" spans="5:30" ht="15.75" customHeight="1">
      <c r="E888" s="62"/>
      <c r="I888" s="38"/>
      <c r="R888" s="78"/>
      <c r="S888" s="78"/>
      <c r="T888" s="78"/>
      <c r="W888" s="78"/>
      <c r="X888" s="77"/>
      <c r="AA888" s="78"/>
      <c r="AB888" s="84"/>
      <c r="AD888" s="42"/>
    </row>
    <row r="889" spans="5:30" ht="15.75" customHeight="1">
      <c r="E889" s="62"/>
      <c r="I889" s="38"/>
      <c r="R889" s="78"/>
      <c r="S889" s="78"/>
      <c r="T889" s="78"/>
      <c r="W889" s="78"/>
      <c r="X889" s="77"/>
      <c r="AA889" s="78"/>
      <c r="AB889" s="84"/>
      <c r="AD889" s="42"/>
    </row>
    <row r="890" spans="5:30" ht="15.75" customHeight="1">
      <c r="E890" s="62"/>
      <c r="I890" s="38"/>
      <c r="R890" s="78"/>
      <c r="S890" s="78"/>
      <c r="T890" s="78"/>
      <c r="W890" s="78"/>
      <c r="X890" s="77"/>
      <c r="AA890" s="78"/>
      <c r="AB890" s="84"/>
      <c r="AD890" s="42"/>
    </row>
    <row r="891" spans="5:30" ht="15.75" customHeight="1">
      <c r="E891" s="62"/>
      <c r="I891" s="38"/>
      <c r="R891" s="78"/>
      <c r="S891" s="78"/>
      <c r="T891" s="78"/>
      <c r="W891" s="78"/>
      <c r="X891" s="77"/>
      <c r="AA891" s="78"/>
      <c r="AB891" s="84"/>
      <c r="AD891" s="42"/>
    </row>
    <row r="892" spans="5:30" ht="15.75" customHeight="1">
      <c r="E892" s="62"/>
      <c r="I892" s="38"/>
      <c r="R892" s="78"/>
      <c r="S892" s="78"/>
      <c r="T892" s="78"/>
      <c r="W892" s="78"/>
      <c r="X892" s="77"/>
      <c r="AA892" s="78"/>
      <c r="AB892" s="84"/>
      <c r="AD892" s="42"/>
    </row>
    <row r="893" spans="5:30" ht="15.75" customHeight="1">
      <c r="E893" s="62"/>
      <c r="I893" s="38"/>
      <c r="R893" s="78"/>
      <c r="S893" s="78"/>
      <c r="T893" s="78"/>
      <c r="W893" s="78"/>
      <c r="X893" s="77"/>
      <c r="AA893" s="78"/>
      <c r="AB893" s="84"/>
      <c r="AD893" s="42"/>
    </row>
    <row r="894" spans="5:30" ht="15.75" customHeight="1">
      <c r="E894" s="62"/>
      <c r="I894" s="38"/>
      <c r="R894" s="78"/>
      <c r="S894" s="78"/>
      <c r="T894" s="78"/>
      <c r="W894" s="78"/>
      <c r="X894" s="77"/>
      <c r="AA894" s="78"/>
      <c r="AB894" s="84"/>
      <c r="AD894" s="42"/>
    </row>
    <row r="895" spans="5:30" ht="15.75" customHeight="1">
      <c r="E895" s="62"/>
      <c r="I895" s="38"/>
      <c r="R895" s="78"/>
      <c r="S895" s="78"/>
      <c r="T895" s="78"/>
      <c r="W895" s="78"/>
      <c r="X895" s="77"/>
      <c r="AA895" s="78"/>
      <c r="AB895" s="84"/>
      <c r="AD895" s="42"/>
    </row>
    <row r="896" spans="5:30" ht="15.75" customHeight="1">
      <c r="E896" s="62"/>
      <c r="I896" s="38"/>
      <c r="R896" s="78"/>
      <c r="S896" s="78"/>
      <c r="T896" s="78"/>
      <c r="W896" s="78"/>
      <c r="X896" s="77"/>
      <c r="AA896" s="78"/>
      <c r="AB896" s="84"/>
      <c r="AD896" s="42"/>
    </row>
    <row r="897" spans="5:30" ht="15.75" customHeight="1">
      <c r="E897" s="62"/>
      <c r="I897" s="38"/>
      <c r="R897" s="78"/>
      <c r="S897" s="78"/>
      <c r="T897" s="78"/>
      <c r="W897" s="78"/>
      <c r="X897" s="77"/>
      <c r="AA897" s="78"/>
      <c r="AB897" s="84"/>
      <c r="AD897" s="42"/>
    </row>
    <row r="898" spans="5:30" ht="15.75" customHeight="1">
      <c r="E898" s="62"/>
      <c r="I898" s="38"/>
      <c r="R898" s="78"/>
      <c r="S898" s="78"/>
      <c r="T898" s="78"/>
      <c r="W898" s="78"/>
      <c r="X898" s="77"/>
      <c r="AA898" s="78"/>
      <c r="AB898" s="84"/>
      <c r="AD898" s="42"/>
    </row>
    <row r="899" spans="5:30" ht="15.75" customHeight="1">
      <c r="E899" s="62"/>
      <c r="I899" s="38"/>
      <c r="R899" s="78"/>
      <c r="S899" s="78"/>
      <c r="T899" s="78"/>
      <c r="W899" s="78"/>
      <c r="X899" s="77"/>
      <c r="AA899" s="78"/>
      <c r="AB899" s="84"/>
      <c r="AD899" s="42"/>
    </row>
    <row r="900" spans="5:30" ht="15.75" customHeight="1">
      <c r="E900" s="62"/>
      <c r="I900" s="38"/>
      <c r="R900" s="78"/>
      <c r="S900" s="78"/>
      <c r="T900" s="78"/>
      <c r="W900" s="78"/>
      <c r="X900" s="77"/>
      <c r="AA900" s="78"/>
      <c r="AB900" s="84"/>
      <c r="AD900" s="42"/>
    </row>
    <row r="901" spans="5:30" ht="15.75" customHeight="1">
      <c r="E901" s="62"/>
      <c r="I901" s="38"/>
      <c r="R901" s="78"/>
      <c r="S901" s="78"/>
      <c r="T901" s="78"/>
      <c r="W901" s="78"/>
      <c r="X901" s="77"/>
      <c r="AA901" s="78"/>
      <c r="AB901" s="84"/>
      <c r="AD901" s="42"/>
    </row>
    <row r="902" spans="5:30" ht="15.75" customHeight="1">
      <c r="E902" s="62"/>
      <c r="I902" s="38"/>
      <c r="R902" s="78"/>
      <c r="S902" s="78"/>
      <c r="T902" s="78"/>
      <c r="W902" s="78"/>
      <c r="X902" s="77"/>
      <c r="AA902" s="78"/>
      <c r="AB902" s="84"/>
      <c r="AD902" s="42"/>
    </row>
    <row r="903" spans="5:30" ht="15.75" customHeight="1">
      <c r="E903" s="62"/>
      <c r="I903" s="38"/>
      <c r="R903" s="78"/>
      <c r="S903" s="78"/>
      <c r="T903" s="78"/>
      <c r="W903" s="78"/>
      <c r="X903" s="77"/>
      <c r="AA903" s="78"/>
      <c r="AB903" s="84"/>
      <c r="AD903" s="42"/>
    </row>
    <row r="904" spans="5:30" ht="15.75" customHeight="1">
      <c r="E904" s="62"/>
      <c r="I904" s="38"/>
      <c r="R904" s="78"/>
      <c r="S904" s="78"/>
      <c r="T904" s="78"/>
      <c r="W904" s="78"/>
      <c r="X904" s="77"/>
      <c r="AA904" s="78"/>
      <c r="AB904" s="84"/>
      <c r="AD904" s="42"/>
    </row>
    <row r="905" spans="5:30" ht="15.75" customHeight="1">
      <c r="E905" s="62"/>
      <c r="I905" s="38"/>
      <c r="R905" s="78"/>
      <c r="S905" s="78"/>
      <c r="T905" s="78"/>
      <c r="W905" s="78"/>
      <c r="X905" s="77"/>
      <c r="AA905" s="78"/>
      <c r="AB905" s="84"/>
      <c r="AD905" s="42"/>
    </row>
    <row r="906" spans="5:30" ht="15.75" customHeight="1">
      <c r="E906" s="62"/>
      <c r="I906" s="38"/>
      <c r="R906" s="78"/>
      <c r="S906" s="78"/>
      <c r="T906" s="78"/>
      <c r="W906" s="78"/>
      <c r="X906" s="77"/>
      <c r="AA906" s="78"/>
      <c r="AB906" s="84"/>
      <c r="AD906" s="42"/>
    </row>
    <row r="907" spans="5:30" ht="15.75" customHeight="1">
      <c r="E907" s="62"/>
      <c r="I907" s="38"/>
      <c r="R907" s="78"/>
      <c r="S907" s="78"/>
      <c r="T907" s="78"/>
      <c r="W907" s="78"/>
      <c r="X907" s="77"/>
      <c r="AA907" s="78"/>
      <c r="AB907" s="84"/>
      <c r="AD907" s="42"/>
    </row>
    <row r="908" spans="5:30" ht="15.75" customHeight="1">
      <c r="E908" s="62"/>
      <c r="I908" s="38"/>
      <c r="R908" s="78"/>
      <c r="S908" s="78"/>
      <c r="T908" s="78"/>
      <c r="W908" s="78"/>
      <c r="X908" s="77"/>
      <c r="AA908" s="78"/>
      <c r="AB908" s="84"/>
      <c r="AD908" s="42"/>
    </row>
    <row r="909" spans="5:30" ht="15.75" customHeight="1">
      <c r="E909" s="62"/>
      <c r="I909" s="38"/>
      <c r="R909" s="78"/>
      <c r="S909" s="78"/>
      <c r="T909" s="78"/>
      <c r="W909" s="78"/>
      <c r="X909" s="77"/>
      <c r="AA909" s="78"/>
      <c r="AB909" s="84"/>
      <c r="AD909" s="42"/>
    </row>
    <row r="910" spans="5:30" ht="15.75" customHeight="1">
      <c r="E910" s="62"/>
      <c r="I910" s="38"/>
      <c r="R910" s="78"/>
      <c r="S910" s="78"/>
      <c r="T910" s="78"/>
      <c r="W910" s="78"/>
      <c r="X910" s="77"/>
      <c r="AA910" s="78"/>
      <c r="AB910" s="84"/>
      <c r="AD910" s="42"/>
    </row>
    <row r="911" spans="5:30" ht="15.75" customHeight="1">
      <c r="E911" s="62"/>
      <c r="I911" s="38"/>
      <c r="R911" s="78"/>
      <c r="S911" s="78"/>
      <c r="T911" s="78"/>
      <c r="W911" s="78"/>
      <c r="X911" s="77"/>
      <c r="AA911" s="78"/>
      <c r="AB911" s="84"/>
      <c r="AD911" s="42"/>
    </row>
    <row r="912" spans="5:30" ht="15.75" customHeight="1">
      <c r="E912" s="62"/>
      <c r="I912" s="38"/>
      <c r="R912" s="78"/>
      <c r="S912" s="78"/>
      <c r="T912" s="78"/>
      <c r="W912" s="78"/>
      <c r="X912" s="77"/>
      <c r="AA912" s="78"/>
      <c r="AB912" s="84"/>
      <c r="AD912" s="42"/>
    </row>
    <row r="913" spans="5:30" ht="15.75" customHeight="1">
      <c r="E913" s="62"/>
      <c r="I913" s="38"/>
      <c r="R913" s="78"/>
      <c r="S913" s="78"/>
      <c r="T913" s="78"/>
      <c r="W913" s="78"/>
      <c r="X913" s="77"/>
      <c r="AA913" s="78"/>
      <c r="AB913" s="84"/>
      <c r="AD913" s="42"/>
    </row>
    <row r="914" spans="5:30" ht="15.75" customHeight="1">
      <c r="E914" s="62"/>
      <c r="I914" s="38"/>
      <c r="R914" s="78"/>
      <c r="S914" s="78"/>
      <c r="T914" s="78"/>
      <c r="W914" s="78"/>
      <c r="X914" s="77"/>
      <c r="AA914" s="78"/>
      <c r="AB914" s="84"/>
      <c r="AD914" s="42"/>
    </row>
    <row r="915" spans="5:30" ht="15.75" customHeight="1">
      <c r="E915" s="62"/>
      <c r="I915" s="38"/>
      <c r="R915" s="78"/>
      <c r="S915" s="78"/>
      <c r="T915" s="78"/>
      <c r="W915" s="78"/>
      <c r="X915" s="77"/>
      <c r="AA915" s="78"/>
      <c r="AB915" s="84"/>
      <c r="AD915" s="42"/>
    </row>
    <row r="916" spans="5:30" ht="15.75" customHeight="1">
      <c r="E916" s="62"/>
      <c r="I916" s="38"/>
      <c r="R916" s="78"/>
      <c r="S916" s="78"/>
      <c r="T916" s="78"/>
      <c r="W916" s="78"/>
      <c r="X916" s="77"/>
      <c r="AA916" s="78"/>
      <c r="AB916" s="84"/>
      <c r="AD916" s="42"/>
    </row>
    <row r="917" spans="5:30" ht="15.75" customHeight="1">
      <c r="E917" s="62"/>
      <c r="I917" s="38"/>
      <c r="R917" s="78"/>
      <c r="S917" s="78"/>
      <c r="T917" s="78"/>
      <c r="W917" s="78"/>
      <c r="X917" s="77"/>
      <c r="AA917" s="78"/>
      <c r="AB917" s="84"/>
      <c r="AD917" s="42"/>
    </row>
    <row r="918" spans="5:30" ht="15.75" customHeight="1">
      <c r="E918" s="62"/>
      <c r="I918" s="38"/>
      <c r="R918" s="78"/>
      <c r="S918" s="78"/>
      <c r="T918" s="78"/>
      <c r="W918" s="78"/>
      <c r="X918" s="77"/>
      <c r="AA918" s="78"/>
      <c r="AB918" s="84"/>
      <c r="AD918" s="42"/>
    </row>
    <row r="919" spans="5:30" ht="15.75" customHeight="1">
      <c r="E919" s="62"/>
      <c r="I919" s="38"/>
      <c r="R919" s="78"/>
      <c r="S919" s="78"/>
      <c r="T919" s="78"/>
      <c r="W919" s="78"/>
      <c r="X919" s="77"/>
      <c r="AA919" s="78"/>
      <c r="AB919" s="84"/>
      <c r="AD919" s="42"/>
    </row>
    <row r="920" spans="5:30" ht="15.75" customHeight="1">
      <c r="E920" s="62"/>
      <c r="I920" s="38"/>
      <c r="R920" s="78"/>
      <c r="S920" s="78"/>
      <c r="T920" s="78"/>
      <c r="W920" s="78"/>
      <c r="X920" s="77"/>
      <c r="AA920" s="78"/>
      <c r="AB920" s="84"/>
      <c r="AD920" s="42"/>
    </row>
    <row r="921" spans="5:30" ht="15.75" customHeight="1">
      <c r="E921" s="62"/>
      <c r="I921" s="38"/>
      <c r="R921" s="78"/>
      <c r="S921" s="78"/>
      <c r="T921" s="78"/>
      <c r="W921" s="78"/>
      <c r="X921" s="77"/>
      <c r="AA921" s="78"/>
      <c r="AB921" s="84"/>
      <c r="AD921" s="42"/>
    </row>
    <row r="922" spans="5:30" ht="15.75" customHeight="1">
      <c r="E922" s="62"/>
      <c r="I922" s="38"/>
      <c r="R922" s="78"/>
      <c r="S922" s="78"/>
      <c r="T922" s="78"/>
      <c r="W922" s="78"/>
      <c r="X922" s="77"/>
      <c r="AA922" s="78"/>
      <c r="AB922" s="84"/>
      <c r="AD922" s="42"/>
    </row>
    <row r="923" spans="5:30" ht="15.75" customHeight="1">
      <c r="E923" s="62"/>
      <c r="I923" s="38"/>
      <c r="R923" s="78"/>
      <c r="S923" s="78"/>
      <c r="T923" s="78"/>
      <c r="W923" s="78"/>
      <c r="X923" s="77"/>
      <c r="AA923" s="78"/>
      <c r="AB923" s="84"/>
      <c r="AD923" s="42"/>
    </row>
    <row r="924" spans="5:30" ht="15.75" customHeight="1">
      <c r="E924" s="62"/>
      <c r="I924" s="38"/>
      <c r="R924" s="78"/>
      <c r="S924" s="78"/>
      <c r="T924" s="78"/>
      <c r="W924" s="78"/>
      <c r="X924" s="77"/>
      <c r="AA924" s="78"/>
      <c r="AB924" s="84"/>
      <c r="AD924" s="42"/>
    </row>
    <row r="925" spans="5:30" ht="15.75" customHeight="1">
      <c r="E925" s="62"/>
      <c r="I925" s="38"/>
      <c r="R925" s="78"/>
      <c r="S925" s="78"/>
      <c r="T925" s="78"/>
      <c r="W925" s="78"/>
      <c r="X925" s="77"/>
      <c r="AA925" s="78"/>
      <c r="AB925" s="84"/>
      <c r="AD925" s="42"/>
    </row>
    <row r="926" spans="5:30" ht="15.75" customHeight="1">
      <c r="E926" s="62"/>
      <c r="I926" s="38"/>
      <c r="R926" s="78"/>
      <c r="S926" s="78"/>
      <c r="T926" s="78"/>
      <c r="W926" s="78"/>
      <c r="X926" s="77"/>
      <c r="AA926" s="78"/>
      <c r="AB926" s="84"/>
      <c r="AD926" s="42"/>
    </row>
    <row r="927" spans="5:30" ht="15.75" customHeight="1">
      <c r="E927" s="62"/>
      <c r="I927" s="38"/>
      <c r="R927" s="78"/>
      <c r="S927" s="78"/>
      <c r="T927" s="78"/>
      <c r="W927" s="78"/>
      <c r="X927" s="77"/>
      <c r="AA927" s="78"/>
      <c r="AB927" s="84"/>
      <c r="AD927" s="42"/>
    </row>
    <row r="928" spans="5:30" ht="15.75" customHeight="1">
      <c r="E928" s="62"/>
      <c r="I928" s="38"/>
      <c r="R928" s="78"/>
      <c r="S928" s="78"/>
      <c r="T928" s="78"/>
      <c r="W928" s="78"/>
      <c r="X928" s="77"/>
      <c r="AA928" s="78"/>
      <c r="AB928" s="84"/>
      <c r="AD928" s="42"/>
    </row>
    <row r="929" spans="5:30" ht="15.75" customHeight="1">
      <c r="E929" s="62"/>
      <c r="I929" s="38"/>
      <c r="R929" s="78"/>
      <c r="S929" s="78"/>
      <c r="T929" s="78"/>
      <c r="W929" s="78"/>
      <c r="X929" s="77"/>
      <c r="AA929" s="78"/>
      <c r="AB929" s="84"/>
      <c r="AD929" s="42"/>
    </row>
    <row r="930" spans="5:30" ht="15.75" customHeight="1">
      <c r="E930" s="62"/>
      <c r="I930" s="38"/>
      <c r="R930" s="78"/>
      <c r="S930" s="78"/>
      <c r="T930" s="78"/>
      <c r="W930" s="78"/>
      <c r="X930" s="77"/>
      <c r="AA930" s="78"/>
      <c r="AB930" s="84"/>
      <c r="AD930" s="42"/>
    </row>
    <row r="931" spans="5:30" ht="15.75" customHeight="1">
      <c r="E931" s="62"/>
      <c r="I931" s="38"/>
      <c r="R931" s="78"/>
      <c r="S931" s="78"/>
      <c r="T931" s="78"/>
      <c r="W931" s="78"/>
      <c r="X931" s="77"/>
      <c r="AA931" s="78"/>
      <c r="AB931" s="84"/>
      <c r="AD931" s="42"/>
    </row>
    <row r="932" spans="5:30" ht="15.75" customHeight="1">
      <c r="E932" s="62"/>
      <c r="I932" s="38"/>
      <c r="R932" s="78"/>
      <c r="S932" s="78"/>
      <c r="T932" s="78"/>
      <c r="W932" s="78"/>
      <c r="X932" s="77"/>
      <c r="AA932" s="78"/>
      <c r="AB932" s="84"/>
      <c r="AD932" s="42"/>
    </row>
    <row r="933" spans="5:30" ht="15.75" customHeight="1">
      <c r="E933" s="62"/>
      <c r="I933" s="38"/>
      <c r="R933" s="78"/>
      <c r="S933" s="78"/>
      <c r="T933" s="78"/>
      <c r="W933" s="78"/>
      <c r="X933" s="77"/>
      <c r="AA933" s="78"/>
      <c r="AB933" s="84"/>
      <c r="AD933" s="42"/>
    </row>
    <row r="934" spans="5:30" ht="15.75" customHeight="1">
      <c r="E934" s="62"/>
      <c r="I934" s="38"/>
      <c r="R934" s="78"/>
      <c r="S934" s="78"/>
      <c r="T934" s="78"/>
      <c r="W934" s="78"/>
      <c r="X934" s="77"/>
      <c r="AA934" s="78"/>
      <c r="AB934" s="84"/>
      <c r="AD934" s="42"/>
    </row>
    <row r="935" spans="5:30" ht="15.75" customHeight="1">
      <c r="E935" s="62"/>
      <c r="I935" s="38"/>
      <c r="R935" s="78"/>
      <c r="S935" s="78"/>
      <c r="T935" s="78"/>
      <c r="W935" s="78"/>
      <c r="X935" s="77"/>
      <c r="AA935" s="78"/>
      <c r="AB935" s="84"/>
      <c r="AD935" s="42"/>
    </row>
    <row r="936" spans="5:30" ht="15.75" customHeight="1">
      <c r="E936" s="62"/>
      <c r="I936" s="38"/>
      <c r="R936" s="78"/>
      <c r="S936" s="78"/>
      <c r="T936" s="78"/>
      <c r="W936" s="78"/>
      <c r="X936" s="77"/>
      <c r="AA936" s="78"/>
      <c r="AB936" s="84"/>
      <c r="AD936" s="42"/>
    </row>
    <row r="937" spans="5:30" ht="15.75" customHeight="1">
      <c r="E937" s="62"/>
      <c r="I937" s="38"/>
      <c r="R937" s="78"/>
      <c r="S937" s="78"/>
      <c r="T937" s="78"/>
      <c r="W937" s="78"/>
      <c r="X937" s="77"/>
      <c r="AA937" s="78"/>
      <c r="AB937" s="84"/>
      <c r="AD937" s="42"/>
    </row>
    <row r="938" spans="5:30" ht="15.75" customHeight="1">
      <c r="E938" s="62"/>
      <c r="I938" s="38"/>
      <c r="R938" s="78"/>
      <c r="S938" s="78"/>
      <c r="T938" s="78"/>
      <c r="W938" s="78"/>
      <c r="X938" s="77"/>
      <c r="AA938" s="78"/>
      <c r="AB938" s="84"/>
      <c r="AD938" s="42"/>
    </row>
    <row r="939" spans="5:30" ht="15.75" customHeight="1">
      <c r="E939" s="62"/>
      <c r="I939" s="38"/>
      <c r="R939" s="78"/>
      <c r="S939" s="78"/>
      <c r="T939" s="78"/>
      <c r="W939" s="78"/>
      <c r="X939" s="77"/>
      <c r="AA939" s="78"/>
      <c r="AB939" s="84"/>
      <c r="AD939" s="42"/>
    </row>
    <row r="940" spans="5:30" ht="15.75" customHeight="1">
      <c r="E940" s="62"/>
      <c r="I940" s="38"/>
      <c r="R940" s="78"/>
      <c r="S940" s="78"/>
      <c r="T940" s="78"/>
      <c r="W940" s="78"/>
      <c r="X940" s="77"/>
      <c r="AA940" s="78"/>
      <c r="AB940" s="84"/>
      <c r="AD940" s="42"/>
    </row>
    <row r="941" spans="5:30" ht="15.75" customHeight="1">
      <c r="E941" s="62"/>
      <c r="I941" s="38"/>
      <c r="R941" s="78"/>
      <c r="S941" s="78"/>
      <c r="T941" s="78"/>
      <c r="W941" s="78"/>
      <c r="X941" s="77"/>
      <c r="AA941" s="78"/>
      <c r="AB941" s="84"/>
      <c r="AD941" s="42"/>
    </row>
    <row r="942" spans="5:30" ht="15.75" customHeight="1">
      <c r="E942" s="62"/>
      <c r="I942" s="38"/>
      <c r="R942" s="78"/>
      <c r="S942" s="78"/>
      <c r="T942" s="78"/>
      <c r="W942" s="78"/>
      <c r="X942" s="77"/>
      <c r="AA942" s="78"/>
      <c r="AB942" s="84"/>
      <c r="AD942" s="42"/>
    </row>
    <row r="943" spans="5:30" ht="15.75" customHeight="1">
      <c r="E943" s="62"/>
      <c r="I943" s="38"/>
      <c r="R943" s="78"/>
      <c r="S943" s="78"/>
      <c r="T943" s="78"/>
      <c r="W943" s="78"/>
      <c r="X943" s="77"/>
      <c r="AA943" s="78"/>
      <c r="AB943" s="84"/>
      <c r="AD943" s="42"/>
    </row>
    <row r="944" spans="5:30" ht="15.75" customHeight="1">
      <c r="E944" s="62"/>
      <c r="I944" s="38"/>
      <c r="R944" s="78"/>
      <c r="S944" s="78"/>
      <c r="T944" s="78"/>
      <c r="W944" s="78"/>
      <c r="X944" s="77"/>
      <c r="AA944" s="78"/>
      <c r="AB944" s="84"/>
      <c r="AD944" s="42"/>
    </row>
    <row r="945" spans="5:30" ht="15.75" customHeight="1">
      <c r="E945" s="62"/>
      <c r="I945" s="38"/>
      <c r="R945" s="78"/>
      <c r="S945" s="78"/>
      <c r="T945" s="78"/>
      <c r="W945" s="78"/>
      <c r="X945" s="77"/>
      <c r="AA945" s="78"/>
      <c r="AB945" s="84"/>
      <c r="AD945" s="42"/>
    </row>
    <row r="946" spans="5:30" ht="15.75" customHeight="1">
      <c r="E946" s="62"/>
      <c r="I946" s="38"/>
      <c r="R946" s="78"/>
      <c r="S946" s="78"/>
      <c r="T946" s="78"/>
      <c r="W946" s="78"/>
      <c r="X946" s="77"/>
      <c r="AA946" s="78"/>
      <c r="AB946" s="84"/>
      <c r="AD946" s="42"/>
    </row>
    <row r="947" spans="5:30" ht="15.75" customHeight="1">
      <c r="E947" s="62"/>
      <c r="I947" s="38"/>
      <c r="R947" s="78"/>
      <c r="S947" s="78"/>
      <c r="T947" s="78"/>
      <c r="W947" s="78"/>
      <c r="X947" s="77"/>
      <c r="AA947" s="78"/>
      <c r="AB947" s="84"/>
      <c r="AD947" s="42"/>
    </row>
    <row r="948" spans="5:30" ht="15.75" customHeight="1">
      <c r="E948" s="62"/>
      <c r="I948" s="38"/>
      <c r="R948" s="78"/>
      <c r="S948" s="78"/>
      <c r="T948" s="78"/>
      <c r="W948" s="78"/>
      <c r="X948" s="77"/>
      <c r="AA948" s="78"/>
      <c r="AB948" s="84"/>
      <c r="AD948" s="42"/>
    </row>
    <row r="949" spans="5:30" ht="15.75" customHeight="1">
      <c r="E949" s="62"/>
      <c r="I949" s="38"/>
      <c r="R949" s="78"/>
      <c r="S949" s="78"/>
      <c r="T949" s="78"/>
      <c r="W949" s="78"/>
      <c r="X949" s="77"/>
      <c r="AA949" s="78"/>
      <c r="AB949" s="84"/>
      <c r="AD949" s="42"/>
    </row>
    <row r="950" spans="5:30" ht="15.75" customHeight="1">
      <c r="E950" s="62"/>
      <c r="I950" s="38"/>
      <c r="R950" s="78"/>
      <c r="S950" s="78"/>
      <c r="T950" s="78"/>
      <c r="W950" s="78"/>
      <c r="X950" s="77"/>
      <c r="AA950" s="78"/>
      <c r="AB950" s="84"/>
      <c r="AD950" s="42"/>
    </row>
    <row r="951" spans="5:30" ht="15.75" customHeight="1">
      <c r="E951" s="62"/>
      <c r="I951" s="38"/>
      <c r="R951" s="78"/>
      <c r="S951" s="78"/>
      <c r="T951" s="78"/>
      <c r="W951" s="78"/>
      <c r="X951" s="77"/>
      <c r="AA951" s="78"/>
      <c r="AB951" s="84"/>
      <c r="AD951" s="42"/>
    </row>
    <row r="952" spans="5:30" ht="15.75" customHeight="1">
      <c r="E952" s="62"/>
      <c r="I952" s="38"/>
      <c r="R952" s="78"/>
      <c r="S952" s="78"/>
      <c r="T952" s="78"/>
      <c r="W952" s="78"/>
      <c r="X952" s="77"/>
      <c r="AA952" s="78"/>
      <c r="AB952" s="84"/>
      <c r="AD952" s="42"/>
    </row>
    <row r="953" spans="5:30" ht="15.75" customHeight="1">
      <c r="E953" s="62"/>
      <c r="I953" s="38"/>
      <c r="R953" s="78"/>
      <c r="S953" s="78"/>
      <c r="T953" s="78"/>
      <c r="W953" s="78"/>
      <c r="X953" s="77"/>
      <c r="AA953" s="78"/>
      <c r="AB953" s="84"/>
      <c r="AD953" s="42"/>
    </row>
    <row r="954" spans="5:30" ht="15.75" customHeight="1">
      <c r="E954" s="62"/>
      <c r="I954" s="38"/>
      <c r="R954" s="78"/>
      <c r="S954" s="78"/>
      <c r="T954" s="78"/>
      <c r="W954" s="78"/>
      <c r="X954" s="77"/>
      <c r="AA954" s="78"/>
      <c r="AB954" s="84"/>
      <c r="AD954" s="42"/>
    </row>
    <row r="955" spans="5:30" ht="15.75" customHeight="1">
      <c r="E955" s="62"/>
      <c r="I955" s="38"/>
      <c r="R955" s="78"/>
      <c r="S955" s="78"/>
      <c r="T955" s="78"/>
      <c r="W955" s="78"/>
      <c r="X955" s="77"/>
      <c r="AA955" s="78"/>
      <c r="AB955" s="84"/>
      <c r="AD955" s="42"/>
    </row>
    <row r="956" spans="5:30" ht="15.75" customHeight="1">
      <c r="E956" s="62"/>
      <c r="I956" s="38"/>
      <c r="R956" s="78"/>
      <c r="S956" s="78"/>
      <c r="T956" s="78"/>
      <c r="W956" s="78"/>
      <c r="X956" s="77"/>
      <c r="AA956" s="78"/>
      <c r="AB956" s="84"/>
      <c r="AD956" s="42"/>
    </row>
    <row r="957" spans="5:30" ht="15.75" customHeight="1">
      <c r="E957" s="62"/>
      <c r="I957" s="38"/>
      <c r="R957" s="78"/>
      <c r="S957" s="78"/>
      <c r="T957" s="78"/>
      <c r="W957" s="78"/>
      <c r="X957" s="77"/>
      <c r="AA957" s="78"/>
      <c r="AB957" s="84"/>
      <c r="AD957" s="42"/>
    </row>
    <row r="958" spans="5:30" ht="15.75" customHeight="1">
      <c r="E958" s="62"/>
      <c r="I958" s="38"/>
      <c r="R958" s="78"/>
      <c r="S958" s="78"/>
      <c r="T958" s="78"/>
      <c r="W958" s="78"/>
      <c r="X958" s="77"/>
      <c r="AA958" s="78"/>
      <c r="AB958" s="84"/>
      <c r="AD958" s="42"/>
    </row>
    <row r="959" spans="5:30" ht="15.75" customHeight="1">
      <c r="E959" s="62"/>
      <c r="I959" s="38"/>
      <c r="R959" s="78"/>
      <c r="S959" s="78"/>
      <c r="T959" s="78"/>
      <c r="W959" s="78"/>
      <c r="X959" s="77"/>
      <c r="AA959" s="78"/>
      <c r="AB959" s="84"/>
      <c r="AD959" s="42"/>
    </row>
    <row r="960" spans="5:30" ht="15.75" customHeight="1">
      <c r="E960" s="62"/>
      <c r="I960" s="38"/>
      <c r="R960" s="78"/>
      <c r="S960" s="78"/>
      <c r="T960" s="78"/>
      <c r="W960" s="78"/>
      <c r="X960" s="77"/>
      <c r="AA960" s="78"/>
      <c r="AB960" s="84"/>
      <c r="AD960" s="42"/>
    </row>
    <row r="961" spans="5:30" ht="15.75" customHeight="1">
      <c r="E961" s="62"/>
      <c r="I961" s="38"/>
      <c r="R961" s="78"/>
      <c r="S961" s="78"/>
      <c r="T961" s="78"/>
      <c r="W961" s="78"/>
      <c r="X961" s="77"/>
      <c r="AA961" s="78"/>
      <c r="AB961" s="84"/>
      <c r="AD961" s="42"/>
    </row>
    <row r="962" spans="5:30" ht="15.75" customHeight="1">
      <c r="E962" s="62"/>
      <c r="I962" s="38"/>
      <c r="R962" s="78"/>
      <c r="S962" s="78"/>
      <c r="T962" s="78"/>
      <c r="W962" s="78"/>
      <c r="X962" s="77"/>
      <c r="AA962" s="78"/>
      <c r="AB962" s="84"/>
      <c r="AD962" s="42"/>
    </row>
    <row r="963" spans="5:30" ht="15.75" customHeight="1">
      <c r="E963" s="62"/>
      <c r="I963" s="38"/>
      <c r="R963" s="78"/>
      <c r="S963" s="78"/>
      <c r="T963" s="78"/>
      <c r="W963" s="78"/>
      <c r="X963" s="77"/>
      <c r="AA963" s="78"/>
      <c r="AB963" s="84"/>
      <c r="AD963" s="42"/>
    </row>
    <row r="964" spans="5:30" ht="15.75" customHeight="1">
      <c r="E964" s="62"/>
      <c r="I964" s="38"/>
      <c r="R964" s="78"/>
      <c r="S964" s="78"/>
      <c r="T964" s="78"/>
      <c r="W964" s="78"/>
      <c r="X964" s="77"/>
      <c r="AA964" s="78"/>
      <c r="AB964" s="84"/>
      <c r="AD964" s="42"/>
    </row>
    <row r="965" spans="5:30" ht="15.75" customHeight="1">
      <c r="E965" s="62"/>
      <c r="I965" s="38"/>
      <c r="R965" s="78"/>
      <c r="S965" s="78"/>
      <c r="T965" s="78"/>
      <c r="W965" s="78"/>
      <c r="X965" s="77"/>
      <c r="AA965" s="78"/>
      <c r="AB965" s="84"/>
      <c r="AD965" s="42"/>
    </row>
    <row r="966" spans="5:30" ht="15.75" customHeight="1">
      <c r="E966" s="62"/>
      <c r="I966" s="38"/>
      <c r="R966" s="78"/>
      <c r="S966" s="78"/>
      <c r="T966" s="78"/>
      <c r="W966" s="78"/>
      <c r="X966" s="77"/>
      <c r="AA966" s="78"/>
      <c r="AB966" s="84"/>
      <c r="AD966" s="42"/>
    </row>
    <row r="967" spans="5:30" ht="15.75" customHeight="1">
      <c r="E967" s="62"/>
      <c r="I967" s="38"/>
      <c r="R967" s="78"/>
      <c r="S967" s="78"/>
      <c r="T967" s="78"/>
      <c r="W967" s="78"/>
      <c r="X967" s="77"/>
      <c r="AA967" s="78"/>
      <c r="AB967" s="84"/>
      <c r="AD967" s="42"/>
    </row>
    <row r="968" spans="5:30" ht="15.75" customHeight="1">
      <c r="E968" s="62"/>
      <c r="I968" s="38"/>
      <c r="R968" s="78"/>
      <c r="S968" s="78"/>
      <c r="T968" s="78"/>
      <c r="W968" s="78"/>
      <c r="X968" s="77"/>
      <c r="AA968" s="78"/>
      <c r="AB968" s="84"/>
      <c r="AD968" s="42"/>
    </row>
    <row r="969" spans="5:30" ht="15.75" customHeight="1">
      <c r="E969" s="62"/>
      <c r="I969" s="38"/>
      <c r="R969" s="78"/>
      <c r="S969" s="78"/>
      <c r="T969" s="78"/>
      <c r="W969" s="78"/>
      <c r="X969" s="77"/>
      <c r="AA969" s="78"/>
      <c r="AB969" s="84"/>
      <c r="AD969" s="42"/>
    </row>
    <row r="970" spans="5:30" ht="15.75" customHeight="1">
      <c r="E970" s="62"/>
      <c r="I970" s="38"/>
      <c r="R970" s="78"/>
      <c r="S970" s="78"/>
      <c r="T970" s="78"/>
      <c r="W970" s="78"/>
      <c r="X970" s="77"/>
      <c r="AA970" s="78"/>
      <c r="AB970" s="84"/>
      <c r="AD970" s="42"/>
    </row>
    <row r="971" spans="5:30" ht="15.75" customHeight="1">
      <c r="E971" s="62"/>
      <c r="I971" s="38"/>
      <c r="R971" s="78"/>
      <c r="S971" s="78"/>
      <c r="T971" s="78"/>
      <c r="W971" s="78"/>
      <c r="X971" s="77"/>
      <c r="AA971" s="78"/>
      <c r="AB971" s="84"/>
      <c r="AD971" s="42"/>
    </row>
    <row r="972" spans="5:30" ht="15.75" customHeight="1">
      <c r="E972" s="62"/>
      <c r="I972" s="38"/>
      <c r="R972" s="78"/>
      <c r="S972" s="78"/>
      <c r="T972" s="78"/>
      <c r="W972" s="78"/>
      <c r="X972" s="77"/>
      <c r="AA972" s="78"/>
      <c r="AB972" s="84"/>
      <c r="AD972" s="42"/>
    </row>
    <row r="973" spans="5:30" ht="15.75" customHeight="1">
      <c r="E973" s="62"/>
      <c r="I973" s="38"/>
      <c r="R973" s="78"/>
      <c r="S973" s="78"/>
      <c r="T973" s="78"/>
      <c r="W973" s="78"/>
      <c r="X973" s="77"/>
      <c r="AA973" s="78"/>
      <c r="AB973" s="84"/>
      <c r="AD973" s="42"/>
    </row>
    <row r="974" spans="5:30" ht="15.75" customHeight="1">
      <c r="E974" s="62"/>
      <c r="I974" s="38"/>
      <c r="R974" s="78"/>
      <c r="S974" s="78"/>
      <c r="T974" s="78"/>
      <c r="W974" s="78"/>
      <c r="X974" s="77"/>
      <c r="AA974" s="78"/>
      <c r="AB974" s="84"/>
      <c r="AD974" s="42"/>
    </row>
    <row r="975" spans="5:30" ht="15.75" customHeight="1">
      <c r="E975" s="62"/>
      <c r="I975" s="38"/>
      <c r="R975" s="78"/>
      <c r="S975" s="78"/>
      <c r="T975" s="78"/>
      <c r="W975" s="78"/>
      <c r="X975" s="77"/>
      <c r="AA975" s="78"/>
      <c r="AB975" s="84"/>
      <c r="AD975" s="42"/>
    </row>
    <row r="976" spans="5:30" ht="15.75" customHeight="1">
      <c r="E976" s="62"/>
      <c r="I976" s="38"/>
      <c r="R976" s="78"/>
      <c r="S976" s="78"/>
      <c r="T976" s="78"/>
      <c r="W976" s="78"/>
      <c r="X976" s="77"/>
      <c r="AA976" s="78"/>
      <c r="AB976" s="84"/>
      <c r="AD976" s="42"/>
    </row>
    <row r="977" spans="5:30" ht="15.75" customHeight="1">
      <c r="E977" s="62"/>
      <c r="I977" s="38"/>
      <c r="R977" s="78"/>
      <c r="S977" s="78"/>
      <c r="T977" s="78"/>
      <c r="W977" s="78"/>
      <c r="X977" s="77"/>
      <c r="AA977" s="78"/>
      <c r="AB977" s="84"/>
      <c r="AD977" s="42"/>
    </row>
    <row r="978" spans="5:30" ht="15.75" customHeight="1">
      <c r="E978" s="62"/>
      <c r="I978" s="38"/>
      <c r="R978" s="78"/>
      <c r="S978" s="78"/>
      <c r="T978" s="78"/>
      <c r="W978" s="78"/>
      <c r="X978" s="77"/>
      <c r="AA978" s="78"/>
      <c r="AB978" s="84"/>
      <c r="AD978" s="42"/>
    </row>
    <row r="979" spans="5:30" ht="15.75" customHeight="1">
      <c r="E979" s="62"/>
      <c r="I979" s="38"/>
      <c r="R979" s="78"/>
      <c r="S979" s="78"/>
      <c r="T979" s="78"/>
      <c r="W979" s="78"/>
      <c r="X979" s="77"/>
      <c r="AA979" s="78"/>
      <c r="AB979" s="84"/>
      <c r="AD979" s="42"/>
    </row>
    <row r="980" spans="5:30" ht="15.75" customHeight="1">
      <c r="E980" s="62"/>
      <c r="I980" s="38"/>
      <c r="R980" s="78"/>
      <c r="S980" s="78"/>
      <c r="T980" s="78"/>
      <c r="W980" s="78"/>
      <c r="X980" s="77"/>
      <c r="AA980" s="78"/>
      <c r="AB980" s="84"/>
      <c r="AD980" s="42"/>
    </row>
    <row r="981" spans="5:30" ht="15.75" customHeight="1">
      <c r="E981" s="62"/>
      <c r="I981" s="38"/>
      <c r="R981" s="78"/>
      <c r="S981" s="78"/>
      <c r="T981" s="78"/>
      <c r="W981" s="78"/>
      <c r="X981" s="77"/>
      <c r="AA981" s="78"/>
      <c r="AB981" s="84"/>
      <c r="AD981" s="42"/>
    </row>
    <row r="982" spans="5:30" ht="15.75" customHeight="1">
      <c r="E982" s="62"/>
      <c r="I982" s="38"/>
      <c r="R982" s="78"/>
      <c r="S982" s="78"/>
      <c r="T982" s="78"/>
      <c r="W982" s="78"/>
      <c r="X982" s="77"/>
      <c r="AA982" s="78"/>
      <c r="AB982" s="84"/>
      <c r="AD982" s="42"/>
    </row>
    <row r="983" spans="5:30" ht="15.75" customHeight="1">
      <c r="E983" s="62"/>
      <c r="I983" s="38"/>
      <c r="R983" s="78"/>
      <c r="S983" s="78"/>
      <c r="T983" s="78"/>
      <c r="W983" s="78"/>
      <c r="X983" s="77"/>
      <c r="AA983" s="78"/>
      <c r="AB983" s="84"/>
      <c r="AD983" s="42"/>
    </row>
    <row r="984" spans="5:30" ht="15.75" customHeight="1">
      <c r="E984" s="62"/>
      <c r="I984" s="38"/>
      <c r="R984" s="78"/>
      <c r="S984" s="78"/>
      <c r="T984" s="78"/>
      <c r="W984" s="78"/>
      <c r="X984" s="77"/>
      <c r="AA984" s="78"/>
      <c r="AB984" s="84"/>
      <c r="AD984" s="42"/>
    </row>
    <row r="985" spans="5:30" ht="15.75" customHeight="1">
      <c r="E985" s="62"/>
      <c r="I985" s="38"/>
      <c r="R985" s="78"/>
      <c r="S985" s="78"/>
      <c r="T985" s="78"/>
      <c r="W985" s="78"/>
      <c r="X985" s="77"/>
      <c r="AA985" s="78"/>
      <c r="AB985" s="84"/>
      <c r="AD985" s="42"/>
    </row>
    <row r="986" spans="5:30" ht="15.75" customHeight="1">
      <c r="E986" s="62"/>
      <c r="I986" s="38"/>
      <c r="R986" s="78"/>
      <c r="S986" s="78"/>
      <c r="T986" s="78"/>
      <c r="W986" s="78"/>
      <c r="X986" s="77"/>
      <c r="AA986" s="78"/>
      <c r="AB986" s="84"/>
      <c r="AD986" s="42"/>
    </row>
    <row r="987" spans="5:30" ht="15.75" customHeight="1">
      <c r="E987" s="62"/>
      <c r="I987" s="38"/>
      <c r="R987" s="78"/>
      <c r="S987" s="78"/>
      <c r="T987" s="78"/>
      <c r="W987" s="78"/>
      <c r="X987" s="77"/>
      <c r="AA987" s="78"/>
      <c r="AB987" s="84"/>
      <c r="AD987" s="42"/>
    </row>
    <row r="988" spans="5:30" ht="15.75" customHeight="1">
      <c r="E988" s="62"/>
      <c r="I988" s="38"/>
      <c r="R988" s="78"/>
      <c r="S988" s="78"/>
      <c r="T988" s="78"/>
      <c r="W988" s="78"/>
      <c r="X988" s="77"/>
      <c r="AA988" s="78"/>
      <c r="AB988" s="84"/>
      <c r="AD988" s="42"/>
    </row>
    <row r="989" spans="5:30" ht="15.75" customHeight="1">
      <c r="E989" s="62"/>
      <c r="I989" s="38"/>
      <c r="R989" s="78"/>
      <c r="S989" s="78"/>
      <c r="T989" s="78"/>
      <c r="W989" s="78"/>
      <c r="X989" s="77"/>
      <c r="AA989" s="78"/>
      <c r="AB989" s="84"/>
      <c r="AD989" s="42"/>
    </row>
    <row r="990" spans="5:30" ht="15.75" customHeight="1">
      <c r="E990" s="62"/>
      <c r="I990" s="38"/>
      <c r="R990" s="78"/>
      <c r="S990" s="78"/>
      <c r="T990" s="78"/>
      <c r="W990" s="78"/>
      <c r="X990" s="77"/>
      <c r="AA990" s="78"/>
      <c r="AB990" s="84"/>
      <c r="AD990" s="42"/>
    </row>
    <row r="991" spans="5:30" ht="15.75" customHeight="1">
      <c r="E991" s="62"/>
      <c r="I991" s="38"/>
      <c r="R991" s="78"/>
      <c r="S991" s="78"/>
      <c r="T991" s="78"/>
      <c r="W991" s="78"/>
      <c r="X991" s="77"/>
      <c r="AA991" s="78"/>
      <c r="AB991" s="84"/>
      <c r="AD991" s="42"/>
    </row>
    <row r="992" spans="5:30" ht="15.75" customHeight="1">
      <c r="E992" s="62"/>
      <c r="I992" s="38"/>
      <c r="R992" s="78"/>
      <c r="S992" s="78"/>
      <c r="T992" s="78"/>
      <c r="W992" s="78"/>
      <c r="X992" s="77"/>
      <c r="AA992" s="78"/>
      <c r="AB992" s="84"/>
      <c r="AD992" s="42"/>
    </row>
    <row r="993" spans="5:30" ht="15.75" customHeight="1">
      <c r="E993" s="62"/>
      <c r="I993" s="38"/>
      <c r="R993" s="78"/>
      <c r="S993" s="78"/>
      <c r="T993" s="78"/>
      <c r="W993" s="78"/>
      <c r="X993" s="77"/>
      <c r="AA993" s="78"/>
      <c r="AB993" s="84"/>
      <c r="AD993" s="42"/>
    </row>
    <row r="994" spans="5:30" ht="15.75" customHeight="1">
      <c r="E994" s="62"/>
      <c r="I994" s="38"/>
      <c r="R994" s="78"/>
      <c r="S994" s="78"/>
      <c r="T994" s="78"/>
      <c r="W994" s="78"/>
      <c r="X994" s="77"/>
      <c r="AA994" s="78"/>
      <c r="AB994" s="84"/>
      <c r="AD994" s="42"/>
    </row>
    <row r="995" spans="5:30" ht="15.75" customHeight="1">
      <c r="E995" s="62"/>
      <c r="I995" s="38"/>
      <c r="R995" s="78"/>
      <c r="S995" s="78"/>
      <c r="T995" s="78"/>
      <c r="W995" s="78"/>
      <c r="X995" s="77"/>
      <c r="AA995" s="78"/>
      <c r="AB995" s="84"/>
      <c r="AD995" s="42"/>
    </row>
    <row r="996" spans="5:30" ht="15.75" customHeight="1">
      <c r="E996" s="62"/>
      <c r="I996" s="38"/>
      <c r="R996" s="78"/>
      <c r="S996" s="78"/>
      <c r="T996" s="78"/>
      <c r="W996" s="78"/>
      <c r="X996" s="77"/>
      <c r="AA996" s="78"/>
      <c r="AB996" s="84"/>
      <c r="AD996" s="42"/>
    </row>
  </sheetData>
  <mergeCells count="5">
    <mergeCell ref="P43:R43"/>
    <mergeCell ref="B1:H1"/>
    <mergeCell ref="J1:P1"/>
    <mergeCell ref="R1:W1"/>
    <mergeCell ref="Y1:AB1"/>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1"/>
  <sheetViews>
    <sheetView workbookViewId="0">
      <selection sqref="A1:XFD1048576"/>
    </sheetView>
  </sheetViews>
  <sheetFormatPr defaultColWidth="14.453125" defaultRowHeight="15" customHeight="1"/>
  <cols>
    <col min="1" max="1" width="13" style="43" customWidth="1"/>
    <col min="2" max="2" width="8.90625" style="43" customWidth="1"/>
    <col min="3" max="3" width="12" style="43" customWidth="1"/>
    <col min="4" max="4" width="12.54296875" style="43" customWidth="1"/>
    <col min="5" max="5" width="12.453125" style="43" customWidth="1"/>
    <col min="6" max="6" width="13.6328125" style="43" customWidth="1"/>
    <col min="7" max="7" width="16.36328125" style="43" customWidth="1"/>
    <col min="8" max="8" width="16.453125" style="43" customWidth="1"/>
    <col min="9" max="9" width="4.453125" style="43" customWidth="1"/>
    <col min="10" max="10" width="20.36328125" style="43" customWidth="1"/>
    <col min="11" max="11" width="14.08984375" style="43" customWidth="1"/>
    <col min="12" max="12" width="11" style="43" customWidth="1"/>
    <col min="13" max="14" width="11.90625" style="43" customWidth="1"/>
    <col min="15" max="16" width="8.6328125" style="43" customWidth="1"/>
    <col min="17" max="16384" width="14.453125" style="43"/>
  </cols>
  <sheetData>
    <row r="1" spans="1:16" ht="123" customHeight="1">
      <c r="A1" s="14" t="str">
        <f>'Big Table'!A2</f>
        <v xml:space="preserve">Countries </v>
      </c>
      <c r="B1" s="14" t="s">
        <v>87</v>
      </c>
      <c r="C1" s="14" t="s">
        <v>530</v>
      </c>
      <c r="D1" s="14" t="str">
        <f>'Big Table'!K2</f>
        <v>Future Carbon Claims: Planned emissions 2022-2070</v>
      </c>
      <c r="E1" s="14" t="s">
        <v>531</v>
      </c>
      <c r="F1" s="14" t="s">
        <v>532</v>
      </c>
      <c r="G1" s="15" t="s">
        <v>533</v>
      </c>
      <c r="H1" s="16" t="s">
        <v>88</v>
      </c>
      <c r="I1" s="86"/>
      <c r="J1" s="87" t="s">
        <v>89</v>
      </c>
      <c r="K1" s="14" t="s">
        <v>34</v>
      </c>
      <c r="L1" s="17" t="s">
        <v>90</v>
      </c>
      <c r="M1" s="15" t="s">
        <v>91</v>
      </c>
      <c r="N1" s="15" t="s">
        <v>92</v>
      </c>
      <c r="O1" s="18"/>
      <c r="P1" s="18"/>
    </row>
    <row r="2" spans="1:16" ht="13">
      <c r="A2" s="19" t="str">
        <f>'Big Table'!A33</f>
        <v>Switzerland</v>
      </c>
      <c r="B2" s="88">
        <f>'GDP and costs'!M33</f>
        <v>92337.5717436821</v>
      </c>
      <c r="C2" s="89">
        <f>'Big Table'!S33</f>
        <v>260.01861217083342</v>
      </c>
      <c r="D2" s="20">
        <f>'Big Table'!K33</f>
        <v>575.14560000000017</v>
      </c>
      <c r="E2" s="89">
        <f>'Big Table'!U33</f>
        <v>306.83084963504911</v>
      </c>
      <c r="F2" s="89">
        <f>'Big Table'!V33</f>
        <v>566.84946180588258</v>
      </c>
      <c r="G2" s="90">
        <f>'Big Table'!W33</f>
        <v>411.05894642333391</v>
      </c>
      <c r="H2" s="90">
        <f>'Big Table'!X33</f>
        <v>42.194947828086853</v>
      </c>
      <c r="I2" s="91"/>
      <c r="J2" s="43" t="s">
        <v>93</v>
      </c>
      <c r="K2" s="21">
        <f>'GDP and costs'!E17</f>
        <v>4.7303504352073791</v>
      </c>
      <c r="L2" s="92">
        <v>2070</v>
      </c>
      <c r="M2" s="93">
        <f t="shared" ref="M2:M24" si="0">K2/(2100-L2)</f>
        <v>0.15767834784024598</v>
      </c>
      <c r="N2" s="93">
        <v>1.0200000000000001E-2</v>
      </c>
    </row>
    <row r="3" spans="1:16" ht="13">
      <c r="A3" s="19" t="str">
        <f>'Big Table'!A25</f>
        <v>Norway</v>
      </c>
      <c r="B3" s="88">
        <f>'GDP and costs'!M25</f>
        <v>90934.449781114497</v>
      </c>
      <c r="C3" s="89">
        <f>'Big Table'!S25</f>
        <v>664.35829730264265</v>
      </c>
      <c r="D3" s="20">
        <f>'Big Table'!K25</f>
        <v>407.95111999999989</v>
      </c>
      <c r="E3" s="89">
        <f>'Big Table'!U25</f>
        <v>233.99330425579689</v>
      </c>
      <c r="F3" s="89">
        <f>'Big Table'!V25</f>
        <v>898.3516015584396</v>
      </c>
      <c r="G3" s="90">
        <f>'Big Table'!W25</f>
        <v>651.45243620392648</v>
      </c>
      <c r="H3" s="90">
        <f>'Big Table'!X25</f>
        <v>103.14297750515233</v>
      </c>
      <c r="I3" s="91"/>
      <c r="J3" s="43" t="s">
        <v>55</v>
      </c>
      <c r="K3" s="21">
        <f>'GDP and costs'!E19</f>
        <v>3.8841426144766285</v>
      </c>
      <c r="L3" s="92">
        <f>'Big Table'!I19</f>
        <v>2060</v>
      </c>
      <c r="M3" s="93">
        <f t="shared" si="0"/>
        <v>9.7103565361915709E-2</v>
      </c>
      <c r="N3" s="93">
        <v>8.2000000000000007E-3</v>
      </c>
    </row>
    <row r="4" spans="1:16" ht="13">
      <c r="A4" s="19" t="str">
        <f>'Big Table'!A30</f>
        <v>Singapore</v>
      </c>
      <c r="B4" s="88">
        <f>'GDP and costs'!M30</f>
        <v>71512.194176512174</v>
      </c>
      <c r="C4" s="89">
        <f>'Big Table'!S30</f>
        <v>813.77813708843678</v>
      </c>
      <c r="D4" s="20">
        <f>'Big Table'!K30</f>
        <v>1016.3152700000002</v>
      </c>
      <c r="E4" s="89">
        <f>'Big Table'!U30</f>
        <v>841.18264131186788</v>
      </c>
      <c r="F4" s="89">
        <f>'Big Table'!V30</f>
        <v>1654.9607784003047</v>
      </c>
      <c r="G4" s="90">
        <f>'Big Table'!W30</f>
        <v>1200.1183378985613</v>
      </c>
      <c r="H4" s="90">
        <f>'Big Table'!X30</f>
        <v>188.73737184929138</v>
      </c>
      <c r="I4" s="91"/>
      <c r="J4" s="43" t="s">
        <v>64</v>
      </c>
      <c r="K4" s="21">
        <f>'GDP and costs'!E28</f>
        <v>2.9120383608738347</v>
      </c>
      <c r="L4" s="92">
        <f>'Big Table'!I28</f>
        <v>2060</v>
      </c>
      <c r="M4" s="93">
        <f t="shared" si="0"/>
        <v>7.2800959021845871E-2</v>
      </c>
      <c r="N4" s="93">
        <v>3.5900000000000001E-2</v>
      </c>
    </row>
    <row r="5" spans="1:16" ht="13">
      <c r="A5" s="19" t="str">
        <f>'Big Table'!A38</f>
        <v>United States</v>
      </c>
      <c r="B5" s="88">
        <f>'GDP and costs'!M38</f>
        <v>69287.886231936543</v>
      </c>
      <c r="C5" s="89">
        <f>'Big Table'!S38</f>
        <v>135070.1206971608</v>
      </c>
      <c r="D5" s="20">
        <f>'Big Table'!K38</f>
        <v>68531.759609999994</v>
      </c>
      <c r="E5" s="89">
        <f>'Big Table'!U38</f>
        <v>58184.696424075941</v>
      </c>
      <c r="F5" s="89">
        <f>'Big Table'!V38</f>
        <v>193254.81712123676</v>
      </c>
      <c r="G5" s="90">
        <f>'Big Table'!W38</f>
        <v>140141.4782401144</v>
      </c>
      <c r="H5" s="90">
        <f>'Big Table'!X38</f>
        <v>373.03578110949923</v>
      </c>
      <c r="I5" s="91"/>
      <c r="J5" s="43" t="s">
        <v>65</v>
      </c>
      <c r="K5" s="21">
        <f>'GDP and costs'!E29</f>
        <v>2.0065366358606003</v>
      </c>
      <c r="L5" s="92">
        <f>'Big Table'!I29</f>
        <v>2060</v>
      </c>
      <c r="M5" s="93">
        <f t="shared" si="0"/>
        <v>5.0163415896515004E-2</v>
      </c>
      <c r="N5" s="93">
        <v>7.2800000000000004E-2</v>
      </c>
    </row>
    <row r="6" spans="1:16" ht="13">
      <c r="A6" s="19" t="str">
        <f>'Big Table'!A4</f>
        <v>Australia</v>
      </c>
      <c r="B6" s="88">
        <f>'GDP and costs'!M4</f>
        <v>60191.806736584564</v>
      </c>
      <c r="C6" s="89">
        <f>'Big Table'!S4</f>
        <v>8701.5368296150482</v>
      </c>
      <c r="D6" s="20">
        <f>'Big Table'!K4</f>
        <v>6263.9428000000016</v>
      </c>
      <c r="E6" s="89">
        <f>'Big Table'!U4</f>
        <v>5389.3824789803284</v>
      </c>
      <c r="F6" s="89">
        <f>'Big Table'!V4</f>
        <v>14090.919308595378</v>
      </c>
      <c r="G6" s="90">
        <f>'Big Table'!W4</f>
        <v>10218.230474585798</v>
      </c>
      <c r="H6" s="90">
        <f>'Big Table'!X4</f>
        <v>321.800579905414</v>
      </c>
      <c r="I6" s="91"/>
      <c r="J6" s="43" t="s">
        <v>67</v>
      </c>
      <c r="K6" s="21">
        <f>'GDP and costs'!E31</f>
        <v>1.8803641848375958</v>
      </c>
      <c r="L6" s="92">
        <f>'Big Table'!I31</f>
        <v>2050</v>
      </c>
      <c r="M6" s="93">
        <f t="shared" si="0"/>
        <v>3.7607283696751918E-2</v>
      </c>
      <c r="N6" s="93">
        <v>8.0999999999999996E-3</v>
      </c>
    </row>
    <row r="7" spans="1:16" ht="13">
      <c r="A7" s="19" t="str">
        <f>'Big Table'!A6</f>
        <v>Canada</v>
      </c>
      <c r="B7" s="88">
        <f>'GDP and costs'!M6</f>
        <v>52644.135163151608</v>
      </c>
      <c r="C7" s="89">
        <f>'Big Table'!S6</f>
        <v>12708.378070079681</v>
      </c>
      <c r="D7" s="20">
        <f>'Big Table'!K6</f>
        <v>7186.0233900000003</v>
      </c>
      <c r="E7" s="89">
        <f>'Big Table'!U6</f>
        <v>5933.1913538939434</v>
      </c>
      <c r="F7" s="89">
        <f>'Big Table'!V6</f>
        <v>18641.569423973626</v>
      </c>
      <c r="G7" s="90">
        <f>'Big Table'!W6</f>
        <v>13518.199104721303</v>
      </c>
      <c r="H7" s="90">
        <f>'Big Table'!X6</f>
        <v>297.18500072486165</v>
      </c>
      <c r="I7" s="91"/>
      <c r="J7" s="43" t="s">
        <v>94</v>
      </c>
      <c r="K7" s="21">
        <f>'GDP and costs'!E36</f>
        <v>1.5482201902986674</v>
      </c>
      <c r="L7" s="92">
        <v>2070</v>
      </c>
      <c r="M7" s="93">
        <f t="shared" si="0"/>
        <v>5.1607339676622246E-2</v>
      </c>
      <c r="N7" s="93">
        <v>5.4800000000000001E-2</v>
      </c>
    </row>
    <row r="8" spans="1:16" ht="13">
      <c r="A8" s="19" t="str">
        <f>'Big Table'!A23</f>
        <v>New Zealand</v>
      </c>
      <c r="B8" s="88">
        <f>'GDP and costs'!M23</f>
        <v>50149.762347214972</v>
      </c>
      <c r="C8" s="89">
        <f>'Big Table'!S23</f>
        <v>465.12366324551806</v>
      </c>
      <c r="D8" s="20">
        <f>'Big Table'!K23</f>
        <v>468.3012700000001</v>
      </c>
      <c r="E8" s="89">
        <f>'Big Table'!U23</f>
        <v>305.29786842664623</v>
      </c>
      <c r="F8" s="89">
        <f>'Big Table'!V23</f>
        <v>770.42153167216429</v>
      </c>
      <c r="G8" s="90">
        <f>'Big Table'!W23</f>
        <v>558.68212717728738</v>
      </c>
      <c r="H8" s="90">
        <f>'Big Table'!X23</f>
        <v>94.399350973526012</v>
      </c>
      <c r="I8" s="91"/>
      <c r="J8" s="43" t="s">
        <v>42</v>
      </c>
      <c r="K8" s="21">
        <f>'GDP and costs'!E8</f>
        <v>0.98906347656470928</v>
      </c>
      <c r="L8" s="92">
        <f>'Big Table'!I8</f>
        <v>2060</v>
      </c>
      <c r="M8" s="93">
        <f t="shared" si="0"/>
        <v>2.4726586914117731E-2</v>
      </c>
      <c r="N8" s="93">
        <v>1.6E-2</v>
      </c>
    </row>
    <row r="9" spans="1:16" ht="26">
      <c r="A9" s="19" t="str">
        <f>'Big Table'!A37</f>
        <v>United Kingdom</v>
      </c>
      <c r="B9" s="88">
        <f>'GDP and costs'!M37</f>
        <v>46487.77471655589</v>
      </c>
      <c r="C9" s="89">
        <f>'Big Table'!S37</f>
        <v>7539.4860106882716</v>
      </c>
      <c r="D9" s="20">
        <f>'Big Table'!K37</f>
        <v>4180.1168000000016</v>
      </c>
      <c r="E9" s="89">
        <f>'Big Table'!U37</f>
        <v>2194.2436674080059</v>
      </c>
      <c r="F9" s="89">
        <f>'Big Table'!V37</f>
        <v>9733.729678096277</v>
      </c>
      <c r="G9" s="90">
        <f>'Big Table'!W37</f>
        <v>7058.5524655891459</v>
      </c>
      <c r="H9" s="90">
        <f>'Big Table'!X37</f>
        <v>97.8960220200496</v>
      </c>
      <c r="I9" s="91"/>
      <c r="J9" s="43" t="s">
        <v>68</v>
      </c>
      <c r="K9" s="21">
        <f>'GDP and costs'!E32</f>
        <v>0.71506280431806279</v>
      </c>
      <c r="L9" s="92">
        <f>'Big Table'!I32</f>
        <v>2050</v>
      </c>
      <c r="M9" s="93">
        <f t="shared" si="0"/>
        <v>1.4301256086361257E-2</v>
      </c>
      <c r="N9" s="93">
        <v>2.81E-2</v>
      </c>
    </row>
    <row r="10" spans="1:16" ht="26">
      <c r="A10" s="19" t="str">
        <f>'Big Table'!A36</f>
        <v>United Arab Emirates</v>
      </c>
      <c r="B10" s="88">
        <f>'GDP and costs'!M36</f>
        <v>44496.659674179165</v>
      </c>
      <c r="C10" s="89">
        <f>'Big Table'!S36</f>
        <v>3531.8082693736633</v>
      </c>
      <c r="D10" s="20">
        <f>'Big Table'!K36</f>
        <v>5639.8585099999973</v>
      </c>
      <c r="E10" s="89">
        <f>'Big Table'!U36</f>
        <v>5328.8717060922045</v>
      </c>
      <c r="F10" s="89">
        <f>'Big Table'!V36</f>
        <v>8860.6799754658678</v>
      </c>
      <c r="G10" s="90">
        <f>'Big Table'!W36</f>
        <v>6425.4480611231893</v>
      </c>
      <c r="H10" s="90">
        <f>'Big Table'!X36</f>
        <v>569.06562728243591</v>
      </c>
      <c r="I10" s="91"/>
      <c r="J10" s="43" t="s">
        <v>40</v>
      </c>
      <c r="K10" s="21">
        <f>'GDP and costs'!E6</f>
        <v>0.67540787545201131</v>
      </c>
      <c r="L10" s="92">
        <f>'Big Table'!I6</f>
        <v>2050</v>
      </c>
      <c r="M10" s="93">
        <f t="shared" si="0"/>
        <v>1.3508157509040226E-2</v>
      </c>
      <c r="N10" s="93">
        <v>1.2699999999999999E-2</v>
      </c>
      <c r="O10" s="43" t="s">
        <v>39</v>
      </c>
    </row>
    <row r="11" spans="1:16" ht="13">
      <c r="A11" s="19" t="str">
        <f>'Big Table'!A18</f>
        <v>Japan</v>
      </c>
      <c r="B11" s="88">
        <f>'GDP and costs'!M18</f>
        <v>40061.359713085214</v>
      </c>
      <c r="C11" s="89">
        <f>'Big Table'!S18</f>
        <v>20739.175517826039</v>
      </c>
      <c r="D11" s="20">
        <f>'Big Table'!K18</f>
        <v>15192.963420000004</v>
      </c>
      <c r="E11" s="89">
        <f>'Big Table'!U18</f>
        <v>12181.282264956073</v>
      </c>
      <c r="F11" s="89">
        <f>'Big Table'!V18</f>
        <v>32920.457782782112</v>
      </c>
      <c r="G11" s="90">
        <f>'Big Table'!W18</f>
        <v>23872.738008523276</v>
      </c>
      <c r="H11" s="90">
        <f>'Big Table'!X18</f>
        <v>218.32030942804215</v>
      </c>
      <c r="I11" s="91"/>
      <c r="J11" s="43" t="s">
        <v>37</v>
      </c>
      <c r="K11" s="21">
        <f>'GDP and costs'!E4</f>
        <v>0.6580929821615259</v>
      </c>
      <c r="L11" s="92">
        <f>'Big Table'!I4</f>
        <v>2050</v>
      </c>
      <c r="M11" s="93">
        <f t="shared" si="0"/>
        <v>1.3161859643230517E-2</v>
      </c>
      <c r="N11" s="94">
        <v>2.1100000000000001E-2</v>
      </c>
      <c r="O11" s="95"/>
      <c r="P11" s="95"/>
    </row>
    <row r="12" spans="1:16" ht="13">
      <c r="A12" s="19" t="str">
        <f>'Big Table'!A13</f>
        <v>EU 27</v>
      </c>
      <c r="B12" s="88">
        <f>'GDP and costs'!M13</f>
        <v>38607.883747809792</v>
      </c>
      <c r="C12" s="89">
        <f>'Big Table'!S13</f>
        <v>47638.61995500348</v>
      </c>
      <c r="D12" s="20">
        <f>'Big Table'!K13</f>
        <v>37123.044542000003</v>
      </c>
      <c r="E12" s="89">
        <f>'Big Table'!U13</f>
        <v>25170.212030043884</v>
      </c>
      <c r="F12" s="89">
        <f>'Big Table'!V13</f>
        <v>72808.831985047364</v>
      </c>
      <c r="G12" s="90">
        <f>'Big Table'!W13</f>
        <v>52798.359675141022</v>
      </c>
      <c r="H12" s="90">
        <f>'Big Table'!X13</f>
        <v>121.66075125859069</v>
      </c>
      <c r="I12" s="91"/>
      <c r="J12" s="43" t="s">
        <v>71</v>
      </c>
      <c r="K12" s="21">
        <f>'GDP and costs'!E35</f>
        <v>0.62559343893715225</v>
      </c>
      <c r="L12" s="92">
        <f>'Big Table'!I35</f>
        <v>2050</v>
      </c>
      <c r="M12" s="93">
        <f t="shared" si="0"/>
        <v>1.2511868778743045E-2</v>
      </c>
      <c r="N12" s="94">
        <v>1.9E-2</v>
      </c>
      <c r="O12" s="95"/>
      <c r="P12" s="95"/>
    </row>
    <row r="13" spans="1:16" ht="13">
      <c r="A13" s="19" t="str">
        <f>'Big Table'!A32</f>
        <v>South Korea</v>
      </c>
      <c r="B13" s="88">
        <f>'GDP and costs'!M32</f>
        <v>34939.457693237324</v>
      </c>
      <c r="C13" s="89">
        <f>'Big Table'!S32</f>
        <v>9112.3280739345191</v>
      </c>
      <c r="D13" s="20">
        <f>'Big Table'!K32</f>
        <v>10043.809599999999</v>
      </c>
      <c r="E13" s="89">
        <f>'Big Table'!U32</f>
        <v>8744.9675922892493</v>
      </c>
      <c r="F13" s="89">
        <f>'Big Table'!V32</f>
        <v>17857.29566622377</v>
      </c>
      <c r="G13" s="90">
        <f>'Big Table'!W32</f>
        <v>12949.471838859445</v>
      </c>
      <c r="H13" s="90">
        <f>'Big Table'!X32</f>
        <v>274.59753030861793</v>
      </c>
      <c r="I13" s="96"/>
      <c r="J13" s="43" t="s">
        <v>74</v>
      </c>
      <c r="K13" s="21">
        <f>'GDP and costs'!E38</f>
        <v>0.60107653447505138</v>
      </c>
      <c r="L13" s="92">
        <f>'Big Table'!I38</f>
        <v>2050</v>
      </c>
      <c r="M13" s="93">
        <f t="shared" si="0"/>
        <v>1.2021530689501028E-2</v>
      </c>
      <c r="N13" s="94">
        <v>3.4599999999999999E-2</v>
      </c>
      <c r="O13" s="95"/>
      <c r="P13" s="95"/>
    </row>
    <row r="14" spans="1:16" ht="13">
      <c r="A14" s="19" t="str">
        <f>'Big Table'!A29</f>
        <v>Saudi Arabia</v>
      </c>
      <c r="B14" s="88">
        <f>'GDP and costs'!M29</f>
        <v>24286.433800301817</v>
      </c>
      <c r="C14" s="89">
        <f>'Big Table'!S29</f>
        <v>10025.23820590654</v>
      </c>
      <c r="D14" s="20">
        <f>'Big Table'!K29</f>
        <v>15293.163650000006</v>
      </c>
      <c r="E14" s="89">
        <f>'Big Table'!U29</f>
        <v>14008.619648244814</v>
      </c>
      <c r="F14" s="89">
        <f>'Big Table'!V29</f>
        <v>24033.857854151356</v>
      </c>
      <c r="G14" s="90">
        <f>'Big Table'!W29</f>
        <v>17428.493724845059</v>
      </c>
      <c r="H14" s="90">
        <f>'Big Table'!X29</f>
        <v>373.69024988062307</v>
      </c>
      <c r="I14" s="91"/>
      <c r="J14" s="43" t="s">
        <v>95</v>
      </c>
      <c r="K14" s="21">
        <f>'GDP and costs'!E21</f>
        <v>0.52868600268090038</v>
      </c>
      <c r="L14" s="92">
        <v>2070</v>
      </c>
      <c r="M14" s="93">
        <f t="shared" si="0"/>
        <v>1.7622866756030014E-2</v>
      </c>
      <c r="N14" s="94">
        <v>6.7999999999999996E-3</v>
      </c>
      <c r="O14" s="97"/>
      <c r="P14" s="97"/>
    </row>
    <row r="15" spans="1:16" ht="13">
      <c r="A15" s="19" t="str">
        <f>'Big Table'!A7</f>
        <v>Chile</v>
      </c>
      <c r="B15" s="88">
        <f>'GDP and costs'!M7</f>
        <v>16330.542487917746</v>
      </c>
      <c r="C15" s="89">
        <f>'Big Table'!S7</f>
        <v>-319.37017977997243</v>
      </c>
      <c r="D15" s="20">
        <f>'Big Table'!K7</f>
        <v>1448.1781649999996</v>
      </c>
      <c r="E15" s="89">
        <f>'Big Table'!U7</f>
        <v>878.50675629363195</v>
      </c>
      <c r="F15" s="89">
        <f>'Big Table'!V7</f>
        <v>559.13657651365952</v>
      </c>
      <c r="G15" s="90">
        <f>'Big Table'!W7</f>
        <v>405.46583799556061</v>
      </c>
      <c r="H15" s="90">
        <f>'Big Table'!X7</f>
        <v>19.603370304912541</v>
      </c>
      <c r="I15" s="96"/>
      <c r="J15" s="43" t="s">
        <v>70</v>
      </c>
      <c r="K15" s="21">
        <f>'GDP and costs'!E34</f>
        <v>0.47970187775869072</v>
      </c>
      <c r="L15" s="92">
        <f>'Big Table'!I34</f>
        <v>2065</v>
      </c>
      <c r="M15" s="93">
        <f t="shared" si="0"/>
        <v>1.3705767935962593E-2</v>
      </c>
      <c r="N15" s="94">
        <v>1.3100000000000001E-2</v>
      </c>
      <c r="O15" s="97"/>
      <c r="P15" s="97"/>
    </row>
    <row r="16" spans="1:16" ht="13">
      <c r="A16" s="22" t="str">
        <f>'Big Table'!A28</f>
        <v>Russia</v>
      </c>
      <c r="B16" s="98">
        <f>'GDP and costs'!M28</f>
        <v>12627.031485634508</v>
      </c>
      <c r="C16" s="99">
        <f>'Big Table'!S28</f>
        <v>32471.41551428572</v>
      </c>
      <c r="D16" s="23">
        <f>'Big Table'!K28</f>
        <v>45074.987199999996</v>
      </c>
      <c r="E16" s="99">
        <f>'Big Table'!U28</f>
        <v>41292.568691345594</v>
      </c>
      <c r="F16" s="99">
        <f>'Big Table'!V28</f>
        <v>73763.984205631306</v>
      </c>
      <c r="G16" s="100">
        <f>'Big Table'!W28</f>
        <v>53491.001887795355</v>
      </c>
      <c r="H16" s="100">
        <f>'Big Table'!X28</f>
        <v>389.50411483257045</v>
      </c>
      <c r="I16" s="91"/>
      <c r="J16" s="43" t="s">
        <v>54</v>
      </c>
      <c r="K16" s="21">
        <f>'GDP and costs'!E18</f>
        <v>0.47692663671911634</v>
      </c>
      <c r="L16" s="92">
        <f>'Big Table'!I18</f>
        <v>2050</v>
      </c>
      <c r="M16" s="93">
        <f t="shared" si="0"/>
        <v>9.5385327343823264E-3</v>
      </c>
      <c r="N16" s="94">
        <v>1.0200000000000001E-2</v>
      </c>
      <c r="O16" s="97"/>
      <c r="P16" s="97"/>
    </row>
    <row r="17" spans="1:16" ht="13">
      <c r="A17" s="22" t="str">
        <f>'Big Table'!A10</f>
        <v>Costa Rica</v>
      </c>
      <c r="B17" s="98">
        <f>'GDP and costs'!M10</f>
        <v>12569.219019915185</v>
      </c>
      <c r="C17" s="99">
        <f>'Big Table'!S10</f>
        <v>-410.50846981670327</v>
      </c>
      <c r="D17" s="23">
        <f>'Big Table'!K10</f>
        <v>130.15013500000003</v>
      </c>
      <c r="E17" s="99">
        <f>'Big Table'!U10</f>
        <v>-26.027100893486448</v>
      </c>
      <c r="F17" s="99">
        <f>'Big Table'!V10</f>
        <v>-436.53557071018975</v>
      </c>
      <c r="G17" s="100" t="str">
        <f>'Big Table'!W10</f>
        <v xml:space="preserve"> </v>
      </c>
      <c r="H17" s="100">
        <f>'Big Table'!X10</f>
        <v>0</v>
      </c>
      <c r="I17" s="91"/>
      <c r="J17" s="43" t="s">
        <v>47</v>
      </c>
      <c r="K17" s="21">
        <f>'GDP and costs'!E13</f>
        <v>0.30718385209098537</v>
      </c>
      <c r="L17" s="92">
        <f>'Big Table'!I13</f>
        <v>2050</v>
      </c>
      <c r="M17" s="93">
        <f t="shared" si="0"/>
        <v>6.1436770418197076E-3</v>
      </c>
      <c r="N17" s="94">
        <v>1.2999999999999999E-2</v>
      </c>
      <c r="O17" s="97"/>
      <c r="P17" s="97"/>
    </row>
    <row r="18" spans="1:16" ht="13">
      <c r="A18" s="22" t="str">
        <f>'Big Table'!A8</f>
        <v>China</v>
      </c>
      <c r="B18" s="98">
        <f>'GDP and costs'!M8</f>
        <v>12498.029300206184</v>
      </c>
      <c r="C18" s="99">
        <f>'Big Table'!S8</f>
        <v>19852.374314103858</v>
      </c>
      <c r="D18" s="23">
        <f>'Big Table'!K8</f>
        <v>260120.98234999992</v>
      </c>
      <c r="E18" s="99">
        <f>'Big Table'!U8</f>
        <v>223203.81965323904</v>
      </c>
      <c r="F18" s="99">
        <f>'Big Table'!V8</f>
        <v>243056.1939673429</v>
      </c>
      <c r="G18" s="100">
        <f>'Big Table'!W8</f>
        <v>176255.65471224836</v>
      </c>
      <c r="H18" s="100">
        <f>'Big Table'!X8</f>
        <v>131.49693837824123</v>
      </c>
      <c r="I18" s="91"/>
      <c r="J18" s="43" t="s">
        <v>66</v>
      </c>
      <c r="K18" s="21">
        <f>'GDP and costs'!E30</f>
        <v>0.28318236113095979</v>
      </c>
      <c r="L18" s="92">
        <f>'Big Table'!I30</f>
        <v>2050</v>
      </c>
      <c r="M18" s="93">
        <f t="shared" si="0"/>
        <v>5.6636472226191956E-3</v>
      </c>
      <c r="N18" s="94">
        <v>2.6100000000000002E-2</v>
      </c>
      <c r="O18" s="97"/>
      <c r="P18" s="97"/>
    </row>
    <row r="19" spans="1:16" ht="13">
      <c r="A19" s="22" t="str">
        <f>'Big Table'!A3</f>
        <v>Argentina</v>
      </c>
      <c r="B19" s="98">
        <f>'GDP and costs'!M3</f>
        <v>10788.043407979914</v>
      </c>
      <c r="C19" s="99">
        <f>'Big Table'!S3</f>
        <v>-573.2549422774282</v>
      </c>
      <c r="D19" s="23">
        <f>'Big Table'!K3</f>
        <v>3426.3442149999992</v>
      </c>
      <c r="E19" s="99">
        <f>'Big Table'!U3</f>
        <v>2015.6741081003026</v>
      </c>
      <c r="F19" s="99">
        <f>'Big Table'!V3</f>
        <v>1442.4191658228744</v>
      </c>
      <c r="G19" s="100">
        <f>'Big Table'!W3</f>
        <v>1045.990765722946</v>
      </c>
      <c r="H19" s="100">
        <f>'Big Table'!X3</f>
        <v>20.422235726886161</v>
      </c>
      <c r="I19" s="91"/>
      <c r="J19" s="43" t="s">
        <v>73</v>
      </c>
      <c r="K19" s="21">
        <f>'GDP and costs'!E37</f>
        <v>0.22605594538975929</v>
      </c>
      <c r="L19" s="92">
        <f>'Big Table'!I37</f>
        <v>2050</v>
      </c>
      <c r="M19" s="93">
        <f t="shared" si="0"/>
        <v>4.5211189077951856E-3</v>
      </c>
      <c r="N19" s="94">
        <v>2.1600000000000001E-2</v>
      </c>
      <c r="O19" s="95"/>
      <c r="P19" s="95"/>
    </row>
    <row r="20" spans="1:16" ht="13">
      <c r="A20" s="22" t="str">
        <f>'Big Table'!A19</f>
        <v>Kazakhstan</v>
      </c>
      <c r="B20" s="98">
        <f>'GDP and costs'!M19</f>
        <v>10321.402706123949</v>
      </c>
      <c r="C20" s="99">
        <f>'Big Table'!S19</f>
        <v>4842.5491473453749</v>
      </c>
      <c r="D20" s="23">
        <f>'Big Table'!K19</f>
        <v>6404.5173500000055</v>
      </c>
      <c r="E20" s="99">
        <f>'Big Table'!U19</f>
        <v>5715.2264899822239</v>
      </c>
      <c r="F20" s="99">
        <f>'Big Table'!V19</f>
        <v>10557.775637327599</v>
      </c>
      <c r="G20" s="100">
        <f>'Big Table'!W19</f>
        <v>7656.121108817445</v>
      </c>
      <c r="H20" s="100">
        <f>'Big Table'!X19</f>
        <v>305.91950838804524</v>
      </c>
      <c r="I20" s="91"/>
      <c r="J20" s="43" t="s">
        <v>59</v>
      </c>
      <c r="K20" s="21">
        <f>'GDP and costs'!E23</f>
        <v>0.21861803974083857</v>
      </c>
      <c r="L20" s="92">
        <f>'Big Table'!I23</f>
        <v>2050</v>
      </c>
      <c r="M20" s="93">
        <f t="shared" si="0"/>
        <v>4.372360794816771E-3</v>
      </c>
      <c r="N20" s="93">
        <v>1.14E-2</v>
      </c>
    </row>
    <row r="21" spans="1:16" ht="13">
      <c r="A21" s="22" t="str">
        <f>'Big Table'!A21</f>
        <v>Mexico</v>
      </c>
      <c r="B21" s="98">
        <f>'GDP and costs'!M21</f>
        <v>10071.031449762033</v>
      </c>
      <c r="C21" s="99">
        <f>'Big Table'!S21</f>
        <v>-1609.7451121244521</v>
      </c>
      <c r="D21" s="23">
        <f>'Big Table'!K21</f>
        <v>14809.532860000012</v>
      </c>
      <c r="E21" s="99">
        <f>'Big Table'!U21</f>
        <v>10889.46474982401</v>
      </c>
      <c r="F21" s="99">
        <f>'Big Table'!V21</f>
        <v>9279.719637699558</v>
      </c>
      <c r="G21" s="100">
        <f>'Big Table'!W21</f>
        <v>6729.3206298976438</v>
      </c>
      <c r="H21" s="100">
        <f>'Big Table'!X21</f>
        <v>47.280113060430047</v>
      </c>
      <c r="I21" s="91"/>
      <c r="J21" s="43" t="s">
        <v>36</v>
      </c>
      <c r="K21" s="21">
        <f>'GDP and costs'!E3</f>
        <v>0.21468237526698553</v>
      </c>
      <c r="L21" s="92">
        <f>'Big Table'!I3</f>
        <v>2050</v>
      </c>
      <c r="M21" s="93">
        <f t="shared" si="0"/>
        <v>4.2936475053397104E-3</v>
      </c>
      <c r="N21" s="93">
        <v>6.3E-3</v>
      </c>
    </row>
    <row r="22" spans="1:16" ht="15.75" customHeight="1">
      <c r="A22" s="22" t="str">
        <f>'Big Table'!A35</f>
        <v>Turkey</v>
      </c>
      <c r="B22" s="98">
        <f>'GDP and costs'!M35</f>
        <v>9697.4210481200353</v>
      </c>
      <c r="C22" s="99">
        <f>'Big Table'!S35</f>
        <v>-905.83094225765126</v>
      </c>
      <c r="D22" s="23">
        <f>'Big Table'!K35</f>
        <v>10583.258240000001</v>
      </c>
      <c r="E22" s="99">
        <f>'Big Table'!U35</f>
        <v>7971.5767038742288</v>
      </c>
      <c r="F22" s="99">
        <f>'Big Table'!V35</f>
        <v>7065.7457616165775</v>
      </c>
      <c r="G22" s="100">
        <f>'Big Table'!W35</f>
        <v>5123.825996433372</v>
      </c>
      <c r="H22" s="100">
        <f>'Big Table'!X35</f>
        <v>54.034987064619742</v>
      </c>
      <c r="I22" s="91"/>
      <c r="J22" s="43" t="s">
        <v>61</v>
      </c>
      <c r="K22" s="21">
        <f>'GDP and costs'!E25</f>
        <v>0.13286992717746995</v>
      </c>
      <c r="L22" s="92">
        <f>'Big Table'!I25</f>
        <v>2050</v>
      </c>
      <c r="M22" s="93">
        <f t="shared" si="0"/>
        <v>2.6573985435493991E-3</v>
      </c>
      <c r="N22" s="93">
        <v>1.72E-2</v>
      </c>
    </row>
    <row r="23" spans="1:16" ht="15.75" customHeight="1">
      <c r="A23" s="22" t="str">
        <f>'Big Table'!A5</f>
        <v>Brazil</v>
      </c>
      <c r="B23" s="98">
        <f>'GDP and costs'!M5</f>
        <v>7714.7310108644406</v>
      </c>
      <c r="C23" s="99">
        <f>'Big Table'!S5</f>
        <v>-14498.328254247685</v>
      </c>
      <c r="D23" s="23">
        <f>'Big Table'!K5</f>
        <v>8084.0684800000017</v>
      </c>
      <c r="E23" s="99">
        <f>'Big Table'!U5</f>
        <v>1724.2360916887965</v>
      </c>
      <c r="F23" s="99">
        <f>'Big Table'!V5</f>
        <v>-12774.092162558889</v>
      </c>
      <c r="G23" s="100" t="str">
        <f>'Big Table'!W5</f>
        <v xml:space="preserve"> </v>
      </c>
      <c r="H23" s="100">
        <f>'Big Table'!X5</f>
        <v>0</v>
      </c>
      <c r="I23" s="96"/>
      <c r="J23" s="43" t="s">
        <v>41</v>
      </c>
      <c r="K23" s="21">
        <f>'GDP and costs'!E7</f>
        <v>0.12802287833222464</v>
      </c>
      <c r="L23" s="92">
        <f>'Big Table'!I7</f>
        <v>2050</v>
      </c>
      <c r="M23" s="93">
        <f t="shared" si="0"/>
        <v>2.560457566644493E-3</v>
      </c>
      <c r="N23" s="93">
        <v>1.9300000000000001E-2</v>
      </c>
    </row>
    <row r="24" spans="1:16" ht="15.75" customHeight="1">
      <c r="A24" s="22" t="str">
        <f>'Big Table'!A31</f>
        <v>South Africa</v>
      </c>
      <c r="B24" s="98">
        <f>'GDP and costs'!M31</f>
        <v>7085.4220778029794</v>
      </c>
      <c r="C24" s="99">
        <f>'Big Table'!S31</f>
        <v>6005.0084894552419</v>
      </c>
      <c r="D24" s="23">
        <f>'Big Table'!K31</f>
        <v>6843.8491400000012</v>
      </c>
      <c r="E24" s="99">
        <f>'Big Table'!U31</f>
        <v>4860.1442015477733</v>
      </c>
      <c r="F24" s="99">
        <f>'Big Table'!V31</f>
        <v>10865.152691003015</v>
      </c>
      <c r="G24" s="100">
        <f>'Big Table'!W31</f>
        <v>7879.0199494302515</v>
      </c>
      <c r="H24" s="100">
        <f>'Big Table'!X31</f>
        <v>109.39463494019512</v>
      </c>
      <c r="I24" s="91"/>
      <c r="J24" s="43" t="s">
        <v>69</v>
      </c>
      <c r="K24" s="21">
        <f>'GDP and costs'!E33</f>
        <v>5.134128530244772E-2</v>
      </c>
      <c r="L24" s="92">
        <f>'Big Table'!I33</f>
        <v>2050</v>
      </c>
      <c r="M24" s="93">
        <f t="shared" si="0"/>
        <v>1.0268257060489544E-3</v>
      </c>
      <c r="N24" s="93">
        <v>7.7999999999999996E-3</v>
      </c>
    </row>
    <row r="25" spans="1:16" ht="15.75" customHeight="1">
      <c r="A25" s="22" t="str">
        <f>'Big Table'!A34</f>
        <v>Thailand</v>
      </c>
      <c r="B25" s="98">
        <f>'GDP and costs'!M34</f>
        <v>7064.7602766616701</v>
      </c>
      <c r="C25" s="99">
        <f>'Big Table'!S34</f>
        <v>-2484.7377286304218</v>
      </c>
      <c r="D25" s="23">
        <f>'Big Table'!K34</f>
        <v>7737.1697999999978</v>
      </c>
      <c r="E25" s="99">
        <f>'Big Table'!U34</f>
        <v>5829.1104985448783</v>
      </c>
      <c r="F25" s="99">
        <f>'Big Table'!V34</f>
        <v>3344.3727699144565</v>
      </c>
      <c r="G25" s="100">
        <f>'Big Table'!W34</f>
        <v>2425.2194627975155</v>
      </c>
      <c r="H25" s="100">
        <f>'Big Table'!X34</f>
        <v>35.007417531097737</v>
      </c>
      <c r="I25" s="96"/>
      <c r="J25" s="43" t="s">
        <v>38</v>
      </c>
      <c r="K25" s="21">
        <f>'GDP and costs'!E5</f>
        <v>0</v>
      </c>
      <c r="L25" s="92">
        <f>'Big Table'!I5</f>
        <v>2050</v>
      </c>
      <c r="M25" s="93"/>
      <c r="N25" s="101" t="s">
        <v>39</v>
      </c>
    </row>
    <row r="26" spans="1:16" ht="15.75" customHeight="1">
      <c r="A26" s="22" t="str">
        <f>'Big Table'!A26</f>
        <v>Peru</v>
      </c>
      <c r="B26" s="98">
        <f>'GDP and costs'!M26</f>
        <v>6674.3115760197479</v>
      </c>
      <c r="C26" s="99">
        <f>'Big Table'!S26</f>
        <v>-2829.9369421211591</v>
      </c>
      <c r="D26" s="23">
        <f>'Big Table'!K26</f>
        <v>1410.6101550000005</v>
      </c>
      <c r="E26" s="99">
        <f>'Big Table'!U26</f>
        <v>276.86630191598351</v>
      </c>
      <c r="F26" s="99">
        <f>'Big Table'!V26</f>
        <v>-2553.0706402051756</v>
      </c>
      <c r="G26" s="100" t="str">
        <f>'Big Table'!W26</f>
        <v xml:space="preserve"> </v>
      </c>
      <c r="H26" s="100">
        <f>'Big Table'!X26</f>
        <v>0</v>
      </c>
      <c r="I26" s="91"/>
      <c r="J26" s="43" t="s">
        <v>43</v>
      </c>
      <c r="K26" s="21">
        <f>'GDP and costs'!E9</f>
        <v>0</v>
      </c>
      <c r="L26" s="92">
        <f>'Big Table'!I9</f>
        <v>2050</v>
      </c>
      <c r="M26" s="93"/>
      <c r="N26" s="102" t="s">
        <v>39</v>
      </c>
    </row>
    <row r="27" spans="1:16" ht="15.75" customHeight="1">
      <c r="A27" s="22" t="str">
        <f>'Big Table'!A9</f>
        <v>Colombia</v>
      </c>
      <c r="B27" s="98">
        <f>'GDP and costs'!M9</f>
        <v>6215.556310138667</v>
      </c>
      <c r="C27" s="99">
        <f>'Big Table'!S9</f>
        <v>-3797.6271530494241</v>
      </c>
      <c r="D27" s="23">
        <f>'Big Table'!K9</f>
        <v>1561.3254800000007</v>
      </c>
      <c r="E27" s="99">
        <f>'Big Table'!U9</f>
        <v>-0.48402781888830759</v>
      </c>
      <c r="F27" s="99">
        <f>'Big Table'!V9</f>
        <v>-3798.1111808683127</v>
      </c>
      <c r="G27" s="100" t="str">
        <f>'Big Table'!W9</f>
        <v xml:space="preserve"> </v>
      </c>
      <c r="H27" s="100">
        <f>'Big Table'!X9</f>
        <v>0</v>
      </c>
      <c r="I27" s="96"/>
      <c r="J27" s="43" t="s">
        <v>44</v>
      </c>
      <c r="K27" s="21">
        <f>'GDP and costs'!E10</f>
        <v>0</v>
      </c>
      <c r="L27" s="92">
        <f>'Big Table'!I10</f>
        <v>2050</v>
      </c>
      <c r="M27" s="93"/>
      <c r="N27" s="102" t="s">
        <v>39</v>
      </c>
    </row>
    <row r="28" spans="1:16" ht="15.75" customHeight="1">
      <c r="A28" s="24" t="str">
        <f>'Big Table'!A16</f>
        <v>Indonesia</v>
      </c>
      <c r="B28" s="103">
        <f>'GDP and costs'!M16</f>
        <v>4347.924260192216</v>
      </c>
      <c r="C28" s="104">
        <f>'Big Table'!S16</f>
        <v>-20883.875159432486</v>
      </c>
      <c r="D28" s="25">
        <f>'Big Table'!K16</f>
        <v>24489.979500000001</v>
      </c>
      <c r="E28" s="104">
        <f>'Big Table'!U16</f>
        <v>15846.946276801167</v>
      </c>
      <c r="F28" s="104">
        <f>'Big Table'!V16</f>
        <v>-5036.9288826313186</v>
      </c>
      <c r="G28" s="105" t="str">
        <f>'Big Table'!W16</f>
        <v xml:space="preserve"> </v>
      </c>
      <c r="H28" s="105">
        <f>'Big Table'!X16</f>
        <v>0</v>
      </c>
      <c r="I28" s="91"/>
      <c r="J28" s="43" t="s">
        <v>96</v>
      </c>
      <c r="K28" s="21">
        <f>'GDP and costs'!E11</f>
        <v>0</v>
      </c>
      <c r="L28" s="92">
        <v>2070</v>
      </c>
      <c r="M28" s="93"/>
      <c r="N28" s="102" t="s">
        <v>39</v>
      </c>
    </row>
    <row r="29" spans="1:16" ht="15.75" customHeight="1">
      <c r="A29" s="24" t="str">
        <f>'Big Table'!A17</f>
        <v>Iran</v>
      </c>
      <c r="B29" s="103">
        <f>'GDP and costs'!M17</f>
        <v>4099.7477768350836</v>
      </c>
      <c r="C29" s="104">
        <f>'Big Table'!S17</f>
        <v>4776.2383723721596</v>
      </c>
      <c r="D29" s="25">
        <f>'Big Table'!K17</f>
        <v>21343.05149999999</v>
      </c>
      <c r="E29" s="104">
        <f>'Big Table'!U17</f>
        <v>18648.169133140196</v>
      </c>
      <c r="F29" s="104">
        <f>'Big Table'!V17</f>
        <v>23424.407505512354</v>
      </c>
      <c r="G29" s="105">
        <f>'Big Table'!W17</f>
        <v>16986.542139655638</v>
      </c>
      <c r="H29" s="105">
        <f>'Big Table'!X17</f>
        <v>173.60653369356925</v>
      </c>
      <c r="I29" s="91"/>
      <c r="J29" s="43" t="s">
        <v>46</v>
      </c>
      <c r="K29" s="21">
        <f>'GDP and costs'!E12</f>
        <v>0</v>
      </c>
      <c r="L29" s="92">
        <f>'Big Table'!I12</f>
        <v>2060</v>
      </c>
      <c r="M29" s="93"/>
      <c r="N29" s="102" t="s">
        <v>39</v>
      </c>
    </row>
    <row r="30" spans="1:16" ht="15.75" customHeight="1">
      <c r="A30" s="24" t="str">
        <f>'Big Table'!A11</f>
        <v>Egypt</v>
      </c>
      <c r="B30" s="103">
        <f>'GDP and costs'!M11</f>
        <v>3917.9416603382983</v>
      </c>
      <c r="C30" s="104">
        <f>'Big Table'!S11</f>
        <v>-6301.9772378911484</v>
      </c>
      <c r="D30" s="25">
        <f>'Big Table'!K11</f>
        <v>9658.7599200000113</v>
      </c>
      <c r="E30" s="104">
        <f>'Big Table'!U11</f>
        <v>5414.2637843277953</v>
      </c>
      <c r="F30" s="104">
        <f>'Big Table'!V11</f>
        <v>-887.71345356335314</v>
      </c>
      <c r="G30" s="105" t="str">
        <f>'Big Table'!W11</f>
        <v xml:space="preserve"> </v>
      </c>
      <c r="H30" s="105">
        <f>'Big Table'!X11</f>
        <v>0</v>
      </c>
      <c r="I30" s="91"/>
      <c r="J30" s="43" t="s">
        <v>48</v>
      </c>
      <c r="K30" s="21">
        <f>'GDP and costs'!E14</f>
        <v>0</v>
      </c>
      <c r="L30" s="92">
        <f>'Big Table'!I14</f>
        <v>2050</v>
      </c>
      <c r="M30" s="93"/>
      <c r="N30" s="102" t="s">
        <v>39</v>
      </c>
    </row>
    <row r="31" spans="1:16" ht="15.75" customHeight="1">
      <c r="A31" s="24" t="str">
        <f>'Big Table'!A22</f>
        <v>Morocco</v>
      </c>
      <c r="B31" s="103">
        <f>'GDP and costs'!M22</f>
        <v>3872.9091327344149</v>
      </c>
      <c r="C31" s="104">
        <f>'Big Table'!S22</f>
        <v>-2993.8547069255628</v>
      </c>
      <c r="D31" s="25">
        <f>'Big Table'!K22</f>
        <v>2320.1840250000009</v>
      </c>
      <c r="E31" s="104">
        <f>'Big Table'!U22</f>
        <v>1099.4617767331395</v>
      </c>
      <c r="F31" s="104">
        <f>'Big Table'!V22</f>
        <v>-1894.3929301924234</v>
      </c>
      <c r="G31" s="105" t="str">
        <f>'Big Table'!W22</f>
        <v xml:space="preserve"> </v>
      </c>
      <c r="H31" s="105">
        <f>'Big Table'!X22</f>
        <v>0</v>
      </c>
      <c r="I31" s="91"/>
      <c r="J31" s="43" t="s">
        <v>49</v>
      </c>
      <c r="K31" s="21">
        <f>'GDP and costs'!E15</f>
        <v>0</v>
      </c>
      <c r="L31" s="92">
        <f>'Big Table'!I15</f>
        <v>2070</v>
      </c>
      <c r="M31" s="93"/>
      <c r="N31" s="102" t="s">
        <v>39</v>
      </c>
    </row>
    <row r="32" spans="1:16" ht="15.75" customHeight="1">
      <c r="A32" s="24" t="str">
        <f>'Big Table'!A39</f>
        <v>Vietnam</v>
      </c>
      <c r="B32" s="103">
        <f>'GDP and costs'!M39</f>
        <v>3770.9687823835129</v>
      </c>
      <c r="C32" s="104">
        <f>'Big Table'!S39</f>
        <v>-8082.7796889679776</v>
      </c>
      <c r="D32" s="25">
        <f>'Big Table'!K39</f>
        <v>7573.6414000000013</v>
      </c>
      <c r="E32" s="104">
        <f>'Big Table'!U39</f>
        <v>4630.5038751080901</v>
      </c>
      <c r="F32" s="104">
        <f>'Big Table'!V39</f>
        <v>-3452.2758138598874</v>
      </c>
      <c r="G32" s="105">
        <f>'Big Table'!W39</f>
        <v>0</v>
      </c>
      <c r="H32" s="105">
        <f>'Big Table'!X39</f>
        <v>0</v>
      </c>
      <c r="I32" s="91"/>
      <c r="J32" s="43" t="s">
        <v>50</v>
      </c>
      <c r="K32" s="21">
        <f>'GDP and costs'!E16</f>
        <v>0</v>
      </c>
      <c r="L32" s="92">
        <f>'Big Table'!I16</f>
        <v>2060</v>
      </c>
      <c r="M32" s="101" t="s">
        <v>39</v>
      </c>
      <c r="N32" s="101" t="s">
        <v>39</v>
      </c>
    </row>
    <row r="33" spans="1:14" ht="15.75" customHeight="1">
      <c r="A33" s="24" t="str">
        <f>'Big Table'!A27</f>
        <v>Philippines</v>
      </c>
      <c r="B33" s="103">
        <f>'GDP and costs'!M27</f>
        <v>3484.5898556376815</v>
      </c>
      <c r="C33" s="104">
        <f>'Big Table'!S27</f>
        <v>-9824.7885785798608</v>
      </c>
      <c r="D33" s="25">
        <f>'Big Table'!K27</f>
        <v>5027.8992150000049</v>
      </c>
      <c r="E33" s="104">
        <f>'Big Table'!U27</f>
        <v>817.88333457604222</v>
      </c>
      <c r="F33" s="104">
        <f>'Big Table'!V27</f>
        <v>-9006.9052440038176</v>
      </c>
      <c r="G33" s="105" t="str">
        <f>'Big Table'!W27</f>
        <v xml:space="preserve"> </v>
      </c>
      <c r="H33" s="105">
        <f>'Big Table'!X27</f>
        <v>0</v>
      </c>
      <c r="I33" s="91"/>
      <c r="J33" s="43" t="s">
        <v>97</v>
      </c>
      <c r="K33" s="21">
        <f>'GDP and costs'!E20</f>
        <v>0</v>
      </c>
      <c r="L33" s="92">
        <v>2070</v>
      </c>
      <c r="M33" s="93"/>
      <c r="N33" s="102" t="s">
        <v>39</v>
      </c>
    </row>
    <row r="34" spans="1:14" ht="15.75" customHeight="1">
      <c r="A34" s="24" t="str">
        <f>'Big Table'!A15</f>
        <v>India</v>
      </c>
      <c r="B34" s="103">
        <f>'GDP and costs'!M15</f>
        <v>2245.7151177921432</v>
      </c>
      <c r="C34" s="104">
        <f>'Big Table'!S15</f>
        <v>-119098.44257751189</v>
      </c>
      <c r="D34" s="25">
        <f>'Big Table'!K15</f>
        <v>91344.02589999995</v>
      </c>
      <c r="E34" s="104">
        <f>'Big Table'!U15</f>
        <v>45979.658252476809</v>
      </c>
      <c r="F34" s="104">
        <f>'Big Table'!V15</f>
        <v>-73118.784325035085</v>
      </c>
      <c r="G34" s="105" t="str">
        <f>'Big Table'!W15</f>
        <v xml:space="preserve"> </v>
      </c>
      <c r="H34" s="105">
        <f>'Big Table'!X15</f>
        <v>0</v>
      </c>
      <c r="I34" s="91"/>
      <c r="J34" s="43" t="s">
        <v>98</v>
      </c>
      <c r="K34" s="21">
        <f>'GDP and costs'!E22</f>
        <v>0</v>
      </c>
      <c r="L34" s="92">
        <v>2070</v>
      </c>
      <c r="M34" s="93"/>
      <c r="N34" s="102" t="s">
        <v>39</v>
      </c>
    </row>
    <row r="35" spans="1:14" ht="15.75" customHeight="1">
      <c r="A35" s="24" t="str">
        <f>'Big Table'!A24</f>
        <v>Nigeria</v>
      </c>
      <c r="B35" s="103">
        <f>'GDP and costs'!M24</f>
        <v>2090.5049300740488</v>
      </c>
      <c r="C35" s="104">
        <f>'Big Table'!S24</f>
        <v>-18236.102320619339</v>
      </c>
      <c r="D35" s="25">
        <f>'Big Table'!K24</f>
        <v>3219.8980599999995</v>
      </c>
      <c r="E35" s="104">
        <f>'Big Table'!U24</f>
        <v>-6596.0840613714663</v>
      </c>
      <c r="F35" s="104">
        <f>'Big Table'!V24</f>
        <v>-24832.186381990803</v>
      </c>
      <c r="G35" s="105" t="str">
        <f>'Big Table'!W24</f>
        <v xml:space="preserve"> </v>
      </c>
      <c r="H35" s="105">
        <f>'Big Table'!X24</f>
        <v>0</v>
      </c>
      <c r="I35" s="91"/>
      <c r="J35" s="43" t="s">
        <v>60</v>
      </c>
      <c r="K35" s="21">
        <f>'GDP and costs'!E24</f>
        <v>0</v>
      </c>
      <c r="L35" s="92">
        <f>'Big Table'!I24</f>
        <v>2060</v>
      </c>
      <c r="M35" s="93"/>
      <c r="N35" s="102" t="s">
        <v>39</v>
      </c>
    </row>
    <row r="36" spans="1:14" ht="15.75" customHeight="1">
      <c r="A36" s="24" t="str">
        <f>'Big Table'!A20</f>
        <v>Kenya</v>
      </c>
      <c r="B36" s="103">
        <f>'GDP and costs'!M20</f>
        <v>2089.1418979327686</v>
      </c>
      <c r="C36" s="104">
        <f>'Big Table'!S20</f>
        <v>-4948.5625784893791</v>
      </c>
      <c r="D36" s="25">
        <f>'Big Table'!K20</f>
        <v>666.5151000000003</v>
      </c>
      <c r="E36" s="104">
        <f>'Big Table'!U20</f>
        <v>-1567.4896218979054</v>
      </c>
      <c r="F36" s="104">
        <f>'Big Table'!V20</f>
        <v>-6516.0522003872848</v>
      </c>
      <c r="G36" s="105" t="str">
        <f>'Big Table'!W20</f>
        <v xml:space="preserve"> </v>
      </c>
      <c r="H36" s="105">
        <f>'Big Table'!X20</f>
        <v>0</v>
      </c>
      <c r="I36" s="96"/>
      <c r="J36" s="43" t="s">
        <v>62</v>
      </c>
      <c r="K36" s="21">
        <f>'GDP and costs'!E26</f>
        <v>0</v>
      </c>
      <c r="L36" s="92">
        <f>'Big Table'!I26</f>
        <v>2050</v>
      </c>
      <c r="M36" s="93"/>
      <c r="N36" s="102" t="s">
        <v>39</v>
      </c>
    </row>
    <row r="37" spans="1:14" ht="15.75" customHeight="1">
      <c r="A37" s="26" t="str">
        <f>'Big Table'!A12</f>
        <v>Ethiopia</v>
      </c>
      <c r="B37" s="106">
        <f>'GDP and costs'!M12</f>
        <v>936.99375981929848</v>
      </c>
      <c r="C37" s="107">
        <f>'Big Table'!S12</f>
        <v>-11274.959530405107</v>
      </c>
      <c r="D37" s="27">
        <f>'Big Table'!K12</f>
        <v>317.0792849999998</v>
      </c>
      <c r="E37" s="107">
        <f>'Big Table'!U12</f>
        <v>-5281.7841354556695</v>
      </c>
      <c r="F37" s="107">
        <f>'Big Table'!V12</f>
        <v>-16556.743665860777</v>
      </c>
      <c r="G37" s="108" t="str">
        <f>'Big Table'!W12</f>
        <v xml:space="preserve"> </v>
      </c>
      <c r="H37" s="108">
        <f>'Big Table'!X12</f>
        <v>0</v>
      </c>
      <c r="I37" s="91"/>
      <c r="J37" s="43" t="s">
        <v>99</v>
      </c>
      <c r="K37" s="21">
        <f>'GDP and costs'!E27</f>
        <v>0</v>
      </c>
      <c r="L37" s="92">
        <v>2070</v>
      </c>
      <c r="M37" s="93"/>
      <c r="N37" s="102" t="s">
        <v>39</v>
      </c>
    </row>
    <row r="38" spans="1:14" ht="15.75" customHeight="1">
      <c r="A38" s="26" t="str">
        <f>'Big Table'!A14</f>
        <v>Gambia</v>
      </c>
      <c r="B38" s="106">
        <f>'GDP and costs'!M14</f>
        <v>781.91833784117091</v>
      </c>
      <c r="C38" s="107">
        <f>'Big Table'!S14</f>
        <v>-238.0625932922155</v>
      </c>
      <c r="D38" s="27">
        <f>'Big Table'!K14</f>
        <v>14.640874999999994</v>
      </c>
      <c r="E38" s="107">
        <f>'Big Table'!U14</f>
        <v>-106.84551917845558</v>
      </c>
      <c r="F38" s="107">
        <f>'Big Table'!V14</f>
        <v>-344.90811247067109</v>
      </c>
      <c r="G38" s="108" t="str">
        <f>'Big Table'!W14</f>
        <v xml:space="preserve"> </v>
      </c>
      <c r="H38" s="108">
        <f>'Big Table'!X14</f>
        <v>0</v>
      </c>
      <c r="I38" s="91"/>
      <c r="J38" s="43" t="s">
        <v>75</v>
      </c>
      <c r="K38" s="21">
        <f>'GDP and costs'!E39</f>
        <v>0</v>
      </c>
      <c r="L38" s="92">
        <f>'Big Table'!I39</f>
        <v>2050</v>
      </c>
      <c r="M38" s="93"/>
      <c r="N38" s="102" t="s">
        <v>39</v>
      </c>
    </row>
    <row r="39" spans="1:14" ht="15.75" customHeight="1">
      <c r="A39" s="14">
        <f>'Big Table'!A40</f>
        <v>0</v>
      </c>
      <c r="B39" s="109"/>
      <c r="C39" s="110">
        <f>'Big Table'!S40</f>
        <v>0</v>
      </c>
      <c r="D39" s="28">
        <f>'Big Table'!K40</f>
        <v>0</v>
      </c>
      <c r="E39" s="110">
        <f>'Big Table'!U40</f>
        <v>0</v>
      </c>
      <c r="F39" s="110">
        <f>'Big Table'!V40</f>
        <v>0</v>
      </c>
      <c r="G39" s="102">
        <f>'Big Table'!W40</f>
        <v>0</v>
      </c>
      <c r="H39" s="102">
        <f>'Big Table'!X40</f>
        <v>0</v>
      </c>
      <c r="I39" s="91"/>
      <c r="K39" s="21">
        <f>'GDP and costs'!E40</f>
        <v>0</v>
      </c>
      <c r="L39" s="92"/>
      <c r="M39" s="102"/>
      <c r="N39" s="102"/>
    </row>
    <row r="40" spans="1:14" ht="15.75" customHeight="1">
      <c r="A40" s="14" t="str">
        <f>'Big Table'!A41</f>
        <v>Rest of world</v>
      </c>
      <c r="B40" s="102"/>
      <c r="C40" s="110">
        <f>'Big Table'!S41</f>
        <v>-95904.811480538163</v>
      </c>
      <c r="D40" s="29">
        <f>'Big Table'!K41</f>
        <v>122697.40199999989</v>
      </c>
      <c r="E40" s="110">
        <f>'Big Table'!U41</f>
        <v>42892.307889482108</v>
      </c>
      <c r="F40" s="110">
        <f>'Big Table'!V41</f>
        <v>-53012.503591056055</v>
      </c>
      <c r="G40" s="102">
        <f>'Big Table'!W41</f>
        <v>0</v>
      </c>
      <c r="H40" s="102">
        <f>'Big Table'!X41</f>
        <v>0</v>
      </c>
      <c r="I40" s="111"/>
      <c r="J40" s="43" t="s">
        <v>77</v>
      </c>
      <c r="K40" s="21">
        <f>'GDP and costs'!E41</f>
        <v>0</v>
      </c>
      <c r="L40" s="92"/>
      <c r="M40" s="102"/>
      <c r="N40" s="102"/>
    </row>
    <row r="41" spans="1:14" ht="15.75" customHeight="1">
      <c r="A41" s="14" t="str">
        <f>'Big Table'!A42</f>
        <v>World</v>
      </c>
      <c r="B41" s="109"/>
      <c r="C41" s="110">
        <f>'Big Table'!S42</f>
        <v>0</v>
      </c>
      <c r="D41" s="29">
        <f>'Big Table'!K42</f>
        <v>828230.44593199983</v>
      </c>
      <c r="E41" s="110">
        <f>'Big Table'!U42</f>
        <v>565230.44593199983</v>
      </c>
      <c r="F41" s="110">
        <f>'Big Table'!V42</f>
        <v>565230.44593199983</v>
      </c>
      <c r="G41" s="102">
        <f>'Big Table'!W42</f>
        <v>565230.44593199994</v>
      </c>
      <c r="H41" s="102" t="e">
        <f>'Big Table'!#REF!</f>
        <v>#REF!</v>
      </c>
      <c r="I41" s="112"/>
      <c r="J41" s="43" t="s">
        <v>78</v>
      </c>
      <c r="K41" s="21">
        <f>'GDP and costs'!E42</f>
        <v>0</v>
      </c>
      <c r="L41" s="92"/>
      <c r="M41" s="102"/>
      <c r="N41" s="102"/>
    </row>
    <row r="42" spans="1:14" ht="15.75" customHeight="1">
      <c r="G42" s="78"/>
      <c r="H42" s="113"/>
      <c r="I42" s="111"/>
      <c r="L42" s="66"/>
      <c r="M42" s="78"/>
      <c r="N42" s="78"/>
    </row>
    <row r="43" spans="1:14" ht="15.75" customHeight="1">
      <c r="H43" s="114"/>
      <c r="I43" s="111"/>
      <c r="L43" s="66"/>
      <c r="M43" s="78"/>
      <c r="N43" s="78"/>
    </row>
    <row r="44" spans="1:14" ht="15.75" customHeight="1">
      <c r="H44" s="115"/>
      <c r="I44" s="91"/>
      <c r="L44" s="66"/>
      <c r="M44" s="78"/>
      <c r="N44" s="78"/>
    </row>
    <row r="45" spans="1:14" ht="15.75" customHeight="1">
      <c r="H45" s="115"/>
      <c r="I45" s="91"/>
      <c r="L45" s="66"/>
      <c r="M45" s="78"/>
      <c r="N45" s="78"/>
    </row>
    <row r="46" spans="1:14" ht="15.75" customHeight="1">
      <c r="H46" s="115"/>
      <c r="I46" s="91"/>
      <c r="L46" s="66"/>
      <c r="M46" s="78"/>
      <c r="N46" s="78"/>
    </row>
    <row r="47" spans="1:14" ht="15.75" customHeight="1">
      <c r="H47" s="115"/>
      <c r="I47" s="91"/>
      <c r="L47" s="66"/>
      <c r="M47" s="78"/>
      <c r="N47" s="78"/>
    </row>
    <row r="48" spans="1:14" ht="15.75" customHeight="1">
      <c r="H48" s="115"/>
      <c r="I48" s="91"/>
      <c r="L48" s="66"/>
      <c r="M48" s="78"/>
      <c r="N48" s="78"/>
    </row>
    <row r="49" spans="8:14" ht="15.75" customHeight="1">
      <c r="H49" s="115"/>
      <c r="I49" s="91"/>
      <c r="L49" s="66"/>
      <c r="M49" s="78"/>
      <c r="N49" s="78"/>
    </row>
    <row r="50" spans="8:14" ht="15.75" customHeight="1">
      <c r="H50" s="115"/>
      <c r="I50" s="91"/>
      <c r="L50" s="66"/>
      <c r="M50" s="78"/>
      <c r="N50" s="78"/>
    </row>
    <row r="51" spans="8:14" ht="15.75" customHeight="1">
      <c r="H51" s="115"/>
      <c r="I51" s="91"/>
      <c r="L51" s="66"/>
      <c r="M51" s="78"/>
      <c r="N51" s="78"/>
    </row>
    <row r="52" spans="8:14" ht="15.75" customHeight="1">
      <c r="H52" s="115"/>
      <c r="I52" s="91"/>
      <c r="L52" s="66"/>
      <c r="M52" s="78"/>
      <c r="N52" s="78"/>
    </row>
    <row r="53" spans="8:14" ht="15.75" customHeight="1">
      <c r="H53" s="115"/>
      <c r="I53" s="91"/>
      <c r="L53" s="66"/>
      <c r="M53" s="78"/>
      <c r="N53" s="78"/>
    </row>
    <row r="54" spans="8:14" ht="15.75" customHeight="1">
      <c r="H54" s="115"/>
      <c r="I54" s="91"/>
      <c r="L54" s="66"/>
      <c r="M54" s="78"/>
      <c r="N54" s="78"/>
    </row>
    <row r="55" spans="8:14" ht="15.75" customHeight="1">
      <c r="H55" s="115"/>
      <c r="I55" s="91"/>
      <c r="L55" s="66"/>
      <c r="M55" s="78"/>
      <c r="N55" s="78"/>
    </row>
    <row r="56" spans="8:14" ht="15.75" customHeight="1">
      <c r="H56" s="115"/>
      <c r="I56" s="91"/>
      <c r="L56" s="66"/>
      <c r="M56" s="78"/>
      <c r="N56" s="78"/>
    </row>
    <row r="57" spans="8:14" ht="15.75" customHeight="1">
      <c r="H57" s="115"/>
      <c r="I57" s="91"/>
      <c r="L57" s="66"/>
      <c r="M57" s="78"/>
      <c r="N57" s="78"/>
    </row>
    <row r="58" spans="8:14" ht="15.75" customHeight="1">
      <c r="H58" s="115"/>
      <c r="I58" s="91"/>
      <c r="L58" s="66"/>
      <c r="M58" s="78"/>
      <c r="N58" s="78"/>
    </row>
    <row r="59" spans="8:14" ht="15.75" customHeight="1">
      <c r="H59" s="115"/>
      <c r="I59" s="91"/>
      <c r="L59" s="66"/>
      <c r="M59" s="78"/>
      <c r="N59" s="78"/>
    </row>
    <row r="60" spans="8:14" ht="15.75" customHeight="1">
      <c r="H60" s="115"/>
      <c r="I60" s="91"/>
      <c r="L60" s="66"/>
      <c r="M60" s="78"/>
      <c r="N60" s="78"/>
    </row>
    <row r="61" spans="8:14" ht="15.75" customHeight="1">
      <c r="H61" s="115"/>
      <c r="I61" s="91"/>
      <c r="L61" s="66"/>
      <c r="M61" s="78"/>
      <c r="N61" s="78"/>
    </row>
    <row r="62" spans="8:14" ht="15.75" customHeight="1">
      <c r="H62" s="115"/>
      <c r="I62" s="91"/>
      <c r="L62" s="66"/>
      <c r="M62" s="78"/>
      <c r="N62" s="78"/>
    </row>
    <row r="63" spans="8:14" ht="15.75" customHeight="1">
      <c r="H63" s="115"/>
      <c r="I63" s="91"/>
      <c r="L63" s="66"/>
      <c r="M63" s="78"/>
      <c r="N63" s="78"/>
    </row>
    <row r="64" spans="8:14" ht="15.75" customHeight="1">
      <c r="H64" s="115"/>
      <c r="I64" s="91"/>
      <c r="L64" s="66"/>
      <c r="M64" s="78"/>
      <c r="N64" s="78"/>
    </row>
    <row r="65" spans="8:14" ht="15.75" customHeight="1">
      <c r="H65" s="115"/>
      <c r="I65" s="91"/>
      <c r="L65" s="66"/>
      <c r="M65" s="78"/>
      <c r="N65" s="78"/>
    </row>
    <row r="66" spans="8:14" ht="15.75" customHeight="1">
      <c r="H66" s="115"/>
      <c r="I66" s="91"/>
      <c r="L66" s="66"/>
      <c r="M66" s="78"/>
      <c r="N66" s="78"/>
    </row>
    <row r="67" spans="8:14" ht="15.75" customHeight="1">
      <c r="H67" s="115"/>
      <c r="I67" s="91"/>
      <c r="L67" s="66"/>
      <c r="M67" s="78"/>
      <c r="N67" s="78"/>
    </row>
    <row r="68" spans="8:14" ht="15.75" customHeight="1">
      <c r="H68" s="115"/>
      <c r="I68" s="91"/>
      <c r="L68" s="66"/>
      <c r="M68" s="78"/>
      <c r="N68" s="78"/>
    </row>
    <row r="69" spans="8:14" ht="15.75" customHeight="1">
      <c r="H69" s="115"/>
      <c r="I69" s="91"/>
      <c r="L69" s="66"/>
      <c r="M69" s="78"/>
      <c r="N69" s="78"/>
    </row>
    <row r="70" spans="8:14" ht="15.75" customHeight="1">
      <c r="H70" s="115"/>
      <c r="I70" s="91"/>
      <c r="L70" s="66"/>
      <c r="M70" s="78"/>
      <c r="N70" s="78"/>
    </row>
    <row r="71" spans="8:14" ht="15.75" customHeight="1">
      <c r="H71" s="115"/>
      <c r="I71" s="91"/>
      <c r="L71" s="66"/>
      <c r="M71" s="78"/>
      <c r="N71" s="78"/>
    </row>
    <row r="72" spans="8:14" ht="15.75" customHeight="1">
      <c r="H72" s="115"/>
      <c r="I72" s="91"/>
      <c r="L72" s="66"/>
      <c r="M72" s="78"/>
      <c r="N72" s="78"/>
    </row>
    <row r="73" spans="8:14" ht="15.75" customHeight="1">
      <c r="H73" s="115"/>
      <c r="I73" s="91"/>
      <c r="L73" s="66"/>
      <c r="M73" s="78"/>
      <c r="N73" s="78"/>
    </row>
    <row r="74" spans="8:14" ht="15.75" customHeight="1">
      <c r="H74" s="115"/>
      <c r="I74" s="91"/>
      <c r="L74" s="66"/>
      <c r="M74" s="78"/>
      <c r="N74" s="78"/>
    </row>
    <row r="75" spans="8:14" ht="15.75" customHeight="1">
      <c r="H75" s="115"/>
      <c r="I75" s="91"/>
      <c r="L75" s="66"/>
      <c r="M75" s="78"/>
      <c r="N75" s="78"/>
    </row>
    <row r="76" spans="8:14" ht="15.75" customHeight="1">
      <c r="H76" s="115"/>
      <c r="I76" s="91"/>
      <c r="L76" s="66"/>
      <c r="M76" s="78"/>
      <c r="N76" s="78"/>
    </row>
    <row r="77" spans="8:14" ht="15.75" customHeight="1">
      <c r="H77" s="115"/>
      <c r="I77" s="91"/>
      <c r="L77" s="66"/>
      <c r="M77" s="78"/>
      <c r="N77" s="78"/>
    </row>
    <row r="78" spans="8:14" ht="15.75" customHeight="1">
      <c r="H78" s="115"/>
      <c r="I78" s="91"/>
      <c r="L78" s="66"/>
      <c r="M78" s="78"/>
      <c r="N78" s="78"/>
    </row>
    <row r="79" spans="8:14" ht="15.75" customHeight="1">
      <c r="H79" s="115"/>
      <c r="I79" s="91"/>
      <c r="L79" s="66"/>
      <c r="M79" s="78"/>
      <c r="N79" s="78"/>
    </row>
    <row r="80" spans="8:14" ht="15.75" customHeight="1">
      <c r="H80" s="115"/>
      <c r="I80" s="91"/>
      <c r="L80" s="66"/>
      <c r="M80" s="78"/>
      <c r="N80" s="78"/>
    </row>
    <row r="81" spans="8:14" ht="15.75" customHeight="1">
      <c r="H81" s="115"/>
      <c r="I81" s="91"/>
      <c r="L81" s="66"/>
      <c r="M81" s="78"/>
      <c r="N81" s="78"/>
    </row>
    <row r="82" spans="8:14" ht="15.75" customHeight="1">
      <c r="H82" s="115"/>
      <c r="I82" s="91"/>
      <c r="L82" s="66"/>
      <c r="M82" s="78"/>
      <c r="N82" s="78"/>
    </row>
    <row r="83" spans="8:14" ht="15.75" customHeight="1">
      <c r="H83" s="115"/>
      <c r="I83" s="91"/>
      <c r="L83" s="66"/>
      <c r="M83" s="78"/>
      <c r="N83" s="78"/>
    </row>
    <row r="84" spans="8:14" ht="15.75" customHeight="1">
      <c r="H84" s="115"/>
      <c r="I84" s="91"/>
      <c r="L84" s="66"/>
      <c r="M84" s="78"/>
      <c r="N84" s="78"/>
    </row>
    <row r="85" spans="8:14" ht="15.75" customHeight="1">
      <c r="H85" s="115"/>
      <c r="I85" s="91"/>
      <c r="L85" s="66"/>
      <c r="M85" s="78"/>
      <c r="N85" s="78"/>
    </row>
    <row r="86" spans="8:14" ht="15.75" customHeight="1">
      <c r="H86" s="115"/>
      <c r="I86" s="91"/>
      <c r="L86" s="66"/>
      <c r="M86" s="78"/>
      <c r="N86" s="78"/>
    </row>
    <row r="87" spans="8:14" ht="15.75" customHeight="1">
      <c r="H87" s="115"/>
      <c r="I87" s="91"/>
      <c r="L87" s="66"/>
      <c r="M87" s="78"/>
      <c r="N87" s="78"/>
    </row>
    <row r="88" spans="8:14" ht="15.75" customHeight="1">
      <c r="H88" s="115"/>
      <c r="I88" s="91"/>
      <c r="L88" s="66"/>
      <c r="M88" s="78"/>
      <c r="N88" s="78"/>
    </row>
    <row r="89" spans="8:14" ht="15.75" customHeight="1">
      <c r="H89" s="115"/>
      <c r="I89" s="91"/>
      <c r="L89" s="66"/>
      <c r="M89" s="78"/>
      <c r="N89" s="78"/>
    </row>
    <row r="90" spans="8:14" ht="15.75" customHeight="1">
      <c r="H90" s="115"/>
      <c r="I90" s="91"/>
      <c r="L90" s="66"/>
      <c r="M90" s="78"/>
      <c r="N90" s="78"/>
    </row>
    <row r="91" spans="8:14" ht="15.75" customHeight="1">
      <c r="H91" s="115"/>
      <c r="I91" s="91"/>
      <c r="L91" s="66"/>
      <c r="M91" s="78"/>
      <c r="N91" s="78"/>
    </row>
    <row r="92" spans="8:14" ht="15.75" customHeight="1">
      <c r="H92" s="115"/>
      <c r="I92" s="91"/>
      <c r="L92" s="66"/>
      <c r="M92" s="78"/>
      <c r="N92" s="78"/>
    </row>
    <row r="93" spans="8:14" ht="15.75" customHeight="1">
      <c r="H93" s="115"/>
      <c r="I93" s="91"/>
      <c r="L93" s="66"/>
      <c r="M93" s="78"/>
      <c r="N93" s="78"/>
    </row>
    <row r="94" spans="8:14" ht="15.75" customHeight="1">
      <c r="H94" s="115"/>
      <c r="I94" s="91"/>
      <c r="L94" s="66"/>
      <c r="M94" s="78"/>
      <c r="N94" s="78"/>
    </row>
    <row r="95" spans="8:14" ht="15.75" customHeight="1">
      <c r="H95" s="115"/>
      <c r="I95" s="91"/>
      <c r="L95" s="66"/>
      <c r="M95" s="78"/>
      <c r="N95" s="78"/>
    </row>
    <row r="96" spans="8:14" ht="15.75" customHeight="1">
      <c r="H96" s="115"/>
      <c r="I96" s="91"/>
      <c r="L96" s="66"/>
      <c r="M96" s="78"/>
      <c r="N96" s="78"/>
    </row>
    <row r="97" spans="8:14" ht="15.75" customHeight="1">
      <c r="H97" s="115"/>
      <c r="I97" s="91"/>
      <c r="L97" s="66"/>
      <c r="M97" s="78"/>
      <c r="N97" s="78"/>
    </row>
    <row r="98" spans="8:14" ht="15.75" customHeight="1">
      <c r="H98" s="115"/>
      <c r="I98" s="91"/>
      <c r="L98" s="66"/>
      <c r="M98" s="78"/>
      <c r="N98" s="78"/>
    </row>
    <row r="99" spans="8:14" ht="15.75" customHeight="1">
      <c r="H99" s="115"/>
      <c r="I99" s="91"/>
      <c r="L99" s="66"/>
      <c r="M99" s="78"/>
      <c r="N99" s="78"/>
    </row>
    <row r="100" spans="8:14" ht="15.75" customHeight="1">
      <c r="H100" s="115"/>
      <c r="I100" s="91"/>
      <c r="L100" s="66"/>
      <c r="M100" s="78"/>
      <c r="N100" s="78"/>
    </row>
    <row r="101" spans="8:14" ht="15.75" customHeight="1">
      <c r="H101" s="115"/>
      <c r="I101" s="91"/>
      <c r="L101" s="66"/>
      <c r="M101" s="78"/>
      <c r="N101" s="78"/>
    </row>
    <row r="102" spans="8:14" ht="15.75" customHeight="1">
      <c r="H102" s="115"/>
      <c r="I102" s="91"/>
      <c r="L102" s="66"/>
      <c r="M102" s="78"/>
      <c r="N102" s="78"/>
    </row>
    <row r="103" spans="8:14" ht="15.75" customHeight="1">
      <c r="H103" s="115"/>
      <c r="I103" s="91"/>
      <c r="L103" s="66"/>
      <c r="M103" s="78"/>
      <c r="N103" s="78"/>
    </row>
    <row r="104" spans="8:14" ht="15.75" customHeight="1">
      <c r="H104" s="115"/>
      <c r="I104" s="91"/>
      <c r="L104" s="66"/>
      <c r="M104" s="78"/>
      <c r="N104" s="78"/>
    </row>
    <row r="105" spans="8:14" ht="15.75" customHeight="1">
      <c r="H105" s="115"/>
      <c r="I105" s="91"/>
      <c r="L105" s="66"/>
      <c r="M105" s="78"/>
      <c r="N105" s="78"/>
    </row>
    <row r="106" spans="8:14" ht="15.75" customHeight="1">
      <c r="H106" s="115"/>
      <c r="I106" s="91"/>
      <c r="L106" s="66"/>
      <c r="M106" s="78"/>
      <c r="N106" s="78"/>
    </row>
    <row r="107" spans="8:14" ht="15.75" customHeight="1">
      <c r="H107" s="115"/>
      <c r="I107" s="91"/>
      <c r="L107" s="66"/>
      <c r="M107" s="78"/>
      <c r="N107" s="78"/>
    </row>
    <row r="108" spans="8:14" ht="15.75" customHeight="1">
      <c r="H108" s="115"/>
      <c r="I108" s="91"/>
      <c r="L108" s="66"/>
      <c r="M108" s="78"/>
      <c r="N108" s="78"/>
    </row>
    <row r="109" spans="8:14" ht="15.75" customHeight="1">
      <c r="H109" s="115"/>
      <c r="I109" s="91"/>
      <c r="L109" s="66"/>
      <c r="M109" s="78"/>
      <c r="N109" s="78"/>
    </row>
    <row r="110" spans="8:14" ht="15.75" customHeight="1">
      <c r="H110" s="115"/>
      <c r="I110" s="91"/>
      <c r="L110" s="66"/>
      <c r="M110" s="78"/>
      <c r="N110" s="78"/>
    </row>
    <row r="111" spans="8:14" ht="15.75" customHeight="1">
      <c r="H111" s="115"/>
      <c r="I111" s="91"/>
      <c r="L111" s="66"/>
      <c r="M111" s="78"/>
      <c r="N111" s="78"/>
    </row>
    <row r="112" spans="8:14" ht="15.75" customHeight="1">
      <c r="H112" s="115"/>
      <c r="I112" s="91"/>
      <c r="L112" s="66"/>
      <c r="M112" s="78"/>
      <c r="N112" s="78"/>
    </row>
    <row r="113" spans="8:14" ht="15.75" customHeight="1">
      <c r="H113" s="115"/>
      <c r="I113" s="91"/>
      <c r="L113" s="66"/>
      <c r="M113" s="78"/>
      <c r="N113" s="78"/>
    </row>
    <row r="114" spans="8:14" ht="15.75" customHeight="1">
      <c r="H114" s="115"/>
      <c r="I114" s="91"/>
      <c r="L114" s="66"/>
      <c r="M114" s="78"/>
      <c r="N114" s="78"/>
    </row>
    <row r="115" spans="8:14" ht="15.75" customHeight="1">
      <c r="H115" s="115"/>
      <c r="I115" s="91"/>
      <c r="L115" s="66"/>
      <c r="M115" s="78"/>
      <c r="N115" s="78"/>
    </row>
    <row r="116" spans="8:14" ht="15.75" customHeight="1">
      <c r="H116" s="115"/>
      <c r="I116" s="91"/>
      <c r="L116" s="66"/>
      <c r="M116" s="78"/>
      <c r="N116" s="78"/>
    </row>
    <row r="117" spans="8:14" ht="15.75" customHeight="1">
      <c r="H117" s="115"/>
      <c r="I117" s="91"/>
      <c r="L117" s="66"/>
      <c r="M117" s="78"/>
      <c r="N117" s="78"/>
    </row>
    <row r="118" spans="8:14" ht="15.75" customHeight="1">
      <c r="H118" s="115"/>
      <c r="I118" s="91"/>
      <c r="L118" s="66"/>
      <c r="M118" s="78"/>
      <c r="N118" s="78"/>
    </row>
    <row r="119" spans="8:14" ht="15.75" customHeight="1">
      <c r="H119" s="115"/>
      <c r="I119" s="91"/>
      <c r="L119" s="66"/>
      <c r="M119" s="78"/>
      <c r="N119" s="78"/>
    </row>
    <row r="120" spans="8:14" ht="15.75" customHeight="1">
      <c r="H120" s="115"/>
      <c r="I120" s="91"/>
      <c r="L120" s="66"/>
      <c r="M120" s="78"/>
      <c r="N120" s="78"/>
    </row>
    <row r="121" spans="8:14" ht="15.75" customHeight="1">
      <c r="H121" s="115"/>
      <c r="I121" s="91"/>
      <c r="L121" s="66"/>
      <c r="M121" s="78"/>
      <c r="N121" s="78"/>
    </row>
    <row r="122" spans="8:14" ht="15.75" customHeight="1">
      <c r="H122" s="115"/>
      <c r="I122" s="91"/>
      <c r="L122" s="66"/>
      <c r="M122" s="78"/>
      <c r="N122" s="78"/>
    </row>
    <row r="123" spans="8:14" ht="15.75" customHeight="1">
      <c r="H123" s="115"/>
      <c r="I123" s="91"/>
      <c r="L123" s="66"/>
      <c r="M123" s="78"/>
      <c r="N123" s="78"/>
    </row>
    <row r="124" spans="8:14" ht="15.75" customHeight="1">
      <c r="H124" s="115"/>
      <c r="I124" s="91"/>
      <c r="L124" s="66"/>
      <c r="M124" s="78"/>
      <c r="N124" s="78"/>
    </row>
    <row r="125" spans="8:14" ht="15.75" customHeight="1">
      <c r="H125" s="115"/>
      <c r="I125" s="91"/>
      <c r="L125" s="66"/>
      <c r="M125" s="78"/>
      <c r="N125" s="78"/>
    </row>
    <row r="126" spans="8:14" ht="15.75" customHeight="1">
      <c r="H126" s="115"/>
      <c r="I126" s="91"/>
      <c r="L126" s="66"/>
      <c r="M126" s="78"/>
      <c r="N126" s="78"/>
    </row>
    <row r="127" spans="8:14" ht="15.75" customHeight="1">
      <c r="H127" s="115"/>
      <c r="I127" s="91"/>
      <c r="L127" s="66"/>
      <c r="M127" s="78"/>
      <c r="N127" s="78"/>
    </row>
    <row r="128" spans="8:14" ht="15.75" customHeight="1">
      <c r="H128" s="115"/>
      <c r="I128" s="91"/>
      <c r="L128" s="66"/>
      <c r="M128" s="78"/>
      <c r="N128" s="78"/>
    </row>
    <row r="129" spans="8:14" ht="15.75" customHeight="1">
      <c r="H129" s="115"/>
      <c r="I129" s="91"/>
      <c r="L129" s="66"/>
      <c r="M129" s="78"/>
      <c r="N129" s="78"/>
    </row>
    <row r="130" spans="8:14" ht="15.75" customHeight="1">
      <c r="H130" s="115"/>
      <c r="I130" s="91"/>
      <c r="L130" s="66"/>
      <c r="M130" s="78"/>
      <c r="N130" s="78"/>
    </row>
    <row r="131" spans="8:14" ht="15.75" customHeight="1">
      <c r="H131" s="115"/>
      <c r="I131" s="91"/>
      <c r="L131" s="66"/>
      <c r="M131" s="78"/>
      <c r="N131" s="78"/>
    </row>
    <row r="132" spans="8:14" ht="15.75" customHeight="1">
      <c r="H132" s="115"/>
      <c r="I132" s="91"/>
      <c r="L132" s="66"/>
      <c r="M132" s="78"/>
      <c r="N132" s="78"/>
    </row>
    <row r="133" spans="8:14" ht="15.75" customHeight="1">
      <c r="H133" s="115"/>
      <c r="I133" s="91"/>
      <c r="L133" s="66"/>
      <c r="M133" s="78"/>
      <c r="N133" s="78"/>
    </row>
    <row r="134" spans="8:14" ht="15.75" customHeight="1">
      <c r="H134" s="115"/>
      <c r="I134" s="91"/>
      <c r="L134" s="66"/>
      <c r="M134" s="78"/>
      <c r="N134" s="78"/>
    </row>
    <row r="135" spans="8:14" ht="15.75" customHeight="1">
      <c r="H135" s="115"/>
      <c r="I135" s="91"/>
      <c r="L135" s="66"/>
      <c r="M135" s="78"/>
      <c r="N135" s="78"/>
    </row>
    <row r="136" spans="8:14" ht="15.75" customHeight="1">
      <c r="H136" s="115"/>
      <c r="I136" s="91"/>
      <c r="L136" s="66"/>
      <c r="M136" s="78"/>
      <c r="N136" s="78"/>
    </row>
    <row r="137" spans="8:14" ht="15.75" customHeight="1">
      <c r="H137" s="115"/>
      <c r="I137" s="91"/>
      <c r="L137" s="66"/>
      <c r="M137" s="78"/>
      <c r="N137" s="78"/>
    </row>
    <row r="138" spans="8:14" ht="15.75" customHeight="1">
      <c r="H138" s="115"/>
      <c r="I138" s="91"/>
      <c r="L138" s="66"/>
      <c r="M138" s="78"/>
      <c r="N138" s="78"/>
    </row>
    <row r="139" spans="8:14" ht="15.75" customHeight="1">
      <c r="H139" s="115"/>
      <c r="I139" s="91"/>
      <c r="L139" s="66"/>
      <c r="M139" s="78"/>
      <c r="N139" s="78"/>
    </row>
    <row r="140" spans="8:14" ht="15.75" customHeight="1">
      <c r="H140" s="115"/>
      <c r="I140" s="91"/>
      <c r="L140" s="66"/>
      <c r="M140" s="78"/>
      <c r="N140" s="78"/>
    </row>
    <row r="141" spans="8:14" ht="15.75" customHeight="1">
      <c r="H141" s="115"/>
      <c r="I141" s="91"/>
      <c r="L141" s="66"/>
      <c r="M141" s="78"/>
      <c r="N141" s="78"/>
    </row>
    <row r="142" spans="8:14" ht="15.75" customHeight="1">
      <c r="H142" s="115"/>
      <c r="I142" s="91"/>
      <c r="L142" s="66"/>
      <c r="M142" s="78"/>
      <c r="N142" s="78"/>
    </row>
    <row r="143" spans="8:14" ht="15.75" customHeight="1">
      <c r="H143" s="115"/>
      <c r="I143" s="91"/>
      <c r="L143" s="66"/>
      <c r="M143" s="78"/>
      <c r="N143" s="78"/>
    </row>
    <row r="144" spans="8:14" ht="15.75" customHeight="1">
      <c r="H144" s="115"/>
      <c r="I144" s="91"/>
      <c r="L144" s="66"/>
      <c r="M144" s="78"/>
      <c r="N144" s="78"/>
    </row>
    <row r="145" spans="8:14" ht="15.75" customHeight="1">
      <c r="H145" s="115"/>
      <c r="I145" s="91"/>
      <c r="L145" s="66"/>
      <c r="M145" s="78"/>
      <c r="N145" s="78"/>
    </row>
    <row r="146" spans="8:14" ht="15.75" customHeight="1">
      <c r="H146" s="115"/>
      <c r="I146" s="91"/>
      <c r="L146" s="66"/>
      <c r="M146" s="78"/>
      <c r="N146" s="78"/>
    </row>
    <row r="147" spans="8:14" ht="15.75" customHeight="1">
      <c r="H147" s="115"/>
      <c r="I147" s="91"/>
      <c r="L147" s="66"/>
      <c r="M147" s="78"/>
      <c r="N147" s="78"/>
    </row>
    <row r="148" spans="8:14" ht="15.75" customHeight="1">
      <c r="H148" s="115"/>
      <c r="I148" s="91"/>
      <c r="L148" s="66"/>
      <c r="M148" s="78"/>
      <c r="N148" s="78"/>
    </row>
    <row r="149" spans="8:14" ht="15.75" customHeight="1">
      <c r="H149" s="115"/>
      <c r="I149" s="91"/>
      <c r="L149" s="66"/>
      <c r="M149" s="78"/>
      <c r="N149" s="78"/>
    </row>
    <row r="150" spans="8:14" ht="15.75" customHeight="1">
      <c r="H150" s="115"/>
      <c r="I150" s="91"/>
      <c r="L150" s="66"/>
      <c r="M150" s="78"/>
      <c r="N150" s="78"/>
    </row>
    <row r="151" spans="8:14" ht="15.75" customHeight="1">
      <c r="H151" s="115"/>
      <c r="I151" s="91"/>
      <c r="L151" s="66"/>
      <c r="M151" s="78"/>
      <c r="N151" s="78"/>
    </row>
    <row r="152" spans="8:14" ht="15.75" customHeight="1">
      <c r="H152" s="115"/>
      <c r="I152" s="91"/>
      <c r="L152" s="66"/>
      <c r="M152" s="78"/>
      <c r="N152" s="78"/>
    </row>
    <row r="153" spans="8:14" ht="15.75" customHeight="1">
      <c r="H153" s="115"/>
      <c r="I153" s="91"/>
      <c r="L153" s="66"/>
      <c r="M153" s="78"/>
      <c r="N153" s="78"/>
    </row>
    <row r="154" spans="8:14" ht="15.75" customHeight="1">
      <c r="H154" s="115"/>
      <c r="I154" s="91"/>
      <c r="L154" s="66"/>
      <c r="M154" s="78"/>
      <c r="N154" s="78"/>
    </row>
    <row r="155" spans="8:14" ht="15.75" customHeight="1">
      <c r="H155" s="115"/>
      <c r="I155" s="91"/>
      <c r="L155" s="66"/>
      <c r="M155" s="78"/>
      <c r="N155" s="78"/>
    </row>
    <row r="156" spans="8:14" ht="15.75" customHeight="1">
      <c r="H156" s="115"/>
      <c r="I156" s="91"/>
      <c r="L156" s="66"/>
      <c r="M156" s="78"/>
      <c r="N156" s="78"/>
    </row>
    <row r="157" spans="8:14" ht="15.75" customHeight="1">
      <c r="H157" s="115"/>
      <c r="I157" s="91"/>
      <c r="L157" s="66"/>
      <c r="M157" s="78"/>
      <c r="N157" s="78"/>
    </row>
    <row r="158" spans="8:14" ht="15.75" customHeight="1">
      <c r="H158" s="115"/>
      <c r="I158" s="91"/>
      <c r="L158" s="66"/>
      <c r="M158" s="78"/>
      <c r="N158" s="78"/>
    </row>
    <row r="159" spans="8:14" ht="15.75" customHeight="1">
      <c r="H159" s="115"/>
      <c r="I159" s="91"/>
      <c r="L159" s="66"/>
      <c r="M159" s="78"/>
      <c r="N159" s="78"/>
    </row>
    <row r="160" spans="8:14" ht="15.75" customHeight="1">
      <c r="H160" s="115"/>
      <c r="I160" s="91"/>
      <c r="L160" s="66"/>
      <c r="M160" s="78"/>
      <c r="N160" s="78"/>
    </row>
    <row r="161" spans="8:14" ht="15.75" customHeight="1">
      <c r="H161" s="115"/>
      <c r="I161" s="91"/>
      <c r="L161" s="66"/>
      <c r="M161" s="78"/>
      <c r="N161" s="78"/>
    </row>
    <row r="162" spans="8:14" ht="15.75" customHeight="1">
      <c r="H162" s="115"/>
      <c r="I162" s="91"/>
      <c r="L162" s="66"/>
      <c r="M162" s="78"/>
      <c r="N162" s="78"/>
    </row>
    <row r="163" spans="8:14" ht="15.75" customHeight="1">
      <c r="H163" s="115"/>
      <c r="I163" s="91"/>
      <c r="L163" s="66"/>
      <c r="M163" s="78"/>
      <c r="N163" s="78"/>
    </row>
    <row r="164" spans="8:14" ht="15.75" customHeight="1">
      <c r="H164" s="115"/>
      <c r="I164" s="91"/>
      <c r="L164" s="66"/>
      <c r="M164" s="78"/>
      <c r="N164" s="78"/>
    </row>
    <row r="165" spans="8:14" ht="15.75" customHeight="1">
      <c r="H165" s="115"/>
      <c r="I165" s="91"/>
      <c r="L165" s="66"/>
      <c r="M165" s="78"/>
      <c r="N165" s="78"/>
    </row>
    <row r="166" spans="8:14" ht="15.75" customHeight="1">
      <c r="H166" s="115"/>
      <c r="I166" s="91"/>
      <c r="L166" s="66"/>
      <c r="M166" s="78"/>
      <c r="N166" s="78"/>
    </row>
    <row r="167" spans="8:14" ht="15.75" customHeight="1">
      <c r="H167" s="115"/>
      <c r="I167" s="91"/>
      <c r="L167" s="66"/>
      <c r="M167" s="78"/>
      <c r="N167" s="78"/>
    </row>
    <row r="168" spans="8:14" ht="15.75" customHeight="1">
      <c r="H168" s="115"/>
      <c r="I168" s="91"/>
      <c r="L168" s="66"/>
      <c r="M168" s="78"/>
      <c r="N168" s="78"/>
    </row>
    <row r="169" spans="8:14" ht="15.75" customHeight="1">
      <c r="H169" s="115"/>
      <c r="I169" s="91"/>
      <c r="L169" s="66"/>
      <c r="M169" s="78"/>
      <c r="N169" s="78"/>
    </row>
    <row r="170" spans="8:14" ht="15.75" customHeight="1">
      <c r="H170" s="115"/>
      <c r="I170" s="91"/>
      <c r="L170" s="66"/>
      <c r="M170" s="78"/>
      <c r="N170" s="78"/>
    </row>
    <row r="171" spans="8:14" ht="15.75" customHeight="1">
      <c r="H171" s="115"/>
      <c r="I171" s="91"/>
      <c r="L171" s="66"/>
      <c r="M171" s="78"/>
      <c r="N171" s="78"/>
    </row>
    <row r="172" spans="8:14" ht="15.75" customHeight="1">
      <c r="H172" s="115"/>
      <c r="I172" s="91"/>
      <c r="L172" s="66"/>
      <c r="M172" s="78"/>
      <c r="N172" s="78"/>
    </row>
    <row r="173" spans="8:14" ht="15.75" customHeight="1">
      <c r="H173" s="115"/>
      <c r="I173" s="91"/>
      <c r="L173" s="66"/>
      <c r="M173" s="78"/>
      <c r="N173" s="78"/>
    </row>
    <row r="174" spans="8:14" ht="15.75" customHeight="1">
      <c r="H174" s="115"/>
      <c r="I174" s="91"/>
      <c r="L174" s="66"/>
      <c r="M174" s="78"/>
      <c r="N174" s="78"/>
    </row>
    <row r="175" spans="8:14" ht="15.75" customHeight="1">
      <c r="H175" s="115"/>
      <c r="I175" s="91"/>
      <c r="L175" s="66"/>
      <c r="M175" s="78"/>
      <c r="N175" s="78"/>
    </row>
    <row r="176" spans="8:14" ht="15.75" customHeight="1">
      <c r="H176" s="115"/>
      <c r="I176" s="91"/>
      <c r="L176" s="66"/>
      <c r="M176" s="78"/>
      <c r="N176" s="78"/>
    </row>
    <row r="177" spans="8:14" ht="15.75" customHeight="1">
      <c r="H177" s="115"/>
      <c r="I177" s="91"/>
      <c r="L177" s="66"/>
      <c r="M177" s="78"/>
      <c r="N177" s="78"/>
    </row>
    <row r="178" spans="8:14" ht="15.75" customHeight="1">
      <c r="H178" s="115"/>
      <c r="I178" s="91"/>
      <c r="L178" s="66"/>
      <c r="M178" s="78"/>
      <c r="N178" s="78"/>
    </row>
    <row r="179" spans="8:14" ht="15.75" customHeight="1">
      <c r="H179" s="115"/>
      <c r="I179" s="91"/>
      <c r="L179" s="66"/>
      <c r="M179" s="78"/>
      <c r="N179" s="78"/>
    </row>
    <row r="180" spans="8:14" ht="15.75" customHeight="1">
      <c r="H180" s="115"/>
      <c r="I180" s="91"/>
      <c r="L180" s="66"/>
      <c r="M180" s="78"/>
      <c r="N180" s="78"/>
    </row>
    <row r="181" spans="8:14" ht="15.75" customHeight="1">
      <c r="H181" s="115"/>
      <c r="I181" s="91"/>
      <c r="L181" s="66"/>
      <c r="M181" s="78"/>
      <c r="N181" s="78"/>
    </row>
    <row r="182" spans="8:14" ht="15.75" customHeight="1">
      <c r="H182" s="115"/>
      <c r="I182" s="91"/>
      <c r="L182" s="66"/>
      <c r="M182" s="78"/>
      <c r="N182" s="78"/>
    </row>
    <row r="183" spans="8:14" ht="15.75" customHeight="1">
      <c r="H183" s="115"/>
      <c r="I183" s="91"/>
      <c r="L183" s="66"/>
      <c r="M183" s="78"/>
      <c r="N183" s="78"/>
    </row>
    <row r="184" spans="8:14" ht="15.75" customHeight="1">
      <c r="H184" s="115"/>
      <c r="I184" s="91"/>
      <c r="L184" s="66"/>
      <c r="M184" s="78"/>
      <c r="N184" s="78"/>
    </row>
    <row r="185" spans="8:14" ht="15.75" customHeight="1">
      <c r="H185" s="115"/>
      <c r="I185" s="91"/>
      <c r="L185" s="66"/>
      <c r="M185" s="78"/>
      <c r="N185" s="78"/>
    </row>
    <row r="186" spans="8:14" ht="15.75" customHeight="1">
      <c r="H186" s="115"/>
      <c r="I186" s="91"/>
      <c r="L186" s="66"/>
      <c r="M186" s="78"/>
      <c r="N186" s="78"/>
    </row>
    <row r="187" spans="8:14" ht="15.75" customHeight="1">
      <c r="H187" s="115"/>
      <c r="I187" s="91"/>
      <c r="L187" s="66"/>
      <c r="M187" s="78"/>
      <c r="N187" s="78"/>
    </row>
    <row r="188" spans="8:14" ht="15.75" customHeight="1">
      <c r="H188" s="115"/>
      <c r="I188" s="91"/>
      <c r="L188" s="66"/>
      <c r="M188" s="78"/>
      <c r="N188" s="78"/>
    </row>
    <row r="189" spans="8:14" ht="15.75" customHeight="1">
      <c r="H189" s="115"/>
      <c r="I189" s="91"/>
      <c r="L189" s="66"/>
      <c r="M189" s="78"/>
      <c r="N189" s="78"/>
    </row>
    <row r="190" spans="8:14" ht="15.75" customHeight="1">
      <c r="H190" s="115"/>
      <c r="I190" s="91"/>
      <c r="L190" s="66"/>
      <c r="M190" s="78"/>
      <c r="N190" s="78"/>
    </row>
    <row r="191" spans="8:14" ht="15.75" customHeight="1">
      <c r="H191" s="115"/>
      <c r="I191" s="91"/>
      <c r="L191" s="66"/>
      <c r="M191" s="78"/>
      <c r="N191" s="78"/>
    </row>
    <row r="192" spans="8:14" ht="15.75" customHeight="1">
      <c r="H192" s="115"/>
      <c r="I192" s="91"/>
      <c r="L192" s="66"/>
      <c r="M192" s="78"/>
      <c r="N192" s="78"/>
    </row>
    <row r="193" spans="8:14" ht="15.75" customHeight="1">
      <c r="H193" s="115"/>
      <c r="I193" s="91"/>
      <c r="L193" s="66"/>
      <c r="M193" s="78"/>
      <c r="N193" s="78"/>
    </row>
    <row r="194" spans="8:14" ht="15.75" customHeight="1">
      <c r="H194" s="115"/>
      <c r="I194" s="91"/>
      <c r="L194" s="66"/>
      <c r="M194" s="78"/>
      <c r="N194" s="78"/>
    </row>
    <row r="195" spans="8:14" ht="15.75" customHeight="1">
      <c r="H195" s="115"/>
      <c r="I195" s="91"/>
      <c r="L195" s="66"/>
      <c r="M195" s="78"/>
      <c r="N195" s="78"/>
    </row>
    <row r="196" spans="8:14" ht="15.75" customHeight="1">
      <c r="H196" s="115"/>
      <c r="I196" s="91"/>
      <c r="L196" s="66"/>
      <c r="M196" s="78"/>
      <c r="N196" s="78"/>
    </row>
    <row r="197" spans="8:14" ht="15.75" customHeight="1">
      <c r="H197" s="115"/>
      <c r="I197" s="91"/>
      <c r="L197" s="66"/>
      <c r="M197" s="78"/>
      <c r="N197" s="78"/>
    </row>
    <row r="198" spans="8:14" ht="15.75" customHeight="1">
      <c r="H198" s="115"/>
      <c r="I198" s="91"/>
      <c r="L198" s="66"/>
      <c r="M198" s="78"/>
      <c r="N198" s="78"/>
    </row>
    <row r="199" spans="8:14" ht="15.75" customHeight="1">
      <c r="H199" s="115"/>
      <c r="I199" s="91"/>
      <c r="L199" s="66"/>
      <c r="M199" s="78"/>
      <c r="N199" s="78"/>
    </row>
    <row r="200" spans="8:14" ht="15.75" customHeight="1">
      <c r="H200" s="115"/>
      <c r="I200" s="91"/>
      <c r="L200" s="66"/>
      <c r="M200" s="78"/>
      <c r="N200" s="78"/>
    </row>
    <row r="201" spans="8:14" ht="15.75" customHeight="1">
      <c r="H201" s="115"/>
      <c r="I201" s="91"/>
      <c r="L201" s="66"/>
      <c r="M201" s="78"/>
      <c r="N201" s="78"/>
    </row>
    <row r="202" spans="8:14" ht="15.75" customHeight="1">
      <c r="H202" s="115"/>
      <c r="I202" s="91"/>
      <c r="L202" s="66"/>
      <c r="M202" s="78"/>
      <c r="N202" s="78"/>
    </row>
    <row r="203" spans="8:14" ht="15.75" customHeight="1">
      <c r="H203" s="115"/>
      <c r="I203" s="91"/>
      <c r="L203" s="66"/>
      <c r="M203" s="78"/>
      <c r="N203" s="78"/>
    </row>
    <row r="204" spans="8:14" ht="15.75" customHeight="1">
      <c r="H204" s="115"/>
      <c r="I204" s="91"/>
      <c r="L204" s="66"/>
      <c r="M204" s="78"/>
      <c r="N204" s="78"/>
    </row>
    <row r="205" spans="8:14" ht="15.75" customHeight="1">
      <c r="H205" s="115"/>
      <c r="I205" s="91"/>
      <c r="L205" s="66"/>
      <c r="M205" s="78"/>
      <c r="N205" s="78"/>
    </row>
    <row r="206" spans="8:14" ht="15.75" customHeight="1">
      <c r="H206" s="115"/>
      <c r="I206" s="91"/>
      <c r="L206" s="66"/>
      <c r="M206" s="78"/>
      <c r="N206" s="78"/>
    </row>
    <row r="207" spans="8:14" ht="15.75" customHeight="1">
      <c r="H207" s="115"/>
      <c r="I207" s="91"/>
      <c r="L207" s="66"/>
      <c r="M207" s="78"/>
      <c r="N207" s="78"/>
    </row>
    <row r="208" spans="8:14" ht="15.75" customHeight="1">
      <c r="H208" s="115"/>
      <c r="I208" s="91"/>
      <c r="L208" s="66"/>
      <c r="M208" s="78"/>
      <c r="N208" s="78"/>
    </row>
    <row r="209" spans="8:14" ht="15.75" customHeight="1">
      <c r="H209" s="115"/>
      <c r="I209" s="91"/>
      <c r="L209" s="66"/>
      <c r="M209" s="78"/>
      <c r="N209" s="78"/>
    </row>
    <row r="210" spans="8:14" ht="15.75" customHeight="1">
      <c r="H210" s="115"/>
      <c r="I210" s="91"/>
      <c r="L210" s="66"/>
      <c r="M210" s="78"/>
      <c r="N210" s="78"/>
    </row>
    <row r="211" spans="8:14" ht="15.75" customHeight="1">
      <c r="H211" s="115"/>
      <c r="I211" s="91"/>
      <c r="L211" s="66"/>
      <c r="M211" s="78"/>
      <c r="N211" s="78"/>
    </row>
    <row r="212" spans="8:14" ht="15.75" customHeight="1">
      <c r="H212" s="115"/>
      <c r="I212" s="91"/>
      <c r="L212" s="66"/>
      <c r="M212" s="78"/>
      <c r="N212" s="78"/>
    </row>
    <row r="213" spans="8:14" ht="15.75" customHeight="1">
      <c r="H213" s="115"/>
      <c r="I213" s="91"/>
      <c r="L213" s="66"/>
      <c r="M213" s="78"/>
      <c r="N213" s="78"/>
    </row>
    <row r="214" spans="8:14" ht="15.75" customHeight="1">
      <c r="H214" s="115"/>
      <c r="I214" s="91"/>
      <c r="L214" s="66"/>
      <c r="M214" s="78"/>
      <c r="N214" s="78"/>
    </row>
    <row r="215" spans="8:14" ht="15.75" customHeight="1">
      <c r="H215" s="115"/>
      <c r="I215" s="91"/>
      <c r="L215" s="66"/>
      <c r="M215" s="78"/>
      <c r="N215" s="78"/>
    </row>
    <row r="216" spans="8:14" ht="15.75" customHeight="1">
      <c r="H216" s="115"/>
      <c r="I216" s="91"/>
      <c r="L216" s="66"/>
      <c r="M216" s="78"/>
      <c r="N216" s="78"/>
    </row>
    <row r="217" spans="8:14" ht="15.75" customHeight="1">
      <c r="H217" s="115"/>
      <c r="I217" s="91"/>
      <c r="L217" s="66"/>
      <c r="M217" s="78"/>
      <c r="N217" s="78"/>
    </row>
    <row r="218" spans="8:14" ht="15.75" customHeight="1">
      <c r="H218" s="115"/>
      <c r="I218" s="91"/>
      <c r="L218" s="66"/>
      <c r="M218" s="78"/>
      <c r="N218" s="78"/>
    </row>
    <row r="219" spans="8:14" ht="15.75" customHeight="1">
      <c r="H219" s="115"/>
      <c r="I219" s="91"/>
      <c r="L219" s="66"/>
      <c r="M219" s="78"/>
      <c r="N219" s="78"/>
    </row>
    <row r="220" spans="8:14" ht="15.75" customHeight="1">
      <c r="H220" s="115"/>
      <c r="I220" s="91"/>
      <c r="L220" s="66"/>
      <c r="M220" s="78"/>
      <c r="N220" s="78"/>
    </row>
    <row r="221" spans="8:14" ht="15.75" customHeight="1">
      <c r="H221" s="115"/>
      <c r="I221" s="91"/>
      <c r="L221" s="66"/>
      <c r="M221" s="78"/>
      <c r="N221" s="78"/>
    </row>
    <row r="222" spans="8:14" ht="15.75" customHeight="1">
      <c r="H222" s="115"/>
      <c r="I222" s="91"/>
      <c r="L222" s="66"/>
      <c r="M222" s="78"/>
      <c r="N222" s="78"/>
    </row>
    <row r="223" spans="8:14" ht="15.75" customHeight="1">
      <c r="H223" s="115"/>
      <c r="I223" s="91"/>
      <c r="L223" s="66"/>
      <c r="M223" s="78"/>
      <c r="N223" s="78"/>
    </row>
    <row r="224" spans="8:14" ht="15.75" customHeight="1">
      <c r="H224" s="115"/>
      <c r="I224" s="91"/>
      <c r="L224" s="66"/>
      <c r="M224" s="78"/>
      <c r="N224" s="78"/>
    </row>
    <row r="225" spans="8:14" ht="15.75" customHeight="1">
      <c r="H225" s="115"/>
      <c r="I225" s="91"/>
      <c r="L225" s="66"/>
      <c r="M225" s="78"/>
      <c r="N225" s="78"/>
    </row>
    <row r="226" spans="8:14" ht="15.75" customHeight="1">
      <c r="H226" s="115"/>
      <c r="I226" s="91"/>
      <c r="L226" s="66"/>
      <c r="M226" s="78"/>
      <c r="N226" s="78"/>
    </row>
    <row r="227" spans="8:14" ht="15.75" customHeight="1">
      <c r="H227" s="115"/>
      <c r="I227" s="91"/>
      <c r="L227" s="66"/>
      <c r="M227" s="78"/>
      <c r="N227" s="78"/>
    </row>
    <row r="228" spans="8:14" ht="15.75" customHeight="1">
      <c r="H228" s="115"/>
      <c r="I228" s="91"/>
      <c r="L228" s="66"/>
      <c r="M228" s="78"/>
      <c r="N228" s="78"/>
    </row>
    <row r="229" spans="8:14" ht="15.75" customHeight="1">
      <c r="H229" s="115"/>
      <c r="I229" s="91"/>
      <c r="L229" s="66"/>
      <c r="M229" s="78"/>
      <c r="N229" s="78"/>
    </row>
    <row r="230" spans="8:14" ht="15.75" customHeight="1">
      <c r="H230" s="115"/>
      <c r="I230" s="91"/>
      <c r="L230" s="66"/>
      <c r="M230" s="78"/>
      <c r="N230" s="78"/>
    </row>
    <row r="231" spans="8:14" ht="15.75" customHeight="1">
      <c r="H231" s="115"/>
      <c r="I231" s="91"/>
      <c r="L231" s="66"/>
      <c r="M231" s="78"/>
      <c r="N231" s="78"/>
    </row>
    <row r="232" spans="8:14" ht="15.75" customHeight="1">
      <c r="H232" s="115"/>
      <c r="I232" s="91"/>
      <c r="L232" s="66"/>
      <c r="M232" s="78"/>
      <c r="N232" s="78"/>
    </row>
    <row r="233" spans="8:14" ht="15.75" customHeight="1">
      <c r="H233" s="115"/>
      <c r="I233" s="91"/>
      <c r="L233" s="66"/>
      <c r="M233" s="78"/>
      <c r="N233" s="78"/>
    </row>
    <row r="234" spans="8:14" ht="15.75" customHeight="1">
      <c r="H234" s="115"/>
      <c r="I234" s="91"/>
      <c r="L234" s="66"/>
      <c r="M234" s="78"/>
      <c r="N234" s="78"/>
    </row>
    <row r="235" spans="8:14" ht="15.75" customHeight="1">
      <c r="H235" s="115"/>
      <c r="I235" s="91"/>
      <c r="L235" s="66"/>
      <c r="M235" s="78"/>
      <c r="N235" s="78"/>
    </row>
    <row r="236" spans="8:14" ht="15.75" customHeight="1">
      <c r="H236" s="115"/>
      <c r="I236" s="91"/>
      <c r="L236" s="66"/>
      <c r="M236" s="78"/>
      <c r="N236" s="78"/>
    </row>
    <row r="237" spans="8:14" ht="15.75" customHeight="1">
      <c r="H237" s="115"/>
      <c r="I237" s="91"/>
      <c r="L237" s="66"/>
      <c r="M237" s="78"/>
      <c r="N237" s="78"/>
    </row>
    <row r="238" spans="8:14" ht="15.75" customHeight="1">
      <c r="H238" s="115"/>
      <c r="I238" s="91"/>
      <c r="L238" s="66"/>
      <c r="M238" s="78"/>
      <c r="N238" s="78"/>
    </row>
    <row r="239" spans="8:14" ht="15.75" customHeight="1">
      <c r="H239" s="115"/>
      <c r="I239" s="91"/>
      <c r="L239" s="66"/>
      <c r="M239" s="78"/>
      <c r="N239" s="78"/>
    </row>
    <row r="240" spans="8:14" ht="15.75" customHeight="1">
      <c r="H240" s="115"/>
      <c r="I240" s="91"/>
      <c r="L240" s="66"/>
      <c r="M240" s="78"/>
      <c r="N240" s="78"/>
    </row>
    <row r="241" spans="8:14" ht="15.75" customHeight="1">
      <c r="H241" s="115"/>
      <c r="I241" s="91"/>
      <c r="L241" s="66"/>
      <c r="M241" s="78"/>
      <c r="N241" s="78"/>
    </row>
    <row r="242" spans="8:14" ht="15.75" customHeight="1">
      <c r="H242" s="115"/>
      <c r="I242" s="91"/>
      <c r="L242" s="66"/>
      <c r="M242" s="78"/>
      <c r="N242" s="78"/>
    </row>
    <row r="243" spans="8:14" ht="15.75" customHeight="1">
      <c r="H243" s="115"/>
      <c r="I243" s="91"/>
      <c r="L243" s="66"/>
      <c r="M243" s="78"/>
      <c r="N243" s="78"/>
    </row>
    <row r="244" spans="8:14" ht="15.75" customHeight="1">
      <c r="H244" s="115"/>
      <c r="I244" s="91"/>
      <c r="L244" s="66"/>
      <c r="M244" s="78"/>
      <c r="N244" s="78"/>
    </row>
    <row r="245" spans="8:14" ht="15.75" customHeight="1">
      <c r="H245" s="115"/>
      <c r="I245" s="91"/>
      <c r="L245" s="66"/>
      <c r="M245" s="78"/>
      <c r="N245" s="78"/>
    </row>
    <row r="246" spans="8:14" ht="15.75" customHeight="1">
      <c r="H246" s="115"/>
      <c r="I246" s="91"/>
      <c r="L246" s="66"/>
      <c r="M246" s="78"/>
      <c r="N246" s="78"/>
    </row>
    <row r="247" spans="8:14" ht="15.75" customHeight="1">
      <c r="H247" s="115"/>
      <c r="I247" s="91"/>
      <c r="L247" s="66"/>
      <c r="M247" s="78"/>
      <c r="N247" s="78"/>
    </row>
    <row r="248" spans="8:14" ht="15.75" customHeight="1">
      <c r="H248" s="115"/>
      <c r="I248" s="91"/>
      <c r="L248" s="66"/>
      <c r="M248" s="78"/>
      <c r="N248" s="78"/>
    </row>
    <row r="249" spans="8:14" ht="15.75" customHeight="1">
      <c r="H249" s="115"/>
      <c r="I249" s="91"/>
      <c r="L249" s="66"/>
      <c r="M249" s="78"/>
      <c r="N249" s="78"/>
    </row>
    <row r="250" spans="8:14" ht="15.75" customHeight="1">
      <c r="H250" s="115"/>
      <c r="I250" s="91"/>
      <c r="L250" s="66"/>
      <c r="M250" s="78"/>
      <c r="N250" s="78"/>
    </row>
    <row r="251" spans="8:14" ht="15.75" customHeight="1">
      <c r="H251" s="115"/>
      <c r="I251" s="91"/>
      <c r="L251" s="66"/>
      <c r="M251" s="78"/>
      <c r="N251" s="78"/>
    </row>
    <row r="252" spans="8:14" ht="15.75" customHeight="1">
      <c r="H252" s="115"/>
      <c r="I252" s="91"/>
      <c r="L252" s="66"/>
      <c r="M252" s="78"/>
      <c r="N252" s="78"/>
    </row>
    <row r="253" spans="8:14" ht="15.75" customHeight="1">
      <c r="H253" s="115"/>
      <c r="I253" s="91"/>
      <c r="L253" s="66"/>
      <c r="M253" s="78"/>
      <c r="N253" s="78"/>
    </row>
    <row r="254" spans="8:14" ht="15.75" customHeight="1">
      <c r="H254" s="115"/>
      <c r="I254" s="91"/>
      <c r="L254" s="66"/>
      <c r="M254" s="78"/>
      <c r="N254" s="78"/>
    </row>
    <row r="255" spans="8:14" ht="15.75" customHeight="1">
      <c r="H255" s="115"/>
      <c r="I255" s="91"/>
      <c r="L255" s="66"/>
      <c r="M255" s="78"/>
      <c r="N255" s="78"/>
    </row>
    <row r="256" spans="8:14" ht="15.75" customHeight="1">
      <c r="H256" s="115"/>
      <c r="I256" s="91"/>
      <c r="L256" s="66"/>
      <c r="M256" s="78"/>
      <c r="N256" s="78"/>
    </row>
    <row r="257" spans="8:14" ht="15.75" customHeight="1">
      <c r="H257" s="115"/>
      <c r="I257" s="91"/>
      <c r="L257" s="66"/>
      <c r="M257" s="78"/>
      <c r="N257" s="78"/>
    </row>
    <row r="258" spans="8:14" ht="15.75" customHeight="1">
      <c r="H258" s="115"/>
      <c r="I258" s="91"/>
      <c r="L258" s="66"/>
      <c r="M258" s="78"/>
      <c r="N258" s="78"/>
    </row>
    <row r="259" spans="8:14" ht="15.75" customHeight="1">
      <c r="H259" s="115"/>
      <c r="I259" s="91"/>
      <c r="L259" s="66"/>
      <c r="M259" s="78"/>
      <c r="N259" s="78"/>
    </row>
    <row r="260" spans="8:14" ht="15.75" customHeight="1">
      <c r="H260" s="115"/>
      <c r="I260" s="91"/>
      <c r="L260" s="66"/>
      <c r="M260" s="78"/>
      <c r="N260" s="78"/>
    </row>
    <row r="261" spans="8:14" ht="15.75" customHeight="1">
      <c r="H261" s="115"/>
      <c r="I261" s="91"/>
      <c r="L261" s="66"/>
      <c r="M261" s="78"/>
      <c r="N261" s="78"/>
    </row>
    <row r="262" spans="8:14" ht="15.75" customHeight="1">
      <c r="H262" s="115"/>
      <c r="I262" s="91"/>
      <c r="L262" s="66"/>
      <c r="M262" s="78"/>
      <c r="N262" s="78"/>
    </row>
    <row r="263" spans="8:14" ht="15.75" customHeight="1">
      <c r="H263" s="115"/>
      <c r="I263" s="91"/>
      <c r="L263" s="66"/>
      <c r="M263" s="78"/>
      <c r="N263" s="78"/>
    </row>
    <row r="264" spans="8:14" ht="15.75" customHeight="1">
      <c r="H264" s="115"/>
      <c r="I264" s="91"/>
      <c r="L264" s="66"/>
      <c r="M264" s="78"/>
      <c r="N264" s="78"/>
    </row>
    <row r="265" spans="8:14" ht="15.75" customHeight="1">
      <c r="H265" s="115"/>
      <c r="I265" s="91"/>
      <c r="L265" s="66"/>
      <c r="M265" s="78"/>
      <c r="N265" s="78"/>
    </row>
    <row r="266" spans="8:14" ht="15.75" customHeight="1">
      <c r="H266" s="115"/>
      <c r="I266" s="91"/>
      <c r="L266" s="66"/>
      <c r="M266" s="78"/>
      <c r="N266" s="78"/>
    </row>
    <row r="267" spans="8:14" ht="15.75" customHeight="1">
      <c r="H267" s="115"/>
      <c r="I267" s="91"/>
      <c r="L267" s="66"/>
      <c r="M267" s="78"/>
      <c r="N267" s="78"/>
    </row>
    <row r="268" spans="8:14" ht="15.75" customHeight="1">
      <c r="H268" s="115"/>
      <c r="I268" s="91"/>
      <c r="L268" s="66"/>
      <c r="M268" s="78"/>
      <c r="N268" s="78"/>
    </row>
    <row r="269" spans="8:14" ht="15.75" customHeight="1">
      <c r="H269" s="115"/>
      <c r="I269" s="91"/>
      <c r="L269" s="66"/>
      <c r="M269" s="78"/>
      <c r="N269" s="78"/>
    </row>
    <row r="270" spans="8:14" ht="15.75" customHeight="1">
      <c r="H270" s="115"/>
      <c r="I270" s="91"/>
      <c r="L270" s="66"/>
      <c r="M270" s="78"/>
      <c r="N270" s="78"/>
    </row>
    <row r="271" spans="8:14" ht="15.75" customHeight="1">
      <c r="H271" s="115"/>
      <c r="I271" s="91"/>
      <c r="L271" s="66"/>
      <c r="M271" s="78"/>
      <c r="N271" s="78"/>
    </row>
    <row r="272" spans="8:14" ht="15.75" customHeight="1">
      <c r="H272" s="115"/>
      <c r="I272" s="91"/>
      <c r="L272" s="66"/>
      <c r="M272" s="78"/>
      <c r="N272" s="78"/>
    </row>
    <row r="273" spans="8:14" ht="15.75" customHeight="1">
      <c r="H273" s="115"/>
      <c r="I273" s="91"/>
      <c r="L273" s="66"/>
      <c r="M273" s="78"/>
      <c r="N273" s="78"/>
    </row>
    <row r="274" spans="8:14" ht="15.75" customHeight="1">
      <c r="H274" s="115"/>
      <c r="I274" s="91"/>
      <c r="L274" s="66"/>
      <c r="M274" s="78"/>
      <c r="N274" s="78"/>
    </row>
    <row r="275" spans="8:14" ht="15.75" customHeight="1">
      <c r="H275" s="115"/>
      <c r="I275" s="91"/>
      <c r="L275" s="66"/>
      <c r="M275" s="78"/>
      <c r="N275" s="78"/>
    </row>
    <row r="276" spans="8:14" ht="15.75" customHeight="1">
      <c r="H276" s="115"/>
      <c r="I276" s="91"/>
      <c r="L276" s="66"/>
      <c r="M276" s="78"/>
      <c r="N276" s="78"/>
    </row>
    <row r="277" spans="8:14" ht="15.75" customHeight="1">
      <c r="H277" s="115"/>
      <c r="I277" s="91"/>
      <c r="L277" s="66"/>
      <c r="M277" s="78"/>
      <c r="N277" s="78"/>
    </row>
    <row r="278" spans="8:14" ht="15.75" customHeight="1">
      <c r="H278" s="115"/>
      <c r="I278" s="91"/>
      <c r="L278" s="66"/>
      <c r="M278" s="78"/>
      <c r="N278" s="78"/>
    </row>
    <row r="279" spans="8:14" ht="15.75" customHeight="1">
      <c r="H279" s="115"/>
      <c r="I279" s="91"/>
      <c r="L279" s="66"/>
      <c r="M279" s="78"/>
      <c r="N279" s="78"/>
    </row>
    <row r="280" spans="8:14" ht="15.75" customHeight="1">
      <c r="H280" s="115"/>
      <c r="I280" s="91"/>
      <c r="L280" s="66"/>
      <c r="M280" s="78"/>
      <c r="N280" s="78"/>
    </row>
    <row r="281" spans="8:14" ht="15.75" customHeight="1">
      <c r="H281" s="115"/>
      <c r="I281" s="91"/>
      <c r="L281" s="66"/>
      <c r="M281" s="78"/>
      <c r="N281" s="78"/>
    </row>
    <row r="282" spans="8:14" ht="15.75" customHeight="1">
      <c r="H282" s="115"/>
      <c r="I282" s="91"/>
      <c r="L282" s="66"/>
      <c r="M282" s="78"/>
      <c r="N282" s="78"/>
    </row>
    <row r="283" spans="8:14" ht="15.75" customHeight="1">
      <c r="H283" s="115"/>
      <c r="I283" s="91"/>
      <c r="L283" s="66"/>
      <c r="M283" s="78"/>
      <c r="N283" s="78"/>
    </row>
    <row r="284" spans="8:14" ht="15.75" customHeight="1">
      <c r="H284" s="115"/>
      <c r="I284" s="91"/>
      <c r="L284" s="66"/>
      <c r="M284" s="78"/>
      <c r="N284" s="78"/>
    </row>
    <row r="285" spans="8:14" ht="15.75" customHeight="1">
      <c r="H285" s="115"/>
      <c r="I285" s="91"/>
      <c r="L285" s="66"/>
      <c r="M285" s="78"/>
      <c r="N285" s="78"/>
    </row>
    <row r="286" spans="8:14" ht="15.75" customHeight="1">
      <c r="H286" s="115"/>
      <c r="I286" s="91"/>
      <c r="L286" s="66"/>
      <c r="M286" s="78"/>
      <c r="N286" s="78"/>
    </row>
    <row r="287" spans="8:14" ht="15.75" customHeight="1">
      <c r="H287" s="115"/>
      <c r="I287" s="91"/>
      <c r="L287" s="66"/>
      <c r="M287" s="78"/>
      <c r="N287" s="78"/>
    </row>
    <row r="288" spans="8:14" ht="15.75" customHeight="1">
      <c r="H288" s="115"/>
      <c r="I288" s="91"/>
      <c r="L288" s="66"/>
      <c r="M288" s="78"/>
      <c r="N288" s="78"/>
    </row>
    <row r="289" spans="8:14" ht="15.75" customHeight="1">
      <c r="H289" s="115"/>
      <c r="I289" s="91"/>
      <c r="L289" s="66"/>
      <c r="M289" s="78"/>
      <c r="N289" s="78"/>
    </row>
    <row r="290" spans="8:14" ht="15.75" customHeight="1">
      <c r="H290" s="115"/>
      <c r="I290" s="91"/>
      <c r="L290" s="66"/>
      <c r="M290" s="78"/>
      <c r="N290" s="78"/>
    </row>
    <row r="291" spans="8:14" ht="15.75" customHeight="1">
      <c r="H291" s="115"/>
      <c r="I291" s="91"/>
      <c r="L291" s="66"/>
      <c r="M291" s="78"/>
      <c r="N291" s="78"/>
    </row>
    <row r="292" spans="8:14" ht="15.75" customHeight="1">
      <c r="H292" s="115"/>
      <c r="I292" s="91"/>
      <c r="L292" s="66"/>
      <c r="M292" s="78"/>
      <c r="N292" s="78"/>
    </row>
    <row r="293" spans="8:14" ht="15.75" customHeight="1">
      <c r="H293" s="115"/>
      <c r="I293" s="91"/>
      <c r="L293" s="66"/>
      <c r="M293" s="78"/>
      <c r="N293" s="78"/>
    </row>
    <row r="294" spans="8:14" ht="15.75" customHeight="1">
      <c r="H294" s="115"/>
      <c r="I294" s="91"/>
      <c r="L294" s="66"/>
      <c r="M294" s="78"/>
      <c r="N294" s="78"/>
    </row>
    <row r="295" spans="8:14" ht="15.75" customHeight="1">
      <c r="H295" s="115"/>
      <c r="I295" s="91"/>
      <c r="L295" s="66"/>
      <c r="M295" s="78"/>
      <c r="N295" s="78"/>
    </row>
    <row r="296" spans="8:14" ht="15.75" customHeight="1">
      <c r="H296" s="115"/>
      <c r="I296" s="91"/>
      <c r="L296" s="66"/>
      <c r="M296" s="78"/>
      <c r="N296" s="78"/>
    </row>
    <row r="297" spans="8:14" ht="15.75" customHeight="1">
      <c r="H297" s="115"/>
      <c r="I297" s="91"/>
      <c r="L297" s="66"/>
      <c r="M297" s="78"/>
      <c r="N297" s="78"/>
    </row>
    <row r="298" spans="8:14" ht="15.75" customHeight="1">
      <c r="H298" s="115"/>
      <c r="I298" s="91"/>
      <c r="L298" s="66"/>
      <c r="M298" s="78"/>
      <c r="N298" s="78"/>
    </row>
    <row r="299" spans="8:14" ht="15.75" customHeight="1">
      <c r="H299" s="115"/>
      <c r="I299" s="91"/>
      <c r="L299" s="66"/>
      <c r="M299" s="78"/>
      <c r="N299" s="78"/>
    </row>
    <row r="300" spans="8:14" ht="15.75" customHeight="1">
      <c r="H300" s="115"/>
      <c r="I300" s="91"/>
      <c r="L300" s="66"/>
      <c r="M300" s="78"/>
      <c r="N300" s="78"/>
    </row>
    <row r="301" spans="8:14" ht="15.75" customHeight="1">
      <c r="H301" s="115"/>
      <c r="I301" s="91"/>
      <c r="L301" s="66"/>
      <c r="M301" s="78"/>
      <c r="N301" s="78"/>
    </row>
    <row r="302" spans="8:14" ht="15.75" customHeight="1">
      <c r="H302" s="115"/>
      <c r="I302" s="91"/>
      <c r="L302" s="66"/>
      <c r="M302" s="78"/>
      <c r="N302" s="78"/>
    </row>
    <row r="303" spans="8:14" ht="15.75" customHeight="1">
      <c r="H303" s="115"/>
      <c r="I303" s="91"/>
      <c r="L303" s="66"/>
      <c r="M303" s="78"/>
      <c r="N303" s="78"/>
    </row>
    <row r="304" spans="8:14" ht="15.75" customHeight="1">
      <c r="H304" s="115"/>
      <c r="I304" s="91"/>
      <c r="L304" s="66"/>
      <c r="M304" s="78"/>
      <c r="N304" s="78"/>
    </row>
    <row r="305" spans="8:14" ht="15.75" customHeight="1">
      <c r="H305" s="115"/>
      <c r="I305" s="91"/>
      <c r="L305" s="66"/>
      <c r="M305" s="78"/>
      <c r="N305" s="78"/>
    </row>
    <row r="306" spans="8:14" ht="15.75" customHeight="1">
      <c r="H306" s="115"/>
      <c r="I306" s="91"/>
      <c r="L306" s="66"/>
      <c r="M306" s="78"/>
      <c r="N306" s="78"/>
    </row>
    <row r="307" spans="8:14" ht="15.75" customHeight="1">
      <c r="H307" s="115"/>
      <c r="I307" s="91"/>
      <c r="L307" s="66"/>
      <c r="M307" s="78"/>
      <c r="N307" s="78"/>
    </row>
    <row r="308" spans="8:14" ht="15.75" customHeight="1">
      <c r="H308" s="115"/>
      <c r="I308" s="91"/>
      <c r="L308" s="66"/>
      <c r="M308" s="78"/>
      <c r="N308" s="78"/>
    </row>
    <row r="309" spans="8:14" ht="15.75" customHeight="1">
      <c r="H309" s="115"/>
      <c r="I309" s="91"/>
      <c r="L309" s="66"/>
      <c r="M309" s="78"/>
      <c r="N309" s="78"/>
    </row>
    <row r="310" spans="8:14" ht="15.75" customHeight="1">
      <c r="H310" s="115"/>
      <c r="I310" s="91"/>
      <c r="L310" s="66"/>
      <c r="M310" s="78"/>
      <c r="N310" s="78"/>
    </row>
    <row r="311" spans="8:14" ht="15.75" customHeight="1">
      <c r="H311" s="115"/>
      <c r="I311" s="91"/>
      <c r="L311" s="66"/>
      <c r="M311" s="78"/>
      <c r="N311" s="78"/>
    </row>
    <row r="312" spans="8:14" ht="15.75" customHeight="1">
      <c r="H312" s="115"/>
      <c r="I312" s="91"/>
      <c r="L312" s="66"/>
      <c r="M312" s="78"/>
      <c r="N312" s="78"/>
    </row>
    <row r="313" spans="8:14" ht="15.75" customHeight="1">
      <c r="H313" s="115"/>
      <c r="I313" s="91"/>
      <c r="L313" s="66"/>
      <c r="M313" s="78"/>
      <c r="N313" s="78"/>
    </row>
    <row r="314" spans="8:14" ht="15.75" customHeight="1">
      <c r="H314" s="115"/>
      <c r="I314" s="91"/>
      <c r="L314" s="66"/>
      <c r="M314" s="78"/>
      <c r="N314" s="78"/>
    </row>
    <row r="315" spans="8:14" ht="15.75" customHeight="1">
      <c r="H315" s="115"/>
      <c r="I315" s="91"/>
      <c r="L315" s="66"/>
      <c r="M315" s="78"/>
      <c r="N315" s="78"/>
    </row>
    <row r="316" spans="8:14" ht="15.75" customHeight="1">
      <c r="H316" s="115"/>
      <c r="I316" s="91"/>
      <c r="L316" s="66"/>
      <c r="M316" s="78"/>
      <c r="N316" s="78"/>
    </row>
    <row r="317" spans="8:14" ht="15.75" customHeight="1">
      <c r="H317" s="115"/>
      <c r="I317" s="91"/>
      <c r="L317" s="66"/>
      <c r="M317" s="78"/>
      <c r="N317" s="78"/>
    </row>
    <row r="318" spans="8:14" ht="15.75" customHeight="1">
      <c r="H318" s="115"/>
      <c r="I318" s="91"/>
      <c r="L318" s="66"/>
      <c r="M318" s="78"/>
      <c r="N318" s="78"/>
    </row>
    <row r="319" spans="8:14" ht="15.75" customHeight="1">
      <c r="H319" s="115"/>
      <c r="I319" s="91"/>
      <c r="L319" s="66"/>
      <c r="M319" s="78"/>
      <c r="N319" s="78"/>
    </row>
    <row r="320" spans="8:14" ht="15.75" customHeight="1">
      <c r="H320" s="115"/>
      <c r="I320" s="91"/>
      <c r="L320" s="66"/>
      <c r="M320" s="78"/>
      <c r="N320" s="78"/>
    </row>
    <row r="321" spans="8:14" ht="15.75" customHeight="1">
      <c r="H321" s="115"/>
      <c r="I321" s="91"/>
      <c r="L321" s="66"/>
      <c r="M321" s="78"/>
      <c r="N321" s="78"/>
    </row>
    <row r="322" spans="8:14" ht="15.75" customHeight="1">
      <c r="H322" s="115"/>
      <c r="I322" s="91"/>
      <c r="L322" s="66"/>
      <c r="M322" s="78"/>
      <c r="N322" s="78"/>
    </row>
    <row r="323" spans="8:14" ht="15.75" customHeight="1">
      <c r="H323" s="115"/>
      <c r="I323" s="91"/>
      <c r="L323" s="66"/>
      <c r="M323" s="78"/>
      <c r="N323" s="78"/>
    </row>
    <row r="324" spans="8:14" ht="15.75" customHeight="1">
      <c r="H324" s="115"/>
      <c r="I324" s="91"/>
      <c r="L324" s="66"/>
      <c r="M324" s="78"/>
      <c r="N324" s="78"/>
    </row>
    <row r="325" spans="8:14" ht="15.75" customHeight="1">
      <c r="H325" s="115"/>
      <c r="I325" s="91"/>
      <c r="L325" s="66"/>
      <c r="M325" s="78"/>
      <c r="N325" s="78"/>
    </row>
    <row r="326" spans="8:14" ht="15.75" customHeight="1">
      <c r="H326" s="115"/>
      <c r="I326" s="91"/>
      <c r="L326" s="66"/>
      <c r="M326" s="78"/>
      <c r="N326" s="78"/>
    </row>
    <row r="327" spans="8:14" ht="15.75" customHeight="1">
      <c r="H327" s="115"/>
      <c r="I327" s="91"/>
      <c r="L327" s="66"/>
      <c r="M327" s="78"/>
      <c r="N327" s="78"/>
    </row>
    <row r="328" spans="8:14" ht="15.75" customHeight="1">
      <c r="H328" s="115"/>
      <c r="I328" s="91"/>
      <c r="L328" s="66"/>
      <c r="M328" s="78"/>
      <c r="N328" s="78"/>
    </row>
    <row r="329" spans="8:14" ht="15.75" customHeight="1">
      <c r="H329" s="115"/>
      <c r="I329" s="91"/>
      <c r="L329" s="66"/>
      <c r="M329" s="78"/>
      <c r="N329" s="78"/>
    </row>
    <row r="330" spans="8:14" ht="15.75" customHeight="1">
      <c r="H330" s="115"/>
      <c r="I330" s="91"/>
      <c r="L330" s="66"/>
      <c r="M330" s="78"/>
      <c r="N330" s="78"/>
    </row>
    <row r="331" spans="8:14" ht="15.75" customHeight="1">
      <c r="H331" s="115"/>
      <c r="I331" s="91"/>
      <c r="L331" s="66"/>
      <c r="M331" s="78"/>
      <c r="N331" s="78"/>
    </row>
    <row r="332" spans="8:14" ht="15.75" customHeight="1">
      <c r="H332" s="115"/>
      <c r="I332" s="91"/>
      <c r="L332" s="66"/>
      <c r="M332" s="78"/>
      <c r="N332" s="78"/>
    </row>
    <row r="333" spans="8:14" ht="15.75" customHeight="1">
      <c r="H333" s="115"/>
      <c r="I333" s="91"/>
      <c r="L333" s="66"/>
      <c r="M333" s="78"/>
      <c r="N333" s="78"/>
    </row>
    <row r="334" spans="8:14" ht="15.75" customHeight="1">
      <c r="H334" s="115"/>
      <c r="I334" s="91"/>
      <c r="L334" s="66"/>
      <c r="M334" s="78"/>
      <c r="N334" s="78"/>
    </row>
    <row r="335" spans="8:14" ht="15.75" customHeight="1">
      <c r="H335" s="115"/>
      <c r="I335" s="91"/>
      <c r="L335" s="66"/>
      <c r="M335" s="78"/>
      <c r="N335" s="78"/>
    </row>
    <row r="336" spans="8:14" ht="15.75" customHeight="1">
      <c r="H336" s="115"/>
      <c r="I336" s="91"/>
      <c r="L336" s="66"/>
      <c r="M336" s="78"/>
      <c r="N336" s="78"/>
    </row>
    <row r="337" spans="8:14" ht="15.75" customHeight="1">
      <c r="H337" s="115"/>
      <c r="I337" s="91"/>
      <c r="L337" s="66"/>
      <c r="M337" s="78"/>
      <c r="N337" s="78"/>
    </row>
    <row r="338" spans="8:14" ht="15.75" customHeight="1">
      <c r="H338" s="115"/>
      <c r="I338" s="91"/>
      <c r="L338" s="66"/>
      <c r="M338" s="78"/>
      <c r="N338" s="78"/>
    </row>
    <row r="339" spans="8:14" ht="15.75" customHeight="1">
      <c r="H339" s="115"/>
      <c r="I339" s="91"/>
      <c r="L339" s="66"/>
      <c r="M339" s="78"/>
      <c r="N339" s="78"/>
    </row>
    <row r="340" spans="8:14" ht="15.75" customHeight="1">
      <c r="H340" s="115"/>
      <c r="I340" s="91"/>
      <c r="L340" s="66"/>
      <c r="M340" s="78"/>
      <c r="N340" s="78"/>
    </row>
    <row r="341" spans="8:14" ht="15.75" customHeight="1">
      <c r="H341" s="115"/>
      <c r="I341" s="91"/>
      <c r="L341" s="66"/>
      <c r="M341" s="78"/>
      <c r="N341" s="78"/>
    </row>
    <row r="342" spans="8:14" ht="15.75" customHeight="1">
      <c r="H342" s="115"/>
      <c r="I342" s="91"/>
      <c r="L342" s="66"/>
      <c r="M342" s="78"/>
      <c r="N342" s="78"/>
    </row>
    <row r="343" spans="8:14" ht="15.75" customHeight="1">
      <c r="H343" s="115"/>
      <c r="I343" s="91"/>
      <c r="L343" s="66"/>
      <c r="M343" s="78"/>
      <c r="N343" s="78"/>
    </row>
    <row r="344" spans="8:14" ht="15.75" customHeight="1">
      <c r="H344" s="115"/>
      <c r="I344" s="91"/>
      <c r="L344" s="66"/>
      <c r="M344" s="78"/>
      <c r="N344" s="78"/>
    </row>
    <row r="345" spans="8:14" ht="15.75" customHeight="1">
      <c r="H345" s="115"/>
      <c r="I345" s="91"/>
      <c r="L345" s="66"/>
      <c r="M345" s="78"/>
      <c r="N345" s="78"/>
    </row>
    <row r="346" spans="8:14" ht="15.75" customHeight="1">
      <c r="H346" s="115"/>
      <c r="I346" s="91"/>
      <c r="L346" s="66"/>
      <c r="M346" s="78"/>
      <c r="N346" s="78"/>
    </row>
    <row r="347" spans="8:14" ht="15.75" customHeight="1">
      <c r="H347" s="115"/>
      <c r="I347" s="91"/>
      <c r="L347" s="66"/>
      <c r="M347" s="78"/>
      <c r="N347" s="78"/>
    </row>
    <row r="348" spans="8:14" ht="15.75" customHeight="1">
      <c r="H348" s="115"/>
      <c r="I348" s="91"/>
      <c r="L348" s="66"/>
      <c r="M348" s="78"/>
      <c r="N348" s="78"/>
    </row>
    <row r="349" spans="8:14" ht="15.75" customHeight="1">
      <c r="H349" s="115"/>
      <c r="I349" s="91"/>
      <c r="L349" s="66"/>
      <c r="M349" s="78"/>
      <c r="N349" s="78"/>
    </row>
    <row r="350" spans="8:14" ht="15.75" customHeight="1">
      <c r="H350" s="115"/>
      <c r="I350" s="91"/>
      <c r="L350" s="66"/>
      <c r="M350" s="78"/>
      <c r="N350" s="78"/>
    </row>
    <row r="351" spans="8:14" ht="15.75" customHeight="1">
      <c r="H351" s="115"/>
      <c r="I351" s="91"/>
      <c r="L351" s="66"/>
      <c r="M351" s="78"/>
      <c r="N351" s="78"/>
    </row>
    <row r="352" spans="8:14" ht="15.75" customHeight="1">
      <c r="H352" s="115"/>
      <c r="I352" s="91"/>
      <c r="L352" s="66"/>
      <c r="M352" s="78"/>
      <c r="N352" s="78"/>
    </row>
    <row r="353" spans="8:14" ht="15.75" customHeight="1">
      <c r="H353" s="115"/>
      <c r="I353" s="91"/>
      <c r="L353" s="66"/>
      <c r="M353" s="78"/>
      <c r="N353" s="78"/>
    </row>
    <row r="354" spans="8:14" ht="15.75" customHeight="1">
      <c r="H354" s="115"/>
      <c r="I354" s="91"/>
      <c r="L354" s="66"/>
      <c r="M354" s="78"/>
      <c r="N354" s="78"/>
    </row>
    <row r="355" spans="8:14" ht="15.75" customHeight="1">
      <c r="H355" s="115"/>
      <c r="I355" s="91"/>
      <c r="L355" s="66"/>
      <c r="M355" s="78"/>
      <c r="N355" s="78"/>
    </row>
    <row r="356" spans="8:14" ht="15.75" customHeight="1">
      <c r="H356" s="115"/>
      <c r="I356" s="91"/>
      <c r="L356" s="66"/>
      <c r="M356" s="78"/>
      <c r="N356" s="78"/>
    </row>
    <row r="357" spans="8:14" ht="15.75" customHeight="1">
      <c r="H357" s="115"/>
      <c r="I357" s="91"/>
      <c r="L357" s="66"/>
      <c r="M357" s="78"/>
      <c r="N357" s="78"/>
    </row>
    <row r="358" spans="8:14" ht="15.75" customHeight="1">
      <c r="H358" s="115"/>
      <c r="I358" s="91"/>
      <c r="L358" s="66"/>
      <c r="M358" s="78"/>
      <c r="N358" s="78"/>
    </row>
    <row r="359" spans="8:14" ht="15.75" customHeight="1">
      <c r="H359" s="115"/>
      <c r="I359" s="91"/>
      <c r="L359" s="66"/>
      <c r="M359" s="78"/>
      <c r="N359" s="78"/>
    </row>
    <row r="360" spans="8:14" ht="15.75" customHeight="1">
      <c r="H360" s="115"/>
      <c r="I360" s="91"/>
      <c r="L360" s="66"/>
      <c r="M360" s="78"/>
      <c r="N360" s="78"/>
    </row>
    <row r="361" spans="8:14" ht="15.75" customHeight="1">
      <c r="H361" s="115"/>
      <c r="I361" s="91"/>
      <c r="L361" s="66"/>
      <c r="M361" s="78"/>
      <c r="N361" s="78"/>
    </row>
    <row r="362" spans="8:14" ht="15.75" customHeight="1">
      <c r="H362" s="115"/>
      <c r="I362" s="91"/>
      <c r="L362" s="66"/>
      <c r="M362" s="78"/>
      <c r="N362" s="78"/>
    </row>
    <row r="363" spans="8:14" ht="15.75" customHeight="1">
      <c r="H363" s="115"/>
      <c r="I363" s="91"/>
      <c r="L363" s="66"/>
      <c r="M363" s="78"/>
      <c r="N363" s="78"/>
    </row>
    <row r="364" spans="8:14" ht="15.75" customHeight="1">
      <c r="H364" s="115"/>
      <c r="I364" s="91"/>
      <c r="L364" s="66"/>
      <c r="M364" s="78"/>
      <c r="N364" s="78"/>
    </row>
    <row r="365" spans="8:14" ht="15.75" customHeight="1">
      <c r="H365" s="115"/>
      <c r="I365" s="91"/>
      <c r="L365" s="66"/>
      <c r="M365" s="78"/>
      <c r="N365" s="78"/>
    </row>
    <row r="366" spans="8:14" ht="15.75" customHeight="1">
      <c r="H366" s="115"/>
      <c r="I366" s="91"/>
      <c r="L366" s="66"/>
      <c r="M366" s="78"/>
      <c r="N366" s="78"/>
    </row>
    <row r="367" spans="8:14" ht="15.75" customHeight="1">
      <c r="H367" s="115"/>
      <c r="I367" s="91"/>
      <c r="L367" s="66"/>
      <c r="M367" s="78"/>
      <c r="N367" s="78"/>
    </row>
    <row r="368" spans="8:14" ht="15.75" customHeight="1">
      <c r="H368" s="115"/>
      <c r="I368" s="91"/>
      <c r="L368" s="66"/>
      <c r="M368" s="78"/>
      <c r="N368" s="78"/>
    </row>
    <row r="369" spans="8:14" ht="15.75" customHeight="1">
      <c r="H369" s="115"/>
      <c r="I369" s="91"/>
      <c r="L369" s="66"/>
      <c r="M369" s="78"/>
      <c r="N369" s="78"/>
    </row>
    <row r="370" spans="8:14" ht="15.75" customHeight="1">
      <c r="H370" s="115"/>
      <c r="I370" s="91"/>
      <c r="L370" s="66"/>
      <c r="M370" s="78"/>
      <c r="N370" s="78"/>
    </row>
    <row r="371" spans="8:14" ht="15.75" customHeight="1">
      <c r="H371" s="115"/>
      <c r="I371" s="91"/>
      <c r="L371" s="66"/>
      <c r="M371" s="78"/>
      <c r="N371" s="78"/>
    </row>
    <row r="372" spans="8:14" ht="15.75" customHeight="1">
      <c r="H372" s="115"/>
      <c r="I372" s="91"/>
      <c r="L372" s="66"/>
      <c r="M372" s="78"/>
      <c r="N372" s="78"/>
    </row>
    <row r="373" spans="8:14" ht="15.75" customHeight="1">
      <c r="H373" s="115"/>
      <c r="I373" s="91"/>
      <c r="L373" s="66"/>
      <c r="M373" s="78"/>
      <c r="N373" s="78"/>
    </row>
    <row r="374" spans="8:14" ht="15.75" customHeight="1">
      <c r="H374" s="115"/>
      <c r="I374" s="91"/>
      <c r="L374" s="66"/>
      <c r="M374" s="78"/>
      <c r="N374" s="78"/>
    </row>
    <row r="375" spans="8:14" ht="15.75" customHeight="1">
      <c r="H375" s="115"/>
      <c r="I375" s="91"/>
      <c r="L375" s="66"/>
      <c r="M375" s="78"/>
      <c r="N375" s="78"/>
    </row>
    <row r="376" spans="8:14" ht="15.75" customHeight="1">
      <c r="H376" s="115"/>
      <c r="I376" s="91"/>
      <c r="L376" s="66"/>
      <c r="M376" s="78"/>
      <c r="N376" s="78"/>
    </row>
    <row r="377" spans="8:14" ht="15.75" customHeight="1">
      <c r="H377" s="115"/>
      <c r="I377" s="91"/>
      <c r="L377" s="66"/>
      <c r="M377" s="78"/>
      <c r="N377" s="78"/>
    </row>
    <row r="378" spans="8:14" ht="15.75" customHeight="1">
      <c r="H378" s="115"/>
      <c r="I378" s="91"/>
      <c r="L378" s="66"/>
      <c r="M378" s="78"/>
      <c r="N378" s="78"/>
    </row>
    <row r="379" spans="8:14" ht="15.75" customHeight="1">
      <c r="H379" s="115"/>
      <c r="I379" s="91"/>
      <c r="L379" s="66"/>
      <c r="M379" s="78"/>
      <c r="N379" s="78"/>
    </row>
    <row r="380" spans="8:14" ht="15.75" customHeight="1">
      <c r="H380" s="115"/>
      <c r="I380" s="91"/>
      <c r="L380" s="66"/>
      <c r="M380" s="78"/>
      <c r="N380" s="78"/>
    </row>
    <row r="381" spans="8:14" ht="15.75" customHeight="1">
      <c r="H381" s="115"/>
      <c r="I381" s="91"/>
      <c r="L381" s="66"/>
      <c r="M381" s="78"/>
      <c r="N381" s="78"/>
    </row>
    <row r="382" spans="8:14" ht="15.75" customHeight="1">
      <c r="H382" s="115"/>
      <c r="I382" s="91"/>
      <c r="L382" s="66"/>
      <c r="M382" s="78"/>
      <c r="N382" s="78"/>
    </row>
    <row r="383" spans="8:14" ht="15.75" customHeight="1">
      <c r="H383" s="115"/>
      <c r="I383" s="91"/>
      <c r="L383" s="66"/>
      <c r="M383" s="78"/>
      <c r="N383" s="78"/>
    </row>
    <row r="384" spans="8:14" ht="15.75" customHeight="1">
      <c r="H384" s="115"/>
      <c r="I384" s="91"/>
      <c r="L384" s="66"/>
      <c r="M384" s="78"/>
      <c r="N384" s="78"/>
    </row>
    <row r="385" spans="8:14" ht="15.75" customHeight="1">
      <c r="H385" s="115"/>
      <c r="I385" s="91"/>
      <c r="L385" s="66"/>
      <c r="M385" s="78"/>
      <c r="N385" s="78"/>
    </row>
    <row r="386" spans="8:14" ht="15.75" customHeight="1">
      <c r="H386" s="115"/>
      <c r="I386" s="91"/>
      <c r="L386" s="66"/>
      <c r="M386" s="78"/>
      <c r="N386" s="78"/>
    </row>
    <row r="387" spans="8:14" ht="15.75" customHeight="1">
      <c r="H387" s="115"/>
      <c r="I387" s="91"/>
      <c r="L387" s="66"/>
      <c r="M387" s="78"/>
      <c r="N387" s="78"/>
    </row>
    <row r="388" spans="8:14" ht="15.75" customHeight="1">
      <c r="H388" s="115"/>
      <c r="I388" s="91"/>
      <c r="L388" s="66"/>
      <c r="M388" s="78"/>
      <c r="N388" s="78"/>
    </row>
    <row r="389" spans="8:14" ht="15.75" customHeight="1">
      <c r="H389" s="115"/>
      <c r="I389" s="91"/>
      <c r="L389" s="66"/>
      <c r="M389" s="78"/>
      <c r="N389" s="78"/>
    </row>
    <row r="390" spans="8:14" ht="15.75" customHeight="1">
      <c r="H390" s="115"/>
      <c r="I390" s="91"/>
      <c r="L390" s="66"/>
      <c r="M390" s="78"/>
      <c r="N390" s="78"/>
    </row>
    <row r="391" spans="8:14" ht="15.75" customHeight="1">
      <c r="H391" s="115"/>
      <c r="I391" s="91"/>
      <c r="L391" s="66"/>
      <c r="M391" s="78"/>
      <c r="N391" s="78"/>
    </row>
    <row r="392" spans="8:14" ht="15.75" customHeight="1">
      <c r="H392" s="115"/>
      <c r="I392" s="91"/>
      <c r="L392" s="66"/>
      <c r="M392" s="78"/>
      <c r="N392" s="78"/>
    </row>
    <row r="393" spans="8:14" ht="15.75" customHeight="1">
      <c r="H393" s="115"/>
      <c r="I393" s="91"/>
      <c r="L393" s="66"/>
      <c r="M393" s="78"/>
      <c r="N393" s="78"/>
    </row>
    <row r="394" spans="8:14" ht="15.75" customHeight="1">
      <c r="H394" s="115"/>
      <c r="I394" s="91"/>
      <c r="L394" s="66"/>
      <c r="M394" s="78"/>
      <c r="N394" s="78"/>
    </row>
    <row r="395" spans="8:14" ht="15.75" customHeight="1">
      <c r="H395" s="115"/>
      <c r="I395" s="91"/>
      <c r="L395" s="66"/>
      <c r="M395" s="78"/>
      <c r="N395" s="78"/>
    </row>
    <row r="396" spans="8:14" ht="15.75" customHeight="1">
      <c r="H396" s="115"/>
      <c r="I396" s="91"/>
      <c r="L396" s="66"/>
      <c r="M396" s="78"/>
      <c r="N396" s="78"/>
    </row>
    <row r="397" spans="8:14" ht="15.75" customHeight="1">
      <c r="H397" s="115"/>
      <c r="I397" s="91"/>
      <c r="L397" s="66"/>
      <c r="M397" s="78"/>
      <c r="N397" s="78"/>
    </row>
    <row r="398" spans="8:14" ht="15.75" customHeight="1">
      <c r="H398" s="115"/>
      <c r="I398" s="91"/>
      <c r="L398" s="66"/>
      <c r="M398" s="78"/>
      <c r="N398" s="78"/>
    </row>
    <row r="399" spans="8:14" ht="15.75" customHeight="1">
      <c r="H399" s="115"/>
      <c r="I399" s="91"/>
      <c r="L399" s="66"/>
      <c r="M399" s="78"/>
      <c r="N399" s="78"/>
    </row>
    <row r="400" spans="8:14" ht="15.75" customHeight="1">
      <c r="H400" s="115"/>
      <c r="I400" s="91"/>
      <c r="L400" s="66"/>
      <c r="M400" s="78"/>
      <c r="N400" s="78"/>
    </row>
    <row r="401" spans="8:14" ht="15.75" customHeight="1">
      <c r="H401" s="115"/>
      <c r="I401" s="91"/>
      <c r="L401" s="66"/>
      <c r="M401" s="78"/>
      <c r="N401" s="78"/>
    </row>
    <row r="402" spans="8:14" ht="15.75" customHeight="1">
      <c r="H402" s="115"/>
      <c r="I402" s="91"/>
      <c r="L402" s="66"/>
      <c r="M402" s="78"/>
      <c r="N402" s="78"/>
    </row>
    <row r="403" spans="8:14" ht="15.75" customHeight="1">
      <c r="H403" s="115"/>
      <c r="I403" s="91"/>
      <c r="L403" s="66"/>
      <c r="M403" s="78"/>
      <c r="N403" s="78"/>
    </row>
    <row r="404" spans="8:14" ht="15.75" customHeight="1">
      <c r="H404" s="115"/>
      <c r="I404" s="91"/>
      <c r="L404" s="66"/>
      <c r="M404" s="78"/>
      <c r="N404" s="78"/>
    </row>
    <row r="405" spans="8:14" ht="15.75" customHeight="1">
      <c r="H405" s="115"/>
      <c r="I405" s="91"/>
      <c r="L405" s="66"/>
      <c r="M405" s="78"/>
      <c r="N405" s="78"/>
    </row>
    <row r="406" spans="8:14" ht="15.75" customHeight="1">
      <c r="H406" s="115"/>
      <c r="I406" s="91"/>
      <c r="L406" s="66"/>
      <c r="M406" s="78"/>
      <c r="N406" s="78"/>
    </row>
    <row r="407" spans="8:14" ht="15.75" customHeight="1">
      <c r="H407" s="115"/>
      <c r="I407" s="91"/>
      <c r="L407" s="66"/>
      <c r="M407" s="78"/>
      <c r="N407" s="78"/>
    </row>
    <row r="408" spans="8:14" ht="15.75" customHeight="1">
      <c r="H408" s="115"/>
      <c r="I408" s="91"/>
      <c r="L408" s="66"/>
      <c r="M408" s="78"/>
      <c r="N408" s="78"/>
    </row>
    <row r="409" spans="8:14" ht="15.75" customHeight="1">
      <c r="H409" s="115"/>
      <c r="I409" s="91"/>
      <c r="L409" s="66"/>
      <c r="M409" s="78"/>
      <c r="N409" s="78"/>
    </row>
    <row r="410" spans="8:14" ht="15.75" customHeight="1">
      <c r="H410" s="115"/>
      <c r="I410" s="91"/>
      <c r="L410" s="66"/>
      <c r="M410" s="78"/>
      <c r="N410" s="78"/>
    </row>
    <row r="411" spans="8:14" ht="15.75" customHeight="1">
      <c r="H411" s="115"/>
      <c r="I411" s="91"/>
      <c r="L411" s="66"/>
      <c r="M411" s="78"/>
      <c r="N411" s="78"/>
    </row>
    <row r="412" spans="8:14" ht="15.75" customHeight="1">
      <c r="H412" s="115"/>
      <c r="I412" s="91"/>
      <c r="L412" s="66"/>
      <c r="M412" s="78"/>
      <c r="N412" s="78"/>
    </row>
    <row r="413" spans="8:14" ht="15.75" customHeight="1">
      <c r="H413" s="115"/>
      <c r="I413" s="91"/>
      <c r="L413" s="66"/>
      <c r="M413" s="78"/>
      <c r="N413" s="78"/>
    </row>
    <row r="414" spans="8:14" ht="15.75" customHeight="1">
      <c r="H414" s="115"/>
      <c r="I414" s="91"/>
      <c r="L414" s="66"/>
      <c r="M414" s="78"/>
      <c r="N414" s="78"/>
    </row>
    <row r="415" spans="8:14" ht="15.75" customHeight="1">
      <c r="H415" s="115"/>
      <c r="I415" s="91"/>
      <c r="L415" s="66"/>
      <c r="M415" s="78"/>
      <c r="N415" s="78"/>
    </row>
    <row r="416" spans="8:14" ht="15.75" customHeight="1">
      <c r="H416" s="115"/>
      <c r="I416" s="91"/>
      <c r="L416" s="66"/>
      <c r="M416" s="78"/>
      <c r="N416" s="78"/>
    </row>
    <row r="417" spans="8:14" ht="15.75" customHeight="1">
      <c r="H417" s="115"/>
      <c r="I417" s="91"/>
      <c r="L417" s="66"/>
      <c r="M417" s="78"/>
      <c r="N417" s="78"/>
    </row>
    <row r="418" spans="8:14" ht="15.75" customHeight="1">
      <c r="H418" s="115"/>
      <c r="I418" s="91"/>
      <c r="L418" s="66"/>
      <c r="M418" s="78"/>
      <c r="N418" s="78"/>
    </row>
    <row r="419" spans="8:14" ht="15.75" customHeight="1">
      <c r="H419" s="115"/>
      <c r="I419" s="91"/>
      <c r="L419" s="66"/>
      <c r="M419" s="78"/>
      <c r="N419" s="78"/>
    </row>
    <row r="420" spans="8:14" ht="15.75" customHeight="1">
      <c r="H420" s="115"/>
      <c r="I420" s="91"/>
      <c r="L420" s="66"/>
      <c r="M420" s="78"/>
      <c r="N420" s="78"/>
    </row>
    <row r="421" spans="8:14" ht="15.75" customHeight="1">
      <c r="H421" s="115"/>
      <c r="I421" s="91"/>
      <c r="L421" s="66"/>
      <c r="M421" s="78"/>
      <c r="N421" s="78"/>
    </row>
    <row r="422" spans="8:14" ht="15.75" customHeight="1">
      <c r="H422" s="115"/>
      <c r="I422" s="91"/>
      <c r="L422" s="66"/>
      <c r="M422" s="78"/>
      <c r="N422" s="78"/>
    </row>
    <row r="423" spans="8:14" ht="15.75" customHeight="1">
      <c r="H423" s="115"/>
      <c r="I423" s="91"/>
      <c r="L423" s="66"/>
      <c r="M423" s="78"/>
      <c r="N423" s="78"/>
    </row>
    <row r="424" spans="8:14" ht="15.75" customHeight="1">
      <c r="H424" s="115"/>
      <c r="I424" s="91"/>
      <c r="L424" s="66"/>
      <c r="M424" s="78"/>
      <c r="N424" s="78"/>
    </row>
    <row r="425" spans="8:14" ht="15.75" customHeight="1">
      <c r="H425" s="115"/>
      <c r="I425" s="91"/>
      <c r="L425" s="66"/>
      <c r="M425" s="78"/>
      <c r="N425" s="78"/>
    </row>
    <row r="426" spans="8:14" ht="15.75" customHeight="1">
      <c r="H426" s="115"/>
      <c r="I426" s="91"/>
      <c r="L426" s="66"/>
      <c r="M426" s="78"/>
      <c r="N426" s="78"/>
    </row>
    <row r="427" spans="8:14" ht="15.75" customHeight="1">
      <c r="H427" s="115"/>
      <c r="I427" s="91"/>
      <c r="L427" s="66"/>
      <c r="M427" s="78"/>
      <c r="N427" s="78"/>
    </row>
    <row r="428" spans="8:14" ht="15.75" customHeight="1">
      <c r="H428" s="115"/>
      <c r="I428" s="91"/>
      <c r="L428" s="66"/>
      <c r="M428" s="78"/>
      <c r="N428" s="78"/>
    </row>
    <row r="429" spans="8:14" ht="15.75" customHeight="1">
      <c r="H429" s="115"/>
      <c r="I429" s="91"/>
      <c r="L429" s="66"/>
      <c r="M429" s="78"/>
      <c r="N429" s="78"/>
    </row>
    <row r="430" spans="8:14" ht="15.75" customHeight="1">
      <c r="H430" s="115"/>
      <c r="I430" s="91"/>
      <c r="L430" s="66"/>
      <c r="M430" s="78"/>
      <c r="N430" s="78"/>
    </row>
    <row r="431" spans="8:14" ht="15.75" customHeight="1">
      <c r="H431" s="115"/>
      <c r="I431" s="91"/>
      <c r="L431" s="66"/>
      <c r="M431" s="78"/>
      <c r="N431" s="78"/>
    </row>
    <row r="432" spans="8:14" ht="15.75" customHeight="1">
      <c r="H432" s="115"/>
      <c r="I432" s="91"/>
      <c r="L432" s="66"/>
      <c r="M432" s="78"/>
      <c r="N432" s="78"/>
    </row>
    <row r="433" spans="8:14" ht="15.75" customHeight="1">
      <c r="H433" s="115"/>
      <c r="I433" s="91"/>
      <c r="L433" s="66"/>
      <c r="M433" s="78"/>
      <c r="N433" s="78"/>
    </row>
    <row r="434" spans="8:14" ht="15.75" customHeight="1">
      <c r="H434" s="115"/>
      <c r="I434" s="91"/>
      <c r="L434" s="66"/>
      <c r="M434" s="78"/>
      <c r="N434" s="78"/>
    </row>
    <row r="435" spans="8:14" ht="15.75" customHeight="1">
      <c r="H435" s="115"/>
      <c r="I435" s="91"/>
      <c r="L435" s="66"/>
      <c r="M435" s="78"/>
      <c r="N435" s="78"/>
    </row>
    <row r="436" spans="8:14" ht="15.75" customHeight="1">
      <c r="H436" s="115"/>
      <c r="I436" s="91"/>
      <c r="L436" s="66"/>
      <c r="M436" s="78"/>
      <c r="N436" s="78"/>
    </row>
    <row r="437" spans="8:14" ht="15.75" customHeight="1">
      <c r="H437" s="115"/>
      <c r="I437" s="91"/>
      <c r="L437" s="66"/>
      <c r="M437" s="78"/>
      <c r="N437" s="78"/>
    </row>
    <row r="438" spans="8:14" ht="15.75" customHeight="1">
      <c r="H438" s="115"/>
      <c r="I438" s="91"/>
      <c r="L438" s="66"/>
      <c r="M438" s="78"/>
      <c r="N438" s="78"/>
    </row>
    <row r="439" spans="8:14" ht="15.75" customHeight="1">
      <c r="H439" s="115"/>
      <c r="I439" s="91"/>
      <c r="L439" s="66"/>
      <c r="M439" s="78"/>
      <c r="N439" s="78"/>
    </row>
    <row r="440" spans="8:14" ht="15.75" customHeight="1">
      <c r="H440" s="115"/>
      <c r="I440" s="91"/>
      <c r="L440" s="66"/>
      <c r="M440" s="78"/>
      <c r="N440" s="78"/>
    </row>
    <row r="441" spans="8:14" ht="15.75" customHeight="1">
      <c r="H441" s="115"/>
      <c r="I441" s="91"/>
      <c r="L441" s="66"/>
      <c r="M441" s="78"/>
      <c r="N441" s="78"/>
    </row>
    <row r="442" spans="8:14" ht="15.75" customHeight="1">
      <c r="H442" s="115"/>
      <c r="I442" s="91"/>
      <c r="L442" s="66"/>
      <c r="M442" s="78"/>
      <c r="N442" s="78"/>
    </row>
    <row r="443" spans="8:14" ht="15.75" customHeight="1">
      <c r="H443" s="115"/>
      <c r="I443" s="91"/>
      <c r="L443" s="66"/>
      <c r="M443" s="78"/>
      <c r="N443" s="78"/>
    </row>
    <row r="444" spans="8:14" ht="15.75" customHeight="1">
      <c r="H444" s="115"/>
      <c r="I444" s="91"/>
      <c r="L444" s="66"/>
      <c r="M444" s="78"/>
      <c r="N444" s="78"/>
    </row>
    <row r="445" spans="8:14" ht="15.75" customHeight="1">
      <c r="H445" s="115"/>
      <c r="I445" s="91"/>
      <c r="L445" s="66"/>
      <c r="M445" s="78"/>
      <c r="N445" s="78"/>
    </row>
    <row r="446" spans="8:14" ht="15.75" customHeight="1">
      <c r="H446" s="115"/>
      <c r="I446" s="91"/>
      <c r="L446" s="66"/>
      <c r="M446" s="78"/>
      <c r="N446" s="78"/>
    </row>
    <row r="447" spans="8:14" ht="15.75" customHeight="1">
      <c r="H447" s="115"/>
      <c r="I447" s="91"/>
      <c r="L447" s="66"/>
      <c r="M447" s="78"/>
      <c r="N447" s="78"/>
    </row>
    <row r="448" spans="8:14" ht="15.75" customHeight="1">
      <c r="H448" s="115"/>
      <c r="I448" s="91"/>
      <c r="L448" s="66"/>
      <c r="M448" s="78"/>
      <c r="N448" s="78"/>
    </row>
    <row r="449" spans="8:14" ht="15.75" customHeight="1">
      <c r="H449" s="115"/>
      <c r="I449" s="91"/>
      <c r="L449" s="66"/>
      <c r="M449" s="78"/>
      <c r="N449" s="78"/>
    </row>
    <row r="450" spans="8:14" ht="15.75" customHeight="1">
      <c r="H450" s="115"/>
      <c r="I450" s="91"/>
      <c r="L450" s="66"/>
      <c r="M450" s="78"/>
      <c r="N450" s="78"/>
    </row>
    <row r="451" spans="8:14" ht="15.75" customHeight="1">
      <c r="H451" s="115"/>
      <c r="I451" s="91"/>
      <c r="L451" s="66"/>
      <c r="M451" s="78"/>
      <c r="N451" s="78"/>
    </row>
    <row r="452" spans="8:14" ht="15.75" customHeight="1">
      <c r="H452" s="115"/>
      <c r="I452" s="91"/>
      <c r="L452" s="66"/>
      <c r="M452" s="78"/>
      <c r="N452" s="78"/>
    </row>
    <row r="453" spans="8:14" ht="15.75" customHeight="1">
      <c r="H453" s="115"/>
      <c r="I453" s="91"/>
      <c r="L453" s="66"/>
      <c r="M453" s="78"/>
      <c r="N453" s="78"/>
    </row>
    <row r="454" spans="8:14" ht="15.75" customHeight="1">
      <c r="H454" s="115"/>
      <c r="I454" s="91"/>
      <c r="L454" s="66"/>
      <c r="M454" s="78"/>
      <c r="N454" s="78"/>
    </row>
    <row r="455" spans="8:14" ht="15.75" customHeight="1">
      <c r="H455" s="115"/>
      <c r="I455" s="91"/>
      <c r="L455" s="66"/>
      <c r="M455" s="78"/>
      <c r="N455" s="78"/>
    </row>
    <row r="456" spans="8:14" ht="15.75" customHeight="1">
      <c r="H456" s="115"/>
      <c r="I456" s="91"/>
      <c r="L456" s="66"/>
      <c r="M456" s="78"/>
      <c r="N456" s="78"/>
    </row>
    <row r="457" spans="8:14" ht="15.75" customHeight="1">
      <c r="H457" s="115"/>
      <c r="I457" s="91"/>
      <c r="L457" s="66"/>
      <c r="M457" s="78"/>
      <c r="N457" s="78"/>
    </row>
    <row r="458" spans="8:14" ht="15.75" customHeight="1">
      <c r="H458" s="115"/>
      <c r="I458" s="91"/>
      <c r="L458" s="66"/>
      <c r="M458" s="78"/>
      <c r="N458" s="78"/>
    </row>
    <row r="459" spans="8:14" ht="15.75" customHeight="1">
      <c r="H459" s="115"/>
      <c r="I459" s="91"/>
      <c r="L459" s="66"/>
      <c r="M459" s="78"/>
      <c r="N459" s="78"/>
    </row>
    <row r="460" spans="8:14" ht="15.75" customHeight="1">
      <c r="H460" s="115"/>
      <c r="I460" s="91"/>
      <c r="L460" s="66"/>
      <c r="M460" s="78"/>
      <c r="N460" s="78"/>
    </row>
    <row r="461" spans="8:14" ht="15.75" customHeight="1">
      <c r="H461" s="115"/>
      <c r="I461" s="91"/>
      <c r="L461" s="66"/>
      <c r="M461" s="78"/>
      <c r="N461" s="78"/>
    </row>
    <row r="462" spans="8:14" ht="15.75" customHeight="1">
      <c r="H462" s="115"/>
      <c r="I462" s="91"/>
      <c r="L462" s="66"/>
      <c r="M462" s="78"/>
      <c r="N462" s="78"/>
    </row>
    <row r="463" spans="8:14" ht="15.75" customHeight="1">
      <c r="H463" s="115"/>
      <c r="I463" s="91"/>
      <c r="L463" s="66"/>
      <c r="M463" s="78"/>
      <c r="N463" s="78"/>
    </row>
    <row r="464" spans="8:14" ht="15.75" customHeight="1">
      <c r="H464" s="115"/>
      <c r="I464" s="91"/>
      <c r="L464" s="66"/>
      <c r="M464" s="78"/>
      <c r="N464" s="78"/>
    </row>
    <row r="465" spans="8:14" ht="15.75" customHeight="1">
      <c r="H465" s="115"/>
      <c r="I465" s="91"/>
      <c r="L465" s="66"/>
      <c r="M465" s="78"/>
      <c r="N465" s="78"/>
    </row>
    <row r="466" spans="8:14" ht="15.75" customHeight="1">
      <c r="H466" s="115"/>
      <c r="I466" s="91"/>
      <c r="L466" s="66"/>
      <c r="M466" s="78"/>
      <c r="N466" s="78"/>
    </row>
    <row r="467" spans="8:14" ht="15.75" customHeight="1">
      <c r="H467" s="115"/>
      <c r="I467" s="91"/>
      <c r="L467" s="66"/>
      <c r="M467" s="78"/>
      <c r="N467" s="78"/>
    </row>
    <row r="468" spans="8:14" ht="15.75" customHeight="1">
      <c r="H468" s="115"/>
      <c r="I468" s="91"/>
      <c r="L468" s="66"/>
      <c r="M468" s="78"/>
      <c r="N468" s="78"/>
    </row>
    <row r="469" spans="8:14" ht="15.75" customHeight="1">
      <c r="H469" s="115"/>
      <c r="I469" s="91"/>
      <c r="L469" s="66"/>
      <c r="M469" s="78"/>
      <c r="N469" s="78"/>
    </row>
    <row r="470" spans="8:14" ht="15.75" customHeight="1">
      <c r="H470" s="115"/>
      <c r="I470" s="91"/>
      <c r="L470" s="66"/>
      <c r="M470" s="78"/>
      <c r="N470" s="78"/>
    </row>
    <row r="471" spans="8:14" ht="15.75" customHeight="1">
      <c r="H471" s="115"/>
      <c r="I471" s="91"/>
      <c r="L471" s="66"/>
      <c r="M471" s="78"/>
      <c r="N471" s="78"/>
    </row>
    <row r="472" spans="8:14" ht="15.75" customHeight="1">
      <c r="H472" s="115"/>
      <c r="I472" s="91"/>
      <c r="L472" s="66"/>
      <c r="M472" s="78"/>
      <c r="N472" s="78"/>
    </row>
    <row r="473" spans="8:14" ht="15.75" customHeight="1">
      <c r="H473" s="115"/>
      <c r="I473" s="91"/>
      <c r="L473" s="66"/>
      <c r="M473" s="78"/>
      <c r="N473" s="78"/>
    </row>
    <row r="474" spans="8:14" ht="15.75" customHeight="1">
      <c r="H474" s="115"/>
      <c r="I474" s="91"/>
      <c r="L474" s="66"/>
      <c r="M474" s="78"/>
      <c r="N474" s="78"/>
    </row>
    <row r="475" spans="8:14" ht="15.75" customHeight="1">
      <c r="H475" s="115"/>
      <c r="I475" s="91"/>
      <c r="L475" s="66"/>
      <c r="M475" s="78"/>
      <c r="N475" s="78"/>
    </row>
    <row r="476" spans="8:14" ht="15.75" customHeight="1">
      <c r="H476" s="115"/>
      <c r="I476" s="91"/>
      <c r="L476" s="66"/>
      <c r="M476" s="78"/>
      <c r="N476" s="78"/>
    </row>
    <row r="477" spans="8:14" ht="15.75" customHeight="1">
      <c r="H477" s="115"/>
      <c r="I477" s="91"/>
      <c r="L477" s="66"/>
      <c r="M477" s="78"/>
      <c r="N477" s="78"/>
    </row>
    <row r="478" spans="8:14" ht="15.75" customHeight="1">
      <c r="H478" s="115"/>
      <c r="I478" s="91"/>
      <c r="L478" s="66"/>
      <c r="M478" s="78"/>
      <c r="N478" s="78"/>
    </row>
    <row r="479" spans="8:14" ht="15.75" customHeight="1">
      <c r="H479" s="115"/>
      <c r="I479" s="91"/>
      <c r="L479" s="66"/>
      <c r="M479" s="78"/>
      <c r="N479" s="78"/>
    </row>
    <row r="480" spans="8:14" ht="15.75" customHeight="1">
      <c r="H480" s="115"/>
      <c r="I480" s="91"/>
      <c r="L480" s="66"/>
      <c r="M480" s="78"/>
      <c r="N480" s="78"/>
    </row>
    <row r="481" spans="8:14" ht="15.75" customHeight="1">
      <c r="H481" s="115"/>
      <c r="I481" s="91"/>
      <c r="L481" s="66"/>
      <c r="M481" s="78"/>
      <c r="N481" s="78"/>
    </row>
    <row r="482" spans="8:14" ht="15.75" customHeight="1">
      <c r="H482" s="115"/>
      <c r="I482" s="91"/>
      <c r="L482" s="66"/>
      <c r="M482" s="78"/>
      <c r="N482" s="78"/>
    </row>
    <row r="483" spans="8:14" ht="15.75" customHeight="1">
      <c r="H483" s="115"/>
      <c r="I483" s="91"/>
      <c r="L483" s="66"/>
      <c r="M483" s="78"/>
      <c r="N483" s="78"/>
    </row>
    <row r="484" spans="8:14" ht="15.75" customHeight="1">
      <c r="H484" s="115"/>
      <c r="I484" s="91"/>
      <c r="L484" s="66"/>
      <c r="M484" s="78"/>
      <c r="N484" s="78"/>
    </row>
    <row r="485" spans="8:14" ht="15.75" customHeight="1">
      <c r="H485" s="115"/>
      <c r="I485" s="91"/>
      <c r="L485" s="66"/>
      <c r="M485" s="78"/>
      <c r="N485" s="78"/>
    </row>
    <row r="486" spans="8:14" ht="15.75" customHeight="1">
      <c r="H486" s="115"/>
      <c r="I486" s="91"/>
      <c r="L486" s="66"/>
      <c r="M486" s="78"/>
      <c r="N486" s="78"/>
    </row>
    <row r="487" spans="8:14" ht="15.75" customHeight="1">
      <c r="H487" s="115"/>
      <c r="I487" s="91"/>
      <c r="L487" s="66"/>
      <c r="M487" s="78"/>
      <c r="N487" s="78"/>
    </row>
    <row r="488" spans="8:14" ht="15.75" customHeight="1">
      <c r="H488" s="115"/>
      <c r="I488" s="91"/>
      <c r="L488" s="66"/>
      <c r="M488" s="78"/>
      <c r="N488" s="78"/>
    </row>
    <row r="489" spans="8:14" ht="15.75" customHeight="1">
      <c r="H489" s="115"/>
      <c r="I489" s="91"/>
      <c r="L489" s="66"/>
      <c r="M489" s="78"/>
      <c r="N489" s="78"/>
    </row>
    <row r="490" spans="8:14" ht="15.75" customHeight="1">
      <c r="H490" s="115"/>
      <c r="I490" s="91"/>
      <c r="L490" s="66"/>
      <c r="M490" s="78"/>
      <c r="N490" s="78"/>
    </row>
    <row r="491" spans="8:14" ht="15.75" customHeight="1">
      <c r="H491" s="115"/>
      <c r="I491" s="91"/>
      <c r="L491" s="66"/>
      <c r="M491" s="78"/>
      <c r="N491" s="78"/>
    </row>
    <row r="492" spans="8:14" ht="15.75" customHeight="1">
      <c r="H492" s="115"/>
      <c r="I492" s="91"/>
      <c r="L492" s="66"/>
      <c r="M492" s="78"/>
      <c r="N492" s="78"/>
    </row>
    <row r="493" spans="8:14" ht="15.75" customHeight="1">
      <c r="H493" s="115"/>
      <c r="I493" s="91"/>
      <c r="L493" s="66"/>
      <c r="M493" s="78"/>
      <c r="N493" s="78"/>
    </row>
    <row r="494" spans="8:14" ht="15.75" customHeight="1">
      <c r="H494" s="115"/>
      <c r="I494" s="91"/>
      <c r="L494" s="66"/>
      <c r="M494" s="78"/>
      <c r="N494" s="78"/>
    </row>
    <row r="495" spans="8:14" ht="15.75" customHeight="1">
      <c r="H495" s="115"/>
      <c r="I495" s="91"/>
      <c r="L495" s="66"/>
      <c r="M495" s="78"/>
      <c r="N495" s="78"/>
    </row>
    <row r="496" spans="8:14" ht="15.75" customHeight="1">
      <c r="H496" s="115"/>
      <c r="I496" s="91"/>
      <c r="L496" s="66"/>
      <c r="M496" s="78"/>
      <c r="N496" s="78"/>
    </row>
    <row r="497" spans="8:14" ht="15.75" customHeight="1">
      <c r="H497" s="115"/>
      <c r="I497" s="91"/>
      <c r="L497" s="66"/>
      <c r="M497" s="78"/>
      <c r="N497" s="78"/>
    </row>
    <row r="498" spans="8:14" ht="15.75" customHeight="1">
      <c r="H498" s="115"/>
      <c r="I498" s="91"/>
      <c r="L498" s="66"/>
      <c r="M498" s="78"/>
      <c r="N498" s="78"/>
    </row>
    <row r="499" spans="8:14" ht="15.75" customHeight="1">
      <c r="H499" s="115"/>
      <c r="I499" s="91"/>
      <c r="L499" s="66"/>
      <c r="M499" s="78"/>
      <c r="N499" s="78"/>
    </row>
    <row r="500" spans="8:14" ht="15.75" customHeight="1">
      <c r="H500" s="115"/>
      <c r="I500" s="91"/>
      <c r="L500" s="66"/>
      <c r="M500" s="78"/>
      <c r="N500" s="78"/>
    </row>
    <row r="501" spans="8:14" ht="15.75" customHeight="1">
      <c r="H501" s="115"/>
      <c r="I501" s="91"/>
      <c r="L501" s="66"/>
      <c r="M501" s="78"/>
      <c r="N501" s="78"/>
    </row>
    <row r="502" spans="8:14" ht="15.75" customHeight="1">
      <c r="H502" s="115"/>
      <c r="I502" s="91"/>
      <c r="L502" s="66"/>
      <c r="M502" s="78"/>
      <c r="N502" s="78"/>
    </row>
    <row r="503" spans="8:14" ht="15.75" customHeight="1">
      <c r="H503" s="115"/>
      <c r="I503" s="91"/>
      <c r="L503" s="66"/>
      <c r="M503" s="78"/>
      <c r="N503" s="78"/>
    </row>
    <row r="504" spans="8:14" ht="15.75" customHeight="1">
      <c r="H504" s="115"/>
      <c r="I504" s="91"/>
      <c r="L504" s="66"/>
      <c r="M504" s="78"/>
      <c r="N504" s="78"/>
    </row>
    <row r="505" spans="8:14" ht="15.75" customHeight="1">
      <c r="H505" s="115"/>
      <c r="I505" s="91"/>
      <c r="L505" s="66"/>
      <c r="M505" s="78"/>
      <c r="N505" s="78"/>
    </row>
    <row r="506" spans="8:14" ht="15.75" customHeight="1">
      <c r="H506" s="115"/>
      <c r="I506" s="91"/>
      <c r="L506" s="66"/>
      <c r="M506" s="78"/>
      <c r="N506" s="78"/>
    </row>
    <row r="507" spans="8:14" ht="15.75" customHeight="1">
      <c r="H507" s="115"/>
      <c r="I507" s="91"/>
      <c r="L507" s="66"/>
      <c r="M507" s="78"/>
      <c r="N507" s="78"/>
    </row>
    <row r="508" spans="8:14" ht="15.75" customHeight="1">
      <c r="H508" s="115"/>
      <c r="I508" s="91"/>
      <c r="L508" s="66"/>
      <c r="M508" s="78"/>
      <c r="N508" s="78"/>
    </row>
    <row r="509" spans="8:14" ht="15.75" customHeight="1">
      <c r="H509" s="115"/>
      <c r="I509" s="91"/>
      <c r="L509" s="66"/>
      <c r="M509" s="78"/>
      <c r="N509" s="78"/>
    </row>
    <row r="510" spans="8:14" ht="15.75" customHeight="1">
      <c r="H510" s="115"/>
      <c r="I510" s="91"/>
      <c r="L510" s="66"/>
      <c r="M510" s="78"/>
      <c r="N510" s="78"/>
    </row>
    <row r="511" spans="8:14" ht="15.75" customHeight="1">
      <c r="H511" s="115"/>
      <c r="I511" s="91"/>
      <c r="L511" s="66"/>
      <c r="M511" s="78"/>
      <c r="N511" s="78"/>
    </row>
    <row r="512" spans="8:14" ht="15.75" customHeight="1">
      <c r="H512" s="115"/>
      <c r="I512" s="91"/>
      <c r="L512" s="66"/>
      <c r="M512" s="78"/>
      <c r="N512" s="78"/>
    </row>
    <row r="513" spans="8:14" ht="15.75" customHeight="1">
      <c r="H513" s="115"/>
      <c r="I513" s="91"/>
      <c r="L513" s="66"/>
      <c r="M513" s="78"/>
      <c r="N513" s="78"/>
    </row>
    <row r="514" spans="8:14" ht="15.75" customHeight="1">
      <c r="H514" s="115"/>
      <c r="I514" s="91"/>
      <c r="L514" s="66"/>
      <c r="M514" s="78"/>
      <c r="N514" s="78"/>
    </row>
    <row r="515" spans="8:14" ht="15.75" customHeight="1">
      <c r="H515" s="115"/>
      <c r="I515" s="91"/>
      <c r="L515" s="66"/>
      <c r="M515" s="78"/>
      <c r="N515" s="78"/>
    </row>
    <row r="516" spans="8:14" ht="15.75" customHeight="1">
      <c r="H516" s="115"/>
      <c r="I516" s="91"/>
      <c r="L516" s="66"/>
      <c r="M516" s="78"/>
      <c r="N516" s="78"/>
    </row>
    <row r="517" spans="8:14" ht="15.75" customHeight="1">
      <c r="H517" s="115"/>
      <c r="I517" s="91"/>
      <c r="L517" s="66"/>
      <c r="M517" s="78"/>
      <c r="N517" s="78"/>
    </row>
    <row r="518" spans="8:14" ht="15.75" customHeight="1">
      <c r="H518" s="115"/>
      <c r="I518" s="91"/>
      <c r="L518" s="66"/>
      <c r="M518" s="78"/>
      <c r="N518" s="78"/>
    </row>
    <row r="519" spans="8:14" ht="15.75" customHeight="1">
      <c r="H519" s="115"/>
      <c r="I519" s="91"/>
      <c r="L519" s="66"/>
      <c r="M519" s="78"/>
      <c r="N519" s="78"/>
    </row>
    <row r="520" spans="8:14" ht="15.75" customHeight="1">
      <c r="H520" s="115"/>
      <c r="I520" s="91"/>
      <c r="L520" s="66"/>
      <c r="M520" s="78"/>
      <c r="N520" s="78"/>
    </row>
    <row r="521" spans="8:14" ht="15.75" customHeight="1">
      <c r="H521" s="115"/>
      <c r="I521" s="91"/>
      <c r="L521" s="66"/>
      <c r="M521" s="78"/>
      <c r="N521" s="78"/>
    </row>
    <row r="522" spans="8:14" ht="15.75" customHeight="1">
      <c r="H522" s="115"/>
      <c r="I522" s="91"/>
      <c r="L522" s="66"/>
      <c r="M522" s="78"/>
      <c r="N522" s="78"/>
    </row>
    <row r="523" spans="8:14" ht="15.75" customHeight="1">
      <c r="H523" s="115"/>
      <c r="I523" s="91"/>
      <c r="L523" s="66"/>
      <c r="M523" s="78"/>
      <c r="N523" s="78"/>
    </row>
    <row r="524" spans="8:14" ht="15.75" customHeight="1">
      <c r="H524" s="115"/>
      <c r="I524" s="91"/>
      <c r="L524" s="66"/>
      <c r="M524" s="78"/>
      <c r="N524" s="78"/>
    </row>
    <row r="525" spans="8:14" ht="15.75" customHeight="1">
      <c r="H525" s="115"/>
      <c r="I525" s="91"/>
      <c r="L525" s="66"/>
      <c r="M525" s="78"/>
      <c r="N525" s="78"/>
    </row>
    <row r="526" spans="8:14" ht="15.75" customHeight="1">
      <c r="H526" s="115"/>
      <c r="I526" s="91"/>
      <c r="L526" s="66"/>
      <c r="M526" s="78"/>
      <c r="N526" s="78"/>
    </row>
    <row r="527" spans="8:14" ht="15.75" customHeight="1">
      <c r="H527" s="115"/>
      <c r="I527" s="91"/>
      <c r="L527" s="66"/>
      <c r="M527" s="78"/>
      <c r="N527" s="78"/>
    </row>
    <row r="528" spans="8:14" ht="15.75" customHeight="1">
      <c r="H528" s="115"/>
      <c r="I528" s="91"/>
      <c r="L528" s="66"/>
      <c r="M528" s="78"/>
      <c r="N528" s="78"/>
    </row>
    <row r="529" spans="8:14" ht="15.75" customHeight="1">
      <c r="H529" s="115"/>
      <c r="I529" s="91"/>
      <c r="L529" s="66"/>
      <c r="M529" s="78"/>
      <c r="N529" s="78"/>
    </row>
    <row r="530" spans="8:14" ht="15.75" customHeight="1">
      <c r="H530" s="115"/>
      <c r="I530" s="91"/>
      <c r="L530" s="66"/>
      <c r="M530" s="78"/>
      <c r="N530" s="78"/>
    </row>
    <row r="531" spans="8:14" ht="15.75" customHeight="1">
      <c r="H531" s="115"/>
      <c r="I531" s="91"/>
      <c r="L531" s="66"/>
      <c r="M531" s="78"/>
      <c r="N531" s="78"/>
    </row>
    <row r="532" spans="8:14" ht="15.75" customHeight="1">
      <c r="H532" s="115"/>
      <c r="I532" s="91"/>
      <c r="L532" s="66"/>
      <c r="M532" s="78"/>
      <c r="N532" s="78"/>
    </row>
    <row r="533" spans="8:14" ht="15.75" customHeight="1">
      <c r="H533" s="115"/>
      <c r="I533" s="91"/>
      <c r="L533" s="66"/>
      <c r="M533" s="78"/>
      <c r="N533" s="78"/>
    </row>
    <row r="534" spans="8:14" ht="15.75" customHeight="1">
      <c r="H534" s="115"/>
      <c r="I534" s="91"/>
      <c r="L534" s="66"/>
      <c r="M534" s="78"/>
      <c r="N534" s="78"/>
    </row>
    <row r="535" spans="8:14" ht="15.75" customHeight="1">
      <c r="H535" s="115"/>
      <c r="I535" s="91"/>
      <c r="L535" s="66"/>
      <c r="M535" s="78"/>
      <c r="N535" s="78"/>
    </row>
    <row r="536" spans="8:14" ht="15.75" customHeight="1">
      <c r="H536" s="115"/>
      <c r="I536" s="91"/>
      <c r="L536" s="66"/>
      <c r="M536" s="78"/>
      <c r="N536" s="78"/>
    </row>
    <row r="537" spans="8:14" ht="15.75" customHeight="1">
      <c r="H537" s="115"/>
      <c r="I537" s="91"/>
      <c r="L537" s="66"/>
      <c r="M537" s="78"/>
      <c r="N537" s="78"/>
    </row>
    <row r="538" spans="8:14" ht="15.75" customHeight="1">
      <c r="H538" s="115"/>
      <c r="I538" s="91"/>
      <c r="L538" s="66"/>
      <c r="M538" s="78"/>
      <c r="N538" s="78"/>
    </row>
    <row r="539" spans="8:14" ht="15.75" customHeight="1">
      <c r="H539" s="115"/>
      <c r="I539" s="91"/>
      <c r="L539" s="66"/>
      <c r="M539" s="78"/>
      <c r="N539" s="78"/>
    </row>
    <row r="540" spans="8:14" ht="15.75" customHeight="1">
      <c r="H540" s="115"/>
      <c r="I540" s="91"/>
      <c r="L540" s="66"/>
      <c r="M540" s="78"/>
      <c r="N540" s="78"/>
    </row>
    <row r="541" spans="8:14" ht="15.75" customHeight="1">
      <c r="H541" s="115"/>
      <c r="I541" s="91"/>
      <c r="L541" s="66"/>
      <c r="M541" s="78"/>
      <c r="N541" s="78"/>
    </row>
    <row r="542" spans="8:14" ht="15.75" customHeight="1">
      <c r="H542" s="115"/>
      <c r="I542" s="91"/>
      <c r="L542" s="66"/>
      <c r="M542" s="78"/>
      <c r="N542" s="78"/>
    </row>
    <row r="543" spans="8:14" ht="15.75" customHeight="1">
      <c r="H543" s="115"/>
      <c r="I543" s="91"/>
      <c r="L543" s="66"/>
      <c r="M543" s="78"/>
      <c r="N543" s="78"/>
    </row>
    <row r="544" spans="8:14" ht="15.75" customHeight="1">
      <c r="H544" s="115"/>
      <c r="I544" s="91"/>
      <c r="L544" s="66"/>
      <c r="M544" s="78"/>
      <c r="N544" s="78"/>
    </row>
    <row r="545" spans="8:14" ht="15.75" customHeight="1">
      <c r="H545" s="115"/>
      <c r="I545" s="91"/>
      <c r="L545" s="66"/>
      <c r="M545" s="78"/>
      <c r="N545" s="78"/>
    </row>
    <row r="546" spans="8:14" ht="15.75" customHeight="1">
      <c r="H546" s="115"/>
      <c r="I546" s="91"/>
      <c r="L546" s="66"/>
      <c r="M546" s="78"/>
      <c r="N546" s="78"/>
    </row>
    <row r="547" spans="8:14" ht="15.75" customHeight="1">
      <c r="H547" s="115"/>
      <c r="I547" s="91"/>
      <c r="L547" s="66"/>
      <c r="M547" s="78"/>
      <c r="N547" s="78"/>
    </row>
    <row r="548" spans="8:14" ht="15.75" customHeight="1">
      <c r="H548" s="115"/>
      <c r="I548" s="91"/>
      <c r="L548" s="66"/>
      <c r="M548" s="78"/>
      <c r="N548" s="78"/>
    </row>
    <row r="549" spans="8:14" ht="15.75" customHeight="1">
      <c r="H549" s="115"/>
      <c r="I549" s="91"/>
      <c r="L549" s="66"/>
      <c r="M549" s="78"/>
      <c r="N549" s="78"/>
    </row>
    <row r="550" spans="8:14" ht="15.75" customHeight="1">
      <c r="H550" s="115"/>
      <c r="I550" s="91"/>
      <c r="L550" s="66"/>
      <c r="M550" s="78"/>
      <c r="N550" s="78"/>
    </row>
    <row r="551" spans="8:14" ht="15.75" customHeight="1">
      <c r="H551" s="115"/>
      <c r="I551" s="91"/>
      <c r="L551" s="66"/>
      <c r="M551" s="78"/>
      <c r="N551" s="78"/>
    </row>
    <row r="552" spans="8:14" ht="15.75" customHeight="1">
      <c r="H552" s="115"/>
      <c r="I552" s="91"/>
      <c r="L552" s="66"/>
      <c r="M552" s="78"/>
      <c r="N552" s="78"/>
    </row>
    <row r="553" spans="8:14" ht="15.75" customHeight="1">
      <c r="H553" s="115"/>
      <c r="I553" s="91"/>
      <c r="L553" s="66"/>
      <c r="M553" s="78"/>
      <c r="N553" s="78"/>
    </row>
    <row r="554" spans="8:14" ht="15.75" customHeight="1">
      <c r="H554" s="115"/>
      <c r="I554" s="91"/>
      <c r="L554" s="66"/>
      <c r="M554" s="78"/>
      <c r="N554" s="78"/>
    </row>
    <row r="555" spans="8:14" ht="15.75" customHeight="1">
      <c r="H555" s="115"/>
      <c r="I555" s="91"/>
      <c r="L555" s="66"/>
      <c r="M555" s="78"/>
      <c r="N555" s="78"/>
    </row>
    <row r="556" spans="8:14" ht="15.75" customHeight="1">
      <c r="H556" s="115"/>
      <c r="I556" s="91"/>
      <c r="L556" s="66"/>
      <c r="M556" s="78"/>
      <c r="N556" s="78"/>
    </row>
    <row r="557" spans="8:14" ht="15.75" customHeight="1">
      <c r="H557" s="115"/>
      <c r="I557" s="91"/>
      <c r="L557" s="66"/>
      <c r="M557" s="78"/>
      <c r="N557" s="78"/>
    </row>
    <row r="558" spans="8:14" ht="15.75" customHeight="1">
      <c r="H558" s="115"/>
      <c r="I558" s="91"/>
      <c r="L558" s="66"/>
      <c r="M558" s="78"/>
      <c r="N558" s="78"/>
    </row>
    <row r="559" spans="8:14" ht="15.75" customHeight="1">
      <c r="H559" s="115"/>
      <c r="I559" s="91"/>
      <c r="L559" s="66"/>
      <c r="M559" s="78"/>
      <c r="N559" s="78"/>
    </row>
    <row r="560" spans="8:14" ht="15.75" customHeight="1">
      <c r="H560" s="115"/>
      <c r="I560" s="91"/>
      <c r="L560" s="66"/>
      <c r="M560" s="78"/>
      <c r="N560" s="78"/>
    </row>
    <row r="561" spans="8:14" ht="15.75" customHeight="1">
      <c r="H561" s="115"/>
      <c r="I561" s="91"/>
      <c r="L561" s="66"/>
      <c r="M561" s="78"/>
      <c r="N561" s="78"/>
    </row>
    <row r="562" spans="8:14" ht="15.75" customHeight="1">
      <c r="H562" s="115"/>
      <c r="I562" s="91"/>
      <c r="L562" s="66"/>
      <c r="M562" s="78"/>
      <c r="N562" s="78"/>
    </row>
    <row r="563" spans="8:14" ht="15.75" customHeight="1">
      <c r="H563" s="115"/>
      <c r="I563" s="91"/>
      <c r="L563" s="66"/>
      <c r="M563" s="78"/>
      <c r="N563" s="78"/>
    </row>
    <row r="564" spans="8:14" ht="15.75" customHeight="1">
      <c r="H564" s="115"/>
      <c r="I564" s="91"/>
      <c r="L564" s="66"/>
      <c r="M564" s="78"/>
      <c r="N564" s="78"/>
    </row>
    <row r="565" spans="8:14" ht="15.75" customHeight="1">
      <c r="H565" s="115"/>
      <c r="I565" s="91"/>
      <c r="L565" s="66"/>
      <c r="M565" s="78"/>
      <c r="N565" s="78"/>
    </row>
    <row r="566" spans="8:14" ht="15.75" customHeight="1">
      <c r="H566" s="115"/>
      <c r="I566" s="91"/>
      <c r="L566" s="66"/>
      <c r="M566" s="78"/>
      <c r="N566" s="78"/>
    </row>
    <row r="567" spans="8:14" ht="15.75" customHeight="1">
      <c r="H567" s="115"/>
      <c r="I567" s="91"/>
      <c r="L567" s="66"/>
      <c r="M567" s="78"/>
      <c r="N567" s="78"/>
    </row>
    <row r="568" spans="8:14" ht="15.75" customHeight="1">
      <c r="H568" s="115"/>
      <c r="I568" s="91"/>
      <c r="L568" s="66"/>
      <c r="M568" s="78"/>
      <c r="N568" s="78"/>
    </row>
    <row r="569" spans="8:14" ht="15.75" customHeight="1">
      <c r="H569" s="115"/>
      <c r="I569" s="91"/>
      <c r="L569" s="66"/>
      <c r="M569" s="78"/>
      <c r="N569" s="78"/>
    </row>
    <row r="570" spans="8:14" ht="15.75" customHeight="1">
      <c r="H570" s="115"/>
      <c r="I570" s="91"/>
      <c r="L570" s="66"/>
      <c r="M570" s="78"/>
      <c r="N570" s="78"/>
    </row>
    <row r="571" spans="8:14" ht="15.75" customHeight="1">
      <c r="H571" s="115"/>
      <c r="I571" s="91"/>
      <c r="L571" s="66"/>
      <c r="M571" s="78"/>
      <c r="N571" s="78"/>
    </row>
    <row r="572" spans="8:14" ht="15.75" customHeight="1">
      <c r="H572" s="115"/>
      <c r="I572" s="91"/>
      <c r="L572" s="66"/>
      <c r="M572" s="78"/>
      <c r="N572" s="78"/>
    </row>
    <row r="573" spans="8:14" ht="15.75" customHeight="1">
      <c r="H573" s="115"/>
      <c r="I573" s="91"/>
      <c r="L573" s="66"/>
      <c r="M573" s="78"/>
      <c r="N573" s="78"/>
    </row>
    <row r="574" spans="8:14" ht="15.75" customHeight="1">
      <c r="H574" s="115"/>
      <c r="I574" s="91"/>
      <c r="L574" s="66"/>
      <c r="M574" s="78"/>
      <c r="N574" s="78"/>
    </row>
    <row r="575" spans="8:14" ht="15.75" customHeight="1">
      <c r="H575" s="115"/>
      <c r="I575" s="91"/>
      <c r="L575" s="66"/>
      <c r="M575" s="78"/>
      <c r="N575" s="78"/>
    </row>
    <row r="576" spans="8:14" ht="15.75" customHeight="1">
      <c r="H576" s="115"/>
      <c r="I576" s="91"/>
      <c r="L576" s="66"/>
      <c r="M576" s="78"/>
      <c r="N576" s="78"/>
    </row>
    <row r="577" spans="8:14" ht="15.75" customHeight="1">
      <c r="H577" s="115"/>
      <c r="I577" s="91"/>
      <c r="L577" s="66"/>
      <c r="M577" s="78"/>
      <c r="N577" s="78"/>
    </row>
    <row r="578" spans="8:14" ht="15.75" customHeight="1">
      <c r="H578" s="115"/>
      <c r="I578" s="91"/>
      <c r="L578" s="66"/>
      <c r="M578" s="78"/>
      <c r="N578" s="78"/>
    </row>
    <row r="579" spans="8:14" ht="15.75" customHeight="1">
      <c r="H579" s="115"/>
      <c r="I579" s="91"/>
      <c r="L579" s="66"/>
      <c r="M579" s="78"/>
      <c r="N579" s="78"/>
    </row>
    <row r="580" spans="8:14" ht="15.75" customHeight="1">
      <c r="H580" s="115"/>
      <c r="I580" s="91"/>
      <c r="L580" s="66"/>
      <c r="M580" s="78"/>
      <c r="N580" s="78"/>
    </row>
    <row r="581" spans="8:14" ht="15.75" customHeight="1">
      <c r="H581" s="115"/>
      <c r="I581" s="91"/>
      <c r="L581" s="66"/>
      <c r="M581" s="78"/>
      <c r="N581" s="78"/>
    </row>
    <row r="582" spans="8:14" ht="15.75" customHeight="1">
      <c r="H582" s="115"/>
      <c r="I582" s="91"/>
      <c r="L582" s="66"/>
      <c r="M582" s="78"/>
      <c r="N582" s="78"/>
    </row>
    <row r="583" spans="8:14" ht="15.75" customHeight="1">
      <c r="H583" s="115"/>
      <c r="I583" s="91"/>
      <c r="L583" s="66"/>
      <c r="M583" s="78"/>
      <c r="N583" s="78"/>
    </row>
    <row r="584" spans="8:14" ht="15.75" customHeight="1">
      <c r="H584" s="115"/>
      <c r="I584" s="91"/>
      <c r="L584" s="66"/>
      <c r="M584" s="78"/>
      <c r="N584" s="78"/>
    </row>
    <row r="585" spans="8:14" ht="15.75" customHeight="1">
      <c r="H585" s="115"/>
      <c r="I585" s="91"/>
      <c r="L585" s="66"/>
      <c r="M585" s="78"/>
      <c r="N585" s="78"/>
    </row>
    <row r="586" spans="8:14" ht="15.75" customHeight="1">
      <c r="H586" s="115"/>
      <c r="I586" s="91"/>
      <c r="L586" s="66"/>
      <c r="M586" s="78"/>
      <c r="N586" s="78"/>
    </row>
    <row r="587" spans="8:14" ht="15.75" customHeight="1">
      <c r="H587" s="115"/>
      <c r="I587" s="91"/>
      <c r="L587" s="66"/>
      <c r="M587" s="78"/>
      <c r="N587" s="78"/>
    </row>
    <row r="588" spans="8:14" ht="15.75" customHeight="1">
      <c r="H588" s="115"/>
      <c r="I588" s="91"/>
      <c r="L588" s="66"/>
      <c r="M588" s="78"/>
      <c r="N588" s="78"/>
    </row>
    <row r="589" spans="8:14" ht="15.75" customHeight="1">
      <c r="H589" s="115"/>
      <c r="I589" s="91"/>
      <c r="L589" s="66"/>
      <c r="M589" s="78"/>
      <c r="N589" s="78"/>
    </row>
    <row r="590" spans="8:14" ht="15.75" customHeight="1">
      <c r="H590" s="115"/>
      <c r="I590" s="91"/>
      <c r="L590" s="66"/>
      <c r="M590" s="78"/>
      <c r="N590" s="78"/>
    </row>
    <row r="591" spans="8:14" ht="15.75" customHeight="1">
      <c r="H591" s="115"/>
      <c r="I591" s="91"/>
      <c r="L591" s="66"/>
      <c r="M591" s="78"/>
      <c r="N591" s="78"/>
    </row>
    <row r="592" spans="8:14" ht="15.75" customHeight="1">
      <c r="H592" s="115"/>
      <c r="I592" s="91"/>
      <c r="L592" s="66"/>
      <c r="M592" s="78"/>
      <c r="N592" s="78"/>
    </row>
    <row r="593" spans="8:14" ht="15.75" customHeight="1">
      <c r="H593" s="115"/>
      <c r="I593" s="91"/>
      <c r="L593" s="66"/>
      <c r="M593" s="78"/>
      <c r="N593" s="78"/>
    </row>
    <row r="594" spans="8:14" ht="15.75" customHeight="1">
      <c r="H594" s="115"/>
      <c r="I594" s="91"/>
      <c r="L594" s="66"/>
      <c r="M594" s="78"/>
      <c r="N594" s="78"/>
    </row>
    <row r="595" spans="8:14" ht="15.75" customHeight="1">
      <c r="H595" s="115"/>
      <c r="I595" s="91"/>
      <c r="L595" s="66"/>
      <c r="M595" s="78"/>
      <c r="N595" s="78"/>
    </row>
    <row r="596" spans="8:14" ht="15.75" customHeight="1">
      <c r="H596" s="115"/>
      <c r="I596" s="91"/>
      <c r="L596" s="66"/>
      <c r="M596" s="78"/>
      <c r="N596" s="78"/>
    </row>
    <row r="597" spans="8:14" ht="15.75" customHeight="1">
      <c r="H597" s="115"/>
      <c r="I597" s="91"/>
      <c r="L597" s="66"/>
      <c r="M597" s="78"/>
      <c r="N597" s="78"/>
    </row>
    <row r="598" spans="8:14" ht="15.75" customHeight="1">
      <c r="H598" s="115"/>
      <c r="I598" s="91"/>
      <c r="L598" s="66"/>
      <c r="M598" s="78"/>
      <c r="N598" s="78"/>
    </row>
    <row r="599" spans="8:14" ht="15.75" customHeight="1">
      <c r="H599" s="115"/>
      <c r="I599" s="91"/>
      <c r="L599" s="66"/>
      <c r="M599" s="78"/>
      <c r="N599" s="78"/>
    </row>
    <row r="600" spans="8:14" ht="15.75" customHeight="1">
      <c r="H600" s="115"/>
      <c r="I600" s="91"/>
      <c r="L600" s="66"/>
      <c r="M600" s="78"/>
      <c r="N600" s="78"/>
    </row>
    <row r="601" spans="8:14" ht="15.75" customHeight="1">
      <c r="H601" s="115"/>
      <c r="I601" s="91"/>
      <c r="L601" s="66"/>
      <c r="M601" s="78"/>
      <c r="N601" s="78"/>
    </row>
    <row r="602" spans="8:14" ht="15.75" customHeight="1">
      <c r="H602" s="115"/>
      <c r="I602" s="91"/>
      <c r="L602" s="66"/>
      <c r="M602" s="78"/>
      <c r="N602" s="78"/>
    </row>
    <row r="603" spans="8:14" ht="15.75" customHeight="1">
      <c r="H603" s="115"/>
      <c r="I603" s="91"/>
      <c r="L603" s="66"/>
      <c r="M603" s="78"/>
      <c r="N603" s="78"/>
    </row>
    <row r="604" spans="8:14" ht="15.75" customHeight="1">
      <c r="H604" s="115"/>
      <c r="I604" s="91"/>
      <c r="L604" s="66"/>
      <c r="M604" s="78"/>
      <c r="N604" s="78"/>
    </row>
    <row r="605" spans="8:14" ht="15.75" customHeight="1">
      <c r="H605" s="115"/>
      <c r="I605" s="91"/>
      <c r="L605" s="66"/>
      <c r="M605" s="78"/>
      <c r="N605" s="78"/>
    </row>
    <row r="606" spans="8:14" ht="15.75" customHeight="1">
      <c r="H606" s="115"/>
      <c r="I606" s="91"/>
      <c r="L606" s="66"/>
      <c r="M606" s="78"/>
      <c r="N606" s="78"/>
    </row>
    <row r="607" spans="8:14" ht="15.75" customHeight="1">
      <c r="H607" s="115"/>
      <c r="I607" s="91"/>
      <c r="L607" s="66"/>
      <c r="M607" s="78"/>
      <c r="N607" s="78"/>
    </row>
    <row r="608" spans="8:14" ht="15.75" customHeight="1">
      <c r="H608" s="115"/>
      <c r="I608" s="91"/>
      <c r="L608" s="66"/>
      <c r="M608" s="78"/>
      <c r="N608" s="78"/>
    </row>
    <row r="609" spans="8:14" ht="15.75" customHeight="1">
      <c r="H609" s="115"/>
      <c r="I609" s="91"/>
      <c r="L609" s="66"/>
      <c r="M609" s="78"/>
      <c r="N609" s="78"/>
    </row>
    <row r="610" spans="8:14" ht="15.75" customHeight="1">
      <c r="H610" s="115"/>
      <c r="I610" s="91"/>
      <c r="L610" s="66"/>
      <c r="M610" s="78"/>
      <c r="N610" s="78"/>
    </row>
    <row r="611" spans="8:14" ht="15.75" customHeight="1">
      <c r="H611" s="115"/>
      <c r="I611" s="91"/>
      <c r="L611" s="66"/>
      <c r="M611" s="78"/>
      <c r="N611" s="78"/>
    </row>
    <row r="612" spans="8:14" ht="15.75" customHeight="1">
      <c r="H612" s="115"/>
      <c r="I612" s="91"/>
      <c r="L612" s="66"/>
      <c r="M612" s="78"/>
      <c r="N612" s="78"/>
    </row>
    <row r="613" spans="8:14" ht="15.75" customHeight="1">
      <c r="H613" s="115"/>
      <c r="I613" s="91"/>
      <c r="L613" s="66"/>
      <c r="M613" s="78"/>
      <c r="N613" s="78"/>
    </row>
    <row r="614" spans="8:14" ht="15.75" customHeight="1">
      <c r="H614" s="115"/>
      <c r="I614" s="91"/>
      <c r="L614" s="66"/>
      <c r="M614" s="78"/>
      <c r="N614" s="78"/>
    </row>
    <row r="615" spans="8:14" ht="15.75" customHeight="1">
      <c r="H615" s="115"/>
      <c r="I615" s="91"/>
      <c r="L615" s="66"/>
      <c r="M615" s="78"/>
      <c r="N615" s="78"/>
    </row>
    <row r="616" spans="8:14" ht="15.75" customHeight="1">
      <c r="H616" s="115"/>
      <c r="I616" s="91"/>
      <c r="L616" s="66"/>
      <c r="M616" s="78"/>
      <c r="N616" s="78"/>
    </row>
    <row r="617" spans="8:14" ht="15.75" customHeight="1">
      <c r="H617" s="115"/>
      <c r="I617" s="91"/>
      <c r="L617" s="66"/>
      <c r="M617" s="78"/>
      <c r="N617" s="78"/>
    </row>
    <row r="618" spans="8:14" ht="15.75" customHeight="1">
      <c r="H618" s="115"/>
      <c r="I618" s="91"/>
      <c r="L618" s="66"/>
      <c r="M618" s="78"/>
      <c r="N618" s="78"/>
    </row>
    <row r="619" spans="8:14" ht="15.75" customHeight="1">
      <c r="H619" s="115"/>
      <c r="I619" s="91"/>
      <c r="L619" s="66"/>
      <c r="M619" s="78"/>
      <c r="N619" s="78"/>
    </row>
    <row r="620" spans="8:14" ht="15.75" customHeight="1">
      <c r="H620" s="115"/>
      <c r="I620" s="91"/>
      <c r="L620" s="66"/>
      <c r="M620" s="78"/>
      <c r="N620" s="78"/>
    </row>
    <row r="621" spans="8:14" ht="15.75" customHeight="1">
      <c r="H621" s="115"/>
      <c r="I621" s="91"/>
      <c r="L621" s="66"/>
      <c r="M621" s="78"/>
      <c r="N621" s="78"/>
    </row>
    <row r="622" spans="8:14" ht="15.75" customHeight="1">
      <c r="H622" s="115"/>
      <c r="I622" s="91"/>
      <c r="L622" s="66"/>
      <c r="M622" s="78"/>
      <c r="N622" s="78"/>
    </row>
    <row r="623" spans="8:14" ht="15.75" customHeight="1">
      <c r="H623" s="115"/>
      <c r="I623" s="91"/>
      <c r="L623" s="66"/>
      <c r="M623" s="78"/>
      <c r="N623" s="78"/>
    </row>
    <row r="624" spans="8:14" ht="15.75" customHeight="1">
      <c r="H624" s="115"/>
      <c r="I624" s="91"/>
      <c r="L624" s="66"/>
      <c r="M624" s="78"/>
      <c r="N624" s="78"/>
    </row>
    <row r="625" spans="8:14" ht="15.75" customHeight="1">
      <c r="H625" s="115"/>
      <c r="I625" s="91"/>
      <c r="L625" s="66"/>
      <c r="M625" s="78"/>
      <c r="N625" s="78"/>
    </row>
    <row r="626" spans="8:14" ht="15.75" customHeight="1">
      <c r="H626" s="115"/>
      <c r="I626" s="91"/>
      <c r="L626" s="66"/>
      <c r="M626" s="78"/>
      <c r="N626" s="78"/>
    </row>
    <row r="627" spans="8:14" ht="15.75" customHeight="1">
      <c r="H627" s="115"/>
      <c r="I627" s="91"/>
      <c r="L627" s="66"/>
      <c r="M627" s="78"/>
      <c r="N627" s="78"/>
    </row>
    <row r="628" spans="8:14" ht="15.75" customHeight="1">
      <c r="H628" s="115"/>
      <c r="I628" s="91"/>
      <c r="L628" s="66"/>
      <c r="M628" s="78"/>
      <c r="N628" s="78"/>
    </row>
    <row r="629" spans="8:14" ht="15.75" customHeight="1">
      <c r="H629" s="115"/>
      <c r="I629" s="91"/>
      <c r="L629" s="66"/>
      <c r="M629" s="78"/>
      <c r="N629" s="78"/>
    </row>
    <row r="630" spans="8:14" ht="15.75" customHeight="1">
      <c r="H630" s="115"/>
      <c r="I630" s="91"/>
      <c r="L630" s="66"/>
      <c r="M630" s="78"/>
      <c r="N630" s="78"/>
    </row>
    <row r="631" spans="8:14" ht="15.75" customHeight="1">
      <c r="H631" s="115"/>
      <c r="I631" s="91"/>
      <c r="L631" s="66"/>
      <c r="M631" s="78"/>
      <c r="N631" s="78"/>
    </row>
    <row r="632" spans="8:14" ht="15.75" customHeight="1">
      <c r="H632" s="115"/>
      <c r="I632" s="91"/>
      <c r="L632" s="66"/>
      <c r="M632" s="78"/>
      <c r="N632" s="78"/>
    </row>
    <row r="633" spans="8:14" ht="15.75" customHeight="1">
      <c r="H633" s="115"/>
      <c r="I633" s="91"/>
      <c r="L633" s="66"/>
      <c r="M633" s="78"/>
      <c r="N633" s="78"/>
    </row>
    <row r="634" spans="8:14" ht="15.75" customHeight="1">
      <c r="H634" s="115"/>
      <c r="I634" s="91"/>
      <c r="L634" s="66"/>
      <c r="M634" s="78"/>
      <c r="N634" s="78"/>
    </row>
    <row r="635" spans="8:14" ht="15.75" customHeight="1">
      <c r="H635" s="115"/>
      <c r="I635" s="91"/>
      <c r="L635" s="66"/>
      <c r="M635" s="78"/>
      <c r="N635" s="78"/>
    </row>
    <row r="636" spans="8:14" ht="15.75" customHeight="1">
      <c r="H636" s="115"/>
      <c r="I636" s="91"/>
      <c r="L636" s="66"/>
      <c r="M636" s="78"/>
      <c r="N636" s="78"/>
    </row>
    <row r="637" spans="8:14" ht="15.75" customHeight="1">
      <c r="H637" s="115"/>
      <c r="I637" s="91"/>
      <c r="L637" s="66"/>
      <c r="M637" s="78"/>
      <c r="N637" s="78"/>
    </row>
    <row r="638" spans="8:14" ht="15.75" customHeight="1">
      <c r="H638" s="115"/>
      <c r="I638" s="91"/>
      <c r="L638" s="66"/>
      <c r="M638" s="78"/>
      <c r="N638" s="78"/>
    </row>
    <row r="639" spans="8:14" ht="15.75" customHeight="1">
      <c r="H639" s="115"/>
      <c r="I639" s="91"/>
      <c r="L639" s="66"/>
      <c r="M639" s="78"/>
      <c r="N639" s="78"/>
    </row>
    <row r="640" spans="8:14" ht="15.75" customHeight="1">
      <c r="H640" s="115"/>
      <c r="I640" s="91"/>
      <c r="L640" s="66"/>
      <c r="M640" s="78"/>
      <c r="N640" s="78"/>
    </row>
    <row r="641" spans="8:14" ht="15.75" customHeight="1">
      <c r="H641" s="115"/>
      <c r="I641" s="91"/>
      <c r="L641" s="66"/>
      <c r="M641" s="78"/>
      <c r="N641" s="78"/>
    </row>
    <row r="642" spans="8:14" ht="15.75" customHeight="1">
      <c r="H642" s="115"/>
      <c r="I642" s="91"/>
      <c r="L642" s="66"/>
      <c r="M642" s="78"/>
      <c r="N642" s="78"/>
    </row>
    <row r="643" spans="8:14" ht="15.75" customHeight="1">
      <c r="H643" s="115"/>
      <c r="I643" s="91"/>
      <c r="L643" s="66"/>
      <c r="M643" s="78"/>
      <c r="N643" s="78"/>
    </row>
    <row r="644" spans="8:14" ht="15.75" customHeight="1">
      <c r="H644" s="115"/>
      <c r="I644" s="91"/>
      <c r="L644" s="66"/>
      <c r="M644" s="78"/>
      <c r="N644" s="78"/>
    </row>
    <row r="645" spans="8:14" ht="15.75" customHeight="1">
      <c r="H645" s="115"/>
      <c r="I645" s="91"/>
      <c r="L645" s="66"/>
      <c r="M645" s="78"/>
      <c r="N645" s="78"/>
    </row>
    <row r="646" spans="8:14" ht="15.75" customHeight="1">
      <c r="H646" s="115"/>
      <c r="I646" s="91"/>
      <c r="L646" s="66"/>
      <c r="M646" s="78"/>
      <c r="N646" s="78"/>
    </row>
    <row r="647" spans="8:14" ht="15.75" customHeight="1">
      <c r="H647" s="115"/>
      <c r="I647" s="91"/>
      <c r="L647" s="66"/>
      <c r="M647" s="78"/>
      <c r="N647" s="78"/>
    </row>
    <row r="648" spans="8:14" ht="15.75" customHeight="1">
      <c r="H648" s="115"/>
      <c r="I648" s="91"/>
      <c r="L648" s="66"/>
      <c r="M648" s="78"/>
      <c r="N648" s="78"/>
    </row>
    <row r="649" spans="8:14" ht="15.75" customHeight="1">
      <c r="H649" s="115"/>
      <c r="I649" s="91"/>
      <c r="L649" s="66"/>
      <c r="M649" s="78"/>
      <c r="N649" s="78"/>
    </row>
    <row r="650" spans="8:14" ht="15.75" customHeight="1">
      <c r="H650" s="115"/>
      <c r="I650" s="91"/>
      <c r="L650" s="66"/>
      <c r="M650" s="78"/>
      <c r="N650" s="78"/>
    </row>
    <row r="651" spans="8:14" ht="15.75" customHeight="1">
      <c r="H651" s="115"/>
      <c r="I651" s="91"/>
      <c r="L651" s="66"/>
      <c r="M651" s="78"/>
      <c r="N651" s="78"/>
    </row>
    <row r="652" spans="8:14" ht="15.75" customHeight="1">
      <c r="H652" s="115"/>
      <c r="I652" s="91"/>
      <c r="L652" s="66"/>
      <c r="M652" s="78"/>
      <c r="N652" s="78"/>
    </row>
    <row r="653" spans="8:14" ht="15.75" customHeight="1">
      <c r="H653" s="115"/>
      <c r="I653" s="91"/>
      <c r="L653" s="66"/>
      <c r="M653" s="78"/>
      <c r="N653" s="78"/>
    </row>
    <row r="654" spans="8:14" ht="15.75" customHeight="1">
      <c r="H654" s="115"/>
      <c r="I654" s="91"/>
      <c r="L654" s="66"/>
      <c r="M654" s="78"/>
      <c r="N654" s="78"/>
    </row>
    <row r="655" spans="8:14" ht="15.75" customHeight="1">
      <c r="H655" s="115"/>
      <c r="I655" s="91"/>
      <c r="L655" s="66"/>
      <c r="M655" s="78"/>
      <c r="N655" s="78"/>
    </row>
    <row r="656" spans="8:14" ht="15.75" customHeight="1">
      <c r="H656" s="115"/>
      <c r="I656" s="91"/>
      <c r="L656" s="66"/>
      <c r="M656" s="78"/>
      <c r="N656" s="78"/>
    </row>
    <row r="657" spans="8:14" ht="15.75" customHeight="1">
      <c r="H657" s="115"/>
      <c r="I657" s="91"/>
      <c r="L657" s="66"/>
      <c r="M657" s="78"/>
      <c r="N657" s="78"/>
    </row>
    <row r="658" spans="8:14" ht="15.75" customHeight="1">
      <c r="H658" s="115"/>
      <c r="I658" s="91"/>
      <c r="L658" s="66"/>
      <c r="M658" s="78"/>
      <c r="N658" s="78"/>
    </row>
    <row r="659" spans="8:14" ht="15.75" customHeight="1">
      <c r="H659" s="115"/>
      <c r="I659" s="91"/>
      <c r="L659" s="66"/>
      <c r="M659" s="78"/>
      <c r="N659" s="78"/>
    </row>
    <row r="660" spans="8:14" ht="15.75" customHeight="1">
      <c r="H660" s="115"/>
      <c r="I660" s="91"/>
      <c r="L660" s="66"/>
      <c r="M660" s="78"/>
      <c r="N660" s="78"/>
    </row>
    <row r="661" spans="8:14" ht="15.75" customHeight="1">
      <c r="H661" s="115"/>
      <c r="I661" s="91"/>
      <c r="L661" s="66"/>
      <c r="M661" s="78"/>
      <c r="N661" s="78"/>
    </row>
    <row r="662" spans="8:14" ht="15.75" customHeight="1">
      <c r="H662" s="115"/>
      <c r="I662" s="91"/>
      <c r="L662" s="66"/>
      <c r="M662" s="78"/>
      <c r="N662" s="78"/>
    </row>
    <row r="663" spans="8:14" ht="15.75" customHeight="1">
      <c r="H663" s="115"/>
      <c r="I663" s="91"/>
      <c r="L663" s="66"/>
      <c r="M663" s="78"/>
      <c r="N663" s="78"/>
    </row>
    <row r="664" spans="8:14" ht="15.75" customHeight="1">
      <c r="H664" s="115"/>
      <c r="I664" s="91"/>
      <c r="L664" s="66"/>
      <c r="M664" s="78"/>
      <c r="N664" s="78"/>
    </row>
    <row r="665" spans="8:14" ht="15.75" customHeight="1">
      <c r="H665" s="115"/>
      <c r="I665" s="91"/>
      <c r="L665" s="66"/>
      <c r="M665" s="78"/>
      <c r="N665" s="78"/>
    </row>
    <row r="666" spans="8:14" ht="15.75" customHeight="1">
      <c r="H666" s="115"/>
      <c r="I666" s="91"/>
      <c r="L666" s="66"/>
      <c r="M666" s="78"/>
      <c r="N666" s="78"/>
    </row>
    <row r="667" spans="8:14" ht="15.75" customHeight="1">
      <c r="H667" s="115"/>
      <c r="I667" s="91"/>
      <c r="L667" s="66"/>
      <c r="M667" s="78"/>
      <c r="N667" s="78"/>
    </row>
    <row r="668" spans="8:14" ht="15.75" customHeight="1">
      <c r="H668" s="115"/>
      <c r="I668" s="91"/>
      <c r="L668" s="66"/>
      <c r="M668" s="78"/>
      <c r="N668" s="78"/>
    </row>
    <row r="669" spans="8:14" ht="15.75" customHeight="1">
      <c r="H669" s="115"/>
      <c r="I669" s="91"/>
      <c r="L669" s="66"/>
      <c r="M669" s="78"/>
      <c r="N669" s="78"/>
    </row>
    <row r="670" spans="8:14" ht="15.75" customHeight="1">
      <c r="H670" s="115"/>
      <c r="I670" s="91"/>
      <c r="L670" s="66"/>
      <c r="M670" s="78"/>
      <c r="N670" s="78"/>
    </row>
    <row r="671" spans="8:14" ht="15.75" customHeight="1">
      <c r="H671" s="115"/>
      <c r="I671" s="91"/>
      <c r="L671" s="66"/>
      <c r="M671" s="78"/>
      <c r="N671" s="78"/>
    </row>
    <row r="672" spans="8:14" ht="15.75" customHeight="1">
      <c r="H672" s="115"/>
      <c r="I672" s="91"/>
      <c r="L672" s="66"/>
      <c r="M672" s="78"/>
      <c r="N672" s="78"/>
    </row>
    <row r="673" spans="8:14" ht="15.75" customHeight="1">
      <c r="H673" s="115"/>
      <c r="I673" s="91"/>
      <c r="L673" s="66"/>
      <c r="M673" s="78"/>
      <c r="N673" s="78"/>
    </row>
    <row r="674" spans="8:14" ht="15.75" customHeight="1">
      <c r="H674" s="115"/>
      <c r="I674" s="91"/>
      <c r="L674" s="66"/>
      <c r="M674" s="78"/>
      <c r="N674" s="78"/>
    </row>
    <row r="675" spans="8:14" ht="15.75" customHeight="1">
      <c r="H675" s="115"/>
      <c r="I675" s="91"/>
      <c r="L675" s="66"/>
      <c r="M675" s="78"/>
      <c r="N675" s="78"/>
    </row>
    <row r="676" spans="8:14" ht="15.75" customHeight="1">
      <c r="H676" s="115"/>
      <c r="I676" s="91"/>
      <c r="L676" s="66"/>
      <c r="M676" s="78"/>
      <c r="N676" s="78"/>
    </row>
    <row r="677" spans="8:14" ht="15.75" customHeight="1">
      <c r="H677" s="115"/>
      <c r="I677" s="91"/>
      <c r="L677" s="66"/>
      <c r="M677" s="78"/>
      <c r="N677" s="78"/>
    </row>
    <row r="678" spans="8:14" ht="15.75" customHeight="1">
      <c r="H678" s="115"/>
      <c r="I678" s="91"/>
      <c r="L678" s="66"/>
      <c r="M678" s="78"/>
      <c r="N678" s="78"/>
    </row>
    <row r="679" spans="8:14" ht="15.75" customHeight="1">
      <c r="H679" s="115"/>
      <c r="I679" s="91"/>
      <c r="L679" s="66"/>
      <c r="M679" s="78"/>
      <c r="N679" s="78"/>
    </row>
    <row r="680" spans="8:14" ht="15.75" customHeight="1">
      <c r="H680" s="115"/>
      <c r="I680" s="91"/>
      <c r="L680" s="66"/>
      <c r="M680" s="78"/>
      <c r="N680" s="78"/>
    </row>
    <row r="681" spans="8:14" ht="15.75" customHeight="1">
      <c r="H681" s="115"/>
      <c r="I681" s="91"/>
      <c r="L681" s="66"/>
      <c r="M681" s="78"/>
      <c r="N681" s="78"/>
    </row>
    <row r="682" spans="8:14" ht="15.75" customHeight="1">
      <c r="H682" s="115"/>
      <c r="I682" s="91"/>
      <c r="L682" s="66"/>
      <c r="M682" s="78"/>
      <c r="N682" s="78"/>
    </row>
    <row r="683" spans="8:14" ht="15.75" customHeight="1">
      <c r="H683" s="115"/>
      <c r="I683" s="91"/>
      <c r="L683" s="66"/>
      <c r="M683" s="78"/>
      <c r="N683" s="78"/>
    </row>
    <row r="684" spans="8:14" ht="15.75" customHeight="1">
      <c r="H684" s="115"/>
      <c r="I684" s="91"/>
      <c r="L684" s="66"/>
      <c r="M684" s="78"/>
      <c r="N684" s="78"/>
    </row>
    <row r="685" spans="8:14" ht="15.75" customHeight="1">
      <c r="H685" s="115"/>
      <c r="I685" s="91"/>
      <c r="L685" s="66"/>
      <c r="M685" s="78"/>
      <c r="N685" s="78"/>
    </row>
    <row r="686" spans="8:14" ht="15.75" customHeight="1">
      <c r="H686" s="115"/>
      <c r="I686" s="91"/>
      <c r="L686" s="66"/>
      <c r="M686" s="78"/>
      <c r="N686" s="78"/>
    </row>
    <row r="687" spans="8:14" ht="15.75" customHeight="1">
      <c r="H687" s="115"/>
      <c r="I687" s="91"/>
      <c r="L687" s="66"/>
      <c r="M687" s="78"/>
      <c r="N687" s="78"/>
    </row>
    <row r="688" spans="8:14" ht="15.75" customHeight="1">
      <c r="H688" s="115"/>
      <c r="I688" s="91"/>
      <c r="L688" s="66"/>
      <c r="M688" s="78"/>
      <c r="N688" s="78"/>
    </row>
    <row r="689" spans="8:14" ht="15.75" customHeight="1">
      <c r="H689" s="115"/>
      <c r="I689" s="91"/>
      <c r="L689" s="66"/>
      <c r="M689" s="78"/>
      <c r="N689" s="78"/>
    </row>
    <row r="690" spans="8:14" ht="15.75" customHeight="1">
      <c r="H690" s="115"/>
      <c r="I690" s="91"/>
      <c r="L690" s="66"/>
      <c r="M690" s="78"/>
      <c r="N690" s="78"/>
    </row>
    <row r="691" spans="8:14" ht="15.75" customHeight="1">
      <c r="H691" s="115"/>
      <c r="I691" s="91"/>
      <c r="L691" s="66"/>
      <c r="M691" s="78"/>
      <c r="N691" s="78"/>
    </row>
    <row r="692" spans="8:14" ht="15.75" customHeight="1">
      <c r="H692" s="115"/>
      <c r="I692" s="91"/>
      <c r="L692" s="66"/>
      <c r="M692" s="78"/>
      <c r="N692" s="78"/>
    </row>
    <row r="693" spans="8:14" ht="15.75" customHeight="1">
      <c r="H693" s="115"/>
      <c r="I693" s="91"/>
      <c r="L693" s="66"/>
      <c r="M693" s="78"/>
      <c r="N693" s="78"/>
    </row>
    <row r="694" spans="8:14" ht="15.75" customHeight="1">
      <c r="H694" s="115"/>
      <c r="I694" s="91"/>
      <c r="L694" s="66"/>
      <c r="M694" s="78"/>
      <c r="N694" s="78"/>
    </row>
    <row r="695" spans="8:14" ht="15.75" customHeight="1">
      <c r="H695" s="115"/>
      <c r="I695" s="91"/>
      <c r="L695" s="66"/>
      <c r="M695" s="78"/>
      <c r="N695" s="78"/>
    </row>
    <row r="696" spans="8:14" ht="15.75" customHeight="1">
      <c r="H696" s="115"/>
      <c r="I696" s="91"/>
      <c r="L696" s="66"/>
      <c r="M696" s="78"/>
      <c r="N696" s="78"/>
    </row>
    <row r="697" spans="8:14" ht="15.75" customHeight="1">
      <c r="H697" s="115"/>
      <c r="I697" s="91"/>
      <c r="L697" s="66"/>
      <c r="M697" s="78"/>
      <c r="N697" s="78"/>
    </row>
    <row r="698" spans="8:14" ht="15.75" customHeight="1">
      <c r="H698" s="115"/>
      <c r="I698" s="91"/>
      <c r="L698" s="66"/>
      <c r="M698" s="78"/>
      <c r="N698" s="78"/>
    </row>
    <row r="699" spans="8:14" ht="15.75" customHeight="1">
      <c r="H699" s="115"/>
      <c r="I699" s="91"/>
      <c r="L699" s="66"/>
      <c r="M699" s="78"/>
      <c r="N699" s="78"/>
    </row>
    <row r="700" spans="8:14" ht="15.75" customHeight="1">
      <c r="H700" s="115"/>
      <c r="I700" s="91"/>
      <c r="L700" s="66"/>
      <c r="M700" s="78"/>
      <c r="N700" s="78"/>
    </row>
    <row r="701" spans="8:14" ht="15.75" customHeight="1">
      <c r="H701" s="115"/>
      <c r="I701" s="91"/>
      <c r="L701" s="66"/>
      <c r="M701" s="78"/>
      <c r="N701" s="78"/>
    </row>
    <row r="702" spans="8:14" ht="15.75" customHeight="1">
      <c r="H702" s="115"/>
      <c r="I702" s="91"/>
      <c r="L702" s="66"/>
      <c r="M702" s="78"/>
      <c r="N702" s="78"/>
    </row>
    <row r="703" spans="8:14" ht="15.75" customHeight="1">
      <c r="H703" s="115"/>
      <c r="I703" s="91"/>
      <c r="L703" s="66"/>
      <c r="M703" s="78"/>
      <c r="N703" s="78"/>
    </row>
    <row r="704" spans="8:14" ht="15.75" customHeight="1">
      <c r="H704" s="115"/>
      <c r="I704" s="91"/>
      <c r="L704" s="66"/>
      <c r="M704" s="78"/>
      <c r="N704" s="78"/>
    </row>
    <row r="705" spans="8:14" ht="15.75" customHeight="1">
      <c r="H705" s="115"/>
      <c r="I705" s="91"/>
      <c r="L705" s="66"/>
      <c r="M705" s="78"/>
      <c r="N705" s="78"/>
    </row>
    <row r="706" spans="8:14" ht="15.75" customHeight="1">
      <c r="H706" s="115"/>
      <c r="I706" s="91"/>
      <c r="L706" s="66"/>
      <c r="M706" s="78"/>
      <c r="N706" s="78"/>
    </row>
    <row r="707" spans="8:14" ht="15.75" customHeight="1">
      <c r="H707" s="115"/>
      <c r="I707" s="91"/>
      <c r="L707" s="66"/>
      <c r="M707" s="78"/>
      <c r="N707" s="78"/>
    </row>
    <row r="708" spans="8:14" ht="15.75" customHeight="1">
      <c r="H708" s="115"/>
      <c r="I708" s="91"/>
      <c r="L708" s="66"/>
      <c r="M708" s="78"/>
      <c r="N708" s="78"/>
    </row>
    <row r="709" spans="8:14" ht="15.75" customHeight="1">
      <c r="H709" s="115"/>
      <c r="I709" s="91"/>
      <c r="L709" s="66"/>
      <c r="M709" s="78"/>
      <c r="N709" s="78"/>
    </row>
    <row r="710" spans="8:14" ht="15.75" customHeight="1">
      <c r="H710" s="115"/>
      <c r="I710" s="91"/>
      <c r="L710" s="66"/>
      <c r="M710" s="78"/>
      <c r="N710" s="78"/>
    </row>
    <row r="711" spans="8:14" ht="15.75" customHeight="1">
      <c r="H711" s="115"/>
      <c r="I711" s="91"/>
      <c r="L711" s="66"/>
      <c r="M711" s="78"/>
      <c r="N711" s="78"/>
    </row>
    <row r="712" spans="8:14" ht="15.75" customHeight="1">
      <c r="H712" s="115"/>
      <c r="I712" s="91"/>
      <c r="L712" s="66"/>
      <c r="M712" s="78"/>
      <c r="N712" s="78"/>
    </row>
    <row r="713" spans="8:14" ht="15.75" customHeight="1">
      <c r="H713" s="115"/>
      <c r="I713" s="91"/>
      <c r="L713" s="66"/>
      <c r="M713" s="78"/>
      <c r="N713" s="78"/>
    </row>
    <row r="714" spans="8:14" ht="15.75" customHeight="1">
      <c r="H714" s="115"/>
      <c r="I714" s="91"/>
      <c r="L714" s="66"/>
      <c r="M714" s="78"/>
      <c r="N714" s="78"/>
    </row>
    <row r="715" spans="8:14" ht="15.75" customHeight="1">
      <c r="H715" s="115"/>
      <c r="I715" s="91"/>
      <c r="L715" s="66"/>
      <c r="M715" s="78"/>
      <c r="N715" s="78"/>
    </row>
    <row r="716" spans="8:14" ht="15.75" customHeight="1">
      <c r="H716" s="115"/>
      <c r="I716" s="91"/>
      <c r="L716" s="66"/>
      <c r="M716" s="78"/>
      <c r="N716" s="78"/>
    </row>
    <row r="717" spans="8:14" ht="15.75" customHeight="1">
      <c r="H717" s="115"/>
      <c r="I717" s="91"/>
      <c r="L717" s="66"/>
      <c r="M717" s="78"/>
      <c r="N717" s="78"/>
    </row>
    <row r="718" spans="8:14" ht="15.75" customHeight="1">
      <c r="H718" s="115"/>
      <c r="I718" s="91"/>
      <c r="L718" s="66"/>
      <c r="M718" s="78"/>
      <c r="N718" s="78"/>
    </row>
    <row r="719" spans="8:14" ht="15.75" customHeight="1">
      <c r="H719" s="115"/>
      <c r="I719" s="91"/>
      <c r="L719" s="66"/>
      <c r="M719" s="78"/>
      <c r="N719" s="78"/>
    </row>
    <row r="720" spans="8:14" ht="15.75" customHeight="1">
      <c r="H720" s="115"/>
      <c r="I720" s="91"/>
      <c r="L720" s="66"/>
      <c r="M720" s="78"/>
      <c r="N720" s="78"/>
    </row>
    <row r="721" spans="8:14" ht="15.75" customHeight="1">
      <c r="H721" s="115"/>
      <c r="I721" s="91"/>
      <c r="L721" s="66"/>
      <c r="M721" s="78"/>
      <c r="N721" s="78"/>
    </row>
    <row r="722" spans="8:14" ht="15.75" customHeight="1">
      <c r="H722" s="115"/>
      <c r="I722" s="91"/>
      <c r="L722" s="66"/>
      <c r="M722" s="78"/>
      <c r="N722" s="78"/>
    </row>
    <row r="723" spans="8:14" ht="15.75" customHeight="1">
      <c r="H723" s="115"/>
      <c r="I723" s="91"/>
      <c r="L723" s="66"/>
      <c r="M723" s="78"/>
      <c r="N723" s="78"/>
    </row>
    <row r="724" spans="8:14" ht="15.75" customHeight="1">
      <c r="H724" s="115"/>
      <c r="I724" s="91"/>
      <c r="L724" s="66"/>
      <c r="M724" s="78"/>
      <c r="N724" s="78"/>
    </row>
    <row r="725" spans="8:14" ht="15.75" customHeight="1">
      <c r="H725" s="115"/>
      <c r="I725" s="91"/>
      <c r="L725" s="66"/>
      <c r="M725" s="78"/>
      <c r="N725" s="78"/>
    </row>
    <row r="726" spans="8:14" ht="15.75" customHeight="1">
      <c r="H726" s="115"/>
      <c r="I726" s="91"/>
      <c r="L726" s="66"/>
      <c r="M726" s="78"/>
      <c r="N726" s="78"/>
    </row>
    <row r="727" spans="8:14" ht="15.75" customHeight="1">
      <c r="H727" s="115"/>
      <c r="I727" s="91"/>
      <c r="L727" s="66"/>
      <c r="M727" s="78"/>
      <c r="N727" s="78"/>
    </row>
    <row r="728" spans="8:14" ht="15.75" customHeight="1">
      <c r="H728" s="115"/>
      <c r="I728" s="91"/>
      <c r="L728" s="66"/>
      <c r="M728" s="78"/>
      <c r="N728" s="78"/>
    </row>
    <row r="729" spans="8:14" ht="15.75" customHeight="1">
      <c r="H729" s="115"/>
      <c r="I729" s="91"/>
      <c r="L729" s="66"/>
      <c r="M729" s="78"/>
      <c r="N729" s="78"/>
    </row>
    <row r="730" spans="8:14" ht="15.75" customHeight="1">
      <c r="H730" s="115"/>
      <c r="I730" s="91"/>
      <c r="L730" s="66"/>
      <c r="M730" s="78"/>
      <c r="N730" s="78"/>
    </row>
    <row r="731" spans="8:14" ht="15.75" customHeight="1">
      <c r="H731" s="115"/>
      <c r="I731" s="91"/>
      <c r="L731" s="66"/>
      <c r="M731" s="78"/>
      <c r="N731" s="78"/>
    </row>
    <row r="732" spans="8:14" ht="15.75" customHeight="1">
      <c r="H732" s="115"/>
      <c r="I732" s="91"/>
      <c r="L732" s="66"/>
      <c r="M732" s="78"/>
      <c r="N732" s="78"/>
    </row>
    <row r="733" spans="8:14" ht="15.75" customHeight="1">
      <c r="H733" s="115"/>
      <c r="I733" s="91"/>
      <c r="L733" s="66"/>
      <c r="M733" s="78"/>
      <c r="N733" s="78"/>
    </row>
    <row r="734" spans="8:14" ht="15.75" customHeight="1">
      <c r="H734" s="115"/>
      <c r="I734" s="91"/>
      <c r="L734" s="66"/>
      <c r="M734" s="78"/>
      <c r="N734" s="78"/>
    </row>
    <row r="735" spans="8:14" ht="15.75" customHeight="1">
      <c r="H735" s="115"/>
      <c r="I735" s="91"/>
      <c r="L735" s="66"/>
      <c r="M735" s="78"/>
      <c r="N735" s="78"/>
    </row>
    <row r="736" spans="8:14" ht="15.75" customHeight="1">
      <c r="H736" s="115"/>
      <c r="I736" s="91"/>
      <c r="L736" s="66"/>
      <c r="M736" s="78"/>
      <c r="N736" s="78"/>
    </row>
    <row r="737" spans="8:14" ht="15.75" customHeight="1">
      <c r="H737" s="115"/>
      <c r="I737" s="91"/>
      <c r="L737" s="66"/>
      <c r="M737" s="78"/>
      <c r="N737" s="78"/>
    </row>
    <row r="738" spans="8:14" ht="15.75" customHeight="1">
      <c r="H738" s="115"/>
      <c r="I738" s="91"/>
      <c r="L738" s="66"/>
      <c r="M738" s="78"/>
      <c r="N738" s="78"/>
    </row>
    <row r="739" spans="8:14" ht="15.75" customHeight="1">
      <c r="H739" s="115"/>
      <c r="I739" s="91"/>
      <c r="L739" s="66"/>
      <c r="M739" s="78"/>
      <c r="N739" s="78"/>
    </row>
    <row r="740" spans="8:14" ht="15.75" customHeight="1">
      <c r="H740" s="115"/>
      <c r="I740" s="91"/>
      <c r="L740" s="66"/>
      <c r="M740" s="78"/>
      <c r="N740" s="78"/>
    </row>
    <row r="741" spans="8:14" ht="15.75" customHeight="1">
      <c r="H741" s="115"/>
      <c r="I741" s="91"/>
      <c r="L741" s="66"/>
      <c r="M741" s="78"/>
      <c r="N741" s="78"/>
    </row>
    <row r="742" spans="8:14" ht="15.75" customHeight="1">
      <c r="H742" s="115"/>
      <c r="I742" s="91"/>
      <c r="L742" s="66"/>
      <c r="M742" s="78"/>
      <c r="N742" s="78"/>
    </row>
    <row r="743" spans="8:14" ht="15.75" customHeight="1">
      <c r="H743" s="115"/>
      <c r="I743" s="91"/>
      <c r="L743" s="66"/>
      <c r="M743" s="78"/>
      <c r="N743" s="78"/>
    </row>
    <row r="744" spans="8:14" ht="15.75" customHeight="1">
      <c r="H744" s="115"/>
      <c r="I744" s="91"/>
      <c r="L744" s="66"/>
      <c r="M744" s="78"/>
      <c r="N744" s="78"/>
    </row>
    <row r="745" spans="8:14" ht="15.75" customHeight="1">
      <c r="H745" s="115"/>
      <c r="I745" s="91"/>
      <c r="L745" s="66"/>
      <c r="M745" s="78"/>
      <c r="N745" s="78"/>
    </row>
    <row r="746" spans="8:14" ht="15.75" customHeight="1">
      <c r="H746" s="115"/>
      <c r="I746" s="91"/>
      <c r="L746" s="66"/>
      <c r="M746" s="78"/>
      <c r="N746" s="78"/>
    </row>
    <row r="747" spans="8:14" ht="15.75" customHeight="1">
      <c r="H747" s="115"/>
      <c r="I747" s="91"/>
      <c r="L747" s="66"/>
      <c r="M747" s="78"/>
      <c r="N747" s="78"/>
    </row>
    <row r="748" spans="8:14" ht="15.75" customHeight="1">
      <c r="H748" s="115"/>
      <c r="I748" s="91"/>
      <c r="L748" s="66"/>
      <c r="M748" s="78"/>
      <c r="N748" s="78"/>
    </row>
    <row r="749" spans="8:14" ht="15.75" customHeight="1">
      <c r="H749" s="115"/>
      <c r="I749" s="91"/>
      <c r="L749" s="66"/>
      <c r="M749" s="78"/>
      <c r="N749" s="78"/>
    </row>
    <row r="750" spans="8:14" ht="15.75" customHeight="1">
      <c r="H750" s="115"/>
      <c r="I750" s="91"/>
      <c r="L750" s="66"/>
      <c r="M750" s="78"/>
      <c r="N750" s="78"/>
    </row>
    <row r="751" spans="8:14" ht="15.75" customHeight="1">
      <c r="H751" s="115"/>
      <c r="I751" s="91"/>
      <c r="L751" s="66"/>
      <c r="M751" s="78"/>
      <c r="N751" s="78"/>
    </row>
    <row r="752" spans="8:14" ht="15.75" customHeight="1">
      <c r="H752" s="115"/>
      <c r="I752" s="91"/>
      <c r="L752" s="66"/>
      <c r="M752" s="78"/>
      <c r="N752" s="78"/>
    </row>
    <row r="753" spans="8:14" ht="15.75" customHeight="1">
      <c r="H753" s="115"/>
      <c r="I753" s="91"/>
      <c r="L753" s="66"/>
      <c r="M753" s="78"/>
      <c r="N753" s="78"/>
    </row>
    <row r="754" spans="8:14" ht="15.75" customHeight="1">
      <c r="H754" s="115"/>
      <c r="I754" s="91"/>
      <c r="L754" s="66"/>
      <c r="M754" s="78"/>
      <c r="N754" s="78"/>
    </row>
    <row r="755" spans="8:14" ht="15.75" customHeight="1">
      <c r="H755" s="115"/>
      <c r="I755" s="91"/>
      <c r="L755" s="66"/>
      <c r="M755" s="78"/>
      <c r="N755" s="78"/>
    </row>
    <row r="756" spans="8:14" ht="15.75" customHeight="1">
      <c r="H756" s="115"/>
      <c r="I756" s="91"/>
      <c r="L756" s="66"/>
      <c r="M756" s="78"/>
      <c r="N756" s="78"/>
    </row>
    <row r="757" spans="8:14" ht="15.75" customHeight="1">
      <c r="H757" s="115"/>
      <c r="I757" s="91"/>
      <c r="L757" s="66"/>
      <c r="M757" s="78"/>
      <c r="N757" s="78"/>
    </row>
    <row r="758" spans="8:14" ht="15.75" customHeight="1">
      <c r="H758" s="115"/>
      <c r="I758" s="91"/>
      <c r="L758" s="66"/>
      <c r="M758" s="78"/>
      <c r="N758" s="78"/>
    </row>
    <row r="759" spans="8:14" ht="15.75" customHeight="1">
      <c r="H759" s="115"/>
      <c r="I759" s="91"/>
      <c r="L759" s="66"/>
      <c r="M759" s="78"/>
      <c r="N759" s="78"/>
    </row>
    <row r="760" spans="8:14" ht="15.75" customHeight="1">
      <c r="H760" s="115"/>
      <c r="I760" s="91"/>
      <c r="L760" s="66"/>
      <c r="M760" s="78"/>
      <c r="N760" s="78"/>
    </row>
    <row r="761" spans="8:14" ht="15.75" customHeight="1">
      <c r="H761" s="115"/>
      <c r="I761" s="91"/>
      <c r="L761" s="66"/>
      <c r="M761" s="78"/>
      <c r="N761" s="78"/>
    </row>
    <row r="762" spans="8:14" ht="15.75" customHeight="1">
      <c r="H762" s="115"/>
      <c r="I762" s="91"/>
      <c r="L762" s="66"/>
      <c r="M762" s="78"/>
      <c r="N762" s="78"/>
    </row>
    <row r="763" spans="8:14" ht="15.75" customHeight="1">
      <c r="H763" s="115"/>
      <c r="I763" s="91"/>
      <c r="L763" s="66"/>
      <c r="M763" s="78"/>
      <c r="N763" s="78"/>
    </row>
    <row r="764" spans="8:14" ht="15.75" customHeight="1">
      <c r="H764" s="115"/>
      <c r="I764" s="91"/>
      <c r="L764" s="66"/>
      <c r="M764" s="78"/>
      <c r="N764" s="78"/>
    </row>
    <row r="765" spans="8:14" ht="15.75" customHeight="1">
      <c r="H765" s="115"/>
      <c r="I765" s="91"/>
      <c r="L765" s="66"/>
      <c r="M765" s="78"/>
      <c r="N765" s="78"/>
    </row>
    <row r="766" spans="8:14" ht="15.75" customHeight="1">
      <c r="H766" s="115"/>
      <c r="I766" s="91"/>
      <c r="L766" s="66"/>
      <c r="M766" s="78"/>
      <c r="N766" s="78"/>
    </row>
    <row r="767" spans="8:14" ht="15.75" customHeight="1">
      <c r="H767" s="115"/>
      <c r="I767" s="91"/>
      <c r="L767" s="66"/>
      <c r="M767" s="78"/>
      <c r="N767" s="78"/>
    </row>
    <row r="768" spans="8:14" ht="15.75" customHeight="1">
      <c r="H768" s="115"/>
      <c r="I768" s="91"/>
      <c r="L768" s="66"/>
      <c r="M768" s="78"/>
      <c r="N768" s="78"/>
    </row>
    <row r="769" spans="8:14" ht="15.75" customHeight="1">
      <c r="H769" s="115"/>
      <c r="I769" s="91"/>
      <c r="L769" s="66"/>
      <c r="M769" s="78"/>
      <c r="N769" s="78"/>
    </row>
    <row r="770" spans="8:14" ht="15.75" customHeight="1">
      <c r="H770" s="115"/>
      <c r="I770" s="91"/>
      <c r="L770" s="66"/>
      <c r="M770" s="78"/>
      <c r="N770" s="78"/>
    </row>
    <row r="771" spans="8:14" ht="15.75" customHeight="1">
      <c r="H771" s="115"/>
      <c r="I771" s="91"/>
      <c r="L771" s="66"/>
      <c r="M771" s="78"/>
      <c r="N771" s="78"/>
    </row>
    <row r="772" spans="8:14" ht="15.75" customHeight="1">
      <c r="H772" s="115"/>
      <c r="I772" s="91"/>
      <c r="L772" s="66"/>
      <c r="M772" s="78"/>
      <c r="N772" s="78"/>
    </row>
    <row r="773" spans="8:14" ht="15.75" customHeight="1">
      <c r="H773" s="115"/>
      <c r="I773" s="91"/>
      <c r="L773" s="66"/>
      <c r="M773" s="78"/>
      <c r="N773" s="78"/>
    </row>
    <row r="774" spans="8:14" ht="15.75" customHeight="1">
      <c r="H774" s="115"/>
      <c r="I774" s="91"/>
      <c r="L774" s="66"/>
      <c r="M774" s="78"/>
      <c r="N774" s="78"/>
    </row>
    <row r="775" spans="8:14" ht="15.75" customHeight="1">
      <c r="H775" s="115"/>
      <c r="I775" s="91"/>
      <c r="L775" s="66"/>
      <c r="M775" s="78"/>
      <c r="N775" s="78"/>
    </row>
    <row r="776" spans="8:14" ht="15.75" customHeight="1">
      <c r="H776" s="115"/>
      <c r="I776" s="91"/>
      <c r="L776" s="66"/>
      <c r="M776" s="78"/>
      <c r="N776" s="78"/>
    </row>
    <row r="777" spans="8:14" ht="15.75" customHeight="1">
      <c r="H777" s="115"/>
      <c r="I777" s="91"/>
      <c r="L777" s="66"/>
      <c r="M777" s="78"/>
      <c r="N777" s="78"/>
    </row>
    <row r="778" spans="8:14" ht="15.75" customHeight="1">
      <c r="H778" s="115"/>
      <c r="I778" s="91"/>
      <c r="L778" s="66"/>
      <c r="M778" s="78"/>
      <c r="N778" s="78"/>
    </row>
    <row r="779" spans="8:14" ht="15.75" customHeight="1">
      <c r="H779" s="115"/>
      <c r="I779" s="91"/>
      <c r="L779" s="66"/>
      <c r="M779" s="78"/>
      <c r="N779" s="78"/>
    </row>
    <row r="780" spans="8:14" ht="15.75" customHeight="1">
      <c r="H780" s="115"/>
      <c r="I780" s="91"/>
      <c r="L780" s="66"/>
      <c r="M780" s="78"/>
      <c r="N780" s="78"/>
    </row>
    <row r="781" spans="8:14" ht="15.75" customHeight="1">
      <c r="H781" s="115"/>
      <c r="I781" s="91"/>
      <c r="L781" s="66"/>
      <c r="M781" s="78"/>
      <c r="N781" s="78"/>
    </row>
    <row r="782" spans="8:14" ht="15.75" customHeight="1">
      <c r="H782" s="115"/>
      <c r="I782" s="91"/>
      <c r="L782" s="66"/>
      <c r="M782" s="78"/>
      <c r="N782" s="78"/>
    </row>
    <row r="783" spans="8:14" ht="15.75" customHeight="1">
      <c r="H783" s="115"/>
      <c r="I783" s="91"/>
      <c r="L783" s="66"/>
      <c r="M783" s="78"/>
      <c r="N783" s="78"/>
    </row>
    <row r="784" spans="8:14" ht="15.75" customHeight="1">
      <c r="H784" s="115"/>
      <c r="I784" s="91"/>
      <c r="L784" s="66"/>
      <c r="M784" s="78"/>
      <c r="N784" s="78"/>
    </row>
    <row r="785" spans="8:14" ht="15.75" customHeight="1">
      <c r="H785" s="115"/>
      <c r="I785" s="91"/>
      <c r="L785" s="66"/>
      <c r="M785" s="78"/>
      <c r="N785" s="78"/>
    </row>
    <row r="786" spans="8:14" ht="15.75" customHeight="1">
      <c r="H786" s="115"/>
      <c r="I786" s="91"/>
      <c r="L786" s="66"/>
      <c r="M786" s="78"/>
      <c r="N786" s="78"/>
    </row>
    <row r="787" spans="8:14" ht="15.75" customHeight="1">
      <c r="H787" s="115"/>
      <c r="I787" s="91"/>
      <c r="L787" s="66"/>
      <c r="M787" s="78"/>
      <c r="N787" s="78"/>
    </row>
    <row r="788" spans="8:14" ht="15.75" customHeight="1">
      <c r="H788" s="115"/>
      <c r="I788" s="91"/>
      <c r="L788" s="66"/>
      <c r="M788" s="78"/>
      <c r="N788" s="78"/>
    </row>
    <row r="789" spans="8:14" ht="15.75" customHeight="1">
      <c r="H789" s="115"/>
      <c r="I789" s="91"/>
      <c r="L789" s="66"/>
      <c r="M789" s="78"/>
      <c r="N789" s="78"/>
    </row>
    <row r="790" spans="8:14" ht="15.75" customHeight="1">
      <c r="H790" s="115"/>
      <c r="I790" s="91"/>
      <c r="L790" s="66"/>
      <c r="M790" s="78"/>
      <c r="N790" s="78"/>
    </row>
    <row r="791" spans="8:14" ht="15.75" customHeight="1">
      <c r="H791" s="115"/>
      <c r="I791" s="91"/>
      <c r="L791" s="66"/>
      <c r="M791" s="78"/>
      <c r="N791" s="78"/>
    </row>
    <row r="792" spans="8:14" ht="15.75" customHeight="1">
      <c r="H792" s="115"/>
      <c r="I792" s="91"/>
      <c r="L792" s="66"/>
      <c r="M792" s="78"/>
      <c r="N792" s="78"/>
    </row>
    <row r="793" spans="8:14" ht="15.75" customHeight="1">
      <c r="H793" s="115"/>
      <c r="I793" s="91"/>
      <c r="L793" s="66"/>
      <c r="M793" s="78"/>
      <c r="N793" s="78"/>
    </row>
    <row r="794" spans="8:14" ht="15.75" customHeight="1">
      <c r="H794" s="115"/>
      <c r="I794" s="91"/>
      <c r="L794" s="66"/>
      <c r="M794" s="78"/>
      <c r="N794" s="78"/>
    </row>
    <row r="795" spans="8:14" ht="15.75" customHeight="1">
      <c r="H795" s="115"/>
      <c r="I795" s="91"/>
      <c r="L795" s="66"/>
      <c r="M795" s="78"/>
      <c r="N795" s="78"/>
    </row>
    <row r="796" spans="8:14" ht="15.75" customHeight="1">
      <c r="H796" s="115"/>
      <c r="I796" s="91"/>
      <c r="L796" s="66"/>
      <c r="M796" s="78"/>
      <c r="N796" s="78"/>
    </row>
    <row r="797" spans="8:14" ht="15.75" customHeight="1">
      <c r="H797" s="115"/>
      <c r="I797" s="91"/>
      <c r="L797" s="66"/>
      <c r="M797" s="78"/>
      <c r="N797" s="78"/>
    </row>
    <row r="798" spans="8:14" ht="15.75" customHeight="1">
      <c r="H798" s="115"/>
      <c r="I798" s="91"/>
      <c r="L798" s="66"/>
      <c r="M798" s="78"/>
      <c r="N798" s="78"/>
    </row>
    <row r="799" spans="8:14" ht="15.75" customHeight="1">
      <c r="H799" s="115"/>
      <c r="I799" s="91"/>
      <c r="L799" s="66"/>
      <c r="M799" s="78"/>
      <c r="N799" s="78"/>
    </row>
    <row r="800" spans="8:14" ht="15.75" customHeight="1">
      <c r="H800" s="115"/>
      <c r="I800" s="91"/>
      <c r="L800" s="66"/>
      <c r="M800" s="78"/>
      <c r="N800" s="78"/>
    </row>
    <row r="801" spans="8:14" ht="15.75" customHeight="1">
      <c r="H801" s="115"/>
      <c r="I801" s="91"/>
      <c r="L801" s="66"/>
      <c r="M801" s="78"/>
      <c r="N801" s="78"/>
    </row>
    <row r="802" spans="8:14" ht="15.75" customHeight="1">
      <c r="H802" s="115"/>
      <c r="I802" s="91"/>
      <c r="L802" s="66"/>
      <c r="M802" s="78"/>
      <c r="N802" s="78"/>
    </row>
    <row r="803" spans="8:14" ht="15.75" customHeight="1">
      <c r="H803" s="115"/>
      <c r="I803" s="91"/>
      <c r="L803" s="66"/>
      <c r="M803" s="78"/>
      <c r="N803" s="78"/>
    </row>
    <row r="804" spans="8:14" ht="15.75" customHeight="1">
      <c r="H804" s="115"/>
      <c r="I804" s="91"/>
      <c r="L804" s="66"/>
      <c r="M804" s="78"/>
      <c r="N804" s="78"/>
    </row>
    <row r="805" spans="8:14" ht="15.75" customHeight="1">
      <c r="H805" s="115"/>
      <c r="I805" s="91"/>
      <c r="L805" s="66"/>
      <c r="M805" s="78"/>
      <c r="N805" s="78"/>
    </row>
    <row r="806" spans="8:14" ht="15.75" customHeight="1">
      <c r="H806" s="115"/>
      <c r="I806" s="91"/>
      <c r="L806" s="66"/>
      <c r="M806" s="78"/>
      <c r="N806" s="78"/>
    </row>
    <row r="807" spans="8:14" ht="15.75" customHeight="1">
      <c r="H807" s="115"/>
      <c r="I807" s="91"/>
      <c r="L807" s="66"/>
      <c r="M807" s="78"/>
      <c r="N807" s="78"/>
    </row>
    <row r="808" spans="8:14" ht="15.75" customHeight="1">
      <c r="H808" s="115"/>
      <c r="I808" s="91"/>
      <c r="L808" s="66"/>
      <c r="M808" s="78"/>
      <c r="N808" s="78"/>
    </row>
    <row r="809" spans="8:14" ht="15.75" customHeight="1">
      <c r="H809" s="115"/>
      <c r="I809" s="91"/>
      <c r="L809" s="66"/>
      <c r="M809" s="78"/>
      <c r="N809" s="78"/>
    </row>
    <row r="810" spans="8:14" ht="15.75" customHeight="1">
      <c r="H810" s="115"/>
      <c r="I810" s="91"/>
      <c r="L810" s="66"/>
      <c r="M810" s="78"/>
      <c r="N810" s="78"/>
    </row>
    <row r="811" spans="8:14" ht="15.75" customHeight="1">
      <c r="H811" s="115"/>
      <c r="I811" s="91"/>
      <c r="L811" s="66"/>
      <c r="M811" s="78"/>
      <c r="N811" s="78"/>
    </row>
    <row r="812" spans="8:14" ht="15.75" customHeight="1">
      <c r="H812" s="115"/>
      <c r="I812" s="91"/>
      <c r="L812" s="66"/>
      <c r="M812" s="78"/>
      <c r="N812" s="78"/>
    </row>
    <row r="813" spans="8:14" ht="15.75" customHeight="1">
      <c r="H813" s="115"/>
      <c r="I813" s="91"/>
      <c r="L813" s="66"/>
      <c r="M813" s="78"/>
      <c r="N813" s="78"/>
    </row>
    <row r="814" spans="8:14" ht="15.75" customHeight="1">
      <c r="H814" s="115"/>
      <c r="I814" s="91"/>
      <c r="L814" s="66"/>
      <c r="M814" s="78"/>
      <c r="N814" s="78"/>
    </row>
    <row r="815" spans="8:14" ht="15.75" customHeight="1">
      <c r="H815" s="115"/>
      <c r="I815" s="91"/>
      <c r="L815" s="66"/>
      <c r="M815" s="78"/>
      <c r="N815" s="78"/>
    </row>
    <row r="816" spans="8:14" ht="15.75" customHeight="1">
      <c r="H816" s="115"/>
      <c r="I816" s="91"/>
      <c r="L816" s="66"/>
      <c r="M816" s="78"/>
      <c r="N816" s="78"/>
    </row>
    <row r="817" spans="8:14" ht="15.75" customHeight="1">
      <c r="H817" s="115"/>
      <c r="I817" s="91"/>
      <c r="L817" s="66"/>
      <c r="M817" s="78"/>
      <c r="N817" s="78"/>
    </row>
    <row r="818" spans="8:14" ht="15.75" customHeight="1">
      <c r="H818" s="115"/>
      <c r="I818" s="91"/>
      <c r="L818" s="66"/>
      <c r="M818" s="78"/>
      <c r="N818" s="78"/>
    </row>
    <row r="819" spans="8:14" ht="15.75" customHeight="1">
      <c r="H819" s="115"/>
      <c r="I819" s="91"/>
      <c r="L819" s="66"/>
      <c r="M819" s="78"/>
      <c r="N819" s="78"/>
    </row>
    <row r="820" spans="8:14" ht="15.75" customHeight="1">
      <c r="H820" s="115"/>
      <c r="I820" s="91"/>
      <c r="L820" s="66"/>
      <c r="M820" s="78"/>
      <c r="N820" s="78"/>
    </row>
    <row r="821" spans="8:14" ht="15.75" customHeight="1">
      <c r="H821" s="115"/>
      <c r="I821" s="91"/>
      <c r="L821" s="66"/>
      <c r="M821" s="78"/>
      <c r="N821" s="78"/>
    </row>
    <row r="822" spans="8:14" ht="15.75" customHeight="1">
      <c r="H822" s="115"/>
      <c r="I822" s="91"/>
      <c r="L822" s="66"/>
      <c r="M822" s="78"/>
      <c r="N822" s="78"/>
    </row>
    <row r="823" spans="8:14" ht="15.75" customHeight="1">
      <c r="H823" s="115"/>
      <c r="I823" s="91"/>
      <c r="L823" s="66"/>
      <c r="M823" s="78"/>
      <c r="N823" s="78"/>
    </row>
    <row r="824" spans="8:14" ht="15.75" customHeight="1">
      <c r="H824" s="115"/>
      <c r="I824" s="91"/>
      <c r="L824" s="66"/>
      <c r="M824" s="78"/>
      <c r="N824" s="78"/>
    </row>
    <row r="825" spans="8:14" ht="15.75" customHeight="1">
      <c r="H825" s="115"/>
      <c r="I825" s="91"/>
      <c r="L825" s="66"/>
      <c r="M825" s="78"/>
      <c r="N825" s="78"/>
    </row>
    <row r="826" spans="8:14" ht="15.75" customHeight="1">
      <c r="H826" s="115"/>
      <c r="I826" s="91"/>
      <c r="L826" s="66"/>
      <c r="M826" s="78"/>
      <c r="N826" s="78"/>
    </row>
    <row r="827" spans="8:14" ht="15.75" customHeight="1">
      <c r="H827" s="115"/>
      <c r="I827" s="91"/>
      <c r="L827" s="66"/>
      <c r="M827" s="78"/>
      <c r="N827" s="78"/>
    </row>
    <row r="828" spans="8:14" ht="15.75" customHeight="1">
      <c r="H828" s="115"/>
      <c r="I828" s="91"/>
      <c r="L828" s="66"/>
      <c r="M828" s="78"/>
      <c r="N828" s="78"/>
    </row>
    <row r="829" spans="8:14" ht="15.75" customHeight="1">
      <c r="H829" s="115"/>
      <c r="I829" s="91"/>
      <c r="L829" s="66"/>
      <c r="M829" s="78"/>
      <c r="N829" s="78"/>
    </row>
    <row r="830" spans="8:14" ht="15.75" customHeight="1">
      <c r="H830" s="115"/>
      <c r="I830" s="91"/>
      <c r="L830" s="66"/>
      <c r="M830" s="78"/>
      <c r="N830" s="78"/>
    </row>
    <row r="831" spans="8:14" ht="15.75" customHeight="1">
      <c r="H831" s="115"/>
      <c r="I831" s="91"/>
      <c r="L831" s="66"/>
      <c r="M831" s="78"/>
      <c r="N831" s="78"/>
    </row>
    <row r="832" spans="8:14" ht="15.75" customHeight="1">
      <c r="H832" s="115"/>
      <c r="I832" s="91"/>
      <c r="L832" s="66"/>
      <c r="M832" s="78"/>
      <c r="N832" s="78"/>
    </row>
    <row r="833" spans="8:14" ht="15.75" customHeight="1">
      <c r="H833" s="115"/>
      <c r="I833" s="91"/>
      <c r="L833" s="66"/>
      <c r="M833" s="78"/>
      <c r="N833" s="78"/>
    </row>
    <row r="834" spans="8:14" ht="15.75" customHeight="1">
      <c r="H834" s="115"/>
      <c r="I834" s="91"/>
      <c r="L834" s="66"/>
      <c r="M834" s="78"/>
      <c r="N834" s="78"/>
    </row>
    <row r="835" spans="8:14" ht="15.75" customHeight="1">
      <c r="H835" s="115"/>
      <c r="I835" s="91"/>
      <c r="L835" s="66"/>
      <c r="M835" s="78"/>
      <c r="N835" s="78"/>
    </row>
    <row r="836" spans="8:14" ht="15.75" customHeight="1">
      <c r="H836" s="115"/>
      <c r="I836" s="91"/>
      <c r="L836" s="66"/>
      <c r="M836" s="78"/>
      <c r="N836" s="78"/>
    </row>
    <row r="837" spans="8:14" ht="15.75" customHeight="1">
      <c r="H837" s="115"/>
      <c r="I837" s="91"/>
      <c r="L837" s="66"/>
      <c r="M837" s="78"/>
      <c r="N837" s="78"/>
    </row>
    <row r="838" spans="8:14" ht="15.75" customHeight="1">
      <c r="H838" s="115"/>
      <c r="I838" s="91"/>
      <c r="L838" s="66"/>
      <c r="M838" s="78"/>
      <c r="N838" s="78"/>
    </row>
    <row r="839" spans="8:14" ht="15.75" customHeight="1">
      <c r="H839" s="115"/>
      <c r="I839" s="91"/>
      <c r="L839" s="66"/>
      <c r="M839" s="78"/>
      <c r="N839" s="78"/>
    </row>
    <row r="840" spans="8:14" ht="15.75" customHeight="1">
      <c r="H840" s="115"/>
      <c r="I840" s="91"/>
      <c r="L840" s="66"/>
      <c r="M840" s="78"/>
      <c r="N840" s="78"/>
    </row>
    <row r="841" spans="8:14" ht="15.75" customHeight="1">
      <c r="H841" s="115"/>
      <c r="I841" s="91"/>
      <c r="L841" s="66"/>
      <c r="M841" s="78"/>
      <c r="N841" s="78"/>
    </row>
    <row r="842" spans="8:14" ht="15.75" customHeight="1">
      <c r="H842" s="115"/>
      <c r="I842" s="91"/>
      <c r="L842" s="66"/>
      <c r="M842" s="78"/>
      <c r="N842" s="78"/>
    </row>
    <row r="843" spans="8:14" ht="15.75" customHeight="1">
      <c r="H843" s="115"/>
      <c r="I843" s="91"/>
      <c r="L843" s="66"/>
      <c r="M843" s="78"/>
      <c r="N843" s="78"/>
    </row>
    <row r="844" spans="8:14" ht="15.75" customHeight="1">
      <c r="H844" s="115"/>
      <c r="I844" s="91"/>
      <c r="L844" s="66"/>
      <c r="M844" s="78"/>
      <c r="N844" s="78"/>
    </row>
    <row r="845" spans="8:14" ht="15.75" customHeight="1">
      <c r="H845" s="115"/>
      <c r="I845" s="91"/>
      <c r="L845" s="66"/>
      <c r="M845" s="78"/>
      <c r="N845" s="78"/>
    </row>
    <row r="846" spans="8:14" ht="15.75" customHeight="1">
      <c r="H846" s="115"/>
      <c r="I846" s="91"/>
      <c r="L846" s="66"/>
      <c r="M846" s="78"/>
      <c r="N846" s="78"/>
    </row>
    <row r="847" spans="8:14" ht="15.75" customHeight="1">
      <c r="H847" s="115"/>
      <c r="I847" s="91"/>
      <c r="L847" s="66"/>
      <c r="M847" s="78"/>
      <c r="N847" s="78"/>
    </row>
    <row r="848" spans="8:14" ht="15.75" customHeight="1">
      <c r="H848" s="115"/>
      <c r="I848" s="91"/>
      <c r="L848" s="66"/>
      <c r="M848" s="78"/>
      <c r="N848" s="78"/>
    </row>
    <row r="849" spans="8:14" ht="15.75" customHeight="1">
      <c r="H849" s="115"/>
      <c r="I849" s="91"/>
      <c r="L849" s="66"/>
      <c r="M849" s="78"/>
      <c r="N849" s="78"/>
    </row>
    <row r="850" spans="8:14" ht="15.75" customHeight="1">
      <c r="H850" s="115"/>
      <c r="I850" s="91"/>
      <c r="L850" s="66"/>
      <c r="M850" s="78"/>
      <c r="N850" s="78"/>
    </row>
    <row r="851" spans="8:14" ht="15.75" customHeight="1">
      <c r="H851" s="115"/>
      <c r="I851" s="91"/>
      <c r="L851" s="66"/>
      <c r="M851" s="78"/>
      <c r="N851" s="78"/>
    </row>
    <row r="852" spans="8:14" ht="15.75" customHeight="1">
      <c r="H852" s="115"/>
      <c r="I852" s="91"/>
      <c r="L852" s="66"/>
      <c r="M852" s="78"/>
      <c r="N852" s="78"/>
    </row>
    <row r="853" spans="8:14" ht="15.75" customHeight="1">
      <c r="H853" s="115"/>
      <c r="I853" s="91"/>
      <c r="L853" s="66"/>
      <c r="M853" s="78"/>
      <c r="N853" s="78"/>
    </row>
    <row r="854" spans="8:14" ht="15.75" customHeight="1">
      <c r="H854" s="115"/>
      <c r="I854" s="91"/>
      <c r="L854" s="66"/>
      <c r="M854" s="78"/>
      <c r="N854" s="78"/>
    </row>
    <row r="855" spans="8:14" ht="15.75" customHeight="1">
      <c r="H855" s="115"/>
      <c r="I855" s="91"/>
      <c r="L855" s="66"/>
      <c r="M855" s="78"/>
      <c r="N855" s="78"/>
    </row>
    <row r="856" spans="8:14" ht="15.75" customHeight="1">
      <c r="H856" s="115"/>
      <c r="I856" s="91"/>
      <c r="L856" s="66"/>
      <c r="M856" s="78"/>
      <c r="N856" s="78"/>
    </row>
    <row r="857" spans="8:14" ht="15.75" customHeight="1">
      <c r="H857" s="115"/>
      <c r="I857" s="91"/>
      <c r="L857" s="66"/>
      <c r="M857" s="78"/>
      <c r="N857" s="78"/>
    </row>
    <row r="858" spans="8:14" ht="15.75" customHeight="1">
      <c r="H858" s="115"/>
      <c r="I858" s="91"/>
      <c r="L858" s="66"/>
      <c r="M858" s="78"/>
      <c r="N858" s="78"/>
    </row>
    <row r="859" spans="8:14" ht="15.75" customHeight="1">
      <c r="H859" s="115"/>
      <c r="I859" s="91"/>
      <c r="L859" s="66"/>
      <c r="M859" s="78"/>
      <c r="N859" s="78"/>
    </row>
    <row r="860" spans="8:14" ht="15.75" customHeight="1">
      <c r="H860" s="115"/>
      <c r="I860" s="91"/>
      <c r="L860" s="66"/>
      <c r="M860" s="78"/>
      <c r="N860" s="78"/>
    </row>
    <row r="861" spans="8:14" ht="15.75" customHeight="1">
      <c r="H861" s="115"/>
      <c r="I861" s="91"/>
      <c r="L861" s="66"/>
      <c r="M861" s="78"/>
      <c r="N861" s="78"/>
    </row>
    <row r="862" spans="8:14" ht="15.75" customHeight="1">
      <c r="H862" s="115"/>
      <c r="I862" s="91"/>
      <c r="L862" s="66"/>
      <c r="M862" s="78"/>
      <c r="N862" s="78"/>
    </row>
    <row r="863" spans="8:14" ht="15.75" customHeight="1">
      <c r="H863" s="115"/>
      <c r="I863" s="91"/>
      <c r="L863" s="66"/>
      <c r="M863" s="78"/>
      <c r="N863" s="78"/>
    </row>
    <row r="864" spans="8:14" ht="15.75" customHeight="1">
      <c r="H864" s="115"/>
      <c r="I864" s="91"/>
      <c r="L864" s="66"/>
      <c r="M864" s="78"/>
      <c r="N864" s="78"/>
    </row>
    <row r="865" spans="8:14" ht="15.75" customHeight="1">
      <c r="H865" s="115"/>
      <c r="I865" s="91"/>
      <c r="L865" s="66"/>
      <c r="M865" s="78"/>
      <c r="N865" s="78"/>
    </row>
    <row r="866" spans="8:14" ht="15.75" customHeight="1">
      <c r="H866" s="115"/>
      <c r="I866" s="91"/>
      <c r="L866" s="66"/>
      <c r="M866" s="78"/>
      <c r="N866" s="78"/>
    </row>
    <row r="867" spans="8:14" ht="15.75" customHeight="1">
      <c r="H867" s="115"/>
      <c r="I867" s="91"/>
      <c r="L867" s="66"/>
      <c r="M867" s="78"/>
      <c r="N867" s="78"/>
    </row>
    <row r="868" spans="8:14" ht="15.75" customHeight="1">
      <c r="H868" s="115"/>
      <c r="I868" s="91"/>
      <c r="L868" s="66"/>
      <c r="M868" s="78"/>
      <c r="N868" s="78"/>
    </row>
    <row r="869" spans="8:14" ht="15.75" customHeight="1">
      <c r="H869" s="115"/>
      <c r="I869" s="91"/>
      <c r="L869" s="66"/>
      <c r="M869" s="78"/>
      <c r="N869" s="78"/>
    </row>
    <row r="870" spans="8:14" ht="15.75" customHeight="1">
      <c r="H870" s="115"/>
      <c r="I870" s="91"/>
      <c r="L870" s="66"/>
      <c r="M870" s="78"/>
      <c r="N870" s="78"/>
    </row>
    <row r="871" spans="8:14" ht="15.75" customHeight="1">
      <c r="H871" s="115"/>
      <c r="I871" s="91"/>
      <c r="L871" s="66"/>
      <c r="M871" s="78"/>
      <c r="N871" s="78"/>
    </row>
    <row r="872" spans="8:14" ht="15.75" customHeight="1">
      <c r="H872" s="115"/>
      <c r="I872" s="91"/>
      <c r="L872" s="66"/>
      <c r="M872" s="78"/>
      <c r="N872" s="78"/>
    </row>
    <row r="873" spans="8:14" ht="15.75" customHeight="1">
      <c r="H873" s="115"/>
      <c r="I873" s="91"/>
      <c r="L873" s="66"/>
      <c r="M873" s="78"/>
      <c r="N873" s="78"/>
    </row>
    <row r="874" spans="8:14" ht="15.75" customHeight="1">
      <c r="H874" s="115"/>
      <c r="I874" s="91"/>
      <c r="L874" s="66"/>
      <c r="M874" s="78"/>
      <c r="N874" s="78"/>
    </row>
    <row r="875" spans="8:14" ht="15.75" customHeight="1">
      <c r="H875" s="115"/>
      <c r="I875" s="91"/>
      <c r="L875" s="66"/>
      <c r="M875" s="78"/>
      <c r="N875" s="78"/>
    </row>
    <row r="876" spans="8:14" ht="15.75" customHeight="1">
      <c r="H876" s="115"/>
      <c r="I876" s="91"/>
      <c r="L876" s="66"/>
      <c r="M876" s="78"/>
      <c r="N876" s="78"/>
    </row>
    <row r="877" spans="8:14" ht="15.75" customHeight="1">
      <c r="H877" s="115"/>
      <c r="I877" s="91"/>
      <c r="L877" s="66"/>
      <c r="M877" s="78"/>
      <c r="N877" s="78"/>
    </row>
    <row r="878" spans="8:14" ht="15.75" customHeight="1">
      <c r="H878" s="115"/>
      <c r="I878" s="91"/>
      <c r="L878" s="66"/>
      <c r="M878" s="78"/>
      <c r="N878" s="78"/>
    </row>
    <row r="879" spans="8:14" ht="15.75" customHeight="1">
      <c r="H879" s="115"/>
      <c r="I879" s="91"/>
      <c r="L879" s="66"/>
      <c r="M879" s="78"/>
      <c r="N879" s="78"/>
    </row>
    <row r="880" spans="8:14" ht="15.75" customHeight="1">
      <c r="H880" s="115"/>
      <c r="I880" s="91"/>
      <c r="L880" s="66"/>
      <c r="M880" s="78"/>
      <c r="N880" s="78"/>
    </row>
    <row r="881" spans="8:14" ht="15.75" customHeight="1">
      <c r="H881" s="115"/>
      <c r="I881" s="91"/>
      <c r="L881" s="66"/>
      <c r="M881" s="78"/>
      <c r="N881" s="78"/>
    </row>
    <row r="882" spans="8:14" ht="15.75" customHeight="1">
      <c r="H882" s="115"/>
      <c r="I882" s="91"/>
      <c r="L882" s="66"/>
      <c r="M882" s="78"/>
      <c r="N882" s="78"/>
    </row>
    <row r="883" spans="8:14" ht="15.75" customHeight="1">
      <c r="H883" s="115"/>
      <c r="I883" s="91"/>
      <c r="L883" s="66"/>
      <c r="M883" s="78"/>
      <c r="N883" s="78"/>
    </row>
    <row r="884" spans="8:14" ht="15.75" customHeight="1">
      <c r="H884" s="115"/>
      <c r="I884" s="91"/>
      <c r="L884" s="66"/>
      <c r="M884" s="78"/>
      <c r="N884" s="78"/>
    </row>
    <row r="885" spans="8:14" ht="15.75" customHeight="1">
      <c r="H885" s="115"/>
      <c r="I885" s="91"/>
      <c r="L885" s="66"/>
      <c r="M885" s="78"/>
      <c r="N885" s="78"/>
    </row>
    <row r="886" spans="8:14" ht="15.75" customHeight="1">
      <c r="H886" s="115"/>
      <c r="I886" s="91"/>
      <c r="L886" s="66"/>
      <c r="M886" s="78"/>
      <c r="N886" s="78"/>
    </row>
    <row r="887" spans="8:14" ht="15.75" customHeight="1">
      <c r="H887" s="115"/>
      <c r="I887" s="91"/>
      <c r="L887" s="66"/>
      <c r="M887" s="78"/>
      <c r="N887" s="78"/>
    </row>
    <row r="888" spans="8:14" ht="15.75" customHeight="1">
      <c r="H888" s="115"/>
      <c r="I888" s="91"/>
      <c r="L888" s="66"/>
      <c r="M888" s="78"/>
      <c r="N888" s="78"/>
    </row>
    <row r="889" spans="8:14" ht="15.75" customHeight="1">
      <c r="H889" s="115"/>
      <c r="I889" s="91"/>
      <c r="L889" s="66"/>
      <c r="M889" s="78"/>
      <c r="N889" s="78"/>
    </row>
    <row r="890" spans="8:14" ht="15.75" customHeight="1">
      <c r="H890" s="115"/>
      <c r="I890" s="91"/>
      <c r="L890" s="66"/>
      <c r="M890" s="78"/>
      <c r="N890" s="78"/>
    </row>
    <row r="891" spans="8:14" ht="15.75" customHeight="1">
      <c r="H891" s="115"/>
      <c r="I891" s="91"/>
      <c r="L891" s="66"/>
      <c r="M891" s="78"/>
      <c r="N891" s="78"/>
    </row>
    <row r="892" spans="8:14" ht="15.75" customHeight="1">
      <c r="H892" s="115"/>
      <c r="I892" s="91"/>
      <c r="L892" s="66"/>
      <c r="M892" s="78"/>
      <c r="N892" s="78"/>
    </row>
    <row r="893" spans="8:14" ht="15.75" customHeight="1">
      <c r="H893" s="115"/>
      <c r="I893" s="91"/>
      <c r="L893" s="66"/>
      <c r="M893" s="78"/>
      <c r="N893" s="78"/>
    </row>
    <row r="894" spans="8:14" ht="15.75" customHeight="1">
      <c r="H894" s="115"/>
      <c r="I894" s="91"/>
      <c r="L894" s="66"/>
      <c r="M894" s="78"/>
      <c r="N894" s="78"/>
    </row>
    <row r="895" spans="8:14" ht="15.75" customHeight="1">
      <c r="H895" s="115"/>
      <c r="I895" s="91"/>
      <c r="L895" s="66"/>
      <c r="M895" s="78"/>
      <c r="N895" s="78"/>
    </row>
    <row r="896" spans="8:14" ht="15.75" customHeight="1">
      <c r="H896" s="115"/>
      <c r="I896" s="91"/>
      <c r="L896" s="66"/>
      <c r="M896" s="78"/>
      <c r="N896" s="78"/>
    </row>
    <row r="897" spans="8:14" ht="15.75" customHeight="1">
      <c r="H897" s="115"/>
      <c r="I897" s="91"/>
      <c r="L897" s="66"/>
      <c r="M897" s="78"/>
      <c r="N897" s="78"/>
    </row>
    <row r="898" spans="8:14" ht="15.75" customHeight="1">
      <c r="H898" s="115"/>
      <c r="I898" s="91"/>
      <c r="L898" s="66"/>
      <c r="M898" s="78"/>
      <c r="N898" s="78"/>
    </row>
    <row r="899" spans="8:14" ht="15.75" customHeight="1">
      <c r="H899" s="115"/>
      <c r="I899" s="91"/>
      <c r="L899" s="66"/>
      <c r="M899" s="78"/>
      <c r="N899" s="78"/>
    </row>
    <row r="900" spans="8:14" ht="15.75" customHeight="1">
      <c r="H900" s="115"/>
      <c r="I900" s="91"/>
      <c r="L900" s="66"/>
      <c r="M900" s="78"/>
      <c r="N900" s="78"/>
    </row>
    <row r="901" spans="8:14" ht="15.75" customHeight="1">
      <c r="H901" s="115"/>
      <c r="I901" s="91"/>
      <c r="L901" s="66"/>
      <c r="M901" s="78"/>
      <c r="N901" s="78"/>
    </row>
    <row r="902" spans="8:14" ht="15.75" customHeight="1">
      <c r="H902" s="115"/>
      <c r="I902" s="91"/>
      <c r="L902" s="66"/>
      <c r="M902" s="78"/>
      <c r="N902" s="78"/>
    </row>
    <row r="903" spans="8:14" ht="15.75" customHeight="1">
      <c r="H903" s="115"/>
      <c r="I903" s="91"/>
      <c r="L903" s="66"/>
      <c r="M903" s="78"/>
      <c r="N903" s="78"/>
    </row>
    <row r="904" spans="8:14" ht="15.75" customHeight="1">
      <c r="H904" s="115"/>
      <c r="I904" s="91"/>
      <c r="L904" s="66"/>
      <c r="M904" s="78"/>
      <c r="N904" s="78"/>
    </row>
    <row r="905" spans="8:14" ht="15.75" customHeight="1">
      <c r="H905" s="115"/>
      <c r="I905" s="91"/>
      <c r="L905" s="66"/>
      <c r="M905" s="78"/>
      <c r="N905" s="78"/>
    </row>
    <row r="906" spans="8:14" ht="15.75" customHeight="1">
      <c r="H906" s="115"/>
      <c r="I906" s="91"/>
      <c r="L906" s="66"/>
      <c r="M906" s="78"/>
      <c r="N906" s="78"/>
    </row>
    <row r="907" spans="8:14" ht="15.75" customHeight="1">
      <c r="H907" s="115"/>
      <c r="I907" s="91"/>
      <c r="L907" s="66"/>
      <c r="M907" s="78"/>
      <c r="N907" s="78"/>
    </row>
    <row r="908" spans="8:14" ht="15.75" customHeight="1">
      <c r="H908" s="115"/>
      <c r="I908" s="91"/>
      <c r="L908" s="66"/>
      <c r="M908" s="78"/>
      <c r="N908" s="78"/>
    </row>
    <row r="909" spans="8:14" ht="15.75" customHeight="1">
      <c r="H909" s="115"/>
      <c r="I909" s="91"/>
      <c r="L909" s="66"/>
      <c r="M909" s="78"/>
      <c r="N909" s="78"/>
    </row>
    <row r="910" spans="8:14" ht="15.75" customHeight="1">
      <c r="H910" s="115"/>
      <c r="I910" s="91"/>
      <c r="L910" s="66"/>
      <c r="M910" s="78"/>
      <c r="N910" s="78"/>
    </row>
    <row r="911" spans="8:14" ht="15.75" customHeight="1">
      <c r="H911" s="115"/>
      <c r="I911" s="91"/>
      <c r="L911" s="66"/>
      <c r="M911" s="78"/>
      <c r="N911" s="78"/>
    </row>
    <row r="912" spans="8:14" ht="15.75" customHeight="1">
      <c r="H912" s="115"/>
      <c r="I912" s="91"/>
      <c r="L912" s="66"/>
      <c r="M912" s="78"/>
      <c r="N912" s="78"/>
    </row>
    <row r="913" spans="8:14" ht="15.75" customHeight="1">
      <c r="H913" s="115"/>
      <c r="I913" s="91"/>
      <c r="L913" s="66"/>
      <c r="M913" s="78"/>
      <c r="N913" s="78"/>
    </row>
    <row r="914" spans="8:14" ht="15.75" customHeight="1">
      <c r="H914" s="115"/>
      <c r="I914" s="91"/>
      <c r="L914" s="66"/>
      <c r="M914" s="78"/>
      <c r="N914" s="78"/>
    </row>
    <row r="915" spans="8:14" ht="15.75" customHeight="1">
      <c r="H915" s="115"/>
      <c r="I915" s="91"/>
      <c r="L915" s="66"/>
      <c r="M915" s="78"/>
      <c r="N915" s="78"/>
    </row>
    <row r="916" spans="8:14" ht="15.75" customHeight="1">
      <c r="H916" s="115"/>
      <c r="I916" s="91"/>
      <c r="L916" s="66"/>
      <c r="M916" s="78"/>
      <c r="N916" s="78"/>
    </row>
    <row r="917" spans="8:14" ht="15.75" customHeight="1">
      <c r="H917" s="115"/>
      <c r="I917" s="91"/>
      <c r="L917" s="66"/>
      <c r="M917" s="78"/>
      <c r="N917" s="78"/>
    </row>
    <row r="918" spans="8:14" ht="15.75" customHeight="1">
      <c r="H918" s="115"/>
      <c r="I918" s="91"/>
      <c r="L918" s="66"/>
      <c r="M918" s="78"/>
      <c r="N918" s="78"/>
    </row>
    <row r="919" spans="8:14" ht="15.75" customHeight="1">
      <c r="H919" s="115"/>
      <c r="I919" s="91"/>
      <c r="L919" s="66"/>
      <c r="M919" s="78"/>
      <c r="N919" s="78"/>
    </row>
    <row r="920" spans="8:14" ht="15.75" customHeight="1">
      <c r="H920" s="115"/>
      <c r="I920" s="91"/>
      <c r="L920" s="66"/>
      <c r="M920" s="78"/>
      <c r="N920" s="78"/>
    </row>
    <row r="921" spans="8:14" ht="15.75" customHeight="1">
      <c r="H921" s="115"/>
      <c r="I921" s="91"/>
      <c r="L921" s="66"/>
      <c r="M921" s="78"/>
      <c r="N921" s="78"/>
    </row>
    <row r="922" spans="8:14" ht="15.75" customHeight="1">
      <c r="H922" s="115"/>
      <c r="I922" s="91"/>
      <c r="L922" s="66"/>
      <c r="M922" s="78"/>
      <c r="N922" s="78"/>
    </row>
    <row r="923" spans="8:14" ht="15.75" customHeight="1">
      <c r="H923" s="115"/>
      <c r="I923" s="91"/>
      <c r="L923" s="66"/>
      <c r="M923" s="78"/>
      <c r="N923" s="78"/>
    </row>
    <row r="924" spans="8:14" ht="15.75" customHeight="1">
      <c r="H924" s="115"/>
      <c r="I924" s="91"/>
      <c r="L924" s="66"/>
      <c r="M924" s="78"/>
      <c r="N924" s="78"/>
    </row>
    <row r="925" spans="8:14" ht="15.75" customHeight="1">
      <c r="H925" s="115"/>
      <c r="I925" s="91"/>
      <c r="L925" s="66"/>
      <c r="M925" s="78"/>
      <c r="N925" s="78"/>
    </row>
    <row r="926" spans="8:14" ht="15.75" customHeight="1">
      <c r="H926" s="115"/>
      <c r="I926" s="91"/>
      <c r="L926" s="66"/>
      <c r="M926" s="78"/>
      <c r="N926" s="78"/>
    </row>
    <row r="927" spans="8:14" ht="15.75" customHeight="1">
      <c r="H927" s="115"/>
      <c r="I927" s="91"/>
      <c r="L927" s="66"/>
      <c r="M927" s="78"/>
      <c r="N927" s="78"/>
    </row>
    <row r="928" spans="8:14" ht="15.75" customHeight="1">
      <c r="H928" s="115"/>
      <c r="I928" s="91"/>
      <c r="L928" s="66"/>
      <c r="M928" s="78"/>
      <c r="N928" s="78"/>
    </row>
    <row r="929" spans="8:14" ht="15.75" customHeight="1">
      <c r="H929" s="115"/>
      <c r="I929" s="91"/>
      <c r="L929" s="66"/>
      <c r="M929" s="78"/>
      <c r="N929" s="78"/>
    </row>
    <row r="930" spans="8:14" ht="15.75" customHeight="1">
      <c r="H930" s="115"/>
      <c r="I930" s="91"/>
      <c r="L930" s="66"/>
      <c r="M930" s="78"/>
      <c r="N930" s="78"/>
    </row>
    <row r="931" spans="8:14" ht="15.75" customHeight="1">
      <c r="H931" s="115"/>
      <c r="I931" s="91"/>
      <c r="L931" s="66"/>
      <c r="M931" s="78"/>
      <c r="N931" s="78"/>
    </row>
    <row r="932" spans="8:14" ht="15.75" customHeight="1">
      <c r="H932" s="115"/>
      <c r="I932" s="91"/>
      <c r="L932" s="66"/>
      <c r="M932" s="78"/>
      <c r="N932" s="78"/>
    </row>
    <row r="933" spans="8:14" ht="15.75" customHeight="1">
      <c r="H933" s="115"/>
      <c r="I933" s="91"/>
      <c r="L933" s="66"/>
      <c r="M933" s="78"/>
      <c r="N933" s="78"/>
    </row>
    <row r="934" spans="8:14" ht="15.75" customHeight="1">
      <c r="H934" s="115"/>
      <c r="I934" s="91"/>
      <c r="L934" s="66"/>
      <c r="M934" s="78"/>
      <c r="N934" s="78"/>
    </row>
    <row r="935" spans="8:14" ht="15.75" customHeight="1">
      <c r="H935" s="115"/>
      <c r="I935" s="91"/>
      <c r="L935" s="66"/>
      <c r="M935" s="78"/>
      <c r="N935" s="78"/>
    </row>
    <row r="936" spans="8:14" ht="15.75" customHeight="1">
      <c r="H936" s="115"/>
      <c r="I936" s="91"/>
      <c r="L936" s="66"/>
      <c r="M936" s="78"/>
      <c r="N936" s="78"/>
    </row>
    <row r="937" spans="8:14" ht="15.75" customHeight="1">
      <c r="H937" s="115"/>
      <c r="I937" s="91"/>
      <c r="L937" s="66"/>
      <c r="M937" s="78"/>
      <c r="N937" s="78"/>
    </row>
    <row r="938" spans="8:14" ht="15.75" customHeight="1">
      <c r="H938" s="115"/>
      <c r="I938" s="91"/>
      <c r="L938" s="66"/>
      <c r="M938" s="78"/>
      <c r="N938" s="78"/>
    </row>
    <row r="939" spans="8:14" ht="15.75" customHeight="1">
      <c r="H939" s="115"/>
      <c r="I939" s="91"/>
      <c r="L939" s="66"/>
      <c r="M939" s="78"/>
      <c r="N939" s="78"/>
    </row>
    <row r="940" spans="8:14" ht="15.75" customHeight="1">
      <c r="H940" s="115"/>
      <c r="I940" s="91"/>
      <c r="L940" s="66"/>
      <c r="M940" s="78"/>
      <c r="N940" s="78"/>
    </row>
    <row r="941" spans="8:14" ht="15.75" customHeight="1">
      <c r="H941" s="115"/>
      <c r="I941" s="91"/>
      <c r="L941" s="66"/>
      <c r="M941" s="78"/>
      <c r="N941" s="78"/>
    </row>
    <row r="942" spans="8:14" ht="15.75" customHeight="1">
      <c r="H942" s="115"/>
      <c r="I942" s="91"/>
      <c r="L942" s="66"/>
      <c r="M942" s="78"/>
      <c r="N942" s="78"/>
    </row>
    <row r="943" spans="8:14" ht="15.75" customHeight="1">
      <c r="H943" s="115"/>
      <c r="I943" s="91"/>
      <c r="L943" s="66"/>
      <c r="M943" s="78"/>
      <c r="N943" s="78"/>
    </row>
    <row r="944" spans="8:14" ht="15.75" customHeight="1">
      <c r="H944" s="115"/>
      <c r="I944" s="91"/>
      <c r="L944" s="66"/>
      <c r="M944" s="78"/>
      <c r="N944" s="78"/>
    </row>
    <row r="945" spans="8:14" ht="15.75" customHeight="1">
      <c r="H945" s="115"/>
      <c r="I945" s="91"/>
      <c r="L945" s="66"/>
      <c r="M945" s="78"/>
      <c r="N945" s="78"/>
    </row>
    <row r="946" spans="8:14" ht="15.75" customHeight="1">
      <c r="H946" s="115"/>
      <c r="I946" s="91"/>
      <c r="L946" s="66"/>
      <c r="M946" s="78"/>
      <c r="N946" s="78"/>
    </row>
    <row r="947" spans="8:14" ht="15.75" customHeight="1">
      <c r="H947" s="115"/>
      <c r="I947" s="91"/>
      <c r="L947" s="66"/>
      <c r="M947" s="78"/>
      <c r="N947" s="78"/>
    </row>
    <row r="948" spans="8:14" ht="15.75" customHeight="1">
      <c r="H948" s="115"/>
      <c r="I948" s="91"/>
      <c r="L948" s="66"/>
      <c r="M948" s="78"/>
      <c r="N948" s="78"/>
    </row>
    <row r="949" spans="8:14" ht="15.75" customHeight="1">
      <c r="H949" s="115"/>
      <c r="I949" s="91"/>
      <c r="L949" s="66"/>
      <c r="M949" s="78"/>
      <c r="N949" s="78"/>
    </row>
    <row r="950" spans="8:14" ht="15.75" customHeight="1">
      <c r="H950" s="115"/>
      <c r="I950" s="91"/>
      <c r="L950" s="66"/>
      <c r="M950" s="78"/>
      <c r="N950" s="78"/>
    </row>
    <row r="951" spans="8:14" ht="15.75" customHeight="1">
      <c r="H951" s="115"/>
      <c r="I951" s="91"/>
      <c r="L951" s="66"/>
      <c r="M951" s="78"/>
      <c r="N951" s="78"/>
    </row>
    <row r="952" spans="8:14" ht="15.75" customHeight="1">
      <c r="H952" s="115"/>
      <c r="I952" s="91"/>
      <c r="L952" s="66"/>
      <c r="M952" s="78"/>
      <c r="N952" s="78"/>
    </row>
    <row r="953" spans="8:14" ht="15.75" customHeight="1">
      <c r="H953" s="115"/>
      <c r="I953" s="91"/>
      <c r="L953" s="66"/>
      <c r="M953" s="78"/>
      <c r="N953" s="78"/>
    </row>
    <row r="954" spans="8:14" ht="15.75" customHeight="1">
      <c r="H954" s="115"/>
      <c r="I954" s="91"/>
      <c r="L954" s="66"/>
      <c r="M954" s="78"/>
      <c r="N954" s="78"/>
    </row>
    <row r="955" spans="8:14" ht="15.75" customHeight="1">
      <c r="H955" s="115"/>
      <c r="I955" s="91"/>
      <c r="L955" s="66"/>
      <c r="M955" s="78"/>
      <c r="N955" s="78"/>
    </row>
    <row r="956" spans="8:14" ht="15.75" customHeight="1">
      <c r="H956" s="115"/>
      <c r="I956" s="91"/>
      <c r="L956" s="66"/>
      <c r="M956" s="78"/>
      <c r="N956" s="78"/>
    </row>
    <row r="957" spans="8:14" ht="15.75" customHeight="1">
      <c r="H957" s="115"/>
      <c r="I957" s="91"/>
      <c r="L957" s="66"/>
      <c r="M957" s="78"/>
      <c r="N957" s="78"/>
    </row>
    <row r="958" spans="8:14" ht="15.75" customHeight="1">
      <c r="H958" s="115"/>
      <c r="I958" s="91"/>
      <c r="L958" s="66"/>
      <c r="M958" s="78"/>
      <c r="N958" s="78"/>
    </row>
    <row r="959" spans="8:14" ht="15.75" customHeight="1">
      <c r="H959" s="115"/>
      <c r="I959" s="91"/>
      <c r="L959" s="66"/>
      <c r="M959" s="78"/>
      <c r="N959" s="78"/>
    </row>
    <row r="960" spans="8:14" ht="15.75" customHeight="1">
      <c r="H960" s="115"/>
      <c r="I960" s="91"/>
      <c r="L960" s="66"/>
      <c r="M960" s="78"/>
      <c r="N960" s="78"/>
    </row>
    <row r="961" spans="8:14" ht="15.75" customHeight="1">
      <c r="H961" s="115"/>
      <c r="I961" s="91"/>
      <c r="L961" s="66"/>
      <c r="M961" s="78"/>
      <c r="N961" s="78"/>
    </row>
    <row r="962" spans="8:14" ht="15.75" customHeight="1">
      <c r="H962" s="115"/>
      <c r="I962" s="91"/>
      <c r="L962" s="66"/>
      <c r="M962" s="78"/>
      <c r="N962" s="78"/>
    </row>
    <row r="963" spans="8:14" ht="15.75" customHeight="1">
      <c r="H963" s="115"/>
      <c r="I963" s="91"/>
      <c r="L963" s="66"/>
      <c r="M963" s="78"/>
      <c r="N963" s="78"/>
    </row>
    <row r="964" spans="8:14" ht="15.75" customHeight="1">
      <c r="H964" s="115"/>
      <c r="I964" s="91"/>
      <c r="L964" s="66"/>
      <c r="M964" s="78"/>
      <c r="N964" s="78"/>
    </row>
    <row r="965" spans="8:14" ht="15.75" customHeight="1">
      <c r="H965" s="115"/>
      <c r="I965" s="91"/>
      <c r="L965" s="66"/>
      <c r="M965" s="78"/>
      <c r="N965" s="78"/>
    </row>
    <row r="966" spans="8:14" ht="15.75" customHeight="1">
      <c r="H966" s="115"/>
      <c r="I966" s="91"/>
      <c r="L966" s="66"/>
      <c r="M966" s="78"/>
      <c r="N966" s="78"/>
    </row>
    <row r="967" spans="8:14" ht="15.75" customHeight="1">
      <c r="H967" s="115"/>
      <c r="I967" s="91"/>
      <c r="L967" s="66"/>
      <c r="M967" s="78"/>
      <c r="N967" s="78"/>
    </row>
    <row r="968" spans="8:14" ht="15.75" customHeight="1">
      <c r="H968" s="115"/>
      <c r="I968" s="91"/>
      <c r="L968" s="66"/>
      <c r="M968" s="78"/>
      <c r="N968" s="78"/>
    </row>
    <row r="969" spans="8:14" ht="15.75" customHeight="1">
      <c r="H969" s="115"/>
      <c r="I969" s="91"/>
      <c r="L969" s="66"/>
      <c r="M969" s="78"/>
      <c r="N969" s="78"/>
    </row>
    <row r="970" spans="8:14" ht="15.75" customHeight="1">
      <c r="H970" s="115"/>
      <c r="I970" s="91"/>
      <c r="L970" s="66"/>
      <c r="M970" s="78"/>
      <c r="N970" s="78"/>
    </row>
    <row r="971" spans="8:14" ht="15.75" customHeight="1">
      <c r="H971" s="115"/>
      <c r="I971" s="91"/>
      <c r="L971" s="66"/>
      <c r="M971" s="78"/>
      <c r="N971" s="78"/>
    </row>
    <row r="972" spans="8:14" ht="15.75" customHeight="1">
      <c r="H972" s="115"/>
      <c r="I972" s="91"/>
      <c r="L972" s="66"/>
      <c r="M972" s="78"/>
      <c r="N972" s="78"/>
    </row>
    <row r="973" spans="8:14" ht="15.75" customHeight="1">
      <c r="H973" s="115"/>
      <c r="I973" s="91"/>
      <c r="L973" s="66"/>
      <c r="M973" s="78"/>
      <c r="N973" s="78"/>
    </row>
    <row r="974" spans="8:14" ht="15.75" customHeight="1">
      <c r="H974" s="115"/>
      <c r="I974" s="91"/>
      <c r="L974" s="66"/>
      <c r="M974" s="78"/>
      <c r="N974" s="78"/>
    </row>
    <row r="975" spans="8:14" ht="15.75" customHeight="1">
      <c r="H975" s="115"/>
      <c r="I975" s="91"/>
      <c r="L975" s="66"/>
      <c r="M975" s="78"/>
      <c r="N975" s="78"/>
    </row>
    <row r="976" spans="8:14" ht="15.75" customHeight="1">
      <c r="H976" s="115"/>
      <c r="I976" s="91"/>
      <c r="L976" s="66"/>
      <c r="M976" s="78"/>
      <c r="N976" s="78"/>
    </row>
    <row r="977" spans="8:14" ht="15.75" customHeight="1">
      <c r="H977" s="115"/>
      <c r="I977" s="91"/>
      <c r="L977" s="66"/>
      <c r="M977" s="78"/>
      <c r="N977" s="78"/>
    </row>
    <row r="978" spans="8:14" ht="15.75" customHeight="1">
      <c r="H978" s="115"/>
      <c r="I978" s="91"/>
      <c r="L978" s="66"/>
      <c r="M978" s="78"/>
      <c r="N978" s="78"/>
    </row>
    <row r="979" spans="8:14" ht="15.75" customHeight="1">
      <c r="H979" s="115"/>
      <c r="I979" s="91"/>
      <c r="L979" s="66"/>
      <c r="M979" s="78"/>
      <c r="N979" s="78"/>
    </row>
    <row r="980" spans="8:14" ht="15.75" customHeight="1">
      <c r="H980" s="115"/>
      <c r="I980" s="91"/>
      <c r="L980" s="66"/>
      <c r="M980" s="78"/>
      <c r="N980" s="78"/>
    </row>
    <row r="981" spans="8:14" ht="15.75" customHeight="1">
      <c r="H981" s="115"/>
      <c r="I981" s="91"/>
      <c r="L981" s="66"/>
      <c r="M981" s="78"/>
      <c r="N981" s="78"/>
    </row>
    <row r="982" spans="8:14" ht="15.75" customHeight="1">
      <c r="H982" s="115"/>
      <c r="I982" s="91"/>
      <c r="L982" s="66"/>
      <c r="M982" s="78"/>
      <c r="N982" s="78"/>
    </row>
    <row r="983" spans="8:14" ht="15.75" customHeight="1">
      <c r="H983" s="115"/>
      <c r="I983" s="91"/>
      <c r="L983" s="66"/>
      <c r="M983" s="78"/>
      <c r="N983" s="78"/>
    </row>
    <row r="984" spans="8:14" ht="15.75" customHeight="1">
      <c r="H984" s="115"/>
      <c r="I984" s="91"/>
      <c r="L984" s="66"/>
      <c r="M984" s="78"/>
      <c r="N984" s="78"/>
    </row>
    <row r="985" spans="8:14" ht="15.75" customHeight="1">
      <c r="H985" s="115"/>
      <c r="I985" s="91"/>
      <c r="L985" s="66"/>
      <c r="M985" s="78"/>
      <c r="N985" s="78"/>
    </row>
    <row r="986" spans="8:14" ht="15.75" customHeight="1">
      <c r="H986" s="115"/>
      <c r="I986" s="91"/>
      <c r="L986" s="66"/>
      <c r="M986" s="78"/>
      <c r="N986" s="78"/>
    </row>
    <row r="987" spans="8:14" ht="15.75" customHeight="1">
      <c r="H987" s="115"/>
      <c r="I987" s="91"/>
      <c r="L987" s="66"/>
      <c r="M987" s="78"/>
      <c r="N987" s="78"/>
    </row>
    <row r="988" spans="8:14" ht="15.75" customHeight="1">
      <c r="H988" s="115"/>
      <c r="I988" s="91"/>
      <c r="L988" s="66"/>
      <c r="M988" s="78"/>
      <c r="N988" s="78"/>
    </row>
    <row r="989" spans="8:14" ht="15.75" customHeight="1">
      <c r="H989" s="115"/>
      <c r="I989" s="91"/>
      <c r="L989" s="66"/>
      <c r="M989" s="78"/>
      <c r="N989" s="78"/>
    </row>
    <row r="990" spans="8:14" ht="15.75" customHeight="1">
      <c r="H990" s="115"/>
      <c r="I990" s="91"/>
      <c r="L990" s="66"/>
      <c r="M990" s="78"/>
      <c r="N990" s="78"/>
    </row>
    <row r="991" spans="8:14" ht="15.75" customHeight="1">
      <c r="H991" s="115"/>
      <c r="I991" s="91"/>
      <c r="L991" s="66"/>
      <c r="M991" s="78"/>
      <c r="N991" s="78"/>
    </row>
    <row r="992" spans="8:14" ht="15.75" customHeight="1">
      <c r="H992" s="115"/>
      <c r="I992" s="91"/>
      <c r="L992" s="66"/>
      <c r="M992" s="78"/>
      <c r="N992" s="78"/>
    </row>
    <row r="993" spans="8:14" ht="15.75" customHeight="1">
      <c r="H993" s="115"/>
      <c r="I993" s="91"/>
      <c r="L993" s="66"/>
      <c r="M993" s="78"/>
      <c r="N993" s="78"/>
    </row>
    <row r="994" spans="8:14" ht="15.75" customHeight="1">
      <c r="H994" s="115"/>
      <c r="I994" s="91"/>
      <c r="L994" s="66"/>
      <c r="M994" s="78"/>
      <c r="N994" s="78"/>
    </row>
    <row r="995" spans="8:14" ht="15.75" customHeight="1">
      <c r="H995" s="115"/>
      <c r="I995" s="91"/>
      <c r="L995" s="66"/>
      <c r="M995" s="78"/>
      <c r="N995" s="78"/>
    </row>
    <row r="996" spans="8:14" ht="15.75" customHeight="1">
      <c r="H996" s="115"/>
      <c r="I996" s="91"/>
      <c r="L996" s="66"/>
      <c r="M996" s="78"/>
      <c r="N996" s="78"/>
    </row>
    <row r="997" spans="8:14" ht="15.75" customHeight="1">
      <c r="H997" s="115"/>
      <c r="I997" s="91"/>
      <c r="L997" s="66"/>
      <c r="M997" s="78"/>
      <c r="N997" s="78"/>
    </row>
    <row r="998" spans="8:14" ht="15.75" customHeight="1">
      <c r="H998" s="115"/>
      <c r="I998" s="91"/>
      <c r="L998" s="66"/>
      <c r="M998" s="78"/>
      <c r="N998" s="78"/>
    </row>
    <row r="999" spans="8:14" ht="15.75" customHeight="1">
      <c r="H999" s="115"/>
      <c r="I999" s="91"/>
      <c r="L999" s="66"/>
      <c r="M999" s="78"/>
      <c r="N999" s="78"/>
    </row>
    <row r="1000" spans="8:14" ht="15.75" customHeight="1">
      <c r="H1000" s="115"/>
      <c r="I1000" s="91"/>
      <c r="L1000" s="66"/>
      <c r="M1000" s="78"/>
      <c r="N1000" s="78"/>
    </row>
    <row r="1001" spans="8:14" ht="15.75" customHeight="1">
      <c r="H1001" s="115"/>
      <c r="I1001" s="91"/>
      <c r="L1001" s="66"/>
      <c r="M1001" s="78"/>
      <c r="N1001" s="78"/>
    </row>
  </sheetData>
  <autoFilter ref="A1:H38" xr:uid="{00000000-0009-0000-0000-000002000000}"/>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defaultColWidth="14.453125" defaultRowHeight="15" customHeight="1"/>
  <sheetData>
    <row r="1" spans="1:1">
      <c r="A1" s="3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1001"/>
  <sheetViews>
    <sheetView workbookViewId="0">
      <pane xSplit="1" ySplit="1" topLeftCell="B2" activePane="bottomRight" state="frozen"/>
      <selection pane="topRight" activeCell="B1" sqref="B1"/>
      <selection pane="bottomLeft" activeCell="A2" sqref="A2"/>
      <selection pane="bottomRight" sqref="A1:XFD1048576"/>
    </sheetView>
  </sheetViews>
  <sheetFormatPr defaultColWidth="14.453125" defaultRowHeight="15" customHeight="1"/>
  <cols>
    <col min="1" max="1" width="11.36328125" style="33" customWidth="1"/>
    <col min="2" max="2" width="6.54296875" style="33" customWidth="1"/>
    <col min="3" max="3" width="15.90625" style="33" customWidth="1"/>
    <col min="4" max="6" width="10.36328125" style="33" customWidth="1"/>
    <col min="7" max="7" width="10.6328125" style="33" customWidth="1"/>
    <col min="8" max="8" width="10.36328125" style="33" customWidth="1"/>
    <col min="9" max="9" width="11.6328125" style="33" customWidth="1"/>
    <col min="10" max="10" width="7.6328125" style="33" customWidth="1"/>
    <col min="11" max="11" width="8.36328125" style="33" customWidth="1"/>
    <col min="12" max="12" width="8" style="33" customWidth="1"/>
    <col min="13" max="13" width="7.08984375" style="33" customWidth="1"/>
    <col min="14" max="16" width="6.54296875" style="33" customWidth="1"/>
    <col min="17" max="17" width="7" style="33" customWidth="1"/>
    <col min="18" max="18" width="8.90625" style="33" customWidth="1"/>
    <col min="19" max="19" width="8.08984375" style="33" customWidth="1"/>
    <col min="20" max="37" width="6.54296875" style="33" customWidth="1"/>
    <col min="38" max="38" width="7.6328125" style="33" customWidth="1"/>
    <col min="39" max="59" width="6.54296875" style="33" customWidth="1"/>
    <col min="60" max="60" width="9.453125" style="33" customWidth="1"/>
    <col min="61" max="61" width="12" style="33" customWidth="1"/>
    <col min="62" max="16384" width="14.453125" style="33"/>
  </cols>
  <sheetData>
    <row r="1" spans="1:61" ht="78.75" customHeight="1">
      <c r="A1" s="30" t="s">
        <v>101</v>
      </c>
      <c r="B1" s="116" t="s">
        <v>100</v>
      </c>
      <c r="C1" s="116" t="s">
        <v>14</v>
      </c>
      <c r="D1" s="116" t="s">
        <v>102</v>
      </c>
      <c r="E1" s="116" t="s">
        <v>16</v>
      </c>
      <c r="F1" s="116" t="s">
        <v>17</v>
      </c>
      <c r="G1" s="116" t="s">
        <v>18</v>
      </c>
      <c r="H1" s="116" t="s">
        <v>19</v>
      </c>
      <c r="I1" s="117">
        <v>2021</v>
      </c>
      <c r="J1" s="118">
        <v>2022</v>
      </c>
      <c r="K1" s="118">
        <v>2023</v>
      </c>
      <c r="L1" s="118">
        <v>2024</v>
      </c>
      <c r="M1" s="118">
        <v>2025</v>
      </c>
      <c r="N1" s="118">
        <v>2026</v>
      </c>
      <c r="O1" s="118">
        <v>2027</v>
      </c>
      <c r="P1" s="118">
        <v>2028</v>
      </c>
      <c r="Q1" s="118">
        <v>2029</v>
      </c>
      <c r="R1" s="117">
        <v>2030</v>
      </c>
      <c r="S1" s="118">
        <v>2031</v>
      </c>
      <c r="T1" s="118">
        <v>2032</v>
      </c>
      <c r="U1" s="118">
        <v>2033</v>
      </c>
      <c r="V1" s="118">
        <v>2034</v>
      </c>
      <c r="W1" s="118">
        <v>2035</v>
      </c>
      <c r="X1" s="118">
        <v>2036</v>
      </c>
      <c r="Y1" s="118">
        <v>2037</v>
      </c>
      <c r="Z1" s="118">
        <v>2038</v>
      </c>
      <c r="AA1" s="118">
        <v>2039</v>
      </c>
      <c r="AB1" s="118">
        <v>2040</v>
      </c>
      <c r="AC1" s="118">
        <v>2041</v>
      </c>
      <c r="AD1" s="118">
        <v>2042</v>
      </c>
      <c r="AE1" s="118">
        <v>2043</v>
      </c>
      <c r="AF1" s="118">
        <v>2044</v>
      </c>
      <c r="AG1" s="118">
        <v>2045</v>
      </c>
      <c r="AH1" s="118">
        <v>2046</v>
      </c>
      <c r="AI1" s="118">
        <v>2047</v>
      </c>
      <c r="AJ1" s="118">
        <v>2048</v>
      </c>
      <c r="AK1" s="118">
        <v>2049</v>
      </c>
      <c r="AL1" s="119">
        <v>2050</v>
      </c>
      <c r="AM1" s="118">
        <v>2051</v>
      </c>
      <c r="AN1" s="118">
        <v>2052</v>
      </c>
      <c r="AO1" s="118">
        <v>2053</v>
      </c>
      <c r="AP1" s="118">
        <v>2054</v>
      </c>
      <c r="AQ1" s="118">
        <v>2055</v>
      </c>
      <c r="AR1" s="118">
        <v>2056</v>
      </c>
      <c r="AS1" s="118">
        <v>2057</v>
      </c>
      <c r="AT1" s="118">
        <v>2058</v>
      </c>
      <c r="AU1" s="118">
        <v>2059</v>
      </c>
      <c r="AV1" s="120">
        <v>2060</v>
      </c>
      <c r="AW1" s="118">
        <v>2061</v>
      </c>
      <c r="AX1" s="118">
        <v>2062</v>
      </c>
      <c r="AY1" s="118">
        <v>2063</v>
      </c>
      <c r="AZ1" s="118">
        <v>2064</v>
      </c>
      <c r="BA1" s="118">
        <v>2065</v>
      </c>
      <c r="BB1" s="118">
        <v>2066</v>
      </c>
      <c r="BC1" s="118">
        <v>2067</v>
      </c>
      <c r="BD1" s="118">
        <v>2068</v>
      </c>
      <c r="BE1" s="118">
        <v>2069</v>
      </c>
      <c r="BF1" s="118">
        <v>2070</v>
      </c>
      <c r="BG1" s="121"/>
      <c r="BH1" s="121" t="s">
        <v>103</v>
      </c>
      <c r="BI1" s="121" t="s">
        <v>104</v>
      </c>
    </row>
    <row r="2" spans="1:61" ht="12.75" customHeight="1">
      <c r="A2" s="122" t="s">
        <v>36</v>
      </c>
      <c r="B2" s="123">
        <v>2050</v>
      </c>
      <c r="C2" s="45">
        <v>5077.1180000000004</v>
      </c>
      <c r="D2" s="45">
        <f t="shared" ref="D2:D38" si="0">SUM(J2:BF2)</f>
        <v>3426.3442149999992</v>
      </c>
      <c r="E2" s="45">
        <f t="shared" ref="E2:E38" si="1">C2+D2</f>
        <v>8503.4622149999996</v>
      </c>
      <c r="F2" s="46">
        <f t="shared" ref="F2:F38" si="2">C2/C$42</f>
        <v>5.3358127137743631E-3</v>
      </c>
      <c r="G2" s="46">
        <f>E2/E$42</f>
        <v>4.7779031213803043E-3</v>
      </c>
      <c r="H2" s="46">
        <f>E2/E$42</f>
        <v>4.7779031213803043E-3</v>
      </c>
      <c r="I2" s="124">
        <f>'2030 emission estimates'!F2</f>
        <v>186.44800000000001</v>
      </c>
      <c r="J2" s="125">
        <f t="shared" ref="J2:Q2" si="3">I2+(($R2-$I2)/($R$1-$I$1))</f>
        <v>186.27218555555555</v>
      </c>
      <c r="K2" s="125">
        <f t="shared" si="3"/>
        <v>186.0963711111111</v>
      </c>
      <c r="L2" s="125">
        <f t="shared" si="3"/>
        <v>185.92055666666664</v>
      </c>
      <c r="M2" s="125">
        <f t="shared" si="3"/>
        <v>185.74474222222219</v>
      </c>
      <c r="N2" s="125">
        <f t="shared" si="3"/>
        <v>185.56892777777773</v>
      </c>
      <c r="O2" s="125">
        <f t="shared" si="3"/>
        <v>185.39311333333328</v>
      </c>
      <c r="P2" s="125">
        <f t="shared" si="3"/>
        <v>185.21729888888882</v>
      </c>
      <c r="Q2" s="125">
        <f t="shared" si="3"/>
        <v>185.04148444444436</v>
      </c>
      <c r="R2" s="126">
        <f>'2030 emission estimates'!G2</f>
        <v>184.86566999999999</v>
      </c>
      <c r="S2" s="125">
        <f t="shared" ref="S2:AK2" si="4">R2+(($AL2-$R2)/($AL$1-$R$1))</f>
        <v>175.6223865</v>
      </c>
      <c r="T2" s="125">
        <f t="shared" si="4"/>
        <v>166.37910300000001</v>
      </c>
      <c r="U2" s="125">
        <f t="shared" si="4"/>
        <v>157.13581950000003</v>
      </c>
      <c r="V2" s="125">
        <f t="shared" si="4"/>
        <v>147.89253600000004</v>
      </c>
      <c r="W2" s="125">
        <f t="shared" si="4"/>
        <v>138.64925250000005</v>
      </c>
      <c r="X2" s="125">
        <f t="shared" si="4"/>
        <v>129.40596900000006</v>
      </c>
      <c r="Y2" s="125">
        <f t="shared" si="4"/>
        <v>120.16268550000005</v>
      </c>
      <c r="Z2" s="125">
        <f t="shared" si="4"/>
        <v>110.91940200000005</v>
      </c>
      <c r="AA2" s="125">
        <f t="shared" si="4"/>
        <v>101.67611850000004</v>
      </c>
      <c r="AB2" s="125">
        <f t="shared" si="4"/>
        <v>92.43283500000004</v>
      </c>
      <c r="AC2" s="125">
        <f t="shared" si="4"/>
        <v>83.189551500000036</v>
      </c>
      <c r="AD2" s="125">
        <f t="shared" si="4"/>
        <v>73.946268000000032</v>
      </c>
      <c r="AE2" s="125">
        <f t="shared" si="4"/>
        <v>64.702984500000028</v>
      </c>
      <c r="AF2" s="125">
        <f t="shared" si="4"/>
        <v>55.459701000000024</v>
      </c>
      <c r="AG2" s="125">
        <f t="shared" si="4"/>
        <v>46.21641750000002</v>
      </c>
      <c r="AH2" s="125">
        <f t="shared" si="4"/>
        <v>36.973134000000016</v>
      </c>
      <c r="AI2" s="125">
        <f t="shared" si="4"/>
        <v>27.729850500000016</v>
      </c>
      <c r="AJ2" s="125">
        <f t="shared" si="4"/>
        <v>18.486567000000015</v>
      </c>
      <c r="AK2" s="125">
        <f t="shared" si="4"/>
        <v>9.2432835000000146</v>
      </c>
      <c r="AL2" s="127">
        <v>0</v>
      </c>
      <c r="AV2" s="128"/>
      <c r="BF2" s="129"/>
      <c r="BG2" s="129"/>
      <c r="BH2" s="129">
        <f t="shared" ref="BH2:BH15" si="5">(I2+R2)/2*(2030-2020)-I2+R2/2*(IF(B2="*2070",2070,B2)-2031)</f>
        <v>3426.3442150000001</v>
      </c>
      <c r="BI2" s="48">
        <f t="shared" ref="BI2:BI15" si="6">BH2/D2-1</f>
        <v>0</v>
      </c>
    </row>
    <row r="3" spans="1:61" ht="12.75" customHeight="1">
      <c r="A3" s="122" t="s">
        <v>37</v>
      </c>
      <c r="B3" s="123">
        <v>2050</v>
      </c>
      <c r="C3" s="45">
        <v>11707.471</v>
      </c>
      <c r="D3" s="45">
        <f t="shared" si="0"/>
        <v>6263.9428000000016</v>
      </c>
      <c r="E3" s="45">
        <f t="shared" si="1"/>
        <v>17971.413800000002</v>
      </c>
      <c r="F3" s="46">
        <f t="shared" si="2"/>
        <v>1.2304002508498847E-2</v>
      </c>
      <c r="G3" s="46">
        <f t="shared" ref="G3:H3" si="7">D3/D$42</f>
        <v>7.5630433906003621E-3</v>
      </c>
      <c r="H3" s="46">
        <f t="shared" si="7"/>
        <v>1.009773100880852E-2</v>
      </c>
      <c r="I3" s="124">
        <f>'2030 emission estimates'!F3</f>
        <v>391.18700000000001</v>
      </c>
      <c r="J3" s="125">
        <f t="shared" ref="J3:Q3" si="8">I3+(($R3-$I3)/($R$1-$I$1))</f>
        <v>383.73093333333333</v>
      </c>
      <c r="K3" s="125">
        <f t="shared" si="8"/>
        <v>376.27486666666664</v>
      </c>
      <c r="L3" s="125">
        <f t="shared" si="8"/>
        <v>368.81879999999995</v>
      </c>
      <c r="M3" s="125">
        <f t="shared" si="8"/>
        <v>361.36273333333327</v>
      </c>
      <c r="N3" s="125">
        <f t="shared" si="8"/>
        <v>353.90666666666658</v>
      </c>
      <c r="O3" s="125">
        <f t="shared" si="8"/>
        <v>346.45059999999989</v>
      </c>
      <c r="P3" s="125">
        <f t="shared" si="8"/>
        <v>338.99453333333321</v>
      </c>
      <c r="Q3" s="125">
        <f t="shared" si="8"/>
        <v>331.53846666666652</v>
      </c>
      <c r="R3" s="126">
        <f>'2030 emission estimates'!G3</f>
        <v>324.08240000000001</v>
      </c>
      <c r="S3" s="125">
        <f t="shared" ref="S3:AK3" si="9">R3+(($AL3-$R3)/($AL$1-$R$1))</f>
        <v>307.87828000000002</v>
      </c>
      <c r="T3" s="125">
        <f t="shared" si="9"/>
        <v>291.67416000000003</v>
      </c>
      <c r="U3" s="125">
        <f t="shared" si="9"/>
        <v>275.47004000000004</v>
      </c>
      <c r="V3" s="125">
        <f t="shared" si="9"/>
        <v>259.26592000000005</v>
      </c>
      <c r="W3" s="125">
        <f t="shared" si="9"/>
        <v>243.06180000000006</v>
      </c>
      <c r="X3" s="125">
        <f t="shared" si="9"/>
        <v>226.85768000000007</v>
      </c>
      <c r="Y3" s="125">
        <f t="shared" si="9"/>
        <v>210.65356000000008</v>
      </c>
      <c r="Z3" s="125">
        <f t="shared" si="9"/>
        <v>194.4494400000001</v>
      </c>
      <c r="AA3" s="125">
        <f t="shared" si="9"/>
        <v>178.24532000000011</v>
      </c>
      <c r="AB3" s="125">
        <f t="shared" si="9"/>
        <v>162.04120000000012</v>
      </c>
      <c r="AC3" s="125">
        <f t="shared" si="9"/>
        <v>145.83708000000013</v>
      </c>
      <c r="AD3" s="125">
        <f t="shared" si="9"/>
        <v>129.63296000000014</v>
      </c>
      <c r="AE3" s="125">
        <f t="shared" si="9"/>
        <v>113.42884000000014</v>
      </c>
      <c r="AF3" s="125">
        <f t="shared" si="9"/>
        <v>97.224720000000133</v>
      </c>
      <c r="AG3" s="125">
        <f t="shared" si="9"/>
        <v>81.02060000000013</v>
      </c>
      <c r="AH3" s="125">
        <f t="shared" si="9"/>
        <v>64.816480000000126</v>
      </c>
      <c r="AI3" s="125">
        <f t="shared" si="9"/>
        <v>48.612360000000123</v>
      </c>
      <c r="AJ3" s="125">
        <f t="shared" si="9"/>
        <v>32.40824000000012</v>
      </c>
      <c r="AK3" s="125">
        <f t="shared" si="9"/>
        <v>16.20412000000012</v>
      </c>
      <c r="AL3" s="127">
        <v>0</v>
      </c>
      <c r="AV3" s="128"/>
      <c r="BH3" s="129">
        <f t="shared" si="5"/>
        <v>6263.9428000000007</v>
      </c>
      <c r="BI3" s="48">
        <f t="shared" si="6"/>
        <v>0</v>
      </c>
    </row>
    <row r="4" spans="1:61" ht="12.75" customHeight="1">
      <c r="A4" s="122" t="s">
        <v>38</v>
      </c>
      <c r="B4" s="123">
        <v>2050</v>
      </c>
      <c r="C4" s="45">
        <v>12250.32</v>
      </c>
      <c r="D4" s="45">
        <f t="shared" si="0"/>
        <v>8084.0684800000017</v>
      </c>
      <c r="E4" s="45">
        <f t="shared" si="1"/>
        <v>20334.388480000001</v>
      </c>
      <c r="F4" s="46">
        <f t="shared" si="2"/>
        <v>1.2874511327844724E-2</v>
      </c>
      <c r="G4" s="46">
        <f t="shared" ref="G4:H4" si="10">D4/D$42</f>
        <v>9.7606511807267326E-3</v>
      </c>
      <c r="H4" s="46">
        <f t="shared" si="10"/>
        <v>1.142543304520954E-2</v>
      </c>
      <c r="I4" s="124">
        <f>'2030 emission estimates'!F4</f>
        <v>488.88099999999997</v>
      </c>
      <c r="J4" s="125">
        <f t="shared" ref="J4:Q4" si="11">I4+(($R4-$I4)/($R$1-$I$1))</f>
        <v>481.52291555555553</v>
      </c>
      <c r="K4" s="125">
        <f t="shared" si="11"/>
        <v>474.16483111111108</v>
      </c>
      <c r="L4" s="125">
        <f t="shared" si="11"/>
        <v>466.80674666666664</v>
      </c>
      <c r="M4" s="125">
        <f t="shared" si="11"/>
        <v>459.4486622222222</v>
      </c>
      <c r="N4" s="125">
        <f t="shared" si="11"/>
        <v>452.09057777777775</v>
      </c>
      <c r="O4" s="125">
        <f t="shared" si="11"/>
        <v>444.73249333333331</v>
      </c>
      <c r="P4" s="125">
        <f t="shared" si="11"/>
        <v>437.37440888888887</v>
      </c>
      <c r="Q4" s="125">
        <f t="shared" si="11"/>
        <v>430.01632444444442</v>
      </c>
      <c r="R4" s="126">
        <f>'2030 emission estimates'!G4</f>
        <v>422.65823999999998</v>
      </c>
      <c r="S4" s="125">
        <f t="shared" ref="S4:AK4" si="12">R4+(($AL4-$R4)/($AL$1-$R$1))</f>
        <v>401.525328</v>
      </c>
      <c r="T4" s="125">
        <f t="shared" si="12"/>
        <v>380.39241600000003</v>
      </c>
      <c r="U4" s="125">
        <f t="shared" si="12"/>
        <v>359.25950400000005</v>
      </c>
      <c r="V4" s="125">
        <f t="shared" si="12"/>
        <v>338.12659200000007</v>
      </c>
      <c r="W4" s="125">
        <f t="shared" si="12"/>
        <v>316.9936800000001</v>
      </c>
      <c r="X4" s="125">
        <f t="shared" si="12"/>
        <v>295.86076800000012</v>
      </c>
      <c r="Y4" s="125">
        <f t="shared" si="12"/>
        <v>274.72785600000014</v>
      </c>
      <c r="Z4" s="125">
        <f t="shared" si="12"/>
        <v>253.59494400000014</v>
      </c>
      <c r="AA4" s="125">
        <f t="shared" si="12"/>
        <v>232.46203200000014</v>
      </c>
      <c r="AB4" s="125">
        <f t="shared" si="12"/>
        <v>211.32912000000013</v>
      </c>
      <c r="AC4" s="125">
        <f t="shared" si="12"/>
        <v>190.19620800000013</v>
      </c>
      <c r="AD4" s="125">
        <f t="shared" si="12"/>
        <v>169.06329600000012</v>
      </c>
      <c r="AE4" s="125">
        <f t="shared" si="12"/>
        <v>147.93038400000012</v>
      </c>
      <c r="AF4" s="125">
        <f t="shared" si="12"/>
        <v>126.79747200000011</v>
      </c>
      <c r="AG4" s="125">
        <f t="shared" si="12"/>
        <v>105.66456000000011</v>
      </c>
      <c r="AH4" s="125">
        <f t="shared" si="12"/>
        <v>84.531648000000104</v>
      </c>
      <c r="AI4" s="125">
        <f t="shared" si="12"/>
        <v>63.398736000000106</v>
      </c>
      <c r="AJ4" s="125">
        <f t="shared" si="12"/>
        <v>42.265824000000109</v>
      </c>
      <c r="AK4" s="125">
        <f t="shared" si="12"/>
        <v>21.132912000000111</v>
      </c>
      <c r="AL4" s="127">
        <v>0</v>
      </c>
      <c r="AV4" s="128"/>
      <c r="BH4" s="129">
        <f t="shared" si="5"/>
        <v>8084.0684799999999</v>
      </c>
      <c r="BI4" s="48">
        <f t="shared" si="6"/>
        <v>0</v>
      </c>
    </row>
    <row r="5" spans="1:61" ht="12.75" customHeight="1">
      <c r="A5" s="122" t="s">
        <v>40</v>
      </c>
      <c r="B5" s="123">
        <v>2050</v>
      </c>
      <c r="C5" s="45">
        <v>17407.231</v>
      </c>
      <c r="D5" s="45">
        <f t="shared" si="0"/>
        <v>7186.0233900000003</v>
      </c>
      <c r="E5" s="45">
        <f t="shared" si="1"/>
        <v>24593.254390000002</v>
      </c>
      <c r="F5" s="46">
        <f t="shared" si="2"/>
        <v>1.8294182739382304E-2</v>
      </c>
      <c r="G5" s="46">
        <f t="shared" ref="G5:H5" si="13">D5/D$42</f>
        <v>8.676357438072246E-3</v>
      </c>
      <c r="H5" s="46">
        <f t="shared" si="13"/>
        <v>1.3818393490078074E-2</v>
      </c>
      <c r="I5" s="124">
        <f>'2030 emission estimates'!F5</f>
        <v>545.63499999999999</v>
      </c>
      <c r="J5" s="125">
        <f t="shared" ref="J5:Q5" si="14">I5+(($R5-$I5)/($R$1-$I$1))</f>
        <v>523.34975777777777</v>
      </c>
      <c r="K5" s="125">
        <f t="shared" si="14"/>
        <v>501.06451555555554</v>
      </c>
      <c r="L5" s="125">
        <f t="shared" si="14"/>
        <v>478.77927333333332</v>
      </c>
      <c r="M5" s="125">
        <f t="shared" si="14"/>
        <v>456.4940311111111</v>
      </c>
      <c r="N5" s="125">
        <f t="shared" si="14"/>
        <v>434.20878888888888</v>
      </c>
      <c r="O5" s="125">
        <f t="shared" si="14"/>
        <v>411.92354666666665</v>
      </c>
      <c r="P5" s="125">
        <f t="shared" si="14"/>
        <v>389.63830444444443</v>
      </c>
      <c r="Q5" s="125">
        <f t="shared" si="14"/>
        <v>367.35306222222221</v>
      </c>
      <c r="R5" s="126">
        <f>'2030 emission estimates'!G5</f>
        <v>345.06782000000004</v>
      </c>
      <c r="S5" s="125">
        <f t="shared" ref="S5:AK5" si="15">R5+(($AL5-$R5)/($AL$1-$R$1))</f>
        <v>327.81442900000002</v>
      </c>
      <c r="T5" s="125">
        <f t="shared" si="15"/>
        <v>310.561038</v>
      </c>
      <c r="U5" s="125">
        <f t="shared" si="15"/>
        <v>293.30764699999997</v>
      </c>
      <c r="V5" s="125">
        <f t="shared" si="15"/>
        <v>276.05425599999995</v>
      </c>
      <c r="W5" s="125">
        <f t="shared" si="15"/>
        <v>258.80086499999993</v>
      </c>
      <c r="X5" s="125">
        <f t="shared" si="15"/>
        <v>241.54747399999994</v>
      </c>
      <c r="Y5" s="125">
        <f t="shared" si="15"/>
        <v>224.29408299999994</v>
      </c>
      <c r="Z5" s="125">
        <f t="shared" si="15"/>
        <v>207.04069199999995</v>
      </c>
      <c r="AA5" s="125">
        <f t="shared" si="15"/>
        <v>189.78730099999996</v>
      </c>
      <c r="AB5" s="125">
        <f t="shared" si="15"/>
        <v>172.53390999999996</v>
      </c>
      <c r="AC5" s="125">
        <f t="shared" si="15"/>
        <v>155.28051899999997</v>
      </c>
      <c r="AD5" s="125">
        <f t="shared" si="15"/>
        <v>138.02712799999998</v>
      </c>
      <c r="AE5" s="125">
        <f t="shared" si="15"/>
        <v>120.77373699999998</v>
      </c>
      <c r="AF5" s="125">
        <f t="shared" si="15"/>
        <v>103.52034599999999</v>
      </c>
      <c r="AG5" s="125">
        <f t="shared" si="15"/>
        <v>86.266954999999996</v>
      </c>
      <c r="AH5" s="125">
        <f t="shared" si="15"/>
        <v>69.013564000000002</v>
      </c>
      <c r="AI5" s="125">
        <f t="shared" si="15"/>
        <v>51.760173000000002</v>
      </c>
      <c r="AJ5" s="125">
        <f t="shared" si="15"/>
        <v>34.506782000000001</v>
      </c>
      <c r="AK5" s="125">
        <f t="shared" si="15"/>
        <v>17.253391000000001</v>
      </c>
      <c r="AL5" s="127">
        <v>0</v>
      </c>
      <c r="AV5" s="128"/>
      <c r="BH5" s="129">
        <f t="shared" si="5"/>
        <v>7186.0233900000003</v>
      </c>
      <c r="BI5" s="48">
        <f t="shared" si="6"/>
        <v>0</v>
      </c>
    </row>
    <row r="6" spans="1:61" ht="12.75" customHeight="1">
      <c r="A6" s="122" t="s">
        <v>41</v>
      </c>
      <c r="B6" s="123">
        <v>2050</v>
      </c>
      <c r="C6" s="45">
        <v>2024.461</v>
      </c>
      <c r="D6" s="45">
        <f t="shared" si="0"/>
        <v>1448.1781649999996</v>
      </c>
      <c r="E6" s="45">
        <f t="shared" si="1"/>
        <v>3472.6391649999996</v>
      </c>
      <c r="F6" s="46">
        <f t="shared" si="2"/>
        <v>2.1276134890582331E-3</v>
      </c>
      <c r="G6" s="46">
        <f t="shared" ref="G6:H6" si="16">D6/D$42</f>
        <v>1.748520803736427E-3</v>
      </c>
      <c r="H6" s="46">
        <f t="shared" si="16"/>
        <v>1.9511974165785121E-3</v>
      </c>
      <c r="I6" s="124">
        <f>'2030 emission estimates'!F6</f>
        <v>85.447000000000003</v>
      </c>
      <c r="J6" s="125">
        <f t="shared" ref="J6:Q6" si="17">I6+(($R6-$I6)/($R$1-$I$1))</f>
        <v>84.430974444444445</v>
      </c>
      <c r="K6" s="125">
        <f t="shared" si="17"/>
        <v>83.414948888888887</v>
      </c>
      <c r="L6" s="125">
        <f t="shared" si="17"/>
        <v>82.398923333333329</v>
      </c>
      <c r="M6" s="125">
        <f t="shared" si="17"/>
        <v>81.382897777777771</v>
      </c>
      <c r="N6" s="125">
        <f t="shared" si="17"/>
        <v>80.366872222222213</v>
      </c>
      <c r="O6" s="125">
        <f t="shared" si="17"/>
        <v>79.350846666666655</v>
      </c>
      <c r="P6" s="125">
        <f t="shared" si="17"/>
        <v>78.334821111111097</v>
      </c>
      <c r="Q6" s="125">
        <f t="shared" si="17"/>
        <v>77.318795555555539</v>
      </c>
      <c r="R6" s="126">
        <f>'2030 emission estimates'!G6</f>
        <v>76.30277000000001</v>
      </c>
      <c r="S6" s="125">
        <f t="shared" ref="S6:AK6" si="18">R6+(($AL6-$R6)/($AL$1-$R$1))</f>
        <v>72.487631500000006</v>
      </c>
      <c r="T6" s="125">
        <f t="shared" si="18"/>
        <v>68.672493000000003</v>
      </c>
      <c r="U6" s="125">
        <f t="shared" si="18"/>
        <v>64.8573545</v>
      </c>
      <c r="V6" s="125">
        <f t="shared" si="18"/>
        <v>61.042215999999996</v>
      </c>
      <c r="W6" s="125">
        <f t="shared" si="18"/>
        <v>57.227077499999993</v>
      </c>
      <c r="X6" s="125">
        <f t="shared" si="18"/>
        <v>53.41193899999999</v>
      </c>
      <c r="Y6" s="125">
        <f t="shared" si="18"/>
        <v>49.596800499999986</v>
      </c>
      <c r="Z6" s="125">
        <f t="shared" si="18"/>
        <v>45.781661999999983</v>
      </c>
      <c r="AA6" s="125">
        <f t="shared" si="18"/>
        <v>41.96652349999998</v>
      </c>
      <c r="AB6" s="125">
        <f t="shared" si="18"/>
        <v>38.151384999999976</v>
      </c>
      <c r="AC6" s="125">
        <f t="shared" si="18"/>
        <v>34.336246499999973</v>
      </c>
      <c r="AD6" s="125">
        <f t="shared" si="18"/>
        <v>30.521107999999973</v>
      </c>
      <c r="AE6" s="125">
        <f t="shared" si="18"/>
        <v>26.705969499999973</v>
      </c>
      <c r="AF6" s="125">
        <f t="shared" si="18"/>
        <v>22.890830999999974</v>
      </c>
      <c r="AG6" s="125">
        <f t="shared" si="18"/>
        <v>19.075692499999974</v>
      </c>
      <c r="AH6" s="125">
        <f t="shared" si="18"/>
        <v>15.260553999999974</v>
      </c>
      <c r="AI6" s="125">
        <f t="shared" si="18"/>
        <v>11.445415499999974</v>
      </c>
      <c r="AJ6" s="125">
        <f t="shared" si="18"/>
        <v>7.6302769999999738</v>
      </c>
      <c r="AK6" s="125">
        <f t="shared" si="18"/>
        <v>3.8151384999999731</v>
      </c>
      <c r="AL6" s="127">
        <v>0</v>
      </c>
      <c r="AV6" s="128"/>
      <c r="BH6" s="129">
        <f t="shared" si="5"/>
        <v>1448.1781650000003</v>
      </c>
      <c r="BI6" s="48">
        <f t="shared" si="6"/>
        <v>0</v>
      </c>
    </row>
    <row r="7" spans="1:61" ht="12.75" customHeight="1">
      <c r="A7" s="122" t="s">
        <v>42</v>
      </c>
      <c r="B7" s="123">
        <v>2060</v>
      </c>
      <c r="C7" s="45">
        <v>208433.05499999999</v>
      </c>
      <c r="D7" s="45">
        <f t="shared" si="0"/>
        <v>260120.98234999992</v>
      </c>
      <c r="E7" s="45">
        <f t="shared" si="1"/>
        <v>468554.03734999988</v>
      </c>
      <c r="F7" s="46">
        <f t="shared" si="2"/>
        <v>0.2190533576016612</v>
      </c>
      <c r="G7" s="46">
        <f t="shared" ref="G7:H7" si="19">D7/D$42</f>
        <v>0.31406836542610828</v>
      </c>
      <c r="H7" s="46">
        <f t="shared" si="19"/>
        <v>0.26326991770961944</v>
      </c>
      <c r="I7" s="124">
        <f>'2030 emission estimates'!F7</f>
        <v>11472.368</v>
      </c>
      <c r="J7" s="125">
        <f t="shared" ref="J7:Q7" si="20">I7+(($R7-$I7)/($R$1-$I$1))</f>
        <v>11418.352811111112</v>
      </c>
      <c r="K7" s="125">
        <f t="shared" si="20"/>
        <v>11364.337622222223</v>
      </c>
      <c r="L7" s="125">
        <f t="shared" si="20"/>
        <v>11310.322433333335</v>
      </c>
      <c r="M7" s="125">
        <f t="shared" si="20"/>
        <v>11256.307244444446</v>
      </c>
      <c r="N7" s="125">
        <f t="shared" si="20"/>
        <v>11202.292055555557</v>
      </c>
      <c r="O7" s="125">
        <f t="shared" si="20"/>
        <v>11148.276866666669</v>
      </c>
      <c r="P7" s="125">
        <f t="shared" si="20"/>
        <v>11094.26167777778</v>
      </c>
      <c r="Q7" s="125">
        <f t="shared" si="20"/>
        <v>11040.246488888892</v>
      </c>
      <c r="R7" s="126">
        <f>'2030 emission estimates'!G7</f>
        <v>10986.231299999999</v>
      </c>
      <c r="S7" s="125">
        <f t="shared" ref="S7:AU7" si="21">R7+(($AV7-$R7)/($AV$1-$R$1))</f>
        <v>10620.023589999999</v>
      </c>
      <c r="T7" s="125">
        <f t="shared" si="21"/>
        <v>10253.815879999998</v>
      </c>
      <c r="U7" s="125">
        <f t="shared" si="21"/>
        <v>9887.6081699999977</v>
      </c>
      <c r="V7" s="125">
        <f t="shared" si="21"/>
        <v>9521.4004599999971</v>
      </c>
      <c r="W7" s="125">
        <f t="shared" si="21"/>
        <v>9155.1927499999965</v>
      </c>
      <c r="X7" s="125">
        <f t="shared" si="21"/>
        <v>8788.9850399999959</v>
      </c>
      <c r="Y7" s="125">
        <f t="shared" si="21"/>
        <v>8422.7773299999953</v>
      </c>
      <c r="Z7" s="125">
        <f t="shared" si="21"/>
        <v>8056.5696199999957</v>
      </c>
      <c r="AA7" s="125">
        <f t="shared" si="21"/>
        <v>7690.361909999996</v>
      </c>
      <c r="AB7" s="125">
        <f t="shared" si="21"/>
        <v>7324.1541999999963</v>
      </c>
      <c r="AC7" s="125">
        <f t="shared" si="21"/>
        <v>6957.9464899999966</v>
      </c>
      <c r="AD7" s="125">
        <f t="shared" si="21"/>
        <v>6591.738779999997</v>
      </c>
      <c r="AE7" s="125">
        <f t="shared" si="21"/>
        <v>6225.5310699999973</v>
      </c>
      <c r="AF7" s="125">
        <f t="shared" si="21"/>
        <v>5859.3233599999976</v>
      </c>
      <c r="AG7" s="125">
        <f t="shared" si="21"/>
        <v>5493.1156499999979</v>
      </c>
      <c r="AH7" s="125">
        <f t="shared" si="21"/>
        <v>5126.9079399999982</v>
      </c>
      <c r="AI7" s="125">
        <f t="shared" si="21"/>
        <v>4760.7002299999986</v>
      </c>
      <c r="AJ7" s="125">
        <f t="shared" si="21"/>
        <v>4394.4925199999989</v>
      </c>
      <c r="AK7" s="125">
        <f t="shared" si="21"/>
        <v>4028.2848099999987</v>
      </c>
      <c r="AL7" s="125">
        <f t="shared" si="21"/>
        <v>3662.0770999999986</v>
      </c>
      <c r="AM7" s="125">
        <f t="shared" si="21"/>
        <v>3295.8693899999985</v>
      </c>
      <c r="AN7" s="125">
        <f t="shared" si="21"/>
        <v>2929.6616799999983</v>
      </c>
      <c r="AO7" s="125">
        <f t="shared" si="21"/>
        <v>2563.4539699999982</v>
      </c>
      <c r="AP7" s="125">
        <f t="shared" si="21"/>
        <v>2197.2462599999981</v>
      </c>
      <c r="AQ7" s="125">
        <f t="shared" si="21"/>
        <v>1831.0385499999982</v>
      </c>
      <c r="AR7" s="125">
        <f t="shared" si="21"/>
        <v>1464.8308399999983</v>
      </c>
      <c r="AS7" s="125">
        <f t="shared" si="21"/>
        <v>1098.6231299999984</v>
      </c>
      <c r="AT7" s="125">
        <f t="shared" si="21"/>
        <v>732.41541999999845</v>
      </c>
      <c r="AU7" s="125">
        <f t="shared" si="21"/>
        <v>366.20770999999849</v>
      </c>
      <c r="AV7" s="128">
        <v>0</v>
      </c>
      <c r="BH7" s="129">
        <f t="shared" si="5"/>
        <v>260120.98235000001</v>
      </c>
      <c r="BI7" s="48">
        <f t="shared" si="6"/>
        <v>0</v>
      </c>
    </row>
    <row r="8" spans="1:61" ht="12.75" customHeight="1">
      <c r="A8" s="122" t="s">
        <v>43</v>
      </c>
      <c r="B8" s="123">
        <v>2050</v>
      </c>
      <c r="C8" s="45">
        <v>2257.4409999999998</v>
      </c>
      <c r="D8" s="45">
        <f t="shared" si="0"/>
        <v>1561.3254800000007</v>
      </c>
      <c r="E8" s="45">
        <f t="shared" si="1"/>
        <v>3818.7664800000002</v>
      </c>
      <c r="F8" s="46">
        <f t="shared" si="2"/>
        <v>2.3724645336971701E-3</v>
      </c>
      <c r="G8" s="46">
        <f t="shared" ref="G8:H8" si="22">D8/D$42</f>
        <v>1.8851341286337958E-3</v>
      </c>
      <c r="H8" s="46">
        <f t="shared" si="22"/>
        <v>2.1456785275566111E-3</v>
      </c>
      <c r="I8" s="124">
        <f>'2030 emission estimates'!F8</f>
        <v>91.703000000000003</v>
      </c>
      <c r="J8" s="125">
        <f t="shared" ref="J8:Q8" si="23">I8+(($R8-$I8)/($R$1-$I$1))</f>
        <v>90.667137777777782</v>
      </c>
      <c r="K8" s="125">
        <f t="shared" si="23"/>
        <v>89.631275555555561</v>
      </c>
      <c r="L8" s="125">
        <f t="shared" si="23"/>
        <v>88.59541333333334</v>
      </c>
      <c r="M8" s="125">
        <f t="shared" si="23"/>
        <v>87.559551111111119</v>
      </c>
      <c r="N8" s="125">
        <f t="shared" si="23"/>
        <v>86.523688888888898</v>
      </c>
      <c r="O8" s="125">
        <f t="shared" si="23"/>
        <v>85.487826666666678</v>
      </c>
      <c r="P8" s="125">
        <f t="shared" si="23"/>
        <v>84.451964444444457</v>
      </c>
      <c r="Q8" s="125">
        <f t="shared" si="23"/>
        <v>83.416102222222236</v>
      </c>
      <c r="R8" s="126">
        <f>'2030 emission estimates'!G8</f>
        <v>82.380240000000015</v>
      </c>
      <c r="S8" s="125">
        <f t="shared" ref="S8:AK8" si="24">R8+(($AL8-$R8)/($AL$1-$R$1))</f>
        <v>78.261228000000017</v>
      </c>
      <c r="T8" s="125">
        <f t="shared" si="24"/>
        <v>74.142216000000019</v>
      </c>
      <c r="U8" s="125">
        <f t="shared" si="24"/>
        <v>70.023204000000021</v>
      </c>
      <c r="V8" s="125">
        <f t="shared" si="24"/>
        <v>65.904192000000023</v>
      </c>
      <c r="W8" s="125">
        <f t="shared" si="24"/>
        <v>61.785180000000025</v>
      </c>
      <c r="X8" s="125">
        <f t="shared" si="24"/>
        <v>57.666168000000027</v>
      </c>
      <c r="Y8" s="125">
        <f t="shared" si="24"/>
        <v>53.54715600000003</v>
      </c>
      <c r="Z8" s="125">
        <f t="shared" si="24"/>
        <v>49.428144000000032</v>
      </c>
      <c r="AA8" s="125">
        <f t="shared" si="24"/>
        <v>45.309132000000034</v>
      </c>
      <c r="AB8" s="125">
        <f t="shared" si="24"/>
        <v>41.190120000000036</v>
      </c>
      <c r="AC8" s="125">
        <f t="shared" si="24"/>
        <v>37.071108000000038</v>
      </c>
      <c r="AD8" s="125">
        <f t="shared" si="24"/>
        <v>32.95209600000004</v>
      </c>
      <c r="AE8" s="125">
        <f t="shared" si="24"/>
        <v>28.833084000000039</v>
      </c>
      <c r="AF8" s="125">
        <f t="shared" si="24"/>
        <v>24.714072000000037</v>
      </c>
      <c r="AG8" s="125">
        <f t="shared" si="24"/>
        <v>20.595060000000036</v>
      </c>
      <c r="AH8" s="125">
        <f t="shared" si="24"/>
        <v>16.476048000000034</v>
      </c>
      <c r="AI8" s="125">
        <f t="shared" si="24"/>
        <v>12.357036000000033</v>
      </c>
      <c r="AJ8" s="125">
        <f t="shared" si="24"/>
        <v>8.2380240000000313</v>
      </c>
      <c r="AK8" s="125">
        <f t="shared" si="24"/>
        <v>4.1190120000000308</v>
      </c>
      <c r="AL8" s="127">
        <v>0</v>
      </c>
      <c r="AV8" s="128"/>
      <c r="BH8" s="129">
        <f t="shared" si="5"/>
        <v>1561.3254800000004</v>
      </c>
      <c r="BI8" s="48">
        <f t="shared" si="6"/>
        <v>0</v>
      </c>
    </row>
    <row r="9" spans="1:61" ht="12.75" customHeight="1">
      <c r="A9" s="122" t="s">
        <v>44</v>
      </c>
      <c r="B9" s="123">
        <v>2050</v>
      </c>
      <c r="C9" s="45">
        <v>204.505</v>
      </c>
      <c r="D9" s="45">
        <f t="shared" si="0"/>
        <v>130.15013500000003</v>
      </c>
      <c r="E9" s="45">
        <f t="shared" si="1"/>
        <v>334.65513500000003</v>
      </c>
      <c r="F9" s="46">
        <f t="shared" si="2"/>
        <v>2.1492515616742134E-4</v>
      </c>
      <c r="G9" s="46">
        <f t="shared" ref="G9:H9" si="25">D9/D$42</f>
        <v>1.5714241807851355E-4</v>
      </c>
      <c r="H9" s="46">
        <f t="shared" si="25"/>
        <v>1.8803515246788773E-4</v>
      </c>
      <c r="I9" s="124">
        <f>'2030 emission estimates'!F9</f>
        <v>7.82</v>
      </c>
      <c r="J9" s="125">
        <f t="shared" ref="J9:Q9" si="26">I9+(($R9-$I9)/($R$1-$I$1))</f>
        <v>7.7087366666666668</v>
      </c>
      <c r="K9" s="125">
        <f t="shared" si="26"/>
        <v>7.5974733333333333</v>
      </c>
      <c r="L9" s="125">
        <f t="shared" si="26"/>
        <v>7.4862099999999998</v>
      </c>
      <c r="M9" s="125">
        <f t="shared" si="26"/>
        <v>7.3749466666666663</v>
      </c>
      <c r="N9" s="125">
        <f t="shared" si="26"/>
        <v>7.2636833333333328</v>
      </c>
      <c r="O9" s="125">
        <f t="shared" si="26"/>
        <v>7.1524199999999993</v>
      </c>
      <c r="P9" s="125">
        <f t="shared" si="26"/>
        <v>7.0411566666666658</v>
      </c>
      <c r="Q9" s="125">
        <f t="shared" si="26"/>
        <v>6.9298933333333324</v>
      </c>
      <c r="R9" s="126">
        <f>'2030 emission estimates'!G9</f>
        <v>6.8186300000000006</v>
      </c>
      <c r="S9" s="125">
        <f t="shared" ref="S9:AK9" si="27">R9+(($AL9-$R9)/($AL$1-$R$1))</f>
        <v>6.4776985000000007</v>
      </c>
      <c r="T9" s="125">
        <f t="shared" si="27"/>
        <v>6.1367670000000007</v>
      </c>
      <c r="U9" s="125">
        <f t="shared" si="27"/>
        <v>5.7958355000000008</v>
      </c>
      <c r="V9" s="125">
        <f t="shared" si="27"/>
        <v>5.4549040000000009</v>
      </c>
      <c r="W9" s="125">
        <f t="shared" si="27"/>
        <v>5.1139725000000009</v>
      </c>
      <c r="X9" s="125">
        <f t="shared" si="27"/>
        <v>4.773041000000001</v>
      </c>
      <c r="Y9" s="125">
        <f t="shared" si="27"/>
        <v>4.432109500000001</v>
      </c>
      <c r="Z9" s="125">
        <f t="shared" si="27"/>
        <v>4.0911780000000011</v>
      </c>
      <c r="AA9" s="125">
        <f t="shared" si="27"/>
        <v>3.7502465000000011</v>
      </c>
      <c r="AB9" s="125">
        <f t="shared" si="27"/>
        <v>3.4093150000000012</v>
      </c>
      <c r="AC9" s="125">
        <f t="shared" si="27"/>
        <v>3.0683835000000013</v>
      </c>
      <c r="AD9" s="125">
        <f t="shared" si="27"/>
        <v>2.7274520000000013</v>
      </c>
      <c r="AE9" s="125">
        <f t="shared" si="27"/>
        <v>2.3865205000000014</v>
      </c>
      <c r="AF9" s="125">
        <f t="shared" si="27"/>
        <v>2.0455890000000014</v>
      </c>
      <c r="AG9" s="125">
        <f t="shared" si="27"/>
        <v>1.7046575000000015</v>
      </c>
      <c r="AH9" s="125">
        <f t="shared" si="27"/>
        <v>1.3637260000000015</v>
      </c>
      <c r="AI9" s="125">
        <f t="shared" si="27"/>
        <v>1.0227945000000016</v>
      </c>
      <c r="AJ9" s="125">
        <f t="shared" si="27"/>
        <v>0.68186300000000155</v>
      </c>
      <c r="AK9" s="125">
        <f t="shared" si="27"/>
        <v>0.3409315000000015</v>
      </c>
      <c r="AL9" s="127">
        <v>0</v>
      </c>
      <c r="AV9" s="128"/>
      <c r="BH9" s="129">
        <f t="shared" si="5"/>
        <v>130.15013500000003</v>
      </c>
      <c r="BI9" s="48">
        <f t="shared" si="6"/>
        <v>0</v>
      </c>
    </row>
    <row r="10" spans="1:61" ht="12.75" customHeight="1">
      <c r="A10" s="130" t="s">
        <v>45</v>
      </c>
      <c r="B10" s="131" t="s">
        <v>53</v>
      </c>
      <c r="C10" s="132">
        <v>5337.5469999999996</v>
      </c>
      <c r="D10" s="132">
        <f t="shared" si="0"/>
        <v>9658.7599200000113</v>
      </c>
      <c r="E10" s="132">
        <f t="shared" si="1"/>
        <v>14996.30692000001</v>
      </c>
      <c r="F10" s="133">
        <f t="shared" si="2"/>
        <v>5.6095113690420835E-3</v>
      </c>
      <c r="G10" s="133">
        <f t="shared" ref="G10:H10" si="28">D10/D$42</f>
        <v>1.1661923281667218E-2</v>
      </c>
      <c r="H10" s="133">
        <f t="shared" si="28"/>
        <v>8.4260857319803008E-3</v>
      </c>
      <c r="I10" s="124">
        <f>'2030 emission estimates'!F10</f>
        <v>249.624</v>
      </c>
      <c r="J10" s="134">
        <f t="shared" ref="J10:Q10" si="29">I10+(($R10-$I10)/($R$1-$I$1))</f>
        <v>261.16357333333332</v>
      </c>
      <c r="K10" s="134">
        <f t="shared" si="29"/>
        <v>272.70314666666667</v>
      </c>
      <c r="L10" s="134">
        <f t="shared" si="29"/>
        <v>284.24272000000002</v>
      </c>
      <c r="M10" s="134">
        <f t="shared" si="29"/>
        <v>295.78229333333337</v>
      </c>
      <c r="N10" s="134">
        <f t="shared" si="29"/>
        <v>307.32186666666672</v>
      </c>
      <c r="O10" s="134">
        <f t="shared" si="29"/>
        <v>318.86144000000007</v>
      </c>
      <c r="P10" s="134">
        <f t="shared" si="29"/>
        <v>330.40101333333342</v>
      </c>
      <c r="Q10" s="134">
        <f t="shared" si="29"/>
        <v>341.94058666666677</v>
      </c>
      <c r="R10" s="126">
        <f>'2030 emission estimates'!G10</f>
        <v>353.48016000000001</v>
      </c>
      <c r="S10" s="134">
        <f t="shared" ref="S10:BE10" si="30">R10+(($BF10-$R10)/($BF$1-$R$1))</f>
        <v>344.64315600000003</v>
      </c>
      <c r="T10" s="134">
        <f t="shared" si="30"/>
        <v>335.80615200000005</v>
      </c>
      <c r="U10" s="134">
        <f t="shared" si="30"/>
        <v>326.96914800000008</v>
      </c>
      <c r="V10" s="134">
        <f t="shared" si="30"/>
        <v>318.1321440000001</v>
      </c>
      <c r="W10" s="134">
        <f t="shared" si="30"/>
        <v>309.29514000000012</v>
      </c>
      <c r="X10" s="134">
        <f t="shared" si="30"/>
        <v>300.45813600000014</v>
      </c>
      <c r="Y10" s="134">
        <f t="shared" si="30"/>
        <v>291.62113200000016</v>
      </c>
      <c r="Z10" s="134">
        <f t="shared" si="30"/>
        <v>282.78412800000018</v>
      </c>
      <c r="AA10" s="134">
        <f t="shared" si="30"/>
        <v>273.9471240000002</v>
      </c>
      <c r="AB10" s="134">
        <f t="shared" si="30"/>
        <v>265.11012000000022</v>
      </c>
      <c r="AC10" s="134">
        <f t="shared" si="30"/>
        <v>256.27311600000024</v>
      </c>
      <c r="AD10" s="134">
        <f t="shared" si="30"/>
        <v>247.43611200000024</v>
      </c>
      <c r="AE10" s="134">
        <f t="shared" si="30"/>
        <v>238.59910800000023</v>
      </c>
      <c r="AF10" s="134">
        <f t="shared" si="30"/>
        <v>229.76210400000022</v>
      </c>
      <c r="AG10" s="134">
        <f t="shared" si="30"/>
        <v>220.92510000000021</v>
      </c>
      <c r="AH10" s="134">
        <f t="shared" si="30"/>
        <v>212.08809600000021</v>
      </c>
      <c r="AI10" s="134">
        <f t="shared" si="30"/>
        <v>203.2510920000002</v>
      </c>
      <c r="AJ10" s="134">
        <f t="shared" si="30"/>
        <v>194.41408800000019</v>
      </c>
      <c r="AK10" s="134">
        <f t="shared" si="30"/>
        <v>185.57708400000018</v>
      </c>
      <c r="AL10" s="134">
        <f t="shared" si="30"/>
        <v>176.74008000000018</v>
      </c>
      <c r="AM10" s="134">
        <f t="shared" si="30"/>
        <v>167.90307600000017</v>
      </c>
      <c r="AN10" s="134">
        <f t="shared" si="30"/>
        <v>159.06607200000016</v>
      </c>
      <c r="AO10" s="134">
        <f t="shared" si="30"/>
        <v>150.22906800000015</v>
      </c>
      <c r="AP10" s="134">
        <f t="shared" si="30"/>
        <v>141.39206400000015</v>
      </c>
      <c r="AQ10" s="134">
        <f t="shared" si="30"/>
        <v>132.55506000000014</v>
      </c>
      <c r="AR10" s="134">
        <f t="shared" si="30"/>
        <v>123.71805600000013</v>
      </c>
      <c r="AS10" s="134">
        <f t="shared" si="30"/>
        <v>114.88105200000012</v>
      </c>
      <c r="AT10" s="134">
        <f t="shared" si="30"/>
        <v>106.04404800000012</v>
      </c>
      <c r="AU10" s="134">
        <f t="shared" si="30"/>
        <v>97.20704400000011</v>
      </c>
      <c r="AV10" s="134">
        <f t="shared" si="30"/>
        <v>88.370040000000103</v>
      </c>
      <c r="AW10" s="134">
        <f t="shared" si="30"/>
        <v>79.533036000000095</v>
      </c>
      <c r="AX10" s="134">
        <f t="shared" si="30"/>
        <v>70.696032000000088</v>
      </c>
      <c r="AY10" s="134">
        <f t="shared" si="30"/>
        <v>61.859028000000087</v>
      </c>
      <c r="AZ10" s="134">
        <f t="shared" si="30"/>
        <v>53.022024000000087</v>
      </c>
      <c r="BA10" s="134">
        <f t="shared" si="30"/>
        <v>44.185020000000087</v>
      </c>
      <c r="BB10" s="134">
        <f t="shared" si="30"/>
        <v>35.348016000000086</v>
      </c>
      <c r="BC10" s="134">
        <f t="shared" si="30"/>
        <v>26.511012000000086</v>
      </c>
      <c r="BD10" s="134">
        <f t="shared" si="30"/>
        <v>17.674008000000086</v>
      </c>
      <c r="BE10" s="134">
        <f t="shared" si="30"/>
        <v>8.8370040000000856</v>
      </c>
      <c r="BF10" s="135">
        <v>0</v>
      </c>
      <c r="BG10" s="135"/>
      <c r="BH10" s="129">
        <f t="shared" si="5"/>
        <v>9658.7599200000004</v>
      </c>
      <c r="BI10" s="48">
        <f t="shared" si="6"/>
        <v>-1.1102230246251565E-15</v>
      </c>
    </row>
    <row r="11" spans="1:61" ht="12.75" customHeight="1">
      <c r="A11" s="122" t="s">
        <v>46</v>
      </c>
      <c r="B11" s="123">
        <v>2060</v>
      </c>
      <c r="C11" s="45">
        <v>234.946</v>
      </c>
      <c r="D11" s="45">
        <f t="shared" si="0"/>
        <v>317.0792849999998</v>
      </c>
      <c r="E11" s="45">
        <f t="shared" si="1"/>
        <v>552.02528499999983</v>
      </c>
      <c r="F11" s="46">
        <f t="shared" si="2"/>
        <v>2.4691721836097392E-4</v>
      </c>
      <c r="G11" s="46">
        <f t="shared" ref="G11:H11" si="31">D11/D$42</f>
        <v>3.828394459022736E-4</v>
      </c>
      <c r="H11" s="46">
        <f t="shared" si="31"/>
        <v>3.1017052414601117E-4</v>
      </c>
      <c r="I11" s="124">
        <f>'2030 emission estimates'!F11</f>
        <v>17.792999999999999</v>
      </c>
      <c r="J11" s="125">
        <f t="shared" ref="J11:Q11" si="32">I11+(($R11-$I11)/($R$1-$I$1))</f>
        <v>17.21718111111111</v>
      </c>
      <c r="K11" s="125">
        <f t="shared" si="32"/>
        <v>16.64136222222222</v>
      </c>
      <c r="L11" s="125">
        <f t="shared" si="32"/>
        <v>16.065543333333331</v>
      </c>
      <c r="M11" s="125">
        <f t="shared" si="32"/>
        <v>15.489724444444441</v>
      </c>
      <c r="N11" s="125">
        <f t="shared" si="32"/>
        <v>14.913905555555552</v>
      </c>
      <c r="O11" s="125">
        <f t="shared" si="32"/>
        <v>14.338086666666662</v>
      </c>
      <c r="P11" s="125">
        <f t="shared" si="32"/>
        <v>13.762267777777772</v>
      </c>
      <c r="Q11" s="125">
        <f t="shared" si="32"/>
        <v>13.186448888888883</v>
      </c>
      <c r="R11" s="126">
        <f>'2030 emission estimates'!G11</f>
        <v>12.610629999999999</v>
      </c>
      <c r="S11" s="125">
        <f t="shared" ref="S11:AU11" si="33">R11+(($AV11-$R11)/($AV$1-$R$1))</f>
        <v>12.190275666666665</v>
      </c>
      <c r="T11" s="125">
        <f t="shared" si="33"/>
        <v>11.769921333333331</v>
      </c>
      <c r="U11" s="125">
        <f t="shared" si="33"/>
        <v>11.349566999999997</v>
      </c>
      <c r="V11" s="125">
        <f t="shared" si="33"/>
        <v>10.929212666666663</v>
      </c>
      <c r="W11" s="125">
        <f t="shared" si="33"/>
        <v>10.508858333333329</v>
      </c>
      <c r="X11" s="125">
        <f t="shared" si="33"/>
        <v>10.088503999999995</v>
      </c>
      <c r="Y11" s="125">
        <f t="shared" si="33"/>
        <v>9.6681496666666611</v>
      </c>
      <c r="Z11" s="125">
        <f t="shared" si="33"/>
        <v>9.2477953333333272</v>
      </c>
      <c r="AA11" s="125">
        <f t="shared" si="33"/>
        <v>8.8274409999999932</v>
      </c>
      <c r="AB11" s="125">
        <f t="shared" si="33"/>
        <v>8.4070866666666593</v>
      </c>
      <c r="AC11" s="125">
        <f t="shared" si="33"/>
        <v>7.9867323333333262</v>
      </c>
      <c r="AD11" s="125">
        <f t="shared" si="33"/>
        <v>7.5663779999999932</v>
      </c>
      <c r="AE11" s="125">
        <f t="shared" si="33"/>
        <v>7.1460236666666601</v>
      </c>
      <c r="AF11" s="125">
        <f t="shared" si="33"/>
        <v>6.7256693333333271</v>
      </c>
      <c r="AG11" s="125">
        <f t="shared" si="33"/>
        <v>6.305314999999994</v>
      </c>
      <c r="AH11" s="125">
        <f t="shared" si="33"/>
        <v>5.884960666666661</v>
      </c>
      <c r="AI11" s="125">
        <f t="shared" si="33"/>
        <v>5.4646063333333279</v>
      </c>
      <c r="AJ11" s="125">
        <f t="shared" si="33"/>
        <v>5.0442519999999949</v>
      </c>
      <c r="AK11" s="125">
        <f t="shared" si="33"/>
        <v>4.6238976666666618</v>
      </c>
      <c r="AL11" s="125">
        <f t="shared" si="33"/>
        <v>4.2035433333333287</v>
      </c>
      <c r="AM11" s="125">
        <f t="shared" si="33"/>
        <v>3.7831889999999957</v>
      </c>
      <c r="AN11" s="125">
        <f t="shared" si="33"/>
        <v>3.3628346666666626</v>
      </c>
      <c r="AO11" s="125">
        <f t="shared" si="33"/>
        <v>2.9424803333333296</v>
      </c>
      <c r="AP11" s="125">
        <f t="shared" si="33"/>
        <v>2.5221259999999965</v>
      </c>
      <c r="AQ11" s="125">
        <f t="shared" si="33"/>
        <v>2.1017716666666635</v>
      </c>
      <c r="AR11" s="125">
        <f t="shared" si="33"/>
        <v>1.6814173333333302</v>
      </c>
      <c r="AS11" s="125">
        <f t="shared" si="33"/>
        <v>1.2610629999999969</v>
      </c>
      <c r="AT11" s="125">
        <f t="shared" si="33"/>
        <v>0.84070866666666366</v>
      </c>
      <c r="AU11" s="125">
        <f t="shared" si="33"/>
        <v>0.42035433333333039</v>
      </c>
      <c r="AV11" s="128">
        <v>0</v>
      </c>
      <c r="BH11" s="129">
        <f t="shared" si="5"/>
        <v>317.07928499999997</v>
      </c>
      <c r="BI11" s="48">
        <f t="shared" si="6"/>
        <v>0</v>
      </c>
    </row>
    <row r="12" spans="1:61" ht="12.75" customHeight="1">
      <c r="A12" s="122" t="s">
        <v>105</v>
      </c>
      <c r="B12" s="123">
        <v>2050</v>
      </c>
      <c r="C12" s="45">
        <v>110291.46</v>
      </c>
      <c r="D12" s="45">
        <f t="shared" si="0"/>
        <v>37123.044542000003</v>
      </c>
      <c r="E12" s="45">
        <f t="shared" si="1"/>
        <v>147414.50454200001</v>
      </c>
      <c r="F12" s="46">
        <f t="shared" si="2"/>
        <v>0.11591114771977656</v>
      </c>
      <c r="G12" s="46">
        <f t="shared" ref="G12:H12" si="34">D12/D$42</f>
        <v>4.4822120128928361E-2</v>
      </c>
      <c r="H12" s="46">
        <f t="shared" si="34"/>
        <v>8.2828876471694055E-2</v>
      </c>
      <c r="I12" s="124">
        <f>'2030 emission estimates'!F12</f>
        <v>2793.0160000000001</v>
      </c>
      <c r="J12" s="125">
        <f t="shared" ref="J12:Q12" si="35">I12+(($R12-$I12)/($R$1-$I$1))</f>
        <v>2681.5389773333336</v>
      </c>
      <c r="K12" s="125">
        <f t="shared" si="35"/>
        <v>2570.0619546666671</v>
      </c>
      <c r="L12" s="125">
        <f t="shared" si="35"/>
        <v>2458.5849320000007</v>
      </c>
      <c r="M12" s="125">
        <f t="shared" si="35"/>
        <v>2347.1079093333342</v>
      </c>
      <c r="N12" s="125">
        <f t="shared" si="35"/>
        <v>2235.6308866666677</v>
      </c>
      <c r="O12" s="125">
        <f t="shared" si="35"/>
        <v>2124.1538640000012</v>
      </c>
      <c r="P12" s="125">
        <f t="shared" si="35"/>
        <v>2012.6768413333346</v>
      </c>
      <c r="Q12" s="125">
        <f t="shared" si="35"/>
        <v>1901.1998186666679</v>
      </c>
      <c r="R12" s="126">
        <f>'2030 emission estimates'!G12</f>
        <v>1789.7227960000002</v>
      </c>
      <c r="S12" s="125">
        <f t="shared" ref="S12:AK12" si="36">R12+(($AL12-$R12)/($AL$1-$R$1))</f>
        <v>1700.2366562000002</v>
      </c>
      <c r="T12" s="125">
        <f t="shared" si="36"/>
        <v>1610.7505164000002</v>
      </c>
      <c r="U12" s="125">
        <f t="shared" si="36"/>
        <v>1521.2643766000001</v>
      </c>
      <c r="V12" s="125">
        <f t="shared" si="36"/>
        <v>1431.7782368000001</v>
      </c>
      <c r="W12" s="125">
        <f t="shared" si="36"/>
        <v>1342.292097</v>
      </c>
      <c r="X12" s="125">
        <f t="shared" si="36"/>
        <v>1252.8059572</v>
      </c>
      <c r="Y12" s="125">
        <f t="shared" si="36"/>
        <v>1163.3198173999999</v>
      </c>
      <c r="Z12" s="125">
        <f t="shared" si="36"/>
        <v>1073.8336775999999</v>
      </c>
      <c r="AA12" s="125">
        <f t="shared" si="36"/>
        <v>984.34753779999983</v>
      </c>
      <c r="AB12" s="125">
        <f t="shared" si="36"/>
        <v>894.86139799999978</v>
      </c>
      <c r="AC12" s="125">
        <f t="shared" si="36"/>
        <v>805.37525819999973</v>
      </c>
      <c r="AD12" s="125">
        <f t="shared" si="36"/>
        <v>715.88911839999969</v>
      </c>
      <c r="AE12" s="125">
        <f t="shared" si="36"/>
        <v>626.40297859999964</v>
      </c>
      <c r="AF12" s="125">
        <f t="shared" si="36"/>
        <v>536.9168387999996</v>
      </c>
      <c r="AG12" s="125">
        <f t="shared" si="36"/>
        <v>447.43069899999955</v>
      </c>
      <c r="AH12" s="125">
        <f t="shared" si="36"/>
        <v>357.9445591999995</v>
      </c>
      <c r="AI12" s="125">
        <f t="shared" si="36"/>
        <v>268.45841939999946</v>
      </c>
      <c r="AJ12" s="125">
        <f t="shared" si="36"/>
        <v>178.97227959999944</v>
      </c>
      <c r="AK12" s="125">
        <f t="shared" si="36"/>
        <v>89.486139799999421</v>
      </c>
      <c r="AL12" s="127">
        <v>0</v>
      </c>
      <c r="AV12" s="128"/>
      <c r="BH12" s="129">
        <f t="shared" si="5"/>
        <v>37123.044542000003</v>
      </c>
      <c r="BI12" s="48">
        <f t="shared" si="6"/>
        <v>0</v>
      </c>
    </row>
    <row r="13" spans="1:61" ht="12.75" customHeight="1">
      <c r="A13" s="122" t="s">
        <v>48</v>
      </c>
      <c r="B13" s="123">
        <v>2050</v>
      </c>
      <c r="C13" s="45">
        <v>11.91</v>
      </c>
      <c r="D13" s="45">
        <f t="shared" si="0"/>
        <v>14.640874999999994</v>
      </c>
      <c r="E13" s="45">
        <f t="shared" si="1"/>
        <v>26.550874999999994</v>
      </c>
      <c r="F13" s="46">
        <f t="shared" si="2"/>
        <v>1.25168509814136E-5</v>
      </c>
      <c r="G13" s="46">
        <f t="shared" ref="G13:H13" si="37">D13/D$42</f>
        <v>1.7677296303113752E-5</v>
      </c>
      <c r="H13" s="46">
        <f t="shared" si="37"/>
        <v>1.4918336241219866E-5</v>
      </c>
      <c r="I13" s="124">
        <f>'2030 emission estimates'!F13</f>
        <v>0.65600000000000003</v>
      </c>
      <c r="J13" s="125">
        <f t="shared" ref="J13:Q13" si="38">I13+(($R13-$I13)/($R$1-$I$1))</f>
        <v>0.67519444444444443</v>
      </c>
      <c r="K13" s="125">
        <f t="shared" si="38"/>
        <v>0.69438888888888883</v>
      </c>
      <c r="L13" s="125">
        <f t="shared" si="38"/>
        <v>0.71358333333333324</v>
      </c>
      <c r="M13" s="125">
        <f t="shared" si="38"/>
        <v>0.73277777777777764</v>
      </c>
      <c r="N13" s="125">
        <f t="shared" si="38"/>
        <v>0.75197222222222204</v>
      </c>
      <c r="O13" s="125">
        <f t="shared" si="38"/>
        <v>0.77116666666666644</v>
      </c>
      <c r="P13" s="125">
        <f t="shared" si="38"/>
        <v>0.79036111111111085</v>
      </c>
      <c r="Q13" s="125">
        <f t="shared" si="38"/>
        <v>0.80955555555555525</v>
      </c>
      <c r="R13" s="126">
        <f>'2030 emission estimates'!G13</f>
        <v>0.82874999999999999</v>
      </c>
      <c r="S13" s="125">
        <f t="shared" ref="S13:AK13" si="39">R13+(($AL13-$R13)/($AL$1-$R$1))</f>
        <v>0.78731249999999997</v>
      </c>
      <c r="T13" s="125">
        <f t="shared" si="39"/>
        <v>0.74587499999999995</v>
      </c>
      <c r="U13" s="125">
        <f t="shared" si="39"/>
        <v>0.70443749999999994</v>
      </c>
      <c r="V13" s="125">
        <f t="shared" si="39"/>
        <v>0.66299999999999992</v>
      </c>
      <c r="W13" s="125">
        <f t="shared" si="39"/>
        <v>0.62156249999999991</v>
      </c>
      <c r="X13" s="125">
        <f t="shared" si="39"/>
        <v>0.58012499999999989</v>
      </c>
      <c r="Y13" s="125">
        <f t="shared" si="39"/>
        <v>0.53868749999999987</v>
      </c>
      <c r="Z13" s="125">
        <f t="shared" si="39"/>
        <v>0.49724999999999986</v>
      </c>
      <c r="AA13" s="125">
        <f t="shared" si="39"/>
        <v>0.45581249999999984</v>
      </c>
      <c r="AB13" s="125">
        <f t="shared" si="39"/>
        <v>0.41437499999999983</v>
      </c>
      <c r="AC13" s="125">
        <f t="shared" si="39"/>
        <v>0.37293749999999981</v>
      </c>
      <c r="AD13" s="125">
        <f t="shared" si="39"/>
        <v>0.33149999999999979</v>
      </c>
      <c r="AE13" s="125">
        <f t="shared" si="39"/>
        <v>0.29006249999999978</v>
      </c>
      <c r="AF13" s="125">
        <f t="shared" si="39"/>
        <v>0.24862499999999976</v>
      </c>
      <c r="AG13" s="125">
        <f t="shared" si="39"/>
        <v>0.20718749999999975</v>
      </c>
      <c r="AH13" s="125">
        <f t="shared" si="39"/>
        <v>0.16574999999999973</v>
      </c>
      <c r="AI13" s="125">
        <f t="shared" si="39"/>
        <v>0.12431249999999973</v>
      </c>
      <c r="AJ13" s="125">
        <f t="shared" si="39"/>
        <v>8.2874999999999727E-2</v>
      </c>
      <c r="AK13" s="125">
        <f t="shared" si="39"/>
        <v>4.1437499999999725E-2</v>
      </c>
      <c r="AL13" s="127">
        <v>0</v>
      </c>
      <c r="AV13" s="128"/>
      <c r="BH13" s="129">
        <f t="shared" si="5"/>
        <v>14.640875000000001</v>
      </c>
      <c r="BI13" s="48">
        <f t="shared" si="6"/>
        <v>0</v>
      </c>
    </row>
    <row r="14" spans="1:61" ht="12.75" customHeight="1">
      <c r="A14" s="122" t="s">
        <v>49</v>
      </c>
      <c r="B14" s="123">
        <v>2070</v>
      </c>
      <c r="C14" s="136">
        <v>46677.951000000001</v>
      </c>
      <c r="D14" s="45">
        <f t="shared" si="0"/>
        <v>91344.02589999995</v>
      </c>
      <c r="E14" s="45">
        <f t="shared" si="1"/>
        <v>138021.97689999995</v>
      </c>
      <c r="F14" s="46">
        <f t="shared" si="2"/>
        <v>4.9056335582260788E-2</v>
      </c>
      <c r="G14" s="46">
        <f t="shared" ref="G14:H14" si="40">D14/D$42</f>
        <v>0.11028817685784466</v>
      </c>
      <c r="H14" s="46">
        <f t="shared" si="40"/>
        <v>7.7551427592201044E-2</v>
      </c>
      <c r="I14" s="124">
        <f>'2030 emission estimates'!F14</f>
        <v>2709.6840000000002</v>
      </c>
      <c r="J14" s="125">
        <f t="shared" ref="J14:Q14" si="41">I14+(($R14-$I14)/($R$1-$I$1))</f>
        <v>2773.7113555555557</v>
      </c>
      <c r="K14" s="125">
        <f t="shared" si="41"/>
        <v>2837.7387111111111</v>
      </c>
      <c r="L14" s="125">
        <f t="shared" si="41"/>
        <v>2901.7660666666666</v>
      </c>
      <c r="M14" s="125">
        <f t="shared" si="41"/>
        <v>2965.793422222222</v>
      </c>
      <c r="N14" s="125">
        <f t="shared" si="41"/>
        <v>3029.8207777777775</v>
      </c>
      <c r="O14" s="125">
        <f t="shared" si="41"/>
        <v>3093.848133333333</v>
      </c>
      <c r="P14" s="125">
        <f t="shared" si="41"/>
        <v>3157.8754888888884</v>
      </c>
      <c r="Q14" s="125">
        <f t="shared" si="41"/>
        <v>3221.9028444444439</v>
      </c>
      <c r="R14" s="126">
        <f>'2030 emission estimates'!G14</f>
        <v>3285.9301999999998</v>
      </c>
      <c r="S14" s="125">
        <f t="shared" ref="S14:BE14" si="42">R14+(($BF14-$R14)/($BF$1-$R$1))</f>
        <v>3203.7819449999997</v>
      </c>
      <c r="T14" s="125">
        <f t="shared" si="42"/>
        <v>3121.6336899999997</v>
      </c>
      <c r="U14" s="125">
        <f t="shared" si="42"/>
        <v>3039.4854349999996</v>
      </c>
      <c r="V14" s="125">
        <f t="shared" si="42"/>
        <v>2957.3371799999995</v>
      </c>
      <c r="W14" s="125">
        <f t="shared" si="42"/>
        <v>2875.1889249999995</v>
      </c>
      <c r="X14" s="125">
        <f t="shared" si="42"/>
        <v>2793.0406699999994</v>
      </c>
      <c r="Y14" s="125">
        <f t="shared" si="42"/>
        <v>2710.8924149999993</v>
      </c>
      <c r="Z14" s="125">
        <f t="shared" si="42"/>
        <v>2628.7441599999993</v>
      </c>
      <c r="AA14" s="125">
        <f t="shared" si="42"/>
        <v>2546.5959049999992</v>
      </c>
      <c r="AB14" s="125">
        <f t="shared" si="42"/>
        <v>2464.4476499999992</v>
      </c>
      <c r="AC14" s="125">
        <f t="shared" si="42"/>
        <v>2382.2993949999991</v>
      </c>
      <c r="AD14" s="125">
        <f t="shared" si="42"/>
        <v>2300.151139999999</v>
      </c>
      <c r="AE14" s="125">
        <f t="shared" si="42"/>
        <v>2218.002884999999</v>
      </c>
      <c r="AF14" s="125">
        <f t="shared" si="42"/>
        <v>2135.8546299999989</v>
      </c>
      <c r="AG14" s="125">
        <f t="shared" si="42"/>
        <v>2053.7063749999988</v>
      </c>
      <c r="AH14" s="125">
        <f t="shared" si="42"/>
        <v>1971.5581199999988</v>
      </c>
      <c r="AI14" s="125">
        <f t="shared" si="42"/>
        <v>1889.4098649999987</v>
      </c>
      <c r="AJ14" s="125">
        <f t="shared" si="42"/>
        <v>1807.2616099999987</v>
      </c>
      <c r="AK14" s="125">
        <f t="shared" si="42"/>
        <v>1725.1133549999986</v>
      </c>
      <c r="AL14" s="125">
        <f t="shared" si="42"/>
        <v>1642.9650999999985</v>
      </c>
      <c r="AM14" s="125">
        <f t="shared" si="42"/>
        <v>1560.8168449999985</v>
      </c>
      <c r="AN14" s="125">
        <f t="shared" si="42"/>
        <v>1478.6685899999984</v>
      </c>
      <c r="AO14" s="125">
        <f t="shared" si="42"/>
        <v>1396.5203349999983</v>
      </c>
      <c r="AP14" s="125">
        <f t="shared" si="42"/>
        <v>1314.3720799999983</v>
      </c>
      <c r="AQ14" s="125">
        <f t="shared" si="42"/>
        <v>1232.2238249999982</v>
      </c>
      <c r="AR14" s="125">
        <f t="shared" si="42"/>
        <v>1150.0755699999982</v>
      </c>
      <c r="AS14" s="125">
        <f t="shared" si="42"/>
        <v>1067.9273149999981</v>
      </c>
      <c r="AT14" s="125">
        <f t="shared" si="42"/>
        <v>985.77905999999814</v>
      </c>
      <c r="AU14" s="125">
        <f t="shared" si="42"/>
        <v>903.63080499999819</v>
      </c>
      <c r="AV14" s="125">
        <f t="shared" si="42"/>
        <v>821.48254999999824</v>
      </c>
      <c r="AW14" s="125">
        <f t="shared" si="42"/>
        <v>739.33429499999829</v>
      </c>
      <c r="AX14" s="125">
        <f t="shared" si="42"/>
        <v>657.18603999999834</v>
      </c>
      <c r="AY14" s="125">
        <f t="shared" si="42"/>
        <v>575.03778499999839</v>
      </c>
      <c r="AZ14" s="125">
        <f t="shared" si="42"/>
        <v>492.88952999999839</v>
      </c>
      <c r="BA14" s="125">
        <f t="shared" si="42"/>
        <v>410.74127499999838</v>
      </c>
      <c r="BB14" s="125">
        <f t="shared" si="42"/>
        <v>328.59301999999838</v>
      </c>
      <c r="BC14" s="125">
        <f t="shared" si="42"/>
        <v>246.44476499999837</v>
      </c>
      <c r="BD14" s="125">
        <f t="shared" si="42"/>
        <v>164.29650999999836</v>
      </c>
      <c r="BE14" s="125">
        <f t="shared" si="42"/>
        <v>82.148254999998372</v>
      </c>
      <c r="BF14" s="33">
        <v>0</v>
      </c>
      <c r="BH14" s="129">
        <f t="shared" si="5"/>
        <v>91344.025899999993</v>
      </c>
      <c r="BI14" s="48">
        <f t="shared" si="6"/>
        <v>0</v>
      </c>
    </row>
    <row r="15" spans="1:61" ht="12.75" customHeight="1">
      <c r="A15" s="122" t="s">
        <v>50</v>
      </c>
      <c r="B15" s="123">
        <v>2060</v>
      </c>
      <c r="C15" s="136">
        <v>12184.933999999999</v>
      </c>
      <c r="D15" s="45">
        <f t="shared" si="0"/>
        <v>24489.979500000001</v>
      </c>
      <c r="E15" s="45">
        <f t="shared" si="1"/>
        <v>36674.913500000002</v>
      </c>
      <c r="F15" s="46">
        <f t="shared" si="2"/>
        <v>1.2805793710861456E-2</v>
      </c>
      <c r="G15" s="46">
        <f t="shared" ref="G15:H15" si="43">D15/D$42</f>
        <v>2.9569040380351703E-2</v>
      </c>
      <c r="H15" s="46">
        <f t="shared" si="43"/>
        <v>2.0606804529442208E-2</v>
      </c>
      <c r="I15" s="124">
        <f>'2030 emission estimates'!F15</f>
        <v>619.27800000000002</v>
      </c>
      <c r="J15" s="125">
        <f t="shared" ref="J15:Q15" si="44">I15+(($R15-$I15)/($R$1-$I$1))</f>
        <v>675.89877777777781</v>
      </c>
      <c r="K15" s="125">
        <f t="shared" si="44"/>
        <v>732.5195555555556</v>
      </c>
      <c r="L15" s="125">
        <f t="shared" si="44"/>
        <v>789.14033333333339</v>
      </c>
      <c r="M15" s="125">
        <f t="shared" si="44"/>
        <v>845.76111111111118</v>
      </c>
      <c r="N15" s="125">
        <f t="shared" si="44"/>
        <v>902.38188888888897</v>
      </c>
      <c r="O15" s="125">
        <f t="shared" si="44"/>
        <v>959.00266666666676</v>
      </c>
      <c r="P15" s="125">
        <f t="shared" si="44"/>
        <v>1015.6234444444445</v>
      </c>
      <c r="Q15" s="125">
        <f t="shared" si="44"/>
        <v>1072.2442222222223</v>
      </c>
      <c r="R15" s="126">
        <f>'2030 emission estimates'!G15</f>
        <v>1128.865</v>
      </c>
      <c r="S15" s="125">
        <f t="shared" ref="S15:AU15" si="45">R15+(($AV15-$R15)/($AV$1-$R$1))</f>
        <v>1091.2361666666666</v>
      </c>
      <c r="T15" s="125">
        <f t="shared" si="45"/>
        <v>1053.6073333333331</v>
      </c>
      <c r="U15" s="125">
        <f t="shared" si="45"/>
        <v>1015.9784999999998</v>
      </c>
      <c r="V15" s="125">
        <f t="shared" si="45"/>
        <v>978.34966666666651</v>
      </c>
      <c r="W15" s="125">
        <f t="shared" si="45"/>
        <v>940.72083333333319</v>
      </c>
      <c r="X15" s="125">
        <f t="shared" si="45"/>
        <v>903.09199999999987</v>
      </c>
      <c r="Y15" s="125">
        <f t="shared" si="45"/>
        <v>865.46316666666655</v>
      </c>
      <c r="Z15" s="125">
        <f t="shared" si="45"/>
        <v>827.83433333333323</v>
      </c>
      <c r="AA15" s="125">
        <f t="shared" si="45"/>
        <v>790.20549999999992</v>
      </c>
      <c r="AB15" s="125">
        <f t="shared" si="45"/>
        <v>752.5766666666666</v>
      </c>
      <c r="AC15" s="125">
        <f t="shared" si="45"/>
        <v>714.94783333333328</v>
      </c>
      <c r="AD15" s="125">
        <f t="shared" si="45"/>
        <v>677.31899999999996</v>
      </c>
      <c r="AE15" s="125">
        <f t="shared" si="45"/>
        <v>639.69016666666664</v>
      </c>
      <c r="AF15" s="125">
        <f t="shared" si="45"/>
        <v>602.06133333333332</v>
      </c>
      <c r="AG15" s="125">
        <f t="shared" si="45"/>
        <v>564.4325</v>
      </c>
      <c r="AH15" s="125">
        <f t="shared" si="45"/>
        <v>526.80366666666669</v>
      </c>
      <c r="AI15" s="125">
        <f t="shared" si="45"/>
        <v>489.17483333333337</v>
      </c>
      <c r="AJ15" s="125">
        <f t="shared" si="45"/>
        <v>451.54600000000005</v>
      </c>
      <c r="AK15" s="125">
        <f t="shared" si="45"/>
        <v>413.91716666666673</v>
      </c>
      <c r="AL15" s="125">
        <f t="shared" si="45"/>
        <v>376.28833333333341</v>
      </c>
      <c r="AM15" s="125">
        <f t="shared" si="45"/>
        <v>338.65950000000009</v>
      </c>
      <c r="AN15" s="125">
        <f t="shared" si="45"/>
        <v>301.03066666666678</v>
      </c>
      <c r="AO15" s="125">
        <f t="shared" si="45"/>
        <v>263.40183333333346</v>
      </c>
      <c r="AP15" s="125">
        <f t="shared" si="45"/>
        <v>225.77300000000014</v>
      </c>
      <c r="AQ15" s="125">
        <f t="shared" si="45"/>
        <v>188.14416666666682</v>
      </c>
      <c r="AR15" s="125">
        <f t="shared" si="45"/>
        <v>150.5153333333335</v>
      </c>
      <c r="AS15" s="125">
        <f t="shared" si="45"/>
        <v>112.88650000000017</v>
      </c>
      <c r="AT15" s="125">
        <f t="shared" si="45"/>
        <v>75.257666666666836</v>
      </c>
      <c r="AU15" s="125">
        <f t="shared" si="45"/>
        <v>37.628833333333503</v>
      </c>
      <c r="AV15" s="128">
        <v>0</v>
      </c>
      <c r="BH15" s="129">
        <f t="shared" si="5"/>
        <v>24489.979500000001</v>
      </c>
      <c r="BI15" s="48">
        <f t="shared" si="6"/>
        <v>0</v>
      </c>
    </row>
    <row r="16" spans="1:61" ht="12.75" customHeight="1">
      <c r="A16" s="122" t="s">
        <v>52</v>
      </c>
      <c r="B16" s="123" t="s">
        <v>53</v>
      </c>
      <c r="C16" s="137">
        <v>15048</v>
      </c>
      <c r="D16" s="45">
        <f t="shared" si="0"/>
        <v>21343.05149999999</v>
      </c>
      <c r="E16" s="45">
        <f t="shared" si="1"/>
        <v>36391.051499999987</v>
      </c>
      <c r="F16" s="46">
        <f t="shared" si="2"/>
        <v>1.5814741693393104E-2</v>
      </c>
      <c r="G16" s="46">
        <f t="shared" ref="G16:H16" si="46">D16/D$42</f>
        <v>2.5769460184457308E-2</v>
      </c>
      <c r="H16" s="46">
        <f t="shared" si="46"/>
        <v>2.0447308890895254E-2</v>
      </c>
      <c r="I16" s="124">
        <f>'2030 emission estimates'!F16</f>
        <v>748.87900000000002</v>
      </c>
      <c r="J16" s="33">
        <v>748.87900000000002</v>
      </c>
      <c r="K16" s="33">
        <v>748.87900000000002</v>
      </c>
      <c r="L16" s="33">
        <v>748.87900000000002</v>
      </c>
      <c r="M16" s="33">
        <v>748.87900000000002</v>
      </c>
      <c r="N16" s="33">
        <v>748.87900000000002</v>
      </c>
      <c r="O16" s="33">
        <v>748.87900000000002</v>
      </c>
      <c r="P16" s="33">
        <v>748.87900000000002</v>
      </c>
      <c r="Q16" s="33">
        <v>748.87900000000002</v>
      </c>
      <c r="R16" s="33">
        <v>748.87900000000002</v>
      </c>
      <c r="S16" s="138">
        <f t="shared" ref="S16:BE16" si="47">R16+(($BF16-$R16)/($BF$1-$R$1))</f>
        <v>730.15702499999998</v>
      </c>
      <c r="T16" s="138">
        <f t="shared" si="47"/>
        <v>711.43504999999993</v>
      </c>
      <c r="U16" s="138">
        <f t="shared" si="47"/>
        <v>692.71307499999989</v>
      </c>
      <c r="V16" s="138">
        <f t="shared" si="47"/>
        <v>673.99109999999985</v>
      </c>
      <c r="W16" s="138">
        <f t="shared" si="47"/>
        <v>655.2691249999998</v>
      </c>
      <c r="X16" s="138">
        <f t="shared" si="47"/>
        <v>636.54714999999976</v>
      </c>
      <c r="Y16" s="138">
        <f t="shared" si="47"/>
        <v>617.82517499999972</v>
      </c>
      <c r="Z16" s="138">
        <f t="shared" si="47"/>
        <v>599.10319999999967</v>
      </c>
      <c r="AA16" s="138">
        <f t="shared" si="47"/>
        <v>580.38122499999963</v>
      </c>
      <c r="AB16" s="138">
        <f t="shared" si="47"/>
        <v>561.65924999999959</v>
      </c>
      <c r="AC16" s="138">
        <f t="shared" si="47"/>
        <v>542.93727499999954</v>
      </c>
      <c r="AD16" s="138">
        <f t="shared" si="47"/>
        <v>524.2152999999995</v>
      </c>
      <c r="AE16" s="138">
        <f t="shared" si="47"/>
        <v>505.49332499999952</v>
      </c>
      <c r="AF16" s="138">
        <f t="shared" si="47"/>
        <v>486.77134999999953</v>
      </c>
      <c r="AG16" s="138">
        <f t="shared" si="47"/>
        <v>468.04937499999954</v>
      </c>
      <c r="AH16" s="138">
        <f t="shared" si="47"/>
        <v>449.32739999999956</v>
      </c>
      <c r="AI16" s="138">
        <f t="shared" si="47"/>
        <v>430.60542499999957</v>
      </c>
      <c r="AJ16" s="138">
        <f t="shared" si="47"/>
        <v>411.88344999999958</v>
      </c>
      <c r="AK16" s="138">
        <f t="shared" si="47"/>
        <v>393.1614749999996</v>
      </c>
      <c r="AL16" s="138">
        <f t="shared" si="47"/>
        <v>374.43949999999961</v>
      </c>
      <c r="AM16" s="138">
        <f t="shared" si="47"/>
        <v>355.71752499999963</v>
      </c>
      <c r="AN16" s="138">
        <f t="shared" si="47"/>
        <v>336.99554999999964</v>
      </c>
      <c r="AO16" s="138">
        <f t="shared" si="47"/>
        <v>318.27357499999965</v>
      </c>
      <c r="AP16" s="138">
        <f t="shared" si="47"/>
        <v>299.55159999999967</v>
      </c>
      <c r="AQ16" s="138">
        <f t="shared" si="47"/>
        <v>280.82962499999968</v>
      </c>
      <c r="AR16" s="138">
        <f t="shared" si="47"/>
        <v>262.10764999999969</v>
      </c>
      <c r="AS16" s="138">
        <f t="shared" si="47"/>
        <v>243.38567499999971</v>
      </c>
      <c r="AT16" s="138">
        <f t="shared" si="47"/>
        <v>224.66369999999972</v>
      </c>
      <c r="AU16" s="138">
        <f t="shared" si="47"/>
        <v>205.94172499999974</v>
      </c>
      <c r="AV16" s="138">
        <f t="shared" si="47"/>
        <v>187.21974999999975</v>
      </c>
      <c r="AW16" s="138">
        <f t="shared" si="47"/>
        <v>168.49777499999976</v>
      </c>
      <c r="AX16" s="138">
        <f t="shared" si="47"/>
        <v>149.77579999999978</v>
      </c>
      <c r="AY16" s="138">
        <f t="shared" si="47"/>
        <v>131.05382499999979</v>
      </c>
      <c r="AZ16" s="138">
        <f t="shared" si="47"/>
        <v>112.33184999999979</v>
      </c>
      <c r="BA16" s="138">
        <f t="shared" si="47"/>
        <v>93.609874999999789</v>
      </c>
      <c r="BB16" s="138">
        <f t="shared" si="47"/>
        <v>74.887899999999789</v>
      </c>
      <c r="BC16" s="138">
        <f t="shared" si="47"/>
        <v>56.165924999999788</v>
      </c>
      <c r="BD16" s="138">
        <f t="shared" si="47"/>
        <v>37.443949999999788</v>
      </c>
      <c r="BE16" s="138">
        <f t="shared" si="47"/>
        <v>18.721974999999787</v>
      </c>
      <c r="BF16" s="138">
        <v>0</v>
      </c>
      <c r="BH16" s="129"/>
      <c r="BI16" s="48"/>
    </row>
    <row r="17" spans="1:61" ht="12.75" customHeight="1">
      <c r="A17" s="122" t="s">
        <v>54</v>
      </c>
      <c r="B17" s="123">
        <v>2050</v>
      </c>
      <c r="C17" s="45">
        <v>39055.307999999997</v>
      </c>
      <c r="D17" s="45">
        <f t="shared" si="0"/>
        <v>15192.963420000004</v>
      </c>
      <c r="E17" s="45">
        <f t="shared" si="1"/>
        <v>54248.271420000005</v>
      </c>
      <c r="F17" s="46">
        <f t="shared" si="2"/>
        <v>4.1045295572561744E-2</v>
      </c>
      <c r="G17" s="46">
        <f t="shared" ref="G17:H17" si="48">D17/D$42</f>
        <v>1.8343884234904583E-2</v>
      </c>
      <c r="H17" s="46">
        <f t="shared" si="48"/>
        <v>3.0480876940911294E-2</v>
      </c>
      <c r="I17" s="124">
        <f>'2030 emission estimates'!F17</f>
        <v>1067.3979999999999</v>
      </c>
      <c r="J17" s="125">
        <f t="shared" ref="J17:Q17" si="49">I17+(($R17-$I17)/($R$1-$I$1))</f>
        <v>1032.5022177777778</v>
      </c>
      <c r="K17" s="125">
        <f t="shared" si="49"/>
        <v>997.60643555555555</v>
      </c>
      <c r="L17" s="125">
        <f t="shared" si="49"/>
        <v>962.71065333333331</v>
      </c>
      <c r="M17" s="125">
        <f t="shared" si="49"/>
        <v>927.81487111111107</v>
      </c>
      <c r="N17" s="125">
        <f t="shared" si="49"/>
        <v>892.91908888888884</v>
      </c>
      <c r="O17" s="125">
        <f t="shared" si="49"/>
        <v>858.0233066666666</v>
      </c>
      <c r="P17" s="125">
        <f t="shared" si="49"/>
        <v>823.12752444444436</v>
      </c>
      <c r="Q17" s="125">
        <f t="shared" si="49"/>
        <v>788.23174222222212</v>
      </c>
      <c r="R17" s="126">
        <f>'2030 emission estimates'!G17</f>
        <v>753.33596</v>
      </c>
      <c r="S17" s="125">
        <f t="shared" ref="S17:AK17" si="50">R17+(($AL17-$R17)/($AL$1-$R$1))</f>
        <v>715.66916200000003</v>
      </c>
      <c r="T17" s="125">
        <f t="shared" si="50"/>
        <v>678.00236400000006</v>
      </c>
      <c r="U17" s="125">
        <f t="shared" si="50"/>
        <v>640.33556600000009</v>
      </c>
      <c r="V17" s="125">
        <f t="shared" si="50"/>
        <v>602.66876800000011</v>
      </c>
      <c r="W17" s="125">
        <f t="shared" si="50"/>
        <v>565.00197000000014</v>
      </c>
      <c r="X17" s="125">
        <f t="shared" si="50"/>
        <v>527.33517200000017</v>
      </c>
      <c r="Y17" s="125">
        <f t="shared" si="50"/>
        <v>489.6683740000002</v>
      </c>
      <c r="Z17" s="125">
        <f t="shared" si="50"/>
        <v>452.00157600000023</v>
      </c>
      <c r="AA17" s="125">
        <f t="shared" si="50"/>
        <v>414.33477800000026</v>
      </c>
      <c r="AB17" s="125">
        <f t="shared" si="50"/>
        <v>376.66798000000028</v>
      </c>
      <c r="AC17" s="125">
        <f t="shared" si="50"/>
        <v>339.00118200000031</v>
      </c>
      <c r="AD17" s="125">
        <f t="shared" si="50"/>
        <v>301.33438400000034</v>
      </c>
      <c r="AE17" s="125">
        <f t="shared" si="50"/>
        <v>263.66758600000037</v>
      </c>
      <c r="AF17" s="125">
        <f t="shared" si="50"/>
        <v>226.00078800000037</v>
      </c>
      <c r="AG17" s="125">
        <f t="shared" si="50"/>
        <v>188.33399000000037</v>
      </c>
      <c r="AH17" s="125">
        <f t="shared" si="50"/>
        <v>150.66719200000037</v>
      </c>
      <c r="AI17" s="125">
        <f t="shared" si="50"/>
        <v>113.00039400000037</v>
      </c>
      <c r="AJ17" s="125">
        <f t="shared" si="50"/>
        <v>75.333596000000369</v>
      </c>
      <c r="AK17" s="125">
        <f t="shared" si="50"/>
        <v>37.666798000000369</v>
      </c>
      <c r="AL17" s="127">
        <v>0</v>
      </c>
      <c r="AV17" s="128"/>
      <c r="BH17" s="129">
        <f t="shared" ref="BH17:BH38" si="51">(I17+R17)/2*(2030-2020)-I17+R17/2*(IF(B17="*2070",2070,B17)-2031)</f>
        <v>15192.96342</v>
      </c>
      <c r="BI17" s="48">
        <f t="shared" ref="BI17:BI38" si="52">BH17/D17-1</f>
        <v>0</v>
      </c>
    </row>
    <row r="18" spans="1:61" ht="12.75" customHeight="1">
      <c r="A18" s="122" t="s">
        <v>55</v>
      </c>
      <c r="B18" s="123">
        <v>2060</v>
      </c>
      <c r="C18" s="45">
        <v>7260.4110000000001</v>
      </c>
      <c r="D18" s="45">
        <f t="shared" si="0"/>
        <v>6404.5173500000055</v>
      </c>
      <c r="E18" s="45">
        <f t="shared" si="1"/>
        <v>13664.928350000006</v>
      </c>
      <c r="F18" s="46">
        <f t="shared" si="2"/>
        <v>7.6303511797494623E-3</v>
      </c>
      <c r="G18" s="46">
        <f t="shared" ref="G18:H18" si="53">D18/D$42</f>
        <v>7.7327721788747611E-3</v>
      </c>
      <c r="H18" s="46">
        <f t="shared" si="53"/>
        <v>7.6780142212818942E-3</v>
      </c>
      <c r="I18" s="124">
        <f>'2030 emission estimates'!F18</f>
        <v>276.68299999999999</v>
      </c>
      <c r="J18" s="125">
        <f t="shared" ref="J18:Q18" si="54">I18+(($R18-$I18)/($R$1-$I$1))</f>
        <v>276.12725555555556</v>
      </c>
      <c r="K18" s="125">
        <f t="shared" si="54"/>
        <v>275.57151111111114</v>
      </c>
      <c r="L18" s="125">
        <f t="shared" si="54"/>
        <v>275.01576666666671</v>
      </c>
      <c r="M18" s="125">
        <f t="shared" si="54"/>
        <v>274.46002222222228</v>
      </c>
      <c r="N18" s="125">
        <f t="shared" si="54"/>
        <v>273.90427777777785</v>
      </c>
      <c r="O18" s="125">
        <f t="shared" si="54"/>
        <v>273.34853333333342</v>
      </c>
      <c r="P18" s="125">
        <f t="shared" si="54"/>
        <v>272.79278888888899</v>
      </c>
      <c r="Q18" s="125">
        <f t="shared" si="54"/>
        <v>272.23704444444456</v>
      </c>
      <c r="R18" s="126">
        <f>'2030 emission estimates'!G18</f>
        <v>271.68130000000002</v>
      </c>
      <c r="S18" s="125">
        <f t="shared" ref="S18:AU18" si="55">R18+(($AV18-$R18)/($AV$1-$R$1))</f>
        <v>262.6252566666667</v>
      </c>
      <c r="T18" s="125">
        <f t="shared" si="55"/>
        <v>253.56921333333338</v>
      </c>
      <c r="U18" s="125">
        <f t="shared" si="55"/>
        <v>244.51317000000006</v>
      </c>
      <c r="V18" s="125">
        <f t="shared" si="55"/>
        <v>235.45712666666674</v>
      </c>
      <c r="W18" s="125">
        <f t="shared" si="55"/>
        <v>226.40108333333342</v>
      </c>
      <c r="X18" s="125">
        <f t="shared" si="55"/>
        <v>217.3450400000001</v>
      </c>
      <c r="Y18" s="125">
        <f t="shared" si="55"/>
        <v>208.28899666666678</v>
      </c>
      <c r="Z18" s="125">
        <f t="shared" si="55"/>
        <v>199.23295333333346</v>
      </c>
      <c r="AA18" s="125">
        <f t="shared" si="55"/>
        <v>190.17691000000013</v>
      </c>
      <c r="AB18" s="125">
        <f t="shared" si="55"/>
        <v>181.12086666666681</v>
      </c>
      <c r="AC18" s="125">
        <f t="shared" si="55"/>
        <v>172.06482333333349</v>
      </c>
      <c r="AD18" s="125">
        <f t="shared" si="55"/>
        <v>163.00878000000017</v>
      </c>
      <c r="AE18" s="125">
        <f t="shared" si="55"/>
        <v>153.95273666666685</v>
      </c>
      <c r="AF18" s="125">
        <f t="shared" si="55"/>
        <v>144.89669333333353</v>
      </c>
      <c r="AG18" s="125">
        <f t="shared" si="55"/>
        <v>135.84065000000021</v>
      </c>
      <c r="AH18" s="125">
        <f t="shared" si="55"/>
        <v>126.78460666666687</v>
      </c>
      <c r="AI18" s="125">
        <f t="shared" si="55"/>
        <v>117.72856333333354</v>
      </c>
      <c r="AJ18" s="125">
        <f t="shared" si="55"/>
        <v>108.6725200000002</v>
      </c>
      <c r="AK18" s="125">
        <f t="shared" si="55"/>
        <v>99.61647666666687</v>
      </c>
      <c r="AL18" s="125">
        <f t="shared" si="55"/>
        <v>90.560433333333535</v>
      </c>
      <c r="AM18" s="125">
        <f t="shared" si="55"/>
        <v>81.5043900000002</v>
      </c>
      <c r="AN18" s="125">
        <f t="shared" si="55"/>
        <v>72.448346666666865</v>
      </c>
      <c r="AO18" s="125">
        <f t="shared" si="55"/>
        <v>63.39230333333353</v>
      </c>
      <c r="AP18" s="125">
        <f t="shared" si="55"/>
        <v>54.336260000000195</v>
      </c>
      <c r="AQ18" s="125">
        <f t="shared" si="55"/>
        <v>45.28021666666686</v>
      </c>
      <c r="AR18" s="125">
        <f t="shared" si="55"/>
        <v>36.224173333333525</v>
      </c>
      <c r="AS18" s="125">
        <f t="shared" si="55"/>
        <v>27.16813000000019</v>
      </c>
      <c r="AT18" s="125">
        <f t="shared" si="55"/>
        <v>18.112086666666855</v>
      </c>
      <c r="AU18" s="125">
        <f t="shared" si="55"/>
        <v>9.0560433333335215</v>
      </c>
      <c r="AV18" s="128">
        <v>0</v>
      </c>
      <c r="BH18" s="129">
        <f t="shared" si="51"/>
        <v>6404.5173500000001</v>
      </c>
      <c r="BI18" s="48">
        <f t="shared" si="52"/>
        <v>-8.8817841970012523E-16</v>
      </c>
    </row>
    <row r="19" spans="1:61" ht="12.75" customHeight="1">
      <c r="A19" s="130" t="s">
        <v>56</v>
      </c>
      <c r="B19" s="131" t="s">
        <v>53</v>
      </c>
      <c r="C19" s="132">
        <v>353.23599999999999</v>
      </c>
      <c r="D19" s="132">
        <f t="shared" si="0"/>
        <v>666.5151000000003</v>
      </c>
      <c r="E19" s="132">
        <f t="shared" si="1"/>
        <v>1019.7511000000003</v>
      </c>
      <c r="F19" s="133">
        <f t="shared" si="2"/>
        <v>3.7123445619400625E-4</v>
      </c>
      <c r="G19" s="133">
        <f t="shared" ref="G19:H19" si="56">D19/D$42</f>
        <v>8.0474595358539039E-4</v>
      </c>
      <c r="H19" s="133">
        <f t="shared" si="56"/>
        <v>5.7297508244657971E-4</v>
      </c>
      <c r="I19" s="124">
        <f>'2030 emission estimates'!F19</f>
        <v>19.875</v>
      </c>
      <c r="J19" s="134">
        <f t="shared" ref="J19:Q19" si="57">I19+(($R19-$I19)/($R$1-$I$1))</f>
        <v>20.328866666666666</v>
      </c>
      <c r="K19" s="134">
        <f t="shared" si="57"/>
        <v>20.782733333333333</v>
      </c>
      <c r="L19" s="134">
        <f t="shared" si="57"/>
        <v>21.236599999999999</v>
      </c>
      <c r="M19" s="134">
        <f t="shared" si="57"/>
        <v>21.690466666666666</v>
      </c>
      <c r="N19" s="134">
        <f t="shared" si="57"/>
        <v>22.144333333333332</v>
      </c>
      <c r="O19" s="134">
        <f t="shared" si="57"/>
        <v>22.598199999999999</v>
      </c>
      <c r="P19" s="134">
        <f t="shared" si="57"/>
        <v>23.052066666666665</v>
      </c>
      <c r="Q19" s="134">
        <f t="shared" si="57"/>
        <v>23.505933333333331</v>
      </c>
      <c r="R19" s="126">
        <f>'2030 emission estimates'!G19</f>
        <v>23.959799999999998</v>
      </c>
      <c r="S19" s="125">
        <f t="shared" ref="S19:BE19" si="58">R19+(($BF19-$R19)/($BF$1-$R$1))</f>
        <v>23.360804999999999</v>
      </c>
      <c r="T19" s="125">
        <f t="shared" si="58"/>
        <v>22.761810000000001</v>
      </c>
      <c r="U19" s="125">
        <f t="shared" si="58"/>
        <v>22.162815000000002</v>
      </c>
      <c r="V19" s="125">
        <f t="shared" si="58"/>
        <v>21.563820000000003</v>
      </c>
      <c r="W19" s="125">
        <f t="shared" si="58"/>
        <v>20.964825000000005</v>
      </c>
      <c r="X19" s="125">
        <f t="shared" si="58"/>
        <v>20.365830000000006</v>
      </c>
      <c r="Y19" s="125">
        <f t="shared" si="58"/>
        <v>19.766835000000007</v>
      </c>
      <c r="Z19" s="125">
        <f t="shared" si="58"/>
        <v>19.167840000000009</v>
      </c>
      <c r="AA19" s="125">
        <f t="shared" si="58"/>
        <v>18.56884500000001</v>
      </c>
      <c r="AB19" s="125">
        <f t="shared" si="58"/>
        <v>17.969850000000012</v>
      </c>
      <c r="AC19" s="125">
        <f t="shared" si="58"/>
        <v>17.370855000000013</v>
      </c>
      <c r="AD19" s="125">
        <f t="shared" si="58"/>
        <v>16.771860000000014</v>
      </c>
      <c r="AE19" s="125">
        <f t="shared" si="58"/>
        <v>16.172865000000016</v>
      </c>
      <c r="AF19" s="125">
        <f t="shared" si="58"/>
        <v>15.573870000000015</v>
      </c>
      <c r="AG19" s="125">
        <f t="shared" si="58"/>
        <v>14.974875000000015</v>
      </c>
      <c r="AH19" s="125">
        <f t="shared" si="58"/>
        <v>14.375880000000015</v>
      </c>
      <c r="AI19" s="125">
        <f t="shared" si="58"/>
        <v>13.776885000000014</v>
      </c>
      <c r="AJ19" s="125">
        <f t="shared" si="58"/>
        <v>13.177890000000014</v>
      </c>
      <c r="AK19" s="125">
        <f t="shared" si="58"/>
        <v>12.578895000000013</v>
      </c>
      <c r="AL19" s="125">
        <f t="shared" si="58"/>
        <v>11.979900000000013</v>
      </c>
      <c r="AM19" s="125">
        <f t="shared" si="58"/>
        <v>11.380905000000013</v>
      </c>
      <c r="AN19" s="125">
        <f t="shared" si="58"/>
        <v>10.781910000000012</v>
      </c>
      <c r="AO19" s="125">
        <f t="shared" si="58"/>
        <v>10.182915000000012</v>
      </c>
      <c r="AP19" s="125">
        <f t="shared" si="58"/>
        <v>9.5839200000000115</v>
      </c>
      <c r="AQ19" s="125">
        <f t="shared" si="58"/>
        <v>8.9849250000000112</v>
      </c>
      <c r="AR19" s="125">
        <f t="shared" si="58"/>
        <v>8.3859300000000108</v>
      </c>
      <c r="AS19" s="125">
        <f t="shared" si="58"/>
        <v>7.7869350000000104</v>
      </c>
      <c r="AT19" s="125">
        <f t="shared" si="58"/>
        <v>7.18794000000001</v>
      </c>
      <c r="AU19" s="125">
        <f t="shared" si="58"/>
        <v>6.5889450000000096</v>
      </c>
      <c r="AV19" s="125">
        <f t="shared" si="58"/>
        <v>5.9899500000000092</v>
      </c>
      <c r="AW19" s="125">
        <f t="shared" si="58"/>
        <v>5.3909550000000088</v>
      </c>
      <c r="AX19" s="125">
        <f t="shared" si="58"/>
        <v>4.7919600000000084</v>
      </c>
      <c r="AY19" s="125">
        <f t="shared" si="58"/>
        <v>4.192965000000008</v>
      </c>
      <c r="AZ19" s="125">
        <f t="shared" si="58"/>
        <v>3.5939700000000081</v>
      </c>
      <c r="BA19" s="125">
        <f t="shared" si="58"/>
        <v>2.9949750000000082</v>
      </c>
      <c r="BB19" s="125">
        <f t="shared" si="58"/>
        <v>2.3959800000000082</v>
      </c>
      <c r="BC19" s="125">
        <f t="shared" si="58"/>
        <v>1.7969850000000083</v>
      </c>
      <c r="BD19" s="125">
        <f t="shared" si="58"/>
        <v>1.1979900000000083</v>
      </c>
      <c r="BE19" s="125">
        <f t="shared" si="58"/>
        <v>0.59899500000000838</v>
      </c>
      <c r="BF19" s="135">
        <v>0</v>
      </c>
      <c r="BG19" s="135"/>
      <c r="BH19" s="129">
        <f t="shared" si="51"/>
        <v>666.51509999999996</v>
      </c>
      <c r="BI19" s="48">
        <f t="shared" si="52"/>
        <v>0</v>
      </c>
    </row>
    <row r="20" spans="1:61" ht="12.75" customHeight="1">
      <c r="A20" s="130" t="s">
        <v>57</v>
      </c>
      <c r="B20" s="131" t="s">
        <v>53</v>
      </c>
      <c r="C20" s="132">
        <v>13579.424000000001</v>
      </c>
      <c r="D20" s="132">
        <f t="shared" si="0"/>
        <v>14809.532860000012</v>
      </c>
      <c r="E20" s="132">
        <f t="shared" si="1"/>
        <v>28388.956860000013</v>
      </c>
      <c r="F20" s="133">
        <f t="shared" si="2"/>
        <v>1.4271337247811202E-2</v>
      </c>
      <c r="G20" s="133">
        <f t="shared" ref="G20:H20" si="59">D20/D$42</f>
        <v>1.7880932695410617E-2</v>
      </c>
      <c r="H20" s="133">
        <f t="shared" si="59"/>
        <v>1.5951112871985033E-2</v>
      </c>
      <c r="I20" s="124">
        <f>'2030 emission estimates'!F20</f>
        <v>407.20499999999998</v>
      </c>
      <c r="J20" s="134">
        <f t="shared" ref="J20:Q20" si="60">I20+(($R20-$I20)/($R$1-$I$1))</f>
        <v>421.73647555555556</v>
      </c>
      <c r="K20" s="134">
        <f t="shared" si="60"/>
        <v>436.26795111111113</v>
      </c>
      <c r="L20" s="134">
        <f t="shared" si="60"/>
        <v>450.7994266666667</v>
      </c>
      <c r="M20" s="134">
        <f t="shared" si="60"/>
        <v>465.33090222222228</v>
      </c>
      <c r="N20" s="134">
        <f t="shared" si="60"/>
        <v>479.86237777777785</v>
      </c>
      <c r="O20" s="134">
        <f t="shared" si="60"/>
        <v>494.39385333333342</v>
      </c>
      <c r="P20" s="134">
        <f t="shared" si="60"/>
        <v>508.925328888889</v>
      </c>
      <c r="Q20" s="134">
        <f t="shared" si="60"/>
        <v>523.45680444444451</v>
      </c>
      <c r="R20" s="126">
        <f>'2030 emission estimates'!G20</f>
        <v>537.98828000000003</v>
      </c>
      <c r="S20" s="125">
        <f t="shared" ref="S20:BE20" si="61">R20+(($BF20-$R20)/($BF$1-$R$1))</f>
        <v>524.53857300000004</v>
      </c>
      <c r="T20" s="125">
        <f t="shared" si="61"/>
        <v>511.08886600000005</v>
      </c>
      <c r="U20" s="125">
        <f t="shared" si="61"/>
        <v>497.63915900000006</v>
      </c>
      <c r="V20" s="125">
        <f t="shared" si="61"/>
        <v>484.18945200000007</v>
      </c>
      <c r="W20" s="125">
        <f t="shared" si="61"/>
        <v>470.73974500000008</v>
      </c>
      <c r="X20" s="125">
        <f t="shared" si="61"/>
        <v>457.2900380000001</v>
      </c>
      <c r="Y20" s="125">
        <f t="shared" si="61"/>
        <v>443.84033100000011</v>
      </c>
      <c r="Z20" s="125">
        <f t="shared" si="61"/>
        <v>430.39062400000012</v>
      </c>
      <c r="AA20" s="125">
        <f t="shared" si="61"/>
        <v>416.94091700000013</v>
      </c>
      <c r="AB20" s="125">
        <f t="shared" si="61"/>
        <v>403.49121000000014</v>
      </c>
      <c r="AC20" s="125">
        <f t="shared" si="61"/>
        <v>390.04150300000015</v>
      </c>
      <c r="AD20" s="125">
        <f t="shared" si="61"/>
        <v>376.59179600000016</v>
      </c>
      <c r="AE20" s="125">
        <f t="shared" si="61"/>
        <v>363.14208900000017</v>
      </c>
      <c r="AF20" s="125">
        <f t="shared" si="61"/>
        <v>349.69238200000018</v>
      </c>
      <c r="AG20" s="125">
        <f t="shared" si="61"/>
        <v>336.24267500000019</v>
      </c>
      <c r="AH20" s="125">
        <f t="shared" si="61"/>
        <v>322.7929680000002</v>
      </c>
      <c r="AI20" s="125">
        <f t="shared" si="61"/>
        <v>309.34326100000021</v>
      </c>
      <c r="AJ20" s="125">
        <f t="shared" si="61"/>
        <v>295.89355400000022</v>
      </c>
      <c r="AK20" s="125">
        <f t="shared" si="61"/>
        <v>282.44384700000023</v>
      </c>
      <c r="AL20" s="125">
        <f t="shared" si="61"/>
        <v>268.99414000000024</v>
      </c>
      <c r="AM20" s="125">
        <f t="shared" si="61"/>
        <v>255.54443300000025</v>
      </c>
      <c r="AN20" s="125">
        <f t="shared" si="61"/>
        <v>242.09472600000026</v>
      </c>
      <c r="AO20" s="125">
        <f t="shared" si="61"/>
        <v>228.64501900000027</v>
      </c>
      <c r="AP20" s="125">
        <f t="shared" si="61"/>
        <v>215.19531200000029</v>
      </c>
      <c r="AQ20" s="125">
        <f t="shared" si="61"/>
        <v>201.7456050000003</v>
      </c>
      <c r="AR20" s="125">
        <f t="shared" si="61"/>
        <v>188.29589800000031</v>
      </c>
      <c r="AS20" s="125">
        <f t="shared" si="61"/>
        <v>174.84619100000032</v>
      </c>
      <c r="AT20" s="125">
        <f t="shared" si="61"/>
        <v>161.39648400000033</v>
      </c>
      <c r="AU20" s="125">
        <f t="shared" si="61"/>
        <v>147.94677700000034</v>
      </c>
      <c r="AV20" s="125">
        <f t="shared" si="61"/>
        <v>134.49707000000035</v>
      </c>
      <c r="AW20" s="125">
        <f t="shared" si="61"/>
        <v>121.04736300000035</v>
      </c>
      <c r="AX20" s="125">
        <f t="shared" si="61"/>
        <v>107.59765600000034</v>
      </c>
      <c r="AY20" s="125">
        <f t="shared" si="61"/>
        <v>94.147949000000338</v>
      </c>
      <c r="AZ20" s="125">
        <f t="shared" si="61"/>
        <v>80.698242000000334</v>
      </c>
      <c r="BA20" s="125">
        <f t="shared" si="61"/>
        <v>67.248535000000331</v>
      </c>
      <c r="BB20" s="125">
        <f t="shared" si="61"/>
        <v>53.798828000000327</v>
      </c>
      <c r="BC20" s="125">
        <f t="shared" si="61"/>
        <v>40.349121000000324</v>
      </c>
      <c r="BD20" s="125">
        <f t="shared" si="61"/>
        <v>26.899414000000323</v>
      </c>
      <c r="BE20" s="125">
        <f t="shared" si="61"/>
        <v>13.449707000000323</v>
      </c>
      <c r="BF20" s="135">
        <v>0</v>
      </c>
      <c r="BG20" s="135"/>
      <c r="BH20" s="129">
        <f t="shared" si="51"/>
        <v>14809.532859999999</v>
      </c>
      <c r="BI20" s="48">
        <f t="shared" si="52"/>
        <v>-8.8817841970012523E-16</v>
      </c>
    </row>
    <row r="21" spans="1:61" ht="12.75" customHeight="1">
      <c r="A21" s="130" t="s">
        <v>58</v>
      </c>
      <c r="B21" s="131" t="s">
        <v>53</v>
      </c>
      <c r="C21" s="132">
        <v>1430.213</v>
      </c>
      <c r="D21" s="132">
        <f t="shared" si="0"/>
        <v>2320.1840250000009</v>
      </c>
      <c r="E21" s="132">
        <f t="shared" si="1"/>
        <v>3750.3970250000011</v>
      </c>
      <c r="F21" s="133">
        <f t="shared" si="2"/>
        <v>1.5030867332225433E-3</v>
      </c>
      <c r="G21" s="133">
        <f t="shared" ref="G21:H21" si="62">D21/D$42</f>
        <v>2.8013749511334612E-3</v>
      </c>
      <c r="H21" s="133">
        <f t="shared" si="62"/>
        <v>2.1072632768984337E-3</v>
      </c>
      <c r="I21" s="124">
        <f>'2030 emission estimates'!F21</f>
        <v>70.578000000000003</v>
      </c>
      <c r="J21" s="134">
        <f t="shared" ref="J21:Q21" si="63">I21+(($R21-$I21)/($R$1-$I$1))</f>
        <v>71.978049999999996</v>
      </c>
      <c r="K21" s="134">
        <f t="shared" si="63"/>
        <v>73.378099999999989</v>
      </c>
      <c r="L21" s="134">
        <f t="shared" si="63"/>
        <v>74.778149999999982</v>
      </c>
      <c r="M21" s="134">
        <f t="shared" si="63"/>
        <v>76.178199999999975</v>
      </c>
      <c r="N21" s="134">
        <f t="shared" si="63"/>
        <v>77.578249999999969</v>
      </c>
      <c r="O21" s="134">
        <f t="shared" si="63"/>
        <v>78.978299999999962</v>
      </c>
      <c r="P21" s="134">
        <f t="shared" si="63"/>
        <v>80.378349999999955</v>
      </c>
      <c r="Q21" s="134">
        <f t="shared" si="63"/>
        <v>81.778399999999948</v>
      </c>
      <c r="R21" s="126">
        <f>'2030 emission estimates'!G21</f>
        <v>83.178449999999998</v>
      </c>
      <c r="S21" s="125">
        <f t="shared" ref="S21:BE21" si="64">R21+(($BF21-$R21)/($BF$1-$R$1))</f>
        <v>81.098988750000004</v>
      </c>
      <c r="T21" s="125">
        <f t="shared" si="64"/>
        <v>79.019527500000009</v>
      </c>
      <c r="U21" s="125">
        <f t="shared" si="64"/>
        <v>76.940066250000015</v>
      </c>
      <c r="V21" s="125">
        <f t="shared" si="64"/>
        <v>74.860605000000021</v>
      </c>
      <c r="W21" s="125">
        <f t="shared" si="64"/>
        <v>72.781143750000027</v>
      </c>
      <c r="X21" s="125">
        <f t="shared" si="64"/>
        <v>70.701682500000032</v>
      </c>
      <c r="Y21" s="125">
        <f t="shared" si="64"/>
        <v>68.622221250000038</v>
      </c>
      <c r="Z21" s="125">
        <f t="shared" si="64"/>
        <v>66.542760000000044</v>
      </c>
      <c r="AA21" s="125">
        <f t="shared" si="64"/>
        <v>64.46329875000005</v>
      </c>
      <c r="AB21" s="125">
        <f t="shared" si="64"/>
        <v>62.383837500000048</v>
      </c>
      <c r="AC21" s="125">
        <f t="shared" si="64"/>
        <v>60.304376250000047</v>
      </c>
      <c r="AD21" s="125">
        <f t="shared" si="64"/>
        <v>58.224915000000045</v>
      </c>
      <c r="AE21" s="125">
        <f t="shared" si="64"/>
        <v>56.145453750000044</v>
      </c>
      <c r="AF21" s="125">
        <f t="shared" si="64"/>
        <v>54.065992500000043</v>
      </c>
      <c r="AG21" s="125">
        <f t="shared" si="64"/>
        <v>51.986531250000041</v>
      </c>
      <c r="AH21" s="125">
        <f t="shared" si="64"/>
        <v>49.90707000000004</v>
      </c>
      <c r="AI21" s="125">
        <f t="shared" si="64"/>
        <v>47.827608750000039</v>
      </c>
      <c r="AJ21" s="125">
        <f t="shared" si="64"/>
        <v>45.748147500000037</v>
      </c>
      <c r="AK21" s="125">
        <f t="shared" si="64"/>
        <v>43.668686250000036</v>
      </c>
      <c r="AL21" s="125">
        <f t="shared" si="64"/>
        <v>41.589225000000035</v>
      </c>
      <c r="AM21" s="125">
        <f t="shared" si="64"/>
        <v>39.509763750000033</v>
      </c>
      <c r="AN21" s="125">
        <f t="shared" si="64"/>
        <v>37.430302500000032</v>
      </c>
      <c r="AO21" s="125">
        <f t="shared" si="64"/>
        <v>35.35084125000003</v>
      </c>
      <c r="AP21" s="125">
        <f t="shared" si="64"/>
        <v>33.271380000000029</v>
      </c>
      <c r="AQ21" s="125">
        <f t="shared" si="64"/>
        <v>31.191918750000028</v>
      </c>
      <c r="AR21" s="125">
        <f t="shared" si="64"/>
        <v>29.112457500000026</v>
      </c>
      <c r="AS21" s="125">
        <f t="shared" si="64"/>
        <v>27.032996250000025</v>
      </c>
      <c r="AT21" s="125">
        <f t="shared" si="64"/>
        <v>24.953535000000024</v>
      </c>
      <c r="AU21" s="125">
        <f t="shared" si="64"/>
        <v>22.874073750000022</v>
      </c>
      <c r="AV21" s="125">
        <f t="shared" si="64"/>
        <v>20.794612500000021</v>
      </c>
      <c r="AW21" s="125">
        <f t="shared" si="64"/>
        <v>18.715151250000019</v>
      </c>
      <c r="AX21" s="125">
        <f t="shared" si="64"/>
        <v>16.635690000000018</v>
      </c>
      <c r="AY21" s="125">
        <f t="shared" si="64"/>
        <v>14.556228750000018</v>
      </c>
      <c r="AZ21" s="125">
        <f t="shared" si="64"/>
        <v>12.476767500000019</v>
      </c>
      <c r="BA21" s="125">
        <f t="shared" si="64"/>
        <v>10.397306250000019</v>
      </c>
      <c r="BB21" s="125">
        <f t="shared" si="64"/>
        <v>8.3178450000000197</v>
      </c>
      <c r="BC21" s="125">
        <f t="shared" si="64"/>
        <v>6.2383837500000201</v>
      </c>
      <c r="BD21" s="125">
        <f t="shared" si="64"/>
        <v>4.1589225000000205</v>
      </c>
      <c r="BE21" s="125">
        <f t="shared" si="64"/>
        <v>2.0794612500000205</v>
      </c>
      <c r="BF21" s="135">
        <v>0</v>
      </c>
      <c r="BG21" s="135"/>
      <c r="BH21" s="129">
        <f t="shared" si="51"/>
        <v>2320.184025</v>
      </c>
      <c r="BI21" s="48">
        <f t="shared" si="52"/>
        <v>0</v>
      </c>
    </row>
    <row r="22" spans="1:61" ht="12.75" customHeight="1">
      <c r="A22" s="122" t="s">
        <v>59</v>
      </c>
      <c r="B22" s="123">
        <v>2050</v>
      </c>
      <c r="C22" s="45">
        <v>1064.394</v>
      </c>
      <c r="D22" s="45">
        <f t="shared" si="0"/>
        <v>468.3012700000001</v>
      </c>
      <c r="E22" s="45">
        <f t="shared" si="1"/>
        <v>1532.6952700000002</v>
      </c>
      <c r="F22" s="46">
        <f t="shared" si="2"/>
        <v>1.1186281346356631E-3</v>
      </c>
      <c r="G22" s="46">
        <f t="shared" ref="G22:H22" si="65">D22/D$42</f>
        <v>5.6542387725559294E-4</v>
      </c>
      <c r="H22" s="46">
        <f t="shared" si="65"/>
        <v>8.6118681185412061E-4</v>
      </c>
      <c r="I22" s="124">
        <f>'2030 emission estimates'!F22</f>
        <v>33.79</v>
      </c>
      <c r="J22" s="125">
        <f t="shared" ref="J22:Q22" si="66">I22+(($R22-$I22)/($R$1-$I$1))</f>
        <v>32.588362222222223</v>
      </c>
      <c r="K22" s="125">
        <f t="shared" si="66"/>
        <v>31.386724444444447</v>
      </c>
      <c r="L22" s="125">
        <f t="shared" si="66"/>
        <v>30.18508666666667</v>
      </c>
      <c r="M22" s="125">
        <f t="shared" si="66"/>
        <v>28.983448888888894</v>
      </c>
      <c r="N22" s="125">
        <f t="shared" si="66"/>
        <v>27.781811111111118</v>
      </c>
      <c r="O22" s="125">
        <f t="shared" si="66"/>
        <v>26.580173333333342</v>
      </c>
      <c r="P22" s="125">
        <f t="shared" si="66"/>
        <v>25.378535555555565</v>
      </c>
      <c r="Q22" s="125">
        <f t="shared" si="66"/>
        <v>24.176897777777789</v>
      </c>
      <c r="R22" s="126">
        <f>'2030 emission estimates'!G22</f>
        <v>22.975260000000002</v>
      </c>
      <c r="S22" s="125">
        <f t="shared" ref="S22:AK22" si="67">R22+(($AL22-$R22)/($AL$1-$R$1))</f>
        <v>21.826497000000003</v>
      </c>
      <c r="T22" s="125">
        <f t="shared" si="67"/>
        <v>20.677734000000004</v>
      </c>
      <c r="U22" s="125">
        <f t="shared" si="67"/>
        <v>19.528971000000006</v>
      </c>
      <c r="V22" s="125">
        <f t="shared" si="67"/>
        <v>18.380208000000007</v>
      </c>
      <c r="W22" s="125">
        <f t="shared" si="67"/>
        <v>17.231445000000008</v>
      </c>
      <c r="X22" s="125">
        <f t="shared" si="67"/>
        <v>16.082682000000009</v>
      </c>
      <c r="Y22" s="125">
        <f t="shared" si="67"/>
        <v>14.933919000000008</v>
      </c>
      <c r="Z22" s="125">
        <f t="shared" si="67"/>
        <v>13.785156000000008</v>
      </c>
      <c r="AA22" s="125">
        <f t="shared" si="67"/>
        <v>12.636393000000007</v>
      </c>
      <c r="AB22" s="125">
        <f t="shared" si="67"/>
        <v>11.487630000000006</v>
      </c>
      <c r="AC22" s="125">
        <f t="shared" si="67"/>
        <v>10.338867000000006</v>
      </c>
      <c r="AD22" s="125">
        <f t="shared" si="67"/>
        <v>9.1901040000000052</v>
      </c>
      <c r="AE22" s="125">
        <f t="shared" si="67"/>
        <v>8.0413410000000045</v>
      </c>
      <c r="AF22" s="125">
        <f t="shared" si="67"/>
        <v>6.8925780000000039</v>
      </c>
      <c r="AG22" s="125">
        <f t="shared" si="67"/>
        <v>5.7438150000000032</v>
      </c>
      <c r="AH22" s="125">
        <f t="shared" si="67"/>
        <v>4.5950520000000026</v>
      </c>
      <c r="AI22" s="125">
        <f t="shared" si="67"/>
        <v>3.4462890000000024</v>
      </c>
      <c r="AJ22" s="125">
        <f t="shared" si="67"/>
        <v>2.2975260000000022</v>
      </c>
      <c r="AK22" s="125">
        <f t="shared" si="67"/>
        <v>1.148763000000002</v>
      </c>
      <c r="AL22" s="127">
        <v>0</v>
      </c>
      <c r="AV22" s="128"/>
      <c r="BH22" s="129">
        <f t="shared" si="51"/>
        <v>468.30127000000005</v>
      </c>
      <c r="BI22" s="48">
        <f t="shared" si="52"/>
        <v>0</v>
      </c>
    </row>
    <row r="23" spans="1:61" ht="12.75" customHeight="1">
      <c r="A23" s="122" t="s">
        <v>60</v>
      </c>
      <c r="B23" s="123">
        <v>2060</v>
      </c>
      <c r="C23" s="45">
        <v>2750.3429999999998</v>
      </c>
      <c r="D23" s="45">
        <f t="shared" si="0"/>
        <v>3219.8980599999995</v>
      </c>
      <c r="E23" s="45">
        <f t="shared" si="1"/>
        <v>5970.2410599999994</v>
      </c>
      <c r="F23" s="46">
        <f t="shared" si="2"/>
        <v>2.8904814004008417E-3</v>
      </c>
      <c r="G23" s="46">
        <f t="shared" ref="G23:H23" si="68">D23/D$42</f>
        <v>3.8876837670181021E-3</v>
      </c>
      <c r="H23" s="46">
        <f t="shared" si="68"/>
        <v>3.3545434406292421E-3</v>
      </c>
      <c r="I23" s="124">
        <f>'2030 emission estimates'!F23</f>
        <v>136.98699999999999</v>
      </c>
      <c r="J23" s="125">
        <f t="shared" ref="J23:Q23" si="69">I23+(($R23-$I23)/($R$1-$I$1))</f>
        <v>136.99100888888887</v>
      </c>
      <c r="K23" s="125">
        <f t="shared" si="69"/>
        <v>136.99501777777775</v>
      </c>
      <c r="L23" s="125">
        <f t="shared" si="69"/>
        <v>136.99902666666662</v>
      </c>
      <c r="M23" s="125">
        <f t="shared" si="69"/>
        <v>137.0030355555555</v>
      </c>
      <c r="N23" s="125">
        <f t="shared" si="69"/>
        <v>137.00704444444438</v>
      </c>
      <c r="O23" s="125">
        <f t="shared" si="69"/>
        <v>137.01105333333325</v>
      </c>
      <c r="P23" s="125">
        <f t="shared" si="69"/>
        <v>137.01506222222213</v>
      </c>
      <c r="Q23" s="125">
        <f t="shared" si="69"/>
        <v>137.019071111111</v>
      </c>
      <c r="R23" s="126">
        <f>'2030 emission estimates'!G23</f>
        <v>137.02307999999999</v>
      </c>
      <c r="S23" s="125">
        <f t="shared" ref="S23:AU23" si="70">R23+(($AV23-$R23)/($AV$1-$R$1))</f>
        <v>132.45564400000001</v>
      </c>
      <c r="T23" s="125">
        <f t="shared" si="70"/>
        <v>127.88820800000001</v>
      </c>
      <c r="U23" s="125">
        <f t="shared" si="70"/>
        <v>123.32077200000001</v>
      </c>
      <c r="V23" s="125">
        <f t="shared" si="70"/>
        <v>118.753336</v>
      </c>
      <c r="W23" s="125">
        <f t="shared" si="70"/>
        <v>114.1859</v>
      </c>
      <c r="X23" s="125">
        <f t="shared" si="70"/>
        <v>109.618464</v>
      </c>
      <c r="Y23" s="125">
        <f t="shared" si="70"/>
        <v>105.051028</v>
      </c>
      <c r="Z23" s="125">
        <f t="shared" si="70"/>
        <v>100.483592</v>
      </c>
      <c r="AA23" s="125">
        <f t="shared" si="70"/>
        <v>95.916156000000001</v>
      </c>
      <c r="AB23" s="125">
        <f t="shared" si="70"/>
        <v>91.34872</v>
      </c>
      <c r="AC23" s="125">
        <f t="shared" si="70"/>
        <v>86.781283999999999</v>
      </c>
      <c r="AD23" s="125">
        <f t="shared" si="70"/>
        <v>82.213847999999999</v>
      </c>
      <c r="AE23" s="125">
        <f t="shared" si="70"/>
        <v>77.646411999999998</v>
      </c>
      <c r="AF23" s="125">
        <f t="shared" si="70"/>
        <v>73.078975999999997</v>
      </c>
      <c r="AG23" s="125">
        <f t="shared" si="70"/>
        <v>68.511539999999997</v>
      </c>
      <c r="AH23" s="125">
        <f t="shared" si="70"/>
        <v>63.944103999999996</v>
      </c>
      <c r="AI23" s="125">
        <f t="shared" si="70"/>
        <v>59.376667999999995</v>
      </c>
      <c r="AJ23" s="125">
        <f t="shared" si="70"/>
        <v>54.809231999999994</v>
      </c>
      <c r="AK23" s="125">
        <f t="shared" si="70"/>
        <v>50.241795999999994</v>
      </c>
      <c r="AL23" s="125">
        <f t="shared" si="70"/>
        <v>45.674359999999993</v>
      </c>
      <c r="AM23" s="125">
        <f t="shared" si="70"/>
        <v>41.106923999999992</v>
      </c>
      <c r="AN23" s="125">
        <f t="shared" si="70"/>
        <v>36.539487999999992</v>
      </c>
      <c r="AO23" s="125">
        <f t="shared" si="70"/>
        <v>31.972051999999991</v>
      </c>
      <c r="AP23" s="125">
        <f t="shared" si="70"/>
        <v>27.40461599999999</v>
      </c>
      <c r="AQ23" s="125">
        <f t="shared" si="70"/>
        <v>22.837179999999989</v>
      </c>
      <c r="AR23" s="125">
        <f t="shared" si="70"/>
        <v>18.269743999999989</v>
      </c>
      <c r="AS23" s="125">
        <f t="shared" si="70"/>
        <v>13.702307999999988</v>
      </c>
      <c r="AT23" s="125">
        <f t="shared" si="70"/>
        <v>9.1348719999999872</v>
      </c>
      <c r="AU23" s="125">
        <f t="shared" si="70"/>
        <v>4.5674359999999874</v>
      </c>
      <c r="AV23" s="128">
        <v>0</v>
      </c>
      <c r="BH23" s="129">
        <f t="shared" si="51"/>
        <v>3219.89806</v>
      </c>
      <c r="BI23" s="48">
        <f t="shared" si="52"/>
        <v>0</v>
      </c>
    </row>
    <row r="24" spans="1:61" ht="12.75" customHeight="1">
      <c r="A24" s="122" t="s">
        <v>61</v>
      </c>
      <c r="B24" s="123">
        <v>2050</v>
      </c>
      <c r="C24" s="45">
        <v>1349.1220000000001</v>
      </c>
      <c r="D24" s="45">
        <f t="shared" si="0"/>
        <v>407.95111999999989</v>
      </c>
      <c r="E24" s="45">
        <f t="shared" si="1"/>
        <v>1757.07312</v>
      </c>
      <c r="F24" s="46">
        <f t="shared" si="2"/>
        <v>1.4178638983834324E-3</v>
      </c>
      <c r="G24" s="46">
        <f t="shared" ref="G24:H24" si="71">D24/D$42</f>
        <v>4.9255750256915081E-4</v>
      </c>
      <c r="H24" s="46">
        <f t="shared" si="71"/>
        <v>9.8725965169017111E-4</v>
      </c>
      <c r="I24" s="124">
        <f>'2030 emission estimates'!F24</f>
        <v>40.918999999999997</v>
      </c>
      <c r="J24" s="125">
        <f t="shared" ref="J24:Q24" si="72">I24+(($R24-$I24)/($R$1-$I$1))</f>
        <v>38.244284444444439</v>
      </c>
      <c r="K24" s="125">
        <f t="shared" si="72"/>
        <v>35.569568888888881</v>
      </c>
      <c r="L24" s="125">
        <f t="shared" si="72"/>
        <v>32.894853333333323</v>
      </c>
      <c r="M24" s="125">
        <f t="shared" si="72"/>
        <v>30.220137777777769</v>
      </c>
      <c r="N24" s="125">
        <f t="shared" si="72"/>
        <v>27.545422222222214</v>
      </c>
      <c r="O24" s="125">
        <f t="shared" si="72"/>
        <v>24.87070666666666</v>
      </c>
      <c r="P24" s="125">
        <f t="shared" si="72"/>
        <v>22.195991111111105</v>
      </c>
      <c r="Q24" s="125">
        <f t="shared" si="72"/>
        <v>19.521275555555551</v>
      </c>
      <c r="R24" s="126">
        <f>'2030 emission estimates'!G24</f>
        <v>16.84656</v>
      </c>
      <c r="S24" s="125">
        <f t="shared" ref="S24:AK24" si="73">R24+(($AL24-$R24)/($AL$1-$R$1))</f>
        <v>16.004232000000002</v>
      </c>
      <c r="T24" s="125">
        <f t="shared" si="73"/>
        <v>15.161904000000002</v>
      </c>
      <c r="U24" s="125">
        <f t="shared" si="73"/>
        <v>14.319576000000001</v>
      </c>
      <c r="V24" s="125">
        <f t="shared" si="73"/>
        <v>13.477248000000001</v>
      </c>
      <c r="W24" s="125">
        <f t="shared" si="73"/>
        <v>12.634920000000001</v>
      </c>
      <c r="X24" s="125">
        <f t="shared" si="73"/>
        <v>11.792592000000001</v>
      </c>
      <c r="Y24" s="125">
        <f t="shared" si="73"/>
        <v>10.950264000000001</v>
      </c>
      <c r="Z24" s="125">
        <f t="shared" si="73"/>
        <v>10.107936</v>
      </c>
      <c r="AA24" s="125">
        <f t="shared" si="73"/>
        <v>9.2656080000000003</v>
      </c>
      <c r="AB24" s="125">
        <f t="shared" si="73"/>
        <v>8.4232800000000001</v>
      </c>
      <c r="AC24" s="125">
        <f t="shared" si="73"/>
        <v>7.5809519999999999</v>
      </c>
      <c r="AD24" s="125">
        <f t="shared" si="73"/>
        <v>6.7386239999999997</v>
      </c>
      <c r="AE24" s="125">
        <f t="shared" si="73"/>
        <v>5.8962959999999995</v>
      </c>
      <c r="AF24" s="125">
        <f t="shared" si="73"/>
        <v>5.0539679999999993</v>
      </c>
      <c r="AG24" s="125">
        <f t="shared" si="73"/>
        <v>4.2116399999999992</v>
      </c>
      <c r="AH24" s="125">
        <f t="shared" si="73"/>
        <v>3.369311999999999</v>
      </c>
      <c r="AI24" s="125">
        <f t="shared" si="73"/>
        <v>2.5269839999999988</v>
      </c>
      <c r="AJ24" s="125">
        <f t="shared" si="73"/>
        <v>1.6846559999999988</v>
      </c>
      <c r="AK24" s="125">
        <f t="shared" si="73"/>
        <v>0.84232799999999886</v>
      </c>
      <c r="AL24" s="127">
        <v>0</v>
      </c>
      <c r="AV24" s="128"/>
      <c r="BH24" s="129">
        <f t="shared" si="51"/>
        <v>407.95111999999995</v>
      </c>
      <c r="BI24" s="48">
        <f t="shared" si="52"/>
        <v>0</v>
      </c>
    </row>
    <row r="25" spans="1:61" ht="12.75" customHeight="1">
      <c r="A25" s="122" t="s">
        <v>62</v>
      </c>
      <c r="B25" s="123">
        <v>2050</v>
      </c>
      <c r="C25" s="45">
        <v>1194.33</v>
      </c>
      <c r="D25" s="45">
        <f t="shared" si="0"/>
        <v>1410.6101550000005</v>
      </c>
      <c r="E25" s="45">
        <f t="shared" si="1"/>
        <v>2604.9401550000002</v>
      </c>
      <c r="F25" s="46">
        <f t="shared" si="2"/>
        <v>1.2551847718414528E-3</v>
      </c>
      <c r="G25" s="46">
        <f t="shared" ref="G25:H25" si="74">D25/D$42</f>
        <v>1.7031614352363664E-3</v>
      </c>
      <c r="H25" s="46">
        <f t="shared" si="74"/>
        <v>1.4636569649981558E-3</v>
      </c>
      <c r="I25" s="124">
        <f>'2030 emission estimates'!F25</f>
        <v>56.281999999999996</v>
      </c>
      <c r="J25" s="125">
        <f t="shared" ref="J25:Q25" si="75">I25+(($R25-$I25)/($R$1-$I$1))</f>
        <v>59.112598888888883</v>
      </c>
      <c r="K25" s="125">
        <f t="shared" si="75"/>
        <v>61.943197777777769</v>
      </c>
      <c r="L25" s="125">
        <f t="shared" si="75"/>
        <v>64.773796666666655</v>
      </c>
      <c r="M25" s="125">
        <f t="shared" si="75"/>
        <v>67.604395555555541</v>
      </c>
      <c r="N25" s="125">
        <f t="shared" si="75"/>
        <v>70.434994444444428</v>
      </c>
      <c r="O25" s="125">
        <f t="shared" si="75"/>
        <v>73.265593333333314</v>
      </c>
      <c r="P25" s="125">
        <f t="shared" si="75"/>
        <v>76.0961922222222</v>
      </c>
      <c r="Q25" s="125">
        <f t="shared" si="75"/>
        <v>78.926791111111086</v>
      </c>
      <c r="R25" s="126">
        <f>'2030 emission estimates'!G25</f>
        <v>81.757390000000001</v>
      </c>
      <c r="S25" s="125">
        <f t="shared" ref="S25:AK25" si="76">R25+(($AL25-$R25)/($AL$1-$R$1))</f>
        <v>77.669520500000004</v>
      </c>
      <c r="T25" s="125">
        <f t="shared" si="76"/>
        <v>73.581651000000008</v>
      </c>
      <c r="U25" s="125">
        <f t="shared" si="76"/>
        <v>69.493781500000011</v>
      </c>
      <c r="V25" s="125">
        <f t="shared" si="76"/>
        <v>65.405912000000015</v>
      </c>
      <c r="W25" s="125">
        <f t="shared" si="76"/>
        <v>61.318042500000018</v>
      </c>
      <c r="X25" s="125">
        <f t="shared" si="76"/>
        <v>57.230173000000022</v>
      </c>
      <c r="Y25" s="125">
        <f t="shared" si="76"/>
        <v>53.142303500000025</v>
      </c>
      <c r="Z25" s="125">
        <f t="shared" si="76"/>
        <v>49.054434000000029</v>
      </c>
      <c r="AA25" s="125">
        <f t="shared" si="76"/>
        <v>44.966564500000032</v>
      </c>
      <c r="AB25" s="125">
        <f t="shared" si="76"/>
        <v>40.878695000000036</v>
      </c>
      <c r="AC25" s="125">
        <f t="shared" si="76"/>
        <v>36.790825500000039</v>
      </c>
      <c r="AD25" s="125">
        <f t="shared" si="76"/>
        <v>32.702956000000043</v>
      </c>
      <c r="AE25" s="125">
        <f t="shared" si="76"/>
        <v>28.615086500000043</v>
      </c>
      <c r="AF25" s="125">
        <f t="shared" si="76"/>
        <v>24.527217000000043</v>
      </c>
      <c r="AG25" s="125">
        <f t="shared" si="76"/>
        <v>20.439347500000043</v>
      </c>
      <c r="AH25" s="125">
        <f t="shared" si="76"/>
        <v>16.351478000000043</v>
      </c>
      <c r="AI25" s="125">
        <f t="shared" si="76"/>
        <v>12.263608500000043</v>
      </c>
      <c r="AJ25" s="125">
        <f t="shared" si="76"/>
        <v>8.1757390000000427</v>
      </c>
      <c r="AK25" s="125">
        <f t="shared" si="76"/>
        <v>4.0878695000000427</v>
      </c>
      <c r="AL25" s="127">
        <v>0</v>
      </c>
      <c r="AV25" s="128"/>
      <c r="BH25" s="129">
        <f t="shared" si="51"/>
        <v>1410.6101549999998</v>
      </c>
      <c r="BI25" s="48">
        <f t="shared" si="52"/>
        <v>0</v>
      </c>
    </row>
    <row r="26" spans="1:61" ht="12.75" customHeight="1">
      <c r="A26" s="130" t="s">
        <v>63</v>
      </c>
      <c r="B26" s="131" t="s">
        <v>53</v>
      </c>
      <c r="C26" s="132">
        <v>2673.991</v>
      </c>
      <c r="D26" s="132">
        <f t="shared" si="0"/>
        <v>5027.8992150000049</v>
      </c>
      <c r="E26" s="132">
        <f t="shared" si="1"/>
        <v>7701.8902150000049</v>
      </c>
      <c r="F26" s="133">
        <f t="shared" si="2"/>
        <v>2.8102390321277193E-3</v>
      </c>
      <c r="G26" s="133">
        <f t="shared" ref="G26:H26" si="77">D26/D$42</f>
        <v>6.0706524853021528E-3</v>
      </c>
      <c r="H26" s="133">
        <f t="shared" si="77"/>
        <v>4.3275179413232619E-3</v>
      </c>
      <c r="I26" s="124">
        <f>'2030 emission estimates'!F26</f>
        <v>144.26400000000001</v>
      </c>
      <c r="J26" s="134">
        <f t="shared" ref="J26:Q26" si="78">I26+(($R26-$I26)/($R$1-$I$1))</f>
        <v>148.41989666666669</v>
      </c>
      <c r="K26" s="134">
        <f t="shared" si="78"/>
        <v>152.57579333333337</v>
      </c>
      <c r="L26" s="134">
        <f t="shared" si="78"/>
        <v>156.73169000000004</v>
      </c>
      <c r="M26" s="134">
        <f t="shared" si="78"/>
        <v>160.88758666666672</v>
      </c>
      <c r="N26" s="134">
        <f t="shared" si="78"/>
        <v>165.0434833333334</v>
      </c>
      <c r="O26" s="134">
        <f t="shared" si="78"/>
        <v>169.19938000000008</v>
      </c>
      <c r="P26" s="134">
        <f t="shared" si="78"/>
        <v>173.35527666666675</v>
      </c>
      <c r="Q26" s="134">
        <f t="shared" si="78"/>
        <v>177.51117333333343</v>
      </c>
      <c r="R26" s="126">
        <f>'2030 emission estimates'!G26</f>
        <v>181.66707</v>
      </c>
      <c r="S26" s="134">
        <f t="shared" ref="S26:BE26" si="79">R26+(($BF26-$R26)/($BF$1-$R$1))</f>
        <v>177.12539325</v>
      </c>
      <c r="T26" s="134">
        <f t="shared" si="79"/>
        <v>172.58371650000001</v>
      </c>
      <c r="U26" s="134">
        <f t="shared" si="79"/>
        <v>168.04203975000001</v>
      </c>
      <c r="V26" s="134">
        <f t="shared" si="79"/>
        <v>163.50036300000002</v>
      </c>
      <c r="W26" s="134">
        <f t="shared" si="79"/>
        <v>158.95868625000003</v>
      </c>
      <c r="X26" s="134">
        <f t="shared" si="79"/>
        <v>154.41700950000003</v>
      </c>
      <c r="Y26" s="134">
        <f t="shared" si="79"/>
        <v>149.87533275000004</v>
      </c>
      <c r="Z26" s="134">
        <f t="shared" si="79"/>
        <v>145.33365600000005</v>
      </c>
      <c r="AA26" s="134">
        <f t="shared" si="79"/>
        <v>140.79197925000005</v>
      </c>
      <c r="AB26" s="134">
        <f t="shared" si="79"/>
        <v>136.25030250000006</v>
      </c>
      <c r="AC26" s="134">
        <f t="shared" si="79"/>
        <v>131.70862575000007</v>
      </c>
      <c r="AD26" s="134">
        <f t="shared" si="79"/>
        <v>127.16694900000007</v>
      </c>
      <c r="AE26" s="134">
        <f t="shared" si="79"/>
        <v>122.62527225000008</v>
      </c>
      <c r="AF26" s="134">
        <f t="shared" si="79"/>
        <v>118.08359550000009</v>
      </c>
      <c r="AG26" s="134">
        <f t="shared" si="79"/>
        <v>113.54191875000009</v>
      </c>
      <c r="AH26" s="134">
        <f t="shared" si="79"/>
        <v>109.0002420000001</v>
      </c>
      <c r="AI26" s="134">
        <f t="shared" si="79"/>
        <v>104.45856525000011</v>
      </c>
      <c r="AJ26" s="134">
        <f t="shared" si="79"/>
        <v>99.916888500000113</v>
      </c>
      <c r="AK26" s="134">
        <f t="shared" si="79"/>
        <v>95.375211750000119</v>
      </c>
      <c r="AL26" s="134">
        <f t="shared" si="79"/>
        <v>90.833535000000126</v>
      </c>
      <c r="AM26" s="134">
        <f t="shared" si="79"/>
        <v>86.291858250000132</v>
      </c>
      <c r="AN26" s="134">
        <f t="shared" si="79"/>
        <v>81.750181500000139</v>
      </c>
      <c r="AO26" s="134">
        <f t="shared" si="79"/>
        <v>77.208504750000145</v>
      </c>
      <c r="AP26" s="134">
        <f t="shared" si="79"/>
        <v>72.666828000000152</v>
      </c>
      <c r="AQ26" s="134">
        <f t="shared" si="79"/>
        <v>68.125151250000158</v>
      </c>
      <c r="AR26" s="134">
        <f t="shared" si="79"/>
        <v>63.583474500000158</v>
      </c>
      <c r="AS26" s="134">
        <f t="shared" si="79"/>
        <v>59.041797750000157</v>
      </c>
      <c r="AT26" s="134">
        <f t="shared" si="79"/>
        <v>54.500121000000156</v>
      </c>
      <c r="AU26" s="134">
        <f t="shared" si="79"/>
        <v>49.958444250000156</v>
      </c>
      <c r="AV26" s="134">
        <f t="shared" si="79"/>
        <v>45.416767500000155</v>
      </c>
      <c r="AW26" s="134">
        <f t="shared" si="79"/>
        <v>40.875090750000155</v>
      </c>
      <c r="AX26" s="134">
        <f t="shared" si="79"/>
        <v>36.333414000000154</v>
      </c>
      <c r="AY26" s="134">
        <f t="shared" si="79"/>
        <v>31.791737250000153</v>
      </c>
      <c r="AZ26" s="134">
        <f t="shared" si="79"/>
        <v>27.250060500000153</v>
      </c>
      <c r="BA26" s="134">
        <f t="shared" si="79"/>
        <v>22.708383750000152</v>
      </c>
      <c r="BB26" s="134">
        <f t="shared" si="79"/>
        <v>18.166707000000152</v>
      </c>
      <c r="BC26" s="134">
        <f t="shared" si="79"/>
        <v>13.625030250000151</v>
      </c>
      <c r="BD26" s="134">
        <f t="shared" si="79"/>
        <v>9.0833535000001504</v>
      </c>
      <c r="BE26" s="134">
        <f t="shared" si="79"/>
        <v>4.5416767500001507</v>
      </c>
      <c r="BF26" s="135">
        <v>0</v>
      </c>
      <c r="BG26" s="135"/>
      <c r="BH26" s="129">
        <f t="shared" si="51"/>
        <v>5027.8992149999995</v>
      </c>
      <c r="BI26" s="48">
        <f t="shared" si="52"/>
        <v>-1.1102230246251565E-15</v>
      </c>
    </row>
    <row r="27" spans="1:61" ht="12.75" customHeight="1">
      <c r="A27" s="122" t="s">
        <v>64</v>
      </c>
      <c r="B27" s="123">
        <v>2060</v>
      </c>
      <c r="C27" s="45">
        <v>53566.612000000001</v>
      </c>
      <c r="D27" s="45">
        <f t="shared" si="0"/>
        <v>45074.987199999996</v>
      </c>
      <c r="E27" s="45">
        <f t="shared" si="1"/>
        <v>98641.599199999997</v>
      </c>
      <c r="F27" s="46">
        <f t="shared" si="2"/>
        <v>5.629599496080618E-2</v>
      </c>
      <c r="G27" s="46">
        <f t="shared" ref="G27:H27" si="80">D27/D$42</f>
        <v>5.4423243460070513E-2</v>
      </c>
      <c r="H27" s="46">
        <f t="shared" si="80"/>
        <v>5.542448391012518E-2</v>
      </c>
      <c r="I27" s="124">
        <f>'2030 emission estimates'!F27</f>
        <v>1755.547</v>
      </c>
      <c r="J27" s="125">
        <f t="shared" ref="J27:Q27" si="81">I27+(($R27-$I27)/($R$1-$I$1))</f>
        <v>1777.3112888888888</v>
      </c>
      <c r="K27" s="125">
        <f t="shared" si="81"/>
        <v>1799.0755777777777</v>
      </c>
      <c r="L27" s="125">
        <f t="shared" si="81"/>
        <v>1820.8398666666665</v>
      </c>
      <c r="M27" s="125">
        <f t="shared" si="81"/>
        <v>1842.6041555555553</v>
      </c>
      <c r="N27" s="125">
        <f t="shared" si="81"/>
        <v>1864.3684444444441</v>
      </c>
      <c r="O27" s="125">
        <f t="shared" si="81"/>
        <v>1886.1327333333329</v>
      </c>
      <c r="P27" s="125">
        <f t="shared" si="81"/>
        <v>1907.8970222222217</v>
      </c>
      <c r="Q27" s="125">
        <f t="shared" si="81"/>
        <v>1929.6613111111105</v>
      </c>
      <c r="R27" s="126">
        <f>'2030 emission estimates'!G27</f>
        <v>1951.4256</v>
      </c>
      <c r="S27" s="125">
        <f t="shared" ref="S27:AU27" si="82">R27+(($AV27-$R27)/($AV$1-$R$1))</f>
        <v>1886.37808</v>
      </c>
      <c r="T27" s="125">
        <f t="shared" si="82"/>
        <v>1821.3305599999999</v>
      </c>
      <c r="U27" s="125">
        <f t="shared" si="82"/>
        <v>1756.2830399999998</v>
      </c>
      <c r="V27" s="125">
        <f t="shared" si="82"/>
        <v>1691.2355199999997</v>
      </c>
      <c r="W27" s="125">
        <f t="shared" si="82"/>
        <v>1626.1879999999996</v>
      </c>
      <c r="X27" s="125">
        <f t="shared" si="82"/>
        <v>1561.1404799999996</v>
      </c>
      <c r="Y27" s="125">
        <f t="shared" si="82"/>
        <v>1496.0929599999995</v>
      </c>
      <c r="Z27" s="125">
        <f t="shared" si="82"/>
        <v>1431.0454399999994</v>
      </c>
      <c r="AA27" s="125">
        <f t="shared" si="82"/>
        <v>1365.9979199999993</v>
      </c>
      <c r="AB27" s="125">
        <f t="shared" si="82"/>
        <v>1300.9503999999993</v>
      </c>
      <c r="AC27" s="125">
        <f t="shared" si="82"/>
        <v>1235.9028799999992</v>
      </c>
      <c r="AD27" s="125">
        <f t="shared" si="82"/>
        <v>1170.8553599999991</v>
      </c>
      <c r="AE27" s="125">
        <f t="shared" si="82"/>
        <v>1105.807839999999</v>
      </c>
      <c r="AF27" s="125">
        <f t="shared" si="82"/>
        <v>1040.760319999999</v>
      </c>
      <c r="AG27" s="125">
        <f t="shared" si="82"/>
        <v>975.71279999999899</v>
      </c>
      <c r="AH27" s="125">
        <f t="shared" si="82"/>
        <v>910.66527999999903</v>
      </c>
      <c r="AI27" s="125">
        <f t="shared" si="82"/>
        <v>845.61775999999907</v>
      </c>
      <c r="AJ27" s="125">
        <f t="shared" si="82"/>
        <v>780.5702399999991</v>
      </c>
      <c r="AK27" s="125">
        <f t="shared" si="82"/>
        <v>715.52271999999914</v>
      </c>
      <c r="AL27" s="125">
        <f t="shared" si="82"/>
        <v>650.47519999999918</v>
      </c>
      <c r="AM27" s="125">
        <f t="shared" si="82"/>
        <v>585.42767999999921</v>
      </c>
      <c r="AN27" s="125">
        <f t="shared" si="82"/>
        <v>520.38015999999925</v>
      </c>
      <c r="AO27" s="125">
        <f t="shared" si="82"/>
        <v>455.33263999999923</v>
      </c>
      <c r="AP27" s="125">
        <f t="shared" si="82"/>
        <v>390.28511999999921</v>
      </c>
      <c r="AQ27" s="125">
        <f t="shared" si="82"/>
        <v>325.23759999999919</v>
      </c>
      <c r="AR27" s="125">
        <f t="shared" si="82"/>
        <v>260.19007999999917</v>
      </c>
      <c r="AS27" s="125">
        <f t="shared" si="82"/>
        <v>195.14255999999915</v>
      </c>
      <c r="AT27" s="125">
        <f t="shared" si="82"/>
        <v>130.09503999999913</v>
      </c>
      <c r="AU27" s="125">
        <f t="shared" si="82"/>
        <v>65.047519999999125</v>
      </c>
      <c r="AV27" s="128">
        <v>0</v>
      </c>
      <c r="BH27" s="129">
        <f t="shared" si="51"/>
        <v>45074.987200000003</v>
      </c>
      <c r="BI27" s="48">
        <f t="shared" si="52"/>
        <v>0</v>
      </c>
    </row>
    <row r="28" spans="1:61" ht="12.75" customHeight="1">
      <c r="A28" s="122" t="s">
        <v>65</v>
      </c>
      <c r="B28" s="123">
        <v>2060</v>
      </c>
      <c r="C28" s="45">
        <v>13724.513999999999</v>
      </c>
      <c r="D28" s="45">
        <f t="shared" si="0"/>
        <v>15293.163650000006</v>
      </c>
      <c r="E28" s="45">
        <f t="shared" si="1"/>
        <v>29017.677650000005</v>
      </c>
      <c r="F28" s="46">
        <f t="shared" si="2"/>
        <v>1.442382002773507E-2</v>
      </c>
      <c r="G28" s="46">
        <f t="shared" ref="G28:H28" si="83">D28/D$42</f>
        <v>1.8464865334418799E-2</v>
      </c>
      <c r="H28" s="46">
        <f t="shared" si="83"/>
        <v>1.630437686599899E-2</v>
      </c>
      <c r="I28" s="124">
        <f>'2030 emission estimates'!F28</f>
        <v>672.38</v>
      </c>
      <c r="J28" s="125">
        <f t="shared" ref="J28:Q28" si="84">I28+(($R28-$I28)/($R$1-$I$1))</f>
        <v>669.48674444444441</v>
      </c>
      <c r="K28" s="125">
        <f t="shared" si="84"/>
        <v>666.59348888888883</v>
      </c>
      <c r="L28" s="125">
        <f t="shared" si="84"/>
        <v>663.70023333333324</v>
      </c>
      <c r="M28" s="125">
        <f t="shared" si="84"/>
        <v>660.80697777777766</v>
      </c>
      <c r="N28" s="125">
        <f t="shared" si="84"/>
        <v>657.91372222222208</v>
      </c>
      <c r="O28" s="125">
        <f t="shared" si="84"/>
        <v>655.02046666666649</v>
      </c>
      <c r="P28" s="125">
        <f t="shared" si="84"/>
        <v>652.12721111111091</v>
      </c>
      <c r="Q28" s="125">
        <f t="shared" si="84"/>
        <v>649.23395555555533</v>
      </c>
      <c r="R28" s="126">
        <f>'2030 emission estimates'!G28</f>
        <v>646.34070000000008</v>
      </c>
      <c r="S28" s="125">
        <f t="shared" ref="S28:AU28" si="85">R28+(($AV28-$R28)/($AV$1-$R$1))</f>
        <v>624.79601000000002</v>
      </c>
      <c r="T28" s="125">
        <f t="shared" si="85"/>
        <v>603.25132000000008</v>
      </c>
      <c r="U28" s="125">
        <f t="shared" si="85"/>
        <v>581.70663000000013</v>
      </c>
      <c r="V28" s="125">
        <f t="shared" si="85"/>
        <v>560.16194000000019</v>
      </c>
      <c r="W28" s="125">
        <f t="shared" si="85"/>
        <v>538.61725000000024</v>
      </c>
      <c r="X28" s="125">
        <f t="shared" si="85"/>
        <v>517.07256000000029</v>
      </c>
      <c r="Y28" s="125">
        <f t="shared" si="85"/>
        <v>495.52787000000029</v>
      </c>
      <c r="Z28" s="125">
        <f t="shared" si="85"/>
        <v>473.98318000000029</v>
      </c>
      <c r="AA28" s="125">
        <f t="shared" si="85"/>
        <v>452.43849000000029</v>
      </c>
      <c r="AB28" s="125">
        <f t="shared" si="85"/>
        <v>430.89380000000028</v>
      </c>
      <c r="AC28" s="125">
        <f t="shared" si="85"/>
        <v>409.34911000000028</v>
      </c>
      <c r="AD28" s="125">
        <f t="shared" si="85"/>
        <v>387.80442000000028</v>
      </c>
      <c r="AE28" s="125">
        <f t="shared" si="85"/>
        <v>366.25973000000027</v>
      </c>
      <c r="AF28" s="125">
        <f t="shared" si="85"/>
        <v>344.71504000000027</v>
      </c>
      <c r="AG28" s="125">
        <f t="shared" si="85"/>
        <v>323.17035000000027</v>
      </c>
      <c r="AH28" s="125">
        <f t="shared" si="85"/>
        <v>301.62566000000027</v>
      </c>
      <c r="AI28" s="125">
        <f t="shared" si="85"/>
        <v>280.08097000000026</v>
      </c>
      <c r="AJ28" s="125">
        <f t="shared" si="85"/>
        <v>258.53628000000026</v>
      </c>
      <c r="AK28" s="125">
        <f t="shared" si="85"/>
        <v>236.99159000000026</v>
      </c>
      <c r="AL28" s="125">
        <f t="shared" si="85"/>
        <v>215.44690000000026</v>
      </c>
      <c r="AM28" s="125">
        <f t="shared" si="85"/>
        <v>193.90221000000025</v>
      </c>
      <c r="AN28" s="125">
        <f t="shared" si="85"/>
        <v>172.35752000000025</v>
      </c>
      <c r="AO28" s="125">
        <f t="shared" si="85"/>
        <v>150.81283000000025</v>
      </c>
      <c r="AP28" s="125">
        <f t="shared" si="85"/>
        <v>129.26814000000024</v>
      </c>
      <c r="AQ28" s="125">
        <f t="shared" si="85"/>
        <v>107.72345000000024</v>
      </c>
      <c r="AR28" s="125">
        <f t="shared" si="85"/>
        <v>86.178760000000239</v>
      </c>
      <c r="AS28" s="125">
        <f t="shared" si="85"/>
        <v>64.634070000000236</v>
      </c>
      <c r="AT28" s="125">
        <f t="shared" si="85"/>
        <v>43.089380000000233</v>
      </c>
      <c r="AU28" s="125">
        <f t="shared" si="85"/>
        <v>21.54469000000023</v>
      </c>
      <c r="AV28" s="128">
        <v>0</v>
      </c>
      <c r="BH28" s="129">
        <f t="shared" si="51"/>
        <v>15293.16365</v>
      </c>
      <c r="BI28" s="48">
        <f t="shared" si="52"/>
        <v>0</v>
      </c>
    </row>
    <row r="29" spans="1:61" ht="12.75" customHeight="1">
      <c r="A29" s="122" t="s">
        <v>66</v>
      </c>
      <c r="B29" s="123">
        <v>2050</v>
      </c>
      <c r="C29" s="45">
        <v>1470.3140000000001</v>
      </c>
      <c r="D29" s="45">
        <f t="shared" si="0"/>
        <v>1016.3152700000002</v>
      </c>
      <c r="E29" s="45">
        <f t="shared" si="1"/>
        <v>2486.6292700000004</v>
      </c>
      <c r="F29" s="46">
        <f t="shared" si="2"/>
        <v>1.5452310020055548E-3</v>
      </c>
      <c r="G29" s="46">
        <f t="shared" ref="G29:H29" si="86">D29/D$42</f>
        <v>1.2270923811021585E-3</v>
      </c>
      <c r="H29" s="46">
        <f t="shared" si="86"/>
        <v>1.3971807541980862E-3</v>
      </c>
      <c r="I29" s="124">
        <f>'2030 emission estimates'!F29</f>
        <v>32.506999999999998</v>
      </c>
      <c r="J29" s="125">
        <f t="shared" ref="J29:Q29" si="87">I29+(($R29-$I29)/($R$1-$I$1))</f>
        <v>35.686584444444442</v>
      </c>
      <c r="K29" s="125">
        <f t="shared" si="87"/>
        <v>38.866168888888886</v>
      </c>
      <c r="L29" s="125">
        <f t="shared" si="87"/>
        <v>42.04575333333333</v>
      </c>
      <c r="M29" s="125">
        <f t="shared" si="87"/>
        <v>45.225337777777774</v>
      </c>
      <c r="N29" s="125">
        <f t="shared" si="87"/>
        <v>48.404922222222218</v>
      </c>
      <c r="O29" s="125">
        <f t="shared" si="87"/>
        <v>51.584506666666663</v>
      </c>
      <c r="P29" s="125">
        <f t="shared" si="87"/>
        <v>54.764091111111107</v>
      </c>
      <c r="Q29" s="125">
        <f t="shared" si="87"/>
        <v>57.943675555555551</v>
      </c>
      <c r="R29" s="126">
        <f>'2030 emission estimates'!G29</f>
        <v>61.123260000000009</v>
      </c>
      <c r="S29" s="125">
        <f t="shared" ref="S29:AK29" si="88">R29+(($AL29-$R29)/($AL$1-$R$1))</f>
        <v>58.067097000000011</v>
      </c>
      <c r="T29" s="125">
        <f t="shared" si="88"/>
        <v>55.010934000000013</v>
      </c>
      <c r="U29" s="125">
        <f t="shared" si="88"/>
        <v>51.954771000000015</v>
      </c>
      <c r="V29" s="125">
        <f t="shared" si="88"/>
        <v>48.898608000000017</v>
      </c>
      <c r="W29" s="125">
        <f t="shared" si="88"/>
        <v>45.842445000000019</v>
      </c>
      <c r="X29" s="125">
        <f t="shared" si="88"/>
        <v>42.786282000000021</v>
      </c>
      <c r="Y29" s="125">
        <f t="shared" si="88"/>
        <v>39.730119000000023</v>
      </c>
      <c r="Z29" s="125">
        <f t="shared" si="88"/>
        <v>36.673956000000025</v>
      </c>
      <c r="AA29" s="125">
        <f t="shared" si="88"/>
        <v>33.617793000000027</v>
      </c>
      <c r="AB29" s="125">
        <f t="shared" si="88"/>
        <v>30.561630000000026</v>
      </c>
      <c r="AC29" s="125">
        <f t="shared" si="88"/>
        <v>27.505467000000024</v>
      </c>
      <c r="AD29" s="125">
        <f t="shared" si="88"/>
        <v>24.449304000000023</v>
      </c>
      <c r="AE29" s="125">
        <f t="shared" si="88"/>
        <v>21.393141000000021</v>
      </c>
      <c r="AF29" s="125">
        <f t="shared" si="88"/>
        <v>18.33697800000002</v>
      </c>
      <c r="AG29" s="125">
        <f t="shared" si="88"/>
        <v>15.280815000000018</v>
      </c>
      <c r="AH29" s="125">
        <f t="shared" si="88"/>
        <v>12.224652000000017</v>
      </c>
      <c r="AI29" s="125">
        <f t="shared" si="88"/>
        <v>9.1684890000000152</v>
      </c>
      <c r="AJ29" s="125">
        <f t="shared" si="88"/>
        <v>6.1123260000000146</v>
      </c>
      <c r="AK29" s="125">
        <f t="shared" si="88"/>
        <v>3.056163000000014</v>
      </c>
      <c r="AL29" s="127">
        <v>0</v>
      </c>
      <c r="AV29" s="128"/>
      <c r="BH29" s="129">
        <f t="shared" si="51"/>
        <v>1016.3152700000002</v>
      </c>
      <c r="BI29" s="48">
        <f t="shared" si="52"/>
        <v>0</v>
      </c>
    </row>
    <row r="30" spans="1:61" ht="12.75" customHeight="1">
      <c r="A30" s="122" t="s">
        <v>67</v>
      </c>
      <c r="B30" s="123">
        <v>2050</v>
      </c>
      <c r="C30" s="45">
        <v>13157.28</v>
      </c>
      <c r="D30" s="45">
        <f t="shared" si="0"/>
        <v>6843.8491400000012</v>
      </c>
      <c r="E30" s="45">
        <f t="shared" si="1"/>
        <v>20001.129140000001</v>
      </c>
      <c r="F30" s="46">
        <f t="shared" si="2"/>
        <v>1.3827683717945722E-2</v>
      </c>
      <c r="G30" s="46">
        <f t="shared" ref="G30:H30" si="89">D30/D$42</f>
        <v>8.2632184962709056E-3</v>
      </c>
      <c r="H30" s="46">
        <f t="shared" si="89"/>
        <v>1.1238182158387655E-2</v>
      </c>
      <c r="I30" s="124">
        <f>'2030 emission estimates'!F30</f>
        <v>435.92899999999997</v>
      </c>
      <c r="J30" s="125">
        <f t="shared" ref="J30:Q30" si="90">I30+(($R30-$I30)/($R$1-$I$1))</f>
        <v>426.5739244444444</v>
      </c>
      <c r="K30" s="125">
        <f t="shared" si="90"/>
        <v>417.21884888888883</v>
      </c>
      <c r="L30" s="125">
        <f t="shared" si="90"/>
        <v>407.86377333333326</v>
      </c>
      <c r="M30" s="125">
        <f t="shared" si="90"/>
        <v>398.50869777777768</v>
      </c>
      <c r="N30" s="125">
        <f t="shared" si="90"/>
        <v>389.15362222222211</v>
      </c>
      <c r="O30" s="125">
        <f t="shared" si="90"/>
        <v>379.79854666666654</v>
      </c>
      <c r="P30" s="125">
        <f t="shared" si="90"/>
        <v>370.44347111111097</v>
      </c>
      <c r="Q30" s="125">
        <f t="shared" si="90"/>
        <v>361.08839555555539</v>
      </c>
      <c r="R30" s="126">
        <f>'2030 emission estimates'!G30</f>
        <v>351.73331999999999</v>
      </c>
      <c r="S30" s="125">
        <f t="shared" ref="S30:AK30" si="91">R30+(($AL30-$R30)/($AL$1-$R$1))</f>
        <v>334.14665400000001</v>
      </c>
      <c r="T30" s="125">
        <f t="shared" si="91"/>
        <v>316.55998800000003</v>
      </c>
      <c r="U30" s="125">
        <f t="shared" si="91"/>
        <v>298.97332200000005</v>
      </c>
      <c r="V30" s="125">
        <f t="shared" si="91"/>
        <v>281.38665600000007</v>
      </c>
      <c r="W30" s="125">
        <f t="shared" si="91"/>
        <v>263.79999000000009</v>
      </c>
      <c r="X30" s="125">
        <f t="shared" si="91"/>
        <v>246.21332400000009</v>
      </c>
      <c r="Y30" s="125">
        <f t="shared" si="91"/>
        <v>228.62665800000008</v>
      </c>
      <c r="Z30" s="125">
        <f t="shared" si="91"/>
        <v>211.03999200000007</v>
      </c>
      <c r="AA30" s="125">
        <f t="shared" si="91"/>
        <v>193.45332600000006</v>
      </c>
      <c r="AB30" s="125">
        <f t="shared" si="91"/>
        <v>175.86666000000005</v>
      </c>
      <c r="AC30" s="125">
        <f t="shared" si="91"/>
        <v>158.27999400000004</v>
      </c>
      <c r="AD30" s="125">
        <f t="shared" si="91"/>
        <v>140.69332800000004</v>
      </c>
      <c r="AE30" s="125">
        <f t="shared" si="91"/>
        <v>123.10666200000003</v>
      </c>
      <c r="AF30" s="125">
        <f t="shared" si="91"/>
        <v>105.51999600000002</v>
      </c>
      <c r="AG30" s="125">
        <f t="shared" si="91"/>
        <v>87.933330000000012</v>
      </c>
      <c r="AH30" s="125">
        <f t="shared" si="91"/>
        <v>70.346664000000004</v>
      </c>
      <c r="AI30" s="125">
        <f t="shared" si="91"/>
        <v>52.759998000000003</v>
      </c>
      <c r="AJ30" s="125">
        <f t="shared" si="91"/>
        <v>35.173332000000002</v>
      </c>
      <c r="AK30" s="125">
        <f t="shared" si="91"/>
        <v>17.586666000000001</v>
      </c>
      <c r="AL30" s="127">
        <v>0</v>
      </c>
      <c r="AV30" s="128"/>
      <c r="BH30" s="129">
        <f t="shared" si="51"/>
        <v>6843.8491399999994</v>
      </c>
      <c r="BI30" s="48">
        <f t="shared" si="52"/>
        <v>0</v>
      </c>
    </row>
    <row r="31" spans="1:61" ht="12.75" customHeight="1">
      <c r="A31" s="122" t="s">
        <v>68</v>
      </c>
      <c r="B31" s="123">
        <v>2050</v>
      </c>
      <c r="C31" s="45">
        <v>16059.18</v>
      </c>
      <c r="D31" s="45">
        <f t="shared" si="0"/>
        <v>10043.809599999999</v>
      </c>
      <c r="E31" s="45">
        <f t="shared" si="1"/>
        <v>26102.989600000001</v>
      </c>
      <c r="F31" s="46">
        <f t="shared" si="2"/>
        <v>1.6877444411729444E-2</v>
      </c>
      <c r="G31" s="46">
        <f t="shared" ref="G31:H31" si="92">D31/D$42</f>
        <v>1.2126829736013624E-2</v>
      </c>
      <c r="H31" s="46">
        <f t="shared" si="92"/>
        <v>1.4666679563436811E-2</v>
      </c>
      <c r="I31" s="124">
        <f>'2030 emission estimates'!F31</f>
        <v>616.07500000000005</v>
      </c>
      <c r="J31" s="125">
        <f t="shared" ref="J31:Q31" si="93">I31+(($R31-$I31)/($R$1-$I$1))</f>
        <v>605.70275555555554</v>
      </c>
      <c r="K31" s="125">
        <f t="shared" si="93"/>
        <v>595.33051111111104</v>
      </c>
      <c r="L31" s="125">
        <f t="shared" si="93"/>
        <v>584.95826666666653</v>
      </c>
      <c r="M31" s="125">
        <f t="shared" si="93"/>
        <v>574.58602222222203</v>
      </c>
      <c r="N31" s="125">
        <f t="shared" si="93"/>
        <v>564.21377777777752</v>
      </c>
      <c r="O31" s="125">
        <f t="shared" si="93"/>
        <v>553.84153333333302</v>
      </c>
      <c r="P31" s="125">
        <f t="shared" si="93"/>
        <v>543.46928888888851</v>
      </c>
      <c r="Q31" s="125">
        <f t="shared" si="93"/>
        <v>533.09704444444401</v>
      </c>
      <c r="R31" s="126">
        <f>'2030 emission estimates'!G31</f>
        <v>522.72479999999996</v>
      </c>
      <c r="S31" s="125">
        <f t="shared" ref="S31:AK31" si="94">R31+(($AL31-$R31)/($AL$1-$R$1))</f>
        <v>496.58855999999997</v>
      </c>
      <c r="T31" s="125">
        <f t="shared" si="94"/>
        <v>470.45231999999999</v>
      </c>
      <c r="U31" s="125">
        <f t="shared" si="94"/>
        <v>444.31608</v>
      </c>
      <c r="V31" s="125">
        <f t="shared" si="94"/>
        <v>418.17984000000001</v>
      </c>
      <c r="W31" s="125">
        <f t="shared" si="94"/>
        <v>392.04360000000003</v>
      </c>
      <c r="X31" s="125">
        <f t="shared" si="94"/>
        <v>365.90736000000004</v>
      </c>
      <c r="Y31" s="125">
        <f t="shared" si="94"/>
        <v>339.77112000000005</v>
      </c>
      <c r="Z31" s="125">
        <f t="shared" si="94"/>
        <v>313.63488000000007</v>
      </c>
      <c r="AA31" s="125">
        <f t="shared" si="94"/>
        <v>287.49864000000008</v>
      </c>
      <c r="AB31" s="125">
        <f t="shared" si="94"/>
        <v>261.36240000000009</v>
      </c>
      <c r="AC31" s="125">
        <f t="shared" si="94"/>
        <v>235.22616000000011</v>
      </c>
      <c r="AD31" s="125">
        <f t="shared" si="94"/>
        <v>209.08992000000012</v>
      </c>
      <c r="AE31" s="125">
        <f t="shared" si="94"/>
        <v>182.95368000000013</v>
      </c>
      <c r="AF31" s="125">
        <f t="shared" si="94"/>
        <v>156.81744000000015</v>
      </c>
      <c r="AG31" s="125">
        <f t="shared" si="94"/>
        <v>130.68120000000016</v>
      </c>
      <c r="AH31" s="125">
        <f t="shared" si="94"/>
        <v>104.54496000000016</v>
      </c>
      <c r="AI31" s="125">
        <f t="shared" si="94"/>
        <v>78.408720000000159</v>
      </c>
      <c r="AJ31" s="125">
        <f t="shared" si="94"/>
        <v>52.272480000000158</v>
      </c>
      <c r="AK31" s="125">
        <f t="shared" si="94"/>
        <v>26.136240000000161</v>
      </c>
      <c r="AL31" s="127">
        <v>0</v>
      </c>
      <c r="AV31" s="128"/>
      <c r="BH31" s="129">
        <f t="shared" si="51"/>
        <v>10043.809600000001</v>
      </c>
      <c r="BI31" s="48">
        <f t="shared" si="52"/>
        <v>0</v>
      </c>
    </row>
    <row r="32" spans="1:61" ht="12.75" customHeight="1">
      <c r="A32" s="122" t="s">
        <v>69</v>
      </c>
      <c r="B32" s="123">
        <v>2050</v>
      </c>
      <c r="C32" s="45">
        <v>1356.643</v>
      </c>
      <c r="D32" s="45">
        <f t="shared" si="0"/>
        <v>575.14560000000017</v>
      </c>
      <c r="E32" s="45">
        <f t="shared" si="1"/>
        <v>1931.7886000000003</v>
      </c>
      <c r="F32" s="46">
        <f t="shared" si="2"/>
        <v>1.4257681163709396E-3</v>
      </c>
      <c r="G32" s="46">
        <f t="shared" ref="G32:H32" si="95">D32/D$42</f>
        <v>6.9442701946653782E-4</v>
      </c>
      <c r="H32" s="46">
        <f t="shared" si="95"/>
        <v>1.0854283288876693E-3</v>
      </c>
      <c r="I32" s="124">
        <f>'2030 emission estimates'!F32</f>
        <v>34.932000000000002</v>
      </c>
      <c r="J32" s="125">
        <f t="shared" ref="J32:Q32" si="96">I32+(($R32-$I32)/($R$1-$I$1))</f>
        <v>34.3872</v>
      </c>
      <c r="K32" s="125">
        <f t="shared" si="96"/>
        <v>33.842399999999998</v>
      </c>
      <c r="L32" s="125">
        <f t="shared" si="96"/>
        <v>33.297599999999996</v>
      </c>
      <c r="M32" s="125">
        <f t="shared" si="96"/>
        <v>32.752799999999993</v>
      </c>
      <c r="N32" s="125">
        <f t="shared" si="96"/>
        <v>32.207999999999991</v>
      </c>
      <c r="O32" s="125">
        <f t="shared" si="96"/>
        <v>31.663199999999993</v>
      </c>
      <c r="P32" s="125">
        <f t="shared" si="96"/>
        <v>31.118399999999994</v>
      </c>
      <c r="Q32" s="125">
        <f t="shared" si="96"/>
        <v>30.573599999999995</v>
      </c>
      <c r="R32" s="126">
        <f>'2030 emission estimates'!G32</f>
        <v>30.0288</v>
      </c>
      <c r="S32" s="125">
        <f t="shared" ref="S32:AK32" si="97">R32+(($AL32-$R32)/($AL$1-$R$1))</f>
        <v>28.527360000000002</v>
      </c>
      <c r="T32" s="125">
        <f t="shared" si="97"/>
        <v>27.025920000000003</v>
      </c>
      <c r="U32" s="125">
        <f t="shared" si="97"/>
        <v>25.524480000000004</v>
      </c>
      <c r="V32" s="125">
        <f t="shared" si="97"/>
        <v>24.023040000000005</v>
      </c>
      <c r="W32" s="125">
        <f t="shared" si="97"/>
        <v>22.521600000000007</v>
      </c>
      <c r="X32" s="125">
        <f t="shared" si="97"/>
        <v>21.020160000000008</v>
      </c>
      <c r="Y32" s="125">
        <f t="shared" si="97"/>
        <v>19.518720000000009</v>
      </c>
      <c r="Z32" s="125">
        <f t="shared" si="97"/>
        <v>18.01728000000001</v>
      </c>
      <c r="AA32" s="125">
        <f t="shared" si="97"/>
        <v>16.515840000000011</v>
      </c>
      <c r="AB32" s="125">
        <f t="shared" si="97"/>
        <v>15.014400000000011</v>
      </c>
      <c r="AC32" s="125">
        <f t="shared" si="97"/>
        <v>13.51296000000001</v>
      </c>
      <c r="AD32" s="125">
        <f t="shared" si="97"/>
        <v>12.01152000000001</v>
      </c>
      <c r="AE32" s="125">
        <f t="shared" si="97"/>
        <v>10.510080000000009</v>
      </c>
      <c r="AF32" s="125">
        <f t="shared" si="97"/>
        <v>9.0086400000000086</v>
      </c>
      <c r="AG32" s="125">
        <f t="shared" si="97"/>
        <v>7.5072000000000081</v>
      </c>
      <c r="AH32" s="125">
        <f t="shared" si="97"/>
        <v>6.0057600000000075</v>
      </c>
      <c r="AI32" s="125">
        <f t="shared" si="97"/>
        <v>4.504320000000007</v>
      </c>
      <c r="AJ32" s="125">
        <f t="shared" si="97"/>
        <v>3.0028800000000069</v>
      </c>
      <c r="AK32" s="125">
        <f t="shared" si="97"/>
        <v>1.5014400000000068</v>
      </c>
      <c r="AL32" s="127">
        <v>0</v>
      </c>
      <c r="AV32" s="128"/>
      <c r="BH32" s="129">
        <f t="shared" si="51"/>
        <v>575.14560000000006</v>
      </c>
      <c r="BI32" s="48">
        <f t="shared" si="52"/>
        <v>0</v>
      </c>
    </row>
    <row r="33" spans="1:61" ht="12.75" customHeight="1">
      <c r="A33" s="122" t="s">
        <v>70</v>
      </c>
      <c r="B33" s="123">
        <v>2065</v>
      </c>
      <c r="C33" s="45">
        <v>6918.4050000000007</v>
      </c>
      <c r="D33" s="45">
        <f t="shared" si="0"/>
        <v>7737.1697999999978</v>
      </c>
      <c r="E33" s="45">
        <f t="shared" si="1"/>
        <v>14655.574799999999</v>
      </c>
      <c r="F33" s="46">
        <f t="shared" si="2"/>
        <v>7.2709189264539686E-3</v>
      </c>
      <c r="G33" s="46">
        <f t="shared" ref="G33:H33" si="98">D33/D$42</f>
        <v>9.3418079931768677E-3</v>
      </c>
      <c r="H33" s="46">
        <f t="shared" si="98"/>
        <v>8.2346360590657974E-3</v>
      </c>
      <c r="I33" s="124">
        <f>'2030 emission estimates'!F33</f>
        <v>278.49599999999998</v>
      </c>
      <c r="J33" s="125">
        <f t="shared" ref="J33:Q33" si="99">I33+(($R33-$I33)/($R$1-$I$1))</f>
        <v>281.00243333333333</v>
      </c>
      <c r="K33" s="125">
        <f t="shared" si="99"/>
        <v>283.50886666666668</v>
      </c>
      <c r="L33" s="125">
        <f t="shared" si="99"/>
        <v>286.01530000000002</v>
      </c>
      <c r="M33" s="125">
        <f t="shared" si="99"/>
        <v>288.52173333333337</v>
      </c>
      <c r="N33" s="125">
        <f t="shared" si="99"/>
        <v>291.02816666666672</v>
      </c>
      <c r="O33" s="125">
        <f t="shared" si="99"/>
        <v>293.53460000000007</v>
      </c>
      <c r="P33" s="125">
        <f t="shared" si="99"/>
        <v>296.04103333333342</v>
      </c>
      <c r="Q33" s="125">
        <f t="shared" si="99"/>
        <v>298.54746666666676</v>
      </c>
      <c r="R33" s="126">
        <f>'2030 emission estimates'!G33</f>
        <v>301.0539</v>
      </c>
      <c r="S33" s="125">
        <f t="shared" ref="S33:AZ33" si="100">R33+(($BA33-$R33)/($BA$1-$R$1))</f>
        <v>292.45236</v>
      </c>
      <c r="T33" s="125">
        <f t="shared" si="100"/>
        <v>283.85082</v>
      </c>
      <c r="U33" s="125">
        <f t="shared" si="100"/>
        <v>275.24928</v>
      </c>
      <c r="V33" s="125">
        <f t="shared" si="100"/>
        <v>266.64774</v>
      </c>
      <c r="W33" s="125">
        <f t="shared" si="100"/>
        <v>258.0462</v>
      </c>
      <c r="X33" s="125">
        <f t="shared" si="100"/>
        <v>249.44466</v>
      </c>
      <c r="Y33" s="125">
        <f t="shared" si="100"/>
        <v>240.84312</v>
      </c>
      <c r="Z33" s="125">
        <f t="shared" si="100"/>
        <v>232.24158</v>
      </c>
      <c r="AA33" s="125">
        <f t="shared" si="100"/>
        <v>223.64004</v>
      </c>
      <c r="AB33" s="125">
        <f t="shared" si="100"/>
        <v>215.0385</v>
      </c>
      <c r="AC33" s="125">
        <f t="shared" si="100"/>
        <v>206.43696</v>
      </c>
      <c r="AD33" s="125">
        <f t="shared" si="100"/>
        <v>197.83542</v>
      </c>
      <c r="AE33" s="125">
        <f t="shared" si="100"/>
        <v>189.23388</v>
      </c>
      <c r="AF33" s="125">
        <f t="shared" si="100"/>
        <v>180.63234</v>
      </c>
      <c r="AG33" s="125">
        <f t="shared" si="100"/>
        <v>172.0308</v>
      </c>
      <c r="AH33" s="125">
        <f t="shared" si="100"/>
        <v>163.42926</v>
      </c>
      <c r="AI33" s="125">
        <f t="shared" si="100"/>
        <v>154.82772</v>
      </c>
      <c r="AJ33" s="125">
        <f t="shared" si="100"/>
        <v>146.22618</v>
      </c>
      <c r="AK33" s="125">
        <f t="shared" si="100"/>
        <v>137.62464</v>
      </c>
      <c r="AL33" s="125">
        <f t="shared" si="100"/>
        <v>129.0231</v>
      </c>
      <c r="AM33" s="125">
        <f t="shared" si="100"/>
        <v>120.42156</v>
      </c>
      <c r="AN33" s="125">
        <f t="shared" si="100"/>
        <v>111.82002</v>
      </c>
      <c r="AO33" s="125">
        <f t="shared" si="100"/>
        <v>103.21848</v>
      </c>
      <c r="AP33" s="125">
        <f t="shared" si="100"/>
        <v>94.61694</v>
      </c>
      <c r="AQ33" s="125">
        <f t="shared" si="100"/>
        <v>86.0154</v>
      </c>
      <c r="AR33" s="125">
        <f t="shared" si="100"/>
        <v>77.41386</v>
      </c>
      <c r="AS33" s="125">
        <f t="shared" si="100"/>
        <v>68.81232</v>
      </c>
      <c r="AT33" s="125">
        <f t="shared" si="100"/>
        <v>60.21078</v>
      </c>
      <c r="AU33" s="125">
        <f t="shared" si="100"/>
        <v>51.60924</v>
      </c>
      <c r="AV33" s="125">
        <f t="shared" si="100"/>
        <v>43.0077</v>
      </c>
      <c r="AW33" s="125">
        <f t="shared" si="100"/>
        <v>34.40616</v>
      </c>
      <c r="AX33" s="125">
        <f t="shared" si="100"/>
        <v>25.80462</v>
      </c>
      <c r="AY33" s="125">
        <f t="shared" si="100"/>
        <v>17.20308</v>
      </c>
      <c r="AZ33" s="125">
        <f t="shared" si="100"/>
        <v>8.60154</v>
      </c>
      <c r="BA33" s="33">
        <v>0</v>
      </c>
      <c r="BH33" s="129">
        <f t="shared" si="51"/>
        <v>7737.1697999999997</v>
      </c>
      <c r="BI33" s="48">
        <f t="shared" si="52"/>
        <v>0</v>
      </c>
    </row>
    <row r="34" spans="1:61" ht="12.75" customHeight="1">
      <c r="A34" s="122" t="s">
        <v>71</v>
      </c>
      <c r="B34" s="123">
        <v>2050</v>
      </c>
      <c r="C34" s="45">
        <v>9087.4989999999998</v>
      </c>
      <c r="D34" s="45">
        <f t="shared" si="0"/>
        <v>10583.258240000001</v>
      </c>
      <c r="E34" s="45">
        <f t="shared" si="1"/>
        <v>19670.757239999999</v>
      </c>
      <c r="F34" s="46">
        <f t="shared" si="2"/>
        <v>9.5505349098862387E-3</v>
      </c>
      <c r="G34" s="46">
        <f t="shared" ref="G34:H34" si="101">D34/D$42</f>
        <v>1.2778156480459688E-2</v>
      </c>
      <c r="H34" s="46">
        <f t="shared" si="101"/>
        <v>1.1052553658805224E-2</v>
      </c>
      <c r="I34" s="124">
        <f>'2030 emission estimates'!F34</f>
        <v>446.20400000000001</v>
      </c>
      <c r="J34" s="125">
        <f t="shared" ref="J34:Q34" si="102">I34+(($R34-$I34)/($R$1-$I$1))</f>
        <v>464.04679111111113</v>
      </c>
      <c r="K34" s="125">
        <f t="shared" si="102"/>
        <v>481.88958222222226</v>
      </c>
      <c r="L34" s="125">
        <f t="shared" si="102"/>
        <v>499.73237333333338</v>
      </c>
      <c r="M34" s="125">
        <f t="shared" si="102"/>
        <v>517.57516444444445</v>
      </c>
      <c r="N34" s="125">
        <f t="shared" si="102"/>
        <v>535.41795555555552</v>
      </c>
      <c r="O34" s="125">
        <f t="shared" si="102"/>
        <v>553.26074666666659</v>
      </c>
      <c r="P34" s="125">
        <f t="shared" si="102"/>
        <v>571.10353777777766</v>
      </c>
      <c r="Q34" s="125">
        <f t="shared" si="102"/>
        <v>588.94632888888873</v>
      </c>
      <c r="R34" s="126">
        <f>'2030 emission estimates'!G34</f>
        <v>606.78912000000003</v>
      </c>
      <c r="S34" s="125">
        <f t="shared" ref="S34:AK34" si="103">R34+(($AL34-$R34)/($AL$1-$R$1))</f>
        <v>576.44966399999998</v>
      </c>
      <c r="T34" s="125">
        <f t="shared" si="103"/>
        <v>546.11020799999994</v>
      </c>
      <c r="U34" s="125">
        <f t="shared" si="103"/>
        <v>515.7707519999999</v>
      </c>
      <c r="V34" s="125">
        <f t="shared" si="103"/>
        <v>485.43129599999992</v>
      </c>
      <c r="W34" s="125">
        <f t="shared" si="103"/>
        <v>455.09183999999993</v>
      </c>
      <c r="X34" s="125">
        <f t="shared" si="103"/>
        <v>424.75238399999995</v>
      </c>
      <c r="Y34" s="125">
        <f t="shared" si="103"/>
        <v>394.41292799999997</v>
      </c>
      <c r="Z34" s="125">
        <f t="shared" si="103"/>
        <v>364.07347199999998</v>
      </c>
      <c r="AA34" s="125">
        <f t="shared" si="103"/>
        <v>333.734016</v>
      </c>
      <c r="AB34" s="125">
        <f t="shared" si="103"/>
        <v>303.39456000000001</v>
      </c>
      <c r="AC34" s="125">
        <f t="shared" si="103"/>
        <v>273.05510400000003</v>
      </c>
      <c r="AD34" s="125">
        <f t="shared" si="103"/>
        <v>242.71564800000002</v>
      </c>
      <c r="AE34" s="125">
        <f t="shared" si="103"/>
        <v>212.376192</v>
      </c>
      <c r="AF34" s="125">
        <f t="shared" si="103"/>
        <v>182.03673599999999</v>
      </c>
      <c r="AG34" s="125">
        <f t="shared" si="103"/>
        <v>151.69727999999998</v>
      </c>
      <c r="AH34" s="125">
        <f t="shared" si="103"/>
        <v>121.35782399999998</v>
      </c>
      <c r="AI34" s="125">
        <f t="shared" si="103"/>
        <v>91.018367999999981</v>
      </c>
      <c r="AJ34" s="125">
        <f t="shared" si="103"/>
        <v>60.678911999999983</v>
      </c>
      <c r="AK34" s="125">
        <f t="shared" si="103"/>
        <v>30.339455999999981</v>
      </c>
      <c r="AL34" s="127">
        <v>0</v>
      </c>
      <c r="AV34" s="128"/>
      <c r="BH34" s="129">
        <f t="shared" si="51"/>
        <v>10583.258240000001</v>
      </c>
      <c r="BI34" s="48">
        <f t="shared" si="52"/>
        <v>0</v>
      </c>
    </row>
    <row r="35" spans="1:61" ht="12.75" customHeight="1">
      <c r="A35" s="130" t="s">
        <v>72</v>
      </c>
      <c r="B35" s="131" t="s">
        <v>53</v>
      </c>
      <c r="C35" s="132">
        <v>4328.0839999999998</v>
      </c>
      <c r="D35" s="132">
        <f t="shared" si="0"/>
        <v>5639.8585099999973</v>
      </c>
      <c r="E35" s="132">
        <f t="shared" si="1"/>
        <v>9967.9425099999971</v>
      </c>
      <c r="F35" s="133">
        <f t="shared" si="2"/>
        <v>4.548613137115071E-3</v>
      </c>
      <c r="G35" s="133">
        <f t="shared" ref="G35:H35" si="104">D35/D$42</f>
        <v>6.8095281182926305E-3</v>
      </c>
      <c r="H35" s="133">
        <f t="shared" si="104"/>
        <v>5.6007614813948356E-3</v>
      </c>
      <c r="I35" s="124">
        <f>'2030 emission estimates'!F35</f>
        <v>204.08699999999999</v>
      </c>
      <c r="J35" s="134">
        <f t="shared" ref="J35:Q35" si="105">I35+(($R35-$I35)/($R$1-$I$1))</f>
        <v>203.28599777777777</v>
      </c>
      <c r="K35" s="134">
        <f t="shared" si="105"/>
        <v>202.48499555555554</v>
      </c>
      <c r="L35" s="134">
        <f t="shared" si="105"/>
        <v>201.68399333333332</v>
      </c>
      <c r="M35" s="134">
        <f t="shared" si="105"/>
        <v>200.8829911111111</v>
      </c>
      <c r="N35" s="134">
        <f t="shared" si="105"/>
        <v>200.08198888888887</v>
      </c>
      <c r="O35" s="134">
        <f t="shared" si="105"/>
        <v>199.28098666666665</v>
      </c>
      <c r="P35" s="134">
        <f t="shared" si="105"/>
        <v>198.47998444444443</v>
      </c>
      <c r="Q35" s="134">
        <f t="shared" si="105"/>
        <v>197.6789822222222</v>
      </c>
      <c r="R35" s="126">
        <f>'2030 emission estimates'!G35</f>
        <v>196.87798000000004</v>
      </c>
      <c r="S35" s="134">
        <f t="shared" ref="S35:BE35" si="106">R35+(($BF35-$R35)/($BF$1-$R$1))</f>
        <v>191.95603050000003</v>
      </c>
      <c r="T35" s="134">
        <f t="shared" si="106"/>
        <v>187.03408100000001</v>
      </c>
      <c r="U35" s="134">
        <f t="shared" si="106"/>
        <v>182.1121315</v>
      </c>
      <c r="V35" s="134">
        <f t="shared" si="106"/>
        <v>177.19018199999999</v>
      </c>
      <c r="W35" s="134">
        <f t="shared" si="106"/>
        <v>172.26823249999998</v>
      </c>
      <c r="X35" s="134">
        <f t="shared" si="106"/>
        <v>167.34628299999997</v>
      </c>
      <c r="Y35" s="134">
        <f t="shared" si="106"/>
        <v>162.42433349999996</v>
      </c>
      <c r="Z35" s="134">
        <f t="shared" si="106"/>
        <v>157.50238399999995</v>
      </c>
      <c r="AA35" s="134">
        <f t="shared" si="106"/>
        <v>152.58043449999994</v>
      </c>
      <c r="AB35" s="134">
        <f t="shared" si="106"/>
        <v>147.65848499999993</v>
      </c>
      <c r="AC35" s="134">
        <f t="shared" si="106"/>
        <v>142.73653549999992</v>
      </c>
      <c r="AD35" s="134">
        <f t="shared" si="106"/>
        <v>137.81458599999991</v>
      </c>
      <c r="AE35" s="134">
        <f t="shared" si="106"/>
        <v>132.8926364999999</v>
      </c>
      <c r="AF35" s="134">
        <f t="shared" si="106"/>
        <v>127.9706869999999</v>
      </c>
      <c r="AG35" s="134">
        <f t="shared" si="106"/>
        <v>123.0487374999999</v>
      </c>
      <c r="AH35" s="134">
        <f t="shared" si="106"/>
        <v>118.12678799999991</v>
      </c>
      <c r="AI35" s="134">
        <f t="shared" si="106"/>
        <v>113.20483849999991</v>
      </c>
      <c r="AJ35" s="134">
        <f t="shared" si="106"/>
        <v>108.28288899999991</v>
      </c>
      <c r="AK35" s="134">
        <f t="shared" si="106"/>
        <v>103.36093949999992</v>
      </c>
      <c r="AL35" s="134">
        <f t="shared" si="106"/>
        <v>98.438989999999919</v>
      </c>
      <c r="AM35" s="134">
        <f t="shared" si="106"/>
        <v>93.517040499999922</v>
      </c>
      <c r="AN35" s="134">
        <f t="shared" si="106"/>
        <v>88.595090999999925</v>
      </c>
      <c r="AO35" s="134">
        <f t="shared" si="106"/>
        <v>83.673141499999929</v>
      </c>
      <c r="AP35" s="134">
        <f t="shared" si="106"/>
        <v>78.751191999999932</v>
      </c>
      <c r="AQ35" s="134">
        <f t="shared" si="106"/>
        <v>73.829242499999935</v>
      </c>
      <c r="AR35" s="134">
        <f t="shared" si="106"/>
        <v>68.907292999999939</v>
      </c>
      <c r="AS35" s="134">
        <f t="shared" si="106"/>
        <v>63.985343499999935</v>
      </c>
      <c r="AT35" s="134">
        <f t="shared" si="106"/>
        <v>59.063393999999931</v>
      </c>
      <c r="AU35" s="134">
        <f t="shared" si="106"/>
        <v>54.141444499999928</v>
      </c>
      <c r="AV35" s="134">
        <f t="shared" si="106"/>
        <v>49.219494999999924</v>
      </c>
      <c r="AW35" s="134">
        <f t="shared" si="106"/>
        <v>44.29754549999992</v>
      </c>
      <c r="AX35" s="134">
        <f t="shared" si="106"/>
        <v>39.375595999999916</v>
      </c>
      <c r="AY35" s="134">
        <f t="shared" si="106"/>
        <v>34.453646499999913</v>
      </c>
      <c r="AZ35" s="134">
        <f t="shared" si="106"/>
        <v>29.531696999999912</v>
      </c>
      <c r="BA35" s="134">
        <f t="shared" si="106"/>
        <v>24.609747499999912</v>
      </c>
      <c r="BB35" s="134">
        <f t="shared" si="106"/>
        <v>19.687797999999912</v>
      </c>
      <c r="BC35" s="134">
        <f t="shared" si="106"/>
        <v>14.765848499999912</v>
      </c>
      <c r="BD35" s="134">
        <f t="shared" si="106"/>
        <v>9.8438989999999116</v>
      </c>
      <c r="BE35" s="134">
        <f t="shared" si="106"/>
        <v>4.9219494999999105</v>
      </c>
      <c r="BF35" s="135">
        <v>0</v>
      </c>
      <c r="BG35" s="135"/>
      <c r="BH35" s="129">
        <f t="shared" si="51"/>
        <v>5639.8585100000009</v>
      </c>
      <c r="BI35" s="48">
        <f t="shared" si="52"/>
        <v>0</v>
      </c>
    </row>
    <row r="36" spans="1:61" ht="12.75" customHeight="1">
      <c r="A36" s="122" t="s">
        <v>73</v>
      </c>
      <c r="B36" s="123">
        <v>2050</v>
      </c>
      <c r="C36" s="45">
        <v>16406.062999999998</v>
      </c>
      <c r="D36" s="45">
        <f t="shared" si="0"/>
        <v>4180.1168000000016</v>
      </c>
      <c r="E36" s="45">
        <f t="shared" si="1"/>
        <v>20586.179799999998</v>
      </c>
      <c r="F36" s="46">
        <f t="shared" si="2"/>
        <v>1.724200216311363E-2</v>
      </c>
      <c r="G36" s="46">
        <f t="shared" ref="G36:H36" si="107">D36/D$42</f>
        <v>5.0470455662809596E-3</v>
      </c>
      <c r="H36" s="46">
        <f t="shared" si="107"/>
        <v>1.1566908893910592E-2</v>
      </c>
      <c r="I36" s="124">
        <f>'2030 emission estimates'!F36</f>
        <v>346.77300000000002</v>
      </c>
      <c r="J36" s="125">
        <f t="shared" ref="J36:Q36" si="108">I36+(($R36-$I36)/($R$1-$I$1))</f>
        <v>329.64515555555556</v>
      </c>
      <c r="K36" s="125">
        <f t="shared" si="108"/>
        <v>312.5173111111111</v>
      </c>
      <c r="L36" s="125">
        <f t="shared" si="108"/>
        <v>295.38946666666664</v>
      </c>
      <c r="M36" s="125">
        <f t="shared" si="108"/>
        <v>278.26162222222217</v>
      </c>
      <c r="N36" s="125">
        <f t="shared" si="108"/>
        <v>261.13377777777771</v>
      </c>
      <c r="O36" s="125">
        <f t="shared" si="108"/>
        <v>244.00593333333327</v>
      </c>
      <c r="P36" s="125">
        <f t="shared" si="108"/>
        <v>226.87808888888884</v>
      </c>
      <c r="Q36" s="125">
        <f t="shared" si="108"/>
        <v>209.75024444444441</v>
      </c>
      <c r="R36" s="126">
        <f>'2030 emission estimates'!G36</f>
        <v>192.62240000000003</v>
      </c>
      <c r="S36" s="125">
        <f t="shared" ref="S36:AK36" si="109">R36+(($AL36-$R36)/($AL$1-$R$1))</f>
        <v>182.99128000000002</v>
      </c>
      <c r="T36" s="125">
        <f t="shared" si="109"/>
        <v>173.36016000000001</v>
      </c>
      <c r="U36" s="125">
        <f t="shared" si="109"/>
        <v>163.72904</v>
      </c>
      <c r="V36" s="125">
        <f t="shared" si="109"/>
        <v>154.09791999999999</v>
      </c>
      <c r="W36" s="125">
        <f t="shared" si="109"/>
        <v>144.46679999999998</v>
      </c>
      <c r="X36" s="125">
        <f t="shared" si="109"/>
        <v>134.83567999999997</v>
      </c>
      <c r="Y36" s="125">
        <f t="shared" si="109"/>
        <v>125.20455999999997</v>
      </c>
      <c r="Z36" s="125">
        <f t="shared" si="109"/>
        <v>115.57343999999998</v>
      </c>
      <c r="AA36" s="125">
        <f t="shared" si="109"/>
        <v>105.94231999999998</v>
      </c>
      <c r="AB36" s="125">
        <f t="shared" si="109"/>
        <v>96.311199999999985</v>
      </c>
      <c r="AC36" s="125">
        <f t="shared" si="109"/>
        <v>86.68007999999999</v>
      </c>
      <c r="AD36" s="125">
        <f t="shared" si="109"/>
        <v>77.048959999999994</v>
      </c>
      <c r="AE36" s="125">
        <f t="shared" si="109"/>
        <v>67.417839999999998</v>
      </c>
      <c r="AF36" s="125">
        <f t="shared" si="109"/>
        <v>57.786719999999995</v>
      </c>
      <c r="AG36" s="125">
        <f t="shared" si="109"/>
        <v>48.155599999999993</v>
      </c>
      <c r="AH36" s="125">
        <f t="shared" si="109"/>
        <v>38.52447999999999</v>
      </c>
      <c r="AI36" s="125">
        <f t="shared" si="109"/>
        <v>28.893359999999987</v>
      </c>
      <c r="AJ36" s="125">
        <f t="shared" si="109"/>
        <v>19.262239999999984</v>
      </c>
      <c r="AK36" s="125">
        <f t="shared" si="109"/>
        <v>9.6311199999999832</v>
      </c>
      <c r="AL36" s="127">
        <v>0</v>
      </c>
      <c r="AV36" s="128"/>
      <c r="BH36" s="129">
        <f t="shared" si="51"/>
        <v>4180.1168000000007</v>
      </c>
      <c r="BI36" s="48">
        <f t="shared" si="52"/>
        <v>0</v>
      </c>
    </row>
    <row r="37" spans="1:61" ht="12.75" customHeight="1">
      <c r="A37" s="122" t="s">
        <v>74</v>
      </c>
      <c r="B37" s="123">
        <v>2050</v>
      </c>
      <c r="C37" s="45">
        <v>177814.299</v>
      </c>
      <c r="D37" s="45">
        <f t="shared" si="0"/>
        <v>68531.759609999994</v>
      </c>
      <c r="E37" s="45">
        <f t="shared" si="1"/>
        <v>246346.05861000001</v>
      </c>
      <c r="F37" s="46">
        <f t="shared" si="2"/>
        <v>0.1868744821954258</v>
      </c>
      <c r="G37" s="46">
        <f t="shared" ref="G37:H37" si="110">D37/D$42</f>
        <v>8.2744796386809788E-2</v>
      </c>
      <c r="H37" s="46">
        <f t="shared" si="110"/>
        <v>0.13841627946511131</v>
      </c>
      <c r="I37" s="124">
        <f>'2030 emission estimates'!F37</f>
        <v>5007.3360000000002</v>
      </c>
      <c r="J37" s="125">
        <f t="shared" ref="J37:Q37" si="111">I37+(($R37-$I37)/($R$1-$I$1))</f>
        <v>4822.6313533333332</v>
      </c>
      <c r="K37" s="125">
        <f t="shared" si="111"/>
        <v>4637.9267066666662</v>
      </c>
      <c r="L37" s="125">
        <f t="shared" si="111"/>
        <v>4453.2220599999991</v>
      </c>
      <c r="M37" s="125">
        <f t="shared" si="111"/>
        <v>4268.5174133333321</v>
      </c>
      <c r="N37" s="125">
        <f t="shared" si="111"/>
        <v>4083.8127666666655</v>
      </c>
      <c r="O37" s="125">
        <f t="shared" si="111"/>
        <v>3899.108119999999</v>
      </c>
      <c r="P37" s="125">
        <f t="shared" si="111"/>
        <v>3714.4034733333324</v>
      </c>
      <c r="Q37" s="125">
        <f t="shared" si="111"/>
        <v>3529.6988266666658</v>
      </c>
      <c r="R37" s="126">
        <f>'2030 emission estimates'!G37</f>
        <v>3344.9941800000006</v>
      </c>
      <c r="S37" s="125">
        <f t="shared" ref="S37:AK37" si="112">R37+(($AL37-$R37)/($AL$1-$R$1))</f>
        <v>3177.7444710000004</v>
      </c>
      <c r="T37" s="125">
        <f t="shared" si="112"/>
        <v>3010.4947620000003</v>
      </c>
      <c r="U37" s="125">
        <f t="shared" si="112"/>
        <v>2843.2450530000001</v>
      </c>
      <c r="V37" s="125">
        <f t="shared" si="112"/>
        <v>2675.9953439999999</v>
      </c>
      <c r="W37" s="125">
        <f t="shared" si="112"/>
        <v>2508.7456349999998</v>
      </c>
      <c r="X37" s="125">
        <f t="shared" si="112"/>
        <v>2341.4959259999996</v>
      </c>
      <c r="Y37" s="125">
        <f t="shared" si="112"/>
        <v>2174.2462169999994</v>
      </c>
      <c r="Z37" s="125">
        <f t="shared" si="112"/>
        <v>2006.9965079999995</v>
      </c>
      <c r="AA37" s="125">
        <f t="shared" si="112"/>
        <v>1839.7467989999996</v>
      </c>
      <c r="AB37" s="125">
        <f t="shared" si="112"/>
        <v>1672.4970899999996</v>
      </c>
      <c r="AC37" s="125">
        <f t="shared" si="112"/>
        <v>1505.2473809999997</v>
      </c>
      <c r="AD37" s="125">
        <f t="shared" si="112"/>
        <v>1337.9976719999997</v>
      </c>
      <c r="AE37" s="125">
        <f t="shared" si="112"/>
        <v>1170.7479629999998</v>
      </c>
      <c r="AF37" s="125">
        <f t="shared" si="112"/>
        <v>1003.4982539999997</v>
      </c>
      <c r="AG37" s="125">
        <f t="shared" si="112"/>
        <v>836.24854499999969</v>
      </c>
      <c r="AH37" s="125">
        <f t="shared" si="112"/>
        <v>668.99883599999964</v>
      </c>
      <c r="AI37" s="125">
        <f t="shared" si="112"/>
        <v>501.74912699999959</v>
      </c>
      <c r="AJ37" s="125">
        <f t="shared" si="112"/>
        <v>334.49941799999954</v>
      </c>
      <c r="AK37" s="125">
        <f t="shared" si="112"/>
        <v>167.24970899999951</v>
      </c>
      <c r="AL37" s="127">
        <v>0</v>
      </c>
      <c r="AV37" s="128"/>
      <c r="BH37" s="129">
        <f t="shared" si="51"/>
        <v>68531.759610000008</v>
      </c>
      <c r="BI37" s="48">
        <f t="shared" si="52"/>
        <v>0</v>
      </c>
    </row>
    <row r="38" spans="1:61" ht="12.75" customHeight="1">
      <c r="A38" s="122" t="s">
        <v>75</v>
      </c>
      <c r="B38" s="123">
        <v>2050</v>
      </c>
      <c r="C38" s="45">
        <v>3905.8009999999999</v>
      </c>
      <c r="D38" s="45">
        <f t="shared" si="0"/>
        <v>7573.6414000000013</v>
      </c>
      <c r="E38" s="45">
        <f t="shared" si="1"/>
        <v>11479.442400000002</v>
      </c>
      <c r="F38" s="46">
        <f t="shared" si="2"/>
        <v>4.1048135247738222E-3</v>
      </c>
      <c r="G38" s="46">
        <f t="shared" ref="G38:H38" si="113">D38/D$42</f>
        <v>9.1443648771900136E-3</v>
      </c>
      <c r="H38" s="46">
        <f t="shared" si="113"/>
        <v>6.4500390885391173E-3</v>
      </c>
      <c r="I38" s="124">
        <f>'2030 emission estimates'!F38</f>
        <v>326.01400000000001</v>
      </c>
      <c r="J38" s="125">
        <f t="shared" ref="J38:Q38" si="114">I38+(($R38-$I38)/($R$1-$I$1))</f>
        <v>337.83302222222221</v>
      </c>
      <c r="K38" s="125">
        <f t="shared" si="114"/>
        <v>349.65204444444441</v>
      </c>
      <c r="L38" s="125">
        <f t="shared" si="114"/>
        <v>361.47106666666662</v>
      </c>
      <c r="M38" s="125">
        <f t="shared" si="114"/>
        <v>373.29008888888882</v>
      </c>
      <c r="N38" s="125">
        <f t="shared" si="114"/>
        <v>385.10911111111102</v>
      </c>
      <c r="O38" s="125">
        <f t="shared" si="114"/>
        <v>396.92813333333322</v>
      </c>
      <c r="P38" s="125">
        <f t="shared" si="114"/>
        <v>408.74715555555542</v>
      </c>
      <c r="Q38" s="125">
        <f t="shared" si="114"/>
        <v>420.56617777777763</v>
      </c>
      <c r="R38" s="126">
        <f>'2030 emission estimates'!G38</f>
        <v>432.38520000000005</v>
      </c>
      <c r="S38" s="125">
        <f t="shared" ref="S38:AK38" si="115">R38+(($AL38-$R38)/($AL$1-$R$1))</f>
        <v>410.76594000000006</v>
      </c>
      <c r="T38" s="125">
        <f t="shared" si="115"/>
        <v>389.14668000000006</v>
      </c>
      <c r="U38" s="125">
        <f t="shared" si="115"/>
        <v>367.52742000000006</v>
      </c>
      <c r="V38" s="125">
        <f t="shared" si="115"/>
        <v>345.90816000000007</v>
      </c>
      <c r="W38" s="125">
        <f t="shared" si="115"/>
        <v>324.28890000000007</v>
      </c>
      <c r="X38" s="125">
        <f t="shared" si="115"/>
        <v>302.66964000000007</v>
      </c>
      <c r="Y38" s="125">
        <f t="shared" si="115"/>
        <v>281.05038000000008</v>
      </c>
      <c r="Z38" s="125">
        <f t="shared" si="115"/>
        <v>259.43112000000008</v>
      </c>
      <c r="AA38" s="125">
        <f t="shared" si="115"/>
        <v>237.81186000000008</v>
      </c>
      <c r="AB38" s="125">
        <f t="shared" si="115"/>
        <v>216.19260000000008</v>
      </c>
      <c r="AC38" s="125">
        <f t="shared" si="115"/>
        <v>194.57334000000009</v>
      </c>
      <c r="AD38" s="125">
        <f t="shared" si="115"/>
        <v>172.95408000000009</v>
      </c>
      <c r="AE38" s="125">
        <f t="shared" si="115"/>
        <v>151.33482000000009</v>
      </c>
      <c r="AF38" s="125">
        <f t="shared" si="115"/>
        <v>129.7155600000001</v>
      </c>
      <c r="AG38" s="125">
        <f t="shared" si="115"/>
        <v>108.0963000000001</v>
      </c>
      <c r="AH38" s="125">
        <f t="shared" si="115"/>
        <v>86.477040000000102</v>
      </c>
      <c r="AI38" s="125">
        <f t="shared" si="115"/>
        <v>64.857780000000105</v>
      </c>
      <c r="AJ38" s="125">
        <f t="shared" si="115"/>
        <v>43.238520000000101</v>
      </c>
      <c r="AK38" s="125">
        <f t="shared" si="115"/>
        <v>21.619260000000097</v>
      </c>
      <c r="AL38" s="127">
        <v>0</v>
      </c>
      <c r="AV38" s="128"/>
      <c r="BH38" s="129">
        <f t="shared" si="51"/>
        <v>7573.6414000000004</v>
      </c>
      <c r="BI38" s="48">
        <f t="shared" si="52"/>
        <v>0</v>
      </c>
    </row>
    <row r="39" spans="1:61" ht="12.75" customHeight="1">
      <c r="A39" s="122"/>
      <c r="B39" s="123"/>
      <c r="C39" s="123"/>
      <c r="D39" s="45"/>
      <c r="E39" s="45"/>
      <c r="F39" s="46"/>
      <c r="G39" s="46"/>
      <c r="H39" s="46"/>
      <c r="I39" s="124"/>
      <c r="J39" s="125"/>
      <c r="K39" s="125"/>
      <c r="L39" s="125"/>
      <c r="M39" s="125"/>
      <c r="N39" s="125"/>
      <c r="O39" s="125"/>
      <c r="P39" s="125"/>
      <c r="Q39" s="125"/>
      <c r="R39" s="126"/>
      <c r="S39" s="125"/>
      <c r="T39" s="125"/>
      <c r="U39" s="125"/>
      <c r="V39" s="125"/>
      <c r="W39" s="125"/>
      <c r="X39" s="125"/>
      <c r="Y39" s="125"/>
      <c r="Z39" s="125"/>
      <c r="AA39" s="125"/>
      <c r="AB39" s="125"/>
      <c r="AC39" s="125"/>
      <c r="AD39" s="125"/>
      <c r="AE39" s="125"/>
      <c r="AF39" s="125"/>
      <c r="AG39" s="125"/>
      <c r="AH39" s="125"/>
      <c r="AI39" s="125"/>
      <c r="AJ39" s="125"/>
      <c r="AK39" s="125"/>
      <c r="AL39" s="127"/>
      <c r="AV39" s="128"/>
    </row>
    <row r="40" spans="1:61" ht="12.75" customHeight="1">
      <c r="A40" s="122" t="s">
        <v>106</v>
      </c>
      <c r="B40" s="139"/>
      <c r="C40" s="140">
        <f t="shared" ref="C40:E40" si="116">SUM(C2:C38)</f>
        <v>837653.81599999999</v>
      </c>
      <c r="D40" s="140">
        <f t="shared" si="116"/>
        <v>705533.04393199994</v>
      </c>
      <c r="E40" s="140">
        <f t="shared" si="116"/>
        <v>1543186.8599319998</v>
      </c>
      <c r="F40" s="46">
        <f t="shared" ref="F40:H40" si="117">C40/C$42</f>
        <v>0.88033484373505011</v>
      </c>
      <c r="G40" s="46">
        <f t="shared" si="117"/>
        <v>0.85185596279073073</v>
      </c>
      <c r="H40" s="46">
        <f t="shared" si="117"/>
        <v>0.86708179898017834</v>
      </c>
      <c r="I40" s="141">
        <f t="shared" ref="I40:BF40" si="118">SUM(I2:I38)</f>
        <v>32818.680000000008</v>
      </c>
      <c r="J40" s="126">
        <f t="shared" si="118"/>
        <v>32560.741779555559</v>
      </c>
      <c r="K40" s="126">
        <f t="shared" si="118"/>
        <v>32302.803559111115</v>
      </c>
      <c r="L40" s="126">
        <f t="shared" si="118"/>
        <v>32044.865338666674</v>
      </c>
      <c r="M40" s="126">
        <f t="shared" si="118"/>
        <v>31786.927118222222</v>
      </c>
      <c r="N40" s="126">
        <f t="shared" si="118"/>
        <v>31528.988897777781</v>
      </c>
      <c r="O40" s="126">
        <f t="shared" si="118"/>
        <v>31271.050677333333</v>
      </c>
      <c r="P40" s="126">
        <f t="shared" si="118"/>
        <v>31013.112456888895</v>
      </c>
      <c r="Q40" s="126">
        <f t="shared" si="118"/>
        <v>30755.174236444451</v>
      </c>
      <c r="R40" s="126">
        <f t="shared" si="118"/>
        <v>30497.236016000003</v>
      </c>
      <c r="S40" s="126">
        <f t="shared" si="118"/>
        <v>29366.360687199998</v>
      </c>
      <c r="T40" s="126">
        <f t="shared" si="118"/>
        <v>28235.485358399997</v>
      </c>
      <c r="U40" s="126">
        <f t="shared" si="118"/>
        <v>27104.610029599993</v>
      </c>
      <c r="V40" s="126">
        <f t="shared" si="118"/>
        <v>25973.734700799992</v>
      </c>
      <c r="W40" s="126">
        <f t="shared" si="118"/>
        <v>24842.859371999988</v>
      </c>
      <c r="X40" s="126">
        <f t="shared" si="118"/>
        <v>23711.984043199995</v>
      </c>
      <c r="Y40" s="126">
        <f t="shared" si="118"/>
        <v>22581.108714399998</v>
      </c>
      <c r="Z40" s="126">
        <f t="shared" si="118"/>
        <v>21450.233385599997</v>
      </c>
      <c r="AA40" s="126">
        <f t="shared" si="118"/>
        <v>20319.358056799996</v>
      </c>
      <c r="AB40" s="126">
        <f t="shared" si="118"/>
        <v>19188.482727999992</v>
      </c>
      <c r="AC40" s="126">
        <f t="shared" si="118"/>
        <v>18057.607399199998</v>
      </c>
      <c r="AD40" s="126">
        <f t="shared" si="118"/>
        <v>16926.732070399994</v>
      </c>
      <c r="AE40" s="126">
        <f t="shared" si="118"/>
        <v>15795.856741599995</v>
      </c>
      <c r="AF40" s="126">
        <f t="shared" si="118"/>
        <v>14664.981412800002</v>
      </c>
      <c r="AG40" s="126">
        <f t="shared" si="118"/>
        <v>13534.106083999995</v>
      </c>
      <c r="AH40" s="126">
        <f t="shared" si="118"/>
        <v>12403.230755199997</v>
      </c>
      <c r="AI40" s="126">
        <f t="shared" si="118"/>
        <v>11272.355426399994</v>
      </c>
      <c r="AJ40" s="126">
        <f t="shared" si="118"/>
        <v>10141.480097599997</v>
      </c>
      <c r="AK40" s="126">
        <f t="shared" si="118"/>
        <v>9010.6047687999944</v>
      </c>
      <c r="AL40" s="126">
        <f t="shared" si="118"/>
        <v>7879.7294399999964</v>
      </c>
      <c r="AM40" s="126">
        <f t="shared" si="118"/>
        <v>7231.3562894999959</v>
      </c>
      <c r="AN40" s="126">
        <f t="shared" si="118"/>
        <v>6582.9831389999972</v>
      </c>
      <c r="AO40" s="126">
        <f t="shared" si="118"/>
        <v>5934.6099884999967</v>
      </c>
      <c r="AP40" s="126">
        <f t="shared" si="118"/>
        <v>5286.2368379999953</v>
      </c>
      <c r="AQ40" s="126">
        <f t="shared" si="118"/>
        <v>4637.8636874999984</v>
      </c>
      <c r="AR40" s="126">
        <f t="shared" si="118"/>
        <v>3989.4905369999965</v>
      </c>
      <c r="AS40" s="126">
        <f t="shared" si="118"/>
        <v>3341.117386499996</v>
      </c>
      <c r="AT40" s="126">
        <f t="shared" si="118"/>
        <v>2692.7442359999964</v>
      </c>
      <c r="AU40" s="126">
        <f t="shared" si="118"/>
        <v>2044.3710854999965</v>
      </c>
      <c r="AV40" s="126">
        <f t="shared" si="118"/>
        <v>1395.9979349999985</v>
      </c>
      <c r="AW40" s="126">
        <f t="shared" si="118"/>
        <v>1252.0973714999984</v>
      </c>
      <c r="AX40" s="126">
        <f t="shared" si="118"/>
        <v>1108.1968079999988</v>
      </c>
      <c r="AY40" s="126">
        <f t="shared" si="118"/>
        <v>964.29624449999869</v>
      </c>
      <c r="AZ40" s="126">
        <f t="shared" si="118"/>
        <v>820.3956809999986</v>
      </c>
      <c r="BA40" s="126">
        <f t="shared" si="118"/>
        <v>676.49511749999863</v>
      </c>
      <c r="BB40" s="126">
        <f t="shared" si="118"/>
        <v>541.19609399999877</v>
      </c>
      <c r="BC40" s="126">
        <f t="shared" si="118"/>
        <v>405.89707049999862</v>
      </c>
      <c r="BD40" s="126">
        <f t="shared" si="118"/>
        <v>270.59804699999864</v>
      </c>
      <c r="BE40" s="126">
        <f t="shared" si="118"/>
        <v>135.29902349999864</v>
      </c>
      <c r="BF40" s="126">
        <f t="shared" si="118"/>
        <v>0</v>
      </c>
      <c r="BG40" s="142"/>
      <c r="BH40" s="142"/>
      <c r="BI40" s="142"/>
    </row>
    <row r="41" spans="1:61" ht="12.75" customHeight="1">
      <c r="A41" s="143" t="s">
        <v>107</v>
      </c>
      <c r="B41" s="144" t="s">
        <v>53</v>
      </c>
      <c r="C41" s="145">
        <f t="shared" ref="C41:E41" si="119">C42-C40</f>
        <v>113863.46400000004</v>
      </c>
      <c r="D41" s="145">
        <f t="shared" si="119"/>
        <v>122697.40199999989</v>
      </c>
      <c r="E41" s="145">
        <f t="shared" si="119"/>
        <v>236560.86599999992</v>
      </c>
      <c r="F41" s="46">
        <f t="shared" ref="F41:H41" si="120">C41/C$42</f>
        <v>0.11966515626494985</v>
      </c>
      <c r="G41" s="46">
        <f t="shared" si="120"/>
        <v>0.1481440372092693</v>
      </c>
      <c r="H41" s="46">
        <f t="shared" si="120"/>
        <v>0.1329182010198216</v>
      </c>
      <c r="I41" s="146">
        <f>'2030 emission estimates'!F43</f>
        <v>4305.1719999999914</v>
      </c>
      <c r="J41" s="146">
        <v>4305.1719999999914</v>
      </c>
      <c r="K41" s="146">
        <v>4305.1719999999914</v>
      </c>
      <c r="L41" s="146">
        <v>4305.1719999999914</v>
      </c>
      <c r="M41" s="146">
        <v>4305.1719999999914</v>
      </c>
      <c r="N41" s="146">
        <v>4305.1719999999914</v>
      </c>
      <c r="O41" s="146">
        <v>4305.1719999999914</v>
      </c>
      <c r="P41" s="146">
        <v>4305.1719999999914</v>
      </c>
      <c r="Q41" s="146">
        <v>4305.1719999999914</v>
      </c>
      <c r="R41" s="146">
        <v>4305.1719999999914</v>
      </c>
      <c r="S41" s="125">
        <f t="shared" ref="S41:BE41" si="121">R41+(($BF41-$R41)/($BF$1-$R$1))</f>
        <v>4197.5426999999918</v>
      </c>
      <c r="T41" s="125">
        <f t="shared" si="121"/>
        <v>4089.9133999999922</v>
      </c>
      <c r="U41" s="125">
        <f t="shared" si="121"/>
        <v>3982.2840999999926</v>
      </c>
      <c r="V41" s="125">
        <f t="shared" si="121"/>
        <v>3874.654799999993</v>
      </c>
      <c r="W41" s="125">
        <f t="shared" si="121"/>
        <v>3767.0254999999934</v>
      </c>
      <c r="X41" s="125">
        <f t="shared" si="121"/>
        <v>3659.3961999999938</v>
      </c>
      <c r="Y41" s="125">
        <f t="shared" si="121"/>
        <v>3551.7668999999942</v>
      </c>
      <c r="Z41" s="125">
        <f t="shared" si="121"/>
        <v>3444.1375999999946</v>
      </c>
      <c r="AA41" s="125">
        <f t="shared" si="121"/>
        <v>3336.508299999995</v>
      </c>
      <c r="AB41" s="125">
        <f t="shared" si="121"/>
        <v>3228.8789999999954</v>
      </c>
      <c r="AC41" s="125">
        <f t="shared" si="121"/>
        <v>3121.2496999999958</v>
      </c>
      <c r="AD41" s="125">
        <f t="shared" si="121"/>
        <v>3013.6203999999962</v>
      </c>
      <c r="AE41" s="125">
        <f t="shared" si="121"/>
        <v>2905.9910999999965</v>
      </c>
      <c r="AF41" s="125">
        <f t="shared" si="121"/>
        <v>2798.3617999999969</v>
      </c>
      <c r="AG41" s="125">
        <f t="shared" si="121"/>
        <v>2690.7324999999973</v>
      </c>
      <c r="AH41" s="125">
        <f t="shared" si="121"/>
        <v>2583.1031999999977</v>
      </c>
      <c r="AI41" s="125">
        <f t="shared" si="121"/>
        <v>2475.4738999999981</v>
      </c>
      <c r="AJ41" s="125">
        <f t="shared" si="121"/>
        <v>2367.8445999999985</v>
      </c>
      <c r="AK41" s="125">
        <f t="shared" si="121"/>
        <v>2260.2152999999989</v>
      </c>
      <c r="AL41" s="125">
        <f t="shared" si="121"/>
        <v>2152.5859999999993</v>
      </c>
      <c r="AM41" s="125">
        <f t="shared" si="121"/>
        <v>2044.9566999999995</v>
      </c>
      <c r="AN41" s="125">
        <f t="shared" si="121"/>
        <v>1937.3273999999997</v>
      </c>
      <c r="AO41" s="125">
        <f t="shared" si="121"/>
        <v>1829.6980999999998</v>
      </c>
      <c r="AP41" s="125">
        <f t="shared" si="121"/>
        <v>1722.0688</v>
      </c>
      <c r="AQ41" s="125">
        <f t="shared" si="121"/>
        <v>1614.4395000000002</v>
      </c>
      <c r="AR41" s="125">
        <f t="shared" si="121"/>
        <v>1506.8102000000003</v>
      </c>
      <c r="AS41" s="125">
        <f t="shared" si="121"/>
        <v>1399.1809000000005</v>
      </c>
      <c r="AT41" s="125">
        <f t="shared" si="121"/>
        <v>1291.5516000000007</v>
      </c>
      <c r="AU41" s="125">
        <f t="shared" si="121"/>
        <v>1183.9223000000009</v>
      </c>
      <c r="AV41" s="125">
        <f t="shared" si="121"/>
        <v>1076.293000000001</v>
      </c>
      <c r="AW41" s="125">
        <f t="shared" si="121"/>
        <v>968.6637000000012</v>
      </c>
      <c r="AX41" s="125">
        <f t="shared" si="121"/>
        <v>861.03440000000137</v>
      </c>
      <c r="AY41" s="125">
        <f t="shared" si="121"/>
        <v>753.40510000000154</v>
      </c>
      <c r="AZ41" s="125">
        <f t="shared" si="121"/>
        <v>645.77580000000171</v>
      </c>
      <c r="BA41" s="125">
        <f t="shared" si="121"/>
        <v>538.14650000000188</v>
      </c>
      <c r="BB41" s="125">
        <f t="shared" si="121"/>
        <v>430.51720000000211</v>
      </c>
      <c r="BC41" s="125">
        <f t="shared" si="121"/>
        <v>322.88790000000233</v>
      </c>
      <c r="BD41" s="125">
        <f t="shared" si="121"/>
        <v>215.25860000000256</v>
      </c>
      <c r="BE41" s="125">
        <f t="shared" si="121"/>
        <v>107.62930000000277</v>
      </c>
      <c r="BF41" s="127">
        <v>0</v>
      </c>
      <c r="BG41" s="147"/>
      <c r="BH41" s="147"/>
      <c r="BI41" s="147"/>
    </row>
    <row r="42" spans="1:61" ht="12.75" customHeight="1">
      <c r="A42" s="122" t="s">
        <v>78</v>
      </c>
      <c r="B42" s="139"/>
      <c r="C42" s="148">
        <v>951517.28</v>
      </c>
      <c r="D42" s="140">
        <f>SUM(J42:BF42)</f>
        <v>828230.44593199983</v>
      </c>
      <c r="E42" s="140">
        <f>C42+D42</f>
        <v>1779747.7259319997</v>
      </c>
      <c r="F42" s="46">
        <f t="shared" ref="F42:H42" si="122">C42/C$42</f>
        <v>1</v>
      </c>
      <c r="G42" s="46">
        <f t="shared" si="122"/>
        <v>1</v>
      </c>
      <c r="H42" s="46">
        <f t="shared" si="122"/>
        <v>1</v>
      </c>
      <c r="I42" s="141">
        <v>37123.851999999999</v>
      </c>
      <c r="J42" s="129">
        <f t="shared" ref="J42:BF42" si="123">J40+J41</f>
        <v>36865.913779555551</v>
      </c>
      <c r="K42" s="129">
        <f t="shared" si="123"/>
        <v>36607.975559111102</v>
      </c>
      <c r="L42" s="129">
        <f t="shared" si="123"/>
        <v>36350.037338666662</v>
      </c>
      <c r="M42" s="129">
        <f t="shared" si="123"/>
        <v>36092.099118222213</v>
      </c>
      <c r="N42" s="129">
        <f t="shared" si="123"/>
        <v>35834.160897777772</v>
      </c>
      <c r="O42" s="129">
        <f t="shared" si="123"/>
        <v>35576.222677333324</v>
      </c>
      <c r="P42" s="129">
        <f t="shared" si="123"/>
        <v>35318.284456888883</v>
      </c>
      <c r="Q42" s="129">
        <f t="shared" si="123"/>
        <v>35060.346236444442</v>
      </c>
      <c r="R42" s="129">
        <f t="shared" si="123"/>
        <v>34802.408015999994</v>
      </c>
      <c r="S42" s="129">
        <f t="shared" si="123"/>
        <v>33563.903387199993</v>
      </c>
      <c r="T42" s="129">
        <f t="shared" si="123"/>
        <v>32325.398758399991</v>
      </c>
      <c r="U42" s="129">
        <f t="shared" si="123"/>
        <v>31086.894129599987</v>
      </c>
      <c r="V42" s="129">
        <f t="shared" si="123"/>
        <v>29848.389500799985</v>
      </c>
      <c r="W42" s="129">
        <f t="shared" si="123"/>
        <v>28609.884871999981</v>
      </c>
      <c r="X42" s="129">
        <f t="shared" si="123"/>
        <v>27371.380243199987</v>
      </c>
      <c r="Y42" s="129">
        <f t="shared" si="123"/>
        <v>26132.875614399993</v>
      </c>
      <c r="Z42" s="129">
        <f t="shared" si="123"/>
        <v>24894.370985599991</v>
      </c>
      <c r="AA42" s="129">
        <f t="shared" si="123"/>
        <v>23655.86635679999</v>
      </c>
      <c r="AB42" s="129">
        <f t="shared" si="123"/>
        <v>22417.361727999989</v>
      </c>
      <c r="AC42" s="129">
        <f t="shared" si="123"/>
        <v>21178.857099199995</v>
      </c>
      <c r="AD42" s="129">
        <f t="shared" si="123"/>
        <v>19940.35247039999</v>
      </c>
      <c r="AE42" s="129">
        <f t="shared" si="123"/>
        <v>18701.847841599993</v>
      </c>
      <c r="AF42" s="129">
        <f t="shared" si="123"/>
        <v>17463.343212799999</v>
      </c>
      <c r="AG42" s="129">
        <f t="shared" si="123"/>
        <v>16224.838583999994</v>
      </c>
      <c r="AH42" s="129">
        <f t="shared" si="123"/>
        <v>14986.333955199994</v>
      </c>
      <c r="AI42" s="129">
        <f t="shared" si="123"/>
        <v>13747.829326399991</v>
      </c>
      <c r="AJ42" s="129">
        <f t="shared" si="123"/>
        <v>12509.324697599995</v>
      </c>
      <c r="AK42" s="129">
        <f t="shared" si="123"/>
        <v>11270.820068799992</v>
      </c>
      <c r="AL42" s="129">
        <f t="shared" si="123"/>
        <v>10032.315439999995</v>
      </c>
      <c r="AM42" s="129">
        <f t="shared" si="123"/>
        <v>9276.3129894999947</v>
      </c>
      <c r="AN42" s="129">
        <f t="shared" si="123"/>
        <v>8520.3105389999964</v>
      </c>
      <c r="AO42" s="129">
        <f t="shared" si="123"/>
        <v>7764.3080884999963</v>
      </c>
      <c r="AP42" s="129">
        <f t="shared" si="123"/>
        <v>7008.3056379999953</v>
      </c>
      <c r="AQ42" s="129">
        <f t="shared" si="123"/>
        <v>6252.3031874999988</v>
      </c>
      <c r="AR42" s="129">
        <f t="shared" si="123"/>
        <v>5496.3007369999968</v>
      </c>
      <c r="AS42" s="129">
        <f t="shared" si="123"/>
        <v>4740.2982864999967</v>
      </c>
      <c r="AT42" s="129">
        <f t="shared" si="123"/>
        <v>3984.2958359999971</v>
      </c>
      <c r="AU42" s="129">
        <f t="shared" si="123"/>
        <v>3228.2933854999974</v>
      </c>
      <c r="AV42" s="129">
        <f t="shared" si="123"/>
        <v>2472.2909349999995</v>
      </c>
      <c r="AW42" s="129">
        <f t="shared" si="123"/>
        <v>2220.7610714999996</v>
      </c>
      <c r="AX42" s="129">
        <f t="shared" si="123"/>
        <v>1969.2312080000002</v>
      </c>
      <c r="AY42" s="129">
        <f t="shared" si="123"/>
        <v>1717.7013445000002</v>
      </c>
      <c r="AZ42" s="129">
        <f t="shared" si="123"/>
        <v>1466.1714810000003</v>
      </c>
      <c r="BA42" s="129">
        <f t="shared" si="123"/>
        <v>1214.6416175000004</v>
      </c>
      <c r="BB42" s="129">
        <f t="shared" si="123"/>
        <v>971.71329400000081</v>
      </c>
      <c r="BC42" s="129">
        <f t="shared" si="123"/>
        <v>728.78497050000101</v>
      </c>
      <c r="BD42" s="129">
        <f t="shared" si="123"/>
        <v>485.8566470000012</v>
      </c>
      <c r="BE42" s="129">
        <f t="shared" si="123"/>
        <v>242.9283235000014</v>
      </c>
      <c r="BF42" s="129">
        <f t="shared" si="123"/>
        <v>0</v>
      </c>
      <c r="BG42" s="129"/>
      <c r="BH42" s="129"/>
      <c r="BI42" s="129"/>
    </row>
    <row r="43" spans="1:61" ht="12.75" customHeight="1">
      <c r="A43" s="122"/>
      <c r="B43" s="139"/>
      <c r="C43" s="139"/>
      <c r="D43" s="139"/>
      <c r="E43" s="139"/>
      <c r="F43" s="139"/>
      <c r="G43" s="139"/>
      <c r="H43" s="139"/>
      <c r="I43" s="124"/>
      <c r="R43" s="149"/>
      <c r="AL43" s="127"/>
      <c r="AV43" s="128">
        <v>0</v>
      </c>
    </row>
    <row r="44" spans="1:61" ht="12.75" customHeight="1">
      <c r="B44" s="123"/>
      <c r="C44" s="123"/>
      <c r="D44" s="123"/>
      <c r="E44" s="123"/>
      <c r="F44" s="123"/>
      <c r="G44" s="123"/>
      <c r="H44" s="123"/>
      <c r="I44" s="150"/>
      <c r="L44" s="151"/>
      <c r="M44" s="152"/>
    </row>
    <row r="45" spans="1:61" ht="12.75" customHeight="1">
      <c r="B45" s="123"/>
      <c r="C45" s="123"/>
      <c r="D45" s="123"/>
      <c r="E45" s="123"/>
      <c r="F45" s="123"/>
      <c r="G45" s="123"/>
      <c r="H45" s="123"/>
      <c r="I45" s="150"/>
      <c r="L45" s="151"/>
      <c r="M45" s="152"/>
    </row>
    <row r="46" spans="1:61" ht="12.75" customHeight="1">
      <c r="A46" s="33" t="s">
        <v>108</v>
      </c>
      <c r="B46" s="123"/>
      <c r="C46" s="123"/>
      <c r="D46" s="123"/>
      <c r="E46" s="123"/>
      <c r="F46" s="123"/>
      <c r="G46" s="123"/>
      <c r="H46" s="123"/>
      <c r="I46" s="150"/>
      <c r="L46" s="151"/>
      <c r="M46" s="152"/>
    </row>
    <row r="47" spans="1:61" ht="12.75" customHeight="1">
      <c r="A47" s="33" t="s">
        <v>109</v>
      </c>
      <c r="B47" s="123" t="s">
        <v>53</v>
      </c>
      <c r="C47" s="123">
        <v>29055</v>
      </c>
      <c r="D47" s="140">
        <f>SUM(J47:BF47)</f>
        <v>29140.869999999963</v>
      </c>
      <c r="E47" s="140">
        <f>D47+C47</f>
        <v>58195.869999999966</v>
      </c>
      <c r="F47" s="46">
        <f>C47/C42</f>
        <v>3.0535441248108492E-2</v>
      </c>
      <c r="G47" s="46">
        <f>D47/D$42</f>
        <v>3.5184495019629496E-2</v>
      </c>
      <c r="H47" s="46">
        <f>E47/E42</f>
        <v>3.2698943312049776E-2</v>
      </c>
      <c r="I47" s="153">
        <f>278.86*44/12</f>
        <v>1022.4866666666667</v>
      </c>
      <c r="J47" s="153">
        <f t="shared" ref="J47:R47" si="124">I47</f>
        <v>1022.4866666666667</v>
      </c>
      <c r="K47" s="153">
        <f t="shared" si="124"/>
        <v>1022.4866666666667</v>
      </c>
      <c r="L47" s="153">
        <f t="shared" si="124"/>
        <v>1022.4866666666667</v>
      </c>
      <c r="M47" s="153">
        <f t="shared" si="124"/>
        <v>1022.4866666666667</v>
      </c>
      <c r="N47" s="153">
        <f t="shared" si="124"/>
        <v>1022.4866666666667</v>
      </c>
      <c r="O47" s="153">
        <f t="shared" si="124"/>
        <v>1022.4866666666667</v>
      </c>
      <c r="P47" s="153">
        <f t="shared" si="124"/>
        <v>1022.4866666666667</v>
      </c>
      <c r="Q47" s="153">
        <f t="shared" si="124"/>
        <v>1022.4866666666667</v>
      </c>
      <c r="R47" s="153">
        <f t="shared" si="124"/>
        <v>1022.4866666666667</v>
      </c>
      <c r="S47" s="154">
        <f t="shared" ref="S47:BE47" si="125">R47+(($BF47-$R47)/($BF$1-$R$1))</f>
        <v>996.92449999999997</v>
      </c>
      <c r="T47" s="154">
        <f t="shared" si="125"/>
        <v>971.36233333333325</v>
      </c>
      <c r="U47" s="154">
        <f t="shared" si="125"/>
        <v>945.80016666666654</v>
      </c>
      <c r="V47" s="154">
        <f t="shared" si="125"/>
        <v>920.23799999999983</v>
      </c>
      <c r="W47" s="154">
        <f t="shared" si="125"/>
        <v>894.67583333333312</v>
      </c>
      <c r="X47" s="154">
        <f t="shared" si="125"/>
        <v>869.1136666666664</v>
      </c>
      <c r="Y47" s="154">
        <f t="shared" si="125"/>
        <v>843.55149999999969</v>
      </c>
      <c r="Z47" s="154">
        <f t="shared" si="125"/>
        <v>817.98933333333298</v>
      </c>
      <c r="AA47" s="154">
        <f t="shared" si="125"/>
        <v>792.42716666666627</v>
      </c>
      <c r="AB47" s="154">
        <f t="shared" si="125"/>
        <v>766.86499999999955</v>
      </c>
      <c r="AC47" s="154">
        <f t="shared" si="125"/>
        <v>741.30283333333284</v>
      </c>
      <c r="AD47" s="154">
        <f t="shared" si="125"/>
        <v>715.74066666666613</v>
      </c>
      <c r="AE47" s="154">
        <f t="shared" si="125"/>
        <v>690.17849999999942</v>
      </c>
      <c r="AF47" s="154">
        <f t="shared" si="125"/>
        <v>664.6163333333327</v>
      </c>
      <c r="AG47" s="154">
        <f t="shared" si="125"/>
        <v>639.05416666666599</v>
      </c>
      <c r="AH47" s="154">
        <f t="shared" si="125"/>
        <v>613.49199999999928</v>
      </c>
      <c r="AI47" s="154">
        <f t="shared" si="125"/>
        <v>587.92983333333257</v>
      </c>
      <c r="AJ47" s="154">
        <f t="shared" si="125"/>
        <v>562.36766666666585</v>
      </c>
      <c r="AK47" s="154">
        <f t="shared" si="125"/>
        <v>536.80549999999914</v>
      </c>
      <c r="AL47" s="154">
        <f t="shared" si="125"/>
        <v>511.24333333333249</v>
      </c>
      <c r="AM47" s="154">
        <f t="shared" si="125"/>
        <v>485.68116666666583</v>
      </c>
      <c r="AN47" s="154">
        <f t="shared" si="125"/>
        <v>460.11899999999918</v>
      </c>
      <c r="AO47" s="154">
        <f t="shared" si="125"/>
        <v>434.55683333333252</v>
      </c>
      <c r="AP47" s="154">
        <f t="shared" si="125"/>
        <v>408.99466666666586</v>
      </c>
      <c r="AQ47" s="154">
        <f t="shared" si="125"/>
        <v>383.43249999999921</v>
      </c>
      <c r="AR47" s="154">
        <f t="shared" si="125"/>
        <v>357.87033333333255</v>
      </c>
      <c r="AS47" s="154">
        <f t="shared" si="125"/>
        <v>332.3081666666659</v>
      </c>
      <c r="AT47" s="154">
        <f t="shared" si="125"/>
        <v>306.74599999999924</v>
      </c>
      <c r="AU47" s="154">
        <f t="shared" si="125"/>
        <v>281.18383333333259</v>
      </c>
      <c r="AV47" s="154">
        <f t="shared" si="125"/>
        <v>255.62166666666593</v>
      </c>
      <c r="AW47" s="154">
        <f t="shared" si="125"/>
        <v>230.05949999999928</v>
      </c>
      <c r="AX47" s="154">
        <f t="shared" si="125"/>
        <v>204.49733333333262</v>
      </c>
      <c r="AY47" s="154">
        <f t="shared" si="125"/>
        <v>178.93516666666596</v>
      </c>
      <c r="AZ47" s="154">
        <f t="shared" si="125"/>
        <v>153.37299999999931</v>
      </c>
      <c r="BA47" s="154">
        <f t="shared" si="125"/>
        <v>127.81083333333264</v>
      </c>
      <c r="BB47" s="154">
        <f t="shared" si="125"/>
        <v>102.24866666666597</v>
      </c>
      <c r="BC47" s="154">
        <f t="shared" si="125"/>
        <v>76.686499999999299</v>
      </c>
      <c r="BD47" s="154">
        <f t="shared" si="125"/>
        <v>51.124333333332629</v>
      </c>
      <c r="BE47" s="154">
        <f t="shared" si="125"/>
        <v>25.562166666665963</v>
      </c>
      <c r="BF47" s="127">
        <v>0</v>
      </c>
    </row>
    <row r="48" spans="1:61" ht="12.75" customHeight="1">
      <c r="B48" s="123"/>
      <c r="C48" s="123"/>
      <c r="D48" s="123"/>
      <c r="E48" s="123"/>
      <c r="F48" s="123"/>
      <c r="G48" s="123"/>
      <c r="H48" s="123"/>
      <c r="I48" s="150"/>
      <c r="L48" s="151"/>
      <c r="M48" s="152"/>
    </row>
    <row r="49" spans="1:13" ht="12.75" customHeight="1">
      <c r="A49" s="135" t="s">
        <v>529</v>
      </c>
      <c r="B49" s="123"/>
      <c r="C49" s="123"/>
      <c r="D49" s="123"/>
      <c r="E49" s="123"/>
      <c r="F49" s="123"/>
      <c r="G49" s="123"/>
      <c r="H49" s="123"/>
      <c r="I49" s="150"/>
      <c r="L49" s="151"/>
      <c r="M49" s="152"/>
    </row>
    <row r="50" spans="1:13" ht="12.75" customHeight="1">
      <c r="B50" s="123"/>
      <c r="C50" s="123"/>
      <c r="D50" s="123"/>
      <c r="E50" s="123"/>
      <c r="F50" s="123"/>
      <c r="G50" s="123"/>
      <c r="H50" s="123"/>
      <c r="I50" s="150"/>
      <c r="L50" s="151"/>
      <c r="M50" s="152"/>
    </row>
    <row r="51" spans="1:13" ht="12.75" customHeight="1">
      <c r="B51" s="123"/>
      <c r="C51" s="123"/>
      <c r="D51" s="123"/>
      <c r="E51" s="123"/>
      <c r="F51" s="123"/>
      <c r="G51" s="123"/>
      <c r="H51" s="123"/>
      <c r="I51" s="150"/>
      <c r="L51" s="151"/>
      <c r="M51" s="152"/>
    </row>
    <row r="52" spans="1:13" ht="12.75" customHeight="1">
      <c r="B52" s="123"/>
      <c r="C52" s="123"/>
      <c r="D52" s="123"/>
      <c r="E52" s="123"/>
      <c r="F52" s="123"/>
      <c r="G52" s="123"/>
      <c r="H52" s="123"/>
      <c r="I52" s="150"/>
      <c r="L52" s="151"/>
      <c r="M52" s="152"/>
    </row>
    <row r="53" spans="1:13" ht="12.75" customHeight="1">
      <c r="B53" s="123"/>
      <c r="C53" s="123"/>
      <c r="D53" s="123"/>
      <c r="E53" s="123"/>
      <c r="F53" s="123"/>
      <c r="G53" s="123"/>
      <c r="H53" s="123"/>
      <c r="I53" s="150"/>
      <c r="L53" s="151"/>
      <c r="M53" s="152"/>
    </row>
    <row r="54" spans="1:13" ht="12.75" customHeight="1">
      <c r="B54" s="123"/>
      <c r="C54" s="123"/>
      <c r="D54" s="123"/>
      <c r="E54" s="123"/>
      <c r="F54" s="123"/>
      <c r="G54" s="123"/>
      <c r="H54" s="123"/>
      <c r="I54" s="150"/>
      <c r="L54" s="151"/>
      <c r="M54" s="152"/>
    </row>
    <row r="55" spans="1:13" ht="12.75" customHeight="1">
      <c r="B55" s="123"/>
      <c r="C55" s="123"/>
      <c r="D55" s="123"/>
      <c r="E55" s="123"/>
      <c r="F55" s="123"/>
      <c r="G55" s="123"/>
      <c r="H55" s="123"/>
      <c r="I55" s="150"/>
      <c r="L55" s="151"/>
      <c r="M55" s="152"/>
    </row>
    <row r="56" spans="1:13" ht="12.75" customHeight="1">
      <c r="B56" s="123"/>
      <c r="C56" s="123"/>
      <c r="D56" s="123"/>
      <c r="E56" s="123"/>
      <c r="F56" s="123"/>
      <c r="G56" s="123"/>
      <c r="H56" s="123"/>
      <c r="I56" s="150"/>
      <c r="L56" s="151"/>
      <c r="M56" s="152"/>
    </row>
    <row r="57" spans="1:13" ht="12.75" customHeight="1">
      <c r="B57" s="123"/>
      <c r="C57" s="123"/>
      <c r="D57" s="123"/>
      <c r="E57" s="123"/>
      <c r="F57" s="123"/>
      <c r="G57" s="123"/>
      <c r="H57" s="123"/>
      <c r="I57" s="150"/>
      <c r="L57" s="151"/>
      <c r="M57" s="152"/>
    </row>
    <row r="58" spans="1:13" ht="12.75" customHeight="1">
      <c r="B58" s="123"/>
      <c r="C58" s="123"/>
      <c r="D58" s="123"/>
      <c r="E58" s="123"/>
      <c r="F58" s="123"/>
      <c r="G58" s="123"/>
      <c r="H58" s="123"/>
      <c r="I58" s="150"/>
      <c r="L58" s="151"/>
      <c r="M58" s="152"/>
    </row>
    <row r="59" spans="1:13" ht="12.75" customHeight="1">
      <c r="B59" s="123"/>
      <c r="C59" s="123"/>
      <c r="D59" s="123"/>
      <c r="E59" s="123"/>
      <c r="F59" s="123"/>
      <c r="G59" s="123"/>
      <c r="H59" s="123"/>
      <c r="I59" s="150"/>
      <c r="L59" s="151"/>
      <c r="M59" s="152"/>
    </row>
    <row r="60" spans="1:13" ht="12.75" customHeight="1">
      <c r="B60" s="123"/>
      <c r="C60" s="123"/>
      <c r="D60" s="123"/>
      <c r="E60" s="123"/>
      <c r="F60" s="123"/>
      <c r="G60" s="123"/>
      <c r="H60" s="123"/>
      <c r="I60" s="150"/>
      <c r="L60" s="151"/>
      <c r="M60" s="152"/>
    </row>
    <row r="61" spans="1:13" ht="12.75" customHeight="1">
      <c r="B61" s="123"/>
      <c r="C61" s="123"/>
      <c r="D61" s="123"/>
      <c r="E61" s="123"/>
      <c r="F61" s="123"/>
      <c r="G61" s="123"/>
      <c r="H61" s="123"/>
      <c r="I61" s="150"/>
      <c r="L61" s="151"/>
      <c r="M61" s="152"/>
    </row>
    <row r="62" spans="1:13" ht="12.75" customHeight="1">
      <c r="B62" s="123"/>
      <c r="C62" s="123"/>
      <c r="D62" s="123"/>
      <c r="E62" s="123"/>
      <c r="F62" s="123"/>
      <c r="G62" s="123"/>
      <c r="H62" s="123"/>
      <c r="I62" s="150"/>
      <c r="L62" s="151"/>
      <c r="M62" s="152"/>
    </row>
    <row r="63" spans="1:13" ht="12.75" customHeight="1">
      <c r="B63" s="123"/>
      <c r="C63" s="123"/>
      <c r="D63" s="123"/>
      <c r="E63" s="123"/>
      <c r="F63" s="123"/>
      <c r="G63" s="123"/>
      <c r="H63" s="123"/>
      <c r="I63" s="150"/>
      <c r="L63" s="151"/>
      <c r="M63" s="152"/>
    </row>
    <row r="64" spans="1:13" ht="12.75" customHeight="1">
      <c r="B64" s="123"/>
      <c r="C64" s="123"/>
      <c r="D64" s="123"/>
      <c r="E64" s="123"/>
      <c r="F64" s="123"/>
      <c r="G64" s="123"/>
      <c r="H64" s="123"/>
      <c r="I64" s="150"/>
      <c r="L64" s="151"/>
      <c r="M64" s="152"/>
    </row>
    <row r="65" spans="2:13" ht="12.75" customHeight="1">
      <c r="B65" s="123"/>
      <c r="C65" s="123"/>
      <c r="D65" s="123"/>
      <c r="E65" s="123"/>
      <c r="F65" s="123"/>
      <c r="G65" s="123"/>
      <c r="H65" s="123"/>
      <c r="I65" s="150"/>
      <c r="L65" s="151"/>
      <c r="M65" s="152"/>
    </row>
    <row r="66" spans="2:13" ht="12.75" customHeight="1">
      <c r="B66" s="123"/>
      <c r="C66" s="123"/>
      <c r="D66" s="123"/>
      <c r="E66" s="123"/>
      <c r="F66" s="123"/>
      <c r="G66" s="123"/>
      <c r="H66" s="123"/>
      <c r="I66" s="150"/>
      <c r="L66" s="151"/>
      <c r="M66" s="152"/>
    </row>
    <row r="67" spans="2:13" ht="12.75" customHeight="1">
      <c r="B67" s="123"/>
      <c r="C67" s="123"/>
      <c r="D67" s="123"/>
      <c r="E67" s="123"/>
      <c r="F67" s="123"/>
      <c r="G67" s="123"/>
      <c r="H67" s="123"/>
      <c r="I67" s="150"/>
      <c r="L67" s="151"/>
      <c r="M67" s="152"/>
    </row>
    <row r="68" spans="2:13" ht="12.75" customHeight="1">
      <c r="B68" s="123"/>
      <c r="C68" s="123"/>
      <c r="D68" s="123"/>
      <c r="E68" s="123"/>
      <c r="F68" s="123"/>
      <c r="G68" s="123"/>
      <c r="H68" s="123"/>
      <c r="I68" s="150"/>
      <c r="L68" s="151"/>
      <c r="M68" s="152"/>
    </row>
    <row r="69" spans="2:13" ht="12.75" customHeight="1">
      <c r="B69" s="123"/>
      <c r="C69" s="123"/>
      <c r="D69" s="123"/>
      <c r="E69" s="123"/>
      <c r="F69" s="123"/>
      <c r="G69" s="123"/>
      <c r="H69" s="123"/>
      <c r="I69" s="150"/>
      <c r="L69" s="151"/>
      <c r="M69" s="152"/>
    </row>
    <row r="70" spans="2:13" ht="12.75" customHeight="1">
      <c r="B70" s="123"/>
      <c r="C70" s="123"/>
      <c r="D70" s="123"/>
      <c r="E70" s="123"/>
      <c r="F70" s="123"/>
      <c r="G70" s="123"/>
      <c r="H70" s="123"/>
      <c r="I70" s="150"/>
      <c r="L70" s="151"/>
      <c r="M70" s="152"/>
    </row>
    <row r="71" spans="2:13" ht="12.75" customHeight="1">
      <c r="B71" s="123"/>
      <c r="C71" s="123"/>
      <c r="D71" s="123"/>
      <c r="E71" s="123"/>
      <c r="F71" s="123"/>
      <c r="G71" s="123"/>
      <c r="H71" s="123"/>
      <c r="I71" s="150"/>
      <c r="L71" s="151"/>
      <c r="M71" s="152"/>
    </row>
    <row r="72" spans="2:13" ht="12.75" customHeight="1">
      <c r="B72" s="123"/>
      <c r="C72" s="123"/>
      <c r="D72" s="123"/>
      <c r="E72" s="123"/>
      <c r="F72" s="123"/>
      <c r="G72" s="123"/>
      <c r="H72" s="123"/>
      <c r="I72" s="150"/>
      <c r="L72" s="151"/>
      <c r="M72" s="152"/>
    </row>
    <row r="73" spans="2:13" ht="12.75" customHeight="1">
      <c r="B73" s="123"/>
      <c r="C73" s="123"/>
      <c r="D73" s="123"/>
      <c r="E73" s="123"/>
      <c r="F73" s="123"/>
      <c r="G73" s="123"/>
      <c r="H73" s="123"/>
      <c r="I73" s="150"/>
      <c r="L73" s="151"/>
      <c r="M73" s="152"/>
    </row>
    <row r="74" spans="2:13" ht="12.75" customHeight="1">
      <c r="B74" s="123"/>
      <c r="C74" s="123"/>
      <c r="D74" s="123"/>
      <c r="E74" s="123"/>
      <c r="F74" s="123"/>
      <c r="G74" s="123"/>
      <c r="H74" s="123"/>
      <c r="I74" s="150"/>
      <c r="L74" s="151"/>
      <c r="M74" s="152"/>
    </row>
    <row r="75" spans="2:13" ht="12.75" customHeight="1">
      <c r="B75" s="123"/>
      <c r="C75" s="123"/>
      <c r="D75" s="123"/>
      <c r="E75" s="123"/>
      <c r="F75" s="123"/>
      <c r="G75" s="123"/>
      <c r="H75" s="123"/>
      <c r="I75" s="150"/>
      <c r="L75" s="151"/>
      <c r="M75" s="152"/>
    </row>
    <row r="76" spans="2:13" ht="12.75" customHeight="1">
      <c r="B76" s="123"/>
      <c r="C76" s="123"/>
      <c r="D76" s="123"/>
      <c r="E76" s="123"/>
      <c r="F76" s="123"/>
      <c r="G76" s="123"/>
      <c r="H76" s="123"/>
      <c r="I76" s="150"/>
      <c r="L76" s="151"/>
      <c r="M76" s="152"/>
    </row>
    <row r="77" spans="2:13" ht="12.75" customHeight="1">
      <c r="B77" s="123"/>
      <c r="C77" s="123"/>
      <c r="D77" s="123"/>
      <c r="E77" s="123"/>
      <c r="F77" s="123"/>
      <c r="G77" s="123"/>
      <c r="H77" s="123"/>
      <c r="I77" s="150"/>
      <c r="L77" s="151"/>
      <c r="M77" s="152"/>
    </row>
    <row r="78" spans="2:13" ht="12.75" customHeight="1">
      <c r="B78" s="123"/>
      <c r="C78" s="123"/>
      <c r="D78" s="123"/>
      <c r="E78" s="123"/>
      <c r="F78" s="123"/>
      <c r="G78" s="123"/>
      <c r="H78" s="123"/>
      <c r="I78" s="150"/>
      <c r="L78" s="151"/>
      <c r="M78" s="152"/>
    </row>
    <row r="79" spans="2:13" ht="12.75" customHeight="1">
      <c r="B79" s="123"/>
      <c r="C79" s="123"/>
      <c r="D79" s="123"/>
      <c r="E79" s="123"/>
      <c r="F79" s="123"/>
      <c r="G79" s="123"/>
      <c r="H79" s="123"/>
      <c r="I79" s="150"/>
      <c r="L79" s="151"/>
      <c r="M79" s="152"/>
    </row>
    <row r="80" spans="2:13" ht="12.75" customHeight="1">
      <c r="B80" s="123"/>
      <c r="C80" s="123"/>
      <c r="D80" s="123"/>
      <c r="E80" s="123"/>
      <c r="F80" s="123"/>
      <c r="G80" s="123"/>
      <c r="H80" s="123"/>
      <c r="I80" s="150"/>
      <c r="L80" s="151"/>
      <c r="M80" s="152"/>
    </row>
    <row r="81" spans="2:13" ht="12.75" customHeight="1">
      <c r="B81" s="123"/>
      <c r="C81" s="123"/>
      <c r="D81" s="123"/>
      <c r="E81" s="123"/>
      <c r="F81" s="123"/>
      <c r="G81" s="123"/>
      <c r="H81" s="123"/>
      <c r="I81" s="150"/>
      <c r="L81" s="151"/>
      <c r="M81" s="152"/>
    </row>
    <row r="82" spans="2:13" ht="12.75" customHeight="1">
      <c r="B82" s="123"/>
      <c r="C82" s="123"/>
      <c r="D82" s="123"/>
      <c r="E82" s="123"/>
      <c r="F82" s="123"/>
      <c r="G82" s="123"/>
      <c r="H82" s="123"/>
      <c r="I82" s="150"/>
      <c r="L82" s="151"/>
      <c r="M82" s="152"/>
    </row>
    <row r="83" spans="2:13" ht="12.75" customHeight="1">
      <c r="B83" s="123"/>
      <c r="C83" s="123"/>
      <c r="D83" s="123"/>
      <c r="E83" s="123"/>
      <c r="F83" s="123"/>
      <c r="G83" s="123"/>
      <c r="H83" s="123"/>
      <c r="I83" s="150"/>
      <c r="L83" s="151"/>
      <c r="M83" s="152"/>
    </row>
    <row r="84" spans="2:13" ht="12.75" customHeight="1">
      <c r="B84" s="123"/>
      <c r="C84" s="123"/>
      <c r="D84" s="123"/>
      <c r="E84" s="123"/>
      <c r="F84" s="123"/>
      <c r="G84" s="123"/>
      <c r="H84" s="123"/>
      <c r="I84" s="150"/>
      <c r="L84" s="151"/>
      <c r="M84" s="152"/>
    </row>
    <row r="85" spans="2:13" ht="12.75" customHeight="1">
      <c r="B85" s="123"/>
      <c r="C85" s="123"/>
      <c r="D85" s="123"/>
      <c r="E85" s="123"/>
      <c r="F85" s="123"/>
      <c r="G85" s="123"/>
      <c r="H85" s="123"/>
      <c r="I85" s="150"/>
      <c r="L85" s="151"/>
      <c r="M85" s="152"/>
    </row>
    <row r="86" spans="2:13" ht="12.75" customHeight="1">
      <c r="B86" s="123"/>
      <c r="C86" s="123"/>
      <c r="D86" s="123"/>
      <c r="E86" s="123"/>
      <c r="F86" s="123"/>
      <c r="G86" s="123"/>
      <c r="H86" s="123"/>
      <c r="I86" s="150"/>
      <c r="L86" s="151"/>
      <c r="M86" s="152"/>
    </row>
    <row r="87" spans="2:13" ht="12.75" customHeight="1">
      <c r="B87" s="123"/>
      <c r="C87" s="123"/>
      <c r="D87" s="123"/>
      <c r="E87" s="123"/>
      <c r="F87" s="123"/>
      <c r="G87" s="123"/>
      <c r="H87" s="123"/>
      <c r="I87" s="150"/>
      <c r="L87" s="151"/>
      <c r="M87" s="152"/>
    </row>
    <row r="88" spans="2:13" ht="12.75" customHeight="1">
      <c r="B88" s="123"/>
      <c r="C88" s="123"/>
      <c r="D88" s="123"/>
      <c r="E88" s="123"/>
      <c r="F88" s="123"/>
      <c r="G88" s="123"/>
      <c r="H88" s="123"/>
      <c r="I88" s="150"/>
      <c r="L88" s="151"/>
      <c r="M88" s="152"/>
    </row>
    <row r="89" spans="2:13" ht="12.75" customHeight="1">
      <c r="B89" s="123"/>
      <c r="C89" s="123"/>
      <c r="D89" s="123"/>
      <c r="E89" s="123"/>
      <c r="F89" s="123"/>
      <c r="G89" s="123"/>
      <c r="H89" s="123"/>
      <c r="I89" s="150"/>
      <c r="L89" s="151"/>
      <c r="M89" s="152"/>
    </row>
    <row r="90" spans="2:13" ht="12.75" customHeight="1">
      <c r="B90" s="123"/>
      <c r="C90" s="123"/>
      <c r="D90" s="123"/>
      <c r="E90" s="123"/>
      <c r="F90" s="123"/>
      <c r="G90" s="123"/>
      <c r="H90" s="123"/>
      <c r="I90" s="150"/>
      <c r="L90" s="151"/>
      <c r="M90" s="152"/>
    </row>
    <row r="91" spans="2:13" ht="12.75" customHeight="1">
      <c r="B91" s="123"/>
      <c r="C91" s="123"/>
      <c r="D91" s="123"/>
      <c r="E91" s="123"/>
      <c r="F91" s="123"/>
      <c r="G91" s="123"/>
      <c r="H91" s="123"/>
      <c r="I91" s="150"/>
      <c r="L91" s="151"/>
      <c r="M91" s="152"/>
    </row>
    <row r="92" spans="2:13" ht="12.75" customHeight="1">
      <c r="B92" s="123"/>
      <c r="C92" s="123"/>
      <c r="D92" s="123"/>
      <c r="E92" s="123"/>
      <c r="F92" s="123"/>
      <c r="G92" s="123"/>
      <c r="H92" s="123"/>
      <c r="I92" s="150"/>
      <c r="L92" s="151"/>
      <c r="M92" s="152"/>
    </row>
    <row r="93" spans="2:13" ht="12.75" customHeight="1">
      <c r="B93" s="123"/>
      <c r="C93" s="123"/>
      <c r="D93" s="123"/>
      <c r="E93" s="123"/>
      <c r="F93" s="123"/>
      <c r="G93" s="123"/>
      <c r="H93" s="123"/>
      <c r="I93" s="150"/>
      <c r="L93" s="151"/>
      <c r="M93" s="152"/>
    </row>
    <row r="94" spans="2:13" ht="12.75" customHeight="1">
      <c r="B94" s="123"/>
      <c r="C94" s="123"/>
      <c r="D94" s="123"/>
      <c r="E94" s="123"/>
      <c r="F94" s="123"/>
      <c r="G94" s="123"/>
      <c r="H94" s="123"/>
      <c r="I94" s="150"/>
      <c r="L94" s="151"/>
      <c r="M94" s="152"/>
    </row>
    <row r="95" spans="2:13" ht="12.75" customHeight="1">
      <c r="B95" s="123"/>
      <c r="C95" s="123"/>
      <c r="D95" s="123"/>
      <c r="E95" s="123"/>
      <c r="F95" s="123"/>
      <c r="G95" s="123"/>
      <c r="H95" s="123"/>
      <c r="I95" s="150"/>
      <c r="L95" s="151"/>
      <c r="M95" s="152"/>
    </row>
    <row r="96" spans="2:13" ht="12.75" customHeight="1">
      <c r="B96" s="123"/>
      <c r="C96" s="123"/>
      <c r="D96" s="123"/>
      <c r="E96" s="123"/>
      <c r="F96" s="123"/>
      <c r="G96" s="123"/>
      <c r="H96" s="123"/>
      <c r="I96" s="150"/>
      <c r="L96" s="151"/>
      <c r="M96" s="152"/>
    </row>
    <row r="97" spans="2:13" ht="12.75" customHeight="1">
      <c r="B97" s="123"/>
      <c r="C97" s="123"/>
      <c r="D97" s="123"/>
      <c r="E97" s="123"/>
      <c r="F97" s="123"/>
      <c r="G97" s="123"/>
      <c r="H97" s="123"/>
      <c r="I97" s="150"/>
      <c r="L97" s="151"/>
      <c r="M97" s="152"/>
    </row>
    <row r="98" spans="2:13" ht="12.75" customHeight="1">
      <c r="B98" s="123"/>
      <c r="C98" s="123"/>
      <c r="D98" s="123"/>
      <c r="E98" s="123"/>
      <c r="F98" s="123"/>
      <c r="G98" s="123"/>
      <c r="H98" s="123"/>
      <c r="I98" s="150"/>
      <c r="L98" s="151"/>
      <c r="M98" s="152"/>
    </row>
    <row r="99" spans="2:13" ht="12.75" customHeight="1">
      <c r="B99" s="123"/>
      <c r="C99" s="123"/>
      <c r="D99" s="123"/>
      <c r="E99" s="123"/>
      <c r="F99" s="123"/>
      <c r="G99" s="123"/>
      <c r="H99" s="123"/>
      <c r="I99" s="150"/>
      <c r="L99" s="151"/>
      <c r="M99" s="152"/>
    </row>
    <row r="100" spans="2:13" ht="12.75" customHeight="1">
      <c r="B100" s="123"/>
      <c r="C100" s="123"/>
      <c r="D100" s="123"/>
      <c r="E100" s="123"/>
      <c r="F100" s="123"/>
      <c r="G100" s="123"/>
      <c r="H100" s="123"/>
      <c r="I100" s="150"/>
      <c r="L100" s="151"/>
      <c r="M100" s="152"/>
    </row>
    <row r="101" spans="2:13" ht="12.75" customHeight="1">
      <c r="B101" s="123"/>
      <c r="C101" s="123"/>
      <c r="D101" s="123"/>
      <c r="E101" s="123"/>
      <c r="F101" s="123"/>
      <c r="G101" s="123"/>
      <c r="H101" s="123"/>
      <c r="I101" s="150"/>
      <c r="L101" s="151"/>
      <c r="M101" s="152"/>
    </row>
    <row r="102" spans="2:13" ht="12.75" customHeight="1">
      <c r="B102" s="123"/>
      <c r="C102" s="123"/>
      <c r="D102" s="123"/>
      <c r="E102" s="123"/>
      <c r="F102" s="123"/>
      <c r="G102" s="123"/>
      <c r="H102" s="123"/>
      <c r="I102" s="150"/>
      <c r="L102" s="151"/>
      <c r="M102" s="152"/>
    </row>
    <row r="103" spans="2:13" ht="12.75" customHeight="1">
      <c r="B103" s="123"/>
      <c r="C103" s="123"/>
      <c r="D103" s="123"/>
      <c r="E103" s="123"/>
      <c r="F103" s="123"/>
      <c r="G103" s="123"/>
      <c r="H103" s="123"/>
      <c r="I103" s="150"/>
      <c r="L103" s="151"/>
      <c r="M103" s="152"/>
    </row>
    <row r="104" spans="2:13" ht="12.75" customHeight="1">
      <c r="B104" s="123"/>
      <c r="C104" s="123"/>
      <c r="D104" s="123"/>
      <c r="E104" s="123"/>
      <c r="F104" s="123"/>
      <c r="G104" s="123"/>
      <c r="H104" s="123"/>
      <c r="I104" s="150"/>
      <c r="L104" s="151"/>
      <c r="M104" s="152"/>
    </row>
    <row r="105" spans="2:13" ht="12.75" customHeight="1">
      <c r="B105" s="123"/>
      <c r="C105" s="123"/>
      <c r="D105" s="123"/>
      <c r="E105" s="123"/>
      <c r="F105" s="123"/>
      <c r="G105" s="123"/>
      <c r="H105" s="123"/>
      <c r="I105" s="150"/>
      <c r="L105" s="151"/>
      <c r="M105" s="152"/>
    </row>
    <row r="106" spans="2:13" ht="12.75" customHeight="1">
      <c r="B106" s="123"/>
      <c r="C106" s="123"/>
      <c r="D106" s="123"/>
      <c r="E106" s="123"/>
      <c r="F106" s="123"/>
      <c r="G106" s="123"/>
      <c r="H106" s="123"/>
      <c r="I106" s="150"/>
      <c r="L106" s="151"/>
      <c r="M106" s="152"/>
    </row>
    <row r="107" spans="2:13" ht="12.75" customHeight="1">
      <c r="B107" s="123"/>
      <c r="C107" s="123"/>
      <c r="D107" s="123"/>
      <c r="E107" s="123"/>
      <c r="F107" s="123"/>
      <c r="G107" s="123"/>
      <c r="H107" s="123"/>
      <c r="I107" s="150"/>
      <c r="L107" s="151"/>
      <c r="M107" s="152"/>
    </row>
    <row r="108" spans="2:13" ht="12.75" customHeight="1">
      <c r="B108" s="123"/>
      <c r="C108" s="123"/>
      <c r="D108" s="123"/>
      <c r="E108" s="123"/>
      <c r="F108" s="123"/>
      <c r="G108" s="123"/>
      <c r="H108" s="123"/>
      <c r="I108" s="150"/>
      <c r="L108" s="151"/>
      <c r="M108" s="152"/>
    </row>
    <row r="109" spans="2:13" ht="12.75" customHeight="1">
      <c r="B109" s="123"/>
      <c r="C109" s="123"/>
      <c r="D109" s="123"/>
      <c r="E109" s="123"/>
      <c r="F109" s="123"/>
      <c r="G109" s="123"/>
      <c r="H109" s="123"/>
      <c r="I109" s="150"/>
      <c r="L109" s="151"/>
      <c r="M109" s="152"/>
    </row>
    <row r="110" spans="2:13" ht="12.75" customHeight="1">
      <c r="B110" s="123"/>
      <c r="C110" s="123"/>
      <c r="D110" s="123"/>
      <c r="E110" s="123"/>
      <c r="F110" s="123"/>
      <c r="G110" s="123"/>
      <c r="H110" s="123"/>
      <c r="I110" s="150"/>
      <c r="L110" s="151"/>
      <c r="M110" s="152"/>
    </row>
    <row r="111" spans="2:13" ht="12.75" customHeight="1">
      <c r="B111" s="123"/>
      <c r="C111" s="123"/>
      <c r="D111" s="123"/>
      <c r="E111" s="123"/>
      <c r="F111" s="123"/>
      <c r="G111" s="123"/>
      <c r="H111" s="123"/>
      <c r="I111" s="150"/>
      <c r="L111" s="151"/>
      <c r="M111" s="152"/>
    </row>
    <row r="112" spans="2:13" ht="12.75" customHeight="1">
      <c r="B112" s="123"/>
      <c r="C112" s="123"/>
      <c r="D112" s="123"/>
      <c r="E112" s="123"/>
      <c r="F112" s="123"/>
      <c r="G112" s="123"/>
      <c r="H112" s="123"/>
      <c r="I112" s="150"/>
      <c r="L112" s="151"/>
      <c r="M112" s="152"/>
    </row>
    <row r="113" spans="2:13" ht="12.75" customHeight="1">
      <c r="B113" s="123"/>
      <c r="C113" s="123"/>
      <c r="D113" s="123"/>
      <c r="E113" s="123"/>
      <c r="F113" s="123"/>
      <c r="G113" s="123"/>
      <c r="H113" s="123"/>
      <c r="I113" s="150"/>
      <c r="L113" s="151"/>
      <c r="M113" s="152"/>
    </row>
    <row r="114" spans="2:13" ht="12.75" customHeight="1">
      <c r="B114" s="123"/>
      <c r="C114" s="123"/>
      <c r="D114" s="123"/>
      <c r="E114" s="123"/>
      <c r="F114" s="123"/>
      <c r="G114" s="123"/>
      <c r="H114" s="123"/>
      <c r="I114" s="150"/>
      <c r="L114" s="151"/>
      <c r="M114" s="152"/>
    </row>
    <row r="115" spans="2:13" ht="12.75" customHeight="1">
      <c r="B115" s="123"/>
      <c r="C115" s="123"/>
      <c r="D115" s="123"/>
      <c r="E115" s="123"/>
      <c r="F115" s="123"/>
      <c r="G115" s="123"/>
      <c r="H115" s="123"/>
      <c r="I115" s="150"/>
      <c r="L115" s="151"/>
      <c r="M115" s="152"/>
    </row>
    <row r="116" spans="2:13" ht="12.75" customHeight="1">
      <c r="B116" s="123"/>
      <c r="C116" s="123"/>
      <c r="D116" s="123"/>
      <c r="E116" s="123"/>
      <c r="F116" s="123"/>
      <c r="G116" s="123"/>
      <c r="H116" s="123"/>
      <c r="I116" s="150"/>
      <c r="L116" s="151"/>
      <c r="M116" s="152"/>
    </row>
    <row r="117" spans="2:13" ht="12.75" customHeight="1">
      <c r="B117" s="123"/>
      <c r="C117" s="123"/>
      <c r="D117" s="123"/>
      <c r="E117" s="123"/>
      <c r="F117" s="123"/>
      <c r="G117" s="123"/>
      <c r="H117" s="123"/>
      <c r="I117" s="150"/>
      <c r="L117" s="151"/>
      <c r="M117" s="152"/>
    </row>
    <row r="118" spans="2:13" ht="12.75" customHeight="1">
      <c r="B118" s="123"/>
      <c r="C118" s="123"/>
      <c r="D118" s="123"/>
      <c r="E118" s="123"/>
      <c r="F118" s="123"/>
      <c r="G118" s="123"/>
      <c r="H118" s="123"/>
      <c r="I118" s="150"/>
      <c r="L118" s="151"/>
      <c r="M118" s="152"/>
    </row>
    <row r="119" spans="2:13" ht="12.75" customHeight="1">
      <c r="B119" s="123"/>
      <c r="C119" s="123"/>
      <c r="D119" s="123"/>
      <c r="E119" s="123"/>
      <c r="F119" s="123"/>
      <c r="G119" s="123"/>
      <c r="H119" s="123"/>
      <c r="I119" s="150"/>
      <c r="L119" s="151"/>
      <c r="M119" s="152"/>
    </row>
    <row r="120" spans="2:13" ht="12.75" customHeight="1">
      <c r="B120" s="123"/>
      <c r="C120" s="123"/>
      <c r="D120" s="123"/>
      <c r="E120" s="123"/>
      <c r="F120" s="123"/>
      <c r="G120" s="123"/>
      <c r="H120" s="123"/>
      <c r="I120" s="150"/>
      <c r="L120" s="151"/>
      <c r="M120" s="152"/>
    </row>
    <row r="121" spans="2:13" ht="12.75" customHeight="1">
      <c r="B121" s="123"/>
      <c r="C121" s="123"/>
      <c r="D121" s="123"/>
      <c r="E121" s="123"/>
      <c r="F121" s="123"/>
      <c r="G121" s="123"/>
      <c r="H121" s="123"/>
      <c r="I121" s="150"/>
      <c r="L121" s="151"/>
      <c r="M121" s="152"/>
    </row>
    <row r="122" spans="2:13" ht="12.75" customHeight="1">
      <c r="B122" s="123"/>
      <c r="C122" s="123"/>
      <c r="D122" s="123"/>
      <c r="E122" s="123"/>
      <c r="F122" s="123"/>
      <c r="G122" s="123"/>
      <c r="H122" s="123"/>
      <c r="I122" s="150"/>
      <c r="L122" s="151"/>
      <c r="M122" s="152"/>
    </row>
    <row r="123" spans="2:13" ht="12.75" customHeight="1">
      <c r="B123" s="123"/>
      <c r="C123" s="123"/>
      <c r="D123" s="123"/>
      <c r="E123" s="123"/>
      <c r="F123" s="123"/>
      <c r="G123" s="123"/>
      <c r="H123" s="123"/>
      <c r="I123" s="150"/>
      <c r="L123" s="151"/>
      <c r="M123" s="152"/>
    </row>
    <row r="124" spans="2:13" ht="12.75" customHeight="1">
      <c r="B124" s="123"/>
      <c r="C124" s="123"/>
      <c r="D124" s="123"/>
      <c r="E124" s="123"/>
      <c r="F124" s="123"/>
      <c r="G124" s="123"/>
      <c r="H124" s="123"/>
      <c r="I124" s="150"/>
      <c r="L124" s="151"/>
      <c r="M124" s="152"/>
    </row>
    <row r="125" spans="2:13" ht="12.75" customHeight="1">
      <c r="B125" s="123"/>
      <c r="C125" s="123"/>
      <c r="D125" s="123"/>
      <c r="E125" s="123"/>
      <c r="F125" s="123"/>
      <c r="G125" s="123"/>
      <c r="H125" s="123"/>
      <c r="I125" s="150"/>
      <c r="L125" s="151"/>
      <c r="M125" s="152"/>
    </row>
    <row r="126" spans="2:13" ht="12.75" customHeight="1">
      <c r="B126" s="123"/>
      <c r="C126" s="123"/>
      <c r="D126" s="123"/>
      <c r="E126" s="123"/>
      <c r="F126" s="123"/>
      <c r="G126" s="123"/>
      <c r="H126" s="123"/>
      <c r="I126" s="150"/>
      <c r="L126" s="151"/>
      <c r="M126" s="152"/>
    </row>
    <row r="127" spans="2:13" ht="12.75" customHeight="1">
      <c r="B127" s="123"/>
      <c r="C127" s="123"/>
      <c r="D127" s="123"/>
      <c r="E127" s="123"/>
      <c r="F127" s="123"/>
      <c r="G127" s="123"/>
      <c r="H127" s="123"/>
      <c r="I127" s="150"/>
      <c r="L127" s="151"/>
      <c r="M127" s="152"/>
    </row>
    <row r="128" spans="2:13" ht="12.75" customHeight="1">
      <c r="B128" s="123"/>
      <c r="C128" s="123"/>
      <c r="D128" s="123"/>
      <c r="E128" s="123"/>
      <c r="F128" s="123"/>
      <c r="G128" s="123"/>
      <c r="H128" s="123"/>
      <c r="I128" s="150"/>
      <c r="L128" s="151"/>
      <c r="M128" s="152"/>
    </row>
    <row r="129" spans="2:13" ht="12.75" customHeight="1">
      <c r="B129" s="123"/>
      <c r="C129" s="123"/>
      <c r="D129" s="123"/>
      <c r="E129" s="123"/>
      <c r="F129" s="123"/>
      <c r="G129" s="123"/>
      <c r="H129" s="123"/>
      <c r="I129" s="150"/>
      <c r="L129" s="151"/>
      <c r="M129" s="152"/>
    </row>
    <row r="130" spans="2:13" ht="12.75" customHeight="1">
      <c r="B130" s="123"/>
      <c r="C130" s="123"/>
      <c r="D130" s="123"/>
      <c r="E130" s="123"/>
      <c r="F130" s="123"/>
      <c r="G130" s="123"/>
      <c r="H130" s="123"/>
      <c r="I130" s="150"/>
      <c r="L130" s="151"/>
      <c r="M130" s="152"/>
    </row>
    <row r="131" spans="2:13" ht="12.75" customHeight="1">
      <c r="B131" s="123"/>
      <c r="C131" s="123"/>
      <c r="D131" s="123"/>
      <c r="E131" s="123"/>
      <c r="F131" s="123"/>
      <c r="G131" s="123"/>
      <c r="H131" s="123"/>
      <c r="I131" s="150"/>
      <c r="L131" s="151"/>
      <c r="M131" s="152"/>
    </row>
    <row r="132" spans="2:13" ht="12.75" customHeight="1">
      <c r="B132" s="123"/>
      <c r="C132" s="123"/>
      <c r="D132" s="123"/>
      <c r="E132" s="123"/>
      <c r="F132" s="123"/>
      <c r="G132" s="123"/>
      <c r="H132" s="123"/>
      <c r="I132" s="150"/>
      <c r="L132" s="151"/>
      <c r="M132" s="152"/>
    </row>
    <row r="133" spans="2:13" ht="12.75" customHeight="1">
      <c r="B133" s="123"/>
      <c r="C133" s="123"/>
      <c r="D133" s="123"/>
      <c r="E133" s="123"/>
      <c r="F133" s="123"/>
      <c r="G133" s="123"/>
      <c r="H133" s="123"/>
      <c r="I133" s="150"/>
      <c r="L133" s="151"/>
      <c r="M133" s="152"/>
    </row>
    <row r="134" spans="2:13" ht="12.75" customHeight="1">
      <c r="B134" s="123"/>
      <c r="C134" s="123"/>
      <c r="D134" s="123"/>
      <c r="E134" s="123"/>
      <c r="F134" s="123"/>
      <c r="G134" s="123"/>
      <c r="H134" s="123"/>
      <c r="I134" s="150"/>
      <c r="L134" s="151"/>
      <c r="M134" s="152"/>
    </row>
    <row r="135" spans="2:13" ht="12.75" customHeight="1">
      <c r="B135" s="123"/>
      <c r="C135" s="123"/>
      <c r="D135" s="123"/>
      <c r="E135" s="123"/>
      <c r="F135" s="123"/>
      <c r="G135" s="123"/>
      <c r="H135" s="123"/>
      <c r="I135" s="150"/>
      <c r="L135" s="151"/>
      <c r="M135" s="152"/>
    </row>
    <row r="136" spans="2:13" ht="12.75" customHeight="1">
      <c r="B136" s="123"/>
      <c r="C136" s="123"/>
      <c r="D136" s="123"/>
      <c r="E136" s="123"/>
      <c r="F136" s="123"/>
      <c r="G136" s="123"/>
      <c r="H136" s="123"/>
      <c r="I136" s="150"/>
      <c r="L136" s="151"/>
      <c r="M136" s="152"/>
    </row>
    <row r="137" spans="2:13" ht="12.75" customHeight="1">
      <c r="B137" s="123"/>
      <c r="C137" s="123"/>
      <c r="D137" s="123"/>
      <c r="E137" s="123"/>
      <c r="F137" s="123"/>
      <c r="G137" s="123"/>
      <c r="H137" s="123"/>
      <c r="I137" s="150"/>
      <c r="L137" s="151"/>
      <c r="M137" s="152"/>
    </row>
    <row r="138" spans="2:13" ht="12.75" customHeight="1">
      <c r="B138" s="123"/>
      <c r="C138" s="123"/>
      <c r="D138" s="123"/>
      <c r="E138" s="123"/>
      <c r="F138" s="123"/>
      <c r="G138" s="123"/>
      <c r="H138" s="123"/>
      <c r="I138" s="150"/>
      <c r="L138" s="151"/>
      <c r="M138" s="152"/>
    </row>
    <row r="139" spans="2:13" ht="12.75" customHeight="1">
      <c r="B139" s="123"/>
      <c r="C139" s="123"/>
      <c r="D139" s="123"/>
      <c r="E139" s="123"/>
      <c r="F139" s="123"/>
      <c r="G139" s="123"/>
      <c r="H139" s="123"/>
      <c r="I139" s="150"/>
      <c r="L139" s="151"/>
      <c r="M139" s="152"/>
    </row>
    <row r="140" spans="2:13" ht="12.75" customHeight="1">
      <c r="B140" s="123"/>
      <c r="C140" s="123"/>
      <c r="D140" s="123"/>
      <c r="E140" s="123"/>
      <c r="F140" s="123"/>
      <c r="G140" s="123"/>
      <c r="H140" s="123"/>
      <c r="I140" s="150"/>
      <c r="L140" s="151"/>
      <c r="M140" s="152"/>
    </row>
    <row r="141" spans="2:13" ht="12.75" customHeight="1">
      <c r="B141" s="123"/>
      <c r="C141" s="123"/>
      <c r="D141" s="123"/>
      <c r="E141" s="123"/>
      <c r="F141" s="123"/>
      <c r="G141" s="123"/>
      <c r="H141" s="123"/>
      <c r="I141" s="150"/>
      <c r="L141" s="151"/>
      <c r="M141" s="152"/>
    </row>
    <row r="142" spans="2:13" ht="12.75" customHeight="1">
      <c r="B142" s="123"/>
      <c r="C142" s="123"/>
      <c r="D142" s="123"/>
      <c r="E142" s="123"/>
      <c r="F142" s="123"/>
      <c r="G142" s="123"/>
      <c r="H142" s="123"/>
      <c r="I142" s="150"/>
      <c r="L142" s="151"/>
      <c r="M142" s="152"/>
    </row>
    <row r="143" spans="2:13" ht="12.75" customHeight="1">
      <c r="B143" s="123"/>
      <c r="C143" s="123"/>
      <c r="D143" s="123"/>
      <c r="E143" s="123"/>
      <c r="F143" s="123"/>
      <c r="G143" s="123"/>
      <c r="H143" s="123"/>
      <c r="I143" s="150"/>
      <c r="L143" s="151"/>
      <c r="M143" s="152"/>
    </row>
    <row r="144" spans="2:13" ht="12.75" customHeight="1">
      <c r="B144" s="123"/>
      <c r="C144" s="123"/>
      <c r="D144" s="123"/>
      <c r="E144" s="123"/>
      <c r="F144" s="123"/>
      <c r="G144" s="123"/>
      <c r="H144" s="123"/>
      <c r="I144" s="150"/>
      <c r="L144" s="151"/>
      <c r="M144" s="152"/>
    </row>
    <row r="145" spans="2:13" ht="12.75" customHeight="1">
      <c r="B145" s="123"/>
      <c r="C145" s="123"/>
      <c r="D145" s="123"/>
      <c r="E145" s="123"/>
      <c r="F145" s="123"/>
      <c r="G145" s="123"/>
      <c r="H145" s="123"/>
      <c r="I145" s="150"/>
      <c r="L145" s="151"/>
      <c r="M145" s="152"/>
    </row>
    <row r="146" spans="2:13" ht="12.75" customHeight="1">
      <c r="B146" s="123"/>
      <c r="C146" s="123"/>
      <c r="D146" s="123"/>
      <c r="E146" s="123"/>
      <c r="F146" s="123"/>
      <c r="G146" s="123"/>
      <c r="H146" s="123"/>
      <c r="I146" s="150"/>
      <c r="L146" s="151"/>
      <c r="M146" s="152"/>
    </row>
    <row r="147" spans="2:13" ht="12.75" customHeight="1">
      <c r="B147" s="123"/>
      <c r="C147" s="123"/>
      <c r="D147" s="123"/>
      <c r="E147" s="123"/>
      <c r="F147" s="123"/>
      <c r="G147" s="123"/>
      <c r="H147" s="123"/>
      <c r="I147" s="150"/>
      <c r="L147" s="151"/>
      <c r="M147" s="152"/>
    </row>
    <row r="148" spans="2:13" ht="12.75" customHeight="1">
      <c r="B148" s="123"/>
      <c r="C148" s="123"/>
      <c r="D148" s="123"/>
      <c r="E148" s="123"/>
      <c r="F148" s="123"/>
      <c r="G148" s="123"/>
      <c r="H148" s="123"/>
      <c r="I148" s="150"/>
      <c r="L148" s="151"/>
      <c r="M148" s="152"/>
    </row>
    <row r="149" spans="2:13" ht="12.75" customHeight="1">
      <c r="B149" s="123"/>
      <c r="C149" s="123"/>
      <c r="D149" s="123"/>
      <c r="E149" s="123"/>
      <c r="F149" s="123"/>
      <c r="G149" s="123"/>
      <c r="H149" s="123"/>
      <c r="I149" s="150"/>
      <c r="L149" s="151"/>
      <c r="M149" s="152"/>
    </row>
    <row r="150" spans="2:13" ht="12.75" customHeight="1">
      <c r="B150" s="123"/>
      <c r="C150" s="123"/>
      <c r="D150" s="123"/>
      <c r="E150" s="123"/>
      <c r="F150" s="123"/>
      <c r="G150" s="123"/>
      <c r="H150" s="123"/>
      <c r="I150" s="150"/>
      <c r="L150" s="151"/>
      <c r="M150" s="152"/>
    </row>
    <row r="151" spans="2:13" ht="12.75" customHeight="1">
      <c r="B151" s="123"/>
      <c r="C151" s="123"/>
      <c r="D151" s="123"/>
      <c r="E151" s="123"/>
      <c r="F151" s="123"/>
      <c r="G151" s="123"/>
      <c r="H151" s="123"/>
      <c r="I151" s="150"/>
      <c r="L151" s="151"/>
      <c r="M151" s="152"/>
    </row>
    <row r="152" spans="2:13" ht="12.75" customHeight="1">
      <c r="B152" s="123"/>
      <c r="C152" s="123"/>
      <c r="D152" s="123"/>
      <c r="E152" s="123"/>
      <c r="F152" s="123"/>
      <c r="G152" s="123"/>
      <c r="H152" s="123"/>
      <c r="I152" s="150"/>
      <c r="L152" s="151"/>
      <c r="M152" s="152"/>
    </row>
    <row r="153" spans="2:13" ht="12.75" customHeight="1">
      <c r="B153" s="123"/>
      <c r="C153" s="123"/>
      <c r="D153" s="123"/>
      <c r="E153" s="123"/>
      <c r="F153" s="123"/>
      <c r="G153" s="123"/>
      <c r="H153" s="123"/>
      <c r="I153" s="150"/>
      <c r="L153" s="151"/>
      <c r="M153" s="152"/>
    </row>
    <row r="154" spans="2:13" ht="12.75" customHeight="1">
      <c r="B154" s="123"/>
      <c r="C154" s="123"/>
      <c r="D154" s="123"/>
      <c r="E154" s="123"/>
      <c r="F154" s="123"/>
      <c r="G154" s="123"/>
      <c r="H154" s="123"/>
      <c r="I154" s="150"/>
      <c r="L154" s="151"/>
      <c r="M154" s="152"/>
    </row>
    <row r="155" spans="2:13" ht="12.75" customHeight="1">
      <c r="B155" s="123"/>
      <c r="C155" s="123"/>
      <c r="D155" s="123"/>
      <c r="E155" s="123"/>
      <c r="F155" s="123"/>
      <c r="G155" s="123"/>
      <c r="H155" s="123"/>
      <c r="I155" s="150"/>
      <c r="L155" s="151"/>
      <c r="M155" s="152"/>
    </row>
    <row r="156" spans="2:13" ht="12.75" customHeight="1">
      <c r="B156" s="123"/>
      <c r="C156" s="123"/>
      <c r="D156" s="123"/>
      <c r="E156" s="123"/>
      <c r="F156" s="123"/>
      <c r="G156" s="123"/>
      <c r="H156" s="123"/>
      <c r="I156" s="150"/>
      <c r="L156" s="151"/>
      <c r="M156" s="152"/>
    </row>
    <row r="157" spans="2:13" ht="12.75" customHeight="1">
      <c r="B157" s="123"/>
      <c r="C157" s="123"/>
      <c r="D157" s="123"/>
      <c r="E157" s="123"/>
      <c r="F157" s="123"/>
      <c r="G157" s="123"/>
      <c r="H157" s="123"/>
      <c r="I157" s="150"/>
      <c r="L157" s="151"/>
      <c r="M157" s="152"/>
    </row>
    <row r="158" spans="2:13" ht="12.75" customHeight="1">
      <c r="B158" s="123"/>
      <c r="C158" s="123"/>
      <c r="D158" s="123"/>
      <c r="E158" s="123"/>
      <c r="F158" s="123"/>
      <c r="G158" s="123"/>
      <c r="H158" s="123"/>
      <c r="I158" s="150"/>
      <c r="L158" s="151"/>
      <c r="M158" s="152"/>
    </row>
    <row r="159" spans="2:13" ht="12.75" customHeight="1">
      <c r="B159" s="123"/>
      <c r="C159" s="123"/>
      <c r="D159" s="123"/>
      <c r="E159" s="123"/>
      <c r="F159" s="123"/>
      <c r="G159" s="123"/>
      <c r="H159" s="123"/>
      <c r="I159" s="150"/>
      <c r="L159" s="151"/>
      <c r="M159" s="152"/>
    </row>
    <row r="160" spans="2:13" ht="12.75" customHeight="1">
      <c r="B160" s="123"/>
      <c r="C160" s="123"/>
      <c r="D160" s="123"/>
      <c r="E160" s="123"/>
      <c r="F160" s="123"/>
      <c r="G160" s="123"/>
      <c r="H160" s="123"/>
      <c r="I160" s="150"/>
      <c r="L160" s="151"/>
      <c r="M160" s="152"/>
    </row>
    <row r="161" spans="2:13" ht="12.75" customHeight="1">
      <c r="B161" s="123"/>
      <c r="C161" s="123"/>
      <c r="D161" s="123"/>
      <c r="E161" s="123"/>
      <c r="F161" s="123"/>
      <c r="G161" s="123"/>
      <c r="H161" s="123"/>
      <c r="I161" s="150"/>
      <c r="L161" s="151"/>
      <c r="M161" s="152"/>
    </row>
    <row r="162" spans="2:13" ht="12.75" customHeight="1">
      <c r="B162" s="123"/>
      <c r="C162" s="123"/>
      <c r="D162" s="123"/>
      <c r="E162" s="123"/>
      <c r="F162" s="123"/>
      <c r="G162" s="123"/>
      <c r="H162" s="123"/>
      <c r="I162" s="150"/>
      <c r="L162" s="151"/>
      <c r="M162" s="152"/>
    </row>
    <row r="163" spans="2:13" ht="12.75" customHeight="1">
      <c r="B163" s="123"/>
      <c r="C163" s="123"/>
      <c r="D163" s="123"/>
      <c r="E163" s="123"/>
      <c r="F163" s="123"/>
      <c r="G163" s="123"/>
      <c r="H163" s="123"/>
      <c r="I163" s="150"/>
      <c r="L163" s="151"/>
      <c r="M163" s="152"/>
    </row>
    <row r="164" spans="2:13" ht="12.75" customHeight="1">
      <c r="B164" s="123"/>
      <c r="C164" s="123"/>
      <c r="D164" s="123"/>
      <c r="E164" s="123"/>
      <c r="F164" s="123"/>
      <c r="G164" s="123"/>
      <c r="H164" s="123"/>
      <c r="I164" s="150"/>
      <c r="L164" s="151"/>
      <c r="M164" s="152"/>
    </row>
    <row r="165" spans="2:13" ht="12.75" customHeight="1">
      <c r="B165" s="123"/>
      <c r="C165" s="123"/>
      <c r="D165" s="123"/>
      <c r="E165" s="123"/>
      <c r="F165" s="123"/>
      <c r="G165" s="123"/>
      <c r="H165" s="123"/>
      <c r="I165" s="150"/>
      <c r="L165" s="151"/>
      <c r="M165" s="152"/>
    </row>
    <row r="166" spans="2:13" ht="12.75" customHeight="1">
      <c r="B166" s="123"/>
      <c r="C166" s="123"/>
      <c r="D166" s="123"/>
      <c r="E166" s="123"/>
      <c r="F166" s="123"/>
      <c r="G166" s="123"/>
      <c r="H166" s="123"/>
      <c r="I166" s="150"/>
      <c r="L166" s="151"/>
      <c r="M166" s="152"/>
    </row>
    <row r="167" spans="2:13" ht="12.75" customHeight="1">
      <c r="B167" s="123"/>
      <c r="C167" s="123"/>
      <c r="D167" s="123"/>
      <c r="E167" s="123"/>
      <c r="F167" s="123"/>
      <c r="G167" s="123"/>
      <c r="H167" s="123"/>
      <c r="I167" s="150"/>
      <c r="L167" s="151"/>
      <c r="M167" s="152"/>
    </row>
    <row r="168" spans="2:13" ht="12.75" customHeight="1">
      <c r="B168" s="123"/>
      <c r="C168" s="123"/>
      <c r="D168" s="123"/>
      <c r="E168" s="123"/>
      <c r="F168" s="123"/>
      <c r="G168" s="123"/>
      <c r="H168" s="123"/>
      <c r="I168" s="150"/>
      <c r="L168" s="151"/>
      <c r="M168" s="152"/>
    </row>
    <row r="169" spans="2:13" ht="12.75" customHeight="1">
      <c r="B169" s="123"/>
      <c r="C169" s="123"/>
      <c r="D169" s="123"/>
      <c r="E169" s="123"/>
      <c r="F169" s="123"/>
      <c r="G169" s="123"/>
      <c r="H169" s="123"/>
      <c r="I169" s="150"/>
      <c r="L169" s="151"/>
      <c r="M169" s="152"/>
    </row>
    <row r="170" spans="2:13" ht="12.75" customHeight="1">
      <c r="B170" s="123"/>
      <c r="C170" s="123"/>
      <c r="D170" s="123"/>
      <c r="E170" s="123"/>
      <c r="F170" s="123"/>
      <c r="G170" s="123"/>
      <c r="H170" s="123"/>
      <c r="I170" s="150"/>
      <c r="L170" s="151"/>
      <c r="M170" s="152"/>
    </row>
    <row r="171" spans="2:13" ht="12.75" customHeight="1">
      <c r="B171" s="123"/>
      <c r="C171" s="123"/>
      <c r="D171" s="123"/>
      <c r="E171" s="123"/>
      <c r="F171" s="123"/>
      <c r="G171" s="123"/>
      <c r="H171" s="123"/>
      <c r="I171" s="150"/>
      <c r="L171" s="151"/>
      <c r="M171" s="152"/>
    </row>
    <row r="172" spans="2:13" ht="12.75" customHeight="1">
      <c r="B172" s="123"/>
      <c r="C172" s="123"/>
      <c r="D172" s="123"/>
      <c r="E172" s="123"/>
      <c r="F172" s="123"/>
      <c r="G172" s="123"/>
      <c r="H172" s="123"/>
      <c r="I172" s="150"/>
      <c r="L172" s="151"/>
      <c r="M172" s="152"/>
    </row>
    <row r="173" spans="2:13" ht="12.75" customHeight="1">
      <c r="B173" s="123"/>
      <c r="C173" s="123"/>
      <c r="D173" s="123"/>
      <c r="E173" s="123"/>
      <c r="F173" s="123"/>
      <c r="G173" s="123"/>
      <c r="H173" s="123"/>
      <c r="I173" s="150"/>
      <c r="L173" s="151"/>
      <c r="M173" s="152"/>
    </row>
    <row r="174" spans="2:13" ht="12.75" customHeight="1">
      <c r="B174" s="123"/>
      <c r="C174" s="123"/>
      <c r="D174" s="123"/>
      <c r="E174" s="123"/>
      <c r="F174" s="123"/>
      <c r="G174" s="123"/>
      <c r="H174" s="123"/>
      <c r="I174" s="150"/>
      <c r="L174" s="151"/>
      <c r="M174" s="152"/>
    </row>
    <row r="175" spans="2:13" ht="12.75" customHeight="1">
      <c r="B175" s="123"/>
      <c r="C175" s="123"/>
      <c r="D175" s="123"/>
      <c r="E175" s="123"/>
      <c r="F175" s="123"/>
      <c r="G175" s="123"/>
      <c r="H175" s="123"/>
      <c r="I175" s="150"/>
      <c r="L175" s="151"/>
      <c r="M175" s="152"/>
    </row>
    <row r="176" spans="2:13" ht="12.75" customHeight="1">
      <c r="B176" s="123"/>
      <c r="C176" s="123"/>
      <c r="D176" s="123"/>
      <c r="E176" s="123"/>
      <c r="F176" s="123"/>
      <c r="G176" s="123"/>
      <c r="H176" s="123"/>
      <c r="I176" s="150"/>
      <c r="L176" s="151"/>
      <c r="M176" s="152"/>
    </row>
    <row r="177" spans="2:13" ht="12.75" customHeight="1">
      <c r="B177" s="123"/>
      <c r="C177" s="123"/>
      <c r="D177" s="123"/>
      <c r="E177" s="123"/>
      <c r="F177" s="123"/>
      <c r="G177" s="123"/>
      <c r="H177" s="123"/>
      <c r="I177" s="150"/>
      <c r="L177" s="151"/>
      <c r="M177" s="152"/>
    </row>
    <row r="178" spans="2:13" ht="12.75" customHeight="1">
      <c r="B178" s="123"/>
      <c r="C178" s="123"/>
      <c r="D178" s="123"/>
      <c r="E178" s="123"/>
      <c r="F178" s="123"/>
      <c r="G178" s="123"/>
      <c r="H178" s="123"/>
      <c r="I178" s="150"/>
      <c r="L178" s="151"/>
      <c r="M178" s="152"/>
    </row>
    <row r="179" spans="2:13" ht="12.75" customHeight="1">
      <c r="B179" s="123"/>
      <c r="C179" s="123"/>
      <c r="D179" s="123"/>
      <c r="E179" s="123"/>
      <c r="F179" s="123"/>
      <c r="G179" s="123"/>
      <c r="H179" s="123"/>
      <c r="I179" s="150"/>
      <c r="L179" s="151"/>
      <c r="M179" s="152"/>
    </row>
    <row r="180" spans="2:13" ht="12.75" customHeight="1">
      <c r="B180" s="123"/>
      <c r="C180" s="123"/>
      <c r="D180" s="123"/>
      <c r="E180" s="123"/>
      <c r="F180" s="123"/>
      <c r="G180" s="123"/>
      <c r="H180" s="123"/>
      <c r="I180" s="150"/>
      <c r="L180" s="151"/>
      <c r="M180" s="152"/>
    </row>
    <row r="181" spans="2:13" ht="12.75" customHeight="1">
      <c r="B181" s="123"/>
      <c r="C181" s="123"/>
      <c r="D181" s="123"/>
      <c r="E181" s="123"/>
      <c r="F181" s="123"/>
      <c r="G181" s="123"/>
      <c r="H181" s="123"/>
      <c r="I181" s="150"/>
      <c r="L181" s="151"/>
      <c r="M181" s="152"/>
    </row>
    <row r="182" spans="2:13" ht="12.75" customHeight="1">
      <c r="B182" s="123"/>
      <c r="C182" s="123"/>
      <c r="D182" s="123"/>
      <c r="E182" s="123"/>
      <c r="F182" s="123"/>
      <c r="G182" s="123"/>
      <c r="H182" s="123"/>
      <c r="I182" s="150"/>
      <c r="L182" s="151"/>
      <c r="M182" s="152"/>
    </row>
    <row r="183" spans="2:13" ht="12.75" customHeight="1">
      <c r="B183" s="123"/>
      <c r="C183" s="123"/>
      <c r="D183" s="123"/>
      <c r="E183" s="123"/>
      <c r="F183" s="123"/>
      <c r="G183" s="123"/>
      <c r="H183" s="123"/>
      <c r="I183" s="150"/>
      <c r="L183" s="151"/>
      <c r="M183" s="152"/>
    </row>
    <row r="184" spans="2:13" ht="12.75" customHeight="1">
      <c r="B184" s="123"/>
      <c r="C184" s="123"/>
      <c r="D184" s="123"/>
      <c r="E184" s="123"/>
      <c r="F184" s="123"/>
      <c r="G184" s="123"/>
      <c r="H184" s="123"/>
      <c r="I184" s="150"/>
      <c r="L184" s="151"/>
      <c r="M184" s="152"/>
    </row>
    <row r="185" spans="2:13" ht="12.75" customHeight="1">
      <c r="B185" s="123"/>
      <c r="C185" s="123"/>
      <c r="D185" s="123"/>
      <c r="E185" s="123"/>
      <c r="F185" s="123"/>
      <c r="G185" s="123"/>
      <c r="H185" s="123"/>
      <c r="I185" s="150"/>
      <c r="L185" s="151"/>
      <c r="M185" s="152"/>
    </row>
    <row r="186" spans="2:13" ht="12.75" customHeight="1">
      <c r="B186" s="123"/>
      <c r="C186" s="123"/>
      <c r="D186" s="123"/>
      <c r="E186" s="123"/>
      <c r="F186" s="123"/>
      <c r="G186" s="123"/>
      <c r="H186" s="123"/>
      <c r="I186" s="150"/>
      <c r="L186" s="151"/>
      <c r="M186" s="152"/>
    </row>
    <row r="187" spans="2:13" ht="12.75" customHeight="1">
      <c r="B187" s="123"/>
      <c r="C187" s="123"/>
      <c r="D187" s="123"/>
      <c r="E187" s="123"/>
      <c r="F187" s="123"/>
      <c r="G187" s="123"/>
      <c r="H187" s="123"/>
      <c r="I187" s="150"/>
      <c r="L187" s="151"/>
      <c r="M187" s="152"/>
    </row>
    <row r="188" spans="2:13" ht="12.75" customHeight="1">
      <c r="B188" s="123"/>
      <c r="C188" s="123"/>
      <c r="D188" s="123"/>
      <c r="E188" s="123"/>
      <c r="F188" s="123"/>
      <c r="G188" s="123"/>
      <c r="H188" s="123"/>
      <c r="I188" s="150"/>
      <c r="L188" s="151"/>
      <c r="M188" s="152"/>
    </row>
    <row r="189" spans="2:13" ht="12.75" customHeight="1">
      <c r="B189" s="123"/>
      <c r="C189" s="123"/>
      <c r="D189" s="123"/>
      <c r="E189" s="123"/>
      <c r="F189" s="123"/>
      <c r="G189" s="123"/>
      <c r="H189" s="123"/>
      <c r="I189" s="150"/>
      <c r="L189" s="151"/>
      <c r="M189" s="152"/>
    </row>
    <row r="190" spans="2:13" ht="12.75" customHeight="1">
      <c r="B190" s="123"/>
      <c r="C190" s="123"/>
      <c r="D190" s="123"/>
      <c r="E190" s="123"/>
      <c r="F190" s="123"/>
      <c r="G190" s="123"/>
      <c r="H190" s="123"/>
      <c r="I190" s="150"/>
      <c r="L190" s="151"/>
      <c r="M190" s="152"/>
    </row>
    <row r="191" spans="2:13" ht="12.75" customHeight="1">
      <c r="B191" s="123"/>
      <c r="C191" s="123"/>
      <c r="D191" s="123"/>
      <c r="E191" s="123"/>
      <c r="F191" s="123"/>
      <c r="G191" s="123"/>
      <c r="H191" s="123"/>
      <c r="I191" s="150"/>
      <c r="L191" s="151"/>
      <c r="M191" s="152"/>
    </row>
    <row r="192" spans="2:13" ht="12.75" customHeight="1">
      <c r="B192" s="123"/>
      <c r="C192" s="123"/>
      <c r="D192" s="123"/>
      <c r="E192" s="123"/>
      <c r="F192" s="123"/>
      <c r="G192" s="123"/>
      <c r="H192" s="123"/>
      <c r="I192" s="150"/>
      <c r="L192" s="151"/>
      <c r="M192" s="152"/>
    </row>
    <row r="193" spans="2:13" ht="12.75" customHeight="1">
      <c r="B193" s="123"/>
      <c r="C193" s="123"/>
      <c r="D193" s="123"/>
      <c r="E193" s="123"/>
      <c r="F193" s="123"/>
      <c r="G193" s="123"/>
      <c r="H193" s="123"/>
      <c r="I193" s="150"/>
      <c r="L193" s="151"/>
      <c r="M193" s="152"/>
    </row>
    <row r="194" spans="2:13" ht="12.75" customHeight="1">
      <c r="B194" s="123"/>
      <c r="C194" s="123"/>
      <c r="D194" s="123"/>
      <c r="E194" s="123"/>
      <c r="F194" s="123"/>
      <c r="G194" s="123"/>
      <c r="H194" s="123"/>
      <c r="I194" s="150"/>
      <c r="L194" s="151"/>
      <c r="M194" s="152"/>
    </row>
    <row r="195" spans="2:13" ht="12.75" customHeight="1">
      <c r="B195" s="123"/>
      <c r="C195" s="123"/>
      <c r="D195" s="123"/>
      <c r="E195" s="123"/>
      <c r="F195" s="123"/>
      <c r="G195" s="123"/>
      <c r="H195" s="123"/>
      <c r="I195" s="150"/>
      <c r="L195" s="151"/>
      <c r="M195" s="152"/>
    </row>
    <row r="196" spans="2:13" ht="12.75" customHeight="1">
      <c r="B196" s="123"/>
      <c r="C196" s="123"/>
      <c r="D196" s="123"/>
      <c r="E196" s="123"/>
      <c r="F196" s="123"/>
      <c r="G196" s="123"/>
      <c r="H196" s="123"/>
      <c r="I196" s="150"/>
      <c r="L196" s="151"/>
      <c r="M196" s="152"/>
    </row>
    <row r="197" spans="2:13" ht="12.75" customHeight="1">
      <c r="B197" s="123"/>
      <c r="C197" s="123"/>
      <c r="D197" s="123"/>
      <c r="E197" s="123"/>
      <c r="F197" s="123"/>
      <c r="G197" s="123"/>
      <c r="H197" s="123"/>
      <c r="I197" s="150"/>
      <c r="L197" s="151"/>
      <c r="M197" s="152"/>
    </row>
    <row r="198" spans="2:13" ht="12.75" customHeight="1">
      <c r="B198" s="123"/>
      <c r="C198" s="123"/>
      <c r="D198" s="123"/>
      <c r="E198" s="123"/>
      <c r="F198" s="123"/>
      <c r="G198" s="123"/>
      <c r="H198" s="123"/>
      <c r="I198" s="150"/>
      <c r="L198" s="151"/>
      <c r="M198" s="152"/>
    </row>
    <row r="199" spans="2:13" ht="12.75" customHeight="1">
      <c r="B199" s="123"/>
      <c r="C199" s="123"/>
      <c r="D199" s="123"/>
      <c r="E199" s="123"/>
      <c r="F199" s="123"/>
      <c r="G199" s="123"/>
      <c r="H199" s="123"/>
      <c r="I199" s="150"/>
      <c r="L199" s="151"/>
      <c r="M199" s="152"/>
    </row>
    <row r="200" spans="2:13" ht="12.75" customHeight="1">
      <c r="B200" s="123"/>
      <c r="C200" s="123"/>
      <c r="D200" s="123"/>
      <c r="E200" s="123"/>
      <c r="F200" s="123"/>
      <c r="G200" s="123"/>
      <c r="H200" s="123"/>
      <c r="I200" s="150"/>
      <c r="L200" s="151"/>
      <c r="M200" s="152"/>
    </row>
    <row r="201" spans="2:13" ht="12.75" customHeight="1">
      <c r="B201" s="123"/>
      <c r="C201" s="123"/>
      <c r="D201" s="123"/>
      <c r="E201" s="123"/>
      <c r="F201" s="123"/>
      <c r="G201" s="123"/>
      <c r="H201" s="123"/>
      <c r="I201" s="150"/>
      <c r="L201" s="151"/>
      <c r="M201" s="152"/>
    </row>
    <row r="202" spans="2:13" ht="12.75" customHeight="1">
      <c r="B202" s="123"/>
      <c r="C202" s="123"/>
      <c r="D202" s="123"/>
      <c r="E202" s="123"/>
      <c r="F202" s="123"/>
      <c r="G202" s="123"/>
      <c r="H202" s="123"/>
      <c r="I202" s="150"/>
      <c r="L202" s="151"/>
      <c r="M202" s="152"/>
    </row>
    <row r="203" spans="2:13" ht="12.75" customHeight="1">
      <c r="B203" s="123"/>
      <c r="C203" s="123"/>
      <c r="D203" s="123"/>
      <c r="E203" s="123"/>
      <c r="F203" s="123"/>
      <c r="G203" s="123"/>
      <c r="H203" s="123"/>
      <c r="I203" s="150"/>
      <c r="L203" s="151"/>
      <c r="M203" s="152"/>
    </row>
    <row r="204" spans="2:13" ht="12.75" customHeight="1">
      <c r="B204" s="123"/>
      <c r="C204" s="123"/>
      <c r="D204" s="123"/>
      <c r="E204" s="123"/>
      <c r="F204" s="123"/>
      <c r="G204" s="123"/>
      <c r="H204" s="123"/>
      <c r="I204" s="150"/>
      <c r="L204" s="151"/>
      <c r="M204" s="152"/>
    </row>
    <row r="205" spans="2:13" ht="12.75" customHeight="1">
      <c r="B205" s="123"/>
      <c r="C205" s="123"/>
      <c r="D205" s="123"/>
      <c r="E205" s="123"/>
      <c r="F205" s="123"/>
      <c r="G205" s="123"/>
      <c r="H205" s="123"/>
      <c r="I205" s="150"/>
      <c r="L205" s="151"/>
      <c r="M205" s="152"/>
    </row>
    <row r="206" spans="2:13" ht="12.75" customHeight="1">
      <c r="B206" s="123"/>
      <c r="C206" s="123"/>
      <c r="D206" s="123"/>
      <c r="E206" s="123"/>
      <c r="F206" s="123"/>
      <c r="G206" s="123"/>
      <c r="H206" s="123"/>
      <c r="I206" s="150"/>
      <c r="L206" s="151"/>
      <c r="M206" s="152"/>
    </row>
    <row r="207" spans="2:13" ht="12.75" customHeight="1">
      <c r="B207" s="123"/>
      <c r="C207" s="123"/>
      <c r="D207" s="123"/>
      <c r="E207" s="123"/>
      <c r="F207" s="123"/>
      <c r="G207" s="123"/>
      <c r="H207" s="123"/>
      <c r="I207" s="150"/>
      <c r="L207" s="151"/>
      <c r="M207" s="152"/>
    </row>
    <row r="208" spans="2:13" ht="12.75" customHeight="1">
      <c r="B208" s="123"/>
      <c r="C208" s="123"/>
      <c r="D208" s="123"/>
      <c r="E208" s="123"/>
      <c r="F208" s="123"/>
      <c r="G208" s="123"/>
      <c r="H208" s="123"/>
      <c r="I208" s="150"/>
      <c r="L208" s="151"/>
      <c r="M208" s="152"/>
    </row>
    <row r="209" spans="2:13" ht="12.75" customHeight="1">
      <c r="B209" s="123"/>
      <c r="C209" s="123"/>
      <c r="D209" s="123"/>
      <c r="E209" s="123"/>
      <c r="F209" s="123"/>
      <c r="G209" s="123"/>
      <c r="H209" s="123"/>
      <c r="I209" s="150"/>
      <c r="L209" s="151"/>
      <c r="M209" s="152"/>
    </row>
    <row r="210" spans="2:13" ht="12.75" customHeight="1">
      <c r="B210" s="123"/>
      <c r="C210" s="123"/>
      <c r="D210" s="123"/>
      <c r="E210" s="123"/>
      <c r="F210" s="123"/>
      <c r="G210" s="123"/>
      <c r="H210" s="123"/>
      <c r="I210" s="150"/>
      <c r="L210" s="151"/>
      <c r="M210" s="152"/>
    </row>
    <row r="211" spans="2:13" ht="12.75" customHeight="1">
      <c r="B211" s="123"/>
      <c r="C211" s="123"/>
      <c r="D211" s="123"/>
      <c r="E211" s="123"/>
      <c r="F211" s="123"/>
      <c r="G211" s="123"/>
      <c r="H211" s="123"/>
      <c r="I211" s="150"/>
      <c r="L211" s="151"/>
      <c r="M211" s="152"/>
    </row>
    <row r="212" spans="2:13" ht="12.75" customHeight="1">
      <c r="B212" s="123"/>
      <c r="C212" s="123"/>
      <c r="D212" s="123"/>
      <c r="E212" s="123"/>
      <c r="F212" s="123"/>
      <c r="G212" s="123"/>
      <c r="H212" s="123"/>
      <c r="I212" s="150"/>
      <c r="L212" s="151"/>
      <c r="M212" s="152"/>
    </row>
    <row r="213" spans="2:13" ht="12.75" customHeight="1">
      <c r="B213" s="123"/>
      <c r="C213" s="123"/>
      <c r="D213" s="123"/>
      <c r="E213" s="123"/>
      <c r="F213" s="123"/>
      <c r="G213" s="123"/>
      <c r="H213" s="123"/>
      <c r="I213" s="150"/>
      <c r="L213" s="151"/>
      <c r="M213" s="152"/>
    </row>
    <row r="214" spans="2:13" ht="12.75" customHeight="1">
      <c r="B214" s="123"/>
      <c r="C214" s="123"/>
      <c r="D214" s="123"/>
      <c r="E214" s="123"/>
      <c r="F214" s="123"/>
      <c r="G214" s="123"/>
      <c r="H214" s="123"/>
      <c r="I214" s="150"/>
      <c r="L214" s="151"/>
      <c r="M214" s="152"/>
    </row>
    <row r="215" spans="2:13" ht="12.75" customHeight="1">
      <c r="B215" s="123"/>
      <c r="C215" s="123"/>
      <c r="D215" s="123"/>
      <c r="E215" s="123"/>
      <c r="F215" s="123"/>
      <c r="G215" s="123"/>
      <c r="H215" s="123"/>
      <c r="I215" s="150"/>
      <c r="L215" s="151"/>
      <c r="M215" s="152"/>
    </row>
    <row r="216" spans="2:13" ht="12.75" customHeight="1">
      <c r="B216" s="123"/>
      <c r="C216" s="123"/>
      <c r="D216" s="123"/>
      <c r="E216" s="123"/>
      <c r="F216" s="123"/>
      <c r="G216" s="123"/>
      <c r="H216" s="123"/>
      <c r="I216" s="150"/>
      <c r="L216" s="151"/>
      <c r="M216" s="152"/>
    </row>
    <row r="217" spans="2:13" ht="12.75" customHeight="1">
      <c r="B217" s="123"/>
      <c r="C217" s="123"/>
      <c r="D217" s="123"/>
      <c r="E217" s="123"/>
      <c r="F217" s="123"/>
      <c r="G217" s="123"/>
      <c r="H217" s="123"/>
      <c r="I217" s="150"/>
      <c r="L217" s="151"/>
      <c r="M217" s="152"/>
    </row>
    <row r="218" spans="2:13" ht="12.75" customHeight="1">
      <c r="B218" s="123"/>
      <c r="C218" s="123"/>
      <c r="D218" s="123"/>
      <c r="E218" s="123"/>
      <c r="F218" s="123"/>
      <c r="G218" s="123"/>
      <c r="H218" s="123"/>
      <c r="I218" s="150"/>
      <c r="L218" s="151"/>
      <c r="M218" s="152"/>
    </row>
    <row r="219" spans="2:13" ht="12.75" customHeight="1">
      <c r="B219" s="123"/>
      <c r="C219" s="123"/>
      <c r="D219" s="123"/>
      <c r="E219" s="123"/>
      <c r="F219" s="123"/>
      <c r="G219" s="123"/>
      <c r="H219" s="123"/>
      <c r="I219" s="150"/>
      <c r="L219" s="151"/>
      <c r="M219" s="152"/>
    </row>
    <row r="220" spans="2:13" ht="12.75" customHeight="1">
      <c r="B220" s="123"/>
      <c r="C220" s="123"/>
      <c r="D220" s="123"/>
      <c r="E220" s="123"/>
      <c r="F220" s="123"/>
      <c r="G220" s="123"/>
      <c r="H220" s="123"/>
      <c r="I220" s="150"/>
      <c r="L220" s="151"/>
      <c r="M220" s="152"/>
    </row>
    <row r="221" spans="2:13" ht="12.75" customHeight="1">
      <c r="B221" s="123"/>
      <c r="C221" s="123"/>
      <c r="D221" s="123"/>
      <c r="E221" s="123"/>
      <c r="F221" s="123"/>
      <c r="G221" s="123"/>
      <c r="H221" s="123"/>
      <c r="I221" s="150"/>
      <c r="L221" s="151"/>
      <c r="M221" s="152"/>
    </row>
    <row r="222" spans="2:13" ht="12.75" customHeight="1">
      <c r="B222" s="123"/>
      <c r="C222" s="123"/>
      <c r="D222" s="123"/>
      <c r="E222" s="123"/>
      <c r="F222" s="123"/>
      <c r="G222" s="123"/>
      <c r="H222" s="123"/>
      <c r="I222" s="150"/>
      <c r="L222" s="151"/>
      <c r="M222" s="152"/>
    </row>
    <row r="223" spans="2:13" ht="12.75" customHeight="1">
      <c r="B223" s="123"/>
      <c r="C223" s="123"/>
      <c r="D223" s="123"/>
      <c r="E223" s="123"/>
      <c r="F223" s="123"/>
      <c r="G223" s="123"/>
      <c r="H223" s="123"/>
      <c r="I223" s="150"/>
      <c r="L223" s="151"/>
      <c r="M223" s="152"/>
    </row>
    <row r="224" spans="2:13" ht="12.75" customHeight="1">
      <c r="B224" s="123"/>
      <c r="C224" s="123"/>
      <c r="D224" s="123"/>
      <c r="E224" s="123"/>
      <c r="F224" s="123"/>
      <c r="G224" s="123"/>
      <c r="H224" s="123"/>
      <c r="I224" s="150"/>
      <c r="L224" s="151"/>
      <c r="M224" s="152"/>
    </row>
    <row r="225" spans="2:13" ht="12.75" customHeight="1">
      <c r="B225" s="123"/>
      <c r="C225" s="123"/>
      <c r="D225" s="123"/>
      <c r="E225" s="123"/>
      <c r="F225" s="123"/>
      <c r="G225" s="123"/>
      <c r="H225" s="123"/>
      <c r="I225" s="150"/>
      <c r="L225" s="151"/>
      <c r="M225" s="152"/>
    </row>
    <row r="226" spans="2:13" ht="12.75" customHeight="1">
      <c r="B226" s="123"/>
      <c r="C226" s="123"/>
      <c r="D226" s="123"/>
      <c r="E226" s="123"/>
      <c r="F226" s="123"/>
      <c r="G226" s="123"/>
      <c r="H226" s="123"/>
      <c r="I226" s="150"/>
      <c r="L226" s="151"/>
      <c r="M226" s="152"/>
    </row>
    <row r="227" spans="2:13" ht="12.75" customHeight="1">
      <c r="B227" s="123"/>
      <c r="C227" s="123"/>
      <c r="D227" s="123"/>
      <c r="E227" s="123"/>
      <c r="F227" s="123"/>
      <c r="G227" s="123"/>
      <c r="H227" s="123"/>
      <c r="I227" s="150"/>
      <c r="L227" s="151"/>
      <c r="M227" s="152"/>
    </row>
    <row r="228" spans="2:13" ht="12.75" customHeight="1">
      <c r="B228" s="123"/>
      <c r="C228" s="123"/>
      <c r="D228" s="123"/>
      <c r="E228" s="123"/>
      <c r="F228" s="123"/>
      <c r="G228" s="123"/>
      <c r="H228" s="123"/>
      <c r="I228" s="150"/>
      <c r="L228" s="151"/>
      <c r="M228" s="152"/>
    </row>
    <row r="229" spans="2:13" ht="12.75" customHeight="1">
      <c r="B229" s="123"/>
      <c r="C229" s="123"/>
      <c r="D229" s="123"/>
      <c r="E229" s="123"/>
      <c r="F229" s="123"/>
      <c r="G229" s="123"/>
      <c r="H229" s="123"/>
      <c r="I229" s="150"/>
      <c r="L229" s="151"/>
      <c r="M229" s="152"/>
    </row>
    <row r="230" spans="2:13" ht="12.75" customHeight="1">
      <c r="B230" s="123"/>
      <c r="C230" s="123"/>
      <c r="D230" s="123"/>
      <c r="E230" s="123"/>
      <c r="F230" s="123"/>
      <c r="G230" s="123"/>
      <c r="H230" s="123"/>
      <c r="I230" s="150"/>
      <c r="L230" s="151"/>
      <c r="M230" s="152"/>
    </row>
    <row r="231" spans="2:13" ht="12.75" customHeight="1">
      <c r="B231" s="123"/>
      <c r="C231" s="123"/>
      <c r="D231" s="123"/>
      <c r="E231" s="123"/>
      <c r="F231" s="123"/>
      <c r="G231" s="123"/>
      <c r="H231" s="123"/>
      <c r="I231" s="150"/>
      <c r="L231" s="151"/>
      <c r="M231" s="152"/>
    </row>
    <row r="232" spans="2:13" ht="12.75" customHeight="1">
      <c r="B232" s="123"/>
      <c r="C232" s="123"/>
      <c r="D232" s="123"/>
      <c r="E232" s="123"/>
      <c r="F232" s="123"/>
      <c r="G232" s="123"/>
      <c r="H232" s="123"/>
      <c r="I232" s="150"/>
      <c r="L232" s="151"/>
      <c r="M232" s="152"/>
    </row>
    <row r="233" spans="2:13" ht="12.75" customHeight="1">
      <c r="B233" s="123"/>
      <c r="C233" s="123"/>
      <c r="D233" s="123"/>
      <c r="E233" s="123"/>
      <c r="F233" s="123"/>
      <c r="G233" s="123"/>
      <c r="H233" s="123"/>
      <c r="I233" s="150"/>
      <c r="L233" s="151"/>
      <c r="M233" s="152"/>
    </row>
    <row r="234" spans="2:13" ht="12.75" customHeight="1">
      <c r="B234" s="123"/>
      <c r="C234" s="123"/>
      <c r="D234" s="123"/>
      <c r="E234" s="123"/>
      <c r="F234" s="123"/>
      <c r="G234" s="123"/>
      <c r="H234" s="123"/>
      <c r="I234" s="150"/>
      <c r="L234" s="151"/>
      <c r="M234" s="152"/>
    </row>
    <row r="235" spans="2:13" ht="12.75" customHeight="1">
      <c r="B235" s="123"/>
      <c r="C235" s="123"/>
      <c r="D235" s="123"/>
      <c r="E235" s="123"/>
      <c r="F235" s="123"/>
      <c r="G235" s="123"/>
      <c r="H235" s="123"/>
      <c r="I235" s="150"/>
      <c r="L235" s="151"/>
      <c r="M235" s="152"/>
    </row>
    <row r="236" spans="2:13" ht="12.75" customHeight="1">
      <c r="B236" s="123"/>
      <c r="C236" s="123"/>
      <c r="D236" s="123"/>
      <c r="E236" s="123"/>
      <c r="F236" s="123"/>
      <c r="G236" s="123"/>
      <c r="H236" s="123"/>
      <c r="I236" s="150"/>
      <c r="L236" s="151"/>
      <c r="M236" s="152"/>
    </row>
    <row r="237" spans="2:13" ht="12.75" customHeight="1">
      <c r="B237" s="123"/>
      <c r="C237" s="123"/>
      <c r="D237" s="123"/>
      <c r="E237" s="123"/>
      <c r="F237" s="123"/>
      <c r="G237" s="123"/>
      <c r="H237" s="123"/>
      <c r="I237" s="150"/>
      <c r="L237" s="151"/>
      <c r="M237" s="152"/>
    </row>
    <row r="238" spans="2:13" ht="12.75" customHeight="1">
      <c r="B238" s="123"/>
      <c r="C238" s="123"/>
      <c r="D238" s="123"/>
      <c r="E238" s="123"/>
      <c r="F238" s="123"/>
      <c r="G238" s="123"/>
      <c r="H238" s="123"/>
      <c r="I238" s="150"/>
      <c r="L238" s="151"/>
      <c r="M238" s="152"/>
    </row>
    <row r="239" spans="2:13" ht="12.75" customHeight="1">
      <c r="B239" s="123"/>
      <c r="C239" s="123"/>
      <c r="D239" s="123"/>
      <c r="E239" s="123"/>
      <c r="F239" s="123"/>
      <c r="G239" s="123"/>
      <c r="H239" s="123"/>
      <c r="I239" s="150"/>
      <c r="L239" s="151"/>
      <c r="M239" s="152"/>
    </row>
    <row r="240" spans="2:13" ht="12.75" customHeight="1">
      <c r="B240" s="123"/>
      <c r="C240" s="123"/>
      <c r="D240" s="123"/>
      <c r="E240" s="123"/>
      <c r="F240" s="123"/>
      <c r="G240" s="123"/>
      <c r="H240" s="123"/>
      <c r="I240" s="150"/>
      <c r="L240" s="151"/>
      <c r="M240" s="152"/>
    </row>
    <row r="241" spans="2:13" ht="12.75" customHeight="1">
      <c r="B241" s="123"/>
      <c r="C241" s="123"/>
      <c r="D241" s="123"/>
      <c r="E241" s="123"/>
      <c r="F241" s="123"/>
      <c r="G241" s="123"/>
      <c r="H241" s="123"/>
      <c r="I241" s="150"/>
      <c r="L241" s="151"/>
      <c r="M241" s="152"/>
    </row>
    <row r="242" spans="2:13" ht="12.75" customHeight="1">
      <c r="B242" s="123"/>
      <c r="C242" s="123"/>
      <c r="D242" s="123"/>
      <c r="E242" s="123"/>
      <c r="F242" s="123"/>
      <c r="G242" s="123"/>
      <c r="H242" s="123"/>
      <c r="I242" s="150"/>
      <c r="L242" s="151"/>
      <c r="M242" s="152"/>
    </row>
    <row r="243" spans="2:13" ht="12.75" customHeight="1">
      <c r="B243" s="123"/>
      <c r="C243" s="123"/>
      <c r="D243" s="123"/>
      <c r="E243" s="123"/>
      <c r="F243" s="123"/>
      <c r="G243" s="123"/>
      <c r="H243" s="123"/>
      <c r="I243" s="150"/>
      <c r="L243" s="151"/>
      <c r="M243" s="152"/>
    </row>
    <row r="244" spans="2:13" ht="12.75" customHeight="1">
      <c r="B244" s="123"/>
      <c r="C244" s="123"/>
      <c r="D244" s="123"/>
      <c r="E244" s="123"/>
      <c r="F244" s="123"/>
      <c r="G244" s="123"/>
      <c r="H244" s="123"/>
      <c r="I244" s="150"/>
      <c r="L244" s="151"/>
      <c r="M244" s="152"/>
    </row>
    <row r="245" spans="2:13" ht="12.75" customHeight="1">
      <c r="B245" s="123"/>
      <c r="C245" s="123"/>
      <c r="D245" s="123"/>
      <c r="E245" s="123"/>
      <c r="F245" s="123"/>
      <c r="G245" s="123"/>
      <c r="H245" s="123"/>
      <c r="I245" s="150"/>
      <c r="L245" s="151"/>
      <c r="M245" s="152"/>
    </row>
    <row r="246" spans="2:13" ht="12.75" customHeight="1">
      <c r="B246" s="123"/>
      <c r="C246" s="123"/>
      <c r="D246" s="123"/>
      <c r="E246" s="123"/>
      <c r="F246" s="123"/>
      <c r="G246" s="123"/>
      <c r="H246" s="123"/>
      <c r="I246" s="150"/>
      <c r="L246" s="151"/>
      <c r="M246" s="152"/>
    </row>
    <row r="247" spans="2:13" ht="12.75" customHeight="1">
      <c r="B247" s="123"/>
      <c r="C247" s="123"/>
      <c r="D247" s="123"/>
      <c r="E247" s="123"/>
      <c r="F247" s="123"/>
      <c r="G247" s="123"/>
      <c r="H247" s="123"/>
      <c r="I247" s="150"/>
      <c r="L247" s="151"/>
      <c r="M247" s="152"/>
    </row>
    <row r="248" spans="2:13" ht="12.75" customHeight="1">
      <c r="B248" s="123"/>
      <c r="C248" s="123"/>
      <c r="D248" s="123"/>
      <c r="E248" s="123"/>
      <c r="F248" s="123"/>
      <c r="G248" s="123"/>
      <c r="H248" s="123"/>
      <c r="I248" s="150"/>
      <c r="L248" s="151"/>
      <c r="M248" s="152"/>
    </row>
    <row r="249" spans="2:13" ht="12.75" customHeight="1">
      <c r="B249" s="123"/>
      <c r="C249" s="123"/>
      <c r="D249" s="123"/>
      <c r="E249" s="123"/>
      <c r="F249" s="123"/>
      <c r="G249" s="123"/>
      <c r="H249" s="123"/>
      <c r="I249" s="150"/>
      <c r="L249" s="151"/>
      <c r="M249" s="152"/>
    </row>
    <row r="250" spans="2:13" ht="12.75" customHeight="1">
      <c r="B250" s="123"/>
      <c r="C250" s="123"/>
      <c r="D250" s="123"/>
      <c r="E250" s="123"/>
      <c r="F250" s="123"/>
      <c r="G250" s="123"/>
      <c r="H250" s="123"/>
      <c r="I250" s="150"/>
      <c r="L250" s="151"/>
      <c r="M250" s="152"/>
    </row>
    <row r="251" spans="2:13" ht="12.75" customHeight="1">
      <c r="B251" s="123"/>
      <c r="C251" s="123"/>
      <c r="D251" s="123"/>
      <c r="E251" s="123"/>
      <c r="F251" s="123"/>
      <c r="G251" s="123"/>
      <c r="H251" s="123"/>
      <c r="I251" s="150"/>
      <c r="L251" s="151"/>
      <c r="M251" s="152"/>
    </row>
    <row r="252" spans="2:13" ht="12.75" customHeight="1">
      <c r="B252" s="123"/>
      <c r="C252" s="123"/>
      <c r="D252" s="123"/>
      <c r="E252" s="123"/>
      <c r="F252" s="123"/>
      <c r="G252" s="123"/>
      <c r="H252" s="123"/>
      <c r="I252" s="150"/>
      <c r="L252" s="151"/>
      <c r="M252" s="152"/>
    </row>
    <row r="253" spans="2:13" ht="12.75" customHeight="1">
      <c r="B253" s="123"/>
      <c r="C253" s="123"/>
      <c r="D253" s="123"/>
      <c r="E253" s="123"/>
      <c r="F253" s="123"/>
      <c r="G253" s="123"/>
      <c r="H253" s="123"/>
      <c r="I253" s="150"/>
      <c r="L253" s="151"/>
      <c r="M253" s="152"/>
    </row>
    <row r="254" spans="2:13" ht="12.75" customHeight="1">
      <c r="B254" s="123"/>
      <c r="C254" s="123"/>
      <c r="D254" s="123"/>
      <c r="E254" s="123"/>
      <c r="F254" s="123"/>
      <c r="G254" s="123"/>
      <c r="H254" s="123"/>
      <c r="I254" s="150"/>
      <c r="L254" s="151"/>
      <c r="M254" s="152"/>
    </row>
    <row r="255" spans="2:13" ht="12.75" customHeight="1">
      <c r="B255" s="123"/>
      <c r="C255" s="123"/>
      <c r="D255" s="123"/>
      <c r="E255" s="123"/>
      <c r="F255" s="123"/>
      <c r="G255" s="123"/>
      <c r="H255" s="123"/>
      <c r="I255" s="150"/>
      <c r="L255" s="151"/>
      <c r="M255" s="152"/>
    </row>
    <row r="256" spans="2:13" ht="12.75" customHeight="1">
      <c r="B256" s="123"/>
      <c r="C256" s="123"/>
      <c r="D256" s="123"/>
      <c r="E256" s="123"/>
      <c r="F256" s="123"/>
      <c r="G256" s="123"/>
      <c r="H256" s="123"/>
      <c r="I256" s="150"/>
      <c r="L256" s="151"/>
      <c r="M256" s="152"/>
    </row>
    <row r="257" spans="2:13" ht="12.75" customHeight="1">
      <c r="B257" s="123"/>
      <c r="C257" s="123"/>
      <c r="D257" s="123"/>
      <c r="E257" s="123"/>
      <c r="F257" s="123"/>
      <c r="G257" s="123"/>
      <c r="H257" s="123"/>
      <c r="I257" s="150"/>
      <c r="L257" s="151"/>
      <c r="M257" s="152"/>
    </row>
    <row r="258" spans="2:13" ht="12.75" customHeight="1">
      <c r="B258" s="123"/>
      <c r="C258" s="123"/>
      <c r="D258" s="123"/>
      <c r="E258" s="123"/>
      <c r="F258" s="123"/>
      <c r="G258" s="123"/>
      <c r="H258" s="123"/>
      <c r="I258" s="150"/>
      <c r="L258" s="151"/>
      <c r="M258" s="152"/>
    </row>
    <row r="259" spans="2:13" ht="12.75" customHeight="1">
      <c r="B259" s="123"/>
      <c r="C259" s="123"/>
      <c r="D259" s="123"/>
      <c r="E259" s="123"/>
      <c r="F259" s="123"/>
      <c r="G259" s="123"/>
      <c r="H259" s="123"/>
      <c r="I259" s="150"/>
      <c r="L259" s="151"/>
      <c r="M259" s="152"/>
    </row>
    <row r="260" spans="2:13" ht="12.75" customHeight="1">
      <c r="B260" s="123"/>
      <c r="C260" s="123"/>
      <c r="D260" s="123"/>
      <c r="E260" s="123"/>
      <c r="F260" s="123"/>
      <c r="G260" s="123"/>
      <c r="H260" s="123"/>
      <c r="I260" s="150"/>
      <c r="L260" s="151"/>
      <c r="M260" s="152"/>
    </row>
    <row r="261" spans="2:13" ht="12.75" customHeight="1">
      <c r="B261" s="123"/>
      <c r="C261" s="123"/>
      <c r="D261" s="123"/>
      <c r="E261" s="123"/>
      <c r="F261" s="123"/>
      <c r="G261" s="123"/>
      <c r="H261" s="123"/>
      <c r="I261" s="150"/>
      <c r="L261" s="151"/>
      <c r="M261" s="152"/>
    </row>
    <row r="262" spans="2:13" ht="12.75" customHeight="1">
      <c r="B262" s="123"/>
      <c r="C262" s="123"/>
      <c r="D262" s="123"/>
      <c r="E262" s="123"/>
      <c r="F262" s="123"/>
      <c r="G262" s="123"/>
      <c r="H262" s="123"/>
      <c r="I262" s="150"/>
      <c r="L262" s="151"/>
      <c r="M262" s="152"/>
    </row>
    <row r="263" spans="2:13" ht="12.75" customHeight="1">
      <c r="B263" s="123"/>
      <c r="C263" s="123"/>
      <c r="D263" s="123"/>
      <c r="E263" s="123"/>
      <c r="F263" s="123"/>
      <c r="G263" s="123"/>
      <c r="H263" s="123"/>
      <c r="I263" s="150"/>
      <c r="L263" s="151"/>
      <c r="M263" s="152"/>
    </row>
    <row r="264" spans="2:13" ht="12.75" customHeight="1">
      <c r="B264" s="123"/>
      <c r="C264" s="123"/>
      <c r="D264" s="123"/>
      <c r="E264" s="123"/>
      <c r="F264" s="123"/>
      <c r="G264" s="123"/>
      <c r="H264" s="123"/>
      <c r="I264" s="150"/>
      <c r="L264" s="151"/>
      <c r="M264" s="152"/>
    </row>
    <row r="265" spans="2:13" ht="12.75" customHeight="1">
      <c r="B265" s="123"/>
      <c r="C265" s="123"/>
      <c r="D265" s="123"/>
      <c r="E265" s="123"/>
      <c r="F265" s="123"/>
      <c r="G265" s="123"/>
      <c r="H265" s="123"/>
      <c r="I265" s="150"/>
      <c r="L265" s="151"/>
      <c r="M265" s="152"/>
    </row>
    <row r="266" spans="2:13" ht="12.75" customHeight="1">
      <c r="B266" s="123"/>
      <c r="C266" s="123"/>
      <c r="D266" s="123"/>
      <c r="E266" s="123"/>
      <c r="F266" s="123"/>
      <c r="G266" s="123"/>
      <c r="H266" s="123"/>
      <c r="I266" s="150"/>
      <c r="L266" s="151"/>
      <c r="M266" s="152"/>
    </row>
    <row r="267" spans="2:13" ht="12.75" customHeight="1">
      <c r="B267" s="123"/>
      <c r="C267" s="123"/>
      <c r="D267" s="123"/>
      <c r="E267" s="123"/>
      <c r="F267" s="123"/>
      <c r="G267" s="123"/>
      <c r="H267" s="123"/>
      <c r="I267" s="150"/>
      <c r="L267" s="151"/>
      <c r="M267" s="152"/>
    </row>
    <row r="268" spans="2:13" ht="12.75" customHeight="1">
      <c r="B268" s="123"/>
      <c r="C268" s="123"/>
      <c r="D268" s="123"/>
      <c r="E268" s="123"/>
      <c r="F268" s="123"/>
      <c r="G268" s="123"/>
      <c r="H268" s="123"/>
      <c r="I268" s="150"/>
      <c r="L268" s="151"/>
      <c r="M268" s="152"/>
    </row>
    <row r="269" spans="2:13" ht="12.75" customHeight="1">
      <c r="B269" s="123"/>
      <c r="C269" s="123"/>
      <c r="D269" s="123"/>
      <c r="E269" s="123"/>
      <c r="F269" s="123"/>
      <c r="G269" s="123"/>
      <c r="H269" s="123"/>
      <c r="I269" s="150"/>
      <c r="L269" s="151"/>
      <c r="M269" s="152"/>
    </row>
    <row r="270" spans="2:13" ht="12.75" customHeight="1">
      <c r="B270" s="123"/>
      <c r="C270" s="123"/>
      <c r="D270" s="123"/>
      <c r="E270" s="123"/>
      <c r="F270" s="123"/>
      <c r="G270" s="123"/>
      <c r="H270" s="123"/>
      <c r="I270" s="150"/>
      <c r="L270" s="151"/>
      <c r="M270" s="152"/>
    </row>
    <row r="271" spans="2:13" ht="12.75" customHeight="1">
      <c r="B271" s="123"/>
      <c r="C271" s="123"/>
      <c r="D271" s="123"/>
      <c r="E271" s="123"/>
      <c r="F271" s="123"/>
      <c r="G271" s="123"/>
      <c r="H271" s="123"/>
      <c r="I271" s="150"/>
      <c r="L271" s="151"/>
      <c r="M271" s="152"/>
    </row>
    <row r="272" spans="2:13" ht="12.75" customHeight="1">
      <c r="B272" s="123"/>
      <c r="C272" s="123"/>
      <c r="D272" s="123"/>
      <c r="E272" s="123"/>
      <c r="F272" s="123"/>
      <c r="G272" s="123"/>
      <c r="H272" s="123"/>
      <c r="I272" s="150"/>
      <c r="L272" s="151"/>
      <c r="M272" s="152"/>
    </row>
    <row r="273" spans="2:13" ht="12.75" customHeight="1">
      <c r="B273" s="123"/>
      <c r="C273" s="123"/>
      <c r="D273" s="123"/>
      <c r="E273" s="123"/>
      <c r="F273" s="123"/>
      <c r="G273" s="123"/>
      <c r="H273" s="123"/>
      <c r="I273" s="150"/>
      <c r="L273" s="151"/>
      <c r="M273" s="152"/>
    </row>
    <row r="274" spans="2:13" ht="12.75" customHeight="1">
      <c r="B274" s="123"/>
      <c r="C274" s="123"/>
      <c r="D274" s="123"/>
      <c r="E274" s="123"/>
      <c r="F274" s="123"/>
      <c r="G274" s="123"/>
      <c r="H274" s="123"/>
      <c r="I274" s="150"/>
      <c r="L274" s="151"/>
      <c r="M274" s="152"/>
    </row>
    <row r="275" spans="2:13" ht="12.75" customHeight="1">
      <c r="B275" s="123"/>
      <c r="C275" s="123"/>
      <c r="D275" s="123"/>
      <c r="E275" s="123"/>
      <c r="F275" s="123"/>
      <c r="G275" s="123"/>
      <c r="H275" s="123"/>
      <c r="I275" s="150"/>
      <c r="L275" s="151"/>
      <c r="M275" s="152"/>
    </row>
    <row r="276" spans="2:13" ht="12.75" customHeight="1">
      <c r="B276" s="123"/>
      <c r="C276" s="123"/>
      <c r="D276" s="123"/>
      <c r="E276" s="123"/>
      <c r="F276" s="123"/>
      <c r="G276" s="123"/>
      <c r="H276" s="123"/>
      <c r="I276" s="150"/>
      <c r="L276" s="151"/>
      <c r="M276" s="152"/>
    </row>
    <row r="277" spans="2:13" ht="12.75" customHeight="1">
      <c r="B277" s="123"/>
      <c r="C277" s="123"/>
      <c r="D277" s="123"/>
      <c r="E277" s="123"/>
      <c r="F277" s="123"/>
      <c r="G277" s="123"/>
      <c r="H277" s="123"/>
      <c r="I277" s="150"/>
      <c r="L277" s="151"/>
      <c r="M277" s="152"/>
    </row>
    <row r="278" spans="2:13" ht="12.75" customHeight="1">
      <c r="B278" s="123"/>
      <c r="C278" s="123"/>
      <c r="D278" s="123"/>
      <c r="E278" s="123"/>
      <c r="F278" s="123"/>
      <c r="G278" s="123"/>
      <c r="H278" s="123"/>
      <c r="I278" s="150"/>
      <c r="L278" s="151"/>
      <c r="M278" s="152"/>
    </row>
    <row r="279" spans="2:13" ht="12.75" customHeight="1">
      <c r="B279" s="123"/>
      <c r="C279" s="123"/>
      <c r="D279" s="123"/>
      <c r="E279" s="123"/>
      <c r="F279" s="123"/>
      <c r="G279" s="123"/>
      <c r="H279" s="123"/>
      <c r="I279" s="150"/>
      <c r="L279" s="151"/>
      <c r="M279" s="152"/>
    </row>
    <row r="280" spans="2:13" ht="12.75" customHeight="1">
      <c r="B280" s="123"/>
      <c r="C280" s="123"/>
      <c r="D280" s="123"/>
      <c r="E280" s="123"/>
      <c r="F280" s="123"/>
      <c r="G280" s="123"/>
      <c r="H280" s="123"/>
      <c r="I280" s="150"/>
      <c r="L280" s="151"/>
      <c r="M280" s="152"/>
    </row>
    <row r="281" spans="2:13" ht="12.75" customHeight="1">
      <c r="B281" s="123"/>
      <c r="C281" s="123"/>
      <c r="D281" s="123"/>
      <c r="E281" s="123"/>
      <c r="F281" s="123"/>
      <c r="G281" s="123"/>
      <c r="H281" s="123"/>
      <c r="I281" s="150"/>
      <c r="L281" s="151"/>
      <c r="M281" s="152"/>
    </row>
    <row r="282" spans="2:13" ht="12.75" customHeight="1">
      <c r="B282" s="123"/>
      <c r="C282" s="123"/>
      <c r="D282" s="123"/>
      <c r="E282" s="123"/>
      <c r="F282" s="123"/>
      <c r="G282" s="123"/>
      <c r="H282" s="123"/>
      <c r="I282" s="150"/>
      <c r="L282" s="151"/>
      <c r="M282" s="152"/>
    </row>
    <row r="283" spans="2:13" ht="12.75" customHeight="1">
      <c r="B283" s="123"/>
      <c r="C283" s="123"/>
      <c r="D283" s="123"/>
      <c r="E283" s="123"/>
      <c r="F283" s="123"/>
      <c r="G283" s="123"/>
      <c r="H283" s="123"/>
      <c r="I283" s="150"/>
      <c r="L283" s="151"/>
      <c r="M283" s="152"/>
    </row>
    <row r="284" spans="2:13" ht="12.75" customHeight="1">
      <c r="B284" s="123"/>
      <c r="C284" s="123"/>
      <c r="D284" s="123"/>
      <c r="E284" s="123"/>
      <c r="F284" s="123"/>
      <c r="G284" s="123"/>
      <c r="H284" s="123"/>
      <c r="I284" s="150"/>
      <c r="L284" s="151"/>
      <c r="M284" s="152"/>
    </row>
    <row r="285" spans="2:13" ht="12.75" customHeight="1">
      <c r="B285" s="123"/>
      <c r="C285" s="123"/>
      <c r="D285" s="123"/>
      <c r="E285" s="123"/>
      <c r="F285" s="123"/>
      <c r="G285" s="123"/>
      <c r="H285" s="123"/>
      <c r="I285" s="150"/>
      <c r="L285" s="151"/>
      <c r="M285" s="152"/>
    </row>
    <row r="286" spans="2:13" ht="12.75" customHeight="1">
      <c r="B286" s="123"/>
      <c r="C286" s="123"/>
      <c r="D286" s="123"/>
      <c r="E286" s="123"/>
      <c r="F286" s="123"/>
      <c r="G286" s="123"/>
      <c r="H286" s="123"/>
      <c r="I286" s="150"/>
      <c r="L286" s="151"/>
      <c r="M286" s="152"/>
    </row>
    <row r="287" spans="2:13" ht="12.75" customHeight="1">
      <c r="B287" s="123"/>
      <c r="C287" s="123"/>
      <c r="D287" s="123"/>
      <c r="E287" s="123"/>
      <c r="F287" s="123"/>
      <c r="G287" s="123"/>
      <c r="H287" s="123"/>
      <c r="I287" s="150"/>
      <c r="L287" s="151"/>
      <c r="M287" s="152"/>
    </row>
    <row r="288" spans="2:13" ht="12.75" customHeight="1">
      <c r="B288" s="123"/>
      <c r="C288" s="123"/>
      <c r="D288" s="123"/>
      <c r="E288" s="123"/>
      <c r="F288" s="123"/>
      <c r="G288" s="123"/>
      <c r="H288" s="123"/>
      <c r="I288" s="150"/>
      <c r="L288" s="151"/>
      <c r="M288" s="152"/>
    </row>
    <row r="289" spans="2:13" ht="12.75" customHeight="1">
      <c r="B289" s="123"/>
      <c r="C289" s="123"/>
      <c r="D289" s="123"/>
      <c r="E289" s="123"/>
      <c r="F289" s="123"/>
      <c r="G289" s="123"/>
      <c r="H289" s="123"/>
      <c r="I289" s="150"/>
      <c r="L289" s="151"/>
      <c r="M289" s="152"/>
    </row>
    <row r="290" spans="2:13" ht="12.75" customHeight="1">
      <c r="B290" s="123"/>
      <c r="C290" s="123"/>
      <c r="D290" s="123"/>
      <c r="E290" s="123"/>
      <c r="F290" s="123"/>
      <c r="G290" s="123"/>
      <c r="H290" s="123"/>
      <c r="I290" s="150"/>
      <c r="L290" s="151"/>
      <c r="M290" s="152"/>
    </row>
    <row r="291" spans="2:13" ht="12.75" customHeight="1">
      <c r="B291" s="123"/>
      <c r="C291" s="123"/>
      <c r="D291" s="123"/>
      <c r="E291" s="123"/>
      <c r="F291" s="123"/>
      <c r="G291" s="123"/>
      <c r="H291" s="123"/>
      <c r="I291" s="150"/>
      <c r="L291" s="151"/>
      <c r="M291" s="152"/>
    </row>
    <row r="292" spans="2:13" ht="12.75" customHeight="1">
      <c r="B292" s="123"/>
      <c r="C292" s="123"/>
      <c r="D292" s="123"/>
      <c r="E292" s="123"/>
      <c r="F292" s="123"/>
      <c r="G292" s="123"/>
      <c r="H292" s="123"/>
      <c r="I292" s="150"/>
      <c r="L292" s="151"/>
      <c r="M292" s="152"/>
    </row>
    <row r="293" spans="2:13" ht="12.75" customHeight="1">
      <c r="B293" s="123"/>
      <c r="C293" s="123"/>
      <c r="D293" s="123"/>
      <c r="E293" s="123"/>
      <c r="F293" s="123"/>
      <c r="G293" s="123"/>
      <c r="H293" s="123"/>
      <c r="I293" s="150"/>
      <c r="L293" s="151"/>
      <c r="M293" s="152"/>
    </row>
    <row r="294" spans="2:13" ht="12.75" customHeight="1">
      <c r="B294" s="123"/>
      <c r="C294" s="123"/>
      <c r="D294" s="123"/>
      <c r="E294" s="123"/>
      <c r="F294" s="123"/>
      <c r="G294" s="123"/>
      <c r="H294" s="123"/>
      <c r="I294" s="150"/>
      <c r="L294" s="151"/>
      <c r="M294" s="152"/>
    </row>
    <row r="295" spans="2:13" ht="12.75" customHeight="1">
      <c r="B295" s="123"/>
      <c r="C295" s="123"/>
      <c r="D295" s="123"/>
      <c r="E295" s="123"/>
      <c r="F295" s="123"/>
      <c r="G295" s="123"/>
      <c r="H295" s="123"/>
      <c r="I295" s="150"/>
      <c r="L295" s="151"/>
      <c r="M295" s="152"/>
    </row>
    <row r="296" spans="2:13" ht="12.75" customHeight="1">
      <c r="B296" s="123"/>
      <c r="C296" s="123"/>
      <c r="D296" s="123"/>
      <c r="E296" s="123"/>
      <c r="F296" s="123"/>
      <c r="G296" s="123"/>
      <c r="H296" s="123"/>
      <c r="I296" s="150"/>
      <c r="L296" s="151"/>
      <c r="M296" s="152"/>
    </row>
    <row r="297" spans="2:13" ht="12.75" customHeight="1">
      <c r="B297" s="123"/>
      <c r="C297" s="123"/>
      <c r="D297" s="123"/>
      <c r="E297" s="123"/>
      <c r="F297" s="123"/>
      <c r="G297" s="123"/>
      <c r="H297" s="123"/>
      <c r="I297" s="150"/>
      <c r="L297" s="151"/>
      <c r="M297" s="152"/>
    </row>
    <row r="298" spans="2:13" ht="12.75" customHeight="1">
      <c r="B298" s="123"/>
      <c r="C298" s="123"/>
      <c r="D298" s="123"/>
      <c r="E298" s="123"/>
      <c r="F298" s="123"/>
      <c r="G298" s="123"/>
      <c r="H298" s="123"/>
      <c r="I298" s="150"/>
      <c r="L298" s="151"/>
      <c r="M298" s="152"/>
    </row>
    <row r="299" spans="2:13" ht="12.75" customHeight="1">
      <c r="B299" s="123"/>
      <c r="C299" s="123"/>
      <c r="D299" s="123"/>
      <c r="E299" s="123"/>
      <c r="F299" s="123"/>
      <c r="G299" s="123"/>
      <c r="H299" s="123"/>
      <c r="I299" s="150"/>
      <c r="L299" s="151"/>
      <c r="M299" s="152"/>
    </row>
    <row r="300" spans="2:13" ht="12.75" customHeight="1">
      <c r="B300" s="123"/>
      <c r="C300" s="123"/>
      <c r="D300" s="123"/>
      <c r="E300" s="123"/>
      <c r="F300" s="123"/>
      <c r="G300" s="123"/>
      <c r="H300" s="123"/>
      <c r="I300" s="150"/>
      <c r="L300" s="151"/>
      <c r="M300" s="152"/>
    </row>
    <row r="301" spans="2:13" ht="12.75" customHeight="1">
      <c r="B301" s="123"/>
      <c r="C301" s="123"/>
      <c r="D301" s="123"/>
      <c r="E301" s="123"/>
      <c r="F301" s="123"/>
      <c r="G301" s="123"/>
      <c r="H301" s="123"/>
      <c r="I301" s="150"/>
      <c r="L301" s="151"/>
      <c r="M301" s="152"/>
    </row>
    <row r="302" spans="2:13" ht="12.75" customHeight="1">
      <c r="B302" s="123"/>
      <c r="C302" s="123"/>
      <c r="D302" s="123"/>
      <c r="E302" s="123"/>
      <c r="F302" s="123"/>
      <c r="G302" s="123"/>
      <c r="H302" s="123"/>
      <c r="I302" s="150"/>
      <c r="L302" s="151"/>
      <c r="M302" s="152"/>
    </row>
    <row r="303" spans="2:13" ht="12.75" customHeight="1">
      <c r="B303" s="123"/>
      <c r="C303" s="123"/>
      <c r="D303" s="123"/>
      <c r="E303" s="123"/>
      <c r="F303" s="123"/>
      <c r="G303" s="123"/>
      <c r="H303" s="123"/>
      <c r="I303" s="150"/>
      <c r="L303" s="151"/>
      <c r="M303" s="152"/>
    </row>
    <row r="304" spans="2:13" ht="12.75" customHeight="1">
      <c r="B304" s="123"/>
      <c r="C304" s="123"/>
      <c r="D304" s="123"/>
      <c r="E304" s="123"/>
      <c r="F304" s="123"/>
      <c r="G304" s="123"/>
      <c r="H304" s="123"/>
      <c r="I304" s="150"/>
      <c r="L304" s="151"/>
      <c r="M304" s="152"/>
    </row>
    <row r="305" spans="2:13" ht="12.75" customHeight="1">
      <c r="B305" s="123"/>
      <c r="C305" s="123"/>
      <c r="D305" s="123"/>
      <c r="E305" s="123"/>
      <c r="F305" s="123"/>
      <c r="G305" s="123"/>
      <c r="H305" s="123"/>
      <c r="I305" s="150"/>
      <c r="L305" s="151"/>
      <c r="M305" s="152"/>
    </row>
    <row r="306" spans="2:13" ht="12.75" customHeight="1">
      <c r="B306" s="123"/>
      <c r="C306" s="123"/>
      <c r="D306" s="123"/>
      <c r="E306" s="123"/>
      <c r="F306" s="123"/>
      <c r="G306" s="123"/>
      <c r="H306" s="123"/>
      <c r="I306" s="150"/>
      <c r="L306" s="151"/>
      <c r="M306" s="152"/>
    </row>
    <row r="307" spans="2:13" ht="12.75" customHeight="1">
      <c r="B307" s="123"/>
      <c r="C307" s="123"/>
      <c r="D307" s="123"/>
      <c r="E307" s="123"/>
      <c r="F307" s="123"/>
      <c r="G307" s="123"/>
      <c r="H307" s="123"/>
      <c r="I307" s="150"/>
      <c r="L307" s="151"/>
      <c r="M307" s="152"/>
    </row>
    <row r="308" spans="2:13" ht="12.75" customHeight="1">
      <c r="B308" s="123"/>
      <c r="C308" s="123"/>
      <c r="D308" s="123"/>
      <c r="E308" s="123"/>
      <c r="F308" s="123"/>
      <c r="G308" s="123"/>
      <c r="H308" s="123"/>
      <c r="I308" s="150"/>
      <c r="L308" s="151"/>
      <c r="M308" s="152"/>
    </row>
    <row r="309" spans="2:13" ht="12.75" customHeight="1">
      <c r="B309" s="123"/>
      <c r="C309" s="123"/>
      <c r="D309" s="123"/>
      <c r="E309" s="123"/>
      <c r="F309" s="123"/>
      <c r="G309" s="123"/>
      <c r="H309" s="123"/>
      <c r="I309" s="150"/>
      <c r="L309" s="151"/>
      <c r="M309" s="152"/>
    </row>
    <row r="310" spans="2:13" ht="12.75" customHeight="1">
      <c r="B310" s="123"/>
      <c r="C310" s="123"/>
      <c r="D310" s="123"/>
      <c r="E310" s="123"/>
      <c r="F310" s="123"/>
      <c r="G310" s="123"/>
      <c r="H310" s="123"/>
      <c r="I310" s="150"/>
      <c r="L310" s="151"/>
      <c r="M310" s="152"/>
    </row>
    <row r="311" spans="2:13" ht="12.75" customHeight="1">
      <c r="B311" s="123"/>
      <c r="C311" s="123"/>
      <c r="D311" s="123"/>
      <c r="E311" s="123"/>
      <c r="F311" s="123"/>
      <c r="G311" s="123"/>
      <c r="H311" s="123"/>
      <c r="I311" s="150"/>
      <c r="L311" s="151"/>
      <c r="M311" s="152"/>
    </row>
    <row r="312" spans="2:13" ht="12.75" customHeight="1">
      <c r="B312" s="123"/>
      <c r="C312" s="123"/>
      <c r="D312" s="123"/>
      <c r="E312" s="123"/>
      <c r="F312" s="123"/>
      <c r="G312" s="123"/>
      <c r="H312" s="123"/>
      <c r="I312" s="150"/>
      <c r="L312" s="151"/>
      <c r="M312" s="152"/>
    </row>
    <row r="313" spans="2:13" ht="12.75" customHeight="1">
      <c r="B313" s="123"/>
      <c r="C313" s="123"/>
      <c r="D313" s="123"/>
      <c r="E313" s="123"/>
      <c r="F313" s="123"/>
      <c r="G313" s="123"/>
      <c r="H313" s="123"/>
      <c r="I313" s="150"/>
      <c r="L313" s="151"/>
      <c r="M313" s="152"/>
    </row>
    <row r="314" spans="2:13" ht="12.75" customHeight="1">
      <c r="B314" s="123"/>
      <c r="C314" s="123"/>
      <c r="D314" s="123"/>
      <c r="E314" s="123"/>
      <c r="F314" s="123"/>
      <c r="G314" s="123"/>
      <c r="H314" s="123"/>
      <c r="I314" s="150"/>
      <c r="L314" s="151"/>
      <c r="M314" s="152"/>
    </row>
    <row r="315" spans="2:13" ht="12.75" customHeight="1">
      <c r="B315" s="123"/>
      <c r="C315" s="123"/>
      <c r="D315" s="123"/>
      <c r="E315" s="123"/>
      <c r="F315" s="123"/>
      <c r="G315" s="123"/>
      <c r="H315" s="123"/>
      <c r="I315" s="150"/>
      <c r="L315" s="151"/>
      <c r="M315" s="152"/>
    </row>
    <row r="316" spans="2:13" ht="12.75" customHeight="1">
      <c r="B316" s="123"/>
      <c r="C316" s="123"/>
      <c r="D316" s="123"/>
      <c r="E316" s="123"/>
      <c r="F316" s="123"/>
      <c r="G316" s="123"/>
      <c r="H316" s="123"/>
      <c r="I316" s="150"/>
      <c r="L316" s="151"/>
      <c r="M316" s="152"/>
    </row>
    <row r="317" spans="2:13" ht="12.75" customHeight="1">
      <c r="B317" s="123"/>
      <c r="C317" s="123"/>
      <c r="D317" s="123"/>
      <c r="E317" s="123"/>
      <c r="F317" s="123"/>
      <c r="G317" s="123"/>
      <c r="H317" s="123"/>
      <c r="I317" s="150"/>
      <c r="L317" s="151"/>
      <c r="M317" s="152"/>
    </row>
    <row r="318" spans="2:13" ht="12.75" customHeight="1">
      <c r="B318" s="123"/>
      <c r="C318" s="123"/>
      <c r="D318" s="123"/>
      <c r="E318" s="123"/>
      <c r="F318" s="123"/>
      <c r="G318" s="123"/>
      <c r="H318" s="123"/>
      <c r="I318" s="150"/>
      <c r="L318" s="151"/>
      <c r="M318" s="152"/>
    </row>
    <row r="319" spans="2:13" ht="12.75" customHeight="1">
      <c r="B319" s="123"/>
      <c r="C319" s="123"/>
      <c r="D319" s="123"/>
      <c r="E319" s="123"/>
      <c r="F319" s="123"/>
      <c r="G319" s="123"/>
      <c r="H319" s="123"/>
      <c r="I319" s="150"/>
      <c r="L319" s="151"/>
      <c r="M319" s="152"/>
    </row>
    <row r="320" spans="2:13" ht="12.75" customHeight="1">
      <c r="B320" s="123"/>
      <c r="C320" s="123"/>
      <c r="D320" s="123"/>
      <c r="E320" s="123"/>
      <c r="F320" s="123"/>
      <c r="G320" s="123"/>
      <c r="H320" s="123"/>
      <c r="I320" s="150"/>
      <c r="L320" s="151"/>
      <c r="M320" s="152"/>
    </row>
    <row r="321" spans="2:13" ht="12.75" customHeight="1">
      <c r="B321" s="123"/>
      <c r="C321" s="123"/>
      <c r="D321" s="123"/>
      <c r="E321" s="123"/>
      <c r="F321" s="123"/>
      <c r="G321" s="123"/>
      <c r="H321" s="123"/>
      <c r="I321" s="150"/>
      <c r="L321" s="151"/>
      <c r="M321" s="152"/>
    </row>
    <row r="322" spans="2:13" ht="12.75" customHeight="1">
      <c r="B322" s="123"/>
      <c r="C322" s="123"/>
      <c r="D322" s="123"/>
      <c r="E322" s="123"/>
      <c r="F322" s="123"/>
      <c r="G322" s="123"/>
      <c r="H322" s="123"/>
      <c r="I322" s="150"/>
      <c r="L322" s="151"/>
      <c r="M322" s="152"/>
    </row>
    <row r="323" spans="2:13" ht="12.75" customHeight="1">
      <c r="B323" s="123"/>
      <c r="C323" s="123"/>
      <c r="D323" s="123"/>
      <c r="E323" s="123"/>
      <c r="F323" s="123"/>
      <c r="G323" s="123"/>
      <c r="H323" s="123"/>
      <c r="I323" s="150"/>
      <c r="L323" s="151"/>
      <c r="M323" s="152"/>
    </row>
    <row r="324" spans="2:13" ht="12.75" customHeight="1">
      <c r="B324" s="123"/>
      <c r="C324" s="123"/>
      <c r="D324" s="123"/>
      <c r="E324" s="123"/>
      <c r="F324" s="123"/>
      <c r="G324" s="123"/>
      <c r="H324" s="123"/>
      <c r="I324" s="150"/>
      <c r="L324" s="151"/>
      <c r="M324" s="152"/>
    </row>
    <row r="325" spans="2:13" ht="12.75" customHeight="1">
      <c r="B325" s="123"/>
      <c r="C325" s="123"/>
      <c r="D325" s="123"/>
      <c r="E325" s="123"/>
      <c r="F325" s="123"/>
      <c r="G325" s="123"/>
      <c r="H325" s="123"/>
      <c r="I325" s="150"/>
      <c r="L325" s="151"/>
      <c r="M325" s="152"/>
    </row>
    <row r="326" spans="2:13" ht="12.75" customHeight="1">
      <c r="B326" s="123"/>
      <c r="C326" s="123"/>
      <c r="D326" s="123"/>
      <c r="E326" s="123"/>
      <c r="F326" s="123"/>
      <c r="G326" s="123"/>
      <c r="H326" s="123"/>
      <c r="I326" s="150"/>
      <c r="L326" s="151"/>
      <c r="M326" s="152"/>
    </row>
    <row r="327" spans="2:13" ht="12.75" customHeight="1">
      <c r="B327" s="123"/>
      <c r="C327" s="123"/>
      <c r="D327" s="123"/>
      <c r="E327" s="123"/>
      <c r="F327" s="123"/>
      <c r="G327" s="123"/>
      <c r="H327" s="123"/>
      <c r="I327" s="150"/>
      <c r="L327" s="151"/>
      <c r="M327" s="152"/>
    </row>
    <row r="328" spans="2:13" ht="12.75" customHeight="1">
      <c r="B328" s="123"/>
      <c r="C328" s="123"/>
      <c r="D328" s="123"/>
      <c r="E328" s="123"/>
      <c r="F328" s="123"/>
      <c r="G328" s="123"/>
      <c r="H328" s="123"/>
      <c r="I328" s="150"/>
      <c r="L328" s="151"/>
      <c r="M328" s="152"/>
    </row>
    <row r="329" spans="2:13" ht="12.75" customHeight="1">
      <c r="B329" s="123"/>
      <c r="C329" s="123"/>
      <c r="D329" s="123"/>
      <c r="E329" s="123"/>
      <c r="F329" s="123"/>
      <c r="G329" s="123"/>
      <c r="H329" s="123"/>
      <c r="I329" s="150"/>
      <c r="L329" s="151"/>
      <c r="M329" s="152"/>
    </row>
    <row r="330" spans="2:13" ht="12.75" customHeight="1">
      <c r="B330" s="123"/>
      <c r="C330" s="123"/>
      <c r="D330" s="123"/>
      <c r="E330" s="123"/>
      <c r="F330" s="123"/>
      <c r="G330" s="123"/>
      <c r="H330" s="123"/>
      <c r="I330" s="150"/>
      <c r="L330" s="151"/>
      <c r="M330" s="152"/>
    </row>
    <row r="331" spans="2:13" ht="12.75" customHeight="1">
      <c r="B331" s="123"/>
      <c r="C331" s="123"/>
      <c r="D331" s="123"/>
      <c r="E331" s="123"/>
      <c r="F331" s="123"/>
      <c r="G331" s="123"/>
      <c r="H331" s="123"/>
      <c r="I331" s="150"/>
      <c r="L331" s="151"/>
      <c r="M331" s="152"/>
    </row>
    <row r="332" spans="2:13" ht="12.75" customHeight="1">
      <c r="B332" s="123"/>
      <c r="C332" s="123"/>
      <c r="D332" s="123"/>
      <c r="E332" s="123"/>
      <c r="F332" s="123"/>
      <c r="G332" s="123"/>
      <c r="H332" s="123"/>
      <c r="I332" s="150"/>
      <c r="L332" s="151"/>
      <c r="M332" s="152"/>
    </row>
    <row r="333" spans="2:13" ht="12.75" customHeight="1">
      <c r="B333" s="123"/>
      <c r="C333" s="123"/>
      <c r="D333" s="123"/>
      <c r="E333" s="123"/>
      <c r="F333" s="123"/>
      <c r="G333" s="123"/>
      <c r="H333" s="123"/>
      <c r="I333" s="150"/>
      <c r="L333" s="151"/>
      <c r="M333" s="152"/>
    </row>
    <row r="334" spans="2:13" ht="12.75" customHeight="1">
      <c r="B334" s="123"/>
      <c r="C334" s="123"/>
      <c r="D334" s="123"/>
      <c r="E334" s="123"/>
      <c r="F334" s="123"/>
      <c r="G334" s="123"/>
      <c r="H334" s="123"/>
      <c r="I334" s="150"/>
      <c r="L334" s="151"/>
      <c r="M334" s="152"/>
    </row>
    <row r="335" spans="2:13" ht="12.75" customHeight="1">
      <c r="B335" s="123"/>
      <c r="C335" s="123"/>
      <c r="D335" s="123"/>
      <c r="E335" s="123"/>
      <c r="F335" s="123"/>
      <c r="G335" s="123"/>
      <c r="H335" s="123"/>
      <c r="I335" s="150"/>
      <c r="L335" s="151"/>
      <c r="M335" s="152"/>
    </row>
    <row r="336" spans="2:13" ht="12.75" customHeight="1">
      <c r="B336" s="123"/>
      <c r="C336" s="123"/>
      <c r="D336" s="123"/>
      <c r="E336" s="123"/>
      <c r="F336" s="123"/>
      <c r="G336" s="123"/>
      <c r="H336" s="123"/>
      <c r="I336" s="150"/>
      <c r="L336" s="151"/>
      <c r="M336" s="152"/>
    </row>
    <row r="337" spans="2:13" ht="12.75" customHeight="1">
      <c r="B337" s="123"/>
      <c r="C337" s="123"/>
      <c r="D337" s="123"/>
      <c r="E337" s="123"/>
      <c r="F337" s="123"/>
      <c r="G337" s="123"/>
      <c r="H337" s="123"/>
      <c r="I337" s="150"/>
      <c r="L337" s="151"/>
      <c r="M337" s="152"/>
    </row>
    <row r="338" spans="2:13" ht="12.75" customHeight="1">
      <c r="B338" s="123"/>
      <c r="C338" s="123"/>
      <c r="D338" s="123"/>
      <c r="E338" s="123"/>
      <c r="F338" s="123"/>
      <c r="G338" s="123"/>
      <c r="H338" s="123"/>
      <c r="I338" s="150"/>
      <c r="L338" s="151"/>
      <c r="M338" s="152"/>
    </row>
    <row r="339" spans="2:13" ht="12.75" customHeight="1">
      <c r="B339" s="123"/>
      <c r="C339" s="123"/>
      <c r="D339" s="123"/>
      <c r="E339" s="123"/>
      <c r="F339" s="123"/>
      <c r="G339" s="123"/>
      <c r="H339" s="123"/>
      <c r="I339" s="150"/>
      <c r="L339" s="151"/>
      <c r="M339" s="152"/>
    </row>
    <row r="340" spans="2:13" ht="12.75" customHeight="1">
      <c r="B340" s="123"/>
      <c r="C340" s="123"/>
      <c r="D340" s="123"/>
      <c r="E340" s="123"/>
      <c r="F340" s="123"/>
      <c r="G340" s="123"/>
      <c r="H340" s="123"/>
      <c r="I340" s="150"/>
      <c r="L340" s="151"/>
      <c r="M340" s="152"/>
    </row>
    <row r="341" spans="2:13" ht="12.75" customHeight="1">
      <c r="B341" s="123"/>
      <c r="C341" s="123"/>
      <c r="D341" s="123"/>
      <c r="E341" s="123"/>
      <c r="F341" s="123"/>
      <c r="G341" s="123"/>
      <c r="H341" s="123"/>
      <c r="I341" s="150"/>
      <c r="L341" s="151"/>
      <c r="M341" s="152"/>
    </row>
    <row r="342" spans="2:13" ht="12.75" customHeight="1">
      <c r="B342" s="123"/>
      <c r="C342" s="123"/>
      <c r="D342" s="123"/>
      <c r="E342" s="123"/>
      <c r="F342" s="123"/>
      <c r="G342" s="123"/>
      <c r="H342" s="123"/>
      <c r="I342" s="150"/>
      <c r="L342" s="151"/>
      <c r="M342" s="152"/>
    </row>
    <row r="343" spans="2:13" ht="12.75" customHeight="1">
      <c r="B343" s="123"/>
      <c r="C343" s="123"/>
      <c r="D343" s="123"/>
      <c r="E343" s="123"/>
      <c r="F343" s="123"/>
      <c r="G343" s="123"/>
      <c r="H343" s="123"/>
      <c r="I343" s="150"/>
      <c r="L343" s="151"/>
      <c r="M343" s="152"/>
    </row>
    <row r="344" spans="2:13" ht="12.75" customHeight="1">
      <c r="B344" s="123"/>
      <c r="C344" s="123"/>
      <c r="D344" s="123"/>
      <c r="E344" s="123"/>
      <c r="F344" s="123"/>
      <c r="G344" s="123"/>
      <c r="H344" s="123"/>
      <c r="I344" s="150"/>
      <c r="L344" s="151"/>
      <c r="M344" s="152"/>
    </row>
    <row r="345" spans="2:13" ht="12.75" customHeight="1">
      <c r="B345" s="123"/>
      <c r="C345" s="123"/>
      <c r="D345" s="123"/>
      <c r="E345" s="123"/>
      <c r="F345" s="123"/>
      <c r="G345" s="123"/>
      <c r="H345" s="123"/>
      <c r="I345" s="150"/>
      <c r="L345" s="151"/>
      <c r="M345" s="152"/>
    </row>
    <row r="346" spans="2:13" ht="12.75" customHeight="1">
      <c r="B346" s="123"/>
      <c r="C346" s="123"/>
      <c r="D346" s="123"/>
      <c r="E346" s="123"/>
      <c r="F346" s="123"/>
      <c r="G346" s="123"/>
      <c r="H346" s="123"/>
      <c r="I346" s="150"/>
      <c r="L346" s="151"/>
      <c r="M346" s="152"/>
    </row>
    <row r="347" spans="2:13" ht="12.75" customHeight="1">
      <c r="B347" s="123"/>
      <c r="C347" s="123"/>
      <c r="D347" s="123"/>
      <c r="E347" s="123"/>
      <c r="F347" s="123"/>
      <c r="G347" s="123"/>
      <c r="H347" s="123"/>
      <c r="I347" s="150"/>
      <c r="L347" s="151"/>
      <c r="M347" s="152"/>
    </row>
    <row r="348" spans="2:13" ht="12.75" customHeight="1">
      <c r="B348" s="123"/>
      <c r="C348" s="123"/>
      <c r="D348" s="123"/>
      <c r="E348" s="123"/>
      <c r="F348" s="123"/>
      <c r="G348" s="123"/>
      <c r="H348" s="123"/>
      <c r="I348" s="150"/>
      <c r="L348" s="151"/>
      <c r="M348" s="152"/>
    </row>
    <row r="349" spans="2:13" ht="12.75" customHeight="1">
      <c r="B349" s="123"/>
      <c r="C349" s="123"/>
      <c r="D349" s="123"/>
      <c r="E349" s="123"/>
      <c r="F349" s="123"/>
      <c r="G349" s="123"/>
      <c r="H349" s="123"/>
      <c r="I349" s="150"/>
      <c r="L349" s="151"/>
      <c r="M349" s="152"/>
    </row>
    <row r="350" spans="2:13" ht="12.75" customHeight="1">
      <c r="B350" s="123"/>
      <c r="C350" s="123"/>
      <c r="D350" s="123"/>
      <c r="E350" s="123"/>
      <c r="F350" s="123"/>
      <c r="G350" s="123"/>
      <c r="H350" s="123"/>
      <c r="I350" s="150"/>
      <c r="L350" s="151"/>
      <c r="M350" s="152"/>
    </row>
    <row r="351" spans="2:13" ht="12.75" customHeight="1">
      <c r="B351" s="123"/>
      <c r="C351" s="123"/>
      <c r="D351" s="123"/>
      <c r="E351" s="123"/>
      <c r="F351" s="123"/>
      <c r="G351" s="123"/>
      <c r="H351" s="123"/>
      <c r="I351" s="150"/>
      <c r="L351" s="151"/>
      <c r="M351" s="152"/>
    </row>
    <row r="352" spans="2:13" ht="12.75" customHeight="1">
      <c r="B352" s="123"/>
      <c r="C352" s="123"/>
      <c r="D352" s="123"/>
      <c r="E352" s="123"/>
      <c r="F352" s="123"/>
      <c r="G352" s="123"/>
      <c r="H352" s="123"/>
      <c r="I352" s="150"/>
      <c r="L352" s="151"/>
      <c r="M352" s="152"/>
    </row>
    <row r="353" spans="2:13" ht="12.75" customHeight="1">
      <c r="B353" s="123"/>
      <c r="C353" s="123"/>
      <c r="D353" s="123"/>
      <c r="E353" s="123"/>
      <c r="F353" s="123"/>
      <c r="G353" s="123"/>
      <c r="H353" s="123"/>
      <c r="I353" s="150"/>
      <c r="L353" s="151"/>
      <c r="M353" s="152"/>
    </row>
    <row r="354" spans="2:13" ht="12.75" customHeight="1">
      <c r="B354" s="123"/>
      <c r="C354" s="123"/>
      <c r="D354" s="123"/>
      <c r="E354" s="123"/>
      <c r="F354" s="123"/>
      <c r="G354" s="123"/>
      <c r="H354" s="123"/>
      <c r="I354" s="150"/>
      <c r="L354" s="151"/>
      <c r="M354" s="152"/>
    </row>
    <row r="355" spans="2:13" ht="12.75" customHeight="1">
      <c r="B355" s="123"/>
      <c r="C355" s="123"/>
      <c r="D355" s="123"/>
      <c r="E355" s="123"/>
      <c r="F355" s="123"/>
      <c r="G355" s="123"/>
      <c r="H355" s="123"/>
      <c r="I355" s="150"/>
      <c r="L355" s="151"/>
      <c r="M355" s="152"/>
    </row>
    <row r="356" spans="2:13" ht="12.75" customHeight="1">
      <c r="B356" s="123"/>
      <c r="C356" s="123"/>
      <c r="D356" s="123"/>
      <c r="E356" s="123"/>
      <c r="F356" s="123"/>
      <c r="G356" s="123"/>
      <c r="H356" s="123"/>
      <c r="I356" s="150"/>
      <c r="L356" s="151"/>
      <c r="M356" s="152"/>
    </row>
    <row r="357" spans="2:13" ht="12.75" customHeight="1">
      <c r="B357" s="123"/>
      <c r="C357" s="123"/>
      <c r="D357" s="123"/>
      <c r="E357" s="123"/>
      <c r="F357" s="123"/>
      <c r="G357" s="123"/>
      <c r="H357" s="123"/>
      <c r="I357" s="150"/>
      <c r="L357" s="151"/>
      <c r="M357" s="152"/>
    </row>
    <row r="358" spans="2:13" ht="12.75" customHeight="1">
      <c r="B358" s="123"/>
      <c r="C358" s="123"/>
      <c r="D358" s="123"/>
      <c r="E358" s="123"/>
      <c r="F358" s="123"/>
      <c r="G358" s="123"/>
      <c r="H358" s="123"/>
      <c r="I358" s="150"/>
      <c r="L358" s="151"/>
      <c r="M358" s="152"/>
    </row>
    <row r="359" spans="2:13" ht="12.75" customHeight="1">
      <c r="B359" s="123"/>
      <c r="C359" s="123"/>
      <c r="D359" s="123"/>
      <c r="E359" s="123"/>
      <c r="F359" s="123"/>
      <c r="G359" s="123"/>
      <c r="H359" s="123"/>
      <c r="I359" s="150"/>
      <c r="L359" s="151"/>
      <c r="M359" s="152"/>
    </row>
    <row r="360" spans="2:13" ht="12.75" customHeight="1">
      <c r="B360" s="123"/>
      <c r="C360" s="123"/>
      <c r="D360" s="123"/>
      <c r="E360" s="123"/>
      <c r="F360" s="123"/>
      <c r="G360" s="123"/>
      <c r="H360" s="123"/>
      <c r="I360" s="150"/>
      <c r="L360" s="151"/>
      <c r="M360" s="152"/>
    </row>
    <row r="361" spans="2:13" ht="12.75" customHeight="1">
      <c r="B361" s="123"/>
      <c r="C361" s="123"/>
      <c r="D361" s="123"/>
      <c r="E361" s="123"/>
      <c r="F361" s="123"/>
      <c r="G361" s="123"/>
      <c r="H361" s="123"/>
      <c r="I361" s="150"/>
      <c r="L361" s="151"/>
      <c r="M361" s="152"/>
    </row>
    <row r="362" spans="2:13" ht="12.75" customHeight="1">
      <c r="B362" s="123"/>
      <c r="C362" s="123"/>
      <c r="D362" s="123"/>
      <c r="E362" s="123"/>
      <c r="F362" s="123"/>
      <c r="G362" s="123"/>
      <c r="H362" s="123"/>
      <c r="I362" s="150"/>
      <c r="L362" s="151"/>
      <c r="M362" s="152"/>
    </row>
    <row r="363" spans="2:13" ht="12.75" customHeight="1">
      <c r="B363" s="123"/>
      <c r="C363" s="123"/>
      <c r="D363" s="123"/>
      <c r="E363" s="123"/>
      <c r="F363" s="123"/>
      <c r="G363" s="123"/>
      <c r="H363" s="123"/>
      <c r="I363" s="150"/>
      <c r="L363" s="151"/>
      <c r="M363" s="152"/>
    </row>
    <row r="364" spans="2:13" ht="12.75" customHeight="1">
      <c r="B364" s="123"/>
      <c r="C364" s="123"/>
      <c r="D364" s="123"/>
      <c r="E364" s="123"/>
      <c r="F364" s="123"/>
      <c r="G364" s="123"/>
      <c r="H364" s="123"/>
      <c r="I364" s="150"/>
      <c r="L364" s="151"/>
      <c r="M364" s="152"/>
    </row>
    <row r="365" spans="2:13" ht="12.75" customHeight="1">
      <c r="B365" s="123"/>
      <c r="C365" s="123"/>
      <c r="D365" s="123"/>
      <c r="E365" s="123"/>
      <c r="F365" s="123"/>
      <c r="G365" s="123"/>
      <c r="H365" s="123"/>
      <c r="I365" s="150"/>
      <c r="L365" s="151"/>
      <c r="M365" s="152"/>
    </row>
    <row r="366" spans="2:13" ht="12.75" customHeight="1">
      <c r="B366" s="123"/>
      <c r="C366" s="123"/>
      <c r="D366" s="123"/>
      <c r="E366" s="123"/>
      <c r="F366" s="123"/>
      <c r="G366" s="123"/>
      <c r="H366" s="123"/>
      <c r="I366" s="150"/>
      <c r="L366" s="151"/>
      <c r="M366" s="152"/>
    </row>
    <row r="367" spans="2:13" ht="12.75" customHeight="1">
      <c r="B367" s="123"/>
      <c r="C367" s="123"/>
      <c r="D367" s="123"/>
      <c r="E367" s="123"/>
      <c r="F367" s="123"/>
      <c r="G367" s="123"/>
      <c r="H367" s="123"/>
      <c r="I367" s="150"/>
      <c r="L367" s="151"/>
      <c r="M367" s="152"/>
    </row>
    <row r="368" spans="2:13" ht="12.75" customHeight="1">
      <c r="B368" s="123"/>
      <c r="C368" s="123"/>
      <c r="D368" s="123"/>
      <c r="E368" s="123"/>
      <c r="F368" s="123"/>
      <c r="G368" s="123"/>
      <c r="H368" s="123"/>
      <c r="I368" s="150"/>
      <c r="L368" s="151"/>
      <c r="M368" s="152"/>
    </row>
    <row r="369" spans="2:13" ht="12.75" customHeight="1">
      <c r="B369" s="123"/>
      <c r="C369" s="123"/>
      <c r="D369" s="123"/>
      <c r="E369" s="123"/>
      <c r="F369" s="123"/>
      <c r="G369" s="123"/>
      <c r="H369" s="123"/>
      <c r="I369" s="150"/>
      <c r="L369" s="151"/>
      <c r="M369" s="152"/>
    </row>
    <row r="370" spans="2:13" ht="12.75" customHeight="1">
      <c r="B370" s="123"/>
      <c r="C370" s="123"/>
      <c r="D370" s="123"/>
      <c r="E370" s="123"/>
      <c r="F370" s="123"/>
      <c r="G370" s="123"/>
      <c r="H370" s="123"/>
      <c r="I370" s="150"/>
      <c r="L370" s="151"/>
      <c r="M370" s="152"/>
    </row>
    <row r="371" spans="2:13" ht="12.75" customHeight="1">
      <c r="B371" s="123"/>
      <c r="C371" s="123"/>
      <c r="D371" s="123"/>
      <c r="E371" s="123"/>
      <c r="F371" s="123"/>
      <c r="G371" s="123"/>
      <c r="H371" s="123"/>
      <c r="I371" s="150"/>
      <c r="L371" s="151"/>
      <c r="M371" s="152"/>
    </row>
    <row r="372" spans="2:13" ht="12.75" customHeight="1">
      <c r="B372" s="123"/>
      <c r="C372" s="123"/>
      <c r="D372" s="123"/>
      <c r="E372" s="123"/>
      <c r="F372" s="123"/>
      <c r="G372" s="123"/>
      <c r="H372" s="123"/>
      <c r="I372" s="150"/>
      <c r="L372" s="151"/>
      <c r="M372" s="152"/>
    </row>
    <row r="373" spans="2:13" ht="12.75" customHeight="1">
      <c r="B373" s="123"/>
      <c r="C373" s="123"/>
      <c r="D373" s="123"/>
      <c r="E373" s="123"/>
      <c r="F373" s="123"/>
      <c r="G373" s="123"/>
      <c r="H373" s="123"/>
      <c r="I373" s="150"/>
      <c r="L373" s="151"/>
      <c r="M373" s="152"/>
    </row>
    <row r="374" spans="2:13" ht="12.75" customHeight="1">
      <c r="B374" s="123"/>
      <c r="C374" s="123"/>
      <c r="D374" s="123"/>
      <c r="E374" s="123"/>
      <c r="F374" s="123"/>
      <c r="G374" s="123"/>
      <c r="H374" s="123"/>
      <c r="I374" s="150"/>
      <c r="L374" s="151"/>
      <c r="M374" s="152"/>
    </row>
    <row r="375" spans="2:13" ht="12.75" customHeight="1">
      <c r="B375" s="123"/>
      <c r="C375" s="123"/>
      <c r="D375" s="123"/>
      <c r="E375" s="123"/>
      <c r="F375" s="123"/>
      <c r="G375" s="123"/>
      <c r="H375" s="123"/>
      <c r="I375" s="150"/>
      <c r="L375" s="151"/>
      <c r="M375" s="152"/>
    </row>
    <row r="376" spans="2:13" ht="12.75" customHeight="1">
      <c r="B376" s="123"/>
      <c r="C376" s="123"/>
      <c r="D376" s="123"/>
      <c r="E376" s="123"/>
      <c r="F376" s="123"/>
      <c r="G376" s="123"/>
      <c r="H376" s="123"/>
      <c r="I376" s="150"/>
      <c r="L376" s="151"/>
      <c r="M376" s="152"/>
    </row>
    <row r="377" spans="2:13" ht="12.75" customHeight="1">
      <c r="B377" s="123"/>
      <c r="C377" s="123"/>
      <c r="D377" s="123"/>
      <c r="E377" s="123"/>
      <c r="F377" s="123"/>
      <c r="G377" s="123"/>
      <c r="H377" s="123"/>
      <c r="I377" s="150"/>
      <c r="L377" s="151"/>
      <c r="M377" s="152"/>
    </row>
    <row r="378" spans="2:13" ht="12.75" customHeight="1">
      <c r="B378" s="123"/>
      <c r="C378" s="123"/>
      <c r="D378" s="123"/>
      <c r="E378" s="123"/>
      <c r="F378" s="123"/>
      <c r="G378" s="123"/>
      <c r="H378" s="123"/>
      <c r="I378" s="150"/>
      <c r="L378" s="151"/>
      <c r="M378" s="152"/>
    </row>
    <row r="379" spans="2:13" ht="12.75" customHeight="1">
      <c r="B379" s="123"/>
      <c r="C379" s="123"/>
      <c r="D379" s="123"/>
      <c r="E379" s="123"/>
      <c r="F379" s="123"/>
      <c r="G379" s="123"/>
      <c r="H379" s="123"/>
      <c r="I379" s="150"/>
      <c r="L379" s="151"/>
      <c r="M379" s="152"/>
    </row>
    <row r="380" spans="2:13" ht="12.75" customHeight="1">
      <c r="B380" s="123"/>
      <c r="C380" s="123"/>
      <c r="D380" s="123"/>
      <c r="E380" s="123"/>
      <c r="F380" s="123"/>
      <c r="G380" s="123"/>
      <c r="H380" s="123"/>
      <c r="I380" s="150"/>
      <c r="L380" s="151"/>
      <c r="M380" s="152"/>
    </row>
    <row r="381" spans="2:13" ht="12.75" customHeight="1">
      <c r="B381" s="123"/>
      <c r="C381" s="123"/>
      <c r="D381" s="123"/>
      <c r="E381" s="123"/>
      <c r="F381" s="123"/>
      <c r="G381" s="123"/>
      <c r="H381" s="123"/>
      <c r="I381" s="150"/>
      <c r="L381" s="151"/>
      <c r="M381" s="152"/>
    </row>
    <row r="382" spans="2:13" ht="12.75" customHeight="1">
      <c r="B382" s="123"/>
      <c r="C382" s="123"/>
      <c r="D382" s="123"/>
      <c r="E382" s="123"/>
      <c r="F382" s="123"/>
      <c r="G382" s="123"/>
      <c r="H382" s="123"/>
      <c r="I382" s="150"/>
      <c r="L382" s="151"/>
      <c r="M382" s="152"/>
    </row>
    <row r="383" spans="2:13" ht="12.75" customHeight="1">
      <c r="B383" s="123"/>
      <c r="C383" s="123"/>
      <c r="D383" s="123"/>
      <c r="E383" s="123"/>
      <c r="F383" s="123"/>
      <c r="G383" s="123"/>
      <c r="H383" s="123"/>
      <c r="I383" s="150"/>
      <c r="L383" s="151"/>
      <c r="M383" s="152"/>
    </row>
    <row r="384" spans="2:13" ht="12.75" customHeight="1">
      <c r="B384" s="123"/>
      <c r="C384" s="123"/>
      <c r="D384" s="123"/>
      <c r="E384" s="123"/>
      <c r="F384" s="123"/>
      <c r="G384" s="123"/>
      <c r="H384" s="123"/>
      <c r="I384" s="150"/>
      <c r="L384" s="151"/>
      <c r="M384" s="152"/>
    </row>
    <row r="385" spans="2:13" ht="12.75" customHeight="1">
      <c r="B385" s="123"/>
      <c r="C385" s="123"/>
      <c r="D385" s="123"/>
      <c r="E385" s="123"/>
      <c r="F385" s="123"/>
      <c r="G385" s="123"/>
      <c r="H385" s="123"/>
      <c r="I385" s="150"/>
      <c r="L385" s="151"/>
      <c r="M385" s="152"/>
    </row>
    <row r="386" spans="2:13" ht="12.75" customHeight="1">
      <c r="B386" s="123"/>
      <c r="C386" s="123"/>
      <c r="D386" s="123"/>
      <c r="E386" s="123"/>
      <c r="F386" s="123"/>
      <c r="G386" s="123"/>
      <c r="H386" s="123"/>
      <c r="I386" s="150"/>
      <c r="L386" s="151"/>
      <c r="M386" s="152"/>
    </row>
    <row r="387" spans="2:13" ht="12.75" customHeight="1">
      <c r="B387" s="123"/>
      <c r="C387" s="123"/>
      <c r="D387" s="123"/>
      <c r="E387" s="123"/>
      <c r="F387" s="123"/>
      <c r="G387" s="123"/>
      <c r="H387" s="123"/>
      <c r="I387" s="150"/>
      <c r="L387" s="151"/>
      <c r="M387" s="152"/>
    </row>
    <row r="388" spans="2:13" ht="12.75" customHeight="1">
      <c r="B388" s="123"/>
      <c r="C388" s="123"/>
      <c r="D388" s="123"/>
      <c r="E388" s="123"/>
      <c r="F388" s="123"/>
      <c r="G388" s="123"/>
      <c r="H388" s="123"/>
      <c r="I388" s="150"/>
      <c r="L388" s="151"/>
      <c r="M388" s="152"/>
    </row>
    <row r="389" spans="2:13" ht="12.75" customHeight="1">
      <c r="B389" s="123"/>
      <c r="C389" s="123"/>
      <c r="D389" s="123"/>
      <c r="E389" s="123"/>
      <c r="F389" s="123"/>
      <c r="G389" s="123"/>
      <c r="H389" s="123"/>
      <c r="I389" s="150"/>
      <c r="L389" s="151"/>
      <c r="M389" s="152"/>
    </row>
    <row r="390" spans="2:13" ht="12.75" customHeight="1">
      <c r="B390" s="123"/>
      <c r="C390" s="123"/>
      <c r="D390" s="123"/>
      <c r="E390" s="123"/>
      <c r="F390" s="123"/>
      <c r="G390" s="123"/>
      <c r="H390" s="123"/>
      <c r="I390" s="150"/>
      <c r="L390" s="151"/>
      <c r="M390" s="152"/>
    </row>
    <row r="391" spans="2:13" ht="12.75" customHeight="1">
      <c r="B391" s="123"/>
      <c r="C391" s="123"/>
      <c r="D391" s="123"/>
      <c r="E391" s="123"/>
      <c r="F391" s="123"/>
      <c r="G391" s="123"/>
      <c r="H391" s="123"/>
      <c r="I391" s="150"/>
      <c r="L391" s="151"/>
      <c r="M391" s="152"/>
    </row>
    <row r="392" spans="2:13" ht="12.75" customHeight="1">
      <c r="B392" s="123"/>
      <c r="C392" s="123"/>
      <c r="D392" s="123"/>
      <c r="E392" s="123"/>
      <c r="F392" s="123"/>
      <c r="G392" s="123"/>
      <c r="H392" s="123"/>
      <c r="I392" s="150"/>
      <c r="L392" s="151"/>
      <c r="M392" s="152"/>
    </row>
    <row r="393" spans="2:13" ht="12.75" customHeight="1">
      <c r="B393" s="123"/>
      <c r="C393" s="123"/>
      <c r="D393" s="123"/>
      <c r="E393" s="123"/>
      <c r="F393" s="123"/>
      <c r="G393" s="123"/>
      <c r="H393" s="123"/>
      <c r="I393" s="150"/>
      <c r="L393" s="151"/>
      <c r="M393" s="152"/>
    </row>
    <row r="394" spans="2:13" ht="12.75" customHeight="1">
      <c r="B394" s="123"/>
      <c r="C394" s="123"/>
      <c r="D394" s="123"/>
      <c r="E394" s="123"/>
      <c r="F394" s="123"/>
      <c r="G394" s="123"/>
      <c r="H394" s="123"/>
      <c r="I394" s="150"/>
      <c r="L394" s="151"/>
      <c r="M394" s="152"/>
    </row>
    <row r="395" spans="2:13" ht="12.75" customHeight="1">
      <c r="B395" s="123"/>
      <c r="C395" s="123"/>
      <c r="D395" s="123"/>
      <c r="E395" s="123"/>
      <c r="F395" s="123"/>
      <c r="G395" s="123"/>
      <c r="H395" s="123"/>
      <c r="I395" s="150"/>
      <c r="L395" s="151"/>
      <c r="M395" s="152"/>
    </row>
    <row r="396" spans="2:13" ht="12.75" customHeight="1">
      <c r="B396" s="123"/>
      <c r="C396" s="123"/>
      <c r="D396" s="123"/>
      <c r="E396" s="123"/>
      <c r="F396" s="123"/>
      <c r="G396" s="123"/>
      <c r="H396" s="123"/>
      <c r="I396" s="150"/>
      <c r="L396" s="151"/>
      <c r="M396" s="152"/>
    </row>
    <row r="397" spans="2:13" ht="12.75" customHeight="1">
      <c r="B397" s="123"/>
      <c r="C397" s="123"/>
      <c r="D397" s="123"/>
      <c r="E397" s="123"/>
      <c r="F397" s="123"/>
      <c r="G397" s="123"/>
      <c r="H397" s="123"/>
      <c r="I397" s="150"/>
      <c r="L397" s="151"/>
      <c r="M397" s="152"/>
    </row>
    <row r="398" spans="2:13" ht="12.75" customHeight="1">
      <c r="B398" s="123"/>
      <c r="C398" s="123"/>
      <c r="D398" s="123"/>
      <c r="E398" s="123"/>
      <c r="F398" s="123"/>
      <c r="G398" s="123"/>
      <c r="H398" s="123"/>
      <c r="I398" s="150"/>
      <c r="L398" s="151"/>
      <c r="M398" s="152"/>
    </row>
    <row r="399" spans="2:13" ht="12.75" customHeight="1">
      <c r="B399" s="123"/>
      <c r="C399" s="123"/>
      <c r="D399" s="123"/>
      <c r="E399" s="123"/>
      <c r="F399" s="123"/>
      <c r="G399" s="123"/>
      <c r="H399" s="123"/>
      <c r="I399" s="150"/>
      <c r="L399" s="151"/>
      <c r="M399" s="152"/>
    </row>
    <row r="400" spans="2:13" ht="12.75" customHeight="1">
      <c r="B400" s="123"/>
      <c r="C400" s="123"/>
      <c r="D400" s="123"/>
      <c r="E400" s="123"/>
      <c r="F400" s="123"/>
      <c r="G400" s="123"/>
      <c r="H400" s="123"/>
      <c r="I400" s="150"/>
      <c r="L400" s="151"/>
      <c r="M400" s="152"/>
    </row>
    <row r="401" spans="2:13" ht="12.75" customHeight="1">
      <c r="B401" s="123"/>
      <c r="C401" s="123"/>
      <c r="D401" s="123"/>
      <c r="E401" s="123"/>
      <c r="F401" s="123"/>
      <c r="G401" s="123"/>
      <c r="H401" s="123"/>
      <c r="I401" s="150"/>
      <c r="L401" s="151"/>
      <c r="M401" s="152"/>
    </row>
    <row r="402" spans="2:13" ht="12.75" customHeight="1">
      <c r="B402" s="123"/>
      <c r="C402" s="123"/>
      <c r="D402" s="123"/>
      <c r="E402" s="123"/>
      <c r="F402" s="123"/>
      <c r="G402" s="123"/>
      <c r="H402" s="123"/>
      <c r="I402" s="150"/>
      <c r="L402" s="151"/>
      <c r="M402" s="152"/>
    </row>
    <row r="403" spans="2:13" ht="12.75" customHeight="1">
      <c r="B403" s="123"/>
      <c r="C403" s="123"/>
      <c r="D403" s="123"/>
      <c r="E403" s="123"/>
      <c r="F403" s="123"/>
      <c r="G403" s="123"/>
      <c r="H403" s="123"/>
      <c r="I403" s="150"/>
      <c r="L403" s="151"/>
      <c r="M403" s="152"/>
    </row>
    <row r="404" spans="2:13" ht="12.75" customHeight="1">
      <c r="B404" s="123"/>
      <c r="C404" s="123"/>
      <c r="D404" s="123"/>
      <c r="E404" s="123"/>
      <c r="F404" s="123"/>
      <c r="G404" s="123"/>
      <c r="H404" s="123"/>
      <c r="I404" s="150"/>
      <c r="L404" s="151"/>
      <c r="M404" s="152"/>
    </row>
    <row r="405" spans="2:13" ht="12.75" customHeight="1">
      <c r="B405" s="123"/>
      <c r="C405" s="123"/>
      <c r="D405" s="123"/>
      <c r="E405" s="123"/>
      <c r="F405" s="123"/>
      <c r="G405" s="123"/>
      <c r="H405" s="123"/>
      <c r="I405" s="150"/>
      <c r="L405" s="151"/>
      <c r="M405" s="152"/>
    </row>
    <row r="406" spans="2:13" ht="12.75" customHeight="1">
      <c r="B406" s="123"/>
      <c r="C406" s="123"/>
      <c r="D406" s="123"/>
      <c r="E406" s="123"/>
      <c r="F406" s="123"/>
      <c r="G406" s="123"/>
      <c r="H406" s="123"/>
      <c r="I406" s="150"/>
      <c r="L406" s="151"/>
      <c r="M406" s="152"/>
    </row>
    <row r="407" spans="2:13" ht="12.75" customHeight="1">
      <c r="B407" s="123"/>
      <c r="C407" s="123"/>
      <c r="D407" s="123"/>
      <c r="E407" s="123"/>
      <c r="F407" s="123"/>
      <c r="G407" s="123"/>
      <c r="H407" s="123"/>
      <c r="I407" s="150"/>
      <c r="L407" s="151"/>
      <c r="M407" s="152"/>
    </row>
    <row r="408" spans="2:13" ht="12.75" customHeight="1">
      <c r="B408" s="123"/>
      <c r="C408" s="123"/>
      <c r="D408" s="123"/>
      <c r="E408" s="123"/>
      <c r="F408" s="123"/>
      <c r="G408" s="123"/>
      <c r="H408" s="123"/>
      <c r="I408" s="150"/>
      <c r="L408" s="151"/>
      <c r="M408" s="152"/>
    </row>
    <row r="409" spans="2:13" ht="12.75" customHeight="1">
      <c r="B409" s="123"/>
      <c r="C409" s="123"/>
      <c r="D409" s="123"/>
      <c r="E409" s="123"/>
      <c r="F409" s="123"/>
      <c r="G409" s="123"/>
      <c r="H409" s="123"/>
      <c r="I409" s="150"/>
      <c r="L409" s="151"/>
      <c r="M409" s="152"/>
    </row>
    <row r="410" spans="2:13" ht="12.75" customHeight="1">
      <c r="B410" s="123"/>
      <c r="C410" s="123"/>
      <c r="D410" s="123"/>
      <c r="E410" s="123"/>
      <c r="F410" s="123"/>
      <c r="G410" s="123"/>
      <c r="H410" s="123"/>
      <c r="I410" s="150"/>
      <c r="L410" s="151"/>
      <c r="M410" s="152"/>
    </row>
    <row r="411" spans="2:13" ht="12.75" customHeight="1">
      <c r="B411" s="123"/>
      <c r="C411" s="123"/>
      <c r="D411" s="123"/>
      <c r="E411" s="123"/>
      <c r="F411" s="123"/>
      <c r="G411" s="123"/>
      <c r="H411" s="123"/>
      <c r="I411" s="150"/>
      <c r="L411" s="151"/>
      <c r="M411" s="152"/>
    </row>
    <row r="412" spans="2:13" ht="12.75" customHeight="1">
      <c r="B412" s="123"/>
      <c r="C412" s="123"/>
      <c r="D412" s="123"/>
      <c r="E412" s="123"/>
      <c r="F412" s="123"/>
      <c r="G412" s="123"/>
      <c r="H412" s="123"/>
      <c r="I412" s="150"/>
      <c r="L412" s="151"/>
      <c r="M412" s="152"/>
    </row>
    <row r="413" spans="2:13" ht="12.75" customHeight="1">
      <c r="B413" s="123"/>
      <c r="C413" s="123"/>
      <c r="D413" s="123"/>
      <c r="E413" s="123"/>
      <c r="F413" s="123"/>
      <c r="G413" s="123"/>
      <c r="H413" s="123"/>
      <c r="I413" s="150"/>
      <c r="L413" s="151"/>
      <c r="M413" s="152"/>
    </row>
    <row r="414" spans="2:13" ht="12.75" customHeight="1">
      <c r="B414" s="123"/>
      <c r="C414" s="123"/>
      <c r="D414" s="123"/>
      <c r="E414" s="123"/>
      <c r="F414" s="123"/>
      <c r="G414" s="123"/>
      <c r="H414" s="123"/>
      <c r="I414" s="150"/>
      <c r="L414" s="151"/>
      <c r="M414" s="152"/>
    </row>
    <row r="415" spans="2:13" ht="12.75" customHeight="1">
      <c r="B415" s="123"/>
      <c r="C415" s="123"/>
      <c r="D415" s="123"/>
      <c r="E415" s="123"/>
      <c r="F415" s="123"/>
      <c r="G415" s="123"/>
      <c r="H415" s="123"/>
      <c r="I415" s="150"/>
      <c r="L415" s="151"/>
      <c r="M415" s="152"/>
    </row>
    <row r="416" spans="2:13" ht="12.75" customHeight="1">
      <c r="B416" s="123"/>
      <c r="C416" s="123"/>
      <c r="D416" s="123"/>
      <c r="E416" s="123"/>
      <c r="F416" s="123"/>
      <c r="G416" s="123"/>
      <c r="H416" s="123"/>
      <c r="I416" s="150"/>
      <c r="L416" s="151"/>
      <c r="M416" s="152"/>
    </row>
    <row r="417" spans="2:13" ht="12.75" customHeight="1">
      <c r="B417" s="123"/>
      <c r="C417" s="123"/>
      <c r="D417" s="123"/>
      <c r="E417" s="123"/>
      <c r="F417" s="123"/>
      <c r="G417" s="123"/>
      <c r="H417" s="123"/>
      <c r="I417" s="150"/>
      <c r="L417" s="151"/>
      <c r="M417" s="152"/>
    </row>
    <row r="418" spans="2:13" ht="12.75" customHeight="1">
      <c r="B418" s="123"/>
      <c r="C418" s="123"/>
      <c r="D418" s="123"/>
      <c r="E418" s="123"/>
      <c r="F418" s="123"/>
      <c r="G418" s="123"/>
      <c r="H418" s="123"/>
      <c r="I418" s="150"/>
      <c r="L418" s="151"/>
      <c r="M418" s="152"/>
    </row>
    <row r="419" spans="2:13" ht="12.75" customHeight="1">
      <c r="B419" s="123"/>
      <c r="C419" s="123"/>
      <c r="D419" s="123"/>
      <c r="E419" s="123"/>
      <c r="F419" s="123"/>
      <c r="G419" s="123"/>
      <c r="H419" s="123"/>
      <c r="I419" s="150"/>
      <c r="L419" s="151"/>
      <c r="M419" s="152"/>
    </row>
    <row r="420" spans="2:13" ht="12.75" customHeight="1">
      <c r="B420" s="123"/>
      <c r="C420" s="123"/>
      <c r="D420" s="123"/>
      <c r="E420" s="123"/>
      <c r="F420" s="123"/>
      <c r="G420" s="123"/>
      <c r="H420" s="123"/>
      <c r="I420" s="150"/>
      <c r="L420" s="151"/>
      <c r="M420" s="152"/>
    </row>
    <row r="421" spans="2:13" ht="12.75" customHeight="1">
      <c r="B421" s="123"/>
      <c r="C421" s="123"/>
      <c r="D421" s="123"/>
      <c r="E421" s="123"/>
      <c r="F421" s="123"/>
      <c r="G421" s="123"/>
      <c r="H421" s="123"/>
      <c r="I421" s="150"/>
      <c r="L421" s="151"/>
      <c r="M421" s="152"/>
    </row>
    <row r="422" spans="2:13" ht="12.75" customHeight="1">
      <c r="B422" s="123"/>
      <c r="C422" s="123"/>
      <c r="D422" s="123"/>
      <c r="E422" s="123"/>
      <c r="F422" s="123"/>
      <c r="G422" s="123"/>
      <c r="H422" s="123"/>
      <c r="I422" s="150"/>
      <c r="L422" s="151"/>
      <c r="M422" s="152"/>
    </row>
    <row r="423" spans="2:13" ht="12.75" customHeight="1">
      <c r="B423" s="123"/>
      <c r="C423" s="123"/>
      <c r="D423" s="123"/>
      <c r="E423" s="123"/>
      <c r="F423" s="123"/>
      <c r="G423" s="123"/>
      <c r="H423" s="123"/>
      <c r="I423" s="150"/>
      <c r="L423" s="151"/>
      <c r="M423" s="152"/>
    </row>
    <row r="424" spans="2:13" ht="12.75" customHeight="1">
      <c r="B424" s="123"/>
      <c r="C424" s="123"/>
      <c r="D424" s="123"/>
      <c r="E424" s="123"/>
      <c r="F424" s="123"/>
      <c r="G424" s="123"/>
      <c r="H424" s="123"/>
      <c r="I424" s="150"/>
      <c r="L424" s="151"/>
      <c r="M424" s="152"/>
    </row>
    <row r="425" spans="2:13" ht="12.75" customHeight="1">
      <c r="B425" s="123"/>
      <c r="C425" s="123"/>
      <c r="D425" s="123"/>
      <c r="E425" s="123"/>
      <c r="F425" s="123"/>
      <c r="G425" s="123"/>
      <c r="H425" s="123"/>
      <c r="I425" s="150"/>
      <c r="L425" s="151"/>
      <c r="M425" s="152"/>
    </row>
    <row r="426" spans="2:13" ht="12.75" customHeight="1">
      <c r="B426" s="123"/>
      <c r="C426" s="123"/>
      <c r="D426" s="123"/>
      <c r="E426" s="123"/>
      <c r="F426" s="123"/>
      <c r="G426" s="123"/>
      <c r="H426" s="123"/>
      <c r="I426" s="150"/>
      <c r="L426" s="151"/>
      <c r="M426" s="152"/>
    </row>
    <row r="427" spans="2:13" ht="12.75" customHeight="1">
      <c r="B427" s="123"/>
      <c r="C427" s="123"/>
      <c r="D427" s="123"/>
      <c r="E427" s="123"/>
      <c r="F427" s="123"/>
      <c r="G427" s="123"/>
      <c r="H427" s="123"/>
      <c r="I427" s="150"/>
      <c r="L427" s="151"/>
      <c r="M427" s="152"/>
    </row>
    <row r="428" spans="2:13" ht="12.75" customHeight="1">
      <c r="B428" s="123"/>
      <c r="C428" s="123"/>
      <c r="D428" s="123"/>
      <c r="E428" s="123"/>
      <c r="F428" s="123"/>
      <c r="G428" s="123"/>
      <c r="H428" s="123"/>
      <c r="I428" s="150"/>
      <c r="L428" s="151"/>
      <c r="M428" s="152"/>
    </row>
    <row r="429" spans="2:13" ht="12.75" customHeight="1">
      <c r="B429" s="123"/>
      <c r="C429" s="123"/>
      <c r="D429" s="123"/>
      <c r="E429" s="123"/>
      <c r="F429" s="123"/>
      <c r="G429" s="123"/>
      <c r="H429" s="123"/>
      <c r="I429" s="150"/>
      <c r="L429" s="151"/>
      <c r="M429" s="152"/>
    </row>
    <row r="430" spans="2:13" ht="12.75" customHeight="1">
      <c r="B430" s="123"/>
      <c r="C430" s="123"/>
      <c r="D430" s="123"/>
      <c r="E430" s="123"/>
      <c r="F430" s="123"/>
      <c r="G430" s="123"/>
      <c r="H430" s="123"/>
      <c r="I430" s="150"/>
      <c r="L430" s="151"/>
      <c r="M430" s="152"/>
    </row>
    <row r="431" spans="2:13" ht="12.75" customHeight="1">
      <c r="B431" s="123"/>
      <c r="C431" s="123"/>
      <c r="D431" s="123"/>
      <c r="E431" s="123"/>
      <c r="F431" s="123"/>
      <c r="G431" s="123"/>
      <c r="H431" s="123"/>
      <c r="I431" s="150"/>
      <c r="L431" s="151"/>
      <c r="M431" s="152"/>
    </row>
    <row r="432" spans="2:13" ht="12.75" customHeight="1">
      <c r="B432" s="123"/>
      <c r="C432" s="123"/>
      <c r="D432" s="123"/>
      <c r="E432" s="123"/>
      <c r="F432" s="123"/>
      <c r="G432" s="123"/>
      <c r="H432" s="123"/>
      <c r="I432" s="150"/>
      <c r="L432" s="151"/>
      <c r="M432" s="152"/>
    </row>
    <row r="433" spans="2:13" ht="12.75" customHeight="1">
      <c r="B433" s="123"/>
      <c r="C433" s="123"/>
      <c r="D433" s="123"/>
      <c r="E433" s="123"/>
      <c r="F433" s="123"/>
      <c r="G433" s="123"/>
      <c r="H433" s="123"/>
      <c r="I433" s="150"/>
      <c r="L433" s="151"/>
      <c r="M433" s="152"/>
    </row>
    <row r="434" spans="2:13" ht="12.75" customHeight="1">
      <c r="B434" s="123"/>
      <c r="C434" s="123"/>
      <c r="D434" s="123"/>
      <c r="E434" s="123"/>
      <c r="F434" s="123"/>
      <c r="G434" s="123"/>
      <c r="H434" s="123"/>
      <c r="I434" s="150"/>
      <c r="L434" s="151"/>
      <c r="M434" s="152"/>
    </row>
    <row r="435" spans="2:13" ht="12.75" customHeight="1">
      <c r="B435" s="123"/>
      <c r="C435" s="123"/>
      <c r="D435" s="123"/>
      <c r="E435" s="123"/>
      <c r="F435" s="123"/>
      <c r="G435" s="123"/>
      <c r="H435" s="123"/>
      <c r="I435" s="150"/>
      <c r="L435" s="151"/>
      <c r="M435" s="152"/>
    </row>
    <row r="436" spans="2:13" ht="12.75" customHeight="1">
      <c r="B436" s="123"/>
      <c r="C436" s="123"/>
      <c r="D436" s="123"/>
      <c r="E436" s="123"/>
      <c r="F436" s="123"/>
      <c r="G436" s="123"/>
      <c r="H436" s="123"/>
      <c r="I436" s="150"/>
      <c r="L436" s="151"/>
      <c r="M436" s="152"/>
    </row>
    <row r="437" spans="2:13" ht="12.75" customHeight="1">
      <c r="B437" s="123"/>
      <c r="C437" s="123"/>
      <c r="D437" s="123"/>
      <c r="E437" s="123"/>
      <c r="F437" s="123"/>
      <c r="G437" s="123"/>
      <c r="H437" s="123"/>
      <c r="I437" s="150"/>
      <c r="L437" s="151"/>
      <c r="M437" s="152"/>
    </row>
    <row r="438" spans="2:13" ht="12.75" customHeight="1">
      <c r="B438" s="123"/>
      <c r="C438" s="123"/>
      <c r="D438" s="123"/>
      <c r="E438" s="123"/>
      <c r="F438" s="123"/>
      <c r="G438" s="123"/>
      <c r="H438" s="123"/>
      <c r="I438" s="150"/>
      <c r="L438" s="151"/>
      <c r="M438" s="152"/>
    </row>
    <row r="439" spans="2:13" ht="12.75" customHeight="1">
      <c r="B439" s="123"/>
      <c r="C439" s="123"/>
      <c r="D439" s="123"/>
      <c r="E439" s="123"/>
      <c r="F439" s="123"/>
      <c r="G439" s="123"/>
      <c r="H439" s="123"/>
      <c r="I439" s="150"/>
      <c r="L439" s="151"/>
      <c r="M439" s="152"/>
    </row>
    <row r="440" spans="2:13" ht="12.75" customHeight="1">
      <c r="B440" s="123"/>
      <c r="C440" s="123"/>
      <c r="D440" s="123"/>
      <c r="E440" s="123"/>
      <c r="F440" s="123"/>
      <c r="G440" s="123"/>
      <c r="H440" s="123"/>
      <c r="I440" s="150"/>
      <c r="L440" s="151"/>
      <c r="M440" s="152"/>
    </row>
    <row r="441" spans="2:13" ht="12.75" customHeight="1">
      <c r="B441" s="123"/>
      <c r="C441" s="123"/>
      <c r="D441" s="123"/>
      <c r="E441" s="123"/>
      <c r="F441" s="123"/>
      <c r="G441" s="123"/>
      <c r="H441" s="123"/>
      <c r="I441" s="150"/>
      <c r="L441" s="151"/>
      <c r="M441" s="152"/>
    </row>
    <row r="442" spans="2:13" ht="12.75" customHeight="1">
      <c r="B442" s="123"/>
      <c r="C442" s="123"/>
      <c r="D442" s="123"/>
      <c r="E442" s="123"/>
      <c r="F442" s="123"/>
      <c r="G442" s="123"/>
      <c r="H442" s="123"/>
      <c r="I442" s="150"/>
      <c r="L442" s="151"/>
      <c r="M442" s="152"/>
    </row>
    <row r="443" spans="2:13" ht="12.75" customHeight="1">
      <c r="B443" s="123"/>
      <c r="C443" s="123"/>
      <c r="D443" s="123"/>
      <c r="E443" s="123"/>
      <c r="F443" s="123"/>
      <c r="G443" s="123"/>
      <c r="H443" s="123"/>
      <c r="I443" s="150"/>
      <c r="L443" s="151"/>
      <c r="M443" s="152"/>
    </row>
    <row r="444" spans="2:13" ht="12.75" customHeight="1">
      <c r="B444" s="123"/>
      <c r="C444" s="123"/>
      <c r="D444" s="123"/>
      <c r="E444" s="123"/>
      <c r="F444" s="123"/>
      <c r="G444" s="123"/>
      <c r="H444" s="123"/>
      <c r="I444" s="150"/>
      <c r="L444" s="151"/>
      <c r="M444" s="152"/>
    </row>
    <row r="445" spans="2:13" ht="12.75" customHeight="1">
      <c r="B445" s="123"/>
      <c r="C445" s="123"/>
      <c r="D445" s="123"/>
      <c r="E445" s="123"/>
      <c r="F445" s="123"/>
      <c r="G445" s="123"/>
      <c r="H445" s="123"/>
      <c r="I445" s="150"/>
      <c r="L445" s="151"/>
      <c r="M445" s="152"/>
    </row>
    <row r="446" spans="2:13" ht="12.75" customHeight="1">
      <c r="B446" s="123"/>
      <c r="C446" s="123"/>
      <c r="D446" s="123"/>
      <c r="E446" s="123"/>
      <c r="F446" s="123"/>
      <c r="G446" s="123"/>
      <c r="H446" s="123"/>
      <c r="I446" s="150"/>
      <c r="L446" s="151"/>
      <c r="M446" s="152"/>
    </row>
    <row r="447" spans="2:13" ht="12.75" customHeight="1">
      <c r="B447" s="123"/>
      <c r="C447" s="123"/>
      <c r="D447" s="123"/>
      <c r="E447" s="123"/>
      <c r="F447" s="123"/>
      <c r="G447" s="123"/>
      <c r="H447" s="123"/>
      <c r="I447" s="150"/>
      <c r="L447" s="151"/>
      <c r="M447" s="152"/>
    </row>
    <row r="448" spans="2:13" ht="12.75" customHeight="1">
      <c r="B448" s="123"/>
      <c r="C448" s="123"/>
      <c r="D448" s="123"/>
      <c r="E448" s="123"/>
      <c r="F448" s="123"/>
      <c r="G448" s="123"/>
      <c r="H448" s="123"/>
      <c r="I448" s="150"/>
      <c r="L448" s="151"/>
      <c r="M448" s="152"/>
    </row>
    <row r="449" spans="2:13" ht="12.75" customHeight="1">
      <c r="B449" s="123"/>
      <c r="C449" s="123"/>
      <c r="D449" s="123"/>
      <c r="E449" s="123"/>
      <c r="F449" s="123"/>
      <c r="G449" s="123"/>
      <c r="H449" s="123"/>
      <c r="I449" s="150"/>
      <c r="L449" s="151"/>
      <c r="M449" s="152"/>
    </row>
    <row r="450" spans="2:13" ht="12.75" customHeight="1">
      <c r="B450" s="123"/>
      <c r="C450" s="123"/>
      <c r="D450" s="123"/>
      <c r="E450" s="123"/>
      <c r="F450" s="123"/>
      <c r="G450" s="123"/>
      <c r="H450" s="123"/>
      <c r="I450" s="150"/>
      <c r="L450" s="151"/>
      <c r="M450" s="152"/>
    </row>
    <row r="451" spans="2:13" ht="12.75" customHeight="1">
      <c r="B451" s="123"/>
      <c r="C451" s="123"/>
      <c r="D451" s="123"/>
      <c r="E451" s="123"/>
      <c r="F451" s="123"/>
      <c r="G451" s="123"/>
      <c r="H451" s="123"/>
      <c r="I451" s="150"/>
      <c r="L451" s="151"/>
      <c r="M451" s="152"/>
    </row>
    <row r="452" spans="2:13" ht="12.75" customHeight="1">
      <c r="B452" s="123"/>
      <c r="C452" s="123"/>
      <c r="D452" s="123"/>
      <c r="E452" s="123"/>
      <c r="F452" s="123"/>
      <c r="G452" s="123"/>
      <c r="H452" s="123"/>
      <c r="I452" s="150"/>
      <c r="L452" s="151"/>
      <c r="M452" s="152"/>
    </row>
    <row r="453" spans="2:13" ht="12.75" customHeight="1">
      <c r="B453" s="123"/>
      <c r="C453" s="123"/>
      <c r="D453" s="123"/>
      <c r="E453" s="123"/>
      <c r="F453" s="123"/>
      <c r="G453" s="123"/>
      <c r="H453" s="123"/>
      <c r="I453" s="150"/>
      <c r="L453" s="151"/>
      <c r="M453" s="152"/>
    </row>
    <row r="454" spans="2:13" ht="12.75" customHeight="1">
      <c r="B454" s="123"/>
      <c r="C454" s="123"/>
      <c r="D454" s="123"/>
      <c r="E454" s="123"/>
      <c r="F454" s="123"/>
      <c r="G454" s="123"/>
      <c r="H454" s="123"/>
      <c r="I454" s="150"/>
      <c r="L454" s="151"/>
      <c r="M454" s="152"/>
    </row>
    <row r="455" spans="2:13" ht="12.75" customHeight="1">
      <c r="B455" s="123"/>
      <c r="C455" s="123"/>
      <c r="D455" s="123"/>
      <c r="E455" s="123"/>
      <c r="F455" s="123"/>
      <c r="G455" s="123"/>
      <c r="H455" s="123"/>
      <c r="I455" s="150"/>
      <c r="L455" s="151"/>
      <c r="M455" s="152"/>
    </row>
    <row r="456" spans="2:13" ht="12.75" customHeight="1">
      <c r="B456" s="123"/>
      <c r="C456" s="123"/>
      <c r="D456" s="123"/>
      <c r="E456" s="123"/>
      <c r="F456" s="123"/>
      <c r="G456" s="123"/>
      <c r="H456" s="123"/>
      <c r="I456" s="150"/>
      <c r="L456" s="151"/>
      <c r="M456" s="152"/>
    </row>
    <row r="457" spans="2:13" ht="12.75" customHeight="1">
      <c r="B457" s="123"/>
      <c r="C457" s="123"/>
      <c r="D457" s="123"/>
      <c r="E457" s="123"/>
      <c r="F457" s="123"/>
      <c r="G457" s="123"/>
      <c r="H457" s="123"/>
      <c r="I457" s="150"/>
      <c r="L457" s="151"/>
      <c r="M457" s="152"/>
    </row>
    <row r="458" spans="2:13" ht="12.75" customHeight="1">
      <c r="B458" s="123"/>
      <c r="C458" s="123"/>
      <c r="D458" s="123"/>
      <c r="E458" s="123"/>
      <c r="F458" s="123"/>
      <c r="G458" s="123"/>
      <c r="H458" s="123"/>
      <c r="I458" s="150"/>
      <c r="L458" s="151"/>
      <c r="M458" s="152"/>
    </row>
    <row r="459" spans="2:13" ht="12.75" customHeight="1">
      <c r="B459" s="123"/>
      <c r="C459" s="123"/>
      <c r="D459" s="123"/>
      <c r="E459" s="123"/>
      <c r="F459" s="123"/>
      <c r="G459" s="123"/>
      <c r="H459" s="123"/>
      <c r="I459" s="150"/>
      <c r="L459" s="151"/>
      <c r="M459" s="152"/>
    </row>
    <row r="460" spans="2:13" ht="12.75" customHeight="1">
      <c r="B460" s="123"/>
      <c r="C460" s="123"/>
      <c r="D460" s="123"/>
      <c r="E460" s="123"/>
      <c r="F460" s="123"/>
      <c r="G460" s="123"/>
      <c r="H460" s="123"/>
      <c r="I460" s="150"/>
      <c r="L460" s="151"/>
      <c r="M460" s="152"/>
    </row>
    <row r="461" spans="2:13" ht="12.75" customHeight="1">
      <c r="B461" s="123"/>
      <c r="C461" s="123"/>
      <c r="D461" s="123"/>
      <c r="E461" s="123"/>
      <c r="F461" s="123"/>
      <c r="G461" s="123"/>
      <c r="H461" s="123"/>
      <c r="I461" s="150"/>
      <c r="L461" s="151"/>
      <c r="M461" s="152"/>
    </row>
    <row r="462" spans="2:13" ht="12.75" customHeight="1">
      <c r="B462" s="123"/>
      <c r="C462" s="123"/>
      <c r="D462" s="123"/>
      <c r="E462" s="123"/>
      <c r="F462" s="123"/>
      <c r="G462" s="123"/>
      <c r="H462" s="123"/>
      <c r="I462" s="150"/>
      <c r="L462" s="151"/>
      <c r="M462" s="152"/>
    </row>
    <row r="463" spans="2:13" ht="12.75" customHeight="1">
      <c r="B463" s="123"/>
      <c r="C463" s="123"/>
      <c r="D463" s="123"/>
      <c r="E463" s="123"/>
      <c r="F463" s="123"/>
      <c r="G463" s="123"/>
      <c r="H463" s="123"/>
      <c r="I463" s="150"/>
      <c r="L463" s="151"/>
      <c r="M463" s="152"/>
    </row>
    <row r="464" spans="2:13" ht="12.75" customHeight="1">
      <c r="B464" s="123"/>
      <c r="C464" s="123"/>
      <c r="D464" s="123"/>
      <c r="E464" s="123"/>
      <c r="F464" s="123"/>
      <c r="G464" s="123"/>
      <c r="H464" s="123"/>
      <c r="I464" s="150"/>
      <c r="L464" s="151"/>
      <c r="M464" s="152"/>
    </row>
    <row r="465" spans="2:13" ht="12.75" customHeight="1">
      <c r="B465" s="123"/>
      <c r="C465" s="123"/>
      <c r="D465" s="123"/>
      <c r="E465" s="123"/>
      <c r="F465" s="123"/>
      <c r="G465" s="123"/>
      <c r="H465" s="123"/>
      <c r="I465" s="150"/>
      <c r="L465" s="151"/>
      <c r="M465" s="152"/>
    </row>
    <row r="466" spans="2:13" ht="12.75" customHeight="1">
      <c r="B466" s="123"/>
      <c r="C466" s="123"/>
      <c r="D466" s="123"/>
      <c r="E466" s="123"/>
      <c r="F466" s="123"/>
      <c r="G466" s="123"/>
      <c r="H466" s="123"/>
      <c r="I466" s="150"/>
      <c r="L466" s="151"/>
      <c r="M466" s="152"/>
    </row>
    <row r="467" spans="2:13" ht="12.75" customHeight="1">
      <c r="B467" s="123"/>
      <c r="C467" s="123"/>
      <c r="D467" s="123"/>
      <c r="E467" s="123"/>
      <c r="F467" s="123"/>
      <c r="G467" s="123"/>
      <c r="H467" s="123"/>
      <c r="I467" s="150"/>
      <c r="L467" s="151"/>
      <c r="M467" s="152"/>
    </row>
    <row r="468" spans="2:13" ht="12.75" customHeight="1">
      <c r="B468" s="123"/>
      <c r="C468" s="123"/>
      <c r="D468" s="123"/>
      <c r="E468" s="123"/>
      <c r="F468" s="123"/>
      <c r="G468" s="123"/>
      <c r="H468" s="123"/>
      <c r="I468" s="150"/>
      <c r="L468" s="151"/>
      <c r="M468" s="152"/>
    </row>
    <row r="469" spans="2:13" ht="12.75" customHeight="1">
      <c r="B469" s="123"/>
      <c r="C469" s="123"/>
      <c r="D469" s="123"/>
      <c r="E469" s="123"/>
      <c r="F469" s="123"/>
      <c r="G469" s="123"/>
      <c r="H469" s="123"/>
      <c r="I469" s="150"/>
      <c r="L469" s="151"/>
      <c r="M469" s="152"/>
    </row>
    <row r="470" spans="2:13" ht="12.75" customHeight="1">
      <c r="B470" s="123"/>
      <c r="C470" s="123"/>
      <c r="D470" s="123"/>
      <c r="E470" s="123"/>
      <c r="F470" s="123"/>
      <c r="G470" s="123"/>
      <c r="H470" s="123"/>
      <c r="I470" s="150"/>
      <c r="L470" s="151"/>
      <c r="M470" s="152"/>
    </row>
    <row r="471" spans="2:13" ht="12.75" customHeight="1">
      <c r="B471" s="123"/>
      <c r="C471" s="123"/>
      <c r="D471" s="123"/>
      <c r="E471" s="123"/>
      <c r="F471" s="123"/>
      <c r="G471" s="123"/>
      <c r="H471" s="123"/>
      <c r="I471" s="150"/>
      <c r="L471" s="151"/>
      <c r="M471" s="152"/>
    </row>
    <row r="472" spans="2:13" ht="12.75" customHeight="1">
      <c r="B472" s="123"/>
      <c r="C472" s="123"/>
      <c r="D472" s="123"/>
      <c r="E472" s="123"/>
      <c r="F472" s="123"/>
      <c r="G472" s="123"/>
      <c r="H472" s="123"/>
      <c r="I472" s="150"/>
      <c r="L472" s="151"/>
      <c r="M472" s="152"/>
    </row>
    <row r="473" spans="2:13" ht="12.75" customHeight="1">
      <c r="B473" s="123"/>
      <c r="C473" s="123"/>
      <c r="D473" s="123"/>
      <c r="E473" s="123"/>
      <c r="F473" s="123"/>
      <c r="G473" s="123"/>
      <c r="H473" s="123"/>
      <c r="I473" s="150"/>
      <c r="L473" s="151"/>
      <c r="M473" s="152"/>
    </row>
    <row r="474" spans="2:13" ht="12.75" customHeight="1">
      <c r="B474" s="123"/>
      <c r="C474" s="123"/>
      <c r="D474" s="123"/>
      <c r="E474" s="123"/>
      <c r="F474" s="123"/>
      <c r="G474" s="123"/>
      <c r="H474" s="123"/>
      <c r="I474" s="150"/>
      <c r="L474" s="151"/>
      <c r="M474" s="152"/>
    </row>
    <row r="475" spans="2:13" ht="12.75" customHeight="1">
      <c r="B475" s="123"/>
      <c r="C475" s="123"/>
      <c r="D475" s="123"/>
      <c r="E475" s="123"/>
      <c r="F475" s="123"/>
      <c r="G475" s="123"/>
      <c r="H475" s="123"/>
      <c r="I475" s="150"/>
      <c r="L475" s="151"/>
      <c r="M475" s="152"/>
    </row>
    <row r="476" spans="2:13" ht="12.75" customHeight="1">
      <c r="B476" s="123"/>
      <c r="C476" s="123"/>
      <c r="D476" s="123"/>
      <c r="E476" s="123"/>
      <c r="F476" s="123"/>
      <c r="G476" s="123"/>
      <c r="H476" s="123"/>
      <c r="I476" s="150"/>
      <c r="L476" s="151"/>
      <c r="M476" s="152"/>
    </row>
    <row r="477" spans="2:13" ht="12.75" customHeight="1">
      <c r="B477" s="123"/>
      <c r="C477" s="123"/>
      <c r="D477" s="123"/>
      <c r="E477" s="123"/>
      <c r="F477" s="123"/>
      <c r="G477" s="123"/>
      <c r="H477" s="123"/>
      <c r="I477" s="150"/>
      <c r="L477" s="151"/>
      <c r="M477" s="152"/>
    </row>
    <row r="478" spans="2:13" ht="12.75" customHeight="1">
      <c r="B478" s="123"/>
      <c r="C478" s="123"/>
      <c r="D478" s="123"/>
      <c r="E478" s="123"/>
      <c r="F478" s="123"/>
      <c r="G478" s="123"/>
      <c r="H478" s="123"/>
      <c r="I478" s="150"/>
      <c r="L478" s="151"/>
      <c r="M478" s="152"/>
    </row>
    <row r="479" spans="2:13" ht="12.75" customHeight="1">
      <c r="B479" s="123"/>
      <c r="C479" s="123"/>
      <c r="D479" s="123"/>
      <c r="E479" s="123"/>
      <c r="F479" s="123"/>
      <c r="G479" s="123"/>
      <c r="H479" s="123"/>
      <c r="I479" s="150"/>
      <c r="L479" s="151"/>
      <c r="M479" s="152"/>
    </row>
    <row r="480" spans="2:13" ht="12.75" customHeight="1">
      <c r="B480" s="123"/>
      <c r="C480" s="123"/>
      <c r="D480" s="123"/>
      <c r="E480" s="123"/>
      <c r="F480" s="123"/>
      <c r="G480" s="123"/>
      <c r="H480" s="123"/>
      <c r="I480" s="150"/>
      <c r="L480" s="151"/>
      <c r="M480" s="152"/>
    </row>
    <row r="481" spans="2:13" ht="12.75" customHeight="1">
      <c r="B481" s="123"/>
      <c r="C481" s="123"/>
      <c r="D481" s="123"/>
      <c r="E481" s="123"/>
      <c r="F481" s="123"/>
      <c r="G481" s="123"/>
      <c r="H481" s="123"/>
      <c r="I481" s="150"/>
      <c r="L481" s="151"/>
      <c r="M481" s="152"/>
    </row>
    <row r="482" spans="2:13" ht="12.75" customHeight="1">
      <c r="B482" s="123"/>
      <c r="C482" s="123"/>
      <c r="D482" s="123"/>
      <c r="E482" s="123"/>
      <c r="F482" s="123"/>
      <c r="G482" s="123"/>
      <c r="H482" s="123"/>
      <c r="I482" s="150"/>
      <c r="L482" s="151"/>
      <c r="M482" s="152"/>
    </row>
    <row r="483" spans="2:13" ht="12.75" customHeight="1">
      <c r="B483" s="123"/>
      <c r="C483" s="123"/>
      <c r="D483" s="123"/>
      <c r="E483" s="123"/>
      <c r="F483" s="123"/>
      <c r="G483" s="123"/>
      <c r="H483" s="123"/>
      <c r="I483" s="150"/>
      <c r="L483" s="151"/>
      <c r="M483" s="152"/>
    </row>
    <row r="484" spans="2:13" ht="12.75" customHeight="1">
      <c r="B484" s="123"/>
      <c r="C484" s="123"/>
      <c r="D484" s="123"/>
      <c r="E484" s="123"/>
      <c r="F484" s="123"/>
      <c r="G484" s="123"/>
      <c r="H484" s="123"/>
      <c r="I484" s="150"/>
      <c r="L484" s="151"/>
      <c r="M484" s="152"/>
    </row>
    <row r="485" spans="2:13" ht="12.75" customHeight="1">
      <c r="B485" s="123"/>
      <c r="C485" s="123"/>
      <c r="D485" s="123"/>
      <c r="E485" s="123"/>
      <c r="F485" s="123"/>
      <c r="G485" s="123"/>
      <c r="H485" s="123"/>
      <c r="I485" s="150"/>
      <c r="L485" s="151"/>
      <c r="M485" s="152"/>
    </row>
    <row r="486" spans="2:13" ht="12.75" customHeight="1">
      <c r="B486" s="123"/>
      <c r="C486" s="123"/>
      <c r="D486" s="123"/>
      <c r="E486" s="123"/>
      <c r="F486" s="123"/>
      <c r="G486" s="123"/>
      <c r="H486" s="123"/>
      <c r="I486" s="150"/>
      <c r="L486" s="151"/>
      <c r="M486" s="152"/>
    </row>
    <row r="487" spans="2:13" ht="12.75" customHeight="1">
      <c r="B487" s="123"/>
      <c r="C487" s="123"/>
      <c r="D487" s="123"/>
      <c r="E487" s="123"/>
      <c r="F487" s="123"/>
      <c r="G487" s="123"/>
      <c r="H487" s="123"/>
      <c r="I487" s="150"/>
      <c r="L487" s="151"/>
      <c r="M487" s="152"/>
    </row>
    <row r="488" spans="2:13" ht="12.75" customHeight="1">
      <c r="B488" s="123"/>
      <c r="C488" s="123"/>
      <c r="D488" s="123"/>
      <c r="E488" s="123"/>
      <c r="F488" s="123"/>
      <c r="G488" s="123"/>
      <c r="H488" s="123"/>
      <c r="I488" s="150"/>
      <c r="L488" s="151"/>
      <c r="M488" s="152"/>
    </row>
    <row r="489" spans="2:13" ht="12.75" customHeight="1">
      <c r="B489" s="123"/>
      <c r="C489" s="123"/>
      <c r="D489" s="123"/>
      <c r="E489" s="123"/>
      <c r="F489" s="123"/>
      <c r="G489" s="123"/>
      <c r="H489" s="123"/>
      <c r="I489" s="150"/>
      <c r="L489" s="151"/>
      <c r="M489" s="152"/>
    </row>
    <row r="490" spans="2:13" ht="12.75" customHeight="1">
      <c r="B490" s="123"/>
      <c r="C490" s="123"/>
      <c r="D490" s="123"/>
      <c r="E490" s="123"/>
      <c r="F490" s="123"/>
      <c r="G490" s="123"/>
      <c r="H490" s="123"/>
      <c r="I490" s="150"/>
      <c r="L490" s="151"/>
      <c r="M490" s="152"/>
    </row>
    <row r="491" spans="2:13" ht="12.75" customHeight="1">
      <c r="B491" s="123"/>
      <c r="C491" s="123"/>
      <c r="D491" s="123"/>
      <c r="E491" s="123"/>
      <c r="F491" s="123"/>
      <c r="G491" s="123"/>
      <c r="H491" s="123"/>
      <c r="I491" s="150"/>
      <c r="L491" s="151"/>
      <c r="M491" s="152"/>
    </row>
    <row r="492" spans="2:13" ht="12.75" customHeight="1">
      <c r="B492" s="123"/>
      <c r="C492" s="123"/>
      <c r="D492" s="123"/>
      <c r="E492" s="123"/>
      <c r="F492" s="123"/>
      <c r="G492" s="123"/>
      <c r="H492" s="123"/>
      <c r="I492" s="150"/>
      <c r="L492" s="151"/>
      <c r="M492" s="152"/>
    </row>
    <row r="493" spans="2:13" ht="12.75" customHeight="1">
      <c r="B493" s="123"/>
      <c r="C493" s="123"/>
      <c r="D493" s="123"/>
      <c r="E493" s="123"/>
      <c r="F493" s="123"/>
      <c r="G493" s="123"/>
      <c r="H493" s="123"/>
      <c r="I493" s="150"/>
      <c r="L493" s="151"/>
      <c r="M493" s="152"/>
    </row>
    <row r="494" spans="2:13" ht="12.75" customHeight="1">
      <c r="B494" s="123"/>
      <c r="C494" s="123"/>
      <c r="D494" s="123"/>
      <c r="E494" s="123"/>
      <c r="F494" s="123"/>
      <c r="G494" s="123"/>
      <c r="H494" s="123"/>
      <c r="I494" s="150"/>
      <c r="L494" s="151"/>
      <c r="M494" s="152"/>
    </row>
    <row r="495" spans="2:13" ht="12.75" customHeight="1">
      <c r="B495" s="123"/>
      <c r="C495" s="123"/>
      <c r="D495" s="123"/>
      <c r="E495" s="123"/>
      <c r="F495" s="123"/>
      <c r="G495" s="123"/>
      <c r="H495" s="123"/>
      <c r="I495" s="150"/>
      <c r="L495" s="151"/>
      <c r="M495" s="152"/>
    </row>
    <row r="496" spans="2:13" ht="12.75" customHeight="1">
      <c r="B496" s="123"/>
      <c r="C496" s="123"/>
      <c r="D496" s="123"/>
      <c r="E496" s="123"/>
      <c r="F496" s="123"/>
      <c r="G496" s="123"/>
      <c r="H496" s="123"/>
      <c r="I496" s="150"/>
      <c r="L496" s="151"/>
      <c r="M496" s="152"/>
    </row>
    <row r="497" spans="2:13" ht="12.75" customHeight="1">
      <c r="B497" s="123"/>
      <c r="C497" s="123"/>
      <c r="D497" s="123"/>
      <c r="E497" s="123"/>
      <c r="F497" s="123"/>
      <c r="G497" s="123"/>
      <c r="H497" s="123"/>
      <c r="I497" s="150"/>
      <c r="L497" s="151"/>
      <c r="M497" s="152"/>
    </row>
    <row r="498" spans="2:13" ht="12.75" customHeight="1">
      <c r="B498" s="123"/>
      <c r="C498" s="123"/>
      <c r="D498" s="123"/>
      <c r="E498" s="123"/>
      <c r="F498" s="123"/>
      <c r="G498" s="123"/>
      <c r="H498" s="123"/>
      <c r="I498" s="150"/>
      <c r="L498" s="151"/>
      <c r="M498" s="152"/>
    </row>
    <row r="499" spans="2:13" ht="12.75" customHeight="1">
      <c r="B499" s="123"/>
      <c r="C499" s="123"/>
      <c r="D499" s="123"/>
      <c r="E499" s="123"/>
      <c r="F499" s="123"/>
      <c r="G499" s="123"/>
      <c r="H499" s="123"/>
      <c r="I499" s="150"/>
      <c r="L499" s="151"/>
      <c r="M499" s="152"/>
    </row>
    <row r="500" spans="2:13" ht="12.75" customHeight="1">
      <c r="B500" s="123"/>
      <c r="C500" s="123"/>
      <c r="D500" s="123"/>
      <c r="E500" s="123"/>
      <c r="F500" s="123"/>
      <c r="G500" s="123"/>
      <c r="H500" s="123"/>
      <c r="I500" s="150"/>
      <c r="L500" s="151"/>
      <c r="M500" s="152"/>
    </row>
    <row r="501" spans="2:13" ht="12.75" customHeight="1">
      <c r="B501" s="123"/>
      <c r="C501" s="123"/>
      <c r="D501" s="123"/>
      <c r="E501" s="123"/>
      <c r="F501" s="123"/>
      <c r="G501" s="123"/>
      <c r="H501" s="123"/>
      <c r="I501" s="150"/>
      <c r="L501" s="151"/>
      <c r="M501" s="152"/>
    </row>
    <row r="502" spans="2:13" ht="12.75" customHeight="1">
      <c r="B502" s="123"/>
      <c r="C502" s="123"/>
      <c r="D502" s="123"/>
      <c r="E502" s="123"/>
      <c r="F502" s="123"/>
      <c r="G502" s="123"/>
      <c r="H502" s="123"/>
      <c r="I502" s="150"/>
      <c r="L502" s="151"/>
      <c r="M502" s="152"/>
    </row>
    <row r="503" spans="2:13" ht="12.75" customHeight="1">
      <c r="B503" s="123"/>
      <c r="C503" s="123"/>
      <c r="D503" s="123"/>
      <c r="E503" s="123"/>
      <c r="F503" s="123"/>
      <c r="G503" s="123"/>
      <c r="H503" s="123"/>
      <c r="I503" s="150"/>
      <c r="L503" s="151"/>
      <c r="M503" s="152"/>
    </row>
    <row r="504" spans="2:13" ht="12.75" customHeight="1">
      <c r="B504" s="123"/>
      <c r="C504" s="123"/>
      <c r="D504" s="123"/>
      <c r="E504" s="123"/>
      <c r="F504" s="123"/>
      <c r="G504" s="123"/>
      <c r="H504" s="123"/>
      <c r="I504" s="150"/>
      <c r="L504" s="151"/>
      <c r="M504" s="152"/>
    </row>
    <row r="505" spans="2:13" ht="12.75" customHeight="1">
      <c r="B505" s="123"/>
      <c r="C505" s="123"/>
      <c r="D505" s="123"/>
      <c r="E505" s="123"/>
      <c r="F505" s="123"/>
      <c r="G505" s="123"/>
      <c r="H505" s="123"/>
      <c r="I505" s="150"/>
      <c r="L505" s="151"/>
      <c r="M505" s="152"/>
    </row>
    <row r="506" spans="2:13" ht="12.75" customHeight="1">
      <c r="B506" s="123"/>
      <c r="C506" s="123"/>
      <c r="D506" s="123"/>
      <c r="E506" s="123"/>
      <c r="F506" s="123"/>
      <c r="G506" s="123"/>
      <c r="H506" s="123"/>
      <c r="I506" s="150"/>
      <c r="L506" s="151"/>
      <c r="M506" s="152"/>
    </row>
    <row r="507" spans="2:13" ht="12.75" customHeight="1">
      <c r="B507" s="123"/>
      <c r="C507" s="123"/>
      <c r="D507" s="123"/>
      <c r="E507" s="123"/>
      <c r="F507" s="123"/>
      <c r="G507" s="123"/>
      <c r="H507" s="123"/>
      <c r="I507" s="150"/>
      <c r="L507" s="151"/>
      <c r="M507" s="152"/>
    </row>
    <row r="508" spans="2:13" ht="12.75" customHeight="1">
      <c r="B508" s="123"/>
      <c r="C508" s="123"/>
      <c r="D508" s="123"/>
      <c r="E508" s="123"/>
      <c r="F508" s="123"/>
      <c r="G508" s="123"/>
      <c r="H508" s="123"/>
      <c r="I508" s="150"/>
      <c r="L508" s="151"/>
      <c r="M508" s="152"/>
    </row>
    <row r="509" spans="2:13" ht="12.75" customHeight="1">
      <c r="B509" s="123"/>
      <c r="C509" s="123"/>
      <c r="D509" s="123"/>
      <c r="E509" s="123"/>
      <c r="F509" s="123"/>
      <c r="G509" s="123"/>
      <c r="H509" s="123"/>
      <c r="I509" s="150"/>
      <c r="L509" s="151"/>
      <c r="M509" s="152"/>
    </row>
    <row r="510" spans="2:13" ht="12.75" customHeight="1">
      <c r="B510" s="123"/>
      <c r="C510" s="123"/>
      <c r="D510" s="123"/>
      <c r="E510" s="123"/>
      <c r="F510" s="123"/>
      <c r="G510" s="123"/>
      <c r="H510" s="123"/>
      <c r="I510" s="150"/>
      <c r="L510" s="151"/>
      <c r="M510" s="152"/>
    </row>
    <row r="511" spans="2:13" ht="12.75" customHeight="1">
      <c r="B511" s="123"/>
      <c r="C511" s="123"/>
      <c r="D511" s="123"/>
      <c r="E511" s="123"/>
      <c r="F511" s="123"/>
      <c r="G511" s="123"/>
      <c r="H511" s="123"/>
      <c r="I511" s="150"/>
      <c r="L511" s="151"/>
      <c r="M511" s="152"/>
    </row>
    <row r="512" spans="2:13" ht="12.75" customHeight="1">
      <c r="B512" s="123"/>
      <c r="C512" s="123"/>
      <c r="D512" s="123"/>
      <c r="E512" s="123"/>
      <c r="F512" s="123"/>
      <c r="G512" s="123"/>
      <c r="H512" s="123"/>
      <c r="I512" s="150"/>
      <c r="L512" s="151"/>
      <c r="M512" s="152"/>
    </row>
    <row r="513" spans="2:13" ht="12.75" customHeight="1">
      <c r="B513" s="123"/>
      <c r="C513" s="123"/>
      <c r="D513" s="123"/>
      <c r="E513" s="123"/>
      <c r="F513" s="123"/>
      <c r="G513" s="123"/>
      <c r="H513" s="123"/>
      <c r="I513" s="150"/>
      <c r="L513" s="151"/>
      <c r="M513" s="152"/>
    </row>
    <row r="514" spans="2:13" ht="12.75" customHeight="1">
      <c r="B514" s="123"/>
      <c r="C514" s="123"/>
      <c r="D514" s="123"/>
      <c r="E514" s="123"/>
      <c r="F514" s="123"/>
      <c r="G514" s="123"/>
      <c r="H514" s="123"/>
      <c r="I514" s="150"/>
      <c r="L514" s="151"/>
      <c r="M514" s="152"/>
    </row>
    <row r="515" spans="2:13" ht="12.75" customHeight="1">
      <c r="B515" s="123"/>
      <c r="C515" s="123"/>
      <c r="D515" s="123"/>
      <c r="E515" s="123"/>
      <c r="F515" s="123"/>
      <c r="G515" s="123"/>
      <c r="H515" s="123"/>
      <c r="I515" s="150"/>
      <c r="L515" s="151"/>
      <c r="M515" s="152"/>
    </row>
    <row r="516" spans="2:13" ht="12.75" customHeight="1">
      <c r="B516" s="123"/>
      <c r="C516" s="123"/>
      <c r="D516" s="123"/>
      <c r="E516" s="123"/>
      <c r="F516" s="123"/>
      <c r="G516" s="123"/>
      <c r="H516" s="123"/>
      <c r="I516" s="150"/>
      <c r="L516" s="151"/>
      <c r="M516" s="152"/>
    </row>
    <row r="517" spans="2:13" ht="12.75" customHeight="1">
      <c r="B517" s="123"/>
      <c r="C517" s="123"/>
      <c r="D517" s="123"/>
      <c r="E517" s="123"/>
      <c r="F517" s="123"/>
      <c r="G517" s="123"/>
      <c r="H517" s="123"/>
      <c r="I517" s="150"/>
      <c r="L517" s="151"/>
      <c r="M517" s="152"/>
    </row>
    <row r="518" spans="2:13" ht="12.75" customHeight="1">
      <c r="B518" s="123"/>
      <c r="C518" s="123"/>
      <c r="D518" s="123"/>
      <c r="E518" s="123"/>
      <c r="F518" s="123"/>
      <c r="G518" s="123"/>
      <c r="H518" s="123"/>
      <c r="I518" s="150"/>
      <c r="L518" s="151"/>
      <c r="M518" s="152"/>
    </row>
    <row r="519" spans="2:13" ht="12.75" customHeight="1">
      <c r="B519" s="123"/>
      <c r="C519" s="123"/>
      <c r="D519" s="123"/>
      <c r="E519" s="123"/>
      <c r="F519" s="123"/>
      <c r="G519" s="123"/>
      <c r="H519" s="123"/>
      <c r="I519" s="150"/>
      <c r="L519" s="151"/>
      <c r="M519" s="152"/>
    </row>
    <row r="520" spans="2:13" ht="12.75" customHeight="1">
      <c r="B520" s="123"/>
      <c r="C520" s="123"/>
      <c r="D520" s="123"/>
      <c r="E520" s="123"/>
      <c r="F520" s="123"/>
      <c r="G520" s="123"/>
      <c r="H520" s="123"/>
      <c r="I520" s="150"/>
      <c r="L520" s="151"/>
      <c r="M520" s="152"/>
    </row>
    <row r="521" spans="2:13" ht="12.75" customHeight="1">
      <c r="B521" s="123"/>
      <c r="C521" s="123"/>
      <c r="D521" s="123"/>
      <c r="E521" s="123"/>
      <c r="F521" s="123"/>
      <c r="G521" s="123"/>
      <c r="H521" s="123"/>
      <c r="I521" s="150"/>
      <c r="L521" s="151"/>
      <c r="M521" s="152"/>
    </row>
    <row r="522" spans="2:13" ht="12.75" customHeight="1">
      <c r="B522" s="123"/>
      <c r="C522" s="123"/>
      <c r="D522" s="123"/>
      <c r="E522" s="123"/>
      <c r="F522" s="123"/>
      <c r="G522" s="123"/>
      <c r="H522" s="123"/>
      <c r="I522" s="150"/>
      <c r="L522" s="151"/>
      <c r="M522" s="152"/>
    </row>
    <row r="523" spans="2:13" ht="12.75" customHeight="1">
      <c r="B523" s="123"/>
      <c r="C523" s="123"/>
      <c r="D523" s="123"/>
      <c r="E523" s="123"/>
      <c r="F523" s="123"/>
      <c r="G523" s="123"/>
      <c r="H523" s="123"/>
      <c r="I523" s="150"/>
      <c r="L523" s="151"/>
      <c r="M523" s="152"/>
    </row>
    <row r="524" spans="2:13" ht="12.75" customHeight="1">
      <c r="B524" s="123"/>
      <c r="C524" s="123"/>
      <c r="D524" s="123"/>
      <c r="E524" s="123"/>
      <c r="F524" s="123"/>
      <c r="G524" s="123"/>
      <c r="H524" s="123"/>
      <c r="I524" s="150"/>
      <c r="L524" s="151"/>
      <c r="M524" s="152"/>
    </row>
    <row r="525" spans="2:13" ht="12.75" customHeight="1">
      <c r="B525" s="123"/>
      <c r="C525" s="123"/>
      <c r="D525" s="123"/>
      <c r="E525" s="123"/>
      <c r="F525" s="123"/>
      <c r="G525" s="123"/>
      <c r="H525" s="123"/>
      <c r="I525" s="150"/>
      <c r="L525" s="151"/>
      <c r="M525" s="152"/>
    </row>
    <row r="526" spans="2:13" ht="12.75" customHeight="1">
      <c r="B526" s="123"/>
      <c r="C526" s="123"/>
      <c r="D526" s="123"/>
      <c r="E526" s="123"/>
      <c r="F526" s="123"/>
      <c r="G526" s="123"/>
      <c r="H526" s="123"/>
      <c r="I526" s="150"/>
      <c r="L526" s="151"/>
      <c r="M526" s="152"/>
    </row>
    <row r="527" spans="2:13" ht="12.75" customHeight="1">
      <c r="B527" s="123"/>
      <c r="C527" s="123"/>
      <c r="D527" s="123"/>
      <c r="E527" s="123"/>
      <c r="F527" s="123"/>
      <c r="G527" s="123"/>
      <c r="H527" s="123"/>
      <c r="I527" s="150"/>
      <c r="L527" s="151"/>
      <c r="M527" s="152"/>
    </row>
    <row r="528" spans="2:13" ht="12.75" customHeight="1">
      <c r="B528" s="123"/>
      <c r="C528" s="123"/>
      <c r="D528" s="123"/>
      <c r="E528" s="123"/>
      <c r="F528" s="123"/>
      <c r="G528" s="123"/>
      <c r="H528" s="123"/>
      <c r="I528" s="150"/>
      <c r="L528" s="151"/>
      <c r="M528" s="152"/>
    </row>
    <row r="529" spans="2:13" ht="12.75" customHeight="1">
      <c r="B529" s="123"/>
      <c r="C529" s="123"/>
      <c r="D529" s="123"/>
      <c r="E529" s="123"/>
      <c r="F529" s="123"/>
      <c r="G529" s="123"/>
      <c r="H529" s="123"/>
      <c r="I529" s="150"/>
      <c r="L529" s="151"/>
      <c r="M529" s="152"/>
    </row>
    <row r="530" spans="2:13" ht="12.75" customHeight="1">
      <c r="B530" s="123"/>
      <c r="C530" s="123"/>
      <c r="D530" s="123"/>
      <c r="E530" s="123"/>
      <c r="F530" s="123"/>
      <c r="G530" s="123"/>
      <c r="H530" s="123"/>
      <c r="I530" s="150"/>
      <c r="L530" s="151"/>
      <c r="M530" s="152"/>
    </row>
    <row r="531" spans="2:13" ht="12.75" customHeight="1">
      <c r="B531" s="123"/>
      <c r="C531" s="123"/>
      <c r="D531" s="123"/>
      <c r="E531" s="123"/>
      <c r="F531" s="123"/>
      <c r="G531" s="123"/>
      <c r="H531" s="123"/>
      <c r="I531" s="150"/>
      <c r="L531" s="151"/>
      <c r="M531" s="152"/>
    </row>
    <row r="532" spans="2:13" ht="12.75" customHeight="1">
      <c r="B532" s="123"/>
      <c r="C532" s="123"/>
      <c r="D532" s="123"/>
      <c r="E532" s="123"/>
      <c r="F532" s="123"/>
      <c r="G532" s="123"/>
      <c r="H532" s="123"/>
      <c r="I532" s="150"/>
      <c r="L532" s="151"/>
      <c r="M532" s="152"/>
    </row>
    <row r="533" spans="2:13" ht="12.75" customHeight="1">
      <c r="B533" s="123"/>
      <c r="C533" s="123"/>
      <c r="D533" s="123"/>
      <c r="E533" s="123"/>
      <c r="F533" s="123"/>
      <c r="G533" s="123"/>
      <c r="H533" s="123"/>
      <c r="I533" s="150"/>
      <c r="L533" s="151"/>
      <c r="M533" s="152"/>
    </row>
    <row r="534" spans="2:13" ht="12.75" customHeight="1">
      <c r="B534" s="123"/>
      <c r="C534" s="123"/>
      <c r="D534" s="123"/>
      <c r="E534" s="123"/>
      <c r="F534" s="123"/>
      <c r="G534" s="123"/>
      <c r="H534" s="123"/>
      <c r="I534" s="150"/>
      <c r="L534" s="151"/>
      <c r="M534" s="152"/>
    </row>
    <row r="535" spans="2:13" ht="12.75" customHeight="1">
      <c r="B535" s="123"/>
      <c r="C535" s="123"/>
      <c r="D535" s="123"/>
      <c r="E535" s="123"/>
      <c r="F535" s="123"/>
      <c r="G535" s="123"/>
      <c r="H535" s="123"/>
      <c r="I535" s="150"/>
      <c r="L535" s="151"/>
      <c r="M535" s="152"/>
    </row>
    <row r="536" spans="2:13" ht="12.75" customHeight="1">
      <c r="B536" s="123"/>
      <c r="C536" s="123"/>
      <c r="D536" s="123"/>
      <c r="E536" s="123"/>
      <c r="F536" s="123"/>
      <c r="G536" s="123"/>
      <c r="H536" s="123"/>
      <c r="I536" s="150"/>
      <c r="L536" s="151"/>
      <c r="M536" s="152"/>
    </row>
    <row r="537" spans="2:13" ht="12.75" customHeight="1">
      <c r="B537" s="123"/>
      <c r="C537" s="123"/>
      <c r="D537" s="123"/>
      <c r="E537" s="123"/>
      <c r="F537" s="123"/>
      <c r="G537" s="123"/>
      <c r="H537" s="123"/>
      <c r="I537" s="150"/>
      <c r="L537" s="151"/>
      <c r="M537" s="152"/>
    </row>
    <row r="538" spans="2:13" ht="12.75" customHeight="1">
      <c r="B538" s="123"/>
      <c r="C538" s="123"/>
      <c r="D538" s="123"/>
      <c r="E538" s="123"/>
      <c r="F538" s="123"/>
      <c r="G538" s="123"/>
      <c r="H538" s="123"/>
      <c r="I538" s="150"/>
      <c r="L538" s="151"/>
      <c r="M538" s="152"/>
    </row>
    <row r="539" spans="2:13" ht="12.75" customHeight="1">
      <c r="B539" s="123"/>
      <c r="C539" s="123"/>
      <c r="D539" s="123"/>
      <c r="E539" s="123"/>
      <c r="F539" s="123"/>
      <c r="G539" s="123"/>
      <c r="H539" s="123"/>
      <c r="I539" s="150"/>
      <c r="L539" s="151"/>
      <c r="M539" s="152"/>
    </row>
    <row r="540" spans="2:13" ht="12.75" customHeight="1">
      <c r="B540" s="123"/>
      <c r="C540" s="123"/>
      <c r="D540" s="123"/>
      <c r="E540" s="123"/>
      <c r="F540" s="123"/>
      <c r="G540" s="123"/>
      <c r="H540" s="123"/>
      <c r="I540" s="150"/>
      <c r="L540" s="151"/>
      <c r="M540" s="152"/>
    </row>
    <row r="541" spans="2:13" ht="12.75" customHeight="1">
      <c r="B541" s="123"/>
      <c r="C541" s="123"/>
      <c r="D541" s="123"/>
      <c r="E541" s="123"/>
      <c r="F541" s="123"/>
      <c r="G541" s="123"/>
      <c r="H541" s="123"/>
      <c r="I541" s="150"/>
      <c r="L541" s="151"/>
      <c r="M541" s="152"/>
    </row>
    <row r="542" spans="2:13" ht="12.75" customHeight="1">
      <c r="B542" s="123"/>
      <c r="C542" s="123"/>
      <c r="D542" s="123"/>
      <c r="E542" s="123"/>
      <c r="F542" s="123"/>
      <c r="G542" s="123"/>
      <c r="H542" s="123"/>
      <c r="I542" s="150"/>
      <c r="L542" s="151"/>
      <c r="M542" s="152"/>
    </row>
    <row r="543" spans="2:13" ht="12.75" customHeight="1">
      <c r="B543" s="123"/>
      <c r="C543" s="123"/>
      <c r="D543" s="123"/>
      <c r="E543" s="123"/>
      <c r="F543" s="123"/>
      <c r="G543" s="123"/>
      <c r="H543" s="123"/>
      <c r="I543" s="150"/>
      <c r="L543" s="151"/>
      <c r="M543" s="152"/>
    </row>
    <row r="544" spans="2:13" ht="12.75" customHeight="1">
      <c r="B544" s="123"/>
      <c r="C544" s="123"/>
      <c r="D544" s="123"/>
      <c r="E544" s="123"/>
      <c r="F544" s="123"/>
      <c r="G544" s="123"/>
      <c r="H544" s="123"/>
      <c r="I544" s="150"/>
      <c r="L544" s="151"/>
      <c r="M544" s="152"/>
    </row>
    <row r="545" spans="2:13" ht="12.75" customHeight="1">
      <c r="B545" s="123"/>
      <c r="C545" s="123"/>
      <c r="D545" s="123"/>
      <c r="E545" s="123"/>
      <c r="F545" s="123"/>
      <c r="G545" s="123"/>
      <c r="H545" s="123"/>
      <c r="I545" s="150"/>
      <c r="L545" s="151"/>
      <c r="M545" s="152"/>
    </row>
    <row r="546" spans="2:13" ht="12.75" customHeight="1">
      <c r="B546" s="123"/>
      <c r="C546" s="123"/>
      <c r="D546" s="123"/>
      <c r="E546" s="123"/>
      <c r="F546" s="123"/>
      <c r="G546" s="123"/>
      <c r="H546" s="123"/>
      <c r="I546" s="150"/>
      <c r="L546" s="151"/>
      <c r="M546" s="152"/>
    </row>
    <row r="547" spans="2:13" ht="12.75" customHeight="1">
      <c r="B547" s="123"/>
      <c r="C547" s="123"/>
      <c r="D547" s="123"/>
      <c r="E547" s="123"/>
      <c r="F547" s="123"/>
      <c r="G547" s="123"/>
      <c r="H547" s="123"/>
      <c r="I547" s="150"/>
      <c r="L547" s="151"/>
      <c r="M547" s="152"/>
    </row>
    <row r="548" spans="2:13" ht="12.75" customHeight="1">
      <c r="B548" s="123"/>
      <c r="C548" s="123"/>
      <c r="D548" s="123"/>
      <c r="E548" s="123"/>
      <c r="F548" s="123"/>
      <c r="G548" s="123"/>
      <c r="H548" s="123"/>
      <c r="I548" s="150"/>
      <c r="L548" s="151"/>
      <c r="M548" s="152"/>
    </row>
    <row r="549" spans="2:13" ht="12.75" customHeight="1">
      <c r="B549" s="123"/>
      <c r="C549" s="123"/>
      <c r="D549" s="123"/>
      <c r="E549" s="123"/>
      <c r="F549" s="123"/>
      <c r="G549" s="123"/>
      <c r="H549" s="123"/>
      <c r="I549" s="150"/>
      <c r="L549" s="151"/>
      <c r="M549" s="152"/>
    </row>
    <row r="550" spans="2:13" ht="12.75" customHeight="1">
      <c r="B550" s="123"/>
      <c r="C550" s="123"/>
      <c r="D550" s="123"/>
      <c r="E550" s="123"/>
      <c r="F550" s="123"/>
      <c r="G550" s="123"/>
      <c r="H550" s="123"/>
      <c r="I550" s="150"/>
      <c r="L550" s="151"/>
      <c r="M550" s="152"/>
    </row>
    <row r="551" spans="2:13" ht="12.75" customHeight="1">
      <c r="B551" s="123"/>
      <c r="C551" s="123"/>
      <c r="D551" s="123"/>
      <c r="E551" s="123"/>
      <c r="F551" s="123"/>
      <c r="G551" s="123"/>
      <c r="H551" s="123"/>
      <c r="I551" s="150"/>
      <c r="L551" s="151"/>
      <c r="M551" s="152"/>
    </row>
    <row r="552" spans="2:13" ht="12.75" customHeight="1">
      <c r="B552" s="123"/>
      <c r="C552" s="123"/>
      <c r="D552" s="123"/>
      <c r="E552" s="123"/>
      <c r="F552" s="123"/>
      <c r="G552" s="123"/>
      <c r="H552" s="123"/>
      <c r="I552" s="150"/>
      <c r="L552" s="151"/>
      <c r="M552" s="152"/>
    </row>
    <row r="553" spans="2:13" ht="12.75" customHeight="1">
      <c r="B553" s="123"/>
      <c r="C553" s="123"/>
      <c r="D553" s="123"/>
      <c r="E553" s="123"/>
      <c r="F553" s="123"/>
      <c r="G553" s="123"/>
      <c r="H553" s="123"/>
      <c r="I553" s="150"/>
      <c r="L553" s="151"/>
      <c r="M553" s="152"/>
    </row>
    <row r="554" spans="2:13" ht="12.75" customHeight="1">
      <c r="B554" s="123"/>
      <c r="C554" s="123"/>
      <c r="D554" s="123"/>
      <c r="E554" s="123"/>
      <c r="F554" s="123"/>
      <c r="G554" s="123"/>
      <c r="H554" s="123"/>
      <c r="I554" s="150"/>
      <c r="L554" s="151"/>
      <c r="M554" s="152"/>
    </row>
    <row r="555" spans="2:13" ht="12.75" customHeight="1">
      <c r="B555" s="123"/>
      <c r="C555" s="123"/>
      <c r="D555" s="123"/>
      <c r="E555" s="123"/>
      <c r="F555" s="123"/>
      <c r="G555" s="123"/>
      <c r="H555" s="123"/>
      <c r="I555" s="150"/>
      <c r="L555" s="151"/>
      <c r="M555" s="152"/>
    </row>
    <row r="556" spans="2:13" ht="12.75" customHeight="1">
      <c r="B556" s="123"/>
      <c r="C556" s="123"/>
      <c r="D556" s="123"/>
      <c r="E556" s="123"/>
      <c r="F556" s="123"/>
      <c r="G556" s="123"/>
      <c r="H556" s="123"/>
      <c r="I556" s="150"/>
      <c r="L556" s="151"/>
      <c r="M556" s="152"/>
    </row>
    <row r="557" spans="2:13" ht="12.75" customHeight="1">
      <c r="B557" s="123"/>
      <c r="C557" s="123"/>
      <c r="D557" s="123"/>
      <c r="E557" s="123"/>
      <c r="F557" s="123"/>
      <c r="G557" s="123"/>
      <c r="H557" s="123"/>
      <c r="I557" s="150"/>
      <c r="L557" s="151"/>
      <c r="M557" s="152"/>
    </row>
    <row r="558" spans="2:13" ht="12.75" customHeight="1">
      <c r="B558" s="123"/>
      <c r="C558" s="123"/>
      <c r="D558" s="123"/>
      <c r="E558" s="123"/>
      <c r="F558" s="123"/>
      <c r="G558" s="123"/>
      <c r="H558" s="123"/>
      <c r="I558" s="150"/>
      <c r="L558" s="151"/>
      <c r="M558" s="152"/>
    </row>
    <row r="559" spans="2:13" ht="12.75" customHeight="1">
      <c r="B559" s="123"/>
      <c r="C559" s="123"/>
      <c r="D559" s="123"/>
      <c r="E559" s="123"/>
      <c r="F559" s="123"/>
      <c r="G559" s="123"/>
      <c r="H559" s="123"/>
      <c r="I559" s="150"/>
      <c r="L559" s="151"/>
      <c r="M559" s="152"/>
    </row>
    <row r="560" spans="2:13" ht="12.75" customHeight="1">
      <c r="B560" s="123"/>
      <c r="C560" s="123"/>
      <c r="D560" s="123"/>
      <c r="E560" s="123"/>
      <c r="F560" s="123"/>
      <c r="G560" s="123"/>
      <c r="H560" s="123"/>
      <c r="I560" s="150"/>
      <c r="L560" s="151"/>
      <c r="M560" s="152"/>
    </row>
    <row r="561" spans="2:13" ht="12.75" customHeight="1">
      <c r="B561" s="123"/>
      <c r="C561" s="123"/>
      <c r="D561" s="123"/>
      <c r="E561" s="123"/>
      <c r="F561" s="123"/>
      <c r="G561" s="123"/>
      <c r="H561" s="123"/>
      <c r="I561" s="150"/>
      <c r="L561" s="151"/>
      <c r="M561" s="152"/>
    </row>
    <row r="562" spans="2:13" ht="12.75" customHeight="1">
      <c r="B562" s="123"/>
      <c r="C562" s="123"/>
      <c r="D562" s="123"/>
      <c r="E562" s="123"/>
      <c r="F562" s="123"/>
      <c r="G562" s="123"/>
      <c r="H562" s="123"/>
      <c r="I562" s="150"/>
      <c r="L562" s="151"/>
      <c r="M562" s="152"/>
    </row>
    <row r="563" spans="2:13" ht="12.75" customHeight="1">
      <c r="B563" s="123"/>
      <c r="C563" s="123"/>
      <c r="D563" s="123"/>
      <c r="E563" s="123"/>
      <c r="F563" s="123"/>
      <c r="G563" s="123"/>
      <c r="H563" s="123"/>
      <c r="I563" s="150"/>
      <c r="L563" s="151"/>
      <c r="M563" s="152"/>
    </row>
    <row r="564" spans="2:13" ht="12.75" customHeight="1">
      <c r="B564" s="123"/>
      <c r="C564" s="123"/>
      <c r="D564" s="123"/>
      <c r="E564" s="123"/>
      <c r="F564" s="123"/>
      <c r="G564" s="123"/>
      <c r="H564" s="123"/>
      <c r="I564" s="150"/>
      <c r="L564" s="151"/>
      <c r="M564" s="152"/>
    </row>
    <row r="565" spans="2:13" ht="12.75" customHeight="1">
      <c r="B565" s="123"/>
      <c r="C565" s="123"/>
      <c r="D565" s="123"/>
      <c r="E565" s="123"/>
      <c r="F565" s="123"/>
      <c r="G565" s="123"/>
      <c r="H565" s="123"/>
      <c r="I565" s="150"/>
      <c r="L565" s="151"/>
      <c r="M565" s="152"/>
    </row>
    <row r="566" spans="2:13" ht="12.75" customHeight="1">
      <c r="B566" s="123"/>
      <c r="C566" s="123"/>
      <c r="D566" s="123"/>
      <c r="E566" s="123"/>
      <c r="F566" s="123"/>
      <c r="G566" s="123"/>
      <c r="H566" s="123"/>
      <c r="I566" s="150"/>
      <c r="L566" s="151"/>
      <c r="M566" s="152"/>
    </row>
    <row r="567" spans="2:13" ht="12.75" customHeight="1">
      <c r="B567" s="123"/>
      <c r="C567" s="123"/>
      <c r="D567" s="123"/>
      <c r="E567" s="123"/>
      <c r="F567" s="123"/>
      <c r="G567" s="123"/>
      <c r="H567" s="123"/>
      <c r="I567" s="150"/>
      <c r="L567" s="151"/>
      <c r="M567" s="152"/>
    </row>
    <row r="568" spans="2:13" ht="12.75" customHeight="1">
      <c r="B568" s="123"/>
      <c r="C568" s="123"/>
      <c r="D568" s="123"/>
      <c r="E568" s="123"/>
      <c r="F568" s="123"/>
      <c r="G568" s="123"/>
      <c r="H568" s="123"/>
      <c r="I568" s="150"/>
      <c r="L568" s="151"/>
      <c r="M568" s="152"/>
    </row>
    <row r="569" spans="2:13" ht="12.75" customHeight="1">
      <c r="B569" s="123"/>
      <c r="C569" s="123"/>
      <c r="D569" s="123"/>
      <c r="E569" s="123"/>
      <c r="F569" s="123"/>
      <c r="G569" s="123"/>
      <c r="H569" s="123"/>
      <c r="I569" s="150"/>
      <c r="L569" s="151"/>
      <c r="M569" s="152"/>
    </row>
    <row r="570" spans="2:13" ht="12.75" customHeight="1">
      <c r="B570" s="123"/>
      <c r="C570" s="123"/>
      <c r="D570" s="123"/>
      <c r="E570" s="123"/>
      <c r="F570" s="123"/>
      <c r="G570" s="123"/>
      <c r="H570" s="123"/>
      <c r="I570" s="150"/>
      <c r="L570" s="151"/>
      <c r="M570" s="152"/>
    </row>
    <row r="571" spans="2:13" ht="12.75" customHeight="1">
      <c r="B571" s="123"/>
      <c r="C571" s="123"/>
      <c r="D571" s="123"/>
      <c r="E571" s="123"/>
      <c r="F571" s="123"/>
      <c r="G571" s="123"/>
      <c r="H571" s="123"/>
      <c r="I571" s="150"/>
      <c r="L571" s="151"/>
      <c r="M571" s="152"/>
    </row>
    <row r="572" spans="2:13" ht="12.75" customHeight="1">
      <c r="B572" s="123"/>
      <c r="C572" s="123"/>
      <c r="D572" s="123"/>
      <c r="E572" s="123"/>
      <c r="F572" s="123"/>
      <c r="G572" s="123"/>
      <c r="H572" s="123"/>
      <c r="I572" s="150"/>
      <c r="L572" s="151"/>
      <c r="M572" s="152"/>
    </row>
    <row r="573" spans="2:13" ht="12.75" customHeight="1">
      <c r="B573" s="123"/>
      <c r="C573" s="123"/>
      <c r="D573" s="123"/>
      <c r="E573" s="123"/>
      <c r="F573" s="123"/>
      <c r="G573" s="123"/>
      <c r="H573" s="123"/>
      <c r="I573" s="150"/>
      <c r="L573" s="151"/>
      <c r="M573" s="152"/>
    </row>
    <row r="574" spans="2:13" ht="12.75" customHeight="1">
      <c r="B574" s="123"/>
      <c r="C574" s="123"/>
      <c r="D574" s="123"/>
      <c r="E574" s="123"/>
      <c r="F574" s="123"/>
      <c r="G574" s="123"/>
      <c r="H574" s="123"/>
      <c r="I574" s="150"/>
      <c r="L574" s="151"/>
      <c r="M574" s="152"/>
    </row>
    <row r="575" spans="2:13" ht="12.75" customHeight="1">
      <c r="B575" s="123"/>
      <c r="C575" s="123"/>
      <c r="D575" s="123"/>
      <c r="E575" s="123"/>
      <c r="F575" s="123"/>
      <c r="G575" s="123"/>
      <c r="H575" s="123"/>
      <c r="I575" s="150"/>
      <c r="L575" s="151"/>
      <c r="M575" s="152"/>
    </row>
    <row r="576" spans="2:13" ht="12.75" customHeight="1">
      <c r="B576" s="123"/>
      <c r="C576" s="123"/>
      <c r="D576" s="123"/>
      <c r="E576" s="123"/>
      <c r="F576" s="123"/>
      <c r="G576" s="123"/>
      <c r="H576" s="123"/>
      <c r="I576" s="150"/>
      <c r="L576" s="151"/>
      <c r="M576" s="152"/>
    </row>
    <row r="577" spans="2:13" ht="12.75" customHeight="1">
      <c r="B577" s="123"/>
      <c r="C577" s="123"/>
      <c r="D577" s="123"/>
      <c r="E577" s="123"/>
      <c r="F577" s="123"/>
      <c r="G577" s="123"/>
      <c r="H577" s="123"/>
      <c r="I577" s="150"/>
      <c r="L577" s="151"/>
      <c r="M577" s="152"/>
    </row>
    <row r="578" spans="2:13" ht="12.75" customHeight="1">
      <c r="B578" s="123"/>
      <c r="C578" s="123"/>
      <c r="D578" s="123"/>
      <c r="E578" s="123"/>
      <c r="F578" s="123"/>
      <c r="G578" s="123"/>
      <c r="H578" s="123"/>
      <c r="I578" s="150"/>
      <c r="L578" s="151"/>
      <c r="M578" s="152"/>
    </row>
    <row r="579" spans="2:13" ht="12.75" customHeight="1">
      <c r="B579" s="123"/>
      <c r="C579" s="123"/>
      <c r="D579" s="123"/>
      <c r="E579" s="123"/>
      <c r="F579" s="123"/>
      <c r="G579" s="123"/>
      <c r="H579" s="123"/>
      <c r="I579" s="150"/>
      <c r="L579" s="151"/>
      <c r="M579" s="152"/>
    </row>
    <row r="580" spans="2:13" ht="12.75" customHeight="1">
      <c r="B580" s="123"/>
      <c r="C580" s="123"/>
      <c r="D580" s="123"/>
      <c r="E580" s="123"/>
      <c r="F580" s="123"/>
      <c r="G580" s="123"/>
      <c r="H580" s="123"/>
      <c r="I580" s="150"/>
      <c r="L580" s="151"/>
      <c r="M580" s="152"/>
    </row>
    <row r="581" spans="2:13" ht="12.75" customHeight="1">
      <c r="B581" s="123"/>
      <c r="C581" s="123"/>
      <c r="D581" s="123"/>
      <c r="E581" s="123"/>
      <c r="F581" s="123"/>
      <c r="G581" s="123"/>
      <c r="H581" s="123"/>
      <c r="I581" s="150"/>
      <c r="L581" s="151"/>
      <c r="M581" s="152"/>
    </row>
    <row r="582" spans="2:13" ht="12.75" customHeight="1">
      <c r="B582" s="123"/>
      <c r="C582" s="123"/>
      <c r="D582" s="123"/>
      <c r="E582" s="123"/>
      <c r="F582" s="123"/>
      <c r="G582" s="123"/>
      <c r="H582" s="123"/>
      <c r="I582" s="150"/>
      <c r="L582" s="151"/>
      <c r="M582" s="152"/>
    </row>
    <row r="583" spans="2:13" ht="12.75" customHeight="1">
      <c r="B583" s="123"/>
      <c r="C583" s="123"/>
      <c r="D583" s="123"/>
      <c r="E583" s="123"/>
      <c r="F583" s="123"/>
      <c r="G583" s="123"/>
      <c r="H583" s="123"/>
      <c r="I583" s="150"/>
      <c r="L583" s="151"/>
      <c r="M583" s="152"/>
    </row>
    <row r="584" spans="2:13" ht="12.75" customHeight="1">
      <c r="B584" s="123"/>
      <c r="C584" s="123"/>
      <c r="D584" s="123"/>
      <c r="E584" s="123"/>
      <c r="F584" s="123"/>
      <c r="G584" s="123"/>
      <c r="H584" s="123"/>
      <c r="I584" s="150"/>
      <c r="L584" s="151"/>
      <c r="M584" s="152"/>
    </row>
    <row r="585" spans="2:13" ht="12.75" customHeight="1">
      <c r="B585" s="123"/>
      <c r="C585" s="123"/>
      <c r="D585" s="123"/>
      <c r="E585" s="123"/>
      <c r="F585" s="123"/>
      <c r="G585" s="123"/>
      <c r="H585" s="123"/>
      <c r="I585" s="150"/>
      <c r="L585" s="151"/>
      <c r="M585" s="152"/>
    </row>
    <row r="586" spans="2:13" ht="12.75" customHeight="1">
      <c r="B586" s="123"/>
      <c r="C586" s="123"/>
      <c r="D586" s="123"/>
      <c r="E586" s="123"/>
      <c r="F586" s="123"/>
      <c r="G586" s="123"/>
      <c r="H586" s="123"/>
      <c r="I586" s="150"/>
      <c r="L586" s="151"/>
      <c r="M586" s="152"/>
    </row>
    <row r="587" spans="2:13" ht="12.75" customHeight="1">
      <c r="B587" s="123"/>
      <c r="C587" s="123"/>
      <c r="D587" s="123"/>
      <c r="E587" s="123"/>
      <c r="F587" s="123"/>
      <c r="G587" s="123"/>
      <c r="H587" s="123"/>
      <c r="I587" s="150"/>
      <c r="L587" s="151"/>
      <c r="M587" s="152"/>
    </row>
    <row r="588" spans="2:13" ht="12.75" customHeight="1">
      <c r="B588" s="123"/>
      <c r="C588" s="123"/>
      <c r="D588" s="123"/>
      <c r="E588" s="123"/>
      <c r="F588" s="123"/>
      <c r="G588" s="123"/>
      <c r="H588" s="123"/>
      <c r="I588" s="150"/>
      <c r="L588" s="151"/>
      <c r="M588" s="152"/>
    </row>
    <row r="589" spans="2:13" ht="12.75" customHeight="1">
      <c r="B589" s="123"/>
      <c r="C589" s="123"/>
      <c r="D589" s="123"/>
      <c r="E589" s="123"/>
      <c r="F589" s="123"/>
      <c r="G589" s="123"/>
      <c r="H589" s="123"/>
      <c r="I589" s="150"/>
      <c r="L589" s="151"/>
      <c r="M589" s="152"/>
    </row>
    <row r="590" spans="2:13" ht="12.75" customHeight="1">
      <c r="B590" s="123"/>
      <c r="C590" s="123"/>
      <c r="D590" s="123"/>
      <c r="E590" s="123"/>
      <c r="F590" s="123"/>
      <c r="G590" s="123"/>
      <c r="H590" s="123"/>
      <c r="I590" s="150"/>
      <c r="L590" s="151"/>
      <c r="M590" s="152"/>
    </row>
    <row r="591" spans="2:13" ht="12.75" customHeight="1">
      <c r="B591" s="123"/>
      <c r="C591" s="123"/>
      <c r="D591" s="123"/>
      <c r="E591" s="123"/>
      <c r="F591" s="123"/>
      <c r="G591" s="123"/>
      <c r="H591" s="123"/>
      <c r="I591" s="150"/>
      <c r="L591" s="151"/>
      <c r="M591" s="152"/>
    </row>
    <row r="592" spans="2:13" ht="12.75" customHeight="1">
      <c r="B592" s="123"/>
      <c r="C592" s="123"/>
      <c r="D592" s="123"/>
      <c r="E592" s="123"/>
      <c r="F592" s="123"/>
      <c r="G592" s="123"/>
      <c r="H592" s="123"/>
      <c r="I592" s="150"/>
      <c r="L592" s="151"/>
      <c r="M592" s="152"/>
    </row>
    <row r="593" spans="2:13" ht="12.75" customHeight="1">
      <c r="B593" s="123"/>
      <c r="C593" s="123"/>
      <c r="D593" s="123"/>
      <c r="E593" s="123"/>
      <c r="F593" s="123"/>
      <c r="G593" s="123"/>
      <c r="H593" s="123"/>
      <c r="I593" s="150"/>
      <c r="L593" s="151"/>
      <c r="M593" s="152"/>
    </row>
    <row r="594" spans="2:13" ht="12.75" customHeight="1">
      <c r="B594" s="123"/>
      <c r="C594" s="123"/>
      <c r="D594" s="123"/>
      <c r="E594" s="123"/>
      <c r="F594" s="123"/>
      <c r="G594" s="123"/>
      <c r="H594" s="123"/>
      <c r="I594" s="150"/>
      <c r="L594" s="151"/>
      <c r="M594" s="152"/>
    </row>
    <row r="595" spans="2:13" ht="12.75" customHeight="1">
      <c r="B595" s="123"/>
      <c r="C595" s="123"/>
      <c r="D595" s="123"/>
      <c r="E595" s="123"/>
      <c r="F595" s="123"/>
      <c r="G595" s="123"/>
      <c r="H595" s="123"/>
      <c r="I595" s="150"/>
      <c r="L595" s="151"/>
      <c r="M595" s="152"/>
    </row>
    <row r="596" spans="2:13" ht="12.75" customHeight="1">
      <c r="B596" s="123"/>
      <c r="C596" s="123"/>
      <c r="D596" s="123"/>
      <c r="E596" s="123"/>
      <c r="F596" s="123"/>
      <c r="G596" s="123"/>
      <c r="H596" s="123"/>
      <c r="I596" s="150"/>
      <c r="L596" s="151"/>
      <c r="M596" s="152"/>
    </row>
    <row r="597" spans="2:13" ht="12.75" customHeight="1">
      <c r="B597" s="123"/>
      <c r="C597" s="123"/>
      <c r="D597" s="123"/>
      <c r="E597" s="123"/>
      <c r="F597" s="123"/>
      <c r="G597" s="123"/>
      <c r="H597" s="123"/>
      <c r="I597" s="150"/>
      <c r="L597" s="151"/>
      <c r="M597" s="152"/>
    </row>
    <row r="598" spans="2:13" ht="12.75" customHeight="1">
      <c r="B598" s="123"/>
      <c r="C598" s="123"/>
      <c r="D598" s="123"/>
      <c r="E598" s="123"/>
      <c r="F598" s="123"/>
      <c r="G598" s="123"/>
      <c r="H598" s="123"/>
      <c r="I598" s="150"/>
      <c r="L598" s="151"/>
      <c r="M598" s="152"/>
    </row>
    <row r="599" spans="2:13" ht="12.75" customHeight="1">
      <c r="B599" s="123"/>
      <c r="C599" s="123"/>
      <c r="D599" s="123"/>
      <c r="E599" s="123"/>
      <c r="F599" s="123"/>
      <c r="G599" s="123"/>
      <c r="H599" s="123"/>
      <c r="I599" s="150"/>
      <c r="L599" s="151"/>
      <c r="M599" s="152"/>
    </row>
    <row r="600" spans="2:13" ht="12.75" customHeight="1">
      <c r="B600" s="123"/>
      <c r="C600" s="123"/>
      <c r="D600" s="123"/>
      <c r="E600" s="123"/>
      <c r="F600" s="123"/>
      <c r="G600" s="123"/>
      <c r="H600" s="123"/>
      <c r="I600" s="150"/>
      <c r="L600" s="151"/>
      <c r="M600" s="152"/>
    </row>
    <row r="601" spans="2:13" ht="12.75" customHeight="1">
      <c r="B601" s="123"/>
      <c r="C601" s="123"/>
      <c r="D601" s="123"/>
      <c r="E601" s="123"/>
      <c r="F601" s="123"/>
      <c r="G601" s="123"/>
      <c r="H601" s="123"/>
      <c r="I601" s="150"/>
      <c r="L601" s="151"/>
      <c r="M601" s="152"/>
    </row>
    <row r="602" spans="2:13" ht="12.75" customHeight="1">
      <c r="B602" s="123"/>
      <c r="C602" s="123"/>
      <c r="D602" s="123"/>
      <c r="E602" s="123"/>
      <c r="F602" s="123"/>
      <c r="G602" s="123"/>
      <c r="H602" s="123"/>
      <c r="I602" s="150"/>
      <c r="L602" s="151"/>
      <c r="M602" s="152"/>
    </row>
    <row r="603" spans="2:13" ht="12.75" customHeight="1">
      <c r="B603" s="123"/>
      <c r="C603" s="123"/>
      <c r="D603" s="123"/>
      <c r="E603" s="123"/>
      <c r="F603" s="123"/>
      <c r="G603" s="123"/>
      <c r="H603" s="123"/>
      <c r="I603" s="150"/>
      <c r="L603" s="151"/>
      <c r="M603" s="152"/>
    </row>
    <row r="604" spans="2:13" ht="12.75" customHeight="1">
      <c r="B604" s="123"/>
      <c r="C604" s="123"/>
      <c r="D604" s="123"/>
      <c r="E604" s="123"/>
      <c r="F604" s="123"/>
      <c r="G604" s="123"/>
      <c r="H604" s="123"/>
      <c r="I604" s="150"/>
      <c r="L604" s="151"/>
      <c r="M604" s="152"/>
    </row>
    <row r="605" spans="2:13" ht="12.75" customHeight="1">
      <c r="B605" s="123"/>
      <c r="C605" s="123"/>
      <c r="D605" s="123"/>
      <c r="E605" s="123"/>
      <c r="F605" s="123"/>
      <c r="G605" s="123"/>
      <c r="H605" s="123"/>
      <c r="I605" s="150"/>
      <c r="L605" s="151"/>
      <c r="M605" s="152"/>
    </row>
    <row r="606" spans="2:13" ht="12.75" customHeight="1">
      <c r="B606" s="123"/>
      <c r="C606" s="123"/>
      <c r="D606" s="123"/>
      <c r="E606" s="123"/>
      <c r="F606" s="123"/>
      <c r="G606" s="123"/>
      <c r="H606" s="123"/>
      <c r="I606" s="150"/>
      <c r="L606" s="151"/>
      <c r="M606" s="152"/>
    </row>
    <row r="607" spans="2:13" ht="12.75" customHeight="1">
      <c r="B607" s="123"/>
      <c r="C607" s="123"/>
      <c r="D607" s="123"/>
      <c r="E607" s="123"/>
      <c r="F607" s="123"/>
      <c r="G607" s="123"/>
      <c r="H607" s="123"/>
      <c r="I607" s="150"/>
      <c r="L607" s="151"/>
      <c r="M607" s="152"/>
    </row>
    <row r="608" spans="2:13" ht="12.75" customHeight="1">
      <c r="B608" s="123"/>
      <c r="C608" s="123"/>
      <c r="D608" s="123"/>
      <c r="E608" s="123"/>
      <c r="F608" s="123"/>
      <c r="G608" s="123"/>
      <c r="H608" s="123"/>
      <c r="I608" s="150"/>
      <c r="L608" s="151"/>
      <c r="M608" s="152"/>
    </row>
    <row r="609" spans="2:13" ht="12.75" customHeight="1">
      <c r="B609" s="123"/>
      <c r="C609" s="123"/>
      <c r="D609" s="123"/>
      <c r="E609" s="123"/>
      <c r="F609" s="123"/>
      <c r="G609" s="123"/>
      <c r="H609" s="123"/>
      <c r="I609" s="150"/>
      <c r="L609" s="151"/>
      <c r="M609" s="152"/>
    </row>
    <row r="610" spans="2:13" ht="12.75" customHeight="1">
      <c r="B610" s="123"/>
      <c r="C610" s="123"/>
      <c r="D610" s="123"/>
      <c r="E610" s="123"/>
      <c r="F610" s="123"/>
      <c r="G610" s="123"/>
      <c r="H610" s="123"/>
      <c r="I610" s="150"/>
      <c r="L610" s="151"/>
      <c r="M610" s="152"/>
    </row>
    <row r="611" spans="2:13" ht="12.75" customHeight="1">
      <c r="B611" s="123"/>
      <c r="C611" s="123"/>
      <c r="D611" s="123"/>
      <c r="E611" s="123"/>
      <c r="F611" s="123"/>
      <c r="G611" s="123"/>
      <c r="H611" s="123"/>
      <c r="I611" s="150"/>
      <c r="L611" s="151"/>
      <c r="M611" s="152"/>
    </row>
    <row r="612" spans="2:13" ht="12.75" customHeight="1">
      <c r="B612" s="123"/>
      <c r="C612" s="123"/>
      <c r="D612" s="123"/>
      <c r="E612" s="123"/>
      <c r="F612" s="123"/>
      <c r="G612" s="123"/>
      <c r="H612" s="123"/>
      <c r="I612" s="150"/>
      <c r="L612" s="151"/>
      <c r="M612" s="152"/>
    </row>
    <row r="613" spans="2:13" ht="12.75" customHeight="1">
      <c r="B613" s="123"/>
      <c r="C613" s="123"/>
      <c r="D613" s="123"/>
      <c r="E613" s="123"/>
      <c r="F613" s="123"/>
      <c r="G613" s="123"/>
      <c r="H613" s="123"/>
      <c r="I613" s="150"/>
      <c r="L613" s="151"/>
      <c r="M613" s="152"/>
    </row>
    <row r="614" spans="2:13" ht="12.75" customHeight="1">
      <c r="B614" s="123"/>
      <c r="C614" s="123"/>
      <c r="D614" s="123"/>
      <c r="E614" s="123"/>
      <c r="F614" s="123"/>
      <c r="G614" s="123"/>
      <c r="H614" s="123"/>
      <c r="I614" s="150"/>
      <c r="L614" s="151"/>
      <c r="M614" s="152"/>
    </row>
    <row r="615" spans="2:13" ht="12.75" customHeight="1">
      <c r="B615" s="123"/>
      <c r="C615" s="123"/>
      <c r="D615" s="123"/>
      <c r="E615" s="123"/>
      <c r="F615" s="123"/>
      <c r="G615" s="123"/>
      <c r="H615" s="123"/>
      <c r="I615" s="150"/>
      <c r="L615" s="151"/>
      <c r="M615" s="152"/>
    </row>
    <row r="616" spans="2:13" ht="12.75" customHeight="1">
      <c r="B616" s="123"/>
      <c r="C616" s="123"/>
      <c r="D616" s="123"/>
      <c r="E616" s="123"/>
      <c r="F616" s="123"/>
      <c r="G616" s="123"/>
      <c r="H616" s="123"/>
      <c r="I616" s="150"/>
      <c r="L616" s="151"/>
      <c r="M616" s="152"/>
    </row>
    <row r="617" spans="2:13" ht="12.75" customHeight="1">
      <c r="B617" s="123"/>
      <c r="C617" s="123"/>
      <c r="D617" s="123"/>
      <c r="E617" s="123"/>
      <c r="F617" s="123"/>
      <c r="G617" s="123"/>
      <c r="H617" s="123"/>
      <c r="I617" s="150"/>
      <c r="L617" s="151"/>
      <c r="M617" s="152"/>
    </row>
    <row r="618" spans="2:13" ht="12.75" customHeight="1">
      <c r="B618" s="123"/>
      <c r="C618" s="123"/>
      <c r="D618" s="123"/>
      <c r="E618" s="123"/>
      <c r="F618" s="123"/>
      <c r="G618" s="123"/>
      <c r="H618" s="123"/>
      <c r="I618" s="150"/>
      <c r="L618" s="151"/>
      <c r="M618" s="152"/>
    </row>
    <row r="619" spans="2:13" ht="12.75" customHeight="1">
      <c r="B619" s="123"/>
      <c r="C619" s="123"/>
      <c r="D619" s="123"/>
      <c r="E619" s="123"/>
      <c r="F619" s="123"/>
      <c r="G619" s="123"/>
      <c r="H619" s="123"/>
      <c r="I619" s="150"/>
      <c r="L619" s="151"/>
      <c r="M619" s="152"/>
    </row>
    <row r="620" spans="2:13" ht="12.75" customHeight="1">
      <c r="B620" s="123"/>
      <c r="C620" s="123"/>
      <c r="D620" s="123"/>
      <c r="E620" s="123"/>
      <c r="F620" s="123"/>
      <c r="G620" s="123"/>
      <c r="H620" s="123"/>
      <c r="I620" s="150"/>
      <c r="L620" s="151"/>
      <c r="M620" s="152"/>
    </row>
    <row r="621" spans="2:13" ht="12.75" customHeight="1">
      <c r="B621" s="123"/>
      <c r="C621" s="123"/>
      <c r="D621" s="123"/>
      <c r="E621" s="123"/>
      <c r="F621" s="123"/>
      <c r="G621" s="123"/>
      <c r="H621" s="123"/>
      <c r="I621" s="150"/>
      <c r="L621" s="151"/>
      <c r="M621" s="152"/>
    </row>
    <row r="622" spans="2:13" ht="12.75" customHeight="1">
      <c r="B622" s="123"/>
      <c r="C622" s="123"/>
      <c r="D622" s="123"/>
      <c r="E622" s="123"/>
      <c r="F622" s="123"/>
      <c r="G622" s="123"/>
      <c r="H622" s="123"/>
      <c r="I622" s="150"/>
      <c r="L622" s="151"/>
      <c r="M622" s="152"/>
    </row>
    <row r="623" spans="2:13" ht="12.75" customHeight="1">
      <c r="B623" s="123"/>
      <c r="C623" s="123"/>
      <c r="D623" s="123"/>
      <c r="E623" s="123"/>
      <c r="F623" s="123"/>
      <c r="G623" s="123"/>
      <c r="H623" s="123"/>
      <c r="I623" s="150"/>
      <c r="L623" s="151"/>
      <c r="M623" s="152"/>
    </row>
    <row r="624" spans="2:13" ht="12.75" customHeight="1">
      <c r="B624" s="123"/>
      <c r="C624" s="123"/>
      <c r="D624" s="123"/>
      <c r="E624" s="123"/>
      <c r="F624" s="123"/>
      <c r="G624" s="123"/>
      <c r="H624" s="123"/>
      <c r="I624" s="150"/>
      <c r="L624" s="151"/>
      <c r="M624" s="152"/>
    </row>
    <row r="625" spans="2:13" ht="12.75" customHeight="1">
      <c r="B625" s="123"/>
      <c r="C625" s="123"/>
      <c r="D625" s="123"/>
      <c r="E625" s="123"/>
      <c r="F625" s="123"/>
      <c r="G625" s="123"/>
      <c r="H625" s="123"/>
      <c r="I625" s="150"/>
      <c r="L625" s="151"/>
      <c r="M625" s="152"/>
    </row>
    <row r="626" spans="2:13" ht="12.75" customHeight="1">
      <c r="B626" s="123"/>
      <c r="C626" s="123"/>
      <c r="D626" s="123"/>
      <c r="E626" s="123"/>
      <c r="F626" s="123"/>
      <c r="G626" s="123"/>
      <c r="H626" s="123"/>
      <c r="I626" s="150"/>
      <c r="L626" s="151"/>
      <c r="M626" s="152"/>
    </row>
    <row r="627" spans="2:13" ht="12.75" customHeight="1">
      <c r="B627" s="123"/>
      <c r="C627" s="123"/>
      <c r="D627" s="123"/>
      <c r="E627" s="123"/>
      <c r="F627" s="123"/>
      <c r="G627" s="123"/>
      <c r="H627" s="123"/>
      <c r="I627" s="150"/>
      <c r="L627" s="151"/>
      <c r="M627" s="152"/>
    </row>
    <row r="628" spans="2:13" ht="12.75" customHeight="1">
      <c r="B628" s="123"/>
      <c r="C628" s="123"/>
      <c r="D628" s="123"/>
      <c r="E628" s="123"/>
      <c r="F628" s="123"/>
      <c r="G628" s="123"/>
      <c r="H628" s="123"/>
      <c r="I628" s="150"/>
      <c r="L628" s="151"/>
      <c r="M628" s="152"/>
    </row>
    <row r="629" spans="2:13" ht="12.75" customHeight="1">
      <c r="B629" s="123"/>
      <c r="C629" s="123"/>
      <c r="D629" s="123"/>
      <c r="E629" s="123"/>
      <c r="F629" s="123"/>
      <c r="G629" s="123"/>
      <c r="H629" s="123"/>
      <c r="I629" s="150"/>
      <c r="L629" s="151"/>
      <c r="M629" s="152"/>
    </row>
    <row r="630" spans="2:13" ht="12.75" customHeight="1">
      <c r="B630" s="123"/>
      <c r="C630" s="123"/>
      <c r="D630" s="123"/>
      <c r="E630" s="123"/>
      <c r="F630" s="123"/>
      <c r="G630" s="123"/>
      <c r="H630" s="123"/>
      <c r="I630" s="150"/>
      <c r="L630" s="151"/>
      <c r="M630" s="152"/>
    </row>
    <row r="631" spans="2:13" ht="12.75" customHeight="1">
      <c r="B631" s="123"/>
      <c r="C631" s="123"/>
      <c r="D631" s="123"/>
      <c r="E631" s="123"/>
      <c r="F631" s="123"/>
      <c r="G631" s="123"/>
      <c r="H631" s="123"/>
      <c r="I631" s="150"/>
      <c r="L631" s="151"/>
      <c r="M631" s="152"/>
    </row>
    <row r="632" spans="2:13" ht="12.75" customHeight="1">
      <c r="B632" s="123"/>
      <c r="C632" s="123"/>
      <c r="D632" s="123"/>
      <c r="E632" s="123"/>
      <c r="F632" s="123"/>
      <c r="G632" s="123"/>
      <c r="H632" s="123"/>
      <c r="I632" s="150"/>
      <c r="L632" s="151"/>
      <c r="M632" s="152"/>
    </row>
    <row r="633" spans="2:13" ht="12.75" customHeight="1">
      <c r="B633" s="123"/>
      <c r="C633" s="123"/>
      <c r="D633" s="123"/>
      <c r="E633" s="123"/>
      <c r="F633" s="123"/>
      <c r="G633" s="123"/>
      <c r="H633" s="123"/>
      <c r="I633" s="150"/>
      <c r="L633" s="151"/>
      <c r="M633" s="152"/>
    </row>
    <row r="634" spans="2:13" ht="12.75" customHeight="1">
      <c r="B634" s="123"/>
      <c r="C634" s="123"/>
      <c r="D634" s="123"/>
      <c r="E634" s="123"/>
      <c r="F634" s="123"/>
      <c r="G634" s="123"/>
      <c r="H634" s="123"/>
      <c r="I634" s="150"/>
      <c r="L634" s="151"/>
      <c r="M634" s="152"/>
    </row>
    <row r="635" spans="2:13" ht="12.75" customHeight="1">
      <c r="B635" s="123"/>
      <c r="C635" s="123"/>
      <c r="D635" s="123"/>
      <c r="E635" s="123"/>
      <c r="F635" s="123"/>
      <c r="G635" s="123"/>
      <c r="H635" s="123"/>
      <c r="I635" s="150"/>
      <c r="L635" s="151"/>
      <c r="M635" s="152"/>
    </row>
    <row r="636" spans="2:13" ht="12.75" customHeight="1">
      <c r="B636" s="123"/>
      <c r="C636" s="123"/>
      <c r="D636" s="123"/>
      <c r="E636" s="123"/>
      <c r="F636" s="123"/>
      <c r="G636" s="123"/>
      <c r="H636" s="123"/>
      <c r="I636" s="150"/>
      <c r="L636" s="151"/>
      <c r="M636" s="152"/>
    </row>
    <row r="637" spans="2:13" ht="12.75" customHeight="1">
      <c r="B637" s="123"/>
      <c r="C637" s="123"/>
      <c r="D637" s="123"/>
      <c r="E637" s="123"/>
      <c r="F637" s="123"/>
      <c r="G637" s="123"/>
      <c r="H637" s="123"/>
      <c r="I637" s="150"/>
      <c r="L637" s="151"/>
      <c r="M637" s="152"/>
    </row>
    <row r="638" spans="2:13" ht="12.75" customHeight="1">
      <c r="B638" s="123"/>
      <c r="C638" s="123"/>
      <c r="D638" s="123"/>
      <c r="E638" s="123"/>
      <c r="F638" s="123"/>
      <c r="G638" s="123"/>
      <c r="H638" s="123"/>
      <c r="I638" s="150"/>
      <c r="L638" s="151"/>
      <c r="M638" s="152"/>
    </row>
    <row r="639" spans="2:13" ht="12.75" customHeight="1">
      <c r="B639" s="123"/>
      <c r="C639" s="123"/>
      <c r="D639" s="123"/>
      <c r="E639" s="123"/>
      <c r="F639" s="123"/>
      <c r="G639" s="123"/>
      <c r="H639" s="123"/>
      <c r="I639" s="150"/>
      <c r="L639" s="151"/>
      <c r="M639" s="152"/>
    </row>
    <row r="640" spans="2:13" ht="12.75" customHeight="1">
      <c r="B640" s="123"/>
      <c r="C640" s="123"/>
      <c r="D640" s="123"/>
      <c r="E640" s="123"/>
      <c r="F640" s="123"/>
      <c r="G640" s="123"/>
      <c r="H640" s="123"/>
      <c r="I640" s="150"/>
      <c r="L640" s="151"/>
      <c r="M640" s="152"/>
    </row>
    <row r="641" spans="2:13" ht="12.75" customHeight="1">
      <c r="B641" s="123"/>
      <c r="C641" s="123"/>
      <c r="D641" s="123"/>
      <c r="E641" s="123"/>
      <c r="F641" s="123"/>
      <c r="G641" s="123"/>
      <c r="H641" s="123"/>
      <c r="I641" s="150"/>
      <c r="L641" s="151"/>
      <c r="M641" s="152"/>
    </row>
    <row r="642" spans="2:13" ht="12.75" customHeight="1">
      <c r="B642" s="123"/>
      <c r="C642" s="123"/>
      <c r="D642" s="123"/>
      <c r="E642" s="123"/>
      <c r="F642" s="123"/>
      <c r="G642" s="123"/>
      <c r="H642" s="123"/>
      <c r="I642" s="150"/>
      <c r="L642" s="151"/>
      <c r="M642" s="152"/>
    </row>
    <row r="643" spans="2:13" ht="12.75" customHeight="1">
      <c r="B643" s="123"/>
      <c r="C643" s="123"/>
      <c r="D643" s="123"/>
      <c r="E643" s="123"/>
      <c r="F643" s="123"/>
      <c r="G643" s="123"/>
      <c r="H643" s="123"/>
      <c r="I643" s="150"/>
      <c r="L643" s="151"/>
      <c r="M643" s="152"/>
    </row>
    <row r="644" spans="2:13" ht="12.75" customHeight="1">
      <c r="B644" s="123"/>
      <c r="C644" s="123"/>
      <c r="D644" s="123"/>
      <c r="E644" s="123"/>
      <c r="F644" s="123"/>
      <c r="G644" s="123"/>
      <c r="H644" s="123"/>
      <c r="I644" s="150"/>
      <c r="L644" s="151"/>
      <c r="M644" s="152"/>
    </row>
    <row r="645" spans="2:13" ht="12.75" customHeight="1">
      <c r="B645" s="123"/>
      <c r="C645" s="123"/>
      <c r="D645" s="123"/>
      <c r="E645" s="123"/>
      <c r="F645" s="123"/>
      <c r="G645" s="123"/>
      <c r="H645" s="123"/>
      <c r="I645" s="150"/>
      <c r="L645" s="151"/>
      <c r="M645" s="152"/>
    </row>
    <row r="646" spans="2:13" ht="12.75" customHeight="1">
      <c r="B646" s="123"/>
      <c r="C646" s="123"/>
      <c r="D646" s="123"/>
      <c r="E646" s="123"/>
      <c r="F646" s="123"/>
      <c r="G646" s="123"/>
      <c r="H646" s="123"/>
      <c r="I646" s="150"/>
      <c r="L646" s="151"/>
      <c r="M646" s="152"/>
    </row>
    <row r="647" spans="2:13" ht="12.75" customHeight="1">
      <c r="B647" s="123"/>
      <c r="C647" s="123"/>
      <c r="D647" s="123"/>
      <c r="E647" s="123"/>
      <c r="F647" s="123"/>
      <c r="G647" s="123"/>
      <c r="H647" s="123"/>
      <c r="I647" s="150"/>
      <c r="L647" s="151"/>
      <c r="M647" s="152"/>
    </row>
    <row r="648" spans="2:13" ht="12.75" customHeight="1">
      <c r="B648" s="123"/>
      <c r="C648" s="123"/>
      <c r="D648" s="123"/>
      <c r="E648" s="123"/>
      <c r="F648" s="123"/>
      <c r="G648" s="123"/>
      <c r="H648" s="123"/>
      <c r="I648" s="150"/>
      <c r="L648" s="151"/>
      <c r="M648" s="152"/>
    </row>
    <row r="649" spans="2:13" ht="12.75" customHeight="1">
      <c r="B649" s="123"/>
      <c r="C649" s="123"/>
      <c r="D649" s="123"/>
      <c r="E649" s="123"/>
      <c r="F649" s="123"/>
      <c r="G649" s="123"/>
      <c r="H649" s="123"/>
      <c r="I649" s="150"/>
      <c r="L649" s="151"/>
      <c r="M649" s="152"/>
    </row>
    <row r="650" spans="2:13" ht="12.75" customHeight="1">
      <c r="B650" s="123"/>
      <c r="C650" s="123"/>
      <c r="D650" s="123"/>
      <c r="E650" s="123"/>
      <c r="F650" s="123"/>
      <c r="G650" s="123"/>
      <c r="H650" s="123"/>
      <c r="I650" s="150"/>
      <c r="L650" s="151"/>
      <c r="M650" s="152"/>
    </row>
    <row r="651" spans="2:13" ht="12.75" customHeight="1">
      <c r="B651" s="123"/>
      <c r="C651" s="123"/>
      <c r="D651" s="123"/>
      <c r="E651" s="123"/>
      <c r="F651" s="123"/>
      <c r="G651" s="123"/>
      <c r="H651" s="123"/>
      <c r="I651" s="150"/>
      <c r="L651" s="151"/>
      <c r="M651" s="152"/>
    </row>
    <row r="652" spans="2:13" ht="12.75" customHeight="1">
      <c r="B652" s="123"/>
      <c r="C652" s="123"/>
      <c r="D652" s="123"/>
      <c r="E652" s="123"/>
      <c r="F652" s="123"/>
      <c r="G652" s="123"/>
      <c r="H652" s="123"/>
      <c r="I652" s="150"/>
      <c r="L652" s="151"/>
      <c r="M652" s="152"/>
    </row>
    <row r="653" spans="2:13" ht="12.75" customHeight="1">
      <c r="B653" s="123"/>
      <c r="C653" s="123"/>
      <c r="D653" s="123"/>
      <c r="E653" s="123"/>
      <c r="F653" s="123"/>
      <c r="G653" s="123"/>
      <c r="H653" s="123"/>
      <c r="I653" s="150"/>
      <c r="L653" s="151"/>
      <c r="M653" s="152"/>
    </row>
    <row r="654" spans="2:13" ht="12.75" customHeight="1">
      <c r="B654" s="123"/>
      <c r="C654" s="123"/>
      <c r="D654" s="123"/>
      <c r="E654" s="123"/>
      <c r="F654" s="123"/>
      <c r="G654" s="123"/>
      <c r="H654" s="123"/>
      <c r="I654" s="150"/>
      <c r="L654" s="151"/>
      <c r="M654" s="152"/>
    </row>
    <row r="655" spans="2:13" ht="12.75" customHeight="1">
      <c r="B655" s="123"/>
      <c r="C655" s="123"/>
      <c r="D655" s="123"/>
      <c r="E655" s="123"/>
      <c r="F655" s="123"/>
      <c r="G655" s="123"/>
      <c r="H655" s="123"/>
      <c r="I655" s="150"/>
      <c r="L655" s="151"/>
      <c r="M655" s="152"/>
    </row>
    <row r="656" spans="2:13" ht="12.75" customHeight="1">
      <c r="B656" s="123"/>
      <c r="C656" s="123"/>
      <c r="D656" s="123"/>
      <c r="E656" s="123"/>
      <c r="F656" s="123"/>
      <c r="G656" s="123"/>
      <c r="H656" s="123"/>
      <c r="I656" s="150"/>
      <c r="L656" s="151"/>
      <c r="M656" s="152"/>
    </row>
    <row r="657" spans="2:13" ht="12.75" customHeight="1">
      <c r="B657" s="123"/>
      <c r="C657" s="123"/>
      <c r="D657" s="123"/>
      <c r="E657" s="123"/>
      <c r="F657" s="123"/>
      <c r="G657" s="123"/>
      <c r="H657" s="123"/>
      <c r="I657" s="150"/>
      <c r="L657" s="151"/>
      <c r="M657" s="152"/>
    </row>
    <row r="658" spans="2:13" ht="12.75" customHeight="1">
      <c r="B658" s="123"/>
      <c r="C658" s="123"/>
      <c r="D658" s="123"/>
      <c r="E658" s="123"/>
      <c r="F658" s="123"/>
      <c r="G658" s="123"/>
      <c r="H658" s="123"/>
      <c r="I658" s="150"/>
      <c r="L658" s="151"/>
      <c r="M658" s="152"/>
    </row>
    <row r="659" spans="2:13" ht="12.75" customHeight="1">
      <c r="B659" s="123"/>
      <c r="C659" s="123"/>
      <c r="D659" s="123"/>
      <c r="E659" s="123"/>
      <c r="F659" s="123"/>
      <c r="G659" s="123"/>
      <c r="H659" s="123"/>
      <c r="I659" s="150"/>
      <c r="L659" s="151"/>
      <c r="M659" s="152"/>
    </row>
    <row r="660" spans="2:13" ht="12.75" customHeight="1">
      <c r="B660" s="123"/>
      <c r="C660" s="123"/>
      <c r="D660" s="123"/>
      <c r="E660" s="123"/>
      <c r="F660" s="123"/>
      <c r="G660" s="123"/>
      <c r="H660" s="123"/>
      <c r="I660" s="150"/>
      <c r="L660" s="151"/>
      <c r="M660" s="152"/>
    </row>
    <row r="661" spans="2:13" ht="12.75" customHeight="1">
      <c r="B661" s="123"/>
      <c r="C661" s="123"/>
      <c r="D661" s="123"/>
      <c r="E661" s="123"/>
      <c r="F661" s="123"/>
      <c r="G661" s="123"/>
      <c r="H661" s="123"/>
      <c r="I661" s="150"/>
      <c r="L661" s="151"/>
      <c r="M661" s="152"/>
    </row>
    <row r="662" spans="2:13" ht="12.75" customHeight="1">
      <c r="B662" s="123"/>
      <c r="C662" s="123"/>
      <c r="D662" s="123"/>
      <c r="E662" s="123"/>
      <c r="F662" s="123"/>
      <c r="G662" s="123"/>
      <c r="H662" s="123"/>
      <c r="I662" s="150"/>
      <c r="L662" s="151"/>
      <c r="M662" s="152"/>
    </row>
    <row r="663" spans="2:13" ht="12.75" customHeight="1">
      <c r="B663" s="123"/>
      <c r="C663" s="123"/>
      <c r="D663" s="123"/>
      <c r="E663" s="123"/>
      <c r="F663" s="123"/>
      <c r="G663" s="123"/>
      <c r="H663" s="123"/>
      <c r="I663" s="150"/>
      <c r="L663" s="151"/>
      <c r="M663" s="152"/>
    </row>
    <row r="664" spans="2:13" ht="12.75" customHeight="1">
      <c r="B664" s="123"/>
      <c r="C664" s="123"/>
      <c r="D664" s="123"/>
      <c r="E664" s="123"/>
      <c r="F664" s="123"/>
      <c r="G664" s="123"/>
      <c r="H664" s="123"/>
      <c r="I664" s="150"/>
      <c r="L664" s="151"/>
      <c r="M664" s="152"/>
    </row>
    <row r="665" spans="2:13" ht="12.75" customHeight="1">
      <c r="B665" s="123"/>
      <c r="C665" s="123"/>
      <c r="D665" s="123"/>
      <c r="E665" s="123"/>
      <c r="F665" s="123"/>
      <c r="G665" s="123"/>
      <c r="H665" s="123"/>
      <c r="I665" s="150"/>
      <c r="L665" s="151"/>
      <c r="M665" s="152"/>
    </row>
    <row r="666" spans="2:13" ht="12.75" customHeight="1">
      <c r="B666" s="123"/>
      <c r="C666" s="123"/>
      <c r="D666" s="123"/>
      <c r="E666" s="123"/>
      <c r="F666" s="123"/>
      <c r="G666" s="123"/>
      <c r="H666" s="123"/>
      <c r="I666" s="150"/>
      <c r="L666" s="151"/>
      <c r="M666" s="152"/>
    </row>
    <row r="667" spans="2:13" ht="12.75" customHeight="1">
      <c r="B667" s="123"/>
      <c r="C667" s="123"/>
      <c r="D667" s="123"/>
      <c r="E667" s="123"/>
      <c r="F667" s="123"/>
      <c r="G667" s="123"/>
      <c r="H667" s="123"/>
      <c r="I667" s="150"/>
      <c r="L667" s="151"/>
      <c r="M667" s="152"/>
    </row>
    <row r="668" spans="2:13" ht="12.75" customHeight="1">
      <c r="B668" s="123"/>
      <c r="C668" s="123"/>
      <c r="D668" s="123"/>
      <c r="E668" s="123"/>
      <c r="F668" s="123"/>
      <c r="G668" s="123"/>
      <c r="H668" s="123"/>
      <c r="I668" s="150"/>
      <c r="L668" s="151"/>
      <c r="M668" s="152"/>
    </row>
    <row r="669" spans="2:13" ht="12.75" customHeight="1">
      <c r="B669" s="123"/>
      <c r="C669" s="123"/>
      <c r="D669" s="123"/>
      <c r="E669" s="123"/>
      <c r="F669" s="123"/>
      <c r="G669" s="123"/>
      <c r="H669" s="123"/>
      <c r="I669" s="150"/>
      <c r="L669" s="151"/>
      <c r="M669" s="152"/>
    </row>
    <row r="670" spans="2:13" ht="12.75" customHeight="1">
      <c r="B670" s="123"/>
      <c r="C670" s="123"/>
      <c r="D670" s="123"/>
      <c r="E670" s="123"/>
      <c r="F670" s="123"/>
      <c r="G670" s="123"/>
      <c r="H670" s="123"/>
      <c r="I670" s="150"/>
      <c r="L670" s="151"/>
      <c r="M670" s="152"/>
    </row>
    <row r="671" spans="2:13" ht="12.75" customHeight="1">
      <c r="B671" s="123"/>
      <c r="C671" s="123"/>
      <c r="D671" s="123"/>
      <c r="E671" s="123"/>
      <c r="F671" s="123"/>
      <c r="G671" s="123"/>
      <c r="H671" s="123"/>
      <c r="I671" s="150"/>
      <c r="L671" s="151"/>
      <c r="M671" s="152"/>
    </row>
    <row r="672" spans="2:13" ht="12.75" customHeight="1">
      <c r="B672" s="123"/>
      <c r="C672" s="123"/>
      <c r="D672" s="123"/>
      <c r="E672" s="123"/>
      <c r="F672" s="123"/>
      <c r="G672" s="123"/>
      <c r="H672" s="123"/>
      <c r="I672" s="150"/>
      <c r="L672" s="151"/>
      <c r="M672" s="152"/>
    </row>
    <row r="673" spans="2:13" ht="12.75" customHeight="1">
      <c r="B673" s="123"/>
      <c r="C673" s="123"/>
      <c r="D673" s="123"/>
      <c r="E673" s="123"/>
      <c r="F673" s="123"/>
      <c r="G673" s="123"/>
      <c r="H673" s="123"/>
      <c r="I673" s="150"/>
      <c r="L673" s="151"/>
      <c r="M673" s="152"/>
    </row>
    <row r="674" spans="2:13" ht="12.75" customHeight="1">
      <c r="B674" s="123"/>
      <c r="C674" s="123"/>
      <c r="D674" s="123"/>
      <c r="E674" s="123"/>
      <c r="F674" s="123"/>
      <c r="G674" s="123"/>
      <c r="H674" s="123"/>
      <c r="I674" s="150"/>
      <c r="L674" s="151"/>
      <c r="M674" s="152"/>
    </row>
    <row r="675" spans="2:13" ht="12.75" customHeight="1">
      <c r="B675" s="123"/>
      <c r="C675" s="123"/>
      <c r="D675" s="123"/>
      <c r="E675" s="123"/>
      <c r="F675" s="123"/>
      <c r="G675" s="123"/>
      <c r="H675" s="123"/>
      <c r="I675" s="150"/>
      <c r="L675" s="151"/>
      <c r="M675" s="152"/>
    </row>
    <row r="676" spans="2:13" ht="12.75" customHeight="1">
      <c r="B676" s="123"/>
      <c r="C676" s="123"/>
      <c r="D676" s="123"/>
      <c r="E676" s="123"/>
      <c r="F676" s="123"/>
      <c r="G676" s="123"/>
      <c r="H676" s="123"/>
      <c r="I676" s="150"/>
      <c r="L676" s="151"/>
      <c r="M676" s="152"/>
    </row>
    <row r="677" spans="2:13" ht="12.75" customHeight="1">
      <c r="B677" s="123"/>
      <c r="C677" s="123"/>
      <c r="D677" s="123"/>
      <c r="E677" s="123"/>
      <c r="F677" s="123"/>
      <c r="G677" s="123"/>
      <c r="H677" s="123"/>
      <c r="I677" s="150"/>
      <c r="L677" s="151"/>
      <c r="M677" s="152"/>
    </row>
    <row r="678" spans="2:13" ht="12.75" customHeight="1">
      <c r="B678" s="123"/>
      <c r="C678" s="123"/>
      <c r="D678" s="123"/>
      <c r="E678" s="123"/>
      <c r="F678" s="123"/>
      <c r="G678" s="123"/>
      <c r="H678" s="123"/>
      <c r="I678" s="150"/>
      <c r="L678" s="151"/>
      <c r="M678" s="152"/>
    </row>
    <row r="679" spans="2:13" ht="12.75" customHeight="1">
      <c r="B679" s="123"/>
      <c r="C679" s="123"/>
      <c r="D679" s="123"/>
      <c r="E679" s="123"/>
      <c r="F679" s="123"/>
      <c r="G679" s="123"/>
      <c r="H679" s="123"/>
      <c r="I679" s="150"/>
      <c r="L679" s="151"/>
      <c r="M679" s="152"/>
    </row>
    <row r="680" spans="2:13" ht="12.75" customHeight="1">
      <c r="B680" s="123"/>
      <c r="C680" s="123"/>
      <c r="D680" s="123"/>
      <c r="E680" s="123"/>
      <c r="F680" s="123"/>
      <c r="G680" s="123"/>
      <c r="H680" s="123"/>
      <c r="I680" s="150"/>
      <c r="L680" s="151"/>
      <c r="M680" s="152"/>
    </row>
    <row r="681" spans="2:13" ht="12.75" customHeight="1">
      <c r="B681" s="123"/>
      <c r="C681" s="123"/>
      <c r="D681" s="123"/>
      <c r="E681" s="123"/>
      <c r="F681" s="123"/>
      <c r="G681" s="123"/>
      <c r="H681" s="123"/>
      <c r="I681" s="150"/>
      <c r="L681" s="151"/>
      <c r="M681" s="152"/>
    </row>
    <row r="682" spans="2:13" ht="12.75" customHeight="1">
      <c r="B682" s="123"/>
      <c r="C682" s="123"/>
      <c r="D682" s="123"/>
      <c r="E682" s="123"/>
      <c r="F682" s="123"/>
      <c r="G682" s="123"/>
      <c r="H682" s="123"/>
      <c r="I682" s="150"/>
      <c r="L682" s="151"/>
      <c r="M682" s="152"/>
    </row>
    <row r="683" spans="2:13" ht="12.75" customHeight="1">
      <c r="B683" s="123"/>
      <c r="C683" s="123"/>
      <c r="D683" s="123"/>
      <c r="E683" s="123"/>
      <c r="F683" s="123"/>
      <c r="G683" s="123"/>
      <c r="H683" s="123"/>
      <c r="I683" s="150"/>
      <c r="L683" s="151"/>
      <c r="M683" s="152"/>
    </row>
    <row r="684" spans="2:13" ht="12.75" customHeight="1">
      <c r="B684" s="123"/>
      <c r="C684" s="123"/>
      <c r="D684" s="123"/>
      <c r="E684" s="123"/>
      <c r="F684" s="123"/>
      <c r="G684" s="123"/>
      <c r="H684" s="123"/>
      <c r="I684" s="150"/>
      <c r="L684" s="151"/>
      <c r="M684" s="152"/>
    </row>
    <row r="685" spans="2:13" ht="12.75" customHeight="1">
      <c r="B685" s="123"/>
      <c r="C685" s="123"/>
      <c r="D685" s="123"/>
      <c r="E685" s="123"/>
      <c r="F685" s="123"/>
      <c r="G685" s="123"/>
      <c r="H685" s="123"/>
      <c r="I685" s="150"/>
      <c r="L685" s="151"/>
      <c r="M685" s="152"/>
    </row>
    <row r="686" spans="2:13" ht="12.75" customHeight="1">
      <c r="B686" s="123"/>
      <c r="C686" s="123"/>
      <c r="D686" s="123"/>
      <c r="E686" s="123"/>
      <c r="F686" s="123"/>
      <c r="G686" s="123"/>
      <c r="H686" s="123"/>
      <c r="I686" s="150"/>
      <c r="L686" s="151"/>
      <c r="M686" s="152"/>
    </row>
    <row r="687" spans="2:13" ht="12.75" customHeight="1">
      <c r="B687" s="123"/>
      <c r="C687" s="123"/>
      <c r="D687" s="123"/>
      <c r="E687" s="123"/>
      <c r="F687" s="123"/>
      <c r="G687" s="123"/>
      <c r="H687" s="123"/>
      <c r="I687" s="150"/>
      <c r="L687" s="151"/>
      <c r="M687" s="152"/>
    </row>
    <row r="688" spans="2:13" ht="12.75" customHeight="1">
      <c r="B688" s="123"/>
      <c r="C688" s="123"/>
      <c r="D688" s="123"/>
      <c r="E688" s="123"/>
      <c r="F688" s="123"/>
      <c r="G688" s="123"/>
      <c r="H688" s="123"/>
      <c r="I688" s="150"/>
      <c r="L688" s="151"/>
      <c r="M688" s="152"/>
    </row>
    <row r="689" spans="2:13" ht="12.75" customHeight="1">
      <c r="B689" s="123"/>
      <c r="C689" s="123"/>
      <c r="D689" s="123"/>
      <c r="E689" s="123"/>
      <c r="F689" s="123"/>
      <c r="G689" s="123"/>
      <c r="H689" s="123"/>
      <c r="I689" s="150"/>
      <c r="L689" s="151"/>
      <c r="M689" s="152"/>
    </row>
    <row r="690" spans="2:13" ht="12.75" customHeight="1">
      <c r="B690" s="123"/>
      <c r="C690" s="123"/>
      <c r="D690" s="123"/>
      <c r="E690" s="123"/>
      <c r="F690" s="123"/>
      <c r="G690" s="123"/>
      <c r="H690" s="123"/>
      <c r="I690" s="150"/>
      <c r="L690" s="151"/>
      <c r="M690" s="152"/>
    </row>
    <row r="691" spans="2:13" ht="12.75" customHeight="1">
      <c r="B691" s="123"/>
      <c r="C691" s="123"/>
      <c r="D691" s="123"/>
      <c r="E691" s="123"/>
      <c r="F691" s="123"/>
      <c r="G691" s="123"/>
      <c r="H691" s="123"/>
      <c r="I691" s="150"/>
      <c r="L691" s="151"/>
      <c r="M691" s="152"/>
    </row>
    <row r="692" spans="2:13" ht="12.75" customHeight="1">
      <c r="B692" s="123"/>
      <c r="C692" s="123"/>
      <c r="D692" s="123"/>
      <c r="E692" s="123"/>
      <c r="F692" s="123"/>
      <c r="G692" s="123"/>
      <c r="H692" s="123"/>
      <c r="I692" s="150"/>
      <c r="L692" s="151"/>
      <c r="M692" s="152"/>
    </row>
    <row r="693" spans="2:13" ht="12.75" customHeight="1">
      <c r="B693" s="123"/>
      <c r="C693" s="123"/>
      <c r="D693" s="123"/>
      <c r="E693" s="123"/>
      <c r="F693" s="123"/>
      <c r="G693" s="123"/>
      <c r="H693" s="123"/>
      <c r="I693" s="150"/>
      <c r="L693" s="151"/>
      <c r="M693" s="152"/>
    </row>
    <row r="694" spans="2:13" ht="12.75" customHeight="1">
      <c r="B694" s="123"/>
      <c r="C694" s="123"/>
      <c r="D694" s="123"/>
      <c r="E694" s="123"/>
      <c r="F694" s="123"/>
      <c r="G694" s="123"/>
      <c r="H694" s="123"/>
      <c r="I694" s="150"/>
      <c r="L694" s="151"/>
      <c r="M694" s="152"/>
    </row>
    <row r="695" spans="2:13" ht="12.75" customHeight="1">
      <c r="B695" s="123"/>
      <c r="C695" s="123"/>
      <c r="D695" s="123"/>
      <c r="E695" s="123"/>
      <c r="F695" s="123"/>
      <c r="G695" s="123"/>
      <c r="H695" s="123"/>
      <c r="I695" s="150"/>
      <c r="L695" s="151"/>
      <c r="M695" s="152"/>
    </row>
    <row r="696" spans="2:13" ht="12.75" customHeight="1">
      <c r="B696" s="123"/>
      <c r="C696" s="123"/>
      <c r="D696" s="123"/>
      <c r="E696" s="123"/>
      <c r="F696" s="123"/>
      <c r="G696" s="123"/>
      <c r="H696" s="123"/>
      <c r="I696" s="150"/>
      <c r="L696" s="151"/>
      <c r="M696" s="152"/>
    </row>
    <row r="697" spans="2:13" ht="12.75" customHeight="1">
      <c r="B697" s="123"/>
      <c r="C697" s="123"/>
      <c r="D697" s="123"/>
      <c r="E697" s="123"/>
      <c r="F697" s="123"/>
      <c r="G697" s="123"/>
      <c r="H697" s="123"/>
      <c r="I697" s="150"/>
      <c r="L697" s="151"/>
      <c r="M697" s="152"/>
    </row>
    <row r="698" spans="2:13" ht="12.75" customHeight="1">
      <c r="B698" s="123"/>
      <c r="C698" s="123"/>
      <c r="D698" s="123"/>
      <c r="E698" s="123"/>
      <c r="F698" s="123"/>
      <c r="G698" s="123"/>
      <c r="H698" s="123"/>
      <c r="I698" s="150"/>
      <c r="L698" s="151"/>
      <c r="M698" s="152"/>
    </row>
    <row r="699" spans="2:13" ht="12.75" customHeight="1">
      <c r="B699" s="123"/>
      <c r="C699" s="123"/>
      <c r="D699" s="123"/>
      <c r="E699" s="123"/>
      <c r="F699" s="123"/>
      <c r="G699" s="123"/>
      <c r="H699" s="123"/>
      <c r="I699" s="150"/>
      <c r="L699" s="151"/>
      <c r="M699" s="152"/>
    </row>
    <row r="700" spans="2:13" ht="12.75" customHeight="1">
      <c r="B700" s="123"/>
      <c r="C700" s="123"/>
      <c r="D700" s="123"/>
      <c r="E700" s="123"/>
      <c r="F700" s="123"/>
      <c r="G700" s="123"/>
      <c r="H700" s="123"/>
      <c r="I700" s="150"/>
      <c r="L700" s="151"/>
      <c r="M700" s="152"/>
    </row>
    <row r="701" spans="2:13" ht="12.75" customHeight="1">
      <c r="B701" s="123"/>
      <c r="C701" s="123"/>
      <c r="D701" s="123"/>
      <c r="E701" s="123"/>
      <c r="F701" s="123"/>
      <c r="G701" s="123"/>
      <c r="H701" s="123"/>
      <c r="I701" s="150"/>
      <c r="L701" s="151"/>
      <c r="M701" s="152"/>
    </row>
    <row r="702" spans="2:13" ht="12.75" customHeight="1">
      <c r="B702" s="123"/>
      <c r="C702" s="123"/>
      <c r="D702" s="123"/>
      <c r="E702" s="123"/>
      <c r="F702" s="123"/>
      <c r="G702" s="123"/>
      <c r="H702" s="123"/>
      <c r="I702" s="150"/>
      <c r="L702" s="151"/>
      <c r="M702" s="152"/>
    </row>
    <row r="703" spans="2:13" ht="12.75" customHeight="1">
      <c r="B703" s="123"/>
      <c r="C703" s="123"/>
      <c r="D703" s="123"/>
      <c r="E703" s="123"/>
      <c r="F703" s="123"/>
      <c r="G703" s="123"/>
      <c r="H703" s="123"/>
      <c r="I703" s="150"/>
      <c r="L703" s="151"/>
      <c r="M703" s="152"/>
    </row>
    <row r="704" spans="2:13" ht="12.75" customHeight="1">
      <c r="B704" s="123"/>
      <c r="C704" s="123"/>
      <c r="D704" s="123"/>
      <c r="E704" s="123"/>
      <c r="F704" s="123"/>
      <c r="G704" s="123"/>
      <c r="H704" s="123"/>
      <c r="I704" s="150"/>
      <c r="L704" s="151"/>
      <c r="M704" s="152"/>
    </row>
    <row r="705" spans="2:13" ht="12.75" customHeight="1">
      <c r="B705" s="123"/>
      <c r="C705" s="123"/>
      <c r="D705" s="123"/>
      <c r="E705" s="123"/>
      <c r="F705" s="123"/>
      <c r="G705" s="123"/>
      <c r="H705" s="123"/>
      <c r="I705" s="150"/>
      <c r="L705" s="151"/>
      <c r="M705" s="152"/>
    </row>
    <row r="706" spans="2:13" ht="12.75" customHeight="1">
      <c r="B706" s="123"/>
      <c r="C706" s="123"/>
      <c r="D706" s="123"/>
      <c r="E706" s="123"/>
      <c r="F706" s="123"/>
      <c r="G706" s="123"/>
      <c r="H706" s="123"/>
      <c r="I706" s="150"/>
      <c r="L706" s="151"/>
      <c r="M706" s="152"/>
    </row>
    <row r="707" spans="2:13" ht="12.75" customHeight="1">
      <c r="B707" s="123"/>
      <c r="C707" s="123"/>
      <c r="D707" s="123"/>
      <c r="E707" s="123"/>
      <c r="F707" s="123"/>
      <c r="G707" s="123"/>
      <c r="H707" s="123"/>
      <c r="I707" s="150"/>
      <c r="L707" s="151"/>
      <c r="M707" s="152"/>
    </row>
    <row r="708" spans="2:13" ht="12.75" customHeight="1">
      <c r="B708" s="123"/>
      <c r="C708" s="123"/>
      <c r="D708" s="123"/>
      <c r="E708" s="123"/>
      <c r="F708" s="123"/>
      <c r="G708" s="123"/>
      <c r="H708" s="123"/>
      <c r="I708" s="150"/>
      <c r="L708" s="151"/>
      <c r="M708" s="152"/>
    </row>
    <row r="709" spans="2:13" ht="12.75" customHeight="1">
      <c r="B709" s="123"/>
      <c r="C709" s="123"/>
      <c r="D709" s="123"/>
      <c r="E709" s="123"/>
      <c r="F709" s="123"/>
      <c r="G709" s="123"/>
      <c r="H709" s="123"/>
      <c r="I709" s="150"/>
      <c r="L709" s="151"/>
      <c r="M709" s="152"/>
    </row>
    <row r="710" spans="2:13" ht="12.75" customHeight="1">
      <c r="B710" s="123"/>
      <c r="C710" s="123"/>
      <c r="D710" s="123"/>
      <c r="E710" s="123"/>
      <c r="F710" s="123"/>
      <c r="G710" s="123"/>
      <c r="H710" s="123"/>
      <c r="I710" s="150"/>
      <c r="L710" s="151"/>
      <c r="M710" s="152"/>
    </row>
    <row r="711" spans="2:13" ht="12.75" customHeight="1">
      <c r="B711" s="123"/>
      <c r="C711" s="123"/>
      <c r="D711" s="123"/>
      <c r="E711" s="123"/>
      <c r="F711" s="123"/>
      <c r="G711" s="123"/>
      <c r="H711" s="123"/>
      <c r="I711" s="150"/>
      <c r="L711" s="151"/>
      <c r="M711" s="152"/>
    </row>
    <row r="712" spans="2:13" ht="12.75" customHeight="1">
      <c r="B712" s="123"/>
      <c r="C712" s="123"/>
      <c r="D712" s="123"/>
      <c r="E712" s="123"/>
      <c r="F712" s="123"/>
      <c r="G712" s="123"/>
      <c r="H712" s="123"/>
      <c r="I712" s="150"/>
      <c r="L712" s="151"/>
      <c r="M712" s="152"/>
    </row>
    <row r="713" spans="2:13" ht="12.75" customHeight="1">
      <c r="B713" s="123"/>
      <c r="C713" s="123"/>
      <c r="D713" s="123"/>
      <c r="E713" s="123"/>
      <c r="F713" s="123"/>
      <c r="G713" s="123"/>
      <c r="H713" s="123"/>
      <c r="I713" s="150"/>
      <c r="L713" s="151"/>
      <c r="M713" s="152"/>
    </row>
    <row r="714" spans="2:13" ht="12.75" customHeight="1">
      <c r="B714" s="123"/>
      <c r="C714" s="123"/>
      <c r="D714" s="123"/>
      <c r="E714" s="123"/>
      <c r="F714" s="123"/>
      <c r="G714" s="123"/>
      <c r="H714" s="123"/>
      <c r="I714" s="150"/>
      <c r="L714" s="151"/>
      <c r="M714" s="152"/>
    </row>
    <row r="715" spans="2:13" ht="12.75" customHeight="1">
      <c r="B715" s="123"/>
      <c r="C715" s="123"/>
      <c r="D715" s="123"/>
      <c r="E715" s="123"/>
      <c r="F715" s="123"/>
      <c r="G715" s="123"/>
      <c r="H715" s="123"/>
      <c r="I715" s="150"/>
      <c r="L715" s="151"/>
      <c r="M715" s="152"/>
    </row>
    <row r="716" spans="2:13" ht="12.75" customHeight="1">
      <c r="B716" s="123"/>
      <c r="C716" s="123"/>
      <c r="D716" s="123"/>
      <c r="E716" s="123"/>
      <c r="F716" s="123"/>
      <c r="G716" s="123"/>
      <c r="H716" s="123"/>
      <c r="I716" s="150"/>
      <c r="L716" s="151"/>
      <c r="M716" s="152"/>
    </row>
    <row r="717" spans="2:13" ht="12.75" customHeight="1">
      <c r="B717" s="123"/>
      <c r="C717" s="123"/>
      <c r="D717" s="123"/>
      <c r="E717" s="123"/>
      <c r="F717" s="123"/>
      <c r="G717" s="123"/>
      <c r="H717" s="123"/>
      <c r="I717" s="150"/>
      <c r="L717" s="151"/>
      <c r="M717" s="152"/>
    </row>
    <row r="718" spans="2:13" ht="12.75" customHeight="1">
      <c r="B718" s="123"/>
      <c r="C718" s="123"/>
      <c r="D718" s="123"/>
      <c r="E718" s="123"/>
      <c r="F718" s="123"/>
      <c r="G718" s="123"/>
      <c r="H718" s="123"/>
      <c r="I718" s="150"/>
      <c r="L718" s="151"/>
      <c r="M718" s="152"/>
    </row>
    <row r="719" spans="2:13" ht="12.75" customHeight="1">
      <c r="B719" s="123"/>
      <c r="C719" s="123"/>
      <c r="D719" s="123"/>
      <c r="E719" s="123"/>
      <c r="F719" s="123"/>
      <c r="G719" s="123"/>
      <c r="H719" s="123"/>
      <c r="I719" s="150"/>
      <c r="L719" s="151"/>
      <c r="M719" s="152"/>
    </row>
    <row r="720" spans="2:13" ht="12.75" customHeight="1">
      <c r="B720" s="123"/>
      <c r="C720" s="123"/>
      <c r="D720" s="123"/>
      <c r="E720" s="123"/>
      <c r="F720" s="123"/>
      <c r="G720" s="123"/>
      <c r="H720" s="123"/>
      <c r="I720" s="150"/>
      <c r="L720" s="151"/>
      <c r="M720" s="152"/>
    </row>
    <row r="721" spans="2:13" ht="12.75" customHeight="1">
      <c r="B721" s="123"/>
      <c r="C721" s="123"/>
      <c r="D721" s="123"/>
      <c r="E721" s="123"/>
      <c r="F721" s="123"/>
      <c r="G721" s="123"/>
      <c r="H721" s="123"/>
      <c r="I721" s="150"/>
      <c r="L721" s="151"/>
      <c r="M721" s="152"/>
    </row>
    <row r="722" spans="2:13" ht="12.75" customHeight="1">
      <c r="B722" s="123"/>
      <c r="C722" s="123"/>
      <c r="D722" s="123"/>
      <c r="E722" s="123"/>
      <c r="F722" s="123"/>
      <c r="G722" s="123"/>
      <c r="H722" s="123"/>
      <c r="I722" s="150"/>
      <c r="L722" s="151"/>
      <c r="M722" s="152"/>
    </row>
    <row r="723" spans="2:13" ht="12.75" customHeight="1">
      <c r="B723" s="123"/>
      <c r="C723" s="123"/>
      <c r="D723" s="123"/>
      <c r="E723" s="123"/>
      <c r="F723" s="123"/>
      <c r="G723" s="123"/>
      <c r="H723" s="123"/>
      <c r="I723" s="150"/>
      <c r="L723" s="151"/>
      <c r="M723" s="152"/>
    </row>
    <row r="724" spans="2:13" ht="12.75" customHeight="1">
      <c r="B724" s="123"/>
      <c r="C724" s="123"/>
      <c r="D724" s="123"/>
      <c r="E724" s="123"/>
      <c r="F724" s="123"/>
      <c r="G724" s="123"/>
      <c r="H724" s="123"/>
      <c r="I724" s="150"/>
      <c r="L724" s="151"/>
      <c r="M724" s="152"/>
    </row>
    <row r="725" spans="2:13" ht="12.75" customHeight="1">
      <c r="B725" s="123"/>
      <c r="C725" s="123"/>
      <c r="D725" s="123"/>
      <c r="E725" s="123"/>
      <c r="F725" s="123"/>
      <c r="G725" s="123"/>
      <c r="H725" s="123"/>
      <c r="I725" s="150"/>
      <c r="L725" s="151"/>
      <c r="M725" s="152"/>
    </row>
    <row r="726" spans="2:13" ht="12.75" customHeight="1">
      <c r="B726" s="123"/>
      <c r="C726" s="123"/>
      <c r="D726" s="123"/>
      <c r="E726" s="123"/>
      <c r="F726" s="123"/>
      <c r="G726" s="123"/>
      <c r="H726" s="123"/>
      <c r="I726" s="150"/>
      <c r="L726" s="151"/>
      <c r="M726" s="152"/>
    </row>
    <row r="727" spans="2:13" ht="12.75" customHeight="1">
      <c r="B727" s="123"/>
      <c r="C727" s="123"/>
      <c r="D727" s="123"/>
      <c r="E727" s="123"/>
      <c r="F727" s="123"/>
      <c r="G727" s="123"/>
      <c r="H727" s="123"/>
      <c r="I727" s="150"/>
      <c r="L727" s="151"/>
      <c r="M727" s="152"/>
    </row>
    <row r="728" spans="2:13" ht="12.75" customHeight="1">
      <c r="B728" s="123"/>
      <c r="C728" s="123"/>
      <c r="D728" s="123"/>
      <c r="E728" s="123"/>
      <c r="F728" s="123"/>
      <c r="G728" s="123"/>
      <c r="H728" s="123"/>
      <c r="I728" s="150"/>
      <c r="L728" s="151"/>
      <c r="M728" s="152"/>
    </row>
    <row r="729" spans="2:13" ht="12.75" customHeight="1">
      <c r="B729" s="123"/>
      <c r="C729" s="123"/>
      <c r="D729" s="123"/>
      <c r="E729" s="123"/>
      <c r="F729" s="123"/>
      <c r="G729" s="123"/>
      <c r="H729" s="123"/>
      <c r="I729" s="150"/>
      <c r="L729" s="151"/>
      <c r="M729" s="152"/>
    </row>
    <row r="730" spans="2:13" ht="12.75" customHeight="1">
      <c r="B730" s="123"/>
      <c r="C730" s="123"/>
      <c r="D730" s="123"/>
      <c r="E730" s="123"/>
      <c r="F730" s="123"/>
      <c r="G730" s="123"/>
      <c r="H730" s="123"/>
      <c r="I730" s="150"/>
      <c r="L730" s="151"/>
      <c r="M730" s="152"/>
    </row>
    <row r="731" spans="2:13" ht="12.75" customHeight="1">
      <c r="B731" s="123"/>
      <c r="C731" s="123"/>
      <c r="D731" s="123"/>
      <c r="E731" s="123"/>
      <c r="F731" s="123"/>
      <c r="G731" s="123"/>
      <c r="H731" s="123"/>
      <c r="I731" s="150"/>
      <c r="L731" s="151"/>
      <c r="M731" s="152"/>
    </row>
    <row r="732" spans="2:13" ht="12.75" customHeight="1">
      <c r="B732" s="123"/>
      <c r="C732" s="123"/>
      <c r="D732" s="123"/>
      <c r="E732" s="123"/>
      <c r="F732" s="123"/>
      <c r="G732" s="123"/>
      <c r="H732" s="123"/>
      <c r="I732" s="150"/>
      <c r="L732" s="151"/>
      <c r="M732" s="152"/>
    </row>
    <row r="733" spans="2:13" ht="12.75" customHeight="1">
      <c r="B733" s="123"/>
      <c r="C733" s="123"/>
      <c r="D733" s="123"/>
      <c r="E733" s="123"/>
      <c r="F733" s="123"/>
      <c r="G733" s="123"/>
      <c r="H733" s="123"/>
      <c r="I733" s="150"/>
      <c r="L733" s="151"/>
      <c r="M733" s="152"/>
    </row>
    <row r="734" spans="2:13" ht="12.75" customHeight="1">
      <c r="B734" s="123"/>
      <c r="C734" s="123"/>
      <c r="D734" s="123"/>
      <c r="E734" s="123"/>
      <c r="F734" s="123"/>
      <c r="G734" s="123"/>
      <c r="H734" s="123"/>
      <c r="I734" s="150"/>
      <c r="L734" s="151"/>
      <c r="M734" s="152"/>
    </row>
    <row r="735" spans="2:13" ht="12.75" customHeight="1">
      <c r="B735" s="123"/>
      <c r="C735" s="123"/>
      <c r="D735" s="123"/>
      <c r="E735" s="123"/>
      <c r="F735" s="123"/>
      <c r="G735" s="123"/>
      <c r="H735" s="123"/>
      <c r="I735" s="150"/>
      <c r="L735" s="151"/>
      <c r="M735" s="152"/>
    </row>
    <row r="736" spans="2:13" ht="12.75" customHeight="1">
      <c r="B736" s="123"/>
      <c r="C736" s="123"/>
      <c r="D736" s="123"/>
      <c r="E736" s="123"/>
      <c r="F736" s="123"/>
      <c r="G736" s="123"/>
      <c r="H736" s="123"/>
      <c r="I736" s="150"/>
      <c r="L736" s="151"/>
      <c r="M736" s="152"/>
    </row>
    <row r="737" spans="2:13" ht="12.75" customHeight="1">
      <c r="B737" s="123"/>
      <c r="C737" s="123"/>
      <c r="D737" s="123"/>
      <c r="E737" s="123"/>
      <c r="F737" s="123"/>
      <c r="G737" s="123"/>
      <c r="H737" s="123"/>
      <c r="I737" s="150"/>
      <c r="L737" s="151"/>
      <c r="M737" s="152"/>
    </row>
    <row r="738" spans="2:13" ht="12.75" customHeight="1">
      <c r="B738" s="123"/>
      <c r="C738" s="123"/>
      <c r="D738" s="123"/>
      <c r="E738" s="123"/>
      <c r="F738" s="123"/>
      <c r="G738" s="123"/>
      <c r="H738" s="123"/>
      <c r="I738" s="150"/>
      <c r="L738" s="151"/>
      <c r="M738" s="152"/>
    </row>
    <row r="739" spans="2:13" ht="12.75" customHeight="1">
      <c r="B739" s="123"/>
      <c r="C739" s="123"/>
      <c r="D739" s="123"/>
      <c r="E739" s="123"/>
      <c r="F739" s="123"/>
      <c r="G739" s="123"/>
      <c r="H739" s="123"/>
      <c r="I739" s="150"/>
      <c r="L739" s="151"/>
      <c r="M739" s="152"/>
    </row>
    <row r="740" spans="2:13" ht="12.75" customHeight="1">
      <c r="B740" s="123"/>
      <c r="C740" s="123"/>
      <c r="D740" s="123"/>
      <c r="E740" s="123"/>
      <c r="F740" s="123"/>
      <c r="G740" s="123"/>
      <c r="H740" s="123"/>
      <c r="I740" s="150"/>
      <c r="L740" s="151"/>
      <c r="M740" s="152"/>
    </row>
    <row r="741" spans="2:13" ht="12.75" customHeight="1">
      <c r="B741" s="123"/>
      <c r="C741" s="123"/>
      <c r="D741" s="123"/>
      <c r="E741" s="123"/>
      <c r="F741" s="123"/>
      <c r="G741" s="123"/>
      <c r="H741" s="123"/>
      <c r="I741" s="150"/>
      <c r="L741" s="151"/>
      <c r="M741" s="152"/>
    </row>
    <row r="742" spans="2:13" ht="12.75" customHeight="1">
      <c r="B742" s="123"/>
      <c r="C742" s="123"/>
      <c r="D742" s="123"/>
      <c r="E742" s="123"/>
      <c r="F742" s="123"/>
      <c r="G742" s="123"/>
      <c r="H742" s="123"/>
      <c r="I742" s="150"/>
      <c r="L742" s="151"/>
      <c r="M742" s="152"/>
    </row>
    <row r="743" spans="2:13" ht="12.75" customHeight="1">
      <c r="B743" s="123"/>
      <c r="C743" s="123"/>
      <c r="D743" s="123"/>
      <c r="E743" s="123"/>
      <c r="F743" s="123"/>
      <c r="G743" s="123"/>
      <c r="H743" s="123"/>
      <c r="I743" s="150"/>
      <c r="L743" s="151"/>
      <c r="M743" s="152"/>
    </row>
    <row r="744" spans="2:13" ht="12.75" customHeight="1">
      <c r="B744" s="123"/>
      <c r="C744" s="123"/>
      <c r="D744" s="123"/>
      <c r="E744" s="123"/>
      <c r="F744" s="123"/>
      <c r="G744" s="123"/>
      <c r="H744" s="123"/>
      <c r="I744" s="150"/>
      <c r="L744" s="151"/>
      <c r="M744" s="152"/>
    </row>
    <row r="745" spans="2:13" ht="12.75" customHeight="1">
      <c r="B745" s="123"/>
      <c r="C745" s="123"/>
      <c r="D745" s="123"/>
      <c r="E745" s="123"/>
      <c r="F745" s="123"/>
      <c r="G745" s="123"/>
      <c r="H745" s="123"/>
      <c r="I745" s="150"/>
      <c r="L745" s="151"/>
      <c r="M745" s="152"/>
    </row>
    <row r="746" spans="2:13" ht="12.75" customHeight="1">
      <c r="B746" s="123"/>
      <c r="C746" s="123"/>
      <c r="D746" s="123"/>
      <c r="E746" s="123"/>
      <c r="F746" s="123"/>
      <c r="G746" s="123"/>
      <c r="H746" s="123"/>
      <c r="I746" s="150"/>
      <c r="L746" s="151"/>
      <c r="M746" s="152"/>
    </row>
    <row r="747" spans="2:13" ht="12.75" customHeight="1">
      <c r="B747" s="123"/>
      <c r="C747" s="123"/>
      <c r="D747" s="123"/>
      <c r="E747" s="123"/>
      <c r="F747" s="123"/>
      <c r="G747" s="123"/>
      <c r="H747" s="123"/>
      <c r="I747" s="150"/>
      <c r="L747" s="151"/>
      <c r="M747" s="152"/>
    </row>
    <row r="748" spans="2:13" ht="12.75" customHeight="1">
      <c r="B748" s="123"/>
      <c r="C748" s="123"/>
      <c r="D748" s="123"/>
      <c r="E748" s="123"/>
      <c r="F748" s="123"/>
      <c r="G748" s="123"/>
      <c r="H748" s="123"/>
      <c r="I748" s="150"/>
      <c r="L748" s="151"/>
      <c r="M748" s="152"/>
    </row>
    <row r="749" spans="2:13" ht="12.75" customHeight="1">
      <c r="B749" s="123"/>
      <c r="C749" s="123"/>
      <c r="D749" s="123"/>
      <c r="E749" s="123"/>
      <c r="F749" s="123"/>
      <c r="G749" s="123"/>
      <c r="H749" s="123"/>
      <c r="I749" s="150"/>
      <c r="L749" s="151"/>
      <c r="M749" s="152"/>
    </row>
    <row r="750" spans="2:13" ht="12.75" customHeight="1">
      <c r="B750" s="123"/>
      <c r="C750" s="123"/>
      <c r="D750" s="123"/>
      <c r="E750" s="123"/>
      <c r="F750" s="123"/>
      <c r="G750" s="123"/>
      <c r="H750" s="123"/>
      <c r="I750" s="150"/>
      <c r="L750" s="151"/>
      <c r="M750" s="152"/>
    </row>
    <row r="751" spans="2:13" ht="12.75" customHeight="1">
      <c r="B751" s="123"/>
      <c r="C751" s="123"/>
      <c r="D751" s="123"/>
      <c r="E751" s="123"/>
      <c r="F751" s="123"/>
      <c r="G751" s="123"/>
      <c r="H751" s="123"/>
      <c r="I751" s="150"/>
      <c r="L751" s="151"/>
      <c r="M751" s="152"/>
    </row>
    <row r="752" spans="2:13" ht="12.75" customHeight="1">
      <c r="B752" s="123"/>
      <c r="C752" s="123"/>
      <c r="D752" s="123"/>
      <c r="E752" s="123"/>
      <c r="F752" s="123"/>
      <c r="G752" s="123"/>
      <c r="H752" s="123"/>
      <c r="I752" s="150"/>
      <c r="L752" s="151"/>
      <c r="M752" s="152"/>
    </row>
    <row r="753" spans="2:13" ht="12.75" customHeight="1">
      <c r="B753" s="123"/>
      <c r="C753" s="123"/>
      <c r="D753" s="123"/>
      <c r="E753" s="123"/>
      <c r="F753" s="123"/>
      <c r="G753" s="123"/>
      <c r="H753" s="123"/>
      <c r="I753" s="150"/>
      <c r="L753" s="151"/>
      <c r="M753" s="152"/>
    </row>
    <row r="754" spans="2:13" ht="12.75" customHeight="1">
      <c r="B754" s="123"/>
      <c r="C754" s="123"/>
      <c r="D754" s="123"/>
      <c r="E754" s="123"/>
      <c r="F754" s="123"/>
      <c r="G754" s="123"/>
      <c r="H754" s="123"/>
      <c r="I754" s="150"/>
      <c r="L754" s="151"/>
      <c r="M754" s="152"/>
    </row>
    <row r="755" spans="2:13" ht="12.75" customHeight="1">
      <c r="B755" s="123"/>
      <c r="C755" s="123"/>
      <c r="D755" s="123"/>
      <c r="E755" s="123"/>
      <c r="F755" s="123"/>
      <c r="G755" s="123"/>
      <c r="H755" s="123"/>
      <c r="I755" s="150"/>
      <c r="L755" s="151"/>
      <c r="M755" s="152"/>
    </row>
    <row r="756" spans="2:13" ht="12.75" customHeight="1">
      <c r="B756" s="123"/>
      <c r="C756" s="123"/>
      <c r="D756" s="123"/>
      <c r="E756" s="123"/>
      <c r="F756" s="123"/>
      <c r="G756" s="123"/>
      <c r="H756" s="123"/>
      <c r="I756" s="150"/>
      <c r="L756" s="151"/>
      <c r="M756" s="152"/>
    </row>
    <row r="757" spans="2:13" ht="12.75" customHeight="1">
      <c r="B757" s="123"/>
      <c r="C757" s="123"/>
      <c r="D757" s="123"/>
      <c r="E757" s="123"/>
      <c r="F757" s="123"/>
      <c r="G757" s="123"/>
      <c r="H757" s="123"/>
      <c r="I757" s="150"/>
      <c r="L757" s="151"/>
      <c r="M757" s="152"/>
    </row>
    <row r="758" spans="2:13" ht="12.75" customHeight="1">
      <c r="B758" s="123"/>
      <c r="C758" s="123"/>
      <c r="D758" s="123"/>
      <c r="E758" s="123"/>
      <c r="F758" s="123"/>
      <c r="G758" s="123"/>
      <c r="H758" s="123"/>
      <c r="I758" s="150"/>
      <c r="L758" s="151"/>
      <c r="M758" s="152"/>
    </row>
    <row r="759" spans="2:13" ht="12.75" customHeight="1">
      <c r="B759" s="123"/>
      <c r="C759" s="123"/>
      <c r="D759" s="123"/>
      <c r="E759" s="123"/>
      <c r="F759" s="123"/>
      <c r="G759" s="123"/>
      <c r="H759" s="123"/>
      <c r="I759" s="150"/>
      <c r="L759" s="151"/>
      <c r="M759" s="152"/>
    </row>
    <row r="760" spans="2:13" ht="12.75" customHeight="1">
      <c r="B760" s="123"/>
      <c r="C760" s="123"/>
      <c r="D760" s="123"/>
      <c r="E760" s="123"/>
      <c r="F760" s="123"/>
      <c r="G760" s="123"/>
      <c r="H760" s="123"/>
      <c r="I760" s="150"/>
      <c r="L760" s="151"/>
      <c r="M760" s="152"/>
    </row>
    <row r="761" spans="2:13" ht="12.75" customHeight="1">
      <c r="B761" s="123"/>
      <c r="C761" s="123"/>
      <c r="D761" s="123"/>
      <c r="E761" s="123"/>
      <c r="F761" s="123"/>
      <c r="G761" s="123"/>
      <c r="H761" s="123"/>
      <c r="I761" s="150"/>
      <c r="L761" s="151"/>
      <c r="M761" s="152"/>
    </row>
    <row r="762" spans="2:13" ht="12.75" customHeight="1">
      <c r="B762" s="123"/>
      <c r="C762" s="123"/>
      <c r="D762" s="123"/>
      <c r="E762" s="123"/>
      <c r="F762" s="123"/>
      <c r="G762" s="123"/>
      <c r="H762" s="123"/>
      <c r="I762" s="150"/>
      <c r="L762" s="151"/>
      <c r="M762" s="152"/>
    </row>
    <row r="763" spans="2:13" ht="12.75" customHeight="1">
      <c r="B763" s="123"/>
      <c r="C763" s="123"/>
      <c r="D763" s="123"/>
      <c r="E763" s="123"/>
      <c r="F763" s="123"/>
      <c r="G763" s="123"/>
      <c r="H763" s="123"/>
      <c r="I763" s="150"/>
      <c r="L763" s="151"/>
      <c r="M763" s="152"/>
    </row>
    <row r="764" spans="2:13" ht="12.75" customHeight="1">
      <c r="B764" s="123"/>
      <c r="C764" s="123"/>
      <c r="D764" s="123"/>
      <c r="E764" s="123"/>
      <c r="F764" s="123"/>
      <c r="G764" s="123"/>
      <c r="H764" s="123"/>
      <c r="I764" s="150"/>
      <c r="L764" s="151"/>
      <c r="M764" s="152"/>
    </row>
    <row r="765" spans="2:13" ht="12.75" customHeight="1">
      <c r="B765" s="123"/>
      <c r="C765" s="123"/>
      <c r="D765" s="123"/>
      <c r="E765" s="123"/>
      <c r="F765" s="123"/>
      <c r="G765" s="123"/>
      <c r="H765" s="123"/>
      <c r="I765" s="150"/>
      <c r="L765" s="151"/>
      <c r="M765" s="152"/>
    </row>
    <row r="766" spans="2:13" ht="12.75" customHeight="1">
      <c r="B766" s="123"/>
      <c r="C766" s="123"/>
      <c r="D766" s="123"/>
      <c r="E766" s="123"/>
      <c r="F766" s="123"/>
      <c r="G766" s="123"/>
      <c r="H766" s="123"/>
      <c r="I766" s="150"/>
      <c r="L766" s="151"/>
      <c r="M766" s="152"/>
    </row>
    <row r="767" spans="2:13" ht="12.75" customHeight="1">
      <c r="B767" s="123"/>
      <c r="C767" s="123"/>
      <c r="D767" s="123"/>
      <c r="E767" s="123"/>
      <c r="F767" s="123"/>
      <c r="G767" s="123"/>
      <c r="H767" s="123"/>
      <c r="I767" s="150"/>
      <c r="L767" s="151"/>
      <c r="M767" s="152"/>
    </row>
    <row r="768" spans="2:13" ht="12.75" customHeight="1">
      <c r="B768" s="123"/>
      <c r="C768" s="123"/>
      <c r="D768" s="123"/>
      <c r="E768" s="123"/>
      <c r="F768" s="123"/>
      <c r="G768" s="123"/>
      <c r="H768" s="123"/>
      <c r="I768" s="150"/>
      <c r="L768" s="151"/>
      <c r="M768" s="152"/>
    </row>
    <row r="769" spans="2:13" ht="12.75" customHeight="1">
      <c r="B769" s="123"/>
      <c r="C769" s="123"/>
      <c r="D769" s="123"/>
      <c r="E769" s="123"/>
      <c r="F769" s="123"/>
      <c r="G769" s="123"/>
      <c r="H769" s="123"/>
      <c r="I769" s="150"/>
      <c r="L769" s="151"/>
      <c r="M769" s="152"/>
    </row>
    <row r="770" spans="2:13" ht="12.75" customHeight="1">
      <c r="B770" s="123"/>
      <c r="C770" s="123"/>
      <c r="D770" s="123"/>
      <c r="E770" s="123"/>
      <c r="F770" s="123"/>
      <c r="G770" s="123"/>
      <c r="H770" s="123"/>
      <c r="I770" s="150"/>
      <c r="L770" s="151"/>
      <c r="M770" s="152"/>
    </row>
    <row r="771" spans="2:13" ht="12.75" customHeight="1">
      <c r="B771" s="123"/>
      <c r="C771" s="123"/>
      <c r="D771" s="123"/>
      <c r="E771" s="123"/>
      <c r="F771" s="123"/>
      <c r="G771" s="123"/>
      <c r="H771" s="123"/>
      <c r="I771" s="150"/>
      <c r="L771" s="151"/>
      <c r="M771" s="152"/>
    </row>
    <row r="772" spans="2:13" ht="12.75" customHeight="1">
      <c r="B772" s="123"/>
      <c r="C772" s="123"/>
      <c r="D772" s="123"/>
      <c r="E772" s="123"/>
      <c r="F772" s="123"/>
      <c r="G772" s="123"/>
      <c r="H772" s="123"/>
      <c r="I772" s="150"/>
      <c r="L772" s="151"/>
      <c r="M772" s="152"/>
    </row>
    <row r="773" spans="2:13" ht="12.75" customHeight="1">
      <c r="B773" s="123"/>
      <c r="C773" s="123"/>
      <c r="D773" s="123"/>
      <c r="E773" s="123"/>
      <c r="F773" s="123"/>
      <c r="G773" s="123"/>
      <c r="H773" s="123"/>
      <c r="I773" s="150"/>
      <c r="L773" s="151"/>
      <c r="M773" s="152"/>
    </row>
    <row r="774" spans="2:13" ht="12.75" customHeight="1">
      <c r="B774" s="123"/>
      <c r="C774" s="123"/>
      <c r="D774" s="123"/>
      <c r="E774" s="123"/>
      <c r="F774" s="123"/>
      <c r="G774" s="123"/>
      <c r="H774" s="123"/>
      <c r="I774" s="150"/>
      <c r="L774" s="151"/>
      <c r="M774" s="152"/>
    </row>
    <row r="775" spans="2:13" ht="12.75" customHeight="1">
      <c r="B775" s="123"/>
      <c r="C775" s="123"/>
      <c r="D775" s="123"/>
      <c r="E775" s="123"/>
      <c r="F775" s="123"/>
      <c r="G775" s="123"/>
      <c r="H775" s="123"/>
      <c r="I775" s="150"/>
      <c r="L775" s="151"/>
      <c r="M775" s="152"/>
    </row>
    <row r="776" spans="2:13" ht="12.75" customHeight="1">
      <c r="B776" s="123"/>
      <c r="C776" s="123"/>
      <c r="D776" s="123"/>
      <c r="E776" s="123"/>
      <c r="F776" s="123"/>
      <c r="G776" s="123"/>
      <c r="H776" s="123"/>
      <c r="I776" s="150"/>
      <c r="L776" s="151"/>
      <c r="M776" s="152"/>
    </row>
    <row r="777" spans="2:13" ht="12.75" customHeight="1">
      <c r="B777" s="123"/>
      <c r="C777" s="123"/>
      <c r="D777" s="123"/>
      <c r="E777" s="123"/>
      <c r="F777" s="123"/>
      <c r="G777" s="123"/>
      <c r="H777" s="123"/>
      <c r="I777" s="150"/>
      <c r="L777" s="151"/>
      <c r="M777" s="152"/>
    </row>
    <row r="778" spans="2:13" ht="12.75" customHeight="1">
      <c r="B778" s="123"/>
      <c r="C778" s="123"/>
      <c r="D778" s="123"/>
      <c r="E778" s="123"/>
      <c r="F778" s="123"/>
      <c r="G778" s="123"/>
      <c r="H778" s="123"/>
      <c r="I778" s="150"/>
      <c r="L778" s="151"/>
      <c r="M778" s="152"/>
    </row>
    <row r="779" spans="2:13" ht="12.75" customHeight="1">
      <c r="B779" s="123"/>
      <c r="C779" s="123"/>
      <c r="D779" s="123"/>
      <c r="E779" s="123"/>
      <c r="F779" s="123"/>
      <c r="G779" s="123"/>
      <c r="H779" s="123"/>
      <c r="I779" s="150"/>
      <c r="L779" s="151"/>
      <c r="M779" s="152"/>
    </row>
    <row r="780" spans="2:13" ht="12.75" customHeight="1">
      <c r="B780" s="123"/>
      <c r="C780" s="123"/>
      <c r="D780" s="123"/>
      <c r="E780" s="123"/>
      <c r="F780" s="123"/>
      <c r="G780" s="123"/>
      <c r="H780" s="123"/>
      <c r="I780" s="150"/>
      <c r="L780" s="151"/>
      <c r="M780" s="152"/>
    </row>
    <row r="781" spans="2:13" ht="12.75" customHeight="1">
      <c r="B781" s="123"/>
      <c r="C781" s="123"/>
      <c r="D781" s="123"/>
      <c r="E781" s="123"/>
      <c r="F781" s="123"/>
      <c r="G781" s="123"/>
      <c r="H781" s="123"/>
      <c r="I781" s="150"/>
      <c r="L781" s="151"/>
      <c r="M781" s="152"/>
    </row>
    <row r="782" spans="2:13" ht="12.75" customHeight="1">
      <c r="B782" s="123"/>
      <c r="C782" s="123"/>
      <c r="D782" s="123"/>
      <c r="E782" s="123"/>
      <c r="F782" s="123"/>
      <c r="G782" s="123"/>
      <c r="H782" s="123"/>
      <c r="I782" s="150"/>
      <c r="L782" s="151"/>
      <c r="M782" s="152"/>
    </row>
    <row r="783" spans="2:13" ht="12.75" customHeight="1">
      <c r="B783" s="123"/>
      <c r="C783" s="123"/>
      <c r="D783" s="123"/>
      <c r="E783" s="123"/>
      <c r="F783" s="123"/>
      <c r="G783" s="123"/>
      <c r="H783" s="123"/>
      <c r="I783" s="150"/>
      <c r="L783" s="151"/>
      <c r="M783" s="152"/>
    </row>
    <row r="784" spans="2:13" ht="12.75" customHeight="1">
      <c r="B784" s="123"/>
      <c r="C784" s="123"/>
      <c r="D784" s="123"/>
      <c r="E784" s="123"/>
      <c r="F784" s="123"/>
      <c r="G784" s="123"/>
      <c r="H784" s="123"/>
      <c r="I784" s="150"/>
      <c r="L784" s="151"/>
      <c r="M784" s="152"/>
    </row>
    <row r="785" spans="2:13" ht="12.75" customHeight="1">
      <c r="B785" s="123"/>
      <c r="C785" s="123"/>
      <c r="D785" s="123"/>
      <c r="E785" s="123"/>
      <c r="F785" s="123"/>
      <c r="G785" s="123"/>
      <c r="H785" s="123"/>
      <c r="I785" s="150"/>
      <c r="L785" s="151"/>
      <c r="M785" s="152"/>
    </row>
    <row r="786" spans="2:13" ht="12.75" customHeight="1">
      <c r="B786" s="123"/>
      <c r="C786" s="123"/>
      <c r="D786" s="123"/>
      <c r="E786" s="123"/>
      <c r="F786" s="123"/>
      <c r="G786" s="123"/>
      <c r="H786" s="123"/>
      <c r="I786" s="150"/>
      <c r="L786" s="151"/>
      <c r="M786" s="152"/>
    </row>
    <row r="787" spans="2:13" ht="12.75" customHeight="1">
      <c r="B787" s="123"/>
      <c r="C787" s="123"/>
      <c r="D787" s="123"/>
      <c r="E787" s="123"/>
      <c r="F787" s="123"/>
      <c r="G787" s="123"/>
      <c r="H787" s="123"/>
      <c r="I787" s="150"/>
      <c r="L787" s="151"/>
      <c r="M787" s="152"/>
    </row>
    <row r="788" spans="2:13" ht="12.75" customHeight="1">
      <c r="B788" s="123"/>
      <c r="C788" s="123"/>
      <c r="D788" s="123"/>
      <c r="E788" s="123"/>
      <c r="F788" s="123"/>
      <c r="G788" s="123"/>
      <c r="H788" s="123"/>
      <c r="I788" s="150"/>
      <c r="L788" s="151"/>
      <c r="M788" s="152"/>
    </row>
    <row r="789" spans="2:13" ht="12.75" customHeight="1">
      <c r="B789" s="123"/>
      <c r="C789" s="123"/>
      <c r="D789" s="123"/>
      <c r="E789" s="123"/>
      <c r="F789" s="123"/>
      <c r="G789" s="123"/>
      <c r="H789" s="123"/>
      <c r="I789" s="150"/>
      <c r="L789" s="151"/>
      <c r="M789" s="152"/>
    </row>
    <row r="790" spans="2:13" ht="12.75" customHeight="1">
      <c r="B790" s="123"/>
      <c r="C790" s="123"/>
      <c r="D790" s="123"/>
      <c r="E790" s="123"/>
      <c r="F790" s="123"/>
      <c r="G790" s="123"/>
      <c r="H790" s="123"/>
      <c r="I790" s="150"/>
      <c r="L790" s="151"/>
      <c r="M790" s="152"/>
    </row>
    <row r="791" spans="2:13" ht="12.75" customHeight="1">
      <c r="B791" s="123"/>
      <c r="C791" s="123"/>
      <c r="D791" s="123"/>
      <c r="E791" s="123"/>
      <c r="F791" s="123"/>
      <c r="G791" s="123"/>
      <c r="H791" s="123"/>
      <c r="I791" s="150"/>
      <c r="L791" s="151"/>
      <c r="M791" s="152"/>
    </row>
    <row r="792" spans="2:13" ht="12.75" customHeight="1">
      <c r="B792" s="123"/>
      <c r="C792" s="123"/>
      <c r="D792" s="123"/>
      <c r="E792" s="123"/>
      <c r="F792" s="123"/>
      <c r="G792" s="123"/>
      <c r="H792" s="123"/>
      <c r="I792" s="150"/>
      <c r="L792" s="151"/>
      <c r="M792" s="152"/>
    </row>
    <row r="793" spans="2:13" ht="12.75" customHeight="1">
      <c r="B793" s="123"/>
      <c r="C793" s="123"/>
      <c r="D793" s="123"/>
      <c r="E793" s="123"/>
      <c r="F793" s="123"/>
      <c r="G793" s="123"/>
      <c r="H793" s="123"/>
      <c r="I793" s="150"/>
      <c r="L793" s="151"/>
      <c r="M793" s="152"/>
    </row>
    <row r="794" spans="2:13" ht="12.75" customHeight="1">
      <c r="B794" s="123"/>
      <c r="C794" s="123"/>
      <c r="D794" s="123"/>
      <c r="E794" s="123"/>
      <c r="F794" s="123"/>
      <c r="G794" s="123"/>
      <c r="H794" s="123"/>
      <c r="I794" s="150"/>
      <c r="L794" s="151"/>
      <c r="M794" s="152"/>
    </row>
    <row r="795" spans="2:13" ht="12.75" customHeight="1">
      <c r="B795" s="123"/>
      <c r="C795" s="123"/>
      <c r="D795" s="123"/>
      <c r="E795" s="123"/>
      <c r="F795" s="123"/>
      <c r="G795" s="123"/>
      <c r="H795" s="123"/>
      <c r="I795" s="150"/>
      <c r="L795" s="151"/>
      <c r="M795" s="152"/>
    </row>
    <row r="796" spans="2:13" ht="12.75" customHeight="1">
      <c r="B796" s="123"/>
      <c r="C796" s="123"/>
      <c r="D796" s="123"/>
      <c r="E796" s="123"/>
      <c r="F796" s="123"/>
      <c r="G796" s="123"/>
      <c r="H796" s="123"/>
      <c r="I796" s="150"/>
      <c r="L796" s="151"/>
      <c r="M796" s="152"/>
    </row>
    <row r="797" spans="2:13" ht="12.75" customHeight="1">
      <c r="B797" s="123"/>
      <c r="C797" s="123"/>
      <c r="D797" s="123"/>
      <c r="E797" s="123"/>
      <c r="F797" s="123"/>
      <c r="G797" s="123"/>
      <c r="H797" s="123"/>
      <c r="I797" s="150"/>
      <c r="L797" s="151"/>
      <c r="M797" s="152"/>
    </row>
    <row r="798" spans="2:13" ht="12.75" customHeight="1">
      <c r="B798" s="123"/>
      <c r="C798" s="123"/>
      <c r="D798" s="123"/>
      <c r="E798" s="123"/>
      <c r="F798" s="123"/>
      <c r="G798" s="123"/>
      <c r="H798" s="123"/>
      <c r="I798" s="150"/>
      <c r="L798" s="151"/>
      <c r="M798" s="152"/>
    </row>
    <row r="799" spans="2:13" ht="12.75" customHeight="1">
      <c r="B799" s="123"/>
      <c r="C799" s="123"/>
      <c r="D799" s="123"/>
      <c r="E799" s="123"/>
      <c r="F799" s="123"/>
      <c r="G799" s="123"/>
      <c r="H799" s="123"/>
      <c r="I799" s="150"/>
      <c r="L799" s="151"/>
      <c r="M799" s="152"/>
    </row>
    <row r="800" spans="2:13" ht="12.75" customHeight="1">
      <c r="B800" s="123"/>
      <c r="C800" s="123"/>
      <c r="D800" s="123"/>
      <c r="E800" s="123"/>
      <c r="F800" s="123"/>
      <c r="G800" s="123"/>
      <c r="H800" s="123"/>
      <c r="I800" s="150"/>
      <c r="L800" s="151"/>
      <c r="M800" s="152"/>
    </row>
    <row r="801" spans="2:13" ht="12.75" customHeight="1">
      <c r="B801" s="123"/>
      <c r="C801" s="123"/>
      <c r="D801" s="123"/>
      <c r="E801" s="123"/>
      <c r="F801" s="123"/>
      <c r="G801" s="123"/>
      <c r="H801" s="123"/>
      <c r="I801" s="150"/>
      <c r="L801" s="151"/>
      <c r="M801" s="152"/>
    </row>
    <row r="802" spans="2:13" ht="12.75" customHeight="1">
      <c r="B802" s="123"/>
      <c r="C802" s="123"/>
      <c r="D802" s="123"/>
      <c r="E802" s="123"/>
      <c r="F802" s="123"/>
      <c r="G802" s="123"/>
      <c r="H802" s="123"/>
      <c r="I802" s="150"/>
      <c r="L802" s="151"/>
      <c r="M802" s="152"/>
    </row>
    <row r="803" spans="2:13" ht="12.75" customHeight="1">
      <c r="B803" s="123"/>
      <c r="C803" s="123"/>
      <c r="D803" s="123"/>
      <c r="E803" s="123"/>
      <c r="F803" s="123"/>
      <c r="G803" s="123"/>
      <c r="H803" s="123"/>
      <c r="I803" s="150"/>
      <c r="L803" s="151"/>
      <c r="M803" s="152"/>
    </row>
    <row r="804" spans="2:13" ht="12.75" customHeight="1">
      <c r="B804" s="123"/>
      <c r="C804" s="123"/>
      <c r="D804" s="123"/>
      <c r="E804" s="123"/>
      <c r="F804" s="123"/>
      <c r="G804" s="123"/>
      <c r="H804" s="123"/>
      <c r="I804" s="150"/>
      <c r="L804" s="151"/>
      <c r="M804" s="152"/>
    </row>
    <row r="805" spans="2:13" ht="12.75" customHeight="1">
      <c r="B805" s="123"/>
      <c r="C805" s="123"/>
      <c r="D805" s="123"/>
      <c r="E805" s="123"/>
      <c r="F805" s="123"/>
      <c r="G805" s="123"/>
      <c r="H805" s="123"/>
      <c r="I805" s="150"/>
      <c r="L805" s="151"/>
      <c r="M805" s="152"/>
    </row>
    <row r="806" spans="2:13" ht="12.75" customHeight="1">
      <c r="B806" s="123"/>
      <c r="C806" s="123"/>
      <c r="D806" s="123"/>
      <c r="E806" s="123"/>
      <c r="F806" s="123"/>
      <c r="G806" s="123"/>
      <c r="H806" s="123"/>
      <c r="I806" s="150"/>
      <c r="L806" s="151"/>
      <c r="M806" s="152"/>
    </row>
    <row r="807" spans="2:13" ht="12.75" customHeight="1">
      <c r="B807" s="123"/>
      <c r="C807" s="123"/>
      <c r="D807" s="123"/>
      <c r="E807" s="123"/>
      <c r="F807" s="123"/>
      <c r="G807" s="123"/>
      <c r="H807" s="123"/>
      <c r="I807" s="150"/>
      <c r="L807" s="151"/>
      <c r="M807" s="152"/>
    </row>
    <row r="808" spans="2:13" ht="12.75" customHeight="1">
      <c r="B808" s="123"/>
      <c r="C808" s="123"/>
      <c r="D808" s="123"/>
      <c r="E808" s="123"/>
      <c r="F808" s="123"/>
      <c r="G808" s="123"/>
      <c r="H808" s="123"/>
      <c r="I808" s="150"/>
      <c r="L808" s="151"/>
      <c r="M808" s="152"/>
    </row>
    <row r="809" spans="2:13" ht="12.75" customHeight="1">
      <c r="B809" s="123"/>
      <c r="C809" s="123"/>
      <c r="D809" s="123"/>
      <c r="E809" s="123"/>
      <c r="F809" s="123"/>
      <c r="G809" s="123"/>
      <c r="H809" s="123"/>
      <c r="I809" s="150"/>
      <c r="L809" s="151"/>
      <c r="M809" s="152"/>
    </row>
    <row r="810" spans="2:13" ht="12.75" customHeight="1">
      <c r="B810" s="123"/>
      <c r="C810" s="123"/>
      <c r="D810" s="123"/>
      <c r="E810" s="123"/>
      <c r="F810" s="123"/>
      <c r="G810" s="123"/>
      <c r="H810" s="123"/>
      <c r="I810" s="150"/>
      <c r="L810" s="151"/>
      <c r="M810" s="152"/>
    </row>
    <row r="811" spans="2:13" ht="12.75" customHeight="1">
      <c r="B811" s="123"/>
      <c r="C811" s="123"/>
      <c r="D811" s="123"/>
      <c r="E811" s="123"/>
      <c r="F811" s="123"/>
      <c r="G811" s="123"/>
      <c r="H811" s="123"/>
      <c r="I811" s="150"/>
      <c r="L811" s="151"/>
      <c r="M811" s="152"/>
    </row>
    <row r="812" spans="2:13" ht="12.75" customHeight="1">
      <c r="B812" s="123"/>
      <c r="C812" s="123"/>
      <c r="D812" s="123"/>
      <c r="E812" s="123"/>
      <c r="F812" s="123"/>
      <c r="G812" s="123"/>
      <c r="H812" s="123"/>
      <c r="I812" s="150"/>
      <c r="L812" s="151"/>
      <c r="M812" s="152"/>
    </row>
    <row r="813" spans="2:13" ht="12.75" customHeight="1">
      <c r="B813" s="123"/>
      <c r="C813" s="123"/>
      <c r="D813" s="123"/>
      <c r="E813" s="123"/>
      <c r="F813" s="123"/>
      <c r="G813" s="123"/>
      <c r="H813" s="123"/>
      <c r="I813" s="150"/>
      <c r="L813" s="151"/>
      <c r="M813" s="152"/>
    </row>
    <row r="814" spans="2:13" ht="12.75" customHeight="1">
      <c r="B814" s="123"/>
      <c r="C814" s="123"/>
      <c r="D814" s="123"/>
      <c r="E814" s="123"/>
      <c r="F814" s="123"/>
      <c r="G814" s="123"/>
      <c r="H814" s="123"/>
      <c r="I814" s="150"/>
      <c r="L814" s="151"/>
      <c r="M814" s="152"/>
    </row>
    <row r="815" spans="2:13" ht="12.75" customHeight="1">
      <c r="B815" s="123"/>
      <c r="C815" s="123"/>
      <c r="D815" s="123"/>
      <c r="E815" s="123"/>
      <c r="F815" s="123"/>
      <c r="G815" s="123"/>
      <c r="H815" s="123"/>
      <c r="I815" s="150"/>
      <c r="L815" s="151"/>
      <c r="M815" s="152"/>
    </row>
    <row r="816" spans="2:13" ht="12.75" customHeight="1">
      <c r="B816" s="123"/>
      <c r="C816" s="123"/>
      <c r="D816" s="123"/>
      <c r="E816" s="123"/>
      <c r="F816" s="123"/>
      <c r="G816" s="123"/>
      <c r="H816" s="123"/>
      <c r="I816" s="150"/>
      <c r="L816" s="151"/>
      <c r="M816" s="152"/>
    </row>
    <row r="817" spans="2:13" ht="12.75" customHeight="1">
      <c r="B817" s="123"/>
      <c r="C817" s="123"/>
      <c r="D817" s="123"/>
      <c r="E817" s="123"/>
      <c r="F817" s="123"/>
      <c r="G817" s="123"/>
      <c r="H817" s="123"/>
      <c r="I817" s="150"/>
      <c r="L817" s="151"/>
      <c r="M817" s="152"/>
    </row>
    <row r="818" spans="2:13" ht="12.75" customHeight="1">
      <c r="B818" s="123"/>
      <c r="C818" s="123"/>
      <c r="D818" s="123"/>
      <c r="E818" s="123"/>
      <c r="F818" s="123"/>
      <c r="G818" s="123"/>
      <c r="H818" s="123"/>
      <c r="I818" s="150"/>
      <c r="L818" s="151"/>
      <c r="M818" s="152"/>
    </row>
    <row r="819" spans="2:13" ht="12.75" customHeight="1">
      <c r="B819" s="123"/>
      <c r="C819" s="123"/>
      <c r="D819" s="123"/>
      <c r="E819" s="123"/>
      <c r="F819" s="123"/>
      <c r="G819" s="123"/>
      <c r="H819" s="123"/>
      <c r="I819" s="150"/>
      <c r="L819" s="151"/>
      <c r="M819" s="152"/>
    </row>
    <row r="820" spans="2:13" ht="12.75" customHeight="1">
      <c r="B820" s="123"/>
      <c r="C820" s="123"/>
      <c r="D820" s="123"/>
      <c r="E820" s="123"/>
      <c r="F820" s="123"/>
      <c r="G820" s="123"/>
      <c r="H820" s="123"/>
      <c r="I820" s="150"/>
      <c r="L820" s="151"/>
      <c r="M820" s="152"/>
    </row>
    <row r="821" spans="2:13" ht="12.75" customHeight="1">
      <c r="B821" s="123"/>
      <c r="C821" s="123"/>
      <c r="D821" s="123"/>
      <c r="E821" s="123"/>
      <c r="F821" s="123"/>
      <c r="G821" s="123"/>
      <c r="H821" s="123"/>
      <c r="I821" s="150"/>
      <c r="L821" s="151"/>
      <c r="M821" s="152"/>
    </row>
    <row r="822" spans="2:13" ht="12.75" customHeight="1">
      <c r="B822" s="123"/>
      <c r="C822" s="123"/>
      <c r="D822" s="123"/>
      <c r="E822" s="123"/>
      <c r="F822" s="123"/>
      <c r="G822" s="123"/>
      <c r="H822" s="123"/>
      <c r="I822" s="150"/>
      <c r="L822" s="151"/>
      <c r="M822" s="152"/>
    </row>
    <row r="823" spans="2:13" ht="12.75" customHeight="1">
      <c r="B823" s="123"/>
      <c r="C823" s="123"/>
      <c r="D823" s="123"/>
      <c r="E823" s="123"/>
      <c r="F823" s="123"/>
      <c r="G823" s="123"/>
      <c r="H823" s="123"/>
      <c r="I823" s="150"/>
      <c r="L823" s="151"/>
      <c r="M823" s="152"/>
    </row>
    <row r="824" spans="2:13" ht="12.75" customHeight="1">
      <c r="B824" s="123"/>
      <c r="C824" s="123"/>
      <c r="D824" s="123"/>
      <c r="E824" s="123"/>
      <c r="F824" s="123"/>
      <c r="G824" s="123"/>
      <c r="H824" s="123"/>
      <c r="I824" s="150"/>
      <c r="L824" s="151"/>
      <c r="M824" s="152"/>
    </row>
    <row r="825" spans="2:13" ht="12.75" customHeight="1">
      <c r="B825" s="123"/>
      <c r="C825" s="123"/>
      <c r="D825" s="123"/>
      <c r="E825" s="123"/>
      <c r="F825" s="123"/>
      <c r="G825" s="123"/>
      <c r="H825" s="123"/>
      <c r="I825" s="150"/>
      <c r="L825" s="151"/>
      <c r="M825" s="152"/>
    </row>
    <row r="826" spans="2:13" ht="12.75" customHeight="1">
      <c r="B826" s="123"/>
      <c r="C826" s="123"/>
      <c r="D826" s="123"/>
      <c r="E826" s="123"/>
      <c r="F826" s="123"/>
      <c r="G826" s="123"/>
      <c r="H826" s="123"/>
      <c r="I826" s="150"/>
      <c r="L826" s="151"/>
      <c r="M826" s="152"/>
    </row>
    <row r="827" spans="2:13" ht="12.75" customHeight="1">
      <c r="B827" s="123"/>
      <c r="C827" s="123"/>
      <c r="D827" s="123"/>
      <c r="E827" s="123"/>
      <c r="F827" s="123"/>
      <c r="G827" s="123"/>
      <c r="H827" s="123"/>
      <c r="I827" s="150"/>
      <c r="L827" s="151"/>
      <c r="M827" s="152"/>
    </row>
    <row r="828" spans="2:13" ht="12.75" customHeight="1">
      <c r="B828" s="123"/>
      <c r="C828" s="123"/>
      <c r="D828" s="123"/>
      <c r="E828" s="123"/>
      <c r="F828" s="123"/>
      <c r="G828" s="123"/>
      <c r="H828" s="123"/>
      <c r="I828" s="150"/>
      <c r="L828" s="151"/>
      <c r="M828" s="152"/>
    </row>
    <row r="829" spans="2:13" ht="12.75" customHeight="1">
      <c r="B829" s="123"/>
      <c r="C829" s="123"/>
      <c r="D829" s="123"/>
      <c r="E829" s="123"/>
      <c r="F829" s="123"/>
      <c r="G829" s="123"/>
      <c r="H829" s="123"/>
      <c r="I829" s="150"/>
      <c r="L829" s="151"/>
      <c r="M829" s="152"/>
    </row>
    <row r="830" spans="2:13" ht="12.75" customHeight="1">
      <c r="B830" s="123"/>
      <c r="C830" s="123"/>
      <c r="D830" s="123"/>
      <c r="E830" s="123"/>
      <c r="F830" s="123"/>
      <c r="G830" s="123"/>
      <c r="H830" s="123"/>
      <c r="I830" s="150"/>
      <c r="L830" s="151"/>
      <c r="M830" s="152"/>
    </row>
    <row r="831" spans="2:13" ht="12.75" customHeight="1">
      <c r="B831" s="123"/>
      <c r="C831" s="123"/>
      <c r="D831" s="123"/>
      <c r="E831" s="123"/>
      <c r="F831" s="123"/>
      <c r="G831" s="123"/>
      <c r="H831" s="123"/>
      <c r="I831" s="150"/>
      <c r="L831" s="151"/>
      <c r="M831" s="152"/>
    </row>
    <row r="832" spans="2:13" ht="12.75" customHeight="1">
      <c r="B832" s="123"/>
      <c r="C832" s="123"/>
      <c r="D832" s="123"/>
      <c r="E832" s="123"/>
      <c r="F832" s="123"/>
      <c r="G832" s="123"/>
      <c r="H832" s="123"/>
      <c r="I832" s="150"/>
      <c r="L832" s="151"/>
      <c r="M832" s="152"/>
    </row>
    <row r="833" spans="2:13" ht="12.75" customHeight="1">
      <c r="B833" s="123"/>
      <c r="C833" s="123"/>
      <c r="D833" s="123"/>
      <c r="E833" s="123"/>
      <c r="F833" s="123"/>
      <c r="G833" s="123"/>
      <c r="H833" s="123"/>
      <c r="I833" s="150"/>
      <c r="L833" s="151"/>
      <c r="M833" s="152"/>
    </row>
    <row r="834" spans="2:13" ht="12.75" customHeight="1">
      <c r="B834" s="123"/>
      <c r="C834" s="123"/>
      <c r="D834" s="123"/>
      <c r="E834" s="123"/>
      <c r="F834" s="123"/>
      <c r="G834" s="123"/>
      <c r="H834" s="123"/>
      <c r="I834" s="150"/>
      <c r="L834" s="151"/>
      <c r="M834" s="152"/>
    </row>
    <row r="835" spans="2:13" ht="12.75" customHeight="1">
      <c r="B835" s="123"/>
      <c r="C835" s="123"/>
      <c r="D835" s="123"/>
      <c r="E835" s="123"/>
      <c r="F835" s="123"/>
      <c r="G835" s="123"/>
      <c r="H835" s="123"/>
      <c r="I835" s="150"/>
      <c r="L835" s="151"/>
      <c r="M835" s="152"/>
    </row>
    <row r="836" spans="2:13" ht="12.75" customHeight="1">
      <c r="B836" s="123"/>
      <c r="C836" s="123"/>
      <c r="D836" s="123"/>
      <c r="E836" s="123"/>
      <c r="F836" s="123"/>
      <c r="G836" s="123"/>
      <c r="H836" s="123"/>
      <c r="I836" s="150"/>
      <c r="L836" s="151"/>
      <c r="M836" s="152"/>
    </row>
    <row r="837" spans="2:13" ht="12.75" customHeight="1">
      <c r="B837" s="123"/>
      <c r="C837" s="123"/>
      <c r="D837" s="123"/>
      <c r="E837" s="123"/>
      <c r="F837" s="123"/>
      <c r="G837" s="123"/>
      <c r="H837" s="123"/>
      <c r="I837" s="150"/>
      <c r="L837" s="151"/>
      <c r="M837" s="152"/>
    </row>
    <row r="838" spans="2:13" ht="12.75" customHeight="1">
      <c r="B838" s="123"/>
      <c r="C838" s="123"/>
      <c r="D838" s="123"/>
      <c r="E838" s="123"/>
      <c r="F838" s="123"/>
      <c r="G838" s="123"/>
      <c r="H838" s="123"/>
      <c r="I838" s="150"/>
      <c r="L838" s="151"/>
      <c r="M838" s="152"/>
    </row>
    <row r="839" spans="2:13" ht="12.75" customHeight="1">
      <c r="B839" s="123"/>
      <c r="C839" s="123"/>
      <c r="D839" s="123"/>
      <c r="E839" s="123"/>
      <c r="F839" s="123"/>
      <c r="G839" s="123"/>
      <c r="H839" s="123"/>
      <c r="I839" s="150"/>
      <c r="L839" s="151"/>
      <c r="M839" s="152"/>
    </row>
    <row r="840" spans="2:13" ht="12.75" customHeight="1">
      <c r="B840" s="123"/>
      <c r="C840" s="123"/>
      <c r="D840" s="123"/>
      <c r="E840" s="123"/>
      <c r="F840" s="123"/>
      <c r="G840" s="123"/>
      <c r="H840" s="123"/>
      <c r="I840" s="150"/>
      <c r="L840" s="151"/>
      <c r="M840" s="152"/>
    </row>
    <row r="841" spans="2:13" ht="12.75" customHeight="1">
      <c r="B841" s="123"/>
      <c r="C841" s="123"/>
      <c r="D841" s="123"/>
      <c r="E841" s="123"/>
      <c r="F841" s="123"/>
      <c r="G841" s="123"/>
      <c r="H841" s="123"/>
      <c r="I841" s="150"/>
      <c r="L841" s="151"/>
      <c r="M841" s="152"/>
    </row>
    <row r="842" spans="2:13" ht="12.75" customHeight="1">
      <c r="B842" s="123"/>
      <c r="C842" s="123"/>
      <c r="D842" s="123"/>
      <c r="E842" s="123"/>
      <c r="F842" s="123"/>
      <c r="G842" s="123"/>
      <c r="H842" s="123"/>
      <c r="I842" s="150"/>
      <c r="L842" s="151"/>
      <c r="M842" s="152"/>
    </row>
    <row r="843" spans="2:13" ht="12.75" customHeight="1">
      <c r="B843" s="123"/>
      <c r="C843" s="123"/>
      <c r="D843" s="123"/>
      <c r="E843" s="123"/>
      <c r="F843" s="123"/>
      <c r="G843" s="123"/>
      <c r="H843" s="123"/>
      <c r="I843" s="150"/>
      <c r="L843" s="151"/>
      <c r="M843" s="152"/>
    </row>
    <row r="844" spans="2:13" ht="12.75" customHeight="1">
      <c r="B844" s="123"/>
      <c r="C844" s="123"/>
      <c r="D844" s="123"/>
      <c r="E844" s="123"/>
      <c r="F844" s="123"/>
      <c r="G844" s="123"/>
      <c r="H844" s="123"/>
      <c r="I844" s="150"/>
      <c r="L844" s="151"/>
      <c r="M844" s="152"/>
    </row>
    <row r="845" spans="2:13" ht="12.75" customHeight="1">
      <c r="B845" s="123"/>
      <c r="C845" s="123"/>
      <c r="D845" s="123"/>
      <c r="E845" s="123"/>
      <c r="F845" s="123"/>
      <c r="G845" s="123"/>
      <c r="H845" s="123"/>
      <c r="I845" s="150"/>
      <c r="L845" s="151"/>
      <c r="M845" s="152"/>
    </row>
    <row r="846" spans="2:13" ht="12.75" customHeight="1">
      <c r="B846" s="123"/>
      <c r="C846" s="123"/>
      <c r="D846" s="123"/>
      <c r="E846" s="123"/>
      <c r="F846" s="123"/>
      <c r="G846" s="123"/>
      <c r="H846" s="123"/>
      <c r="I846" s="150"/>
      <c r="L846" s="151"/>
      <c r="M846" s="152"/>
    </row>
    <row r="847" spans="2:13" ht="12.75" customHeight="1">
      <c r="B847" s="123"/>
      <c r="C847" s="123"/>
      <c r="D847" s="123"/>
      <c r="E847" s="123"/>
      <c r="F847" s="123"/>
      <c r="G847" s="123"/>
      <c r="H847" s="123"/>
      <c r="I847" s="150"/>
      <c r="L847" s="151"/>
      <c r="M847" s="152"/>
    </row>
    <row r="848" spans="2:13" ht="12.75" customHeight="1">
      <c r="B848" s="123"/>
      <c r="C848" s="123"/>
      <c r="D848" s="123"/>
      <c r="E848" s="123"/>
      <c r="F848" s="123"/>
      <c r="G848" s="123"/>
      <c r="H848" s="123"/>
      <c r="I848" s="150"/>
      <c r="L848" s="151"/>
      <c r="M848" s="152"/>
    </row>
    <row r="849" spans="2:13" ht="12.75" customHeight="1">
      <c r="B849" s="123"/>
      <c r="C849" s="123"/>
      <c r="D849" s="123"/>
      <c r="E849" s="123"/>
      <c r="F849" s="123"/>
      <c r="G849" s="123"/>
      <c r="H849" s="123"/>
      <c r="I849" s="150"/>
      <c r="L849" s="151"/>
      <c r="M849" s="152"/>
    </row>
    <row r="850" spans="2:13" ht="12.75" customHeight="1">
      <c r="B850" s="123"/>
      <c r="C850" s="123"/>
      <c r="D850" s="123"/>
      <c r="E850" s="123"/>
      <c r="F850" s="123"/>
      <c r="G850" s="123"/>
      <c r="H850" s="123"/>
      <c r="I850" s="150"/>
      <c r="L850" s="151"/>
      <c r="M850" s="152"/>
    </row>
    <row r="851" spans="2:13" ht="12.75" customHeight="1">
      <c r="B851" s="123"/>
      <c r="C851" s="123"/>
      <c r="D851" s="123"/>
      <c r="E851" s="123"/>
      <c r="F851" s="123"/>
      <c r="G851" s="123"/>
      <c r="H851" s="123"/>
      <c r="I851" s="150"/>
      <c r="L851" s="151"/>
      <c r="M851" s="152"/>
    </row>
    <row r="852" spans="2:13" ht="12.75" customHeight="1">
      <c r="B852" s="123"/>
      <c r="C852" s="123"/>
      <c r="D852" s="123"/>
      <c r="E852" s="123"/>
      <c r="F852" s="123"/>
      <c r="G852" s="123"/>
      <c r="H852" s="123"/>
      <c r="I852" s="150"/>
      <c r="L852" s="151"/>
      <c r="M852" s="152"/>
    </row>
    <row r="853" spans="2:13" ht="12.75" customHeight="1">
      <c r="B853" s="123"/>
      <c r="C853" s="123"/>
      <c r="D853" s="123"/>
      <c r="E853" s="123"/>
      <c r="F853" s="123"/>
      <c r="G853" s="123"/>
      <c r="H853" s="123"/>
      <c r="I853" s="150"/>
      <c r="L853" s="151"/>
      <c r="M853" s="152"/>
    </row>
    <row r="854" spans="2:13" ht="12.75" customHeight="1">
      <c r="B854" s="123"/>
      <c r="C854" s="123"/>
      <c r="D854" s="123"/>
      <c r="E854" s="123"/>
      <c r="F854" s="123"/>
      <c r="G854" s="123"/>
      <c r="H854" s="123"/>
      <c r="I854" s="150"/>
      <c r="L854" s="151"/>
      <c r="M854" s="152"/>
    </row>
    <row r="855" spans="2:13" ht="12.75" customHeight="1">
      <c r="B855" s="123"/>
      <c r="C855" s="123"/>
      <c r="D855" s="123"/>
      <c r="E855" s="123"/>
      <c r="F855" s="123"/>
      <c r="G855" s="123"/>
      <c r="H855" s="123"/>
      <c r="I855" s="150"/>
      <c r="L855" s="151"/>
      <c r="M855" s="152"/>
    </row>
    <row r="856" spans="2:13" ht="12.75" customHeight="1">
      <c r="B856" s="123"/>
      <c r="C856" s="123"/>
      <c r="D856" s="123"/>
      <c r="E856" s="123"/>
      <c r="F856" s="123"/>
      <c r="G856" s="123"/>
      <c r="H856" s="123"/>
      <c r="I856" s="150"/>
      <c r="L856" s="151"/>
      <c r="M856" s="152"/>
    </row>
    <row r="857" spans="2:13" ht="12.75" customHeight="1">
      <c r="B857" s="123"/>
      <c r="C857" s="123"/>
      <c r="D857" s="123"/>
      <c r="E857" s="123"/>
      <c r="F857" s="123"/>
      <c r="G857" s="123"/>
      <c r="H857" s="123"/>
      <c r="I857" s="150"/>
      <c r="L857" s="151"/>
      <c r="M857" s="152"/>
    </row>
    <row r="858" spans="2:13" ht="12.75" customHeight="1">
      <c r="B858" s="123"/>
      <c r="C858" s="123"/>
      <c r="D858" s="123"/>
      <c r="E858" s="123"/>
      <c r="F858" s="123"/>
      <c r="G858" s="123"/>
      <c r="H858" s="123"/>
      <c r="I858" s="150"/>
      <c r="L858" s="151"/>
      <c r="M858" s="152"/>
    </row>
    <row r="859" spans="2:13" ht="12.75" customHeight="1">
      <c r="B859" s="123"/>
      <c r="C859" s="123"/>
      <c r="D859" s="123"/>
      <c r="E859" s="123"/>
      <c r="F859" s="123"/>
      <c r="G859" s="123"/>
      <c r="H859" s="123"/>
      <c r="I859" s="150"/>
      <c r="L859" s="151"/>
      <c r="M859" s="152"/>
    </row>
    <row r="860" spans="2:13" ht="12.75" customHeight="1">
      <c r="B860" s="123"/>
      <c r="C860" s="123"/>
      <c r="D860" s="123"/>
      <c r="E860" s="123"/>
      <c r="F860" s="123"/>
      <c r="G860" s="123"/>
      <c r="H860" s="123"/>
      <c r="I860" s="150"/>
      <c r="L860" s="151"/>
      <c r="M860" s="152"/>
    </row>
    <row r="861" spans="2:13" ht="12.75" customHeight="1">
      <c r="B861" s="123"/>
      <c r="C861" s="123"/>
      <c r="D861" s="123"/>
      <c r="E861" s="123"/>
      <c r="F861" s="123"/>
      <c r="G861" s="123"/>
      <c r="H861" s="123"/>
      <c r="I861" s="150"/>
      <c r="L861" s="151"/>
      <c r="M861" s="152"/>
    </row>
    <row r="862" spans="2:13" ht="12.75" customHeight="1">
      <c r="B862" s="123"/>
      <c r="C862" s="123"/>
      <c r="D862" s="123"/>
      <c r="E862" s="123"/>
      <c r="F862" s="123"/>
      <c r="G862" s="123"/>
      <c r="H862" s="123"/>
      <c r="I862" s="150"/>
      <c r="L862" s="151"/>
      <c r="M862" s="152"/>
    </row>
    <row r="863" spans="2:13" ht="12.75" customHeight="1">
      <c r="B863" s="123"/>
      <c r="C863" s="123"/>
      <c r="D863" s="123"/>
      <c r="E863" s="123"/>
      <c r="F863" s="123"/>
      <c r="G863" s="123"/>
      <c r="H863" s="123"/>
      <c r="I863" s="150"/>
      <c r="L863" s="151"/>
      <c r="M863" s="152"/>
    </row>
    <row r="864" spans="2:13" ht="12.75" customHeight="1">
      <c r="B864" s="123"/>
      <c r="C864" s="123"/>
      <c r="D864" s="123"/>
      <c r="E864" s="123"/>
      <c r="F864" s="123"/>
      <c r="G864" s="123"/>
      <c r="H864" s="123"/>
      <c r="I864" s="150"/>
      <c r="L864" s="151"/>
      <c r="M864" s="152"/>
    </row>
    <row r="865" spans="2:13" ht="12.75" customHeight="1">
      <c r="B865" s="123"/>
      <c r="C865" s="123"/>
      <c r="D865" s="123"/>
      <c r="E865" s="123"/>
      <c r="F865" s="123"/>
      <c r="G865" s="123"/>
      <c r="H865" s="123"/>
      <c r="I865" s="150"/>
      <c r="L865" s="151"/>
      <c r="M865" s="152"/>
    </row>
    <row r="866" spans="2:13" ht="12.75" customHeight="1">
      <c r="B866" s="123"/>
      <c r="C866" s="123"/>
      <c r="D866" s="123"/>
      <c r="E866" s="123"/>
      <c r="F866" s="123"/>
      <c r="G866" s="123"/>
      <c r="H866" s="123"/>
      <c r="I866" s="150"/>
      <c r="L866" s="151"/>
      <c r="M866" s="152"/>
    </row>
    <row r="867" spans="2:13" ht="12.75" customHeight="1">
      <c r="B867" s="123"/>
      <c r="C867" s="123"/>
      <c r="D867" s="123"/>
      <c r="E867" s="123"/>
      <c r="F867" s="123"/>
      <c r="G867" s="123"/>
      <c r="H867" s="123"/>
      <c r="I867" s="150"/>
      <c r="L867" s="151"/>
      <c r="M867" s="152"/>
    </row>
    <row r="868" spans="2:13" ht="12.75" customHeight="1">
      <c r="B868" s="123"/>
      <c r="C868" s="123"/>
      <c r="D868" s="123"/>
      <c r="E868" s="123"/>
      <c r="F868" s="123"/>
      <c r="G868" s="123"/>
      <c r="H868" s="123"/>
      <c r="I868" s="150"/>
      <c r="L868" s="151"/>
      <c r="M868" s="152"/>
    </row>
    <row r="869" spans="2:13" ht="12.75" customHeight="1">
      <c r="B869" s="123"/>
      <c r="C869" s="123"/>
      <c r="D869" s="123"/>
      <c r="E869" s="123"/>
      <c r="F869" s="123"/>
      <c r="G869" s="123"/>
      <c r="H869" s="123"/>
      <c r="I869" s="150"/>
      <c r="L869" s="151"/>
      <c r="M869" s="152"/>
    </row>
    <row r="870" spans="2:13" ht="12.75" customHeight="1">
      <c r="B870" s="123"/>
      <c r="C870" s="123"/>
      <c r="D870" s="123"/>
      <c r="E870" s="123"/>
      <c r="F870" s="123"/>
      <c r="G870" s="123"/>
      <c r="H870" s="123"/>
      <c r="I870" s="150"/>
      <c r="L870" s="151"/>
      <c r="M870" s="152"/>
    </row>
    <row r="871" spans="2:13" ht="12.75" customHeight="1">
      <c r="B871" s="123"/>
      <c r="C871" s="123"/>
      <c r="D871" s="123"/>
      <c r="E871" s="123"/>
      <c r="F871" s="123"/>
      <c r="G871" s="123"/>
      <c r="H871" s="123"/>
      <c r="I871" s="150"/>
      <c r="L871" s="151"/>
      <c r="M871" s="152"/>
    </row>
    <row r="872" spans="2:13" ht="12.75" customHeight="1">
      <c r="B872" s="123"/>
      <c r="C872" s="123"/>
      <c r="D872" s="123"/>
      <c r="E872" s="123"/>
      <c r="F872" s="123"/>
      <c r="G872" s="123"/>
      <c r="H872" s="123"/>
      <c r="I872" s="150"/>
      <c r="L872" s="151"/>
      <c r="M872" s="152"/>
    </row>
    <row r="873" spans="2:13" ht="12.75" customHeight="1">
      <c r="B873" s="123"/>
      <c r="C873" s="123"/>
      <c r="D873" s="123"/>
      <c r="E873" s="123"/>
      <c r="F873" s="123"/>
      <c r="G873" s="123"/>
      <c r="H873" s="123"/>
      <c r="I873" s="150"/>
      <c r="L873" s="151"/>
      <c r="M873" s="152"/>
    </row>
    <row r="874" spans="2:13" ht="12.75" customHeight="1">
      <c r="B874" s="123"/>
      <c r="C874" s="123"/>
      <c r="D874" s="123"/>
      <c r="E874" s="123"/>
      <c r="F874" s="123"/>
      <c r="G874" s="123"/>
      <c r="H874" s="123"/>
      <c r="I874" s="150"/>
      <c r="L874" s="151"/>
      <c r="M874" s="152"/>
    </row>
    <row r="875" spans="2:13" ht="12.75" customHeight="1">
      <c r="B875" s="123"/>
      <c r="C875" s="123"/>
      <c r="D875" s="123"/>
      <c r="E875" s="123"/>
      <c r="F875" s="123"/>
      <c r="G875" s="123"/>
      <c r="H875" s="123"/>
      <c r="I875" s="150"/>
      <c r="L875" s="151"/>
      <c r="M875" s="152"/>
    </row>
    <row r="876" spans="2:13" ht="12.75" customHeight="1">
      <c r="B876" s="123"/>
      <c r="C876" s="123"/>
      <c r="D876" s="123"/>
      <c r="E876" s="123"/>
      <c r="F876" s="123"/>
      <c r="G876" s="123"/>
      <c r="H876" s="123"/>
      <c r="I876" s="150"/>
      <c r="L876" s="151"/>
      <c r="M876" s="152"/>
    </row>
    <row r="877" spans="2:13" ht="12.75" customHeight="1">
      <c r="B877" s="123"/>
      <c r="C877" s="123"/>
      <c r="D877" s="123"/>
      <c r="E877" s="123"/>
      <c r="F877" s="123"/>
      <c r="G877" s="123"/>
      <c r="H877" s="123"/>
      <c r="I877" s="150"/>
      <c r="L877" s="151"/>
      <c r="M877" s="152"/>
    </row>
    <row r="878" spans="2:13" ht="12.75" customHeight="1">
      <c r="B878" s="123"/>
      <c r="C878" s="123"/>
      <c r="D878" s="123"/>
      <c r="E878" s="123"/>
      <c r="F878" s="123"/>
      <c r="G878" s="123"/>
      <c r="H878" s="123"/>
      <c r="I878" s="150"/>
      <c r="L878" s="151"/>
      <c r="M878" s="152"/>
    </row>
    <row r="879" spans="2:13" ht="12.75" customHeight="1">
      <c r="B879" s="123"/>
      <c r="C879" s="123"/>
      <c r="D879" s="123"/>
      <c r="E879" s="123"/>
      <c r="F879" s="123"/>
      <c r="G879" s="123"/>
      <c r="H879" s="123"/>
      <c r="I879" s="150"/>
      <c r="L879" s="151"/>
      <c r="M879" s="152"/>
    </row>
    <row r="880" spans="2:13" ht="12.75" customHeight="1">
      <c r="B880" s="123"/>
      <c r="C880" s="123"/>
      <c r="D880" s="123"/>
      <c r="E880" s="123"/>
      <c r="F880" s="123"/>
      <c r="G880" s="123"/>
      <c r="H880" s="123"/>
      <c r="I880" s="150"/>
      <c r="L880" s="151"/>
      <c r="M880" s="152"/>
    </row>
    <row r="881" spans="2:13" ht="12.75" customHeight="1">
      <c r="B881" s="123"/>
      <c r="C881" s="123"/>
      <c r="D881" s="123"/>
      <c r="E881" s="123"/>
      <c r="F881" s="123"/>
      <c r="G881" s="123"/>
      <c r="H881" s="123"/>
      <c r="I881" s="150"/>
      <c r="L881" s="151"/>
      <c r="M881" s="152"/>
    </row>
    <row r="882" spans="2:13" ht="12.75" customHeight="1">
      <c r="B882" s="123"/>
      <c r="C882" s="123"/>
      <c r="D882" s="123"/>
      <c r="E882" s="123"/>
      <c r="F882" s="123"/>
      <c r="G882" s="123"/>
      <c r="H882" s="123"/>
      <c r="I882" s="150"/>
      <c r="L882" s="151"/>
      <c r="M882" s="152"/>
    </row>
    <row r="883" spans="2:13" ht="12.75" customHeight="1">
      <c r="B883" s="123"/>
      <c r="C883" s="123"/>
      <c r="D883" s="123"/>
      <c r="E883" s="123"/>
      <c r="F883" s="123"/>
      <c r="G883" s="123"/>
      <c r="H883" s="123"/>
      <c r="I883" s="150"/>
      <c r="L883" s="151"/>
      <c r="M883" s="152"/>
    </row>
    <row r="884" spans="2:13" ht="12.75" customHeight="1">
      <c r="B884" s="123"/>
      <c r="C884" s="123"/>
      <c r="D884" s="123"/>
      <c r="E884" s="123"/>
      <c r="F884" s="123"/>
      <c r="G884" s="123"/>
      <c r="H884" s="123"/>
      <c r="I884" s="150"/>
      <c r="L884" s="151"/>
      <c r="M884" s="152"/>
    </row>
    <row r="885" spans="2:13" ht="12.75" customHeight="1">
      <c r="B885" s="123"/>
      <c r="C885" s="123"/>
      <c r="D885" s="123"/>
      <c r="E885" s="123"/>
      <c r="F885" s="123"/>
      <c r="G885" s="123"/>
      <c r="H885" s="123"/>
      <c r="I885" s="150"/>
      <c r="L885" s="151"/>
      <c r="M885" s="152"/>
    </row>
    <row r="886" spans="2:13" ht="12.75" customHeight="1">
      <c r="B886" s="123"/>
      <c r="C886" s="123"/>
      <c r="D886" s="123"/>
      <c r="E886" s="123"/>
      <c r="F886" s="123"/>
      <c r="G886" s="123"/>
      <c r="H886" s="123"/>
      <c r="I886" s="150"/>
      <c r="L886" s="151"/>
      <c r="M886" s="152"/>
    </row>
    <row r="887" spans="2:13" ht="12.75" customHeight="1">
      <c r="B887" s="123"/>
      <c r="C887" s="123"/>
      <c r="D887" s="123"/>
      <c r="E887" s="123"/>
      <c r="F887" s="123"/>
      <c r="G887" s="123"/>
      <c r="H887" s="123"/>
      <c r="I887" s="150"/>
      <c r="L887" s="151"/>
      <c r="M887" s="152"/>
    </row>
    <row r="888" spans="2:13" ht="12.75" customHeight="1">
      <c r="B888" s="123"/>
      <c r="C888" s="123"/>
      <c r="D888" s="123"/>
      <c r="E888" s="123"/>
      <c r="F888" s="123"/>
      <c r="G888" s="123"/>
      <c r="H888" s="123"/>
      <c r="I888" s="150"/>
      <c r="L888" s="151"/>
      <c r="M888" s="152"/>
    </row>
    <row r="889" spans="2:13" ht="12.75" customHeight="1">
      <c r="B889" s="123"/>
      <c r="C889" s="123"/>
      <c r="D889" s="123"/>
      <c r="E889" s="123"/>
      <c r="F889" s="123"/>
      <c r="G889" s="123"/>
      <c r="H889" s="123"/>
      <c r="I889" s="150"/>
      <c r="L889" s="151"/>
      <c r="M889" s="152"/>
    </row>
    <row r="890" spans="2:13" ht="12.75" customHeight="1">
      <c r="B890" s="123"/>
      <c r="C890" s="123"/>
      <c r="D890" s="123"/>
      <c r="E890" s="123"/>
      <c r="F890" s="123"/>
      <c r="G890" s="123"/>
      <c r="H890" s="123"/>
      <c r="I890" s="150"/>
      <c r="L890" s="151"/>
      <c r="M890" s="152"/>
    </row>
    <row r="891" spans="2:13" ht="12.75" customHeight="1">
      <c r="B891" s="123"/>
      <c r="C891" s="123"/>
      <c r="D891" s="123"/>
      <c r="E891" s="123"/>
      <c r="F891" s="123"/>
      <c r="G891" s="123"/>
      <c r="H891" s="123"/>
      <c r="I891" s="150"/>
      <c r="L891" s="151"/>
      <c r="M891" s="152"/>
    </row>
    <row r="892" spans="2:13" ht="12.75" customHeight="1">
      <c r="B892" s="123"/>
      <c r="C892" s="123"/>
      <c r="D892" s="123"/>
      <c r="E892" s="123"/>
      <c r="F892" s="123"/>
      <c r="G892" s="123"/>
      <c r="H892" s="123"/>
      <c r="I892" s="150"/>
      <c r="L892" s="151"/>
      <c r="M892" s="152"/>
    </row>
    <row r="893" spans="2:13" ht="12.75" customHeight="1">
      <c r="B893" s="123"/>
      <c r="C893" s="123"/>
      <c r="D893" s="123"/>
      <c r="E893" s="123"/>
      <c r="F893" s="123"/>
      <c r="G893" s="123"/>
      <c r="H893" s="123"/>
      <c r="I893" s="150"/>
      <c r="L893" s="151"/>
      <c r="M893" s="152"/>
    </row>
    <row r="894" spans="2:13" ht="12.75" customHeight="1">
      <c r="B894" s="123"/>
      <c r="C894" s="123"/>
      <c r="D894" s="123"/>
      <c r="E894" s="123"/>
      <c r="F894" s="123"/>
      <c r="G894" s="123"/>
      <c r="H894" s="123"/>
      <c r="I894" s="150"/>
      <c r="L894" s="151"/>
      <c r="M894" s="152"/>
    </row>
    <row r="895" spans="2:13" ht="12.75" customHeight="1">
      <c r="B895" s="123"/>
      <c r="C895" s="123"/>
      <c r="D895" s="123"/>
      <c r="E895" s="123"/>
      <c r="F895" s="123"/>
      <c r="G895" s="123"/>
      <c r="H895" s="123"/>
      <c r="I895" s="150"/>
      <c r="L895" s="151"/>
      <c r="M895" s="152"/>
    </row>
    <row r="896" spans="2:13" ht="12.75" customHeight="1">
      <c r="B896" s="123"/>
      <c r="C896" s="123"/>
      <c r="D896" s="123"/>
      <c r="E896" s="123"/>
      <c r="F896" s="123"/>
      <c r="G896" s="123"/>
      <c r="H896" s="123"/>
      <c r="I896" s="150"/>
      <c r="L896" s="151"/>
      <c r="M896" s="152"/>
    </row>
    <row r="897" spans="2:13" ht="12.75" customHeight="1">
      <c r="B897" s="123"/>
      <c r="C897" s="123"/>
      <c r="D897" s="123"/>
      <c r="E897" s="123"/>
      <c r="F897" s="123"/>
      <c r="G897" s="123"/>
      <c r="H897" s="123"/>
      <c r="I897" s="150"/>
      <c r="L897" s="151"/>
      <c r="M897" s="152"/>
    </row>
    <row r="898" spans="2:13" ht="12.75" customHeight="1">
      <c r="B898" s="123"/>
      <c r="C898" s="123"/>
      <c r="D898" s="123"/>
      <c r="E898" s="123"/>
      <c r="F898" s="123"/>
      <c r="G898" s="123"/>
      <c r="H898" s="123"/>
      <c r="I898" s="150"/>
      <c r="L898" s="151"/>
      <c r="M898" s="152"/>
    </row>
    <row r="899" spans="2:13" ht="12.75" customHeight="1">
      <c r="B899" s="123"/>
      <c r="C899" s="123"/>
      <c r="D899" s="123"/>
      <c r="E899" s="123"/>
      <c r="F899" s="123"/>
      <c r="G899" s="123"/>
      <c r="H899" s="123"/>
      <c r="I899" s="150"/>
      <c r="L899" s="151"/>
      <c r="M899" s="152"/>
    </row>
    <row r="900" spans="2:13" ht="12.75" customHeight="1">
      <c r="B900" s="123"/>
      <c r="C900" s="123"/>
      <c r="D900" s="123"/>
      <c r="E900" s="123"/>
      <c r="F900" s="123"/>
      <c r="G900" s="123"/>
      <c r="H900" s="123"/>
      <c r="I900" s="150"/>
      <c r="L900" s="151"/>
      <c r="M900" s="152"/>
    </row>
    <row r="901" spans="2:13" ht="12.75" customHeight="1">
      <c r="B901" s="123"/>
      <c r="C901" s="123"/>
      <c r="D901" s="123"/>
      <c r="E901" s="123"/>
      <c r="F901" s="123"/>
      <c r="G901" s="123"/>
      <c r="H901" s="123"/>
      <c r="I901" s="150"/>
      <c r="L901" s="151"/>
      <c r="M901" s="152"/>
    </row>
    <row r="902" spans="2:13" ht="12.75" customHeight="1">
      <c r="B902" s="123"/>
      <c r="C902" s="123"/>
      <c r="D902" s="123"/>
      <c r="E902" s="123"/>
      <c r="F902" s="123"/>
      <c r="G902" s="123"/>
      <c r="H902" s="123"/>
      <c r="I902" s="150"/>
      <c r="L902" s="151"/>
      <c r="M902" s="152"/>
    </row>
    <row r="903" spans="2:13" ht="12.75" customHeight="1">
      <c r="B903" s="123"/>
      <c r="C903" s="123"/>
      <c r="D903" s="123"/>
      <c r="E903" s="123"/>
      <c r="F903" s="123"/>
      <c r="G903" s="123"/>
      <c r="H903" s="123"/>
      <c r="I903" s="150"/>
      <c r="L903" s="151"/>
      <c r="M903" s="152"/>
    </row>
    <row r="904" spans="2:13" ht="12.75" customHeight="1">
      <c r="B904" s="123"/>
      <c r="C904" s="123"/>
      <c r="D904" s="123"/>
      <c r="E904" s="123"/>
      <c r="F904" s="123"/>
      <c r="G904" s="123"/>
      <c r="H904" s="123"/>
      <c r="I904" s="150"/>
      <c r="L904" s="151"/>
      <c r="M904" s="152"/>
    </row>
    <row r="905" spans="2:13" ht="12.75" customHeight="1">
      <c r="B905" s="123"/>
      <c r="C905" s="123"/>
      <c r="D905" s="123"/>
      <c r="E905" s="123"/>
      <c r="F905" s="123"/>
      <c r="G905" s="123"/>
      <c r="H905" s="123"/>
      <c r="I905" s="150"/>
      <c r="L905" s="151"/>
      <c r="M905" s="152"/>
    </row>
    <row r="906" spans="2:13" ht="12.75" customHeight="1">
      <c r="B906" s="123"/>
      <c r="C906" s="123"/>
      <c r="D906" s="123"/>
      <c r="E906" s="123"/>
      <c r="F906" s="123"/>
      <c r="G906" s="123"/>
      <c r="H906" s="123"/>
      <c r="I906" s="150"/>
      <c r="L906" s="151"/>
      <c r="M906" s="152"/>
    </row>
    <row r="907" spans="2:13" ht="12.75" customHeight="1">
      <c r="B907" s="123"/>
      <c r="C907" s="123"/>
      <c r="D907" s="123"/>
      <c r="E907" s="123"/>
      <c r="F907" s="123"/>
      <c r="G907" s="123"/>
      <c r="H907" s="123"/>
      <c r="I907" s="150"/>
      <c r="L907" s="151"/>
      <c r="M907" s="152"/>
    </row>
    <row r="908" spans="2:13" ht="12.75" customHeight="1">
      <c r="B908" s="123"/>
      <c r="C908" s="123"/>
      <c r="D908" s="123"/>
      <c r="E908" s="123"/>
      <c r="F908" s="123"/>
      <c r="G908" s="123"/>
      <c r="H908" s="123"/>
      <c r="I908" s="150"/>
      <c r="L908" s="151"/>
      <c r="M908" s="152"/>
    </row>
    <row r="909" spans="2:13" ht="12.75" customHeight="1">
      <c r="B909" s="123"/>
      <c r="C909" s="123"/>
      <c r="D909" s="123"/>
      <c r="E909" s="123"/>
      <c r="F909" s="123"/>
      <c r="G909" s="123"/>
      <c r="H909" s="123"/>
      <c r="I909" s="150"/>
      <c r="L909" s="151"/>
      <c r="M909" s="152"/>
    </row>
    <row r="910" spans="2:13" ht="12.75" customHeight="1">
      <c r="B910" s="123"/>
      <c r="C910" s="123"/>
      <c r="D910" s="123"/>
      <c r="E910" s="123"/>
      <c r="F910" s="123"/>
      <c r="G910" s="123"/>
      <c r="H910" s="123"/>
      <c r="I910" s="150"/>
      <c r="L910" s="151"/>
      <c r="M910" s="152"/>
    </row>
    <row r="911" spans="2:13" ht="12.75" customHeight="1">
      <c r="B911" s="123"/>
      <c r="C911" s="123"/>
      <c r="D911" s="123"/>
      <c r="E911" s="123"/>
      <c r="F911" s="123"/>
      <c r="G911" s="123"/>
      <c r="H911" s="123"/>
      <c r="I911" s="150"/>
      <c r="L911" s="151"/>
      <c r="M911" s="152"/>
    </row>
    <row r="912" spans="2:13" ht="12.75" customHeight="1">
      <c r="B912" s="123"/>
      <c r="C912" s="123"/>
      <c r="D912" s="123"/>
      <c r="E912" s="123"/>
      <c r="F912" s="123"/>
      <c r="G912" s="123"/>
      <c r="H912" s="123"/>
      <c r="I912" s="150"/>
      <c r="L912" s="151"/>
      <c r="M912" s="152"/>
    </row>
    <row r="913" spans="2:13" ht="12.75" customHeight="1">
      <c r="B913" s="123"/>
      <c r="C913" s="123"/>
      <c r="D913" s="123"/>
      <c r="E913" s="123"/>
      <c r="F913" s="123"/>
      <c r="G913" s="123"/>
      <c r="H913" s="123"/>
      <c r="I913" s="150"/>
      <c r="L913" s="151"/>
      <c r="M913" s="152"/>
    </row>
    <row r="914" spans="2:13" ht="12.75" customHeight="1">
      <c r="B914" s="123"/>
      <c r="C914" s="123"/>
      <c r="D914" s="123"/>
      <c r="E914" s="123"/>
      <c r="F914" s="123"/>
      <c r="G914" s="123"/>
      <c r="H914" s="123"/>
      <c r="I914" s="150"/>
      <c r="L914" s="151"/>
      <c r="M914" s="152"/>
    </row>
    <row r="915" spans="2:13" ht="12.75" customHeight="1">
      <c r="B915" s="123"/>
      <c r="C915" s="123"/>
      <c r="D915" s="123"/>
      <c r="E915" s="123"/>
      <c r="F915" s="123"/>
      <c r="G915" s="123"/>
      <c r="H915" s="123"/>
      <c r="I915" s="150"/>
      <c r="L915" s="151"/>
      <c r="M915" s="152"/>
    </row>
    <row r="916" spans="2:13" ht="12.75" customHeight="1">
      <c r="B916" s="123"/>
      <c r="C916" s="123"/>
      <c r="D916" s="123"/>
      <c r="E916" s="123"/>
      <c r="F916" s="123"/>
      <c r="G916" s="123"/>
      <c r="H916" s="123"/>
      <c r="I916" s="150"/>
      <c r="L916" s="151"/>
      <c r="M916" s="152"/>
    </row>
    <row r="917" spans="2:13" ht="12.75" customHeight="1">
      <c r="B917" s="123"/>
      <c r="C917" s="123"/>
      <c r="D917" s="123"/>
      <c r="E917" s="123"/>
      <c r="F917" s="123"/>
      <c r="G917" s="123"/>
      <c r="H917" s="123"/>
      <c r="I917" s="150"/>
      <c r="L917" s="151"/>
      <c r="M917" s="152"/>
    </row>
    <row r="918" spans="2:13" ht="12.75" customHeight="1">
      <c r="B918" s="123"/>
      <c r="C918" s="123"/>
      <c r="D918" s="123"/>
      <c r="E918" s="123"/>
      <c r="F918" s="123"/>
      <c r="G918" s="123"/>
      <c r="H918" s="123"/>
      <c r="I918" s="150"/>
      <c r="L918" s="151"/>
      <c r="M918" s="152"/>
    </row>
    <row r="919" spans="2:13" ht="12.75" customHeight="1">
      <c r="B919" s="123"/>
      <c r="C919" s="123"/>
      <c r="D919" s="123"/>
      <c r="E919" s="123"/>
      <c r="F919" s="123"/>
      <c r="G919" s="123"/>
      <c r="H919" s="123"/>
      <c r="I919" s="150"/>
      <c r="L919" s="151"/>
      <c r="M919" s="152"/>
    </row>
    <row r="920" spans="2:13" ht="12.75" customHeight="1">
      <c r="B920" s="123"/>
      <c r="C920" s="123"/>
      <c r="D920" s="123"/>
      <c r="E920" s="123"/>
      <c r="F920" s="123"/>
      <c r="G920" s="123"/>
      <c r="H920" s="123"/>
      <c r="I920" s="150"/>
      <c r="L920" s="151"/>
      <c r="M920" s="152"/>
    </row>
    <row r="921" spans="2:13" ht="12.75" customHeight="1">
      <c r="B921" s="123"/>
      <c r="C921" s="123"/>
      <c r="D921" s="123"/>
      <c r="E921" s="123"/>
      <c r="F921" s="123"/>
      <c r="G921" s="123"/>
      <c r="H921" s="123"/>
      <c r="I921" s="150"/>
      <c r="L921" s="151"/>
      <c r="M921" s="152"/>
    </row>
    <row r="922" spans="2:13" ht="12.75" customHeight="1">
      <c r="B922" s="123"/>
      <c r="C922" s="123"/>
      <c r="D922" s="123"/>
      <c r="E922" s="123"/>
      <c r="F922" s="123"/>
      <c r="G922" s="123"/>
      <c r="H922" s="123"/>
      <c r="I922" s="150"/>
      <c r="L922" s="151"/>
      <c r="M922" s="152"/>
    </row>
    <row r="923" spans="2:13" ht="12.75" customHeight="1">
      <c r="B923" s="123"/>
      <c r="C923" s="123"/>
      <c r="D923" s="123"/>
      <c r="E923" s="123"/>
      <c r="F923" s="123"/>
      <c r="G923" s="123"/>
      <c r="H923" s="123"/>
      <c r="I923" s="150"/>
      <c r="L923" s="151"/>
      <c r="M923" s="152"/>
    </row>
    <row r="924" spans="2:13" ht="12.75" customHeight="1">
      <c r="B924" s="123"/>
      <c r="C924" s="123"/>
      <c r="D924" s="123"/>
      <c r="E924" s="123"/>
      <c r="F924" s="123"/>
      <c r="G924" s="123"/>
      <c r="H924" s="123"/>
      <c r="I924" s="150"/>
      <c r="L924" s="151"/>
      <c r="M924" s="152"/>
    </row>
    <row r="925" spans="2:13" ht="12.75" customHeight="1">
      <c r="B925" s="123"/>
      <c r="C925" s="123"/>
      <c r="D925" s="123"/>
      <c r="E925" s="123"/>
      <c r="F925" s="123"/>
      <c r="G925" s="123"/>
      <c r="H925" s="123"/>
      <c r="I925" s="150"/>
      <c r="L925" s="151"/>
      <c r="M925" s="152"/>
    </row>
    <row r="926" spans="2:13" ht="12.75" customHeight="1">
      <c r="B926" s="123"/>
      <c r="C926" s="123"/>
      <c r="D926" s="123"/>
      <c r="E926" s="123"/>
      <c r="F926" s="123"/>
      <c r="G926" s="123"/>
      <c r="H926" s="123"/>
      <c r="I926" s="150"/>
      <c r="L926" s="151"/>
      <c r="M926" s="152"/>
    </row>
    <row r="927" spans="2:13" ht="12.75" customHeight="1">
      <c r="B927" s="123"/>
      <c r="C927" s="123"/>
      <c r="D927" s="123"/>
      <c r="E927" s="123"/>
      <c r="F927" s="123"/>
      <c r="G927" s="123"/>
      <c r="H927" s="123"/>
      <c r="I927" s="150"/>
      <c r="L927" s="151"/>
      <c r="M927" s="152"/>
    </row>
    <row r="928" spans="2:13" ht="12.75" customHeight="1">
      <c r="B928" s="123"/>
      <c r="C928" s="123"/>
      <c r="D928" s="123"/>
      <c r="E928" s="123"/>
      <c r="F928" s="123"/>
      <c r="G928" s="123"/>
      <c r="H928" s="123"/>
      <c r="I928" s="150"/>
      <c r="L928" s="151"/>
      <c r="M928" s="152"/>
    </row>
    <row r="929" spans="2:13" ht="12.75" customHeight="1">
      <c r="B929" s="123"/>
      <c r="C929" s="123"/>
      <c r="D929" s="123"/>
      <c r="E929" s="123"/>
      <c r="F929" s="123"/>
      <c r="G929" s="123"/>
      <c r="H929" s="123"/>
      <c r="I929" s="150"/>
      <c r="L929" s="151"/>
      <c r="M929" s="152"/>
    </row>
    <row r="930" spans="2:13" ht="12.75" customHeight="1">
      <c r="B930" s="123"/>
      <c r="C930" s="123"/>
      <c r="D930" s="123"/>
      <c r="E930" s="123"/>
      <c r="F930" s="123"/>
      <c r="G930" s="123"/>
      <c r="H930" s="123"/>
      <c r="I930" s="150"/>
      <c r="L930" s="151"/>
      <c r="M930" s="152"/>
    </row>
    <row r="931" spans="2:13" ht="12.75" customHeight="1">
      <c r="B931" s="123"/>
      <c r="C931" s="123"/>
      <c r="D931" s="123"/>
      <c r="E931" s="123"/>
      <c r="F931" s="123"/>
      <c r="G931" s="123"/>
      <c r="H931" s="123"/>
      <c r="I931" s="150"/>
      <c r="L931" s="151"/>
      <c r="M931" s="152"/>
    </row>
    <row r="932" spans="2:13" ht="12.75" customHeight="1">
      <c r="B932" s="123"/>
      <c r="C932" s="123"/>
      <c r="D932" s="123"/>
      <c r="E932" s="123"/>
      <c r="F932" s="123"/>
      <c r="G932" s="123"/>
      <c r="H932" s="123"/>
      <c r="I932" s="150"/>
      <c r="L932" s="151"/>
      <c r="M932" s="152"/>
    </row>
    <row r="933" spans="2:13" ht="12.75" customHeight="1">
      <c r="B933" s="123"/>
      <c r="C933" s="123"/>
      <c r="D933" s="123"/>
      <c r="E933" s="123"/>
      <c r="F933" s="123"/>
      <c r="G933" s="123"/>
      <c r="H933" s="123"/>
      <c r="I933" s="150"/>
      <c r="L933" s="151"/>
      <c r="M933" s="152"/>
    </row>
    <row r="934" spans="2:13" ht="12.75" customHeight="1">
      <c r="B934" s="123"/>
      <c r="C934" s="123"/>
      <c r="D934" s="123"/>
      <c r="E934" s="123"/>
      <c r="F934" s="123"/>
      <c r="G934" s="123"/>
      <c r="H934" s="123"/>
      <c r="I934" s="150"/>
      <c r="L934" s="151"/>
      <c r="M934" s="152"/>
    </row>
    <row r="935" spans="2:13" ht="12.75" customHeight="1">
      <c r="B935" s="123"/>
      <c r="C935" s="123"/>
      <c r="D935" s="123"/>
      <c r="E935" s="123"/>
      <c r="F935" s="123"/>
      <c r="G935" s="123"/>
      <c r="H935" s="123"/>
      <c r="I935" s="150"/>
      <c r="L935" s="151"/>
      <c r="M935" s="152"/>
    </row>
    <row r="936" spans="2:13" ht="12.75" customHeight="1">
      <c r="B936" s="123"/>
      <c r="C936" s="123"/>
      <c r="D936" s="123"/>
      <c r="E936" s="123"/>
      <c r="F936" s="123"/>
      <c r="G936" s="123"/>
      <c r="H936" s="123"/>
      <c r="I936" s="150"/>
      <c r="L936" s="151"/>
      <c r="M936" s="152"/>
    </row>
    <row r="937" spans="2:13" ht="12.75" customHeight="1">
      <c r="B937" s="123"/>
      <c r="C937" s="123"/>
      <c r="D937" s="123"/>
      <c r="E937" s="123"/>
      <c r="F937" s="123"/>
      <c r="G937" s="123"/>
      <c r="H937" s="123"/>
      <c r="I937" s="150"/>
      <c r="L937" s="151"/>
      <c r="M937" s="152"/>
    </row>
    <row r="938" spans="2:13" ht="12.75" customHeight="1">
      <c r="B938" s="123"/>
      <c r="C938" s="123"/>
      <c r="D938" s="123"/>
      <c r="E938" s="123"/>
      <c r="F938" s="123"/>
      <c r="G938" s="123"/>
      <c r="H938" s="123"/>
      <c r="I938" s="150"/>
      <c r="L938" s="151"/>
      <c r="M938" s="152"/>
    </row>
    <row r="939" spans="2:13" ht="12.75" customHeight="1">
      <c r="B939" s="123"/>
      <c r="C939" s="123"/>
      <c r="D939" s="123"/>
      <c r="E939" s="123"/>
      <c r="F939" s="123"/>
      <c r="G939" s="123"/>
      <c r="H939" s="123"/>
      <c r="I939" s="150"/>
      <c r="L939" s="151"/>
      <c r="M939" s="152"/>
    </row>
    <row r="940" spans="2:13" ht="12.75" customHeight="1">
      <c r="B940" s="123"/>
      <c r="C940" s="123"/>
      <c r="D940" s="123"/>
      <c r="E940" s="123"/>
      <c r="F940" s="123"/>
      <c r="G940" s="123"/>
      <c r="H940" s="123"/>
      <c r="I940" s="150"/>
      <c r="L940" s="151"/>
      <c r="M940" s="152"/>
    </row>
    <row r="941" spans="2:13" ht="12.75" customHeight="1">
      <c r="B941" s="123"/>
      <c r="C941" s="123"/>
      <c r="D941" s="123"/>
      <c r="E941" s="123"/>
      <c r="F941" s="123"/>
      <c r="G941" s="123"/>
      <c r="H941" s="123"/>
      <c r="I941" s="150"/>
      <c r="L941" s="151"/>
      <c r="M941" s="152"/>
    </row>
    <row r="942" spans="2:13" ht="12.75" customHeight="1">
      <c r="B942" s="123"/>
      <c r="C942" s="123"/>
      <c r="D942" s="123"/>
      <c r="E942" s="123"/>
      <c r="F942" s="123"/>
      <c r="G942" s="123"/>
      <c r="H942" s="123"/>
      <c r="I942" s="150"/>
      <c r="L942" s="151"/>
      <c r="M942" s="152"/>
    </row>
    <row r="943" spans="2:13" ht="12.75" customHeight="1">
      <c r="B943" s="123"/>
      <c r="C943" s="123"/>
      <c r="D943" s="123"/>
      <c r="E943" s="123"/>
      <c r="F943" s="123"/>
      <c r="G943" s="123"/>
      <c r="H943" s="123"/>
      <c r="I943" s="150"/>
      <c r="L943" s="151"/>
      <c r="M943" s="152"/>
    </row>
    <row r="944" spans="2:13" ht="12.75" customHeight="1">
      <c r="B944" s="123"/>
      <c r="C944" s="123"/>
      <c r="D944" s="123"/>
      <c r="E944" s="123"/>
      <c r="F944" s="123"/>
      <c r="G944" s="123"/>
      <c r="H944" s="123"/>
      <c r="I944" s="150"/>
      <c r="L944" s="151"/>
      <c r="M944" s="152"/>
    </row>
    <row r="945" spans="2:13" ht="12.75" customHeight="1">
      <c r="B945" s="123"/>
      <c r="C945" s="123"/>
      <c r="D945" s="123"/>
      <c r="E945" s="123"/>
      <c r="F945" s="123"/>
      <c r="G945" s="123"/>
      <c r="H945" s="123"/>
      <c r="I945" s="150"/>
      <c r="L945" s="151"/>
      <c r="M945" s="152"/>
    </row>
    <row r="946" spans="2:13" ht="12.75" customHeight="1">
      <c r="B946" s="123"/>
      <c r="C946" s="123"/>
      <c r="D946" s="123"/>
      <c r="E946" s="123"/>
      <c r="F946" s="123"/>
      <c r="G946" s="123"/>
      <c r="H946" s="123"/>
      <c r="I946" s="150"/>
      <c r="L946" s="151"/>
      <c r="M946" s="152"/>
    </row>
    <row r="947" spans="2:13" ht="12.75" customHeight="1">
      <c r="B947" s="123"/>
      <c r="C947" s="123"/>
      <c r="D947" s="123"/>
      <c r="E947" s="123"/>
      <c r="F947" s="123"/>
      <c r="G947" s="123"/>
      <c r="H947" s="123"/>
      <c r="I947" s="150"/>
      <c r="L947" s="151"/>
      <c r="M947" s="152"/>
    </row>
    <row r="948" spans="2:13" ht="12.75" customHeight="1">
      <c r="B948" s="123"/>
      <c r="C948" s="123"/>
      <c r="D948" s="123"/>
      <c r="E948" s="123"/>
      <c r="F948" s="123"/>
      <c r="G948" s="123"/>
      <c r="H948" s="123"/>
      <c r="I948" s="150"/>
      <c r="L948" s="151"/>
      <c r="M948" s="152"/>
    </row>
    <row r="949" spans="2:13" ht="12.75" customHeight="1">
      <c r="B949" s="123"/>
      <c r="C949" s="123"/>
      <c r="D949" s="123"/>
      <c r="E949" s="123"/>
      <c r="F949" s="123"/>
      <c r="G949" s="123"/>
      <c r="H949" s="123"/>
      <c r="I949" s="150"/>
      <c r="L949" s="151"/>
      <c r="M949" s="152"/>
    </row>
    <row r="950" spans="2:13" ht="12.75" customHeight="1">
      <c r="B950" s="123"/>
      <c r="C950" s="123"/>
      <c r="D950" s="123"/>
      <c r="E950" s="123"/>
      <c r="F950" s="123"/>
      <c r="G950" s="123"/>
      <c r="H950" s="123"/>
      <c r="I950" s="150"/>
      <c r="L950" s="151"/>
      <c r="M950" s="152"/>
    </row>
    <row r="951" spans="2:13" ht="12.75" customHeight="1">
      <c r="B951" s="123"/>
      <c r="C951" s="123"/>
      <c r="D951" s="123"/>
      <c r="E951" s="123"/>
      <c r="F951" s="123"/>
      <c r="G951" s="123"/>
      <c r="H951" s="123"/>
      <c r="I951" s="150"/>
      <c r="L951" s="151"/>
      <c r="M951" s="152"/>
    </row>
    <row r="952" spans="2:13" ht="12.75" customHeight="1">
      <c r="B952" s="123"/>
      <c r="C952" s="123"/>
      <c r="D952" s="123"/>
      <c r="E952" s="123"/>
      <c r="F952" s="123"/>
      <c r="G952" s="123"/>
      <c r="H952" s="123"/>
      <c r="I952" s="150"/>
      <c r="L952" s="151"/>
      <c r="M952" s="152"/>
    </row>
    <row r="953" spans="2:13" ht="12.75" customHeight="1">
      <c r="B953" s="123"/>
      <c r="C953" s="123"/>
      <c r="D953" s="123"/>
      <c r="E953" s="123"/>
      <c r="F953" s="123"/>
      <c r="G953" s="123"/>
      <c r="H953" s="123"/>
      <c r="I953" s="150"/>
      <c r="L953" s="151"/>
      <c r="M953" s="152"/>
    </row>
    <row r="954" spans="2:13" ht="12.75" customHeight="1">
      <c r="B954" s="123"/>
      <c r="C954" s="123"/>
      <c r="D954" s="123"/>
      <c r="E954" s="123"/>
      <c r="F954" s="123"/>
      <c r="G954" s="123"/>
      <c r="H954" s="123"/>
      <c r="I954" s="150"/>
      <c r="L954" s="151"/>
      <c r="M954" s="152"/>
    </row>
    <row r="955" spans="2:13" ht="12.75" customHeight="1">
      <c r="B955" s="123"/>
      <c r="C955" s="123"/>
      <c r="D955" s="123"/>
      <c r="E955" s="123"/>
      <c r="F955" s="123"/>
      <c r="G955" s="123"/>
      <c r="H955" s="123"/>
      <c r="I955" s="150"/>
      <c r="L955" s="151"/>
      <c r="M955" s="152"/>
    </row>
    <row r="956" spans="2:13" ht="12.75" customHeight="1">
      <c r="B956" s="123"/>
      <c r="C956" s="123"/>
      <c r="D956" s="123"/>
      <c r="E956" s="123"/>
      <c r="F956" s="123"/>
      <c r="G956" s="123"/>
      <c r="H956" s="123"/>
      <c r="I956" s="150"/>
      <c r="L956" s="151"/>
      <c r="M956" s="152"/>
    </row>
    <row r="957" spans="2:13" ht="12.75" customHeight="1">
      <c r="B957" s="123"/>
      <c r="C957" s="123"/>
      <c r="D957" s="123"/>
      <c r="E957" s="123"/>
      <c r="F957" s="123"/>
      <c r="G957" s="123"/>
      <c r="H957" s="123"/>
      <c r="I957" s="150"/>
      <c r="L957" s="151"/>
      <c r="M957" s="152"/>
    </row>
    <row r="958" spans="2:13" ht="12.75" customHeight="1">
      <c r="B958" s="123"/>
      <c r="C958" s="123"/>
      <c r="D958" s="123"/>
      <c r="E958" s="123"/>
      <c r="F958" s="123"/>
      <c r="G958" s="123"/>
      <c r="H958" s="123"/>
      <c r="I958" s="150"/>
      <c r="L958" s="151"/>
      <c r="M958" s="152"/>
    </row>
    <row r="959" spans="2:13" ht="12.75" customHeight="1">
      <c r="B959" s="123"/>
      <c r="C959" s="123"/>
      <c r="D959" s="123"/>
      <c r="E959" s="123"/>
      <c r="F959" s="123"/>
      <c r="G959" s="123"/>
      <c r="H959" s="123"/>
      <c r="I959" s="150"/>
      <c r="L959" s="151"/>
      <c r="M959" s="152"/>
    </row>
    <row r="960" spans="2:13" ht="12.75" customHeight="1">
      <c r="B960" s="123"/>
      <c r="C960" s="123"/>
      <c r="D960" s="123"/>
      <c r="E960" s="123"/>
      <c r="F960" s="123"/>
      <c r="G960" s="123"/>
      <c r="H960" s="123"/>
      <c r="I960" s="150"/>
      <c r="L960" s="151"/>
      <c r="M960" s="152"/>
    </row>
    <row r="961" spans="2:13" ht="12.75" customHeight="1">
      <c r="B961" s="123"/>
      <c r="C961" s="123"/>
      <c r="D961" s="123"/>
      <c r="E961" s="123"/>
      <c r="F961" s="123"/>
      <c r="G961" s="123"/>
      <c r="H961" s="123"/>
      <c r="I961" s="150"/>
      <c r="L961" s="151"/>
      <c r="M961" s="152"/>
    </row>
    <row r="962" spans="2:13" ht="12.75" customHeight="1">
      <c r="B962" s="123"/>
      <c r="C962" s="123"/>
      <c r="D962" s="123"/>
      <c r="E962" s="123"/>
      <c r="F962" s="123"/>
      <c r="G962" s="123"/>
      <c r="H962" s="123"/>
      <c r="I962" s="150"/>
      <c r="L962" s="151"/>
      <c r="M962" s="152"/>
    </row>
    <row r="963" spans="2:13" ht="12.75" customHeight="1">
      <c r="B963" s="123"/>
      <c r="C963" s="123"/>
      <c r="D963" s="123"/>
      <c r="E963" s="123"/>
      <c r="F963" s="123"/>
      <c r="G963" s="123"/>
      <c r="H963" s="123"/>
      <c r="I963" s="150"/>
      <c r="L963" s="151"/>
      <c r="M963" s="152"/>
    </row>
    <row r="964" spans="2:13" ht="12.75" customHeight="1">
      <c r="B964" s="123"/>
      <c r="C964" s="123"/>
      <c r="D964" s="123"/>
      <c r="E964" s="123"/>
      <c r="F964" s="123"/>
      <c r="G964" s="123"/>
      <c r="H964" s="123"/>
      <c r="I964" s="150"/>
      <c r="L964" s="151"/>
      <c r="M964" s="152"/>
    </row>
    <row r="965" spans="2:13" ht="12.75" customHeight="1">
      <c r="B965" s="123"/>
      <c r="C965" s="123"/>
      <c r="D965" s="123"/>
      <c r="E965" s="123"/>
      <c r="F965" s="123"/>
      <c r="G965" s="123"/>
      <c r="H965" s="123"/>
      <c r="I965" s="150"/>
      <c r="L965" s="151"/>
      <c r="M965" s="152"/>
    </row>
    <row r="966" spans="2:13" ht="12.75" customHeight="1">
      <c r="B966" s="123"/>
      <c r="C966" s="123"/>
      <c r="D966" s="123"/>
      <c r="E966" s="123"/>
      <c r="F966" s="123"/>
      <c r="G966" s="123"/>
      <c r="H966" s="123"/>
      <c r="I966" s="150"/>
      <c r="L966" s="151"/>
      <c r="M966" s="152"/>
    </row>
    <row r="967" spans="2:13" ht="12.75" customHeight="1">
      <c r="B967" s="123"/>
      <c r="C967" s="123"/>
      <c r="D967" s="123"/>
      <c r="E967" s="123"/>
      <c r="F967" s="123"/>
      <c r="G967" s="123"/>
      <c r="H967" s="123"/>
      <c r="I967" s="150"/>
      <c r="L967" s="151"/>
      <c r="M967" s="152"/>
    </row>
    <row r="968" spans="2:13" ht="12.75" customHeight="1">
      <c r="B968" s="123"/>
      <c r="C968" s="123"/>
      <c r="D968" s="123"/>
      <c r="E968" s="123"/>
      <c r="F968" s="123"/>
      <c r="G968" s="123"/>
      <c r="H968" s="123"/>
      <c r="I968" s="150"/>
      <c r="L968" s="151"/>
      <c r="M968" s="152"/>
    </row>
    <row r="969" spans="2:13" ht="12.75" customHeight="1">
      <c r="B969" s="123"/>
      <c r="C969" s="123"/>
      <c r="D969" s="123"/>
      <c r="E969" s="123"/>
      <c r="F969" s="123"/>
      <c r="G969" s="123"/>
      <c r="H969" s="123"/>
      <c r="I969" s="150"/>
      <c r="L969" s="151"/>
      <c r="M969" s="152"/>
    </row>
    <row r="970" spans="2:13" ht="12.75" customHeight="1">
      <c r="B970" s="123"/>
      <c r="C970" s="123"/>
      <c r="D970" s="123"/>
      <c r="E970" s="123"/>
      <c r="F970" s="123"/>
      <c r="G970" s="123"/>
      <c r="H970" s="123"/>
      <c r="I970" s="150"/>
      <c r="L970" s="151"/>
      <c r="M970" s="152"/>
    </row>
    <row r="971" spans="2:13" ht="12.75" customHeight="1">
      <c r="B971" s="123"/>
      <c r="C971" s="123"/>
      <c r="D971" s="123"/>
      <c r="E971" s="123"/>
      <c r="F971" s="123"/>
      <c r="G971" s="123"/>
      <c r="H971" s="123"/>
      <c r="I971" s="150"/>
      <c r="L971" s="151"/>
      <c r="M971" s="152"/>
    </row>
    <row r="972" spans="2:13" ht="12.75" customHeight="1">
      <c r="B972" s="123"/>
      <c r="C972" s="123"/>
      <c r="D972" s="123"/>
      <c r="E972" s="123"/>
      <c r="F972" s="123"/>
      <c r="G972" s="123"/>
      <c r="H972" s="123"/>
      <c r="I972" s="150"/>
      <c r="L972" s="151"/>
      <c r="M972" s="152"/>
    </row>
    <row r="973" spans="2:13" ht="12.75" customHeight="1">
      <c r="B973" s="123"/>
      <c r="C973" s="123"/>
      <c r="D973" s="123"/>
      <c r="E973" s="123"/>
      <c r="F973" s="123"/>
      <c r="G973" s="123"/>
      <c r="H973" s="123"/>
      <c r="I973" s="150"/>
      <c r="L973" s="151"/>
      <c r="M973" s="152"/>
    </row>
    <row r="974" spans="2:13" ht="12.75" customHeight="1">
      <c r="B974" s="123"/>
      <c r="C974" s="123"/>
      <c r="D974" s="123"/>
      <c r="E974" s="123"/>
      <c r="F974" s="123"/>
      <c r="G974" s="123"/>
      <c r="H974" s="123"/>
      <c r="I974" s="150"/>
      <c r="L974" s="151"/>
      <c r="M974" s="152"/>
    </row>
    <row r="975" spans="2:13" ht="12.75" customHeight="1">
      <c r="B975" s="123"/>
      <c r="C975" s="123"/>
      <c r="D975" s="123"/>
      <c r="E975" s="123"/>
      <c r="F975" s="123"/>
      <c r="G975" s="123"/>
      <c r="H975" s="123"/>
      <c r="I975" s="150"/>
      <c r="L975" s="151"/>
      <c r="M975" s="152"/>
    </row>
    <row r="976" spans="2:13" ht="12.75" customHeight="1">
      <c r="B976" s="123"/>
      <c r="C976" s="123"/>
      <c r="D976" s="123"/>
      <c r="E976" s="123"/>
      <c r="F976" s="123"/>
      <c r="G976" s="123"/>
      <c r="H976" s="123"/>
      <c r="I976" s="150"/>
      <c r="L976" s="151"/>
      <c r="M976" s="152"/>
    </row>
    <row r="977" spans="2:13" ht="12.75" customHeight="1">
      <c r="B977" s="123"/>
      <c r="C977" s="123"/>
      <c r="D977" s="123"/>
      <c r="E977" s="123"/>
      <c r="F977" s="123"/>
      <c r="G977" s="123"/>
      <c r="H977" s="123"/>
      <c r="I977" s="150"/>
      <c r="L977" s="151"/>
      <c r="M977" s="152"/>
    </row>
    <row r="978" spans="2:13" ht="12.75" customHeight="1">
      <c r="B978" s="123"/>
      <c r="C978" s="123"/>
      <c r="D978" s="123"/>
      <c r="E978" s="123"/>
      <c r="F978" s="123"/>
      <c r="G978" s="123"/>
      <c r="H978" s="123"/>
      <c r="I978" s="150"/>
      <c r="L978" s="151"/>
      <c r="M978" s="152"/>
    </row>
    <row r="979" spans="2:13" ht="12.75" customHeight="1">
      <c r="B979" s="123"/>
      <c r="C979" s="123"/>
      <c r="D979" s="123"/>
      <c r="E979" s="123"/>
      <c r="F979" s="123"/>
      <c r="G979" s="123"/>
      <c r="H979" s="123"/>
      <c r="I979" s="150"/>
      <c r="L979" s="151"/>
      <c r="M979" s="152"/>
    </row>
    <row r="980" spans="2:13" ht="12.75" customHeight="1">
      <c r="B980" s="123"/>
      <c r="C980" s="123"/>
      <c r="D980" s="123"/>
      <c r="E980" s="123"/>
      <c r="F980" s="123"/>
      <c r="G980" s="123"/>
      <c r="H980" s="123"/>
      <c r="I980" s="150"/>
      <c r="L980" s="151"/>
      <c r="M980" s="152"/>
    </row>
    <row r="981" spans="2:13" ht="12.75" customHeight="1">
      <c r="B981" s="123"/>
      <c r="C981" s="123"/>
      <c r="D981" s="123"/>
      <c r="E981" s="123"/>
      <c r="F981" s="123"/>
      <c r="G981" s="123"/>
      <c r="H981" s="123"/>
      <c r="I981" s="150"/>
      <c r="L981" s="151"/>
      <c r="M981" s="152"/>
    </row>
    <row r="982" spans="2:13" ht="12.75" customHeight="1">
      <c r="B982" s="123"/>
      <c r="C982" s="123"/>
      <c r="D982" s="123"/>
      <c r="E982" s="123"/>
      <c r="F982" s="123"/>
      <c r="G982" s="123"/>
      <c r="H982" s="123"/>
      <c r="I982" s="150"/>
      <c r="L982" s="151"/>
      <c r="M982" s="152"/>
    </row>
    <row r="983" spans="2:13" ht="12.75" customHeight="1">
      <c r="B983" s="123"/>
      <c r="C983" s="123"/>
      <c r="D983" s="123"/>
      <c r="E983" s="123"/>
      <c r="F983" s="123"/>
      <c r="G983" s="123"/>
      <c r="H983" s="123"/>
      <c r="I983" s="150"/>
      <c r="L983" s="151"/>
      <c r="M983" s="152"/>
    </row>
    <row r="984" spans="2:13" ht="12.75" customHeight="1">
      <c r="B984" s="123"/>
      <c r="C984" s="123"/>
      <c r="D984" s="123"/>
      <c r="E984" s="123"/>
      <c r="F984" s="123"/>
      <c r="G984" s="123"/>
      <c r="H984" s="123"/>
      <c r="I984" s="150"/>
      <c r="L984" s="151"/>
      <c r="M984" s="152"/>
    </row>
    <row r="985" spans="2:13" ht="12.75" customHeight="1">
      <c r="B985" s="123"/>
      <c r="C985" s="123"/>
      <c r="D985" s="123"/>
      <c r="E985" s="123"/>
      <c r="F985" s="123"/>
      <c r="G985" s="123"/>
      <c r="H985" s="123"/>
      <c r="I985" s="150"/>
      <c r="L985" s="151"/>
      <c r="M985" s="152"/>
    </row>
    <row r="986" spans="2:13" ht="12.75" customHeight="1">
      <c r="B986" s="123"/>
      <c r="C986" s="123"/>
      <c r="D986" s="123"/>
      <c r="E986" s="123"/>
      <c r="F986" s="123"/>
      <c r="G986" s="123"/>
      <c r="H986" s="123"/>
      <c r="I986" s="150"/>
      <c r="L986" s="151"/>
      <c r="M986" s="152"/>
    </row>
    <row r="987" spans="2:13" ht="12.75" customHeight="1">
      <c r="B987" s="123"/>
      <c r="C987" s="123"/>
      <c r="D987" s="123"/>
      <c r="E987" s="123"/>
      <c r="F987" s="123"/>
      <c r="G987" s="123"/>
      <c r="H987" s="123"/>
      <c r="I987" s="150"/>
      <c r="L987" s="151"/>
      <c r="M987" s="152"/>
    </row>
    <row r="988" spans="2:13" ht="12.75" customHeight="1">
      <c r="B988" s="123"/>
      <c r="C988" s="123"/>
      <c r="D988" s="123"/>
      <c r="E988" s="123"/>
      <c r="F988" s="123"/>
      <c r="G988" s="123"/>
      <c r="H988" s="123"/>
      <c r="I988" s="150"/>
      <c r="L988" s="151"/>
      <c r="M988" s="152"/>
    </row>
    <row r="989" spans="2:13" ht="12.75" customHeight="1">
      <c r="B989" s="123"/>
      <c r="C989" s="123"/>
      <c r="D989" s="123"/>
      <c r="E989" s="123"/>
      <c r="F989" s="123"/>
      <c r="G989" s="123"/>
      <c r="H989" s="123"/>
      <c r="I989" s="150"/>
      <c r="L989" s="151"/>
      <c r="M989" s="152"/>
    </row>
    <row r="990" spans="2:13" ht="12.75" customHeight="1">
      <c r="B990" s="123"/>
      <c r="C990" s="123"/>
      <c r="D990" s="123"/>
      <c r="E990" s="123"/>
      <c r="F990" s="123"/>
      <c r="G990" s="123"/>
      <c r="H990" s="123"/>
      <c r="I990" s="150"/>
      <c r="L990" s="151"/>
      <c r="M990" s="152"/>
    </row>
    <row r="991" spans="2:13" ht="12.75" customHeight="1">
      <c r="B991" s="123"/>
      <c r="C991" s="123"/>
      <c r="D991" s="123"/>
      <c r="E991" s="123"/>
      <c r="F991" s="123"/>
      <c r="G991" s="123"/>
      <c r="H991" s="123"/>
      <c r="I991" s="150"/>
      <c r="L991" s="151"/>
      <c r="M991" s="152"/>
    </row>
    <row r="992" spans="2:13" ht="12.75" customHeight="1">
      <c r="B992" s="123"/>
      <c r="C992" s="123"/>
      <c r="D992" s="123"/>
      <c r="E992" s="123"/>
      <c r="F992" s="123"/>
      <c r="G992" s="123"/>
      <c r="H992" s="123"/>
      <c r="I992" s="150"/>
      <c r="L992" s="151"/>
      <c r="M992" s="152"/>
    </row>
    <row r="993" spans="2:13" ht="12.75" customHeight="1">
      <c r="B993" s="123"/>
      <c r="C993" s="123"/>
      <c r="D993" s="123"/>
      <c r="E993" s="123"/>
      <c r="F993" s="123"/>
      <c r="G993" s="123"/>
      <c r="H993" s="123"/>
      <c r="I993" s="150"/>
      <c r="L993" s="151"/>
      <c r="M993" s="152"/>
    </row>
    <row r="994" spans="2:13" ht="12.75" customHeight="1">
      <c r="B994" s="123"/>
      <c r="C994" s="123"/>
      <c r="D994" s="123"/>
      <c r="E994" s="123"/>
      <c r="F994" s="123"/>
      <c r="G994" s="123"/>
      <c r="H994" s="123"/>
      <c r="I994" s="150"/>
      <c r="L994" s="151"/>
      <c r="M994" s="152"/>
    </row>
    <row r="995" spans="2:13" ht="12.75" customHeight="1">
      <c r="B995" s="123"/>
      <c r="C995" s="123"/>
      <c r="D995" s="123"/>
      <c r="E995" s="123"/>
      <c r="F995" s="123"/>
      <c r="G995" s="123"/>
      <c r="H995" s="123"/>
      <c r="I995" s="150"/>
      <c r="L995" s="151"/>
      <c r="M995" s="152"/>
    </row>
    <row r="996" spans="2:13" ht="12.75" customHeight="1">
      <c r="B996" s="123"/>
      <c r="C996" s="123"/>
      <c r="D996" s="123"/>
      <c r="E996" s="123"/>
      <c r="F996" s="123"/>
      <c r="G996" s="123"/>
      <c r="H996" s="123"/>
      <c r="I996" s="150"/>
      <c r="L996" s="151"/>
      <c r="M996" s="152"/>
    </row>
    <row r="997" spans="2:13" ht="12.75" customHeight="1">
      <c r="B997" s="123"/>
      <c r="C997" s="123"/>
      <c r="D997" s="123"/>
      <c r="E997" s="123"/>
      <c r="F997" s="123"/>
      <c r="G997" s="123"/>
      <c r="H997" s="123"/>
      <c r="I997" s="150"/>
      <c r="L997" s="151"/>
      <c r="M997" s="152"/>
    </row>
    <row r="998" spans="2:13" ht="12.75" customHeight="1">
      <c r="B998" s="123"/>
      <c r="C998" s="123"/>
      <c r="D998" s="123"/>
      <c r="E998" s="123"/>
      <c r="F998" s="123"/>
      <c r="G998" s="123"/>
      <c r="H998" s="123"/>
      <c r="I998" s="150"/>
      <c r="L998" s="151"/>
      <c r="M998" s="152"/>
    </row>
    <row r="999" spans="2:13" ht="12.75" customHeight="1">
      <c r="B999" s="123"/>
      <c r="C999" s="123"/>
      <c r="D999" s="123"/>
      <c r="E999" s="123"/>
      <c r="F999" s="123"/>
      <c r="G999" s="123"/>
      <c r="H999" s="123"/>
      <c r="I999" s="150"/>
      <c r="L999" s="151"/>
      <c r="M999" s="152"/>
    </row>
    <row r="1000" spans="2:13" ht="12.75" customHeight="1">
      <c r="B1000" s="123"/>
      <c r="C1000" s="123"/>
      <c r="D1000" s="123"/>
      <c r="E1000" s="123"/>
      <c r="F1000" s="123"/>
      <c r="G1000" s="123"/>
      <c r="H1000" s="123"/>
      <c r="I1000" s="150"/>
      <c r="L1000" s="151"/>
      <c r="M1000" s="152"/>
    </row>
    <row r="1001" spans="2:13" ht="12.75" customHeight="1">
      <c r="B1001" s="123"/>
      <c r="C1001" s="123"/>
      <c r="D1001" s="123"/>
      <c r="E1001" s="123"/>
      <c r="F1001" s="123"/>
      <c r="G1001" s="123"/>
      <c r="H1001" s="123"/>
      <c r="I1001" s="150"/>
      <c r="L1001" s="151"/>
      <c r="M1001" s="152"/>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001"/>
  <sheetViews>
    <sheetView workbookViewId="0">
      <pane xSplit="1" ySplit="1" topLeftCell="B2" activePane="bottomRight" state="frozen"/>
      <selection pane="topRight" activeCell="B1" sqref="B1"/>
      <selection pane="bottomLeft" activeCell="A2" sqref="A2"/>
      <selection pane="bottomRight" activeCell="G5" sqref="G5"/>
    </sheetView>
  </sheetViews>
  <sheetFormatPr defaultColWidth="14.453125" defaultRowHeight="42" customHeight="1"/>
  <cols>
    <col min="1" max="1" width="20.36328125" style="159" customWidth="1"/>
    <col min="2" max="7" width="11.36328125" style="159" customWidth="1"/>
    <col min="8" max="9" width="8.6328125" style="159" hidden="1" customWidth="1"/>
    <col min="10" max="10" width="12.90625" style="159" customWidth="1"/>
    <col min="11" max="11" width="8" style="159" hidden="1" customWidth="1"/>
    <col min="12" max="12" width="17.6328125" style="159" hidden="1" customWidth="1"/>
    <col min="13" max="13" width="27.36328125" style="159" customWidth="1"/>
    <col min="14" max="14" width="45.6328125" style="159" customWidth="1"/>
    <col min="15" max="15" width="24.36328125" style="159" customWidth="1"/>
    <col min="16" max="21" width="11.36328125" style="159" customWidth="1"/>
    <col min="22" max="16384" width="14.453125" style="159"/>
  </cols>
  <sheetData>
    <row r="1" spans="1:21" s="181" customFormat="1" ht="42" customHeight="1">
      <c r="A1" s="177" t="s">
        <v>101</v>
      </c>
      <c r="B1" s="178" t="s">
        <v>110</v>
      </c>
      <c r="C1" s="178" t="s">
        <v>111</v>
      </c>
      <c r="D1" s="178" t="s">
        <v>112</v>
      </c>
      <c r="E1" s="178" t="s">
        <v>113</v>
      </c>
      <c r="F1" s="178" t="s">
        <v>114</v>
      </c>
      <c r="G1" s="155" t="s">
        <v>115</v>
      </c>
      <c r="H1" s="156" t="s">
        <v>116</v>
      </c>
      <c r="I1" s="156" t="s">
        <v>117</v>
      </c>
      <c r="J1" s="156" t="s">
        <v>118</v>
      </c>
      <c r="K1" s="157" t="s">
        <v>119</v>
      </c>
      <c r="L1" s="157" t="s">
        <v>120</v>
      </c>
      <c r="M1" s="179" t="s">
        <v>121</v>
      </c>
      <c r="N1" s="179" t="s">
        <v>522</v>
      </c>
      <c r="O1" s="180" t="s">
        <v>122</v>
      </c>
      <c r="P1" s="158"/>
      <c r="Q1" s="158"/>
      <c r="R1" s="158"/>
      <c r="S1" s="158"/>
      <c r="T1" s="158"/>
      <c r="U1" s="158"/>
    </row>
    <row r="2" spans="1:21" ht="42" customHeight="1">
      <c r="A2" s="159" t="s">
        <v>36</v>
      </c>
      <c r="B2" s="160">
        <v>5077.1180000000004</v>
      </c>
      <c r="C2" s="160">
        <v>112.07899999999999</v>
      </c>
      <c r="D2" s="160">
        <v>161.434</v>
      </c>
      <c r="E2" s="160">
        <v>186.733</v>
      </c>
      <c r="F2" s="160">
        <v>186.44800000000001</v>
      </c>
      <c r="G2" s="161">
        <f>E2*0.99</f>
        <v>184.86566999999999</v>
      </c>
      <c r="H2" s="159">
        <v>2050</v>
      </c>
      <c r="J2" s="162" t="s">
        <v>123</v>
      </c>
      <c r="K2" s="163" t="s">
        <v>124</v>
      </c>
      <c r="L2" s="163"/>
      <c r="M2" s="163" t="s">
        <v>125</v>
      </c>
      <c r="N2" s="163" t="s">
        <v>126</v>
      </c>
      <c r="O2" s="164" t="s">
        <v>127</v>
      </c>
    </row>
    <row r="3" spans="1:21" ht="42" customHeight="1">
      <c r="A3" s="159" t="s">
        <v>37</v>
      </c>
      <c r="B3" s="160">
        <v>11707.471</v>
      </c>
      <c r="C3" s="160">
        <v>278.154</v>
      </c>
      <c r="D3" s="160">
        <v>386.154</v>
      </c>
      <c r="E3" s="160">
        <v>405.10300000000001</v>
      </c>
      <c r="F3" s="160">
        <v>391.18700000000001</v>
      </c>
      <c r="G3" s="161">
        <f>E3*0.8</f>
        <v>324.08240000000001</v>
      </c>
      <c r="H3" s="159">
        <v>2050</v>
      </c>
      <c r="J3" s="162" t="s">
        <v>128</v>
      </c>
      <c r="K3" s="163" t="s">
        <v>124</v>
      </c>
      <c r="L3" s="163"/>
      <c r="M3" s="163" t="s">
        <v>129</v>
      </c>
      <c r="N3" s="163" t="s">
        <v>130</v>
      </c>
      <c r="O3" s="164" t="s">
        <v>131</v>
      </c>
    </row>
    <row r="4" spans="1:21" ht="42" customHeight="1">
      <c r="A4" s="159" t="s">
        <v>38</v>
      </c>
      <c r="B4" s="160">
        <v>12250.32</v>
      </c>
      <c r="C4" s="160">
        <v>218.65799999999999</v>
      </c>
      <c r="D4" s="160">
        <v>364.37099999999998</v>
      </c>
      <c r="E4" s="160">
        <v>440.26900000000001</v>
      </c>
      <c r="F4" s="160">
        <v>488.88099999999997</v>
      </c>
      <c r="G4" s="161">
        <f>E4*0.96</f>
        <v>422.65823999999998</v>
      </c>
      <c r="H4" s="159">
        <v>2050</v>
      </c>
      <c r="J4" s="165" t="s">
        <v>132</v>
      </c>
      <c r="K4" s="163" t="s">
        <v>124</v>
      </c>
      <c r="L4" s="163"/>
      <c r="M4" s="163" t="s">
        <v>133</v>
      </c>
      <c r="N4" s="163" t="s">
        <v>134</v>
      </c>
      <c r="O4" s="164" t="s">
        <v>135</v>
      </c>
    </row>
    <row r="5" spans="1:21" ht="42" customHeight="1">
      <c r="A5" s="159" t="s">
        <v>40</v>
      </c>
      <c r="B5" s="160">
        <v>17407.231</v>
      </c>
      <c r="C5" s="160">
        <v>458.21800000000002</v>
      </c>
      <c r="D5" s="160">
        <v>574.654</v>
      </c>
      <c r="E5" s="160">
        <v>556.56100000000004</v>
      </c>
      <c r="F5" s="160">
        <v>545.63499999999999</v>
      </c>
      <c r="G5" s="161">
        <f>E5*0.62</f>
        <v>345.06782000000004</v>
      </c>
      <c r="H5" s="159">
        <v>2050</v>
      </c>
      <c r="J5" s="162" t="s">
        <v>136</v>
      </c>
      <c r="K5" s="163" t="s">
        <v>124</v>
      </c>
      <c r="L5" s="163"/>
      <c r="M5" s="163" t="s">
        <v>137</v>
      </c>
      <c r="N5" s="163" t="s">
        <v>138</v>
      </c>
      <c r="O5" s="164" t="s">
        <v>139</v>
      </c>
    </row>
    <row r="6" spans="1:21" ht="42" customHeight="1">
      <c r="A6" s="159" t="s">
        <v>41</v>
      </c>
      <c r="B6" s="160">
        <v>2024.461</v>
      </c>
      <c r="C6" s="160">
        <v>32.890999999999998</v>
      </c>
      <c r="D6" s="160">
        <v>60.926000000000002</v>
      </c>
      <c r="E6" s="160">
        <v>71.311000000000007</v>
      </c>
      <c r="F6" s="160">
        <v>85.447000000000003</v>
      </c>
      <c r="G6" s="161">
        <f>E6*1.07</f>
        <v>76.30277000000001</v>
      </c>
      <c r="H6" s="159">
        <v>2050</v>
      </c>
      <c r="J6" s="162" t="s">
        <v>140</v>
      </c>
      <c r="K6" s="163" t="s">
        <v>124</v>
      </c>
      <c r="L6" s="163"/>
      <c r="M6" s="163" t="s">
        <v>141</v>
      </c>
      <c r="N6" s="163" t="s">
        <v>142</v>
      </c>
      <c r="O6" s="164" t="s">
        <v>143</v>
      </c>
    </row>
    <row r="7" spans="1:21" ht="42" customHeight="1">
      <c r="A7" s="159" t="s">
        <v>42</v>
      </c>
      <c r="B7" s="160">
        <v>208433.05499999999</v>
      </c>
      <c r="C7" s="160">
        <v>2484.855</v>
      </c>
      <c r="D7" s="160">
        <v>5876.5550000000003</v>
      </c>
      <c r="E7" s="160">
        <v>8616.652</v>
      </c>
      <c r="F7" s="160">
        <v>11472.368</v>
      </c>
      <c r="G7" s="161">
        <f>E7*1.275</f>
        <v>10986.231299999999</v>
      </c>
      <c r="H7" s="159">
        <v>2060</v>
      </c>
      <c r="J7" s="162" t="s">
        <v>144</v>
      </c>
      <c r="K7" s="163" t="s">
        <v>124</v>
      </c>
      <c r="L7" s="163"/>
      <c r="M7" s="163" t="s">
        <v>145</v>
      </c>
      <c r="N7" s="163" t="s">
        <v>146</v>
      </c>
      <c r="O7" s="164" t="s">
        <v>147</v>
      </c>
    </row>
    <row r="8" spans="1:21" ht="42" customHeight="1">
      <c r="A8" s="159" t="s">
        <v>43</v>
      </c>
      <c r="B8" s="160">
        <v>2257.4409999999998</v>
      </c>
      <c r="C8" s="160">
        <v>56.898000000000003</v>
      </c>
      <c r="D8" s="160">
        <v>60.06</v>
      </c>
      <c r="E8" s="160">
        <v>76.278000000000006</v>
      </c>
      <c r="F8" s="160">
        <v>91.703000000000003</v>
      </c>
      <c r="G8" s="161">
        <f>E8*1.08</f>
        <v>82.380240000000015</v>
      </c>
      <c r="H8" s="159">
        <v>2050</v>
      </c>
      <c r="J8" s="162" t="s">
        <v>148</v>
      </c>
      <c r="K8" s="163" t="s">
        <v>124</v>
      </c>
      <c r="L8" s="163"/>
      <c r="M8" s="163" t="s">
        <v>149</v>
      </c>
      <c r="N8" s="163" t="s">
        <v>150</v>
      </c>
      <c r="O8" s="164" t="s">
        <v>151</v>
      </c>
    </row>
    <row r="9" spans="1:21" ht="42" customHeight="1">
      <c r="A9" s="159" t="s">
        <v>44</v>
      </c>
      <c r="B9" s="160">
        <v>204.505</v>
      </c>
      <c r="C9" s="160">
        <v>2.9129999999999998</v>
      </c>
      <c r="D9" s="160">
        <v>6.7229999999999999</v>
      </c>
      <c r="E9" s="160">
        <v>7.4930000000000003</v>
      </c>
      <c r="F9" s="160">
        <v>7.82</v>
      </c>
      <c r="G9" s="161">
        <f>E9*0.91</f>
        <v>6.8186300000000006</v>
      </c>
      <c r="H9" s="159">
        <v>2050</v>
      </c>
      <c r="J9" s="162" t="s">
        <v>152</v>
      </c>
      <c r="K9" s="163" t="s">
        <v>124</v>
      </c>
      <c r="L9" s="163"/>
      <c r="M9" s="163" t="s">
        <v>153</v>
      </c>
      <c r="N9" s="163" t="s">
        <v>154</v>
      </c>
      <c r="O9" s="164" t="s">
        <v>155</v>
      </c>
    </row>
    <row r="10" spans="1:21" ht="42" customHeight="1">
      <c r="A10" s="159" t="s">
        <v>45</v>
      </c>
      <c r="B10" s="160">
        <v>5337.5469999999996</v>
      </c>
      <c r="C10" s="160">
        <v>75.218000000000004</v>
      </c>
      <c r="D10" s="160">
        <v>165.04400000000001</v>
      </c>
      <c r="E10" s="160">
        <v>200.84100000000001</v>
      </c>
      <c r="F10" s="160">
        <v>249.624</v>
      </c>
      <c r="G10" s="161">
        <f>E10*1.76</f>
        <v>353.48016000000001</v>
      </c>
      <c r="H10" s="159">
        <v>2060</v>
      </c>
      <c r="J10" s="162" t="s">
        <v>156</v>
      </c>
      <c r="K10" s="163" t="s">
        <v>124</v>
      </c>
      <c r="L10" s="163"/>
      <c r="M10" s="163" t="s">
        <v>157</v>
      </c>
      <c r="N10" s="163" t="s">
        <v>158</v>
      </c>
      <c r="O10" s="164" t="s">
        <v>159</v>
      </c>
    </row>
    <row r="11" spans="1:21" ht="42" customHeight="1">
      <c r="A11" s="159" t="s">
        <v>46</v>
      </c>
      <c r="B11" s="160">
        <v>234.946</v>
      </c>
      <c r="C11" s="160">
        <v>2.9870000000000001</v>
      </c>
      <c r="D11" s="160">
        <v>4.9560000000000004</v>
      </c>
      <c r="E11" s="160">
        <v>6.3369999999999997</v>
      </c>
      <c r="F11" s="160">
        <v>17.792999999999999</v>
      </c>
      <c r="G11" s="161">
        <f>E11*1.99</f>
        <v>12.610629999999999</v>
      </c>
      <c r="H11" s="159">
        <v>2060</v>
      </c>
      <c r="J11" s="162" t="s">
        <v>160</v>
      </c>
      <c r="K11" s="163" t="s">
        <v>124</v>
      </c>
      <c r="L11" s="163"/>
      <c r="M11" s="163" t="s">
        <v>161</v>
      </c>
      <c r="N11" s="163" t="s">
        <v>162</v>
      </c>
      <c r="O11" s="164" t="s">
        <v>163</v>
      </c>
    </row>
    <row r="12" spans="1:21" ht="42" customHeight="1">
      <c r="A12" s="159" t="s">
        <v>105</v>
      </c>
      <c r="B12" s="160">
        <v>110291.46</v>
      </c>
      <c r="C12" s="160">
        <v>3865.4920000000002</v>
      </c>
      <c r="D12" s="160">
        <v>3735.8960000000002</v>
      </c>
      <c r="E12" s="160">
        <v>3432.6350000000002</v>
      </c>
      <c r="F12" s="160">
        <v>2793.0160000000001</v>
      </c>
      <c r="G12" s="161">
        <f>C12*0.463</f>
        <v>1789.7227960000002</v>
      </c>
      <c r="H12" s="159">
        <v>2050</v>
      </c>
      <c r="J12" s="162" t="s">
        <v>164</v>
      </c>
      <c r="K12" s="163" t="s">
        <v>124</v>
      </c>
      <c r="L12" s="163"/>
      <c r="M12" s="163" t="s">
        <v>165</v>
      </c>
      <c r="N12" s="163" t="s">
        <v>166</v>
      </c>
      <c r="O12" s="164" t="s">
        <v>167</v>
      </c>
    </row>
    <row r="13" spans="1:21" ht="42" customHeight="1">
      <c r="A13" s="159" t="s">
        <v>48</v>
      </c>
      <c r="B13" s="160">
        <v>11.91</v>
      </c>
      <c r="C13" s="160">
        <v>0.19800000000000001</v>
      </c>
      <c r="D13" s="160">
        <v>0.32200000000000001</v>
      </c>
      <c r="E13" s="160">
        <v>0.42499999999999999</v>
      </c>
      <c r="F13" s="160">
        <v>0.65600000000000003</v>
      </c>
      <c r="G13" s="161">
        <f>E13*1.95</f>
        <v>0.82874999999999999</v>
      </c>
      <c r="H13" s="159">
        <v>2050</v>
      </c>
      <c r="J13" s="162" t="s">
        <v>168</v>
      </c>
      <c r="K13" s="163" t="s">
        <v>124</v>
      </c>
      <c r="L13" s="163"/>
      <c r="M13" s="163" t="s">
        <v>169</v>
      </c>
      <c r="N13" s="163" t="s">
        <v>170</v>
      </c>
      <c r="O13" s="164" t="s">
        <v>171</v>
      </c>
    </row>
    <row r="14" spans="1:21" ht="42" customHeight="1">
      <c r="A14" s="159" t="s">
        <v>49</v>
      </c>
      <c r="B14" s="160">
        <v>46677.951000000001</v>
      </c>
      <c r="C14" s="160">
        <v>577.99699999999996</v>
      </c>
      <c r="D14" s="160">
        <v>1184.9269999999999</v>
      </c>
      <c r="E14" s="160">
        <v>1676.4949999999999</v>
      </c>
      <c r="F14" s="160">
        <v>2709.6840000000002</v>
      </c>
      <c r="G14" s="161">
        <f>E14*1.96</f>
        <v>3285.9301999999998</v>
      </c>
      <c r="H14" s="159">
        <v>2070</v>
      </c>
      <c r="J14" s="162" t="s">
        <v>172</v>
      </c>
      <c r="K14" s="163" t="s">
        <v>124</v>
      </c>
      <c r="L14" s="163"/>
      <c r="M14" s="163" t="s">
        <v>174</v>
      </c>
      <c r="N14" s="163" t="s">
        <v>175</v>
      </c>
      <c r="O14" s="164" t="s">
        <v>176</v>
      </c>
    </row>
    <row r="15" spans="1:21" ht="42" customHeight="1">
      <c r="A15" s="159" t="s">
        <v>50</v>
      </c>
      <c r="B15" s="160">
        <v>12184.933999999999</v>
      </c>
      <c r="C15" s="160">
        <v>144.79599999999999</v>
      </c>
      <c r="D15" s="160">
        <v>348.98899999999998</v>
      </c>
      <c r="E15" s="160">
        <v>451.54599999999999</v>
      </c>
      <c r="F15" s="160">
        <v>619.27800000000002</v>
      </c>
      <c r="G15" s="161">
        <f>E15*2.5</f>
        <v>1128.865</v>
      </c>
      <c r="H15" s="159">
        <v>2060</v>
      </c>
      <c r="J15" s="162" t="s">
        <v>177</v>
      </c>
      <c r="K15" s="163" t="s">
        <v>124</v>
      </c>
      <c r="L15" s="163"/>
      <c r="M15" s="163" t="s">
        <v>178</v>
      </c>
      <c r="N15" s="163" t="s">
        <v>179</v>
      </c>
      <c r="O15" s="164" t="s">
        <v>180</v>
      </c>
    </row>
    <row r="16" spans="1:21" ht="42" customHeight="1">
      <c r="A16" s="159" t="s">
        <v>52</v>
      </c>
      <c r="B16" s="160">
        <v>15048</v>
      </c>
      <c r="C16" s="159">
        <v>209.94399999999999</v>
      </c>
      <c r="D16" s="159">
        <v>463.16199999999998</v>
      </c>
      <c r="E16" s="159">
        <v>569.77200000000005</v>
      </c>
      <c r="F16" s="159">
        <v>748.87900000000002</v>
      </c>
      <c r="G16" s="161">
        <f>F16</f>
        <v>748.87900000000002</v>
      </c>
      <c r="J16" s="162"/>
      <c r="K16" s="163"/>
      <c r="L16" s="163"/>
      <c r="M16" s="163"/>
      <c r="N16" s="163"/>
      <c r="O16" s="164" t="s">
        <v>159</v>
      </c>
    </row>
    <row r="17" spans="1:15" ht="42" customHeight="1">
      <c r="A17" s="159" t="s">
        <v>54</v>
      </c>
      <c r="B17" s="160">
        <v>39055.307999999997</v>
      </c>
      <c r="C17" s="160">
        <v>1158.1289999999999</v>
      </c>
      <c r="D17" s="160">
        <v>1290.5989999999999</v>
      </c>
      <c r="E17" s="160">
        <v>1215.058</v>
      </c>
      <c r="F17" s="160">
        <v>1067.3979999999999</v>
      </c>
      <c r="G17" s="161">
        <f>E17*0.62</f>
        <v>753.33596</v>
      </c>
      <c r="H17" s="159">
        <v>2050</v>
      </c>
      <c r="J17" s="162" t="s">
        <v>136</v>
      </c>
      <c r="K17" s="163" t="s">
        <v>124</v>
      </c>
      <c r="L17" s="163"/>
      <c r="M17" s="163" t="s">
        <v>181</v>
      </c>
      <c r="N17" s="163" t="s">
        <v>182</v>
      </c>
      <c r="O17" s="164" t="s">
        <v>183</v>
      </c>
    </row>
    <row r="18" spans="1:15" ht="42" customHeight="1">
      <c r="A18" s="159" t="s">
        <v>55</v>
      </c>
      <c r="B18" s="160">
        <v>7260.4110000000001</v>
      </c>
      <c r="C18" s="160">
        <v>278.78199999999998</v>
      </c>
      <c r="D18" s="160">
        <v>200.43799999999999</v>
      </c>
      <c r="E18" s="160">
        <v>246.983</v>
      </c>
      <c r="F18" s="160">
        <v>276.68299999999999</v>
      </c>
      <c r="G18" s="161">
        <f>E18*1.1</f>
        <v>271.68130000000002</v>
      </c>
      <c r="H18" s="159">
        <v>2060</v>
      </c>
      <c r="J18" s="162" t="s">
        <v>184</v>
      </c>
      <c r="K18" s="163" t="s">
        <v>124</v>
      </c>
      <c r="L18" s="163"/>
      <c r="M18" s="163" t="s">
        <v>185</v>
      </c>
      <c r="N18" s="163" t="s">
        <v>186</v>
      </c>
      <c r="O18" s="164" t="s">
        <v>526</v>
      </c>
    </row>
    <row r="19" spans="1:15" ht="42" customHeight="1">
      <c r="A19" s="159" t="s">
        <v>56</v>
      </c>
      <c r="B19" s="160">
        <v>353.23599999999999</v>
      </c>
      <c r="C19" s="160">
        <v>5.6870000000000003</v>
      </c>
      <c r="D19" s="160">
        <v>8.3379999999999992</v>
      </c>
      <c r="E19" s="160">
        <v>11.744999999999999</v>
      </c>
      <c r="F19" s="160">
        <v>19.875</v>
      </c>
      <c r="G19" s="161">
        <f>E19*2.04</f>
        <v>23.959799999999998</v>
      </c>
      <c r="H19" s="159">
        <v>2060</v>
      </c>
      <c r="J19" s="162" t="s">
        <v>187</v>
      </c>
      <c r="K19" s="163" t="s">
        <v>124</v>
      </c>
      <c r="L19" s="163"/>
      <c r="M19" s="163" t="s">
        <v>188</v>
      </c>
      <c r="N19" s="163" t="s">
        <v>189</v>
      </c>
      <c r="O19" s="164" t="s">
        <v>159</v>
      </c>
    </row>
    <row r="20" spans="1:15" ht="42" customHeight="1">
      <c r="A20" s="159" t="s">
        <v>57</v>
      </c>
      <c r="B20" s="160">
        <v>13579.424000000001</v>
      </c>
      <c r="C20" s="160">
        <v>317.04199999999997</v>
      </c>
      <c r="D20" s="160">
        <v>463.99299999999999</v>
      </c>
      <c r="E20" s="160">
        <v>463.78300000000002</v>
      </c>
      <c r="F20" s="160">
        <v>407.20499999999998</v>
      </c>
      <c r="G20" s="161">
        <f>E20*1.16</f>
        <v>537.98828000000003</v>
      </c>
      <c r="H20" s="159">
        <v>2060</v>
      </c>
      <c r="J20" s="162" t="s">
        <v>190</v>
      </c>
      <c r="K20" s="163" t="s">
        <v>124</v>
      </c>
      <c r="L20" s="163"/>
      <c r="M20" s="163" t="s">
        <v>191</v>
      </c>
      <c r="N20" s="163" t="s">
        <v>192</v>
      </c>
      <c r="O20" s="164" t="s">
        <v>159</v>
      </c>
    </row>
    <row r="21" spans="1:15" ht="42" customHeight="1">
      <c r="A21" s="159" t="s">
        <v>58</v>
      </c>
      <c r="B21" s="160">
        <v>1430.213</v>
      </c>
      <c r="C21" s="160">
        <v>22.297999999999998</v>
      </c>
      <c r="D21" s="160">
        <v>44.661000000000001</v>
      </c>
      <c r="E21" s="160">
        <v>54.365000000000002</v>
      </c>
      <c r="F21" s="160">
        <v>70.578000000000003</v>
      </c>
      <c r="G21" s="161">
        <f>E21*1.53</f>
        <v>83.178449999999998</v>
      </c>
      <c r="H21" s="159">
        <v>2060</v>
      </c>
      <c r="J21" s="162" t="s">
        <v>193</v>
      </c>
      <c r="K21" s="163" t="s">
        <v>124</v>
      </c>
      <c r="L21" s="163"/>
      <c r="M21" s="163" t="s">
        <v>194</v>
      </c>
      <c r="N21" s="163" t="s">
        <v>195</v>
      </c>
      <c r="O21" s="164" t="s">
        <v>196</v>
      </c>
    </row>
    <row r="22" spans="1:15" ht="42" customHeight="1">
      <c r="A22" s="159" t="s">
        <v>59</v>
      </c>
      <c r="B22" s="160">
        <v>1064.394</v>
      </c>
      <c r="C22" s="160">
        <v>25.503</v>
      </c>
      <c r="D22" s="160">
        <v>37.423999999999999</v>
      </c>
      <c r="E22" s="160">
        <v>34.811</v>
      </c>
      <c r="F22" s="160">
        <v>33.79</v>
      </c>
      <c r="G22" s="161">
        <f>E22*0.66</f>
        <v>22.975260000000002</v>
      </c>
      <c r="H22" s="159">
        <v>2050</v>
      </c>
      <c r="J22" s="162" t="s">
        <v>197</v>
      </c>
      <c r="K22" s="163" t="s">
        <v>124</v>
      </c>
      <c r="L22" s="163" t="s">
        <v>198</v>
      </c>
      <c r="M22" s="163" t="s">
        <v>199</v>
      </c>
      <c r="N22" s="163" t="s">
        <v>200</v>
      </c>
      <c r="O22" s="164" t="s">
        <v>201</v>
      </c>
    </row>
    <row r="23" spans="1:15" ht="42" customHeight="1">
      <c r="A23" s="159" t="s">
        <v>60</v>
      </c>
      <c r="B23" s="160">
        <v>2750.3429999999998</v>
      </c>
      <c r="C23" s="160">
        <v>38.856999999999999</v>
      </c>
      <c r="D23" s="160">
        <v>105.758</v>
      </c>
      <c r="E23" s="160">
        <v>112.31399999999999</v>
      </c>
      <c r="F23" s="160">
        <v>136.98699999999999</v>
      </c>
      <c r="G23" s="161">
        <f>E23*1.22</f>
        <v>137.02307999999999</v>
      </c>
      <c r="H23" s="159">
        <v>2060</v>
      </c>
      <c r="J23" s="162" t="s">
        <v>202</v>
      </c>
      <c r="K23" s="163" t="s">
        <v>124</v>
      </c>
      <c r="L23" s="163"/>
      <c r="M23" s="163" t="s">
        <v>203</v>
      </c>
      <c r="N23" s="163" t="s">
        <v>204</v>
      </c>
      <c r="O23" s="164" t="s">
        <v>205</v>
      </c>
    </row>
    <row r="24" spans="1:15" ht="42" customHeight="1">
      <c r="A24" s="159" t="s">
        <v>61</v>
      </c>
      <c r="B24" s="160">
        <v>1349.1220000000001</v>
      </c>
      <c r="C24" s="160">
        <v>35.097000000000001</v>
      </c>
      <c r="D24" s="160">
        <v>43.341999999999999</v>
      </c>
      <c r="E24" s="160">
        <v>45.691000000000003</v>
      </c>
      <c r="F24" s="160">
        <v>40.918999999999997</v>
      </c>
      <c r="G24" s="161">
        <f>C24*0.48</f>
        <v>16.84656</v>
      </c>
      <c r="H24" s="159">
        <v>2050</v>
      </c>
      <c r="J24" s="162" t="s">
        <v>206</v>
      </c>
      <c r="K24" s="163" t="s">
        <v>124</v>
      </c>
      <c r="L24" s="163"/>
      <c r="M24" s="163" t="s">
        <v>207</v>
      </c>
      <c r="N24" s="163" t="s">
        <v>208</v>
      </c>
      <c r="O24" s="164" t="s">
        <v>209</v>
      </c>
    </row>
    <row r="25" spans="1:15" ht="42" customHeight="1">
      <c r="A25" s="159" t="s">
        <v>62</v>
      </c>
      <c r="B25" s="160">
        <v>1194.33</v>
      </c>
      <c r="C25" s="160">
        <v>21.401</v>
      </c>
      <c r="D25" s="160">
        <v>36.933999999999997</v>
      </c>
      <c r="E25" s="160">
        <v>57.173000000000002</v>
      </c>
      <c r="F25" s="160">
        <v>56.281999999999996</v>
      </c>
      <c r="G25" s="161">
        <f>E25*1.43</f>
        <v>81.757390000000001</v>
      </c>
      <c r="H25" s="159">
        <v>2050</v>
      </c>
      <c r="J25" s="162" t="s">
        <v>210</v>
      </c>
      <c r="K25" s="163" t="s">
        <v>124</v>
      </c>
      <c r="L25" s="163"/>
      <c r="M25" s="163" t="s">
        <v>211</v>
      </c>
      <c r="N25" s="163" t="s">
        <v>212</v>
      </c>
      <c r="O25" s="164" t="s">
        <v>213</v>
      </c>
    </row>
    <row r="26" spans="1:15" ht="42" customHeight="1">
      <c r="A26" s="159" t="s">
        <v>63</v>
      </c>
      <c r="B26" s="160">
        <v>2673.991</v>
      </c>
      <c r="C26" s="160">
        <v>41.348999999999997</v>
      </c>
      <c r="D26" s="160">
        <v>73.272000000000006</v>
      </c>
      <c r="E26" s="160">
        <v>82.953000000000003</v>
      </c>
      <c r="F26" s="160">
        <v>144.26400000000001</v>
      </c>
      <c r="G26" s="161">
        <f>E26*2.19</f>
        <v>181.66707</v>
      </c>
      <c r="H26" s="159">
        <v>2060</v>
      </c>
      <c r="J26" s="162" t="s">
        <v>214</v>
      </c>
      <c r="K26" s="163" t="s">
        <v>124</v>
      </c>
      <c r="L26" s="163"/>
      <c r="M26" s="163" t="s">
        <v>215</v>
      </c>
      <c r="N26" s="163" t="s">
        <v>216</v>
      </c>
      <c r="O26" s="164" t="s">
        <v>159</v>
      </c>
    </row>
    <row r="27" spans="1:15" ht="42" customHeight="1">
      <c r="A27" s="159" t="s">
        <v>64</v>
      </c>
      <c r="B27" s="160">
        <v>53566.612000000001</v>
      </c>
      <c r="C27" s="160">
        <v>2534.8649999999998</v>
      </c>
      <c r="D27" s="160">
        <v>1559.0830000000001</v>
      </c>
      <c r="E27" s="160">
        <v>1626.1880000000001</v>
      </c>
      <c r="F27" s="160">
        <v>1755.547</v>
      </c>
      <c r="G27" s="161">
        <f>E27*1.2</f>
        <v>1951.4256</v>
      </c>
      <c r="H27" s="159">
        <v>2060</v>
      </c>
      <c r="J27" s="162" t="s">
        <v>217</v>
      </c>
      <c r="K27" s="163" t="s">
        <v>124</v>
      </c>
      <c r="L27" s="163" t="s">
        <v>218</v>
      </c>
      <c r="M27" s="163" t="s">
        <v>219</v>
      </c>
      <c r="N27" s="163" t="s">
        <v>220</v>
      </c>
      <c r="O27" s="164" t="s">
        <v>221</v>
      </c>
    </row>
    <row r="28" spans="1:15" ht="42" customHeight="1">
      <c r="A28" s="159" t="s">
        <v>65</v>
      </c>
      <c r="B28" s="160">
        <v>13724.513999999999</v>
      </c>
      <c r="C28" s="160">
        <v>208.49700000000001</v>
      </c>
      <c r="D28" s="160">
        <v>395.85500000000002</v>
      </c>
      <c r="E28" s="160">
        <v>517.71600000000001</v>
      </c>
      <c r="F28" s="160">
        <v>672.38</v>
      </c>
      <c r="G28" s="161">
        <f>C28*3.1</f>
        <v>646.34070000000008</v>
      </c>
      <c r="H28" s="159">
        <v>2060</v>
      </c>
      <c r="J28" s="162" t="s">
        <v>222</v>
      </c>
      <c r="K28" s="163" t="s">
        <v>124</v>
      </c>
      <c r="L28" s="163"/>
      <c r="M28" s="159" t="s">
        <v>159</v>
      </c>
      <c r="N28" s="163" t="s">
        <v>223</v>
      </c>
      <c r="O28" s="164">
        <v>2060</v>
      </c>
    </row>
    <row r="29" spans="1:15" ht="42" customHeight="1">
      <c r="A29" s="159" t="s">
        <v>66</v>
      </c>
      <c r="B29" s="160">
        <v>1470.3140000000001</v>
      </c>
      <c r="C29" s="160">
        <v>43.536000000000001</v>
      </c>
      <c r="D29" s="160">
        <v>40.322000000000003</v>
      </c>
      <c r="E29" s="160">
        <v>55.066000000000003</v>
      </c>
      <c r="F29" s="160">
        <v>32.506999999999998</v>
      </c>
      <c r="G29" s="161">
        <f>E29*1.11</f>
        <v>61.123260000000009</v>
      </c>
      <c r="H29" s="159">
        <v>2050</v>
      </c>
      <c r="J29" s="165" t="s">
        <v>224</v>
      </c>
      <c r="K29" s="163" t="s">
        <v>124</v>
      </c>
      <c r="L29" s="163" t="s">
        <v>225</v>
      </c>
      <c r="M29" s="163" t="s">
        <v>226</v>
      </c>
      <c r="N29" s="163" t="s">
        <v>227</v>
      </c>
      <c r="O29" s="164" t="s">
        <v>228</v>
      </c>
    </row>
    <row r="30" spans="1:15" ht="42" customHeight="1">
      <c r="A30" s="159" t="s">
        <v>67</v>
      </c>
      <c r="B30" s="160">
        <v>13157.28</v>
      </c>
      <c r="C30" s="160">
        <v>312.93</v>
      </c>
      <c r="D30" s="160">
        <v>415.93099999999998</v>
      </c>
      <c r="E30" s="160">
        <v>462.80700000000002</v>
      </c>
      <c r="F30" s="160">
        <v>435.92899999999997</v>
      </c>
      <c r="G30" s="161">
        <f>E30*0.76</f>
        <v>351.73331999999999</v>
      </c>
      <c r="H30" s="159">
        <v>2050</v>
      </c>
      <c r="J30" s="162" t="s">
        <v>229</v>
      </c>
      <c r="K30" s="163" t="s">
        <v>124</v>
      </c>
      <c r="M30" s="163" t="s">
        <v>230</v>
      </c>
      <c r="N30" s="164" t="s">
        <v>231</v>
      </c>
      <c r="O30" s="164" t="s">
        <v>232</v>
      </c>
    </row>
    <row r="31" spans="1:15" ht="42" customHeight="1">
      <c r="A31" s="159" t="s">
        <v>68</v>
      </c>
      <c r="B31" s="160">
        <v>16059.18</v>
      </c>
      <c r="C31" s="160">
        <v>250.511</v>
      </c>
      <c r="D31" s="160">
        <v>498.68799999999999</v>
      </c>
      <c r="E31" s="160">
        <v>594.33900000000006</v>
      </c>
      <c r="F31" s="160">
        <v>616.07500000000005</v>
      </c>
      <c r="G31" s="161">
        <f>670.16*0.78</f>
        <v>522.72479999999996</v>
      </c>
      <c r="H31" s="159">
        <v>2050</v>
      </c>
      <c r="J31" s="162" t="s">
        <v>233</v>
      </c>
      <c r="K31" s="163" t="s">
        <v>124</v>
      </c>
      <c r="M31" s="163" t="s">
        <v>234</v>
      </c>
      <c r="N31" s="163" t="s">
        <v>527</v>
      </c>
      <c r="O31" s="164" t="s">
        <v>235</v>
      </c>
    </row>
    <row r="32" spans="1:15" ht="42" customHeight="1">
      <c r="A32" s="159" t="s">
        <v>69</v>
      </c>
      <c r="B32" s="160">
        <v>1356.643</v>
      </c>
      <c r="C32" s="160">
        <v>44.16</v>
      </c>
      <c r="D32" s="160">
        <v>45.779000000000003</v>
      </c>
      <c r="E32" s="160">
        <v>45.045999999999999</v>
      </c>
      <c r="F32" s="160">
        <v>34.932000000000002</v>
      </c>
      <c r="G32" s="161">
        <f>C32*0.68</f>
        <v>30.0288</v>
      </c>
      <c r="H32" s="159">
        <v>2050</v>
      </c>
      <c r="J32" s="162" t="s">
        <v>236</v>
      </c>
      <c r="K32" s="163" t="s">
        <v>124</v>
      </c>
      <c r="L32" s="163" t="s">
        <v>237</v>
      </c>
      <c r="M32" s="163" t="s">
        <v>238</v>
      </c>
      <c r="N32" s="163" t="s">
        <v>239</v>
      </c>
      <c r="O32" s="164" t="s">
        <v>240</v>
      </c>
    </row>
    <row r="33" spans="1:15" ht="42" customHeight="1">
      <c r="A33" s="159" t="s">
        <v>70</v>
      </c>
      <c r="B33" s="160">
        <v>6918.4050000000007</v>
      </c>
      <c r="C33" s="160">
        <v>86.704999999999998</v>
      </c>
      <c r="D33" s="160">
        <v>227.31399999999999</v>
      </c>
      <c r="E33" s="160">
        <v>261.786</v>
      </c>
      <c r="F33" s="160">
        <v>278.49599999999998</v>
      </c>
      <c r="G33" s="161">
        <f>E33*1.15</f>
        <v>301.0539</v>
      </c>
      <c r="H33" s="159">
        <v>2065</v>
      </c>
      <c r="J33" s="162" t="s">
        <v>241</v>
      </c>
      <c r="K33" s="163" t="s">
        <v>124</v>
      </c>
      <c r="L33" s="163"/>
      <c r="M33" s="163" t="s">
        <v>242</v>
      </c>
      <c r="N33" s="163" t="s">
        <v>243</v>
      </c>
      <c r="O33" s="164" t="s">
        <v>244</v>
      </c>
    </row>
    <row r="34" spans="1:15" ht="42" customHeight="1">
      <c r="A34" s="159" t="s">
        <v>71</v>
      </c>
      <c r="B34" s="160">
        <v>9087.4989999999998</v>
      </c>
      <c r="C34" s="160">
        <v>151.66499999999999</v>
      </c>
      <c r="D34" s="160">
        <v>264.76900000000001</v>
      </c>
      <c r="E34" s="160">
        <v>316.036</v>
      </c>
      <c r="F34" s="160">
        <v>446.20400000000001</v>
      </c>
      <c r="G34" s="161">
        <f>E34*1.92</f>
        <v>606.78912000000003</v>
      </c>
      <c r="H34" s="159">
        <v>2050</v>
      </c>
      <c r="J34" s="162" t="s">
        <v>173</v>
      </c>
      <c r="K34" s="163" t="s">
        <v>124</v>
      </c>
      <c r="L34" s="163"/>
      <c r="M34" s="163" t="s">
        <v>245</v>
      </c>
      <c r="N34" s="163" t="s">
        <v>246</v>
      </c>
      <c r="O34" s="164" t="s">
        <v>247</v>
      </c>
    </row>
    <row r="35" spans="1:15" ht="42" customHeight="1">
      <c r="A35" s="159" t="s">
        <v>72</v>
      </c>
      <c r="B35" s="160">
        <v>4328.0839999999998</v>
      </c>
      <c r="C35" s="160">
        <v>51.704000000000001</v>
      </c>
      <c r="D35" s="160">
        <v>114.47799999999999</v>
      </c>
      <c r="E35" s="160">
        <v>180.62200000000001</v>
      </c>
      <c r="F35" s="160">
        <v>204.08699999999999</v>
      </c>
      <c r="G35" s="161">
        <f>E35*1.09</f>
        <v>196.87798000000004</v>
      </c>
      <c r="H35" s="159">
        <v>2060</v>
      </c>
      <c r="J35" s="162" t="s">
        <v>248</v>
      </c>
      <c r="K35" s="163" t="s">
        <v>124</v>
      </c>
      <c r="L35" s="163"/>
      <c r="M35" s="163" t="s">
        <v>249</v>
      </c>
      <c r="N35" s="163" t="s">
        <v>250</v>
      </c>
      <c r="O35" s="159" t="s">
        <v>159</v>
      </c>
    </row>
    <row r="36" spans="1:15" ht="42" customHeight="1">
      <c r="A36" s="159" t="s">
        <v>73</v>
      </c>
      <c r="B36" s="160">
        <v>16406.062999999998</v>
      </c>
      <c r="C36" s="160">
        <v>601.94500000000005</v>
      </c>
      <c r="D36" s="160">
        <v>570.33799999999997</v>
      </c>
      <c r="E36" s="160">
        <v>511.90499999999997</v>
      </c>
      <c r="F36" s="160">
        <v>346.77300000000002</v>
      </c>
      <c r="G36" s="161">
        <f>C36*0.32</f>
        <v>192.62240000000003</v>
      </c>
      <c r="H36" s="159">
        <v>2050</v>
      </c>
      <c r="J36" s="162" t="s">
        <v>251</v>
      </c>
      <c r="K36" s="163" t="s">
        <v>252</v>
      </c>
      <c r="L36" s="163"/>
      <c r="M36" s="163" t="s">
        <v>253</v>
      </c>
      <c r="N36" s="163" t="s">
        <v>254</v>
      </c>
      <c r="O36" s="164" t="s">
        <v>525</v>
      </c>
    </row>
    <row r="37" spans="1:15" ht="42" customHeight="1">
      <c r="A37" s="159" t="s">
        <v>74</v>
      </c>
      <c r="B37" s="160">
        <v>177814.299</v>
      </c>
      <c r="C37" s="160">
        <v>5122.4960000000001</v>
      </c>
      <c r="D37" s="160">
        <v>6137.6040000000003</v>
      </c>
      <c r="E37" s="160">
        <v>5681.3919999999998</v>
      </c>
      <c r="F37" s="160">
        <v>5007.3360000000002</v>
      </c>
      <c r="G37" s="161">
        <f>D37*0.545</f>
        <v>3344.9941800000006</v>
      </c>
      <c r="H37" s="159">
        <v>2050</v>
      </c>
      <c r="J37" s="162" t="s">
        <v>255</v>
      </c>
      <c r="K37" s="163" t="s">
        <v>124</v>
      </c>
      <c r="L37" s="163"/>
      <c r="M37" s="163" t="s">
        <v>256</v>
      </c>
      <c r="N37" s="163" t="s">
        <v>528</v>
      </c>
      <c r="O37" s="164" t="s">
        <v>257</v>
      </c>
    </row>
    <row r="38" spans="1:15" ht="42" customHeight="1">
      <c r="A38" s="159" t="s">
        <v>75</v>
      </c>
      <c r="B38" s="160">
        <v>3905.8009999999999</v>
      </c>
      <c r="C38" s="160">
        <v>21.298999999999999</v>
      </c>
      <c r="D38" s="160">
        <v>94.694000000000003</v>
      </c>
      <c r="E38" s="160">
        <v>138.58500000000001</v>
      </c>
      <c r="F38" s="160">
        <v>326.01400000000001</v>
      </c>
      <c r="G38" s="166">
        <f>E38*3.12</f>
        <v>432.38520000000005</v>
      </c>
      <c r="H38" s="159">
        <v>2050</v>
      </c>
      <c r="J38" s="165" t="s">
        <v>258</v>
      </c>
      <c r="K38" s="167"/>
      <c r="L38" s="167"/>
      <c r="M38" s="164" t="s">
        <v>259</v>
      </c>
      <c r="N38" s="164" t="s">
        <v>260</v>
      </c>
      <c r="O38" s="164" t="s">
        <v>261</v>
      </c>
    </row>
    <row r="39" spans="1:15" ht="42" customHeight="1">
      <c r="B39" s="160"/>
      <c r="C39" s="160"/>
      <c r="D39" s="160"/>
      <c r="E39" s="160"/>
      <c r="F39" s="160"/>
      <c r="G39" s="168"/>
      <c r="J39" s="165"/>
      <c r="K39" s="167"/>
      <c r="L39" s="167"/>
      <c r="M39" s="164"/>
      <c r="N39" s="164"/>
      <c r="O39" s="164"/>
    </row>
    <row r="40" spans="1:15" ht="42" customHeight="1">
      <c r="A40" s="169" t="s">
        <v>106</v>
      </c>
      <c r="B40" s="170">
        <f t="shared" ref="B40:G40" si="0">SUM(B2:B38)</f>
        <v>837653.81599999999</v>
      </c>
      <c r="C40" s="170">
        <f t="shared" si="0"/>
        <v>19895.755999999998</v>
      </c>
      <c r="D40" s="170">
        <f t="shared" si="0"/>
        <v>26063.786999999997</v>
      </c>
      <c r="E40" s="170">
        <f t="shared" si="0"/>
        <v>29414.814999999995</v>
      </c>
      <c r="F40" s="170">
        <f t="shared" si="0"/>
        <v>32818.680000000008</v>
      </c>
      <c r="G40" s="171">
        <f t="shared" si="0"/>
        <v>30497.236016000003</v>
      </c>
    </row>
    <row r="41" spans="1:15" ht="42" customHeight="1">
      <c r="A41" s="159" t="s">
        <v>262</v>
      </c>
      <c r="B41" s="172">
        <f t="shared" ref="B41:F41" si="1">B40/B42</f>
        <v>0.88033484373505011</v>
      </c>
      <c r="C41" s="172">
        <f t="shared" si="1"/>
        <v>0.87425127913986955</v>
      </c>
      <c r="D41" s="172">
        <f t="shared" si="1"/>
        <v>0.88009918215345251</v>
      </c>
      <c r="E41" s="172">
        <f t="shared" si="1"/>
        <v>0.88162415162436258</v>
      </c>
      <c r="F41" s="172">
        <f t="shared" si="1"/>
        <v>0.88403218502217951</v>
      </c>
      <c r="G41" s="171"/>
    </row>
    <row r="42" spans="1:15" ht="42" customHeight="1">
      <c r="A42" s="173" t="s">
        <v>78</v>
      </c>
      <c r="B42" s="174">
        <v>951517.28</v>
      </c>
      <c r="C42" s="174">
        <v>22757.48</v>
      </c>
      <c r="D42" s="174">
        <v>29614.601999999999</v>
      </c>
      <c r="E42" s="174">
        <v>33364.347999999998</v>
      </c>
      <c r="F42" s="174">
        <v>37123.851999999999</v>
      </c>
      <c r="G42" s="175">
        <f>G40+G43</f>
        <v>34802.408015999994</v>
      </c>
    </row>
    <row r="43" spans="1:15" ht="42" customHeight="1">
      <c r="A43" s="173" t="s">
        <v>107</v>
      </c>
      <c r="B43" s="174">
        <f t="shared" ref="B43:F43" si="2">B42-B40</f>
        <v>113863.46400000004</v>
      </c>
      <c r="C43" s="174">
        <f t="shared" si="2"/>
        <v>2861.724000000002</v>
      </c>
      <c r="D43" s="174">
        <f t="shared" si="2"/>
        <v>3550.8150000000023</v>
      </c>
      <c r="E43" s="174">
        <f t="shared" si="2"/>
        <v>3949.5330000000031</v>
      </c>
      <c r="F43" s="174">
        <f t="shared" si="2"/>
        <v>4305.1719999999914</v>
      </c>
      <c r="G43" s="175">
        <v>4305.1719999999914</v>
      </c>
      <c r="H43" s="159">
        <v>2060</v>
      </c>
      <c r="J43" s="159" t="s">
        <v>263</v>
      </c>
    </row>
    <row r="44" spans="1:15" ht="42" customHeight="1">
      <c r="G44" s="176"/>
    </row>
    <row r="45" spans="1:15" ht="42" customHeight="1">
      <c r="G45" s="176"/>
    </row>
    <row r="46" spans="1:15" ht="42" customHeight="1">
      <c r="G46" s="176"/>
    </row>
    <row r="47" spans="1:15" ht="42" customHeight="1">
      <c r="G47" s="176"/>
    </row>
    <row r="48" spans="1:15" ht="42" customHeight="1">
      <c r="G48" s="176"/>
    </row>
    <row r="49" spans="7:7" ht="42" customHeight="1">
      <c r="G49" s="176"/>
    </row>
    <row r="50" spans="7:7" ht="42" customHeight="1">
      <c r="G50" s="176"/>
    </row>
    <row r="51" spans="7:7" ht="42" customHeight="1">
      <c r="G51" s="176"/>
    </row>
    <row r="52" spans="7:7" ht="42" customHeight="1">
      <c r="G52" s="176"/>
    </row>
    <row r="53" spans="7:7" ht="42" customHeight="1">
      <c r="G53" s="176"/>
    </row>
    <row r="54" spans="7:7" ht="42" customHeight="1">
      <c r="G54" s="176"/>
    </row>
    <row r="55" spans="7:7" ht="42" customHeight="1">
      <c r="G55" s="176"/>
    </row>
    <row r="56" spans="7:7" ht="42" customHeight="1">
      <c r="G56" s="176"/>
    </row>
    <row r="57" spans="7:7" ht="42" customHeight="1">
      <c r="G57" s="176"/>
    </row>
    <row r="58" spans="7:7" ht="42" customHeight="1">
      <c r="G58" s="176"/>
    </row>
    <row r="59" spans="7:7" ht="42" customHeight="1">
      <c r="G59" s="176"/>
    </row>
    <row r="60" spans="7:7" ht="42" customHeight="1">
      <c r="G60" s="176"/>
    </row>
    <row r="61" spans="7:7" ht="42" customHeight="1">
      <c r="G61" s="176"/>
    </row>
    <row r="62" spans="7:7" ht="42" customHeight="1">
      <c r="G62" s="176"/>
    </row>
    <row r="63" spans="7:7" ht="42" customHeight="1">
      <c r="G63" s="176"/>
    </row>
    <row r="64" spans="7:7" ht="42" customHeight="1">
      <c r="G64" s="176"/>
    </row>
    <row r="65" spans="7:7" ht="42" customHeight="1">
      <c r="G65" s="176"/>
    </row>
    <row r="66" spans="7:7" ht="42" customHeight="1">
      <c r="G66" s="176"/>
    </row>
    <row r="67" spans="7:7" ht="42" customHeight="1">
      <c r="G67" s="176"/>
    </row>
    <row r="68" spans="7:7" ht="42" customHeight="1">
      <c r="G68" s="176"/>
    </row>
    <row r="69" spans="7:7" ht="42" customHeight="1">
      <c r="G69" s="176"/>
    </row>
    <row r="70" spans="7:7" ht="42" customHeight="1">
      <c r="G70" s="176"/>
    </row>
    <row r="71" spans="7:7" ht="42" customHeight="1">
      <c r="G71" s="176"/>
    </row>
    <row r="72" spans="7:7" ht="42" customHeight="1">
      <c r="G72" s="176"/>
    </row>
    <row r="73" spans="7:7" ht="42" customHeight="1">
      <c r="G73" s="176"/>
    </row>
    <row r="74" spans="7:7" ht="42" customHeight="1">
      <c r="G74" s="176"/>
    </row>
    <row r="75" spans="7:7" ht="42" customHeight="1">
      <c r="G75" s="176"/>
    </row>
    <row r="76" spans="7:7" ht="42" customHeight="1">
      <c r="G76" s="176"/>
    </row>
    <row r="77" spans="7:7" ht="42" customHeight="1">
      <c r="G77" s="176"/>
    </row>
    <row r="78" spans="7:7" ht="42" customHeight="1">
      <c r="G78" s="176"/>
    </row>
    <row r="79" spans="7:7" ht="42" customHeight="1">
      <c r="G79" s="176"/>
    </row>
    <row r="80" spans="7:7" ht="42" customHeight="1">
      <c r="G80" s="176"/>
    </row>
    <row r="81" spans="7:7" ht="42" customHeight="1">
      <c r="G81" s="176"/>
    </row>
    <row r="82" spans="7:7" ht="42" customHeight="1">
      <c r="G82" s="176"/>
    </row>
    <row r="83" spans="7:7" ht="42" customHeight="1">
      <c r="G83" s="176"/>
    </row>
    <row r="84" spans="7:7" ht="42" customHeight="1">
      <c r="G84" s="176"/>
    </row>
    <row r="85" spans="7:7" ht="42" customHeight="1">
      <c r="G85" s="176"/>
    </row>
    <row r="86" spans="7:7" ht="42" customHeight="1">
      <c r="G86" s="176"/>
    </row>
    <row r="87" spans="7:7" ht="42" customHeight="1">
      <c r="G87" s="176"/>
    </row>
    <row r="88" spans="7:7" ht="42" customHeight="1">
      <c r="G88" s="176"/>
    </row>
    <row r="89" spans="7:7" ht="42" customHeight="1">
      <c r="G89" s="176"/>
    </row>
    <row r="90" spans="7:7" ht="42" customHeight="1">
      <c r="G90" s="176"/>
    </row>
    <row r="91" spans="7:7" ht="42" customHeight="1">
      <c r="G91" s="176"/>
    </row>
    <row r="92" spans="7:7" ht="42" customHeight="1">
      <c r="G92" s="176"/>
    </row>
    <row r="93" spans="7:7" ht="42" customHeight="1">
      <c r="G93" s="176"/>
    </row>
    <row r="94" spans="7:7" ht="42" customHeight="1">
      <c r="G94" s="176"/>
    </row>
    <row r="95" spans="7:7" ht="42" customHeight="1">
      <c r="G95" s="176"/>
    </row>
    <row r="96" spans="7:7" ht="42" customHeight="1">
      <c r="G96" s="176"/>
    </row>
    <row r="97" spans="7:7" ht="42" customHeight="1">
      <c r="G97" s="176"/>
    </row>
    <row r="98" spans="7:7" ht="42" customHeight="1">
      <c r="G98" s="176"/>
    </row>
    <row r="99" spans="7:7" ht="42" customHeight="1">
      <c r="G99" s="176"/>
    </row>
    <row r="100" spans="7:7" ht="42" customHeight="1">
      <c r="G100" s="176"/>
    </row>
    <row r="101" spans="7:7" ht="42" customHeight="1">
      <c r="G101" s="176"/>
    </row>
    <row r="102" spans="7:7" ht="42" customHeight="1">
      <c r="G102" s="176"/>
    </row>
    <row r="103" spans="7:7" ht="42" customHeight="1">
      <c r="G103" s="176"/>
    </row>
    <row r="104" spans="7:7" ht="42" customHeight="1">
      <c r="G104" s="176"/>
    </row>
    <row r="105" spans="7:7" ht="42" customHeight="1">
      <c r="G105" s="176"/>
    </row>
    <row r="106" spans="7:7" ht="42" customHeight="1">
      <c r="G106" s="176"/>
    </row>
    <row r="107" spans="7:7" ht="42" customHeight="1">
      <c r="G107" s="176"/>
    </row>
    <row r="108" spans="7:7" ht="42" customHeight="1">
      <c r="G108" s="176"/>
    </row>
    <row r="109" spans="7:7" ht="42" customHeight="1">
      <c r="G109" s="176"/>
    </row>
    <row r="110" spans="7:7" ht="42" customHeight="1">
      <c r="G110" s="176"/>
    </row>
    <row r="111" spans="7:7" ht="42" customHeight="1">
      <c r="G111" s="176"/>
    </row>
    <row r="112" spans="7:7" ht="42" customHeight="1">
      <c r="G112" s="176"/>
    </row>
    <row r="113" spans="7:7" ht="42" customHeight="1">
      <c r="G113" s="176"/>
    </row>
    <row r="114" spans="7:7" ht="42" customHeight="1">
      <c r="G114" s="176"/>
    </row>
    <row r="115" spans="7:7" ht="42" customHeight="1">
      <c r="G115" s="176"/>
    </row>
    <row r="116" spans="7:7" ht="42" customHeight="1">
      <c r="G116" s="176"/>
    </row>
    <row r="117" spans="7:7" ht="42" customHeight="1">
      <c r="G117" s="176"/>
    </row>
    <row r="118" spans="7:7" ht="42" customHeight="1">
      <c r="G118" s="176"/>
    </row>
    <row r="119" spans="7:7" ht="42" customHeight="1">
      <c r="G119" s="176"/>
    </row>
    <row r="120" spans="7:7" ht="42" customHeight="1">
      <c r="G120" s="176"/>
    </row>
    <row r="121" spans="7:7" ht="42" customHeight="1">
      <c r="G121" s="176"/>
    </row>
    <row r="122" spans="7:7" ht="42" customHeight="1">
      <c r="G122" s="176"/>
    </row>
    <row r="123" spans="7:7" ht="42" customHeight="1">
      <c r="G123" s="176"/>
    </row>
    <row r="124" spans="7:7" ht="42" customHeight="1">
      <c r="G124" s="176"/>
    </row>
    <row r="125" spans="7:7" ht="42" customHeight="1">
      <c r="G125" s="176"/>
    </row>
    <row r="126" spans="7:7" ht="42" customHeight="1">
      <c r="G126" s="176"/>
    </row>
    <row r="127" spans="7:7" ht="42" customHeight="1">
      <c r="G127" s="176"/>
    </row>
    <row r="128" spans="7:7" ht="42" customHeight="1">
      <c r="G128" s="176"/>
    </row>
    <row r="129" spans="7:7" ht="42" customHeight="1">
      <c r="G129" s="176"/>
    </row>
    <row r="130" spans="7:7" ht="42" customHeight="1">
      <c r="G130" s="176"/>
    </row>
    <row r="131" spans="7:7" ht="42" customHeight="1">
      <c r="G131" s="176"/>
    </row>
    <row r="132" spans="7:7" ht="42" customHeight="1">
      <c r="G132" s="176"/>
    </row>
    <row r="133" spans="7:7" ht="42" customHeight="1">
      <c r="G133" s="176"/>
    </row>
    <row r="134" spans="7:7" ht="42" customHeight="1">
      <c r="G134" s="176"/>
    </row>
    <row r="135" spans="7:7" ht="42" customHeight="1">
      <c r="G135" s="176"/>
    </row>
    <row r="136" spans="7:7" ht="42" customHeight="1">
      <c r="G136" s="176"/>
    </row>
    <row r="137" spans="7:7" ht="42" customHeight="1">
      <c r="G137" s="176"/>
    </row>
    <row r="138" spans="7:7" ht="42" customHeight="1">
      <c r="G138" s="176"/>
    </row>
    <row r="139" spans="7:7" ht="42" customHeight="1">
      <c r="G139" s="176"/>
    </row>
    <row r="140" spans="7:7" ht="42" customHeight="1">
      <c r="G140" s="176"/>
    </row>
    <row r="141" spans="7:7" ht="42" customHeight="1">
      <c r="G141" s="176"/>
    </row>
    <row r="142" spans="7:7" ht="42" customHeight="1">
      <c r="G142" s="176"/>
    </row>
    <row r="143" spans="7:7" ht="42" customHeight="1">
      <c r="G143" s="176"/>
    </row>
    <row r="144" spans="7:7" ht="42" customHeight="1">
      <c r="G144" s="176"/>
    </row>
    <row r="145" spans="7:7" ht="42" customHeight="1">
      <c r="G145" s="176"/>
    </row>
    <row r="146" spans="7:7" ht="42" customHeight="1">
      <c r="G146" s="176"/>
    </row>
    <row r="147" spans="7:7" ht="42" customHeight="1">
      <c r="G147" s="176"/>
    </row>
    <row r="148" spans="7:7" ht="42" customHeight="1">
      <c r="G148" s="176"/>
    </row>
    <row r="149" spans="7:7" ht="42" customHeight="1">
      <c r="G149" s="176"/>
    </row>
    <row r="150" spans="7:7" ht="42" customHeight="1">
      <c r="G150" s="176"/>
    </row>
    <row r="151" spans="7:7" ht="42" customHeight="1">
      <c r="G151" s="176"/>
    </row>
    <row r="152" spans="7:7" ht="42" customHeight="1">
      <c r="G152" s="176"/>
    </row>
    <row r="153" spans="7:7" ht="42" customHeight="1">
      <c r="G153" s="176"/>
    </row>
    <row r="154" spans="7:7" ht="42" customHeight="1">
      <c r="G154" s="176"/>
    </row>
    <row r="155" spans="7:7" ht="42" customHeight="1">
      <c r="G155" s="176"/>
    </row>
    <row r="156" spans="7:7" ht="42" customHeight="1">
      <c r="G156" s="176"/>
    </row>
    <row r="157" spans="7:7" ht="42" customHeight="1">
      <c r="G157" s="176"/>
    </row>
    <row r="158" spans="7:7" ht="42" customHeight="1">
      <c r="G158" s="176"/>
    </row>
    <row r="159" spans="7:7" ht="42" customHeight="1">
      <c r="G159" s="176"/>
    </row>
    <row r="160" spans="7:7" ht="42" customHeight="1">
      <c r="G160" s="176"/>
    </row>
    <row r="161" spans="7:7" ht="42" customHeight="1">
      <c r="G161" s="176"/>
    </row>
    <row r="162" spans="7:7" ht="42" customHeight="1">
      <c r="G162" s="176"/>
    </row>
    <row r="163" spans="7:7" ht="42" customHeight="1">
      <c r="G163" s="176"/>
    </row>
    <row r="164" spans="7:7" ht="42" customHeight="1">
      <c r="G164" s="176"/>
    </row>
    <row r="165" spans="7:7" ht="42" customHeight="1">
      <c r="G165" s="176"/>
    </row>
    <row r="166" spans="7:7" ht="42" customHeight="1">
      <c r="G166" s="176"/>
    </row>
    <row r="167" spans="7:7" ht="42" customHeight="1">
      <c r="G167" s="176"/>
    </row>
    <row r="168" spans="7:7" ht="42" customHeight="1">
      <c r="G168" s="176"/>
    </row>
    <row r="169" spans="7:7" ht="42" customHeight="1">
      <c r="G169" s="176"/>
    </row>
    <row r="170" spans="7:7" ht="42" customHeight="1">
      <c r="G170" s="176"/>
    </row>
    <row r="171" spans="7:7" ht="42" customHeight="1">
      <c r="G171" s="176"/>
    </row>
    <row r="172" spans="7:7" ht="42" customHeight="1">
      <c r="G172" s="176"/>
    </row>
    <row r="173" spans="7:7" ht="42" customHeight="1">
      <c r="G173" s="176"/>
    </row>
    <row r="174" spans="7:7" ht="42" customHeight="1">
      <c r="G174" s="176"/>
    </row>
    <row r="175" spans="7:7" ht="42" customHeight="1">
      <c r="G175" s="176"/>
    </row>
    <row r="176" spans="7:7" ht="42" customHeight="1">
      <c r="G176" s="176"/>
    </row>
    <row r="177" spans="7:7" ht="42" customHeight="1">
      <c r="G177" s="176"/>
    </row>
    <row r="178" spans="7:7" ht="42" customHeight="1">
      <c r="G178" s="176"/>
    </row>
    <row r="179" spans="7:7" ht="42" customHeight="1">
      <c r="G179" s="176"/>
    </row>
    <row r="180" spans="7:7" ht="42" customHeight="1">
      <c r="G180" s="176"/>
    </row>
    <row r="181" spans="7:7" ht="42" customHeight="1">
      <c r="G181" s="176"/>
    </row>
    <row r="182" spans="7:7" ht="42" customHeight="1">
      <c r="G182" s="176"/>
    </row>
    <row r="183" spans="7:7" ht="42" customHeight="1">
      <c r="G183" s="176"/>
    </row>
    <row r="184" spans="7:7" ht="42" customHeight="1">
      <c r="G184" s="176"/>
    </row>
    <row r="185" spans="7:7" ht="42" customHeight="1">
      <c r="G185" s="176"/>
    </row>
    <row r="186" spans="7:7" ht="42" customHeight="1">
      <c r="G186" s="176"/>
    </row>
    <row r="187" spans="7:7" ht="42" customHeight="1">
      <c r="G187" s="176"/>
    </row>
    <row r="188" spans="7:7" ht="42" customHeight="1">
      <c r="G188" s="176"/>
    </row>
    <row r="189" spans="7:7" ht="42" customHeight="1">
      <c r="G189" s="176"/>
    </row>
    <row r="190" spans="7:7" ht="42" customHeight="1">
      <c r="G190" s="176"/>
    </row>
    <row r="191" spans="7:7" ht="42" customHeight="1">
      <c r="G191" s="176"/>
    </row>
    <row r="192" spans="7:7" ht="42" customHeight="1">
      <c r="G192" s="176"/>
    </row>
    <row r="193" spans="7:7" ht="42" customHeight="1">
      <c r="G193" s="176"/>
    </row>
    <row r="194" spans="7:7" ht="42" customHeight="1">
      <c r="G194" s="176"/>
    </row>
    <row r="195" spans="7:7" ht="42" customHeight="1">
      <c r="G195" s="176"/>
    </row>
    <row r="196" spans="7:7" ht="42" customHeight="1">
      <c r="G196" s="176"/>
    </row>
    <row r="197" spans="7:7" ht="42" customHeight="1">
      <c r="G197" s="176"/>
    </row>
    <row r="198" spans="7:7" ht="42" customHeight="1">
      <c r="G198" s="176"/>
    </row>
    <row r="199" spans="7:7" ht="42" customHeight="1">
      <c r="G199" s="176"/>
    </row>
    <row r="200" spans="7:7" ht="42" customHeight="1">
      <c r="G200" s="176"/>
    </row>
    <row r="201" spans="7:7" ht="42" customHeight="1">
      <c r="G201" s="176"/>
    </row>
    <row r="202" spans="7:7" ht="42" customHeight="1">
      <c r="G202" s="176"/>
    </row>
    <row r="203" spans="7:7" ht="42" customHeight="1">
      <c r="G203" s="176"/>
    </row>
    <row r="204" spans="7:7" ht="42" customHeight="1">
      <c r="G204" s="176"/>
    </row>
    <row r="205" spans="7:7" ht="42" customHeight="1">
      <c r="G205" s="176"/>
    </row>
    <row r="206" spans="7:7" ht="42" customHeight="1">
      <c r="G206" s="176"/>
    </row>
    <row r="207" spans="7:7" ht="42" customHeight="1">
      <c r="G207" s="176"/>
    </row>
    <row r="208" spans="7:7" ht="42" customHeight="1">
      <c r="G208" s="176"/>
    </row>
    <row r="209" spans="7:7" ht="42" customHeight="1">
      <c r="G209" s="176"/>
    </row>
    <row r="210" spans="7:7" ht="42" customHeight="1">
      <c r="G210" s="176"/>
    </row>
    <row r="211" spans="7:7" ht="42" customHeight="1">
      <c r="G211" s="176"/>
    </row>
    <row r="212" spans="7:7" ht="42" customHeight="1">
      <c r="G212" s="176"/>
    </row>
    <row r="213" spans="7:7" ht="42" customHeight="1">
      <c r="G213" s="176"/>
    </row>
    <row r="214" spans="7:7" ht="42" customHeight="1">
      <c r="G214" s="176"/>
    </row>
    <row r="215" spans="7:7" ht="42" customHeight="1">
      <c r="G215" s="176"/>
    </row>
    <row r="216" spans="7:7" ht="42" customHeight="1">
      <c r="G216" s="176"/>
    </row>
    <row r="217" spans="7:7" ht="42" customHeight="1">
      <c r="G217" s="176"/>
    </row>
    <row r="218" spans="7:7" ht="42" customHeight="1">
      <c r="G218" s="176"/>
    </row>
    <row r="219" spans="7:7" ht="42" customHeight="1">
      <c r="G219" s="176"/>
    </row>
    <row r="220" spans="7:7" ht="42" customHeight="1">
      <c r="G220" s="176"/>
    </row>
    <row r="221" spans="7:7" ht="42" customHeight="1">
      <c r="G221" s="176"/>
    </row>
    <row r="222" spans="7:7" ht="42" customHeight="1">
      <c r="G222" s="176"/>
    </row>
    <row r="223" spans="7:7" ht="42" customHeight="1">
      <c r="G223" s="176"/>
    </row>
    <row r="224" spans="7:7" ht="42" customHeight="1">
      <c r="G224" s="176"/>
    </row>
    <row r="225" spans="7:7" ht="42" customHeight="1">
      <c r="G225" s="176"/>
    </row>
    <row r="226" spans="7:7" ht="42" customHeight="1">
      <c r="G226" s="176"/>
    </row>
    <row r="227" spans="7:7" ht="42" customHeight="1">
      <c r="G227" s="176"/>
    </row>
    <row r="228" spans="7:7" ht="42" customHeight="1">
      <c r="G228" s="176"/>
    </row>
    <row r="229" spans="7:7" ht="42" customHeight="1">
      <c r="G229" s="176"/>
    </row>
    <row r="230" spans="7:7" ht="42" customHeight="1">
      <c r="G230" s="176"/>
    </row>
    <row r="231" spans="7:7" ht="42" customHeight="1">
      <c r="G231" s="176"/>
    </row>
    <row r="232" spans="7:7" ht="42" customHeight="1">
      <c r="G232" s="176"/>
    </row>
    <row r="233" spans="7:7" ht="42" customHeight="1">
      <c r="G233" s="176"/>
    </row>
    <row r="234" spans="7:7" ht="42" customHeight="1">
      <c r="G234" s="176"/>
    </row>
    <row r="235" spans="7:7" ht="42" customHeight="1">
      <c r="G235" s="176"/>
    </row>
    <row r="236" spans="7:7" ht="42" customHeight="1">
      <c r="G236" s="176"/>
    </row>
    <row r="237" spans="7:7" ht="42" customHeight="1">
      <c r="G237" s="176"/>
    </row>
    <row r="238" spans="7:7" ht="42" customHeight="1">
      <c r="G238" s="176"/>
    </row>
    <row r="239" spans="7:7" ht="42" customHeight="1">
      <c r="G239" s="176"/>
    </row>
    <row r="240" spans="7:7" ht="42" customHeight="1">
      <c r="G240" s="176"/>
    </row>
    <row r="241" spans="7:7" ht="42" customHeight="1">
      <c r="G241" s="176"/>
    </row>
    <row r="242" spans="7:7" ht="42" customHeight="1">
      <c r="G242" s="176"/>
    </row>
    <row r="243" spans="7:7" ht="42" customHeight="1">
      <c r="G243" s="176"/>
    </row>
    <row r="244" spans="7:7" ht="42" customHeight="1">
      <c r="G244" s="176"/>
    </row>
    <row r="245" spans="7:7" ht="42" customHeight="1">
      <c r="G245" s="176"/>
    </row>
    <row r="246" spans="7:7" ht="42" customHeight="1">
      <c r="G246" s="176"/>
    </row>
    <row r="247" spans="7:7" ht="42" customHeight="1">
      <c r="G247" s="176"/>
    </row>
    <row r="248" spans="7:7" ht="42" customHeight="1">
      <c r="G248" s="176"/>
    </row>
    <row r="249" spans="7:7" ht="42" customHeight="1">
      <c r="G249" s="176"/>
    </row>
    <row r="250" spans="7:7" ht="42" customHeight="1">
      <c r="G250" s="176"/>
    </row>
    <row r="251" spans="7:7" ht="42" customHeight="1">
      <c r="G251" s="176"/>
    </row>
    <row r="252" spans="7:7" ht="42" customHeight="1">
      <c r="G252" s="176"/>
    </row>
    <row r="253" spans="7:7" ht="42" customHeight="1">
      <c r="G253" s="176"/>
    </row>
    <row r="254" spans="7:7" ht="42" customHeight="1">
      <c r="G254" s="176"/>
    </row>
    <row r="255" spans="7:7" ht="42" customHeight="1">
      <c r="G255" s="176"/>
    </row>
    <row r="256" spans="7:7" ht="42" customHeight="1">
      <c r="G256" s="176"/>
    </row>
    <row r="257" spans="7:7" ht="42" customHeight="1">
      <c r="G257" s="176"/>
    </row>
    <row r="258" spans="7:7" ht="42" customHeight="1">
      <c r="G258" s="176"/>
    </row>
    <row r="259" spans="7:7" ht="42" customHeight="1">
      <c r="G259" s="176"/>
    </row>
    <row r="260" spans="7:7" ht="42" customHeight="1">
      <c r="G260" s="176"/>
    </row>
    <row r="261" spans="7:7" ht="42" customHeight="1">
      <c r="G261" s="176"/>
    </row>
    <row r="262" spans="7:7" ht="42" customHeight="1">
      <c r="G262" s="176"/>
    </row>
    <row r="263" spans="7:7" ht="42" customHeight="1">
      <c r="G263" s="176"/>
    </row>
    <row r="264" spans="7:7" ht="42" customHeight="1">
      <c r="G264" s="176"/>
    </row>
    <row r="265" spans="7:7" ht="42" customHeight="1">
      <c r="G265" s="176"/>
    </row>
    <row r="266" spans="7:7" ht="42" customHeight="1">
      <c r="G266" s="176"/>
    </row>
    <row r="267" spans="7:7" ht="42" customHeight="1">
      <c r="G267" s="176"/>
    </row>
    <row r="268" spans="7:7" ht="42" customHeight="1">
      <c r="G268" s="176"/>
    </row>
    <row r="269" spans="7:7" ht="42" customHeight="1">
      <c r="G269" s="176"/>
    </row>
    <row r="270" spans="7:7" ht="42" customHeight="1">
      <c r="G270" s="176"/>
    </row>
    <row r="271" spans="7:7" ht="42" customHeight="1">
      <c r="G271" s="176"/>
    </row>
    <row r="272" spans="7:7" ht="42" customHeight="1">
      <c r="G272" s="176"/>
    </row>
    <row r="273" spans="7:7" ht="42" customHeight="1">
      <c r="G273" s="176"/>
    </row>
    <row r="274" spans="7:7" ht="42" customHeight="1">
      <c r="G274" s="176"/>
    </row>
    <row r="275" spans="7:7" ht="42" customHeight="1">
      <c r="G275" s="176"/>
    </row>
    <row r="276" spans="7:7" ht="42" customHeight="1">
      <c r="G276" s="176"/>
    </row>
    <row r="277" spans="7:7" ht="42" customHeight="1">
      <c r="G277" s="176"/>
    </row>
    <row r="278" spans="7:7" ht="42" customHeight="1">
      <c r="G278" s="176"/>
    </row>
    <row r="279" spans="7:7" ht="42" customHeight="1">
      <c r="G279" s="176"/>
    </row>
    <row r="280" spans="7:7" ht="42" customHeight="1">
      <c r="G280" s="176"/>
    </row>
    <row r="281" spans="7:7" ht="42" customHeight="1">
      <c r="G281" s="176"/>
    </row>
    <row r="282" spans="7:7" ht="42" customHeight="1">
      <c r="G282" s="176"/>
    </row>
    <row r="283" spans="7:7" ht="42" customHeight="1">
      <c r="G283" s="176"/>
    </row>
    <row r="284" spans="7:7" ht="42" customHeight="1">
      <c r="G284" s="176"/>
    </row>
    <row r="285" spans="7:7" ht="42" customHeight="1">
      <c r="G285" s="176"/>
    </row>
    <row r="286" spans="7:7" ht="42" customHeight="1">
      <c r="G286" s="176"/>
    </row>
    <row r="287" spans="7:7" ht="42" customHeight="1">
      <c r="G287" s="176"/>
    </row>
    <row r="288" spans="7:7" ht="42" customHeight="1">
      <c r="G288" s="176"/>
    </row>
    <row r="289" spans="7:7" ht="42" customHeight="1">
      <c r="G289" s="176"/>
    </row>
    <row r="290" spans="7:7" ht="42" customHeight="1">
      <c r="G290" s="176"/>
    </row>
    <row r="291" spans="7:7" ht="42" customHeight="1">
      <c r="G291" s="176"/>
    </row>
    <row r="292" spans="7:7" ht="42" customHeight="1">
      <c r="G292" s="176"/>
    </row>
    <row r="293" spans="7:7" ht="42" customHeight="1">
      <c r="G293" s="176"/>
    </row>
    <row r="294" spans="7:7" ht="42" customHeight="1">
      <c r="G294" s="176"/>
    </row>
    <row r="295" spans="7:7" ht="42" customHeight="1">
      <c r="G295" s="176"/>
    </row>
    <row r="296" spans="7:7" ht="42" customHeight="1">
      <c r="G296" s="176"/>
    </row>
    <row r="297" spans="7:7" ht="42" customHeight="1">
      <c r="G297" s="176"/>
    </row>
    <row r="298" spans="7:7" ht="42" customHeight="1">
      <c r="G298" s="176"/>
    </row>
    <row r="299" spans="7:7" ht="42" customHeight="1">
      <c r="G299" s="176"/>
    </row>
    <row r="300" spans="7:7" ht="42" customHeight="1">
      <c r="G300" s="176"/>
    </row>
    <row r="301" spans="7:7" ht="42" customHeight="1">
      <c r="G301" s="176"/>
    </row>
    <row r="302" spans="7:7" ht="42" customHeight="1">
      <c r="G302" s="176"/>
    </row>
    <row r="303" spans="7:7" ht="42" customHeight="1">
      <c r="G303" s="176"/>
    </row>
    <row r="304" spans="7:7" ht="42" customHeight="1">
      <c r="G304" s="176"/>
    </row>
    <row r="305" spans="7:7" ht="42" customHeight="1">
      <c r="G305" s="176"/>
    </row>
    <row r="306" spans="7:7" ht="42" customHeight="1">
      <c r="G306" s="176"/>
    </row>
    <row r="307" spans="7:7" ht="42" customHeight="1">
      <c r="G307" s="176"/>
    </row>
    <row r="308" spans="7:7" ht="42" customHeight="1">
      <c r="G308" s="176"/>
    </row>
    <row r="309" spans="7:7" ht="42" customHeight="1">
      <c r="G309" s="176"/>
    </row>
    <row r="310" spans="7:7" ht="42" customHeight="1">
      <c r="G310" s="176"/>
    </row>
    <row r="311" spans="7:7" ht="42" customHeight="1">
      <c r="G311" s="176"/>
    </row>
    <row r="312" spans="7:7" ht="42" customHeight="1">
      <c r="G312" s="176"/>
    </row>
    <row r="313" spans="7:7" ht="42" customHeight="1">
      <c r="G313" s="176"/>
    </row>
    <row r="314" spans="7:7" ht="42" customHeight="1">
      <c r="G314" s="176"/>
    </row>
    <row r="315" spans="7:7" ht="42" customHeight="1">
      <c r="G315" s="176"/>
    </row>
    <row r="316" spans="7:7" ht="42" customHeight="1">
      <c r="G316" s="176"/>
    </row>
    <row r="317" spans="7:7" ht="42" customHeight="1">
      <c r="G317" s="176"/>
    </row>
    <row r="318" spans="7:7" ht="42" customHeight="1">
      <c r="G318" s="176"/>
    </row>
    <row r="319" spans="7:7" ht="42" customHeight="1">
      <c r="G319" s="176"/>
    </row>
    <row r="320" spans="7:7" ht="42" customHeight="1">
      <c r="G320" s="176"/>
    </row>
    <row r="321" spans="7:7" ht="42" customHeight="1">
      <c r="G321" s="176"/>
    </row>
    <row r="322" spans="7:7" ht="42" customHeight="1">
      <c r="G322" s="176"/>
    </row>
    <row r="323" spans="7:7" ht="42" customHeight="1">
      <c r="G323" s="176"/>
    </row>
    <row r="324" spans="7:7" ht="42" customHeight="1">
      <c r="G324" s="176"/>
    </row>
    <row r="325" spans="7:7" ht="42" customHeight="1">
      <c r="G325" s="176"/>
    </row>
    <row r="326" spans="7:7" ht="42" customHeight="1">
      <c r="G326" s="176"/>
    </row>
    <row r="327" spans="7:7" ht="42" customHeight="1">
      <c r="G327" s="176"/>
    </row>
    <row r="328" spans="7:7" ht="42" customHeight="1">
      <c r="G328" s="176"/>
    </row>
    <row r="329" spans="7:7" ht="42" customHeight="1">
      <c r="G329" s="176"/>
    </row>
    <row r="330" spans="7:7" ht="42" customHeight="1">
      <c r="G330" s="176"/>
    </row>
    <row r="331" spans="7:7" ht="42" customHeight="1">
      <c r="G331" s="176"/>
    </row>
    <row r="332" spans="7:7" ht="42" customHeight="1">
      <c r="G332" s="176"/>
    </row>
    <row r="333" spans="7:7" ht="42" customHeight="1">
      <c r="G333" s="176"/>
    </row>
    <row r="334" spans="7:7" ht="42" customHeight="1">
      <c r="G334" s="176"/>
    </row>
    <row r="335" spans="7:7" ht="42" customHeight="1">
      <c r="G335" s="176"/>
    </row>
    <row r="336" spans="7:7" ht="42" customHeight="1">
      <c r="G336" s="176"/>
    </row>
    <row r="337" spans="7:7" ht="42" customHeight="1">
      <c r="G337" s="176"/>
    </row>
    <row r="338" spans="7:7" ht="42" customHeight="1">
      <c r="G338" s="176"/>
    </row>
    <row r="339" spans="7:7" ht="42" customHeight="1">
      <c r="G339" s="176"/>
    </row>
    <row r="340" spans="7:7" ht="42" customHeight="1">
      <c r="G340" s="176"/>
    </row>
    <row r="341" spans="7:7" ht="42" customHeight="1">
      <c r="G341" s="176"/>
    </row>
    <row r="342" spans="7:7" ht="42" customHeight="1">
      <c r="G342" s="176"/>
    </row>
    <row r="343" spans="7:7" ht="42" customHeight="1">
      <c r="G343" s="176"/>
    </row>
    <row r="344" spans="7:7" ht="42" customHeight="1">
      <c r="G344" s="176"/>
    </row>
    <row r="345" spans="7:7" ht="42" customHeight="1">
      <c r="G345" s="176"/>
    </row>
    <row r="346" spans="7:7" ht="42" customHeight="1">
      <c r="G346" s="176"/>
    </row>
    <row r="347" spans="7:7" ht="42" customHeight="1">
      <c r="G347" s="176"/>
    </row>
    <row r="348" spans="7:7" ht="42" customHeight="1">
      <c r="G348" s="176"/>
    </row>
    <row r="349" spans="7:7" ht="42" customHeight="1">
      <c r="G349" s="176"/>
    </row>
    <row r="350" spans="7:7" ht="42" customHeight="1">
      <c r="G350" s="176"/>
    </row>
    <row r="351" spans="7:7" ht="42" customHeight="1">
      <c r="G351" s="176"/>
    </row>
    <row r="352" spans="7:7" ht="42" customHeight="1">
      <c r="G352" s="176"/>
    </row>
    <row r="353" spans="7:7" ht="42" customHeight="1">
      <c r="G353" s="176"/>
    </row>
    <row r="354" spans="7:7" ht="42" customHeight="1">
      <c r="G354" s="176"/>
    </row>
    <row r="355" spans="7:7" ht="42" customHeight="1">
      <c r="G355" s="176"/>
    </row>
    <row r="356" spans="7:7" ht="42" customHeight="1">
      <c r="G356" s="176"/>
    </row>
    <row r="357" spans="7:7" ht="42" customHeight="1">
      <c r="G357" s="176"/>
    </row>
    <row r="358" spans="7:7" ht="42" customHeight="1">
      <c r="G358" s="176"/>
    </row>
    <row r="359" spans="7:7" ht="42" customHeight="1">
      <c r="G359" s="176"/>
    </row>
    <row r="360" spans="7:7" ht="42" customHeight="1">
      <c r="G360" s="176"/>
    </row>
    <row r="361" spans="7:7" ht="42" customHeight="1">
      <c r="G361" s="176"/>
    </row>
    <row r="362" spans="7:7" ht="42" customHeight="1">
      <c r="G362" s="176"/>
    </row>
    <row r="363" spans="7:7" ht="42" customHeight="1">
      <c r="G363" s="176"/>
    </row>
    <row r="364" spans="7:7" ht="42" customHeight="1">
      <c r="G364" s="176"/>
    </row>
    <row r="365" spans="7:7" ht="42" customHeight="1">
      <c r="G365" s="176"/>
    </row>
    <row r="366" spans="7:7" ht="42" customHeight="1">
      <c r="G366" s="176"/>
    </row>
    <row r="367" spans="7:7" ht="42" customHeight="1">
      <c r="G367" s="176"/>
    </row>
    <row r="368" spans="7:7" ht="42" customHeight="1">
      <c r="G368" s="176"/>
    </row>
    <row r="369" spans="7:7" ht="42" customHeight="1">
      <c r="G369" s="176"/>
    </row>
    <row r="370" spans="7:7" ht="42" customHeight="1">
      <c r="G370" s="176"/>
    </row>
    <row r="371" spans="7:7" ht="42" customHeight="1">
      <c r="G371" s="176"/>
    </row>
    <row r="372" spans="7:7" ht="42" customHeight="1">
      <c r="G372" s="176"/>
    </row>
    <row r="373" spans="7:7" ht="42" customHeight="1">
      <c r="G373" s="176"/>
    </row>
    <row r="374" spans="7:7" ht="42" customHeight="1">
      <c r="G374" s="176"/>
    </row>
    <row r="375" spans="7:7" ht="42" customHeight="1">
      <c r="G375" s="176"/>
    </row>
    <row r="376" spans="7:7" ht="42" customHeight="1">
      <c r="G376" s="176"/>
    </row>
    <row r="377" spans="7:7" ht="42" customHeight="1">
      <c r="G377" s="176"/>
    </row>
    <row r="378" spans="7:7" ht="42" customHeight="1">
      <c r="G378" s="176"/>
    </row>
    <row r="379" spans="7:7" ht="42" customHeight="1">
      <c r="G379" s="176"/>
    </row>
    <row r="380" spans="7:7" ht="42" customHeight="1">
      <c r="G380" s="176"/>
    </row>
    <row r="381" spans="7:7" ht="42" customHeight="1">
      <c r="G381" s="176"/>
    </row>
    <row r="382" spans="7:7" ht="42" customHeight="1">
      <c r="G382" s="176"/>
    </row>
    <row r="383" spans="7:7" ht="42" customHeight="1">
      <c r="G383" s="176"/>
    </row>
    <row r="384" spans="7:7" ht="42" customHeight="1">
      <c r="G384" s="176"/>
    </row>
    <row r="385" spans="7:7" ht="42" customHeight="1">
      <c r="G385" s="176"/>
    </row>
    <row r="386" spans="7:7" ht="42" customHeight="1">
      <c r="G386" s="176"/>
    </row>
    <row r="387" spans="7:7" ht="42" customHeight="1">
      <c r="G387" s="176"/>
    </row>
    <row r="388" spans="7:7" ht="42" customHeight="1">
      <c r="G388" s="176"/>
    </row>
    <row r="389" spans="7:7" ht="42" customHeight="1">
      <c r="G389" s="176"/>
    </row>
    <row r="390" spans="7:7" ht="42" customHeight="1">
      <c r="G390" s="176"/>
    </row>
    <row r="391" spans="7:7" ht="42" customHeight="1">
      <c r="G391" s="176"/>
    </row>
    <row r="392" spans="7:7" ht="42" customHeight="1">
      <c r="G392" s="176"/>
    </row>
    <row r="393" spans="7:7" ht="42" customHeight="1">
      <c r="G393" s="176"/>
    </row>
    <row r="394" spans="7:7" ht="42" customHeight="1">
      <c r="G394" s="176"/>
    </row>
    <row r="395" spans="7:7" ht="42" customHeight="1">
      <c r="G395" s="176"/>
    </row>
    <row r="396" spans="7:7" ht="42" customHeight="1">
      <c r="G396" s="176"/>
    </row>
    <row r="397" spans="7:7" ht="42" customHeight="1">
      <c r="G397" s="176"/>
    </row>
    <row r="398" spans="7:7" ht="42" customHeight="1">
      <c r="G398" s="176"/>
    </row>
    <row r="399" spans="7:7" ht="42" customHeight="1">
      <c r="G399" s="176"/>
    </row>
    <row r="400" spans="7:7" ht="42" customHeight="1">
      <c r="G400" s="176"/>
    </row>
    <row r="401" spans="7:7" ht="42" customHeight="1">
      <c r="G401" s="176"/>
    </row>
    <row r="402" spans="7:7" ht="42" customHeight="1">
      <c r="G402" s="176"/>
    </row>
    <row r="403" spans="7:7" ht="42" customHeight="1">
      <c r="G403" s="176"/>
    </row>
    <row r="404" spans="7:7" ht="42" customHeight="1">
      <c r="G404" s="176"/>
    </row>
    <row r="405" spans="7:7" ht="42" customHeight="1">
      <c r="G405" s="176"/>
    </row>
    <row r="406" spans="7:7" ht="42" customHeight="1">
      <c r="G406" s="176"/>
    </row>
    <row r="407" spans="7:7" ht="42" customHeight="1">
      <c r="G407" s="176"/>
    </row>
    <row r="408" spans="7:7" ht="42" customHeight="1">
      <c r="G408" s="176"/>
    </row>
    <row r="409" spans="7:7" ht="42" customHeight="1">
      <c r="G409" s="176"/>
    </row>
    <row r="410" spans="7:7" ht="42" customHeight="1">
      <c r="G410" s="176"/>
    </row>
    <row r="411" spans="7:7" ht="42" customHeight="1">
      <c r="G411" s="176"/>
    </row>
    <row r="412" spans="7:7" ht="42" customHeight="1">
      <c r="G412" s="176"/>
    </row>
    <row r="413" spans="7:7" ht="42" customHeight="1">
      <c r="G413" s="176"/>
    </row>
    <row r="414" spans="7:7" ht="42" customHeight="1">
      <c r="G414" s="176"/>
    </row>
    <row r="415" spans="7:7" ht="42" customHeight="1">
      <c r="G415" s="176"/>
    </row>
    <row r="416" spans="7:7" ht="42" customHeight="1">
      <c r="G416" s="176"/>
    </row>
    <row r="417" spans="7:7" ht="42" customHeight="1">
      <c r="G417" s="176"/>
    </row>
    <row r="418" spans="7:7" ht="42" customHeight="1">
      <c r="G418" s="176"/>
    </row>
    <row r="419" spans="7:7" ht="42" customHeight="1">
      <c r="G419" s="176"/>
    </row>
    <row r="420" spans="7:7" ht="42" customHeight="1">
      <c r="G420" s="176"/>
    </row>
    <row r="421" spans="7:7" ht="42" customHeight="1">
      <c r="G421" s="176"/>
    </row>
    <row r="422" spans="7:7" ht="42" customHeight="1">
      <c r="G422" s="176"/>
    </row>
    <row r="423" spans="7:7" ht="42" customHeight="1">
      <c r="G423" s="176"/>
    </row>
    <row r="424" spans="7:7" ht="42" customHeight="1">
      <c r="G424" s="176"/>
    </row>
    <row r="425" spans="7:7" ht="42" customHeight="1">
      <c r="G425" s="176"/>
    </row>
    <row r="426" spans="7:7" ht="42" customHeight="1">
      <c r="G426" s="176"/>
    </row>
    <row r="427" spans="7:7" ht="42" customHeight="1">
      <c r="G427" s="176"/>
    </row>
    <row r="428" spans="7:7" ht="42" customHeight="1">
      <c r="G428" s="176"/>
    </row>
    <row r="429" spans="7:7" ht="42" customHeight="1">
      <c r="G429" s="176"/>
    </row>
    <row r="430" spans="7:7" ht="42" customHeight="1">
      <c r="G430" s="176"/>
    </row>
    <row r="431" spans="7:7" ht="42" customHeight="1">
      <c r="G431" s="176"/>
    </row>
    <row r="432" spans="7:7" ht="42" customHeight="1">
      <c r="G432" s="176"/>
    </row>
    <row r="433" spans="7:7" ht="42" customHeight="1">
      <c r="G433" s="176"/>
    </row>
    <row r="434" spans="7:7" ht="42" customHeight="1">
      <c r="G434" s="176"/>
    </row>
    <row r="435" spans="7:7" ht="42" customHeight="1">
      <c r="G435" s="176"/>
    </row>
    <row r="436" spans="7:7" ht="42" customHeight="1">
      <c r="G436" s="176"/>
    </row>
    <row r="437" spans="7:7" ht="42" customHeight="1">
      <c r="G437" s="176"/>
    </row>
    <row r="438" spans="7:7" ht="42" customHeight="1">
      <c r="G438" s="176"/>
    </row>
    <row r="439" spans="7:7" ht="42" customHeight="1">
      <c r="G439" s="176"/>
    </row>
    <row r="440" spans="7:7" ht="42" customHeight="1">
      <c r="G440" s="176"/>
    </row>
    <row r="441" spans="7:7" ht="42" customHeight="1">
      <c r="G441" s="176"/>
    </row>
    <row r="442" spans="7:7" ht="42" customHeight="1">
      <c r="G442" s="176"/>
    </row>
    <row r="443" spans="7:7" ht="42" customHeight="1">
      <c r="G443" s="176"/>
    </row>
    <row r="444" spans="7:7" ht="42" customHeight="1">
      <c r="G444" s="176"/>
    </row>
    <row r="445" spans="7:7" ht="42" customHeight="1">
      <c r="G445" s="176"/>
    </row>
    <row r="446" spans="7:7" ht="42" customHeight="1">
      <c r="G446" s="176"/>
    </row>
    <row r="447" spans="7:7" ht="42" customHeight="1">
      <c r="G447" s="176"/>
    </row>
    <row r="448" spans="7:7" ht="42" customHeight="1">
      <c r="G448" s="176"/>
    </row>
    <row r="449" spans="7:7" ht="42" customHeight="1">
      <c r="G449" s="176"/>
    </row>
    <row r="450" spans="7:7" ht="42" customHeight="1">
      <c r="G450" s="176"/>
    </row>
    <row r="451" spans="7:7" ht="42" customHeight="1">
      <c r="G451" s="176"/>
    </row>
    <row r="452" spans="7:7" ht="42" customHeight="1">
      <c r="G452" s="176"/>
    </row>
    <row r="453" spans="7:7" ht="42" customHeight="1">
      <c r="G453" s="176"/>
    </row>
    <row r="454" spans="7:7" ht="42" customHeight="1">
      <c r="G454" s="176"/>
    </row>
    <row r="455" spans="7:7" ht="42" customHeight="1">
      <c r="G455" s="176"/>
    </row>
    <row r="456" spans="7:7" ht="42" customHeight="1">
      <c r="G456" s="176"/>
    </row>
    <row r="457" spans="7:7" ht="42" customHeight="1">
      <c r="G457" s="176"/>
    </row>
    <row r="458" spans="7:7" ht="42" customHeight="1">
      <c r="G458" s="176"/>
    </row>
    <row r="459" spans="7:7" ht="42" customHeight="1">
      <c r="G459" s="176"/>
    </row>
    <row r="460" spans="7:7" ht="42" customHeight="1">
      <c r="G460" s="176"/>
    </row>
    <row r="461" spans="7:7" ht="42" customHeight="1">
      <c r="G461" s="176"/>
    </row>
    <row r="462" spans="7:7" ht="42" customHeight="1">
      <c r="G462" s="176"/>
    </row>
    <row r="463" spans="7:7" ht="42" customHeight="1">
      <c r="G463" s="176"/>
    </row>
    <row r="464" spans="7:7" ht="42" customHeight="1">
      <c r="G464" s="176"/>
    </row>
    <row r="465" spans="7:7" ht="42" customHeight="1">
      <c r="G465" s="176"/>
    </row>
    <row r="466" spans="7:7" ht="42" customHeight="1">
      <c r="G466" s="176"/>
    </row>
    <row r="467" spans="7:7" ht="42" customHeight="1">
      <c r="G467" s="176"/>
    </row>
    <row r="468" spans="7:7" ht="42" customHeight="1">
      <c r="G468" s="176"/>
    </row>
    <row r="469" spans="7:7" ht="42" customHeight="1">
      <c r="G469" s="176"/>
    </row>
    <row r="470" spans="7:7" ht="42" customHeight="1">
      <c r="G470" s="176"/>
    </row>
    <row r="471" spans="7:7" ht="42" customHeight="1">
      <c r="G471" s="176"/>
    </row>
    <row r="472" spans="7:7" ht="42" customHeight="1">
      <c r="G472" s="176"/>
    </row>
    <row r="473" spans="7:7" ht="42" customHeight="1">
      <c r="G473" s="176"/>
    </row>
    <row r="474" spans="7:7" ht="42" customHeight="1">
      <c r="G474" s="176"/>
    </row>
    <row r="475" spans="7:7" ht="42" customHeight="1">
      <c r="G475" s="176"/>
    </row>
    <row r="476" spans="7:7" ht="42" customHeight="1">
      <c r="G476" s="176"/>
    </row>
    <row r="477" spans="7:7" ht="42" customHeight="1">
      <c r="G477" s="176"/>
    </row>
    <row r="478" spans="7:7" ht="42" customHeight="1">
      <c r="G478" s="176"/>
    </row>
    <row r="479" spans="7:7" ht="42" customHeight="1">
      <c r="G479" s="176"/>
    </row>
    <row r="480" spans="7:7" ht="42" customHeight="1">
      <c r="G480" s="176"/>
    </row>
    <row r="481" spans="7:7" ht="42" customHeight="1">
      <c r="G481" s="176"/>
    </row>
    <row r="482" spans="7:7" ht="42" customHeight="1">
      <c r="G482" s="176"/>
    </row>
    <row r="483" spans="7:7" ht="42" customHeight="1">
      <c r="G483" s="176"/>
    </row>
    <row r="484" spans="7:7" ht="42" customHeight="1">
      <c r="G484" s="176"/>
    </row>
    <row r="485" spans="7:7" ht="42" customHeight="1">
      <c r="G485" s="176"/>
    </row>
    <row r="486" spans="7:7" ht="42" customHeight="1">
      <c r="G486" s="176"/>
    </row>
    <row r="487" spans="7:7" ht="42" customHeight="1">
      <c r="G487" s="176"/>
    </row>
    <row r="488" spans="7:7" ht="42" customHeight="1">
      <c r="G488" s="176"/>
    </row>
    <row r="489" spans="7:7" ht="42" customHeight="1">
      <c r="G489" s="176"/>
    </row>
    <row r="490" spans="7:7" ht="42" customHeight="1">
      <c r="G490" s="176"/>
    </row>
    <row r="491" spans="7:7" ht="42" customHeight="1">
      <c r="G491" s="176"/>
    </row>
    <row r="492" spans="7:7" ht="42" customHeight="1">
      <c r="G492" s="176"/>
    </row>
    <row r="493" spans="7:7" ht="42" customHeight="1">
      <c r="G493" s="176"/>
    </row>
    <row r="494" spans="7:7" ht="42" customHeight="1">
      <c r="G494" s="176"/>
    </row>
    <row r="495" spans="7:7" ht="42" customHeight="1">
      <c r="G495" s="176"/>
    </row>
    <row r="496" spans="7:7" ht="42" customHeight="1">
      <c r="G496" s="176"/>
    </row>
    <row r="497" spans="7:7" ht="42" customHeight="1">
      <c r="G497" s="176"/>
    </row>
    <row r="498" spans="7:7" ht="42" customHeight="1">
      <c r="G498" s="176"/>
    </row>
    <row r="499" spans="7:7" ht="42" customHeight="1">
      <c r="G499" s="176"/>
    </row>
    <row r="500" spans="7:7" ht="42" customHeight="1">
      <c r="G500" s="176"/>
    </row>
    <row r="501" spans="7:7" ht="42" customHeight="1">
      <c r="G501" s="176"/>
    </row>
    <row r="502" spans="7:7" ht="42" customHeight="1">
      <c r="G502" s="176"/>
    </row>
    <row r="503" spans="7:7" ht="42" customHeight="1">
      <c r="G503" s="176"/>
    </row>
    <row r="504" spans="7:7" ht="42" customHeight="1">
      <c r="G504" s="176"/>
    </row>
    <row r="505" spans="7:7" ht="42" customHeight="1">
      <c r="G505" s="176"/>
    </row>
    <row r="506" spans="7:7" ht="42" customHeight="1">
      <c r="G506" s="176"/>
    </row>
    <row r="507" spans="7:7" ht="42" customHeight="1">
      <c r="G507" s="176"/>
    </row>
    <row r="508" spans="7:7" ht="42" customHeight="1">
      <c r="G508" s="176"/>
    </row>
    <row r="509" spans="7:7" ht="42" customHeight="1">
      <c r="G509" s="176"/>
    </row>
    <row r="510" spans="7:7" ht="42" customHeight="1">
      <c r="G510" s="176"/>
    </row>
    <row r="511" spans="7:7" ht="42" customHeight="1">
      <c r="G511" s="176"/>
    </row>
    <row r="512" spans="7:7" ht="42" customHeight="1">
      <c r="G512" s="176"/>
    </row>
    <row r="513" spans="7:7" ht="42" customHeight="1">
      <c r="G513" s="176"/>
    </row>
    <row r="514" spans="7:7" ht="42" customHeight="1">
      <c r="G514" s="176"/>
    </row>
    <row r="515" spans="7:7" ht="42" customHeight="1">
      <c r="G515" s="176"/>
    </row>
    <row r="516" spans="7:7" ht="42" customHeight="1">
      <c r="G516" s="176"/>
    </row>
    <row r="517" spans="7:7" ht="42" customHeight="1">
      <c r="G517" s="176"/>
    </row>
    <row r="518" spans="7:7" ht="42" customHeight="1">
      <c r="G518" s="176"/>
    </row>
    <row r="519" spans="7:7" ht="42" customHeight="1">
      <c r="G519" s="176"/>
    </row>
    <row r="520" spans="7:7" ht="42" customHeight="1">
      <c r="G520" s="176"/>
    </row>
    <row r="521" spans="7:7" ht="42" customHeight="1">
      <c r="G521" s="176"/>
    </row>
    <row r="522" spans="7:7" ht="42" customHeight="1">
      <c r="G522" s="176"/>
    </row>
    <row r="523" spans="7:7" ht="42" customHeight="1">
      <c r="G523" s="176"/>
    </row>
    <row r="524" spans="7:7" ht="42" customHeight="1">
      <c r="G524" s="176"/>
    </row>
    <row r="525" spans="7:7" ht="42" customHeight="1">
      <c r="G525" s="176"/>
    </row>
    <row r="526" spans="7:7" ht="42" customHeight="1">
      <c r="G526" s="176"/>
    </row>
    <row r="527" spans="7:7" ht="42" customHeight="1">
      <c r="G527" s="176"/>
    </row>
    <row r="528" spans="7:7" ht="42" customHeight="1">
      <c r="G528" s="176"/>
    </row>
    <row r="529" spans="7:7" ht="42" customHeight="1">
      <c r="G529" s="176"/>
    </row>
    <row r="530" spans="7:7" ht="42" customHeight="1">
      <c r="G530" s="176"/>
    </row>
    <row r="531" spans="7:7" ht="42" customHeight="1">
      <c r="G531" s="176"/>
    </row>
    <row r="532" spans="7:7" ht="42" customHeight="1">
      <c r="G532" s="176"/>
    </row>
    <row r="533" spans="7:7" ht="42" customHeight="1">
      <c r="G533" s="176"/>
    </row>
    <row r="534" spans="7:7" ht="42" customHeight="1">
      <c r="G534" s="176"/>
    </row>
    <row r="535" spans="7:7" ht="42" customHeight="1">
      <c r="G535" s="176"/>
    </row>
    <row r="536" spans="7:7" ht="42" customHeight="1">
      <c r="G536" s="176"/>
    </row>
    <row r="537" spans="7:7" ht="42" customHeight="1">
      <c r="G537" s="176"/>
    </row>
    <row r="538" spans="7:7" ht="42" customHeight="1">
      <c r="G538" s="176"/>
    </row>
    <row r="539" spans="7:7" ht="42" customHeight="1">
      <c r="G539" s="176"/>
    </row>
    <row r="540" spans="7:7" ht="42" customHeight="1">
      <c r="G540" s="176"/>
    </row>
    <row r="541" spans="7:7" ht="42" customHeight="1">
      <c r="G541" s="176"/>
    </row>
    <row r="542" spans="7:7" ht="42" customHeight="1">
      <c r="G542" s="176"/>
    </row>
    <row r="543" spans="7:7" ht="42" customHeight="1">
      <c r="G543" s="176"/>
    </row>
    <row r="544" spans="7:7" ht="42" customHeight="1">
      <c r="G544" s="176"/>
    </row>
    <row r="545" spans="7:7" ht="42" customHeight="1">
      <c r="G545" s="176"/>
    </row>
    <row r="546" spans="7:7" ht="42" customHeight="1">
      <c r="G546" s="176"/>
    </row>
    <row r="547" spans="7:7" ht="42" customHeight="1">
      <c r="G547" s="176"/>
    </row>
    <row r="548" spans="7:7" ht="42" customHeight="1">
      <c r="G548" s="176"/>
    </row>
    <row r="549" spans="7:7" ht="42" customHeight="1">
      <c r="G549" s="176"/>
    </row>
    <row r="550" spans="7:7" ht="42" customHeight="1">
      <c r="G550" s="176"/>
    </row>
    <row r="551" spans="7:7" ht="42" customHeight="1">
      <c r="G551" s="176"/>
    </row>
    <row r="552" spans="7:7" ht="42" customHeight="1">
      <c r="G552" s="176"/>
    </row>
    <row r="553" spans="7:7" ht="42" customHeight="1">
      <c r="G553" s="176"/>
    </row>
    <row r="554" spans="7:7" ht="42" customHeight="1">
      <c r="G554" s="176"/>
    </row>
    <row r="555" spans="7:7" ht="42" customHeight="1">
      <c r="G555" s="176"/>
    </row>
    <row r="556" spans="7:7" ht="42" customHeight="1">
      <c r="G556" s="176"/>
    </row>
    <row r="557" spans="7:7" ht="42" customHeight="1">
      <c r="G557" s="176"/>
    </row>
    <row r="558" spans="7:7" ht="42" customHeight="1">
      <c r="G558" s="176"/>
    </row>
    <row r="559" spans="7:7" ht="42" customHeight="1">
      <c r="G559" s="176"/>
    </row>
    <row r="560" spans="7:7" ht="42" customHeight="1">
      <c r="G560" s="176"/>
    </row>
    <row r="561" spans="7:7" ht="42" customHeight="1">
      <c r="G561" s="176"/>
    </row>
    <row r="562" spans="7:7" ht="42" customHeight="1">
      <c r="G562" s="176"/>
    </row>
    <row r="563" spans="7:7" ht="42" customHeight="1">
      <c r="G563" s="176"/>
    </row>
    <row r="564" spans="7:7" ht="42" customHeight="1">
      <c r="G564" s="176"/>
    </row>
    <row r="565" spans="7:7" ht="42" customHeight="1">
      <c r="G565" s="176"/>
    </row>
    <row r="566" spans="7:7" ht="42" customHeight="1">
      <c r="G566" s="176"/>
    </row>
    <row r="567" spans="7:7" ht="42" customHeight="1">
      <c r="G567" s="176"/>
    </row>
    <row r="568" spans="7:7" ht="42" customHeight="1">
      <c r="G568" s="176"/>
    </row>
    <row r="569" spans="7:7" ht="42" customHeight="1">
      <c r="G569" s="176"/>
    </row>
    <row r="570" spans="7:7" ht="42" customHeight="1">
      <c r="G570" s="176"/>
    </row>
    <row r="571" spans="7:7" ht="42" customHeight="1">
      <c r="G571" s="176"/>
    </row>
    <row r="572" spans="7:7" ht="42" customHeight="1">
      <c r="G572" s="176"/>
    </row>
    <row r="573" spans="7:7" ht="42" customHeight="1">
      <c r="G573" s="176"/>
    </row>
    <row r="574" spans="7:7" ht="42" customHeight="1">
      <c r="G574" s="176"/>
    </row>
    <row r="575" spans="7:7" ht="42" customHeight="1">
      <c r="G575" s="176"/>
    </row>
    <row r="576" spans="7:7" ht="42" customHeight="1">
      <c r="G576" s="176"/>
    </row>
    <row r="577" spans="7:7" ht="42" customHeight="1">
      <c r="G577" s="176"/>
    </row>
    <row r="578" spans="7:7" ht="42" customHeight="1">
      <c r="G578" s="176"/>
    </row>
    <row r="579" spans="7:7" ht="42" customHeight="1">
      <c r="G579" s="176"/>
    </row>
    <row r="580" spans="7:7" ht="42" customHeight="1">
      <c r="G580" s="176"/>
    </row>
    <row r="581" spans="7:7" ht="42" customHeight="1">
      <c r="G581" s="176"/>
    </row>
    <row r="582" spans="7:7" ht="42" customHeight="1">
      <c r="G582" s="176"/>
    </row>
    <row r="583" spans="7:7" ht="42" customHeight="1">
      <c r="G583" s="176"/>
    </row>
    <row r="584" spans="7:7" ht="42" customHeight="1">
      <c r="G584" s="176"/>
    </row>
    <row r="585" spans="7:7" ht="42" customHeight="1">
      <c r="G585" s="176"/>
    </row>
    <row r="586" spans="7:7" ht="42" customHeight="1">
      <c r="G586" s="176"/>
    </row>
    <row r="587" spans="7:7" ht="42" customHeight="1">
      <c r="G587" s="176"/>
    </row>
    <row r="588" spans="7:7" ht="42" customHeight="1">
      <c r="G588" s="176"/>
    </row>
    <row r="589" spans="7:7" ht="42" customHeight="1">
      <c r="G589" s="176"/>
    </row>
    <row r="590" spans="7:7" ht="42" customHeight="1">
      <c r="G590" s="176"/>
    </row>
    <row r="591" spans="7:7" ht="42" customHeight="1">
      <c r="G591" s="176"/>
    </row>
    <row r="592" spans="7:7" ht="42" customHeight="1">
      <c r="G592" s="176"/>
    </row>
    <row r="593" spans="7:7" ht="42" customHeight="1">
      <c r="G593" s="176"/>
    </row>
    <row r="594" spans="7:7" ht="42" customHeight="1">
      <c r="G594" s="176"/>
    </row>
    <row r="595" spans="7:7" ht="42" customHeight="1">
      <c r="G595" s="176"/>
    </row>
    <row r="596" spans="7:7" ht="42" customHeight="1">
      <c r="G596" s="176"/>
    </row>
    <row r="597" spans="7:7" ht="42" customHeight="1">
      <c r="G597" s="176"/>
    </row>
    <row r="598" spans="7:7" ht="42" customHeight="1">
      <c r="G598" s="176"/>
    </row>
    <row r="599" spans="7:7" ht="42" customHeight="1">
      <c r="G599" s="176"/>
    </row>
    <row r="600" spans="7:7" ht="42" customHeight="1">
      <c r="G600" s="176"/>
    </row>
    <row r="601" spans="7:7" ht="42" customHeight="1">
      <c r="G601" s="176"/>
    </row>
    <row r="602" spans="7:7" ht="42" customHeight="1">
      <c r="G602" s="176"/>
    </row>
    <row r="603" spans="7:7" ht="42" customHeight="1">
      <c r="G603" s="176"/>
    </row>
    <row r="604" spans="7:7" ht="42" customHeight="1">
      <c r="G604" s="176"/>
    </row>
    <row r="605" spans="7:7" ht="42" customHeight="1">
      <c r="G605" s="176"/>
    </row>
    <row r="606" spans="7:7" ht="42" customHeight="1">
      <c r="G606" s="176"/>
    </row>
    <row r="607" spans="7:7" ht="42" customHeight="1">
      <c r="G607" s="176"/>
    </row>
    <row r="608" spans="7:7" ht="42" customHeight="1">
      <c r="G608" s="176"/>
    </row>
    <row r="609" spans="7:7" ht="42" customHeight="1">
      <c r="G609" s="176"/>
    </row>
    <row r="610" spans="7:7" ht="42" customHeight="1">
      <c r="G610" s="176"/>
    </row>
    <row r="611" spans="7:7" ht="42" customHeight="1">
      <c r="G611" s="176"/>
    </row>
    <row r="612" spans="7:7" ht="42" customHeight="1">
      <c r="G612" s="176"/>
    </row>
    <row r="613" spans="7:7" ht="42" customHeight="1">
      <c r="G613" s="176"/>
    </row>
    <row r="614" spans="7:7" ht="42" customHeight="1">
      <c r="G614" s="176"/>
    </row>
    <row r="615" spans="7:7" ht="42" customHeight="1">
      <c r="G615" s="176"/>
    </row>
    <row r="616" spans="7:7" ht="42" customHeight="1">
      <c r="G616" s="176"/>
    </row>
    <row r="617" spans="7:7" ht="42" customHeight="1">
      <c r="G617" s="176"/>
    </row>
    <row r="618" spans="7:7" ht="42" customHeight="1">
      <c r="G618" s="176"/>
    </row>
    <row r="619" spans="7:7" ht="42" customHeight="1">
      <c r="G619" s="176"/>
    </row>
    <row r="620" spans="7:7" ht="42" customHeight="1">
      <c r="G620" s="176"/>
    </row>
    <row r="621" spans="7:7" ht="42" customHeight="1">
      <c r="G621" s="176"/>
    </row>
    <row r="622" spans="7:7" ht="42" customHeight="1">
      <c r="G622" s="176"/>
    </row>
    <row r="623" spans="7:7" ht="42" customHeight="1">
      <c r="G623" s="176"/>
    </row>
    <row r="624" spans="7:7" ht="42" customHeight="1">
      <c r="G624" s="176"/>
    </row>
    <row r="625" spans="7:7" ht="42" customHeight="1">
      <c r="G625" s="176"/>
    </row>
    <row r="626" spans="7:7" ht="42" customHeight="1">
      <c r="G626" s="176"/>
    </row>
    <row r="627" spans="7:7" ht="42" customHeight="1">
      <c r="G627" s="176"/>
    </row>
    <row r="628" spans="7:7" ht="42" customHeight="1">
      <c r="G628" s="176"/>
    </row>
    <row r="629" spans="7:7" ht="42" customHeight="1">
      <c r="G629" s="176"/>
    </row>
    <row r="630" spans="7:7" ht="42" customHeight="1">
      <c r="G630" s="176"/>
    </row>
    <row r="631" spans="7:7" ht="42" customHeight="1">
      <c r="G631" s="176"/>
    </row>
    <row r="632" spans="7:7" ht="42" customHeight="1">
      <c r="G632" s="176"/>
    </row>
    <row r="633" spans="7:7" ht="42" customHeight="1">
      <c r="G633" s="176"/>
    </row>
    <row r="634" spans="7:7" ht="42" customHeight="1">
      <c r="G634" s="176"/>
    </row>
    <row r="635" spans="7:7" ht="42" customHeight="1">
      <c r="G635" s="176"/>
    </row>
    <row r="636" spans="7:7" ht="42" customHeight="1">
      <c r="G636" s="176"/>
    </row>
    <row r="637" spans="7:7" ht="42" customHeight="1">
      <c r="G637" s="176"/>
    </row>
    <row r="638" spans="7:7" ht="42" customHeight="1">
      <c r="G638" s="176"/>
    </row>
    <row r="639" spans="7:7" ht="42" customHeight="1">
      <c r="G639" s="176"/>
    </row>
    <row r="640" spans="7:7" ht="42" customHeight="1">
      <c r="G640" s="176"/>
    </row>
    <row r="641" spans="7:7" ht="42" customHeight="1">
      <c r="G641" s="176"/>
    </row>
    <row r="642" spans="7:7" ht="42" customHeight="1">
      <c r="G642" s="176"/>
    </row>
    <row r="643" spans="7:7" ht="42" customHeight="1">
      <c r="G643" s="176"/>
    </row>
    <row r="644" spans="7:7" ht="42" customHeight="1">
      <c r="G644" s="176"/>
    </row>
    <row r="645" spans="7:7" ht="42" customHeight="1">
      <c r="G645" s="176"/>
    </row>
    <row r="646" spans="7:7" ht="42" customHeight="1">
      <c r="G646" s="176"/>
    </row>
    <row r="647" spans="7:7" ht="42" customHeight="1">
      <c r="G647" s="176"/>
    </row>
    <row r="648" spans="7:7" ht="42" customHeight="1">
      <c r="G648" s="176"/>
    </row>
    <row r="649" spans="7:7" ht="42" customHeight="1">
      <c r="G649" s="176"/>
    </row>
    <row r="650" spans="7:7" ht="42" customHeight="1">
      <c r="G650" s="176"/>
    </row>
    <row r="651" spans="7:7" ht="42" customHeight="1">
      <c r="G651" s="176"/>
    </row>
    <row r="652" spans="7:7" ht="42" customHeight="1">
      <c r="G652" s="176"/>
    </row>
    <row r="653" spans="7:7" ht="42" customHeight="1">
      <c r="G653" s="176"/>
    </row>
    <row r="654" spans="7:7" ht="42" customHeight="1">
      <c r="G654" s="176"/>
    </row>
    <row r="655" spans="7:7" ht="42" customHeight="1">
      <c r="G655" s="176"/>
    </row>
    <row r="656" spans="7:7" ht="42" customHeight="1">
      <c r="G656" s="176"/>
    </row>
    <row r="657" spans="7:7" ht="42" customHeight="1">
      <c r="G657" s="176"/>
    </row>
    <row r="658" spans="7:7" ht="42" customHeight="1">
      <c r="G658" s="176"/>
    </row>
    <row r="659" spans="7:7" ht="42" customHeight="1">
      <c r="G659" s="176"/>
    </row>
    <row r="660" spans="7:7" ht="42" customHeight="1">
      <c r="G660" s="176"/>
    </row>
    <row r="661" spans="7:7" ht="42" customHeight="1">
      <c r="G661" s="176"/>
    </row>
    <row r="662" spans="7:7" ht="42" customHeight="1">
      <c r="G662" s="176"/>
    </row>
    <row r="663" spans="7:7" ht="42" customHeight="1">
      <c r="G663" s="176"/>
    </row>
    <row r="664" spans="7:7" ht="42" customHeight="1">
      <c r="G664" s="176"/>
    </row>
    <row r="665" spans="7:7" ht="42" customHeight="1">
      <c r="G665" s="176"/>
    </row>
    <row r="666" spans="7:7" ht="42" customHeight="1">
      <c r="G666" s="176"/>
    </row>
    <row r="667" spans="7:7" ht="42" customHeight="1">
      <c r="G667" s="176"/>
    </row>
    <row r="668" spans="7:7" ht="42" customHeight="1">
      <c r="G668" s="176"/>
    </row>
    <row r="669" spans="7:7" ht="42" customHeight="1">
      <c r="G669" s="176"/>
    </row>
    <row r="670" spans="7:7" ht="42" customHeight="1">
      <c r="G670" s="176"/>
    </row>
    <row r="671" spans="7:7" ht="42" customHeight="1">
      <c r="G671" s="176"/>
    </row>
    <row r="672" spans="7:7" ht="42" customHeight="1">
      <c r="G672" s="176"/>
    </row>
    <row r="673" spans="7:7" ht="42" customHeight="1">
      <c r="G673" s="176"/>
    </row>
    <row r="674" spans="7:7" ht="42" customHeight="1">
      <c r="G674" s="176"/>
    </row>
    <row r="675" spans="7:7" ht="42" customHeight="1">
      <c r="G675" s="176"/>
    </row>
    <row r="676" spans="7:7" ht="42" customHeight="1">
      <c r="G676" s="176"/>
    </row>
    <row r="677" spans="7:7" ht="42" customHeight="1">
      <c r="G677" s="176"/>
    </row>
    <row r="678" spans="7:7" ht="42" customHeight="1">
      <c r="G678" s="176"/>
    </row>
    <row r="679" spans="7:7" ht="42" customHeight="1">
      <c r="G679" s="176"/>
    </row>
    <row r="680" spans="7:7" ht="42" customHeight="1">
      <c r="G680" s="176"/>
    </row>
    <row r="681" spans="7:7" ht="42" customHeight="1">
      <c r="G681" s="176"/>
    </row>
    <row r="682" spans="7:7" ht="42" customHeight="1">
      <c r="G682" s="176"/>
    </row>
    <row r="683" spans="7:7" ht="42" customHeight="1">
      <c r="G683" s="176"/>
    </row>
    <row r="684" spans="7:7" ht="42" customHeight="1">
      <c r="G684" s="176"/>
    </row>
    <row r="685" spans="7:7" ht="42" customHeight="1">
      <c r="G685" s="176"/>
    </row>
    <row r="686" spans="7:7" ht="42" customHeight="1">
      <c r="G686" s="176"/>
    </row>
    <row r="687" spans="7:7" ht="42" customHeight="1">
      <c r="G687" s="176"/>
    </row>
    <row r="688" spans="7:7" ht="42" customHeight="1">
      <c r="G688" s="176"/>
    </row>
    <row r="689" spans="7:7" ht="42" customHeight="1">
      <c r="G689" s="176"/>
    </row>
    <row r="690" spans="7:7" ht="42" customHeight="1">
      <c r="G690" s="176"/>
    </row>
    <row r="691" spans="7:7" ht="42" customHeight="1">
      <c r="G691" s="176"/>
    </row>
    <row r="692" spans="7:7" ht="42" customHeight="1">
      <c r="G692" s="176"/>
    </row>
    <row r="693" spans="7:7" ht="42" customHeight="1">
      <c r="G693" s="176"/>
    </row>
    <row r="694" spans="7:7" ht="42" customHeight="1">
      <c r="G694" s="176"/>
    </row>
    <row r="695" spans="7:7" ht="42" customHeight="1">
      <c r="G695" s="176"/>
    </row>
    <row r="696" spans="7:7" ht="42" customHeight="1">
      <c r="G696" s="176"/>
    </row>
    <row r="697" spans="7:7" ht="42" customHeight="1">
      <c r="G697" s="176"/>
    </row>
    <row r="698" spans="7:7" ht="42" customHeight="1">
      <c r="G698" s="176"/>
    </row>
    <row r="699" spans="7:7" ht="42" customHeight="1">
      <c r="G699" s="176"/>
    </row>
    <row r="700" spans="7:7" ht="42" customHeight="1">
      <c r="G700" s="176"/>
    </row>
    <row r="701" spans="7:7" ht="42" customHeight="1">
      <c r="G701" s="176"/>
    </row>
    <row r="702" spans="7:7" ht="42" customHeight="1">
      <c r="G702" s="176"/>
    </row>
    <row r="703" spans="7:7" ht="42" customHeight="1">
      <c r="G703" s="176"/>
    </row>
    <row r="704" spans="7:7" ht="42" customHeight="1">
      <c r="G704" s="176"/>
    </row>
    <row r="705" spans="7:7" ht="42" customHeight="1">
      <c r="G705" s="176"/>
    </row>
    <row r="706" spans="7:7" ht="42" customHeight="1">
      <c r="G706" s="176"/>
    </row>
    <row r="707" spans="7:7" ht="42" customHeight="1">
      <c r="G707" s="176"/>
    </row>
    <row r="708" spans="7:7" ht="42" customHeight="1">
      <c r="G708" s="176"/>
    </row>
    <row r="709" spans="7:7" ht="42" customHeight="1">
      <c r="G709" s="176"/>
    </row>
    <row r="710" spans="7:7" ht="42" customHeight="1">
      <c r="G710" s="176"/>
    </row>
    <row r="711" spans="7:7" ht="42" customHeight="1">
      <c r="G711" s="176"/>
    </row>
    <row r="712" spans="7:7" ht="42" customHeight="1">
      <c r="G712" s="176"/>
    </row>
    <row r="713" spans="7:7" ht="42" customHeight="1">
      <c r="G713" s="176"/>
    </row>
    <row r="714" spans="7:7" ht="42" customHeight="1">
      <c r="G714" s="176"/>
    </row>
    <row r="715" spans="7:7" ht="42" customHeight="1">
      <c r="G715" s="176"/>
    </row>
    <row r="716" spans="7:7" ht="42" customHeight="1">
      <c r="G716" s="176"/>
    </row>
    <row r="717" spans="7:7" ht="42" customHeight="1">
      <c r="G717" s="176"/>
    </row>
    <row r="718" spans="7:7" ht="42" customHeight="1">
      <c r="G718" s="176"/>
    </row>
    <row r="719" spans="7:7" ht="42" customHeight="1">
      <c r="G719" s="176"/>
    </row>
    <row r="720" spans="7:7" ht="42" customHeight="1">
      <c r="G720" s="176"/>
    </row>
    <row r="721" spans="7:7" ht="42" customHeight="1">
      <c r="G721" s="176"/>
    </row>
    <row r="722" spans="7:7" ht="42" customHeight="1">
      <c r="G722" s="176"/>
    </row>
    <row r="723" spans="7:7" ht="42" customHeight="1">
      <c r="G723" s="176"/>
    </row>
    <row r="724" spans="7:7" ht="42" customHeight="1">
      <c r="G724" s="176"/>
    </row>
    <row r="725" spans="7:7" ht="42" customHeight="1">
      <c r="G725" s="176"/>
    </row>
    <row r="726" spans="7:7" ht="42" customHeight="1">
      <c r="G726" s="176"/>
    </row>
    <row r="727" spans="7:7" ht="42" customHeight="1">
      <c r="G727" s="176"/>
    </row>
    <row r="728" spans="7:7" ht="42" customHeight="1">
      <c r="G728" s="176"/>
    </row>
    <row r="729" spans="7:7" ht="42" customHeight="1">
      <c r="G729" s="176"/>
    </row>
    <row r="730" spans="7:7" ht="42" customHeight="1">
      <c r="G730" s="176"/>
    </row>
    <row r="731" spans="7:7" ht="42" customHeight="1">
      <c r="G731" s="176"/>
    </row>
    <row r="732" spans="7:7" ht="42" customHeight="1">
      <c r="G732" s="176"/>
    </row>
    <row r="733" spans="7:7" ht="42" customHeight="1">
      <c r="G733" s="176"/>
    </row>
    <row r="734" spans="7:7" ht="42" customHeight="1">
      <c r="G734" s="176"/>
    </row>
    <row r="735" spans="7:7" ht="42" customHeight="1">
      <c r="G735" s="176"/>
    </row>
    <row r="736" spans="7:7" ht="42" customHeight="1">
      <c r="G736" s="176"/>
    </row>
    <row r="737" spans="7:7" ht="42" customHeight="1">
      <c r="G737" s="176"/>
    </row>
    <row r="738" spans="7:7" ht="42" customHeight="1">
      <c r="G738" s="176"/>
    </row>
    <row r="739" spans="7:7" ht="42" customHeight="1">
      <c r="G739" s="176"/>
    </row>
    <row r="740" spans="7:7" ht="42" customHeight="1">
      <c r="G740" s="176"/>
    </row>
    <row r="741" spans="7:7" ht="42" customHeight="1">
      <c r="G741" s="176"/>
    </row>
    <row r="742" spans="7:7" ht="42" customHeight="1">
      <c r="G742" s="176"/>
    </row>
    <row r="743" spans="7:7" ht="42" customHeight="1">
      <c r="G743" s="176"/>
    </row>
    <row r="744" spans="7:7" ht="42" customHeight="1">
      <c r="G744" s="176"/>
    </row>
    <row r="745" spans="7:7" ht="42" customHeight="1">
      <c r="G745" s="176"/>
    </row>
    <row r="746" spans="7:7" ht="42" customHeight="1">
      <c r="G746" s="176"/>
    </row>
    <row r="747" spans="7:7" ht="42" customHeight="1">
      <c r="G747" s="176"/>
    </row>
    <row r="748" spans="7:7" ht="42" customHeight="1">
      <c r="G748" s="176"/>
    </row>
    <row r="749" spans="7:7" ht="42" customHeight="1">
      <c r="G749" s="176"/>
    </row>
    <row r="750" spans="7:7" ht="42" customHeight="1">
      <c r="G750" s="176"/>
    </row>
    <row r="751" spans="7:7" ht="42" customHeight="1">
      <c r="G751" s="176"/>
    </row>
    <row r="752" spans="7:7" ht="42" customHeight="1">
      <c r="G752" s="176"/>
    </row>
    <row r="753" spans="7:7" ht="42" customHeight="1">
      <c r="G753" s="176"/>
    </row>
    <row r="754" spans="7:7" ht="42" customHeight="1">
      <c r="G754" s="176"/>
    </row>
    <row r="755" spans="7:7" ht="42" customHeight="1">
      <c r="G755" s="176"/>
    </row>
    <row r="756" spans="7:7" ht="42" customHeight="1">
      <c r="G756" s="176"/>
    </row>
    <row r="757" spans="7:7" ht="42" customHeight="1">
      <c r="G757" s="176"/>
    </row>
    <row r="758" spans="7:7" ht="42" customHeight="1">
      <c r="G758" s="176"/>
    </row>
    <row r="759" spans="7:7" ht="42" customHeight="1">
      <c r="G759" s="176"/>
    </row>
    <row r="760" spans="7:7" ht="42" customHeight="1">
      <c r="G760" s="176"/>
    </row>
    <row r="761" spans="7:7" ht="42" customHeight="1">
      <c r="G761" s="176"/>
    </row>
    <row r="762" spans="7:7" ht="42" customHeight="1">
      <c r="G762" s="176"/>
    </row>
    <row r="763" spans="7:7" ht="42" customHeight="1">
      <c r="G763" s="176"/>
    </row>
    <row r="764" spans="7:7" ht="42" customHeight="1">
      <c r="G764" s="176"/>
    </row>
    <row r="765" spans="7:7" ht="42" customHeight="1">
      <c r="G765" s="176"/>
    </row>
    <row r="766" spans="7:7" ht="42" customHeight="1">
      <c r="G766" s="176"/>
    </row>
    <row r="767" spans="7:7" ht="42" customHeight="1">
      <c r="G767" s="176"/>
    </row>
    <row r="768" spans="7:7" ht="42" customHeight="1">
      <c r="G768" s="176"/>
    </row>
    <row r="769" spans="7:7" ht="42" customHeight="1">
      <c r="G769" s="176"/>
    </row>
    <row r="770" spans="7:7" ht="42" customHeight="1">
      <c r="G770" s="176"/>
    </row>
    <row r="771" spans="7:7" ht="42" customHeight="1">
      <c r="G771" s="176"/>
    </row>
    <row r="772" spans="7:7" ht="42" customHeight="1">
      <c r="G772" s="176"/>
    </row>
    <row r="773" spans="7:7" ht="42" customHeight="1">
      <c r="G773" s="176"/>
    </row>
    <row r="774" spans="7:7" ht="42" customHeight="1">
      <c r="G774" s="176"/>
    </row>
    <row r="775" spans="7:7" ht="42" customHeight="1">
      <c r="G775" s="176"/>
    </row>
    <row r="776" spans="7:7" ht="42" customHeight="1">
      <c r="G776" s="176"/>
    </row>
    <row r="777" spans="7:7" ht="42" customHeight="1">
      <c r="G777" s="176"/>
    </row>
    <row r="778" spans="7:7" ht="42" customHeight="1">
      <c r="G778" s="176"/>
    </row>
    <row r="779" spans="7:7" ht="42" customHeight="1">
      <c r="G779" s="176"/>
    </row>
    <row r="780" spans="7:7" ht="42" customHeight="1">
      <c r="G780" s="176"/>
    </row>
    <row r="781" spans="7:7" ht="42" customHeight="1">
      <c r="G781" s="176"/>
    </row>
    <row r="782" spans="7:7" ht="42" customHeight="1">
      <c r="G782" s="176"/>
    </row>
    <row r="783" spans="7:7" ht="42" customHeight="1">
      <c r="G783" s="176"/>
    </row>
    <row r="784" spans="7:7" ht="42" customHeight="1">
      <c r="G784" s="176"/>
    </row>
    <row r="785" spans="7:7" ht="42" customHeight="1">
      <c r="G785" s="176"/>
    </row>
    <row r="786" spans="7:7" ht="42" customHeight="1">
      <c r="G786" s="176"/>
    </row>
    <row r="787" spans="7:7" ht="42" customHeight="1">
      <c r="G787" s="176"/>
    </row>
    <row r="788" spans="7:7" ht="42" customHeight="1">
      <c r="G788" s="176"/>
    </row>
    <row r="789" spans="7:7" ht="42" customHeight="1">
      <c r="G789" s="176"/>
    </row>
    <row r="790" spans="7:7" ht="42" customHeight="1">
      <c r="G790" s="176"/>
    </row>
    <row r="791" spans="7:7" ht="42" customHeight="1">
      <c r="G791" s="176"/>
    </row>
    <row r="792" spans="7:7" ht="42" customHeight="1">
      <c r="G792" s="176"/>
    </row>
    <row r="793" spans="7:7" ht="42" customHeight="1">
      <c r="G793" s="176"/>
    </row>
    <row r="794" spans="7:7" ht="42" customHeight="1">
      <c r="G794" s="176"/>
    </row>
    <row r="795" spans="7:7" ht="42" customHeight="1">
      <c r="G795" s="176"/>
    </row>
    <row r="796" spans="7:7" ht="42" customHeight="1">
      <c r="G796" s="176"/>
    </row>
    <row r="797" spans="7:7" ht="42" customHeight="1">
      <c r="G797" s="176"/>
    </row>
    <row r="798" spans="7:7" ht="42" customHeight="1">
      <c r="G798" s="176"/>
    </row>
    <row r="799" spans="7:7" ht="42" customHeight="1">
      <c r="G799" s="176"/>
    </row>
    <row r="800" spans="7:7" ht="42" customHeight="1">
      <c r="G800" s="176"/>
    </row>
    <row r="801" spans="7:7" ht="42" customHeight="1">
      <c r="G801" s="176"/>
    </row>
    <row r="802" spans="7:7" ht="42" customHeight="1">
      <c r="G802" s="176"/>
    </row>
    <row r="803" spans="7:7" ht="42" customHeight="1">
      <c r="G803" s="176"/>
    </row>
    <row r="804" spans="7:7" ht="42" customHeight="1">
      <c r="G804" s="176"/>
    </row>
    <row r="805" spans="7:7" ht="42" customHeight="1">
      <c r="G805" s="176"/>
    </row>
    <row r="806" spans="7:7" ht="42" customHeight="1">
      <c r="G806" s="176"/>
    </row>
    <row r="807" spans="7:7" ht="42" customHeight="1">
      <c r="G807" s="176"/>
    </row>
    <row r="808" spans="7:7" ht="42" customHeight="1">
      <c r="G808" s="176"/>
    </row>
    <row r="809" spans="7:7" ht="42" customHeight="1">
      <c r="G809" s="176"/>
    </row>
    <row r="810" spans="7:7" ht="42" customHeight="1">
      <c r="G810" s="176"/>
    </row>
    <row r="811" spans="7:7" ht="42" customHeight="1">
      <c r="G811" s="176"/>
    </row>
    <row r="812" spans="7:7" ht="42" customHeight="1">
      <c r="G812" s="176"/>
    </row>
    <row r="813" spans="7:7" ht="42" customHeight="1">
      <c r="G813" s="176"/>
    </row>
    <row r="814" spans="7:7" ht="42" customHeight="1">
      <c r="G814" s="176"/>
    </row>
    <row r="815" spans="7:7" ht="42" customHeight="1">
      <c r="G815" s="176"/>
    </row>
    <row r="816" spans="7:7" ht="42" customHeight="1">
      <c r="G816" s="176"/>
    </row>
    <row r="817" spans="7:7" ht="42" customHeight="1">
      <c r="G817" s="176"/>
    </row>
    <row r="818" spans="7:7" ht="42" customHeight="1">
      <c r="G818" s="176"/>
    </row>
    <row r="819" spans="7:7" ht="42" customHeight="1">
      <c r="G819" s="176"/>
    </row>
    <row r="820" spans="7:7" ht="42" customHeight="1">
      <c r="G820" s="176"/>
    </row>
    <row r="821" spans="7:7" ht="42" customHeight="1">
      <c r="G821" s="176"/>
    </row>
    <row r="822" spans="7:7" ht="42" customHeight="1">
      <c r="G822" s="176"/>
    </row>
    <row r="823" spans="7:7" ht="42" customHeight="1">
      <c r="G823" s="176"/>
    </row>
    <row r="824" spans="7:7" ht="42" customHeight="1">
      <c r="G824" s="176"/>
    </row>
    <row r="825" spans="7:7" ht="42" customHeight="1">
      <c r="G825" s="176"/>
    </row>
    <row r="826" spans="7:7" ht="42" customHeight="1">
      <c r="G826" s="176"/>
    </row>
    <row r="827" spans="7:7" ht="42" customHeight="1">
      <c r="G827" s="176"/>
    </row>
    <row r="828" spans="7:7" ht="42" customHeight="1">
      <c r="G828" s="176"/>
    </row>
    <row r="829" spans="7:7" ht="42" customHeight="1">
      <c r="G829" s="176"/>
    </row>
    <row r="830" spans="7:7" ht="42" customHeight="1">
      <c r="G830" s="176"/>
    </row>
    <row r="831" spans="7:7" ht="42" customHeight="1">
      <c r="G831" s="176"/>
    </row>
    <row r="832" spans="7:7" ht="42" customHeight="1">
      <c r="G832" s="176"/>
    </row>
    <row r="833" spans="7:7" ht="42" customHeight="1">
      <c r="G833" s="176"/>
    </row>
    <row r="834" spans="7:7" ht="42" customHeight="1">
      <c r="G834" s="176"/>
    </row>
    <row r="835" spans="7:7" ht="42" customHeight="1">
      <c r="G835" s="176"/>
    </row>
    <row r="836" spans="7:7" ht="42" customHeight="1">
      <c r="G836" s="176"/>
    </row>
    <row r="837" spans="7:7" ht="42" customHeight="1">
      <c r="G837" s="176"/>
    </row>
    <row r="838" spans="7:7" ht="42" customHeight="1">
      <c r="G838" s="176"/>
    </row>
    <row r="839" spans="7:7" ht="42" customHeight="1">
      <c r="G839" s="176"/>
    </row>
    <row r="840" spans="7:7" ht="42" customHeight="1">
      <c r="G840" s="176"/>
    </row>
    <row r="841" spans="7:7" ht="42" customHeight="1">
      <c r="G841" s="176"/>
    </row>
    <row r="842" spans="7:7" ht="42" customHeight="1">
      <c r="G842" s="176"/>
    </row>
    <row r="843" spans="7:7" ht="42" customHeight="1">
      <c r="G843" s="176"/>
    </row>
    <row r="844" spans="7:7" ht="42" customHeight="1">
      <c r="G844" s="176"/>
    </row>
    <row r="845" spans="7:7" ht="42" customHeight="1">
      <c r="G845" s="176"/>
    </row>
    <row r="846" spans="7:7" ht="42" customHeight="1">
      <c r="G846" s="176"/>
    </row>
    <row r="847" spans="7:7" ht="42" customHeight="1">
      <c r="G847" s="176"/>
    </row>
    <row r="848" spans="7:7" ht="42" customHeight="1">
      <c r="G848" s="176"/>
    </row>
    <row r="849" spans="7:7" ht="42" customHeight="1">
      <c r="G849" s="176"/>
    </row>
    <row r="850" spans="7:7" ht="42" customHeight="1">
      <c r="G850" s="176"/>
    </row>
    <row r="851" spans="7:7" ht="42" customHeight="1">
      <c r="G851" s="176"/>
    </row>
    <row r="852" spans="7:7" ht="42" customHeight="1">
      <c r="G852" s="176"/>
    </row>
    <row r="853" spans="7:7" ht="42" customHeight="1">
      <c r="G853" s="176"/>
    </row>
    <row r="854" spans="7:7" ht="42" customHeight="1">
      <c r="G854" s="176"/>
    </row>
    <row r="855" spans="7:7" ht="42" customHeight="1">
      <c r="G855" s="176"/>
    </row>
    <row r="856" spans="7:7" ht="42" customHeight="1">
      <c r="G856" s="176"/>
    </row>
    <row r="857" spans="7:7" ht="42" customHeight="1">
      <c r="G857" s="176"/>
    </row>
    <row r="858" spans="7:7" ht="42" customHeight="1">
      <c r="G858" s="176"/>
    </row>
    <row r="859" spans="7:7" ht="42" customHeight="1">
      <c r="G859" s="176"/>
    </row>
    <row r="860" spans="7:7" ht="42" customHeight="1">
      <c r="G860" s="176"/>
    </row>
    <row r="861" spans="7:7" ht="42" customHeight="1">
      <c r="G861" s="176"/>
    </row>
    <row r="862" spans="7:7" ht="42" customHeight="1">
      <c r="G862" s="176"/>
    </row>
    <row r="863" spans="7:7" ht="42" customHeight="1">
      <c r="G863" s="176"/>
    </row>
    <row r="864" spans="7:7" ht="42" customHeight="1">
      <c r="G864" s="176"/>
    </row>
    <row r="865" spans="7:7" ht="42" customHeight="1">
      <c r="G865" s="176"/>
    </row>
    <row r="866" spans="7:7" ht="42" customHeight="1">
      <c r="G866" s="176"/>
    </row>
    <row r="867" spans="7:7" ht="42" customHeight="1">
      <c r="G867" s="176"/>
    </row>
    <row r="868" spans="7:7" ht="42" customHeight="1">
      <c r="G868" s="176"/>
    </row>
    <row r="869" spans="7:7" ht="42" customHeight="1">
      <c r="G869" s="176"/>
    </row>
    <row r="870" spans="7:7" ht="42" customHeight="1">
      <c r="G870" s="176"/>
    </row>
    <row r="871" spans="7:7" ht="42" customHeight="1">
      <c r="G871" s="176"/>
    </row>
    <row r="872" spans="7:7" ht="42" customHeight="1">
      <c r="G872" s="176"/>
    </row>
    <row r="873" spans="7:7" ht="42" customHeight="1">
      <c r="G873" s="176"/>
    </row>
    <row r="874" spans="7:7" ht="42" customHeight="1">
      <c r="G874" s="176"/>
    </row>
    <row r="875" spans="7:7" ht="42" customHeight="1">
      <c r="G875" s="176"/>
    </row>
    <row r="876" spans="7:7" ht="42" customHeight="1">
      <c r="G876" s="176"/>
    </row>
    <row r="877" spans="7:7" ht="42" customHeight="1">
      <c r="G877" s="176"/>
    </row>
    <row r="878" spans="7:7" ht="42" customHeight="1">
      <c r="G878" s="176"/>
    </row>
    <row r="879" spans="7:7" ht="42" customHeight="1">
      <c r="G879" s="176"/>
    </row>
    <row r="880" spans="7:7" ht="42" customHeight="1">
      <c r="G880" s="176"/>
    </row>
    <row r="881" spans="7:7" ht="42" customHeight="1">
      <c r="G881" s="176"/>
    </row>
    <row r="882" spans="7:7" ht="42" customHeight="1">
      <c r="G882" s="176"/>
    </row>
    <row r="883" spans="7:7" ht="42" customHeight="1">
      <c r="G883" s="176"/>
    </row>
    <row r="884" spans="7:7" ht="42" customHeight="1">
      <c r="G884" s="176"/>
    </row>
    <row r="885" spans="7:7" ht="42" customHeight="1">
      <c r="G885" s="176"/>
    </row>
    <row r="886" spans="7:7" ht="42" customHeight="1">
      <c r="G886" s="176"/>
    </row>
    <row r="887" spans="7:7" ht="42" customHeight="1">
      <c r="G887" s="176"/>
    </row>
    <row r="888" spans="7:7" ht="42" customHeight="1">
      <c r="G888" s="176"/>
    </row>
    <row r="889" spans="7:7" ht="42" customHeight="1">
      <c r="G889" s="176"/>
    </row>
    <row r="890" spans="7:7" ht="42" customHeight="1">
      <c r="G890" s="176"/>
    </row>
    <row r="891" spans="7:7" ht="42" customHeight="1">
      <c r="G891" s="176"/>
    </row>
    <row r="892" spans="7:7" ht="42" customHeight="1">
      <c r="G892" s="176"/>
    </row>
    <row r="893" spans="7:7" ht="42" customHeight="1">
      <c r="G893" s="176"/>
    </row>
    <row r="894" spans="7:7" ht="42" customHeight="1">
      <c r="G894" s="176"/>
    </row>
    <row r="895" spans="7:7" ht="42" customHeight="1">
      <c r="G895" s="176"/>
    </row>
    <row r="896" spans="7:7" ht="42" customHeight="1">
      <c r="G896" s="176"/>
    </row>
    <row r="897" spans="7:7" ht="42" customHeight="1">
      <c r="G897" s="176"/>
    </row>
    <row r="898" spans="7:7" ht="42" customHeight="1">
      <c r="G898" s="176"/>
    </row>
    <row r="899" spans="7:7" ht="42" customHeight="1">
      <c r="G899" s="176"/>
    </row>
    <row r="900" spans="7:7" ht="42" customHeight="1">
      <c r="G900" s="176"/>
    </row>
    <row r="901" spans="7:7" ht="42" customHeight="1">
      <c r="G901" s="176"/>
    </row>
    <row r="902" spans="7:7" ht="42" customHeight="1">
      <c r="G902" s="176"/>
    </row>
    <row r="903" spans="7:7" ht="42" customHeight="1">
      <c r="G903" s="176"/>
    </row>
    <row r="904" spans="7:7" ht="42" customHeight="1">
      <c r="G904" s="176"/>
    </row>
    <row r="905" spans="7:7" ht="42" customHeight="1">
      <c r="G905" s="176"/>
    </row>
    <row r="906" spans="7:7" ht="42" customHeight="1">
      <c r="G906" s="176"/>
    </row>
    <row r="907" spans="7:7" ht="42" customHeight="1">
      <c r="G907" s="176"/>
    </row>
    <row r="908" spans="7:7" ht="42" customHeight="1">
      <c r="G908" s="176"/>
    </row>
    <row r="909" spans="7:7" ht="42" customHeight="1">
      <c r="G909" s="176"/>
    </row>
    <row r="910" spans="7:7" ht="42" customHeight="1">
      <c r="G910" s="176"/>
    </row>
    <row r="911" spans="7:7" ht="42" customHeight="1">
      <c r="G911" s="176"/>
    </row>
    <row r="912" spans="7:7" ht="42" customHeight="1">
      <c r="G912" s="176"/>
    </row>
    <row r="913" spans="7:7" ht="42" customHeight="1">
      <c r="G913" s="176"/>
    </row>
    <row r="914" spans="7:7" ht="42" customHeight="1">
      <c r="G914" s="176"/>
    </row>
    <row r="915" spans="7:7" ht="42" customHeight="1">
      <c r="G915" s="176"/>
    </row>
    <row r="916" spans="7:7" ht="42" customHeight="1">
      <c r="G916" s="176"/>
    </row>
    <row r="917" spans="7:7" ht="42" customHeight="1">
      <c r="G917" s="176"/>
    </row>
    <row r="918" spans="7:7" ht="42" customHeight="1">
      <c r="G918" s="176"/>
    </row>
    <row r="919" spans="7:7" ht="42" customHeight="1">
      <c r="G919" s="176"/>
    </row>
    <row r="920" spans="7:7" ht="42" customHeight="1">
      <c r="G920" s="176"/>
    </row>
    <row r="921" spans="7:7" ht="42" customHeight="1">
      <c r="G921" s="176"/>
    </row>
    <row r="922" spans="7:7" ht="42" customHeight="1">
      <c r="G922" s="176"/>
    </row>
    <row r="923" spans="7:7" ht="42" customHeight="1">
      <c r="G923" s="176"/>
    </row>
    <row r="924" spans="7:7" ht="42" customHeight="1">
      <c r="G924" s="176"/>
    </row>
    <row r="925" spans="7:7" ht="42" customHeight="1">
      <c r="G925" s="176"/>
    </row>
    <row r="926" spans="7:7" ht="42" customHeight="1">
      <c r="G926" s="176"/>
    </row>
    <row r="927" spans="7:7" ht="42" customHeight="1">
      <c r="G927" s="176"/>
    </row>
    <row r="928" spans="7:7" ht="42" customHeight="1">
      <c r="G928" s="176"/>
    </row>
    <row r="929" spans="7:7" ht="42" customHeight="1">
      <c r="G929" s="176"/>
    </row>
    <row r="930" spans="7:7" ht="42" customHeight="1">
      <c r="G930" s="176"/>
    </row>
    <row r="931" spans="7:7" ht="42" customHeight="1">
      <c r="G931" s="176"/>
    </row>
    <row r="932" spans="7:7" ht="42" customHeight="1">
      <c r="G932" s="176"/>
    </row>
    <row r="933" spans="7:7" ht="42" customHeight="1">
      <c r="G933" s="176"/>
    </row>
    <row r="934" spans="7:7" ht="42" customHeight="1">
      <c r="G934" s="176"/>
    </row>
    <row r="935" spans="7:7" ht="42" customHeight="1">
      <c r="G935" s="176"/>
    </row>
    <row r="936" spans="7:7" ht="42" customHeight="1">
      <c r="G936" s="176"/>
    </row>
    <row r="937" spans="7:7" ht="42" customHeight="1">
      <c r="G937" s="176"/>
    </row>
    <row r="938" spans="7:7" ht="42" customHeight="1">
      <c r="G938" s="176"/>
    </row>
    <row r="939" spans="7:7" ht="42" customHeight="1">
      <c r="G939" s="176"/>
    </row>
    <row r="940" spans="7:7" ht="42" customHeight="1">
      <c r="G940" s="176"/>
    </row>
    <row r="941" spans="7:7" ht="42" customHeight="1">
      <c r="G941" s="176"/>
    </row>
    <row r="942" spans="7:7" ht="42" customHeight="1">
      <c r="G942" s="176"/>
    </row>
    <row r="943" spans="7:7" ht="42" customHeight="1">
      <c r="G943" s="176"/>
    </row>
    <row r="944" spans="7:7" ht="42" customHeight="1">
      <c r="G944" s="176"/>
    </row>
    <row r="945" spans="7:7" ht="42" customHeight="1">
      <c r="G945" s="176"/>
    </row>
    <row r="946" spans="7:7" ht="42" customHeight="1">
      <c r="G946" s="176"/>
    </row>
    <row r="947" spans="7:7" ht="42" customHeight="1">
      <c r="G947" s="176"/>
    </row>
    <row r="948" spans="7:7" ht="42" customHeight="1">
      <c r="G948" s="176"/>
    </row>
    <row r="949" spans="7:7" ht="42" customHeight="1">
      <c r="G949" s="176"/>
    </row>
    <row r="950" spans="7:7" ht="42" customHeight="1">
      <c r="G950" s="176"/>
    </row>
    <row r="951" spans="7:7" ht="42" customHeight="1">
      <c r="G951" s="176"/>
    </row>
    <row r="952" spans="7:7" ht="42" customHeight="1">
      <c r="G952" s="176"/>
    </row>
    <row r="953" spans="7:7" ht="42" customHeight="1">
      <c r="G953" s="176"/>
    </row>
    <row r="954" spans="7:7" ht="42" customHeight="1">
      <c r="G954" s="176"/>
    </row>
    <row r="955" spans="7:7" ht="42" customHeight="1">
      <c r="G955" s="176"/>
    </row>
    <row r="956" spans="7:7" ht="42" customHeight="1">
      <c r="G956" s="176"/>
    </row>
    <row r="957" spans="7:7" ht="42" customHeight="1">
      <c r="G957" s="176"/>
    </row>
    <row r="958" spans="7:7" ht="42" customHeight="1">
      <c r="G958" s="176"/>
    </row>
    <row r="959" spans="7:7" ht="42" customHeight="1">
      <c r="G959" s="176"/>
    </row>
    <row r="960" spans="7:7" ht="42" customHeight="1">
      <c r="G960" s="176"/>
    </row>
    <row r="961" spans="7:7" ht="42" customHeight="1">
      <c r="G961" s="176"/>
    </row>
    <row r="962" spans="7:7" ht="42" customHeight="1">
      <c r="G962" s="176"/>
    </row>
    <row r="963" spans="7:7" ht="42" customHeight="1">
      <c r="G963" s="176"/>
    </row>
    <row r="964" spans="7:7" ht="42" customHeight="1">
      <c r="G964" s="176"/>
    </row>
    <row r="965" spans="7:7" ht="42" customHeight="1">
      <c r="G965" s="176"/>
    </row>
    <row r="966" spans="7:7" ht="42" customHeight="1">
      <c r="G966" s="176"/>
    </row>
    <row r="967" spans="7:7" ht="42" customHeight="1">
      <c r="G967" s="176"/>
    </row>
    <row r="968" spans="7:7" ht="42" customHeight="1">
      <c r="G968" s="176"/>
    </row>
    <row r="969" spans="7:7" ht="42" customHeight="1">
      <c r="G969" s="176"/>
    </row>
    <row r="970" spans="7:7" ht="42" customHeight="1">
      <c r="G970" s="176"/>
    </row>
    <row r="971" spans="7:7" ht="42" customHeight="1">
      <c r="G971" s="176"/>
    </row>
    <row r="972" spans="7:7" ht="42" customHeight="1">
      <c r="G972" s="176"/>
    </row>
    <row r="973" spans="7:7" ht="42" customHeight="1">
      <c r="G973" s="176"/>
    </row>
    <row r="974" spans="7:7" ht="42" customHeight="1">
      <c r="G974" s="176"/>
    </row>
    <row r="975" spans="7:7" ht="42" customHeight="1">
      <c r="G975" s="176"/>
    </row>
    <row r="976" spans="7:7" ht="42" customHeight="1">
      <c r="G976" s="176"/>
    </row>
    <row r="977" spans="7:7" ht="42" customHeight="1">
      <c r="G977" s="176"/>
    </row>
    <row r="978" spans="7:7" ht="42" customHeight="1">
      <c r="G978" s="176"/>
    </row>
    <row r="979" spans="7:7" ht="42" customHeight="1">
      <c r="G979" s="176"/>
    </row>
    <row r="980" spans="7:7" ht="42" customHeight="1">
      <c r="G980" s="176"/>
    </row>
    <row r="981" spans="7:7" ht="42" customHeight="1">
      <c r="G981" s="176"/>
    </row>
    <row r="982" spans="7:7" ht="42" customHeight="1">
      <c r="G982" s="176"/>
    </row>
    <row r="983" spans="7:7" ht="42" customHeight="1">
      <c r="G983" s="176"/>
    </row>
    <row r="984" spans="7:7" ht="42" customHeight="1">
      <c r="G984" s="176"/>
    </row>
    <row r="985" spans="7:7" ht="42" customHeight="1">
      <c r="G985" s="176"/>
    </row>
    <row r="986" spans="7:7" ht="42" customHeight="1">
      <c r="G986" s="176"/>
    </row>
    <row r="987" spans="7:7" ht="42" customHeight="1">
      <c r="G987" s="176"/>
    </row>
    <row r="988" spans="7:7" ht="42" customHeight="1">
      <c r="G988" s="176"/>
    </row>
    <row r="989" spans="7:7" ht="42" customHeight="1">
      <c r="G989" s="176"/>
    </row>
    <row r="990" spans="7:7" ht="42" customHeight="1">
      <c r="G990" s="176"/>
    </row>
    <row r="991" spans="7:7" ht="42" customHeight="1">
      <c r="G991" s="176"/>
    </row>
    <row r="992" spans="7:7" ht="42" customHeight="1">
      <c r="G992" s="176"/>
    </row>
    <row r="993" spans="7:7" ht="42" customHeight="1">
      <c r="G993" s="176"/>
    </row>
    <row r="994" spans="7:7" ht="42" customHeight="1">
      <c r="G994" s="176"/>
    </row>
    <row r="995" spans="7:7" ht="42" customHeight="1">
      <c r="G995" s="176"/>
    </row>
    <row r="996" spans="7:7" ht="42" customHeight="1">
      <c r="G996" s="176"/>
    </row>
    <row r="997" spans="7:7" ht="42" customHeight="1">
      <c r="G997" s="176"/>
    </row>
    <row r="998" spans="7:7" ht="42" customHeight="1">
      <c r="G998" s="176"/>
    </row>
    <row r="999" spans="7:7" ht="42" customHeight="1">
      <c r="G999" s="176"/>
    </row>
    <row r="1000" spans="7:7" ht="42" customHeight="1">
      <c r="G1000" s="176"/>
    </row>
    <row r="1001" spans="7:7" ht="42" customHeight="1">
      <c r="G1001" s="176"/>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1000"/>
  <sheetViews>
    <sheetView workbookViewId="0">
      <pane xSplit="1" ySplit="2" topLeftCell="B133" activePane="bottomRight" state="frozen"/>
      <selection pane="topRight" activeCell="B1" sqref="B1"/>
      <selection pane="bottomLeft" activeCell="A3" sqref="A3"/>
      <selection pane="bottomRight" activeCell="H144" sqref="H144"/>
    </sheetView>
  </sheetViews>
  <sheetFormatPr defaultColWidth="14.453125" defaultRowHeight="15" customHeight="1"/>
  <cols>
    <col min="1" max="1" width="20.08984375" style="43" customWidth="1"/>
    <col min="2" max="12" width="8.6328125" style="43" customWidth="1"/>
    <col min="13" max="13" width="5.6328125" style="43" customWidth="1"/>
    <col min="14" max="30" width="8.6328125" style="43" customWidth="1"/>
    <col min="31" max="38" width="8.90625" style="43" customWidth="1"/>
    <col min="39" max="39" width="12.90625" style="43" customWidth="1"/>
    <col min="40" max="40" width="15.36328125" style="43" customWidth="1"/>
    <col min="41" max="72" width="8.6328125" style="43" customWidth="1"/>
    <col min="73" max="16384" width="14.453125" style="43"/>
  </cols>
  <sheetData>
    <row r="1" spans="1:72" ht="13">
      <c r="A1" s="66" t="s">
        <v>524</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182"/>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row>
    <row r="2" spans="1:72" ht="13">
      <c r="A2" s="183" t="s">
        <v>101</v>
      </c>
      <c r="B2" s="73" t="s">
        <v>36</v>
      </c>
      <c r="C2" s="73" t="s">
        <v>37</v>
      </c>
      <c r="D2" s="73" t="s">
        <v>38</v>
      </c>
      <c r="E2" s="73" t="s">
        <v>40</v>
      </c>
      <c r="F2" s="73" t="s">
        <v>41</v>
      </c>
      <c r="G2" s="73" t="s">
        <v>42</v>
      </c>
      <c r="H2" s="73" t="s">
        <v>43</v>
      </c>
      <c r="I2" s="73" t="s">
        <v>44</v>
      </c>
      <c r="J2" s="73" t="s">
        <v>45</v>
      </c>
      <c r="K2" s="73" t="s">
        <v>46</v>
      </c>
      <c r="L2" s="73" t="s">
        <v>47</v>
      </c>
      <c r="M2" s="73" t="s">
        <v>48</v>
      </c>
      <c r="N2" s="73" t="s">
        <v>49</v>
      </c>
      <c r="O2" s="73" t="s">
        <v>50</v>
      </c>
      <c r="P2" s="184" t="s">
        <v>52</v>
      </c>
      <c r="Q2" s="73" t="s">
        <v>54</v>
      </c>
      <c r="R2" s="73" t="s">
        <v>55</v>
      </c>
      <c r="S2" s="73" t="s">
        <v>56</v>
      </c>
      <c r="T2" s="73" t="s">
        <v>57</v>
      </c>
      <c r="U2" s="73" t="s">
        <v>58</v>
      </c>
      <c r="V2" s="73" t="s">
        <v>59</v>
      </c>
      <c r="W2" s="73" t="s">
        <v>60</v>
      </c>
      <c r="X2" s="73" t="s">
        <v>61</v>
      </c>
      <c r="Y2" s="73" t="s">
        <v>62</v>
      </c>
      <c r="Z2" s="73" t="s">
        <v>63</v>
      </c>
      <c r="AA2" s="73" t="s">
        <v>264</v>
      </c>
      <c r="AB2" s="73" t="s">
        <v>265</v>
      </c>
      <c r="AC2" s="73" t="s">
        <v>65</v>
      </c>
      <c r="AD2" s="73" t="s">
        <v>66</v>
      </c>
      <c r="AE2" s="73" t="s">
        <v>67</v>
      </c>
      <c r="AF2" s="73" t="s">
        <v>69</v>
      </c>
      <c r="AG2" s="73" t="s">
        <v>70</v>
      </c>
      <c r="AH2" s="184" t="s">
        <v>71</v>
      </c>
      <c r="AI2" s="73" t="s">
        <v>72</v>
      </c>
      <c r="AJ2" s="73" t="s">
        <v>73</v>
      </c>
      <c r="AK2" s="73" t="s">
        <v>266</v>
      </c>
      <c r="AL2" s="73" t="s">
        <v>267</v>
      </c>
      <c r="AM2" s="73" t="s">
        <v>106</v>
      </c>
      <c r="AN2" s="185" t="s">
        <v>78</v>
      </c>
      <c r="AO2" s="185" t="s">
        <v>107</v>
      </c>
      <c r="AP2" s="185"/>
      <c r="AQ2" s="185"/>
      <c r="AR2" s="73"/>
      <c r="AS2" s="186" t="s">
        <v>268</v>
      </c>
      <c r="AT2" s="186" t="s">
        <v>269</v>
      </c>
      <c r="AU2" s="186" t="s">
        <v>270</v>
      </c>
      <c r="AV2" s="186" t="s">
        <v>271</v>
      </c>
      <c r="AW2" s="186" t="s">
        <v>272</v>
      </c>
      <c r="AX2" s="186" t="s">
        <v>273</v>
      </c>
      <c r="AY2" s="186" t="s">
        <v>274</v>
      </c>
      <c r="AZ2" s="186" t="s">
        <v>275</v>
      </c>
      <c r="BA2" s="186" t="s">
        <v>276</v>
      </c>
      <c r="BB2" s="186" t="s">
        <v>277</v>
      </c>
      <c r="BC2" s="186" t="s">
        <v>278</v>
      </c>
      <c r="BD2" s="186" t="s">
        <v>279</v>
      </c>
      <c r="BE2" s="186" t="s">
        <v>280</v>
      </c>
      <c r="BF2" s="186" t="s">
        <v>281</v>
      </c>
      <c r="BG2" s="186" t="s">
        <v>282</v>
      </c>
      <c r="BH2" s="186" t="s">
        <v>283</v>
      </c>
      <c r="BI2" s="186" t="s">
        <v>284</v>
      </c>
      <c r="BJ2" s="186" t="s">
        <v>285</v>
      </c>
      <c r="BK2" s="186" t="s">
        <v>286</v>
      </c>
      <c r="BL2" s="186" t="s">
        <v>287</v>
      </c>
      <c r="BM2" s="186" t="s">
        <v>288</v>
      </c>
      <c r="BN2" s="186" t="s">
        <v>289</v>
      </c>
      <c r="BO2" s="186" t="s">
        <v>290</v>
      </c>
      <c r="BP2" s="186" t="s">
        <v>291</v>
      </c>
      <c r="BQ2" s="186" t="s">
        <v>292</v>
      </c>
      <c r="BR2" s="186" t="s">
        <v>293</v>
      </c>
      <c r="BS2" s="186" t="s">
        <v>294</v>
      </c>
      <c r="BT2" s="186" t="s">
        <v>47</v>
      </c>
    </row>
    <row r="3" spans="1:72" ht="13">
      <c r="A3" s="183">
        <v>1950</v>
      </c>
      <c r="B3" s="66">
        <v>16849.682000000001</v>
      </c>
      <c r="C3" s="66">
        <v>8048.9</v>
      </c>
      <c r="D3" s="66">
        <v>53151.9</v>
      </c>
      <c r="E3" s="66">
        <v>13593.591</v>
      </c>
      <c r="F3" s="66">
        <v>6563.8940000000002</v>
      </c>
      <c r="G3" s="66">
        <v>539190.005</v>
      </c>
      <c r="H3" s="66">
        <v>11614.843999999999</v>
      </c>
      <c r="I3" s="66">
        <v>933.32100000000003</v>
      </c>
      <c r="J3" s="66">
        <v>20928.82</v>
      </c>
      <c r="K3" s="66">
        <v>17516.674999999999</v>
      </c>
      <c r="L3" s="66">
        <v>328103.56200000003</v>
      </c>
      <c r="M3" s="66">
        <v>302.97199999999998</v>
      </c>
      <c r="N3" s="66">
        <v>353104.27600000001</v>
      </c>
      <c r="O3" s="66">
        <v>68862.948999999993</v>
      </c>
      <c r="P3" s="78">
        <v>16641</v>
      </c>
      <c r="Q3" s="66">
        <v>83656.263000000006</v>
      </c>
      <c r="R3" s="66">
        <v>6540.8310000000001</v>
      </c>
      <c r="S3" s="66">
        <v>5711.674</v>
      </c>
      <c r="T3" s="66">
        <v>27231.56</v>
      </c>
      <c r="U3" s="66">
        <v>8826.6389999999992</v>
      </c>
      <c r="V3" s="66">
        <v>1892.6880000000001</v>
      </c>
      <c r="W3" s="66">
        <v>36835.614000000001</v>
      </c>
      <c r="X3" s="66">
        <v>3282.1419999999998</v>
      </c>
      <c r="Y3" s="66">
        <v>7571.1859999999997</v>
      </c>
      <c r="Z3" s="66">
        <v>18062.056</v>
      </c>
      <c r="AA3" s="66">
        <v>20160.298999999999</v>
      </c>
      <c r="AB3" s="66">
        <v>101800.621</v>
      </c>
      <c r="AC3" s="66">
        <v>3043.15</v>
      </c>
      <c r="AD3" s="66">
        <v>986.74900000000002</v>
      </c>
      <c r="AE3" s="66">
        <v>12907.715</v>
      </c>
      <c r="AF3" s="66">
        <v>4668.0879999999997</v>
      </c>
      <c r="AG3" s="66">
        <v>20167.324000000001</v>
      </c>
      <c r="AH3" s="187">
        <v>20715</v>
      </c>
      <c r="AI3" s="66">
        <v>72.048000000000002</v>
      </c>
      <c r="AJ3" s="66">
        <v>49931.042000000001</v>
      </c>
      <c r="AK3" s="188">
        <v>147095.867</v>
      </c>
      <c r="AL3" s="188">
        <v>24829.987000000001</v>
      </c>
      <c r="AM3" s="188">
        <f t="shared" ref="AM3:AM157" si="0">SUM(B3:AL3)</f>
        <v>2061394.9340000004</v>
      </c>
      <c r="AN3" s="189">
        <v>2477674.7319999998</v>
      </c>
      <c r="AO3" s="188">
        <f t="shared" ref="AO3:AO153" si="1">AN3-AM3</f>
        <v>416279.79799999949</v>
      </c>
      <c r="AP3" s="189"/>
      <c r="AQ3" s="189"/>
      <c r="AR3" s="188"/>
      <c r="AS3" s="190">
        <v>6937.8090000000002</v>
      </c>
      <c r="AT3" s="190">
        <v>8597.1440000000002</v>
      </c>
      <c r="AU3" s="190">
        <v>7120.7449999999999</v>
      </c>
      <c r="AV3" s="190">
        <v>3846.03</v>
      </c>
      <c r="AW3" s="190">
        <v>4251.5259999999998</v>
      </c>
      <c r="AX3" s="190">
        <v>1094.8309999999999</v>
      </c>
      <c r="AY3" s="190">
        <v>3986.63</v>
      </c>
      <c r="AZ3" s="190">
        <v>41651.595999999998</v>
      </c>
      <c r="BA3" s="190">
        <v>71077.881999999998</v>
      </c>
      <c r="BB3" s="190">
        <v>7620.2579999999998</v>
      </c>
      <c r="BC3" s="190">
        <v>9292.4159999999993</v>
      </c>
      <c r="BD3" s="190">
        <v>2898.7719999999999</v>
      </c>
      <c r="BE3" s="190">
        <v>46175.129000000001</v>
      </c>
      <c r="BF3" s="190">
        <v>1911.2639999999999</v>
      </c>
      <c r="BG3" s="190">
        <v>2553.0410000000002</v>
      </c>
      <c r="BH3" s="190">
        <v>295.79300000000001</v>
      </c>
      <c r="BI3" s="190">
        <v>288.73</v>
      </c>
      <c r="BJ3" s="190">
        <v>10027.047</v>
      </c>
      <c r="BK3" s="190">
        <v>24563.596000000001</v>
      </c>
      <c r="BL3" s="190">
        <v>8386.357</v>
      </c>
      <c r="BM3" s="190">
        <v>16281.956</v>
      </c>
      <c r="BN3" s="190">
        <v>3438.386</v>
      </c>
      <c r="BO3" s="190">
        <v>1438.26</v>
      </c>
      <c r="BP3" s="190">
        <v>28015.562999999998</v>
      </c>
      <c r="BQ3" s="190">
        <v>6986.1509999999998</v>
      </c>
      <c r="BR3" s="191">
        <v>490.39499999999998</v>
      </c>
      <c r="BS3" s="191">
        <v>8876.2549999999992</v>
      </c>
      <c r="BT3" s="190">
        <f t="shared" ref="BT3:BT153" si="2">SUM(AS3:BS3)</f>
        <v>328103.56200000003</v>
      </c>
    </row>
    <row r="4" spans="1:72" ht="13">
      <c r="A4" s="183">
        <v>1951</v>
      </c>
      <c r="B4" s="66">
        <v>17185.800999999999</v>
      </c>
      <c r="C4" s="66">
        <v>8305.4349999999995</v>
      </c>
      <c r="D4" s="66">
        <v>54758.819000000003</v>
      </c>
      <c r="E4" s="66">
        <v>13892.547</v>
      </c>
      <c r="F4" s="66">
        <v>6683.3950000000004</v>
      </c>
      <c r="G4" s="66">
        <v>548768.46100000001</v>
      </c>
      <c r="H4" s="66">
        <v>11924.652</v>
      </c>
      <c r="I4" s="66">
        <v>963.654</v>
      </c>
      <c r="J4" s="66">
        <v>21371.296999999999</v>
      </c>
      <c r="K4" s="66">
        <v>17903.227999999999</v>
      </c>
      <c r="L4" s="66">
        <v>330370.44799999992</v>
      </c>
      <c r="M4" s="66">
        <v>310.589</v>
      </c>
      <c r="N4" s="66">
        <v>360937.92300000001</v>
      </c>
      <c r="O4" s="66">
        <v>70272.289000000004</v>
      </c>
      <c r="P4" s="78">
        <v>17025</v>
      </c>
      <c r="Q4" s="66">
        <v>85049.834000000003</v>
      </c>
      <c r="R4" s="66">
        <v>6770.5190000000002</v>
      </c>
      <c r="S4" s="66">
        <v>5836.4260000000004</v>
      </c>
      <c r="T4" s="66">
        <v>27968.705999999998</v>
      </c>
      <c r="U4" s="66">
        <v>9065.7780000000002</v>
      </c>
      <c r="V4" s="66">
        <v>1930.528</v>
      </c>
      <c r="W4" s="66">
        <v>37543.124000000003</v>
      </c>
      <c r="X4" s="66">
        <v>3280.69</v>
      </c>
      <c r="Y4" s="66">
        <v>7786.7489999999998</v>
      </c>
      <c r="Z4" s="66">
        <v>18877.7</v>
      </c>
      <c r="AA4" s="66">
        <v>20047.721000000001</v>
      </c>
      <c r="AB4" s="66">
        <v>103359.59299999999</v>
      </c>
      <c r="AC4" s="66">
        <v>3136.2350000000001</v>
      </c>
      <c r="AD4" s="66">
        <v>1026.652</v>
      </c>
      <c r="AE4" s="66">
        <v>13179.973</v>
      </c>
      <c r="AF4" s="66">
        <v>4717.1890000000003</v>
      </c>
      <c r="AG4" s="66">
        <v>20655.952000000001</v>
      </c>
      <c r="AH4" s="187">
        <v>21240</v>
      </c>
      <c r="AI4" s="66">
        <v>77.135000000000005</v>
      </c>
      <c r="AJ4" s="66">
        <v>50179.087</v>
      </c>
      <c r="AK4" s="188">
        <v>149467.23300000001</v>
      </c>
      <c r="AL4" s="188">
        <v>25388.413</v>
      </c>
      <c r="AM4" s="188">
        <f t="shared" si="0"/>
        <v>2097258.7750000004</v>
      </c>
      <c r="AN4" s="189">
        <v>2520969.5819999999</v>
      </c>
      <c r="AO4" s="188">
        <f t="shared" si="1"/>
        <v>423710.80699999956</v>
      </c>
      <c r="AP4" s="189"/>
      <c r="AQ4" s="189"/>
      <c r="AR4" s="188"/>
      <c r="AS4" s="190">
        <v>6935.07</v>
      </c>
      <c r="AT4" s="190">
        <v>8637.5429999999997</v>
      </c>
      <c r="AU4" s="190">
        <v>7194.5190000000002</v>
      </c>
      <c r="AV4" s="190">
        <v>3883.3519999999999</v>
      </c>
      <c r="AW4" s="190">
        <v>4283.8620000000001</v>
      </c>
      <c r="AX4" s="190">
        <v>1109.3240000000001</v>
      </c>
      <c r="AY4" s="190">
        <v>4029.9470000000001</v>
      </c>
      <c r="AZ4" s="190">
        <v>42033.112999999998</v>
      </c>
      <c r="BA4" s="190">
        <v>70850.308000000005</v>
      </c>
      <c r="BB4" s="190">
        <v>7717.94</v>
      </c>
      <c r="BC4" s="190">
        <v>9383.0120000000006</v>
      </c>
      <c r="BD4" s="190">
        <v>2914.4270000000001</v>
      </c>
      <c r="BE4" s="190">
        <v>46608.747000000003</v>
      </c>
      <c r="BF4" s="190">
        <v>1933.7860000000001</v>
      </c>
      <c r="BG4" s="190">
        <v>2576.5549999999998</v>
      </c>
      <c r="BH4" s="190">
        <v>297.375</v>
      </c>
      <c r="BI4" s="190">
        <v>295.017</v>
      </c>
      <c r="BJ4" s="190">
        <v>10160.061</v>
      </c>
      <c r="BK4" s="190">
        <v>25008.876</v>
      </c>
      <c r="BL4" s="190">
        <v>8447.5480000000007</v>
      </c>
      <c r="BM4" s="190">
        <v>16503.987000000001</v>
      </c>
      <c r="BN4" s="190">
        <v>3492.8490000000002</v>
      </c>
      <c r="BO4" s="190">
        <v>1451.806</v>
      </c>
      <c r="BP4" s="190">
        <v>28123.825000000001</v>
      </c>
      <c r="BQ4" s="190">
        <v>7043.0690000000004</v>
      </c>
      <c r="BR4" s="191">
        <v>497.517</v>
      </c>
      <c r="BS4" s="191">
        <v>8957.0130000000008</v>
      </c>
      <c r="BT4" s="190">
        <f t="shared" si="2"/>
        <v>330370.44799999992</v>
      </c>
    </row>
    <row r="5" spans="1:72" ht="13">
      <c r="A5" s="183">
        <v>1952</v>
      </c>
      <c r="B5" s="66">
        <v>17523.422999999999</v>
      </c>
      <c r="C5" s="66">
        <v>8534.2250000000004</v>
      </c>
      <c r="D5" s="66">
        <v>56423.296000000002</v>
      </c>
      <c r="E5" s="66">
        <v>14278.9</v>
      </c>
      <c r="F5" s="66">
        <v>6813.951</v>
      </c>
      <c r="G5" s="66">
        <v>558459.51500000001</v>
      </c>
      <c r="H5" s="66">
        <v>12249.463</v>
      </c>
      <c r="I5" s="66">
        <v>995.84299999999996</v>
      </c>
      <c r="J5" s="66">
        <v>21841.43</v>
      </c>
      <c r="K5" s="66">
        <v>18299.061000000002</v>
      </c>
      <c r="L5" s="66">
        <v>332632.95199999999</v>
      </c>
      <c r="M5" s="66">
        <v>318.637</v>
      </c>
      <c r="N5" s="66">
        <v>368906.79599999997</v>
      </c>
      <c r="O5" s="66">
        <v>71766.404999999999</v>
      </c>
      <c r="P5" s="78">
        <v>17414</v>
      </c>
      <c r="Q5" s="66">
        <v>86317.114000000001</v>
      </c>
      <c r="R5" s="66">
        <v>7005.42</v>
      </c>
      <c r="S5" s="66">
        <v>5975.1210000000001</v>
      </c>
      <c r="T5" s="66">
        <v>28687.323</v>
      </c>
      <c r="U5" s="66">
        <v>9311.4110000000001</v>
      </c>
      <c r="V5" s="66">
        <v>1973.72</v>
      </c>
      <c r="W5" s="66">
        <v>38263.218999999997</v>
      </c>
      <c r="X5" s="66">
        <v>3311.99</v>
      </c>
      <c r="Y5" s="66">
        <v>8008.2150000000001</v>
      </c>
      <c r="Z5" s="66">
        <v>19724.534</v>
      </c>
      <c r="AA5" s="66">
        <v>20186.062000000002</v>
      </c>
      <c r="AB5" s="66">
        <v>104943.76700000001</v>
      </c>
      <c r="AC5" s="66">
        <v>3230.9290000000001</v>
      </c>
      <c r="AD5" s="66">
        <v>1071.222</v>
      </c>
      <c r="AE5" s="66">
        <v>13470.143</v>
      </c>
      <c r="AF5" s="66">
        <v>4778.9979999999996</v>
      </c>
      <c r="AG5" s="66">
        <v>21173.187999999998</v>
      </c>
      <c r="AH5" s="187">
        <v>21799</v>
      </c>
      <c r="AI5" s="66">
        <v>82.39</v>
      </c>
      <c r="AJ5" s="66">
        <v>50364.720999999998</v>
      </c>
      <c r="AK5" s="188">
        <v>151729.67300000001</v>
      </c>
      <c r="AL5" s="188">
        <v>25866.652999999998</v>
      </c>
      <c r="AM5" s="188">
        <f t="shared" si="0"/>
        <v>2133732.71</v>
      </c>
      <c r="AN5" s="189">
        <v>2565291.179</v>
      </c>
      <c r="AO5" s="188">
        <f t="shared" si="1"/>
        <v>431558.46900000004</v>
      </c>
      <c r="AP5" s="189"/>
      <c r="AQ5" s="189"/>
      <c r="AR5" s="188"/>
      <c r="AS5" s="190">
        <v>6925.7929999999997</v>
      </c>
      <c r="AT5" s="190">
        <v>8673.2669999999998</v>
      </c>
      <c r="AU5" s="190">
        <v>7262.95</v>
      </c>
      <c r="AV5" s="190">
        <v>3917.2910000000002</v>
      </c>
      <c r="AW5" s="190">
        <v>4315.2960000000003</v>
      </c>
      <c r="AX5" s="190">
        <v>1123.3489999999999</v>
      </c>
      <c r="AY5" s="190">
        <v>4065.0309999999999</v>
      </c>
      <c r="AZ5" s="190">
        <v>42360.201000000001</v>
      </c>
      <c r="BA5" s="190">
        <v>70789.774999999994</v>
      </c>
      <c r="BB5" s="190">
        <v>7814.7479999999996</v>
      </c>
      <c r="BC5" s="190">
        <v>9463.0759999999991</v>
      </c>
      <c r="BD5" s="190">
        <v>2934.9830000000002</v>
      </c>
      <c r="BE5" s="190">
        <v>46892.773999999998</v>
      </c>
      <c r="BF5" s="190">
        <v>1956.202</v>
      </c>
      <c r="BG5" s="190">
        <v>2601.8539999999998</v>
      </c>
      <c r="BH5" s="190">
        <v>299.04899999999998</v>
      </c>
      <c r="BI5" s="190">
        <v>301.35899999999998</v>
      </c>
      <c r="BJ5" s="190">
        <v>10292.529</v>
      </c>
      <c r="BK5" s="190">
        <v>25475.671999999999</v>
      </c>
      <c r="BL5" s="190">
        <v>8497.74</v>
      </c>
      <c r="BM5" s="190">
        <v>16721.481</v>
      </c>
      <c r="BN5" s="190">
        <v>3557.038</v>
      </c>
      <c r="BO5" s="190">
        <v>1465.4670000000001</v>
      </c>
      <c r="BP5" s="190">
        <v>28290.334999999999</v>
      </c>
      <c r="BQ5" s="190">
        <v>7093.7820000000002</v>
      </c>
      <c r="BR5" s="191">
        <v>505.03199999999998</v>
      </c>
      <c r="BS5" s="191">
        <v>9036.8780000000006</v>
      </c>
      <c r="BT5" s="190">
        <f t="shared" si="2"/>
        <v>332632.95199999999</v>
      </c>
    </row>
    <row r="6" spans="1:72" ht="13">
      <c r="A6" s="183">
        <v>1953</v>
      </c>
      <c r="B6" s="66">
        <v>17864.282999999999</v>
      </c>
      <c r="C6" s="66">
        <v>8731.36</v>
      </c>
      <c r="D6" s="66">
        <v>58143.38</v>
      </c>
      <c r="E6" s="66">
        <v>14692.589</v>
      </c>
      <c r="F6" s="66">
        <v>6951.98</v>
      </c>
      <c r="G6" s="66">
        <v>571449.53</v>
      </c>
      <c r="H6" s="66">
        <v>12590.473</v>
      </c>
      <c r="I6" s="66">
        <v>1030.05</v>
      </c>
      <c r="J6" s="66">
        <v>22374.898000000001</v>
      </c>
      <c r="K6" s="66">
        <v>18694.532999999999</v>
      </c>
      <c r="L6" s="66">
        <v>335061.75099999999</v>
      </c>
      <c r="M6" s="66">
        <v>327.017</v>
      </c>
      <c r="N6" s="66">
        <v>377087.58</v>
      </c>
      <c r="O6" s="66">
        <v>73375.25</v>
      </c>
      <c r="P6" s="78">
        <v>17815</v>
      </c>
      <c r="Q6" s="66">
        <v>87526.413</v>
      </c>
      <c r="R6" s="66">
        <v>7242.723</v>
      </c>
      <c r="S6" s="66">
        <v>6122.3379999999997</v>
      </c>
      <c r="T6" s="66">
        <v>29436.008999999998</v>
      </c>
      <c r="U6" s="66">
        <v>9566.2870000000003</v>
      </c>
      <c r="V6" s="66">
        <v>2024.1759999999999</v>
      </c>
      <c r="W6" s="66">
        <v>38985.631000000001</v>
      </c>
      <c r="X6" s="66">
        <v>3344.6590000000001</v>
      </c>
      <c r="Y6" s="66">
        <v>8234.7039999999997</v>
      </c>
      <c r="Z6" s="66">
        <v>20611.187999999998</v>
      </c>
      <c r="AA6" s="66">
        <v>20600.677</v>
      </c>
      <c r="AB6" s="66">
        <v>106636.323</v>
      </c>
      <c r="AC6" s="66">
        <v>3327.7620000000002</v>
      </c>
      <c r="AD6" s="66">
        <v>1121.241</v>
      </c>
      <c r="AE6" s="66">
        <v>13775.684999999999</v>
      </c>
      <c r="AF6" s="66">
        <v>4844.2460000000001</v>
      </c>
      <c r="AG6" s="66">
        <v>21714.675999999999</v>
      </c>
      <c r="AH6" s="187">
        <v>22390</v>
      </c>
      <c r="AI6" s="66">
        <v>87.793000000000006</v>
      </c>
      <c r="AJ6" s="66">
        <v>50604.906000000003</v>
      </c>
      <c r="AK6" s="188">
        <v>154153.78099999999</v>
      </c>
      <c r="AL6" s="188">
        <v>26512.532999999999</v>
      </c>
      <c r="AM6" s="188">
        <f t="shared" si="0"/>
        <v>2175053.4250000003</v>
      </c>
      <c r="AN6" s="189">
        <v>2615250.6179999998</v>
      </c>
      <c r="AO6" s="188">
        <f t="shared" si="1"/>
        <v>440197.1929999995</v>
      </c>
      <c r="AP6" s="189"/>
      <c r="AQ6" s="189"/>
      <c r="AR6" s="188"/>
      <c r="AS6" s="190">
        <v>6928.2359999999999</v>
      </c>
      <c r="AT6" s="190">
        <v>8717.8970000000008</v>
      </c>
      <c r="AU6" s="190">
        <v>7323.9870000000001</v>
      </c>
      <c r="AV6" s="190">
        <v>3954.2550000000001</v>
      </c>
      <c r="AW6" s="190">
        <v>4346.2169999999996</v>
      </c>
      <c r="AX6" s="190">
        <v>1137.1379999999999</v>
      </c>
      <c r="AY6" s="190">
        <v>4116.5249999999996</v>
      </c>
      <c r="AZ6" s="190">
        <v>42724.6</v>
      </c>
      <c r="BA6" s="190">
        <v>70826.971000000005</v>
      </c>
      <c r="BB6" s="190">
        <v>7913.0060000000003</v>
      </c>
      <c r="BC6" s="190">
        <v>9544.5910000000003</v>
      </c>
      <c r="BD6" s="190">
        <v>2923.7750000000001</v>
      </c>
      <c r="BE6" s="190">
        <v>47140.196000000004</v>
      </c>
      <c r="BF6" s="190">
        <v>1978.14</v>
      </c>
      <c r="BG6" s="190">
        <v>2628.221</v>
      </c>
      <c r="BH6" s="190">
        <v>301.06099999999998</v>
      </c>
      <c r="BI6" s="190">
        <v>308.05500000000001</v>
      </c>
      <c r="BJ6" s="190">
        <v>10431.081</v>
      </c>
      <c r="BK6" s="190">
        <v>25933.411</v>
      </c>
      <c r="BL6" s="190">
        <v>8549.6280000000006</v>
      </c>
      <c r="BM6" s="190">
        <v>16935.688999999998</v>
      </c>
      <c r="BN6" s="190">
        <v>3625.3270000000002</v>
      </c>
      <c r="BO6" s="190">
        <v>1480.3209999999999</v>
      </c>
      <c r="BP6" s="190">
        <v>28519.207999999999</v>
      </c>
      <c r="BQ6" s="190">
        <v>7145.1210000000001</v>
      </c>
      <c r="BR6" s="191">
        <v>512.91099999999994</v>
      </c>
      <c r="BS6" s="191">
        <v>9116.1830000000009</v>
      </c>
      <c r="BT6" s="190">
        <f t="shared" si="2"/>
        <v>335061.75099999999</v>
      </c>
    </row>
    <row r="7" spans="1:72" ht="13">
      <c r="A7" s="183">
        <v>1954</v>
      </c>
      <c r="B7" s="66">
        <v>18201.197</v>
      </c>
      <c r="C7" s="66">
        <v>8906.9689999999991</v>
      </c>
      <c r="D7" s="66">
        <v>59907.976999999999</v>
      </c>
      <c r="E7" s="66">
        <v>15110.460999999999</v>
      </c>
      <c r="F7" s="66">
        <v>7096.2960000000003</v>
      </c>
      <c r="G7" s="66">
        <v>583307.83499999996</v>
      </c>
      <c r="H7" s="66">
        <v>12944</v>
      </c>
      <c r="I7" s="66">
        <v>1066.0609999999999</v>
      </c>
      <c r="J7" s="66">
        <v>22943.61</v>
      </c>
      <c r="K7" s="66">
        <v>19089.3</v>
      </c>
      <c r="L7" s="66">
        <v>337825.01400000002</v>
      </c>
      <c r="M7" s="66">
        <v>335.73599999999999</v>
      </c>
      <c r="N7" s="66">
        <v>385367.83</v>
      </c>
      <c r="O7" s="66">
        <v>75040.722999999998</v>
      </c>
      <c r="P7" s="78">
        <v>18221</v>
      </c>
      <c r="Q7" s="66">
        <v>88587.866999999998</v>
      </c>
      <c r="R7" s="66">
        <v>7481.8559999999998</v>
      </c>
      <c r="S7" s="66">
        <v>6281.5630000000001</v>
      </c>
      <c r="T7" s="66">
        <v>30208.181</v>
      </c>
      <c r="U7" s="66">
        <v>9827.1219999999994</v>
      </c>
      <c r="V7" s="66">
        <v>2073.7530000000002</v>
      </c>
      <c r="W7" s="66">
        <v>39709.805999999997</v>
      </c>
      <c r="X7" s="66">
        <v>3378.3409999999999</v>
      </c>
      <c r="Y7" s="66">
        <v>8464.2279999999992</v>
      </c>
      <c r="Z7" s="66">
        <v>21536.306</v>
      </c>
      <c r="AA7" s="66">
        <v>21124.115000000002</v>
      </c>
      <c r="AB7" s="66">
        <v>108349.935</v>
      </c>
      <c r="AC7" s="66">
        <v>3426.277</v>
      </c>
      <c r="AD7" s="66">
        <v>1176.261</v>
      </c>
      <c r="AE7" s="66">
        <v>14090.807000000001</v>
      </c>
      <c r="AF7" s="66">
        <v>4907.1869999999999</v>
      </c>
      <c r="AG7" s="66">
        <v>22274.687000000002</v>
      </c>
      <c r="AH7" s="187">
        <v>22991</v>
      </c>
      <c r="AI7" s="66">
        <v>93.325000000000003</v>
      </c>
      <c r="AJ7" s="66">
        <v>50852.334999999999</v>
      </c>
      <c r="AK7" s="188">
        <v>156748.617</v>
      </c>
      <c r="AL7" s="188">
        <v>27129.169000000002</v>
      </c>
      <c r="AM7" s="188">
        <f t="shared" si="0"/>
        <v>2216076.7470000004</v>
      </c>
      <c r="AN7" s="189">
        <v>2665306.9750000001</v>
      </c>
      <c r="AO7" s="188">
        <f t="shared" si="1"/>
        <v>449230.22799999965</v>
      </c>
      <c r="AP7" s="189"/>
      <c r="AQ7" s="189"/>
      <c r="AR7" s="188"/>
      <c r="AS7" s="190">
        <v>6935.3519999999999</v>
      </c>
      <c r="AT7" s="190">
        <v>8762.9230000000007</v>
      </c>
      <c r="AU7" s="190">
        <v>7401.4290000000001</v>
      </c>
      <c r="AV7" s="190">
        <v>3992.6550000000002</v>
      </c>
      <c r="AW7" s="190">
        <v>4378.7489999999998</v>
      </c>
      <c r="AX7" s="190">
        <v>1149.473</v>
      </c>
      <c r="AY7" s="190">
        <v>4163.0200000000004</v>
      </c>
      <c r="AZ7" s="190">
        <v>43041.993999999999</v>
      </c>
      <c r="BA7" s="190">
        <v>70931.914000000004</v>
      </c>
      <c r="BB7" s="190">
        <v>8006.1779999999999</v>
      </c>
      <c r="BC7" s="190">
        <v>9643.8549999999996</v>
      </c>
      <c r="BD7" s="190">
        <v>2910.3</v>
      </c>
      <c r="BE7" s="190">
        <v>47684.082999999999</v>
      </c>
      <c r="BF7" s="190">
        <v>1998.79</v>
      </c>
      <c r="BG7" s="190">
        <v>2655.6010000000001</v>
      </c>
      <c r="BH7" s="190">
        <v>302.45999999999998</v>
      </c>
      <c r="BI7" s="190">
        <v>314.779</v>
      </c>
      <c r="BJ7" s="190">
        <v>10563.5</v>
      </c>
      <c r="BK7" s="190">
        <v>26402.912</v>
      </c>
      <c r="BL7" s="190">
        <v>8597.1650000000009</v>
      </c>
      <c r="BM7" s="190">
        <v>17146.555</v>
      </c>
      <c r="BN7" s="190">
        <v>3693.5169999999998</v>
      </c>
      <c r="BO7" s="190">
        <v>1496.8879999999999</v>
      </c>
      <c r="BP7" s="190">
        <v>28747.87</v>
      </c>
      <c r="BQ7" s="190">
        <v>7194.8289999999997</v>
      </c>
      <c r="BR7" s="191">
        <v>521.13099999999997</v>
      </c>
      <c r="BS7" s="191">
        <v>9187.0920000000006</v>
      </c>
      <c r="BT7" s="190">
        <f t="shared" si="2"/>
        <v>337825.01400000002</v>
      </c>
    </row>
    <row r="8" spans="1:72" ht="13">
      <c r="A8" s="183">
        <v>1955</v>
      </c>
      <c r="B8" s="66">
        <v>18537.3</v>
      </c>
      <c r="C8" s="66">
        <v>9099.7710000000006</v>
      </c>
      <c r="D8" s="66">
        <v>61747.203999999998</v>
      </c>
      <c r="E8" s="66">
        <v>15535.941999999999</v>
      </c>
      <c r="F8" s="66">
        <v>7246.5240000000003</v>
      </c>
      <c r="G8" s="66">
        <v>596564.17299999995</v>
      </c>
      <c r="H8" s="66">
        <v>13317.298000000001</v>
      </c>
      <c r="I8" s="66">
        <v>1104.136</v>
      </c>
      <c r="J8" s="66">
        <v>23538.825000000001</v>
      </c>
      <c r="K8" s="66">
        <v>19494.999</v>
      </c>
      <c r="L8" s="66">
        <v>340470.17</v>
      </c>
      <c r="M8" s="66">
        <v>344.74400000000003</v>
      </c>
      <c r="N8" s="66">
        <v>394094.98200000002</v>
      </c>
      <c r="O8" s="66">
        <v>76809.926000000007</v>
      </c>
      <c r="P8" s="78">
        <v>18649</v>
      </c>
      <c r="Q8" s="66">
        <v>89598.17</v>
      </c>
      <c r="R8" s="66">
        <v>7730.0330000000004</v>
      </c>
      <c r="S8" s="66">
        <v>6460.82</v>
      </c>
      <c r="T8" s="66">
        <v>31025.611000000001</v>
      </c>
      <c r="U8" s="66">
        <v>10100.129999999999</v>
      </c>
      <c r="V8" s="66">
        <v>2118.9110000000001</v>
      </c>
      <c r="W8" s="66">
        <v>40455.152000000002</v>
      </c>
      <c r="X8" s="66">
        <v>3411.4389999999999</v>
      </c>
      <c r="Y8" s="66">
        <v>8702.5709999999999</v>
      </c>
      <c r="Z8" s="66">
        <v>22514.403999999999</v>
      </c>
      <c r="AA8" s="66">
        <v>21741.655999999999</v>
      </c>
      <c r="AB8" s="66">
        <v>110092.202</v>
      </c>
      <c r="AC8" s="66">
        <v>3528.7910000000002</v>
      </c>
      <c r="AD8" s="66">
        <v>1236.175</v>
      </c>
      <c r="AE8" s="66">
        <v>14420.944</v>
      </c>
      <c r="AF8" s="66">
        <v>4970.7060000000001</v>
      </c>
      <c r="AG8" s="66">
        <v>22864.901999999998</v>
      </c>
      <c r="AH8" s="187">
        <v>23545</v>
      </c>
      <c r="AI8" s="66">
        <v>98.947000000000003</v>
      </c>
      <c r="AJ8" s="66">
        <v>51087.542999999998</v>
      </c>
      <c r="AK8" s="188">
        <v>159663.12899999999</v>
      </c>
      <c r="AL8" s="188">
        <v>27885.737000000001</v>
      </c>
      <c r="AM8" s="188">
        <f t="shared" si="0"/>
        <v>2259807.9670000002</v>
      </c>
      <c r="AN8" s="189">
        <v>2718651.7030000002</v>
      </c>
      <c r="AO8" s="188">
        <f t="shared" si="1"/>
        <v>458843.73600000003</v>
      </c>
      <c r="AP8" s="189"/>
      <c r="AQ8" s="189"/>
      <c r="AR8" s="188"/>
      <c r="AS8" s="190">
        <v>6943.9319999999998</v>
      </c>
      <c r="AT8" s="190">
        <v>8811.5360000000001</v>
      </c>
      <c r="AU8" s="190">
        <v>7477.7669999999998</v>
      </c>
      <c r="AV8" s="190">
        <v>4031.076</v>
      </c>
      <c r="AW8" s="190">
        <v>4409.8909999999996</v>
      </c>
      <c r="AX8" s="190">
        <v>1162.126</v>
      </c>
      <c r="AY8" s="190">
        <v>4211.7070000000003</v>
      </c>
      <c r="AZ8" s="190">
        <v>43409.292999999998</v>
      </c>
      <c r="BA8" s="190">
        <v>71109.547999999995</v>
      </c>
      <c r="BB8" s="190">
        <v>8099.3419999999996</v>
      </c>
      <c r="BC8" s="190">
        <v>9765.1849999999995</v>
      </c>
      <c r="BD8" s="190">
        <v>2895.259</v>
      </c>
      <c r="BE8" s="190">
        <v>47983.453000000001</v>
      </c>
      <c r="BF8" s="190">
        <v>2021.348</v>
      </c>
      <c r="BG8" s="190">
        <v>2684.1179999999999</v>
      </c>
      <c r="BH8" s="190">
        <v>304.55500000000001</v>
      </c>
      <c r="BI8" s="190">
        <v>320.74099999999999</v>
      </c>
      <c r="BJ8" s="190">
        <v>10699.266</v>
      </c>
      <c r="BK8" s="190">
        <v>26857.794999999998</v>
      </c>
      <c r="BL8" s="190">
        <v>8641.1830000000009</v>
      </c>
      <c r="BM8" s="190">
        <v>17355.432000000001</v>
      </c>
      <c r="BN8" s="190">
        <v>3761.259</v>
      </c>
      <c r="BO8" s="190">
        <v>1513.6010000000001</v>
      </c>
      <c r="BP8" s="190">
        <v>28976.884999999998</v>
      </c>
      <c r="BQ8" s="190">
        <v>7240.3609999999999</v>
      </c>
      <c r="BR8" s="191">
        <v>529.67200000000003</v>
      </c>
      <c r="BS8" s="191">
        <v>9253.8389999999999</v>
      </c>
      <c r="BT8" s="190">
        <f t="shared" si="2"/>
        <v>340470.17</v>
      </c>
    </row>
    <row r="9" spans="1:72" ht="13">
      <c r="A9" s="183">
        <v>1956</v>
      </c>
      <c r="B9" s="66">
        <v>18864.073</v>
      </c>
      <c r="C9" s="66">
        <v>9319.9179999999997</v>
      </c>
      <c r="D9" s="66">
        <v>63654.857000000004</v>
      </c>
      <c r="E9" s="66">
        <v>15931.904</v>
      </c>
      <c r="F9" s="66">
        <v>7399.8639999999996</v>
      </c>
      <c r="G9" s="66">
        <v>610076.12</v>
      </c>
      <c r="H9" s="66">
        <v>13707.924999999999</v>
      </c>
      <c r="I9" s="66">
        <v>1143.827</v>
      </c>
      <c r="J9" s="66">
        <v>24144.577000000001</v>
      </c>
      <c r="K9" s="66">
        <v>19912.476999999999</v>
      </c>
      <c r="L9" s="66">
        <v>343192.27500000014</v>
      </c>
      <c r="M9" s="66">
        <v>354.00400000000002</v>
      </c>
      <c r="N9" s="66">
        <v>403061.00300000003</v>
      </c>
      <c r="O9" s="66">
        <v>78673.077999999994</v>
      </c>
      <c r="P9" s="78">
        <v>19098</v>
      </c>
      <c r="Q9" s="66">
        <v>90582.392000000007</v>
      </c>
      <c r="R9" s="66">
        <v>7987.4319999999998</v>
      </c>
      <c r="S9" s="66">
        <v>6656.9210000000003</v>
      </c>
      <c r="T9" s="66">
        <v>31878.67</v>
      </c>
      <c r="U9" s="66">
        <v>10384.206</v>
      </c>
      <c r="V9" s="66">
        <v>2163.04</v>
      </c>
      <c r="W9" s="66">
        <v>41223.294000000002</v>
      </c>
      <c r="X9" s="66">
        <v>3446.7420000000002</v>
      </c>
      <c r="Y9" s="66">
        <v>8949.223</v>
      </c>
      <c r="Z9" s="66">
        <v>23541.415000000001</v>
      </c>
      <c r="AA9" s="66">
        <v>22408.361000000001</v>
      </c>
      <c r="AB9" s="66">
        <v>111851.503</v>
      </c>
      <c r="AC9" s="66">
        <v>3635.0279999999998</v>
      </c>
      <c r="AD9" s="66">
        <v>1299.047</v>
      </c>
      <c r="AE9" s="66">
        <v>14767.313</v>
      </c>
      <c r="AF9" s="66">
        <v>5034.1139999999996</v>
      </c>
      <c r="AG9" s="66">
        <v>23483.038</v>
      </c>
      <c r="AH9" s="187">
        <v>24098</v>
      </c>
      <c r="AI9" s="66">
        <v>104.66</v>
      </c>
      <c r="AJ9" s="66">
        <v>51298.99</v>
      </c>
      <c r="AK9" s="188">
        <v>162609.76999999999</v>
      </c>
      <c r="AL9" s="188">
        <v>28640.325000000001</v>
      </c>
      <c r="AM9" s="188">
        <f t="shared" si="0"/>
        <v>2304577.3860000009</v>
      </c>
      <c r="AN9" s="189">
        <v>2773492.5789999999</v>
      </c>
      <c r="AO9" s="188">
        <f t="shared" si="1"/>
        <v>468915.19299999904</v>
      </c>
      <c r="AP9" s="189"/>
      <c r="AQ9" s="189"/>
      <c r="AR9" s="188"/>
      <c r="AS9" s="190">
        <v>6948.5870000000004</v>
      </c>
      <c r="AT9" s="190">
        <v>8857.5169999999998</v>
      </c>
      <c r="AU9" s="190">
        <v>7558.076</v>
      </c>
      <c r="AV9" s="190">
        <v>4068.241</v>
      </c>
      <c r="AW9" s="190">
        <v>4443.125</v>
      </c>
      <c r="AX9" s="190">
        <v>1174.4269999999999</v>
      </c>
      <c r="AY9" s="190">
        <v>4259.1189999999997</v>
      </c>
      <c r="AZ9" s="190">
        <v>43778.409</v>
      </c>
      <c r="BA9" s="190">
        <v>71335.707999999999</v>
      </c>
      <c r="BB9" s="190">
        <v>8192.7019999999993</v>
      </c>
      <c r="BC9" s="190">
        <v>9881.4770000000008</v>
      </c>
      <c r="BD9" s="190">
        <v>2877.4769999999999</v>
      </c>
      <c r="BE9" s="190">
        <v>48278.002</v>
      </c>
      <c r="BF9" s="190">
        <v>2043.662</v>
      </c>
      <c r="BG9" s="190">
        <v>2713.9839999999999</v>
      </c>
      <c r="BH9" s="190">
        <v>306.47199999999998</v>
      </c>
      <c r="BI9" s="190">
        <v>326.45</v>
      </c>
      <c r="BJ9" s="190">
        <v>10836.545</v>
      </c>
      <c r="BK9" s="190">
        <v>27340.603999999999</v>
      </c>
      <c r="BL9" s="190">
        <v>8689.7199999999993</v>
      </c>
      <c r="BM9" s="190">
        <v>17555.151000000002</v>
      </c>
      <c r="BN9" s="190">
        <v>3831.9920000000002</v>
      </c>
      <c r="BO9" s="190">
        <v>1529.942</v>
      </c>
      <c r="BP9" s="190">
        <v>29213.862000000001</v>
      </c>
      <c r="BQ9" s="190">
        <v>7288.3410000000003</v>
      </c>
      <c r="BR9" s="191">
        <v>538.577</v>
      </c>
      <c r="BS9" s="191">
        <v>9324.1059999999998</v>
      </c>
      <c r="BT9" s="190">
        <f t="shared" si="2"/>
        <v>343192.27500000014</v>
      </c>
    </row>
    <row r="10" spans="1:72" ht="13">
      <c r="A10" s="183">
        <v>1957</v>
      </c>
      <c r="B10" s="66">
        <v>19198.310000000001</v>
      </c>
      <c r="C10" s="66">
        <v>9539.7019999999993</v>
      </c>
      <c r="D10" s="66">
        <v>65634.915999999997</v>
      </c>
      <c r="E10" s="66">
        <v>16402.188999999998</v>
      </c>
      <c r="F10" s="66">
        <v>7561.433</v>
      </c>
      <c r="G10" s="66">
        <v>622489.92299999995</v>
      </c>
      <c r="H10" s="66">
        <v>14114.888999999999</v>
      </c>
      <c r="I10" s="66">
        <v>1185.297</v>
      </c>
      <c r="J10" s="66">
        <v>24762.418000000001</v>
      </c>
      <c r="K10" s="66">
        <v>20343.405999999999</v>
      </c>
      <c r="L10" s="66">
        <v>345732.00599999999</v>
      </c>
      <c r="M10" s="66">
        <v>363.49099999999999</v>
      </c>
      <c r="N10" s="66">
        <v>412252.19099999999</v>
      </c>
      <c r="O10" s="66">
        <v>80650.596000000005</v>
      </c>
      <c r="P10" s="78">
        <v>19566</v>
      </c>
      <c r="Q10" s="66">
        <v>91460.728000000003</v>
      </c>
      <c r="R10" s="66">
        <v>8260.9179999999997</v>
      </c>
      <c r="S10" s="66">
        <v>6870.9610000000002</v>
      </c>
      <c r="T10" s="66">
        <v>32773.218000000001</v>
      </c>
      <c r="U10" s="66">
        <v>10679.17</v>
      </c>
      <c r="V10" s="66">
        <v>2209.6559999999999</v>
      </c>
      <c r="W10" s="66">
        <v>42009.847999999998</v>
      </c>
      <c r="X10" s="66">
        <v>3476.462</v>
      </c>
      <c r="Y10" s="66">
        <v>9204.8719999999994</v>
      </c>
      <c r="Z10" s="66">
        <v>24617.272000000001</v>
      </c>
      <c r="AA10" s="66">
        <v>23118.552</v>
      </c>
      <c r="AB10" s="66">
        <v>113715.155</v>
      </c>
      <c r="AC10" s="66">
        <v>3745.0279999999998</v>
      </c>
      <c r="AD10" s="66">
        <v>1366.114</v>
      </c>
      <c r="AE10" s="66">
        <v>15130.556</v>
      </c>
      <c r="AF10" s="66">
        <v>5097.7910000000002</v>
      </c>
      <c r="AG10" s="66">
        <v>24127.633999999998</v>
      </c>
      <c r="AH10" s="187">
        <v>24849</v>
      </c>
      <c r="AI10" s="66">
        <v>110.465</v>
      </c>
      <c r="AJ10" s="66">
        <v>51544.237000000001</v>
      </c>
      <c r="AK10" s="188">
        <v>165517.05300000001</v>
      </c>
      <c r="AL10" s="188">
        <v>29431.038</v>
      </c>
      <c r="AM10" s="188">
        <f t="shared" si="0"/>
        <v>2349112.4949999996</v>
      </c>
      <c r="AN10" s="189">
        <v>2828512.6830000002</v>
      </c>
      <c r="AO10" s="188">
        <f t="shared" si="1"/>
        <v>479400.18800000055</v>
      </c>
      <c r="AP10" s="189"/>
      <c r="AQ10" s="189"/>
      <c r="AR10" s="188"/>
      <c r="AS10" s="190">
        <v>6954.8919999999998</v>
      </c>
      <c r="AT10" s="190">
        <v>8905.4850000000006</v>
      </c>
      <c r="AU10" s="190">
        <v>7634.1170000000002</v>
      </c>
      <c r="AV10" s="190">
        <v>4103.04</v>
      </c>
      <c r="AW10" s="190">
        <v>4475.9920000000002</v>
      </c>
      <c r="AX10" s="190">
        <v>1185.4739999999999</v>
      </c>
      <c r="AY10" s="190">
        <v>4305.442</v>
      </c>
      <c r="AZ10" s="190">
        <v>44140.033000000003</v>
      </c>
      <c r="BA10" s="190">
        <v>71610.83</v>
      </c>
      <c r="BB10" s="190">
        <v>8276.1319999999996</v>
      </c>
      <c r="BC10" s="190">
        <v>9826.7810000000009</v>
      </c>
      <c r="BD10" s="190">
        <v>2861.8220000000001</v>
      </c>
      <c r="BE10" s="190">
        <v>48528.875</v>
      </c>
      <c r="BF10" s="190">
        <v>2065.6170000000002</v>
      </c>
      <c r="BG10" s="190">
        <v>2745.5129999999999</v>
      </c>
      <c r="BH10" s="190">
        <v>308.04500000000002</v>
      </c>
      <c r="BI10" s="190">
        <v>330.99099999999999</v>
      </c>
      <c r="BJ10" s="190">
        <v>10974.145</v>
      </c>
      <c r="BK10" s="190">
        <v>27823.446</v>
      </c>
      <c r="BL10" s="190">
        <v>8724.4459999999999</v>
      </c>
      <c r="BM10" s="190">
        <v>17780.91</v>
      </c>
      <c r="BN10" s="190">
        <v>3903.3110000000001</v>
      </c>
      <c r="BO10" s="190">
        <v>1546.22</v>
      </c>
      <c r="BP10" s="190">
        <v>29445.69</v>
      </c>
      <c r="BQ10" s="190">
        <v>7335.87</v>
      </c>
      <c r="BR10" s="191">
        <v>547.92200000000003</v>
      </c>
      <c r="BS10" s="191">
        <v>9390.9650000000001</v>
      </c>
      <c r="BT10" s="190">
        <f t="shared" si="2"/>
        <v>345732.00599999999</v>
      </c>
    </row>
    <row r="11" spans="1:72" ht="13">
      <c r="A11" s="183">
        <v>1958</v>
      </c>
      <c r="B11" s="66">
        <v>19529.261999999999</v>
      </c>
      <c r="C11" s="66">
        <v>9748.6790000000001</v>
      </c>
      <c r="D11" s="66">
        <v>67686.868000000002</v>
      </c>
      <c r="E11" s="66">
        <v>16897.914000000001</v>
      </c>
      <c r="F11" s="66">
        <v>7722.4290000000001</v>
      </c>
      <c r="G11" s="66">
        <v>637516.12600000005</v>
      </c>
      <c r="H11" s="66">
        <v>14543.822</v>
      </c>
      <c r="I11" s="66">
        <v>1228.8150000000001</v>
      </c>
      <c r="J11" s="66">
        <v>25394.339</v>
      </c>
      <c r="K11" s="66">
        <v>20655.425999999999</v>
      </c>
      <c r="L11" s="66">
        <v>348478.23199999996</v>
      </c>
      <c r="M11" s="66">
        <v>373.33699999999999</v>
      </c>
      <c r="N11" s="66">
        <v>421618.60800000001</v>
      </c>
      <c r="O11" s="66">
        <v>82731.372000000003</v>
      </c>
      <c r="P11" s="78">
        <v>20045</v>
      </c>
      <c r="Q11" s="66">
        <v>92214.601999999999</v>
      </c>
      <c r="R11" s="66">
        <v>8550.4009999999998</v>
      </c>
      <c r="S11" s="66">
        <v>7104.1989999999996</v>
      </c>
      <c r="T11" s="66">
        <v>33705.839999999997</v>
      </c>
      <c r="U11" s="66">
        <v>10984.804</v>
      </c>
      <c r="V11" s="66">
        <v>2260.9859999999999</v>
      </c>
      <c r="W11" s="66">
        <v>42816.87</v>
      </c>
      <c r="X11" s="66">
        <v>3508.547</v>
      </c>
      <c r="Y11" s="66">
        <v>9468.9490000000005</v>
      </c>
      <c r="Z11" s="66">
        <v>25734.62</v>
      </c>
      <c r="AA11" s="66">
        <v>23869.544999999998</v>
      </c>
      <c r="AB11" s="66">
        <v>115466.836</v>
      </c>
      <c r="AC11" s="66">
        <v>3859.0259999999998</v>
      </c>
      <c r="AD11" s="66">
        <v>1435.278</v>
      </c>
      <c r="AE11" s="66">
        <v>15509.72</v>
      </c>
      <c r="AF11" s="66">
        <v>5163.3590000000004</v>
      </c>
      <c r="AG11" s="66">
        <v>24796.754000000001</v>
      </c>
      <c r="AH11" s="187">
        <v>25628</v>
      </c>
      <c r="AI11" s="66">
        <v>116.395</v>
      </c>
      <c r="AJ11" s="66">
        <v>51820.561999999998</v>
      </c>
      <c r="AK11" s="188">
        <v>168381.18799999999</v>
      </c>
      <c r="AL11" s="188">
        <v>30337.141</v>
      </c>
      <c r="AM11" s="188">
        <f t="shared" si="0"/>
        <v>2396903.8510000003</v>
      </c>
      <c r="AN11" s="189">
        <v>2887221.03</v>
      </c>
      <c r="AO11" s="188">
        <f t="shared" si="1"/>
        <v>490317.17899999954</v>
      </c>
      <c r="AP11" s="189"/>
      <c r="AQ11" s="189"/>
      <c r="AR11" s="188"/>
      <c r="AS11" s="190">
        <v>6975.7470000000003</v>
      </c>
      <c r="AT11" s="190">
        <v>8958.4539999999997</v>
      </c>
      <c r="AU11" s="190">
        <v>7710</v>
      </c>
      <c r="AV11" s="190">
        <v>4135.674</v>
      </c>
      <c r="AW11" s="190">
        <v>4506.1090000000004</v>
      </c>
      <c r="AX11" s="190">
        <v>1196.1089999999999</v>
      </c>
      <c r="AY11" s="190">
        <v>4343.7169999999996</v>
      </c>
      <c r="AZ11" s="190">
        <v>44536.148999999998</v>
      </c>
      <c r="BA11" s="190">
        <v>71932.437999999995</v>
      </c>
      <c r="BB11" s="190">
        <v>8351.81</v>
      </c>
      <c r="BC11" s="190">
        <v>9848.5280000000002</v>
      </c>
      <c r="BD11" s="190">
        <v>2846.8240000000001</v>
      </c>
      <c r="BE11" s="190">
        <v>48791.631999999998</v>
      </c>
      <c r="BF11" s="190">
        <v>2089.0949999999998</v>
      </c>
      <c r="BG11" s="190">
        <v>2780.4740000000002</v>
      </c>
      <c r="BH11" s="190">
        <v>309.64100000000002</v>
      </c>
      <c r="BI11" s="190">
        <v>334.20499999999998</v>
      </c>
      <c r="BJ11" s="190">
        <v>11118.116</v>
      </c>
      <c r="BK11" s="190">
        <v>28328.722000000002</v>
      </c>
      <c r="BL11" s="190">
        <v>8771.6929999999993</v>
      </c>
      <c r="BM11" s="190">
        <v>17988.945</v>
      </c>
      <c r="BN11" s="190">
        <v>3969.319</v>
      </c>
      <c r="BO11" s="190">
        <v>1562.075</v>
      </c>
      <c r="BP11" s="190">
        <v>29709.198</v>
      </c>
      <c r="BQ11" s="190">
        <v>7380.37</v>
      </c>
      <c r="BR11" s="191">
        <v>557.84400000000005</v>
      </c>
      <c r="BS11" s="191">
        <v>9445.3439999999991</v>
      </c>
      <c r="BT11" s="190">
        <f t="shared" si="2"/>
        <v>348478.23199999996</v>
      </c>
    </row>
    <row r="12" spans="1:72" ht="13">
      <c r="A12" s="183">
        <v>1959</v>
      </c>
      <c r="B12" s="66">
        <v>19861.441999999999</v>
      </c>
      <c r="C12" s="66">
        <v>9957.6119999999992</v>
      </c>
      <c r="D12" s="66">
        <v>69784.983999999997</v>
      </c>
      <c r="E12" s="66">
        <v>17328.864000000001</v>
      </c>
      <c r="F12" s="66">
        <v>7890.7139999999999</v>
      </c>
      <c r="G12" s="66">
        <v>650067.03500000003</v>
      </c>
      <c r="H12" s="66">
        <v>14977.773999999999</v>
      </c>
      <c r="I12" s="66">
        <v>1274.396</v>
      </c>
      <c r="J12" s="66">
        <v>26007.598000000002</v>
      </c>
      <c r="K12" s="66">
        <v>20977.706999999999</v>
      </c>
      <c r="L12" s="66">
        <v>351436.52500000002</v>
      </c>
      <c r="M12" s="66">
        <v>383.57100000000003</v>
      </c>
      <c r="N12" s="66">
        <v>430972.91700000002</v>
      </c>
      <c r="O12" s="66">
        <v>84906.134999999995</v>
      </c>
      <c r="P12" s="78">
        <v>20545</v>
      </c>
      <c r="Q12" s="66">
        <v>93127.989000000001</v>
      </c>
      <c r="R12" s="66">
        <v>8847.0959999999995</v>
      </c>
      <c r="S12" s="66">
        <v>7342.7169999999996</v>
      </c>
      <c r="T12" s="66">
        <v>34654.35</v>
      </c>
      <c r="U12" s="66">
        <v>11291.67</v>
      </c>
      <c r="V12" s="66">
        <v>2312.1320000000001</v>
      </c>
      <c r="W12" s="66">
        <v>43612.635999999999</v>
      </c>
      <c r="X12" s="66">
        <v>3538.4119999999998</v>
      </c>
      <c r="Y12" s="66">
        <v>9736.0660000000007</v>
      </c>
      <c r="Z12" s="66">
        <v>26870.772000000001</v>
      </c>
      <c r="AA12" s="66">
        <v>24644.155999999999</v>
      </c>
      <c r="AB12" s="66">
        <v>117280.467</v>
      </c>
      <c r="AC12" s="66">
        <v>3974.5680000000002</v>
      </c>
      <c r="AD12" s="66">
        <v>1504.1030000000001</v>
      </c>
      <c r="AE12" s="66">
        <v>15892.034</v>
      </c>
      <c r="AF12" s="66">
        <v>5230.4639999999999</v>
      </c>
      <c r="AG12" s="66">
        <v>25473.786</v>
      </c>
      <c r="AH12" s="187">
        <v>26387</v>
      </c>
      <c r="AI12" s="66">
        <v>122.816</v>
      </c>
      <c r="AJ12" s="66">
        <v>52101.065000000002</v>
      </c>
      <c r="AK12" s="188">
        <v>171913.014</v>
      </c>
      <c r="AL12" s="188">
        <v>31271.021000000001</v>
      </c>
      <c r="AM12" s="188">
        <f t="shared" si="0"/>
        <v>2443500.6080000005</v>
      </c>
      <c r="AN12" s="189">
        <v>2944995.1639999999</v>
      </c>
      <c r="AO12" s="188">
        <f t="shared" si="1"/>
        <v>501494.5559999994</v>
      </c>
      <c r="AP12" s="189"/>
      <c r="AQ12" s="189"/>
      <c r="AR12" s="188"/>
      <c r="AS12" s="190">
        <v>6997.8270000000002</v>
      </c>
      <c r="AT12" s="190">
        <v>9016.893</v>
      </c>
      <c r="AU12" s="190">
        <v>7788.6809999999996</v>
      </c>
      <c r="AV12" s="190">
        <v>4167.3829999999998</v>
      </c>
      <c r="AW12" s="190">
        <v>4536.549</v>
      </c>
      <c r="AX12" s="190">
        <v>1203.623</v>
      </c>
      <c r="AY12" s="190">
        <v>4376.83</v>
      </c>
      <c r="AZ12" s="190">
        <v>44972.567000000003</v>
      </c>
      <c r="BA12" s="190">
        <v>72340.501999999993</v>
      </c>
      <c r="BB12" s="190">
        <v>8418.4889999999996</v>
      </c>
      <c r="BC12" s="190">
        <v>9911.1080000000002</v>
      </c>
      <c r="BD12" s="190">
        <v>2830.692</v>
      </c>
      <c r="BE12" s="190">
        <v>49069.305999999997</v>
      </c>
      <c r="BF12" s="190">
        <v>2114.0709999999999</v>
      </c>
      <c r="BG12" s="190">
        <v>2817.5329999999999</v>
      </c>
      <c r="BH12" s="190">
        <v>311.529</v>
      </c>
      <c r="BI12" s="190">
        <v>336.49700000000001</v>
      </c>
      <c r="BJ12" s="190">
        <v>11265.388000000001</v>
      </c>
      <c r="BK12" s="190">
        <v>28839.257000000001</v>
      </c>
      <c r="BL12" s="190">
        <v>8826.4940000000006</v>
      </c>
      <c r="BM12" s="190">
        <v>18190.944</v>
      </c>
      <c r="BN12" s="190">
        <v>4035.1080000000002</v>
      </c>
      <c r="BO12" s="190">
        <v>1577.386</v>
      </c>
      <c r="BP12" s="190">
        <v>30005.675999999999</v>
      </c>
      <c r="BQ12" s="190">
        <v>7426.2139999999999</v>
      </c>
      <c r="BR12" s="191">
        <v>568.46400000000006</v>
      </c>
      <c r="BS12" s="191">
        <v>9491.5139999999992</v>
      </c>
      <c r="BT12" s="190">
        <f t="shared" si="2"/>
        <v>351436.52500000002</v>
      </c>
    </row>
    <row r="13" spans="1:72" ht="13">
      <c r="A13" s="183">
        <v>1960</v>
      </c>
      <c r="B13" s="66">
        <v>20187.607</v>
      </c>
      <c r="C13" s="66">
        <v>10173.754999999999</v>
      </c>
      <c r="D13" s="66">
        <v>71976.656000000003</v>
      </c>
      <c r="E13" s="66">
        <v>17720.947</v>
      </c>
      <c r="F13" s="66">
        <v>8056.3819999999996</v>
      </c>
      <c r="G13" s="66">
        <v>654291.35199999996</v>
      </c>
      <c r="H13" s="66">
        <v>15444.401</v>
      </c>
      <c r="I13" s="66">
        <v>1321.713</v>
      </c>
      <c r="J13" s="66">
        <v>26683.922999999999</v>
      </c>
      <c r="K13" s="66">
        <v>21476.715</v>
      </c>
      <c r="L13" s="66">
        <v>354399.16499999998</v>
      </c>
      <c r="M13" s="66">
        <v>394.16199999999998</v>
      </c>
      <c r="N13" s="66">
        <v>440827.788</v>
      </c>
      <c r="O13" s="66">
        <v>87189.212</v>
      </c>
      <c r="P13" s="78">
        <v>21099</v>
      </c>
      <c r="Q13" s="66">
        <v>94023.981</v>
      </c>
      <c r="R13" s="66">
        <v>9159.6859999999997</v>
      </c>
      <c r="S13" s="66">
        <v>7608.7870000000003</v>
      </c>
      <c r="T13" s="66">
        <v>35704.512999999999</v>
      </c>
      <c r="U13" s="66">
        <v>11613.196</v>
      </c>
      <c r="V13" s="66">
        <v>2357.8870000000002</v>
      </c>
      <c r="W13" s="66">
        <v>44475.826000000001</v>
      </c>
      <c r="X13" s="66">
        <v>3568.107</v>
      </c>
      <c r="Y13" s="66">
        <v>10022.346</v>
      </c>
      <c r="Z13" s="66">
        <v>28049.97</v>
      </c>
      <c r="AA13" s="66">
        <v>25428.038</v>
      </c>
      <c r="AB13" s="66">
        <v>118873.213</v>
      </c>
      <c r="AC13" s="66">
        <v>4098.5680000000002</v>
      </c>
      <c r="AD13" s="66">
        <v>1571.9380000000001</v>
      </c>
      <c r="AE13" s="66">
        <v>16300.876</v>
      </c>
      <c r="AF13" s="66">
        <v>5296.0519999999997</v>
      </c>
      <c r="AG13" s="66">
        <v>26206.86</v>
      </c>
      <c r="AH13" s="187">
        <v>27149</v>
      </c>
      <c r="AI13" s="66">
        <v>129.74100000000001</v>
      </c>
      <c r="AJ13" s="66">
        <v>52382.228999999999</v>
      </c>
      <c r="AK13" s="188">
        <v>174736.20199999999</v>
      </c>
      <c r="AL13" s="188">
        <v>32229.839</v>
      </c>
      <c r="AM13" s="188">
        <f t="shared" si="0"/>
        <v>2482229.6330000004</v>
      </c>
      <c r="AN13" s="189">
        <v>2995589.2119999998</v>
      </c>
      <c r="AO13" s="188">
        <f t="shared" si="1"/>
        <v>513359.57899999944</v>
      </c>
      <c r="AP13" s="189"/>
      <c r="AQ13" s="189"/>
      <c r="AR13" s="188"/>
      <c r="AS13" s="190">
        <v>7029.366</v>
      </c>
      <c r="AT13" s="190">
        <v>9081.89</v>
      </c>
      <c r="AU13" s="190">
        <v>7852.8249999999998</v>
      </c>
      <c r="AV13" s="190">
        <v>4199.1980000000003</v>
      </c>
      <c r="AW13" s="190">
        <v>4566.3320000000003</v>
      </c>
      <c r="AX13" s="190">
        <v>1210.54</v>
      </c>
      <c r="AY13" s="190">
        <v>4413.6409999999996</v>
      </c>
      <c r="AZ13" s="190">
        <v>45431.131000000001</v>
      </c>
      <c r="BA13" s="190">
        <v>72817.388000000006</v>
      </c>
      <c r="BB13" s="190">
        <v>8475.6560000000009</v>
      </c>
      <c r="BC13" s="190">
        <v>9960.9279999999999</v>
      </c>
      <c r="BD13" s="190">
        <v>2816.239</v>
      </c>
      <c r="BE13" s="190">
        <v>49380.044000000002</v>
      </c>
      <c r="BF13" s="190">
        <v>2140.0990000000002</v>
      </c>
      <c r="BG13" s="190">
        <v>2855.47</v>
      </c>
      <c r="BH13" s="190">
        <v>313.48099999999999</v>
      </c>
      <c r="BI13" s="190">
        <v>337.44299999999998</v>
      </c>
      <c r="BJ13" s="190">
        <v>11418.143</v>
      </c>
      <c r="BK13" s="190">
        <v>29296.983</v>
      </c>
      <c r="BL13" s="190">
        <v>8872.6839999999993</v>
      </c>
      <c r="BM13" s="190">
        <v>18374.092000000001</v>
      </c>
      <c r="BN13" s="190">
        <v>4093.6579999999999</v>
      </c>
      <c r="BO13" s="190">
        <v>1592.43</v>
      </c>
      <c r="BP13" s="190">
        <v>30295.344000000001</v>
      </c>
      <c r="BQ13" s="190">
        <v>7472.4319999999998</v>
      </c>
      <c r="BR13" s="191">
        <v>579.851</v>
      </c>
      <c r="BS13" s="191">
        <v>9521.8770000000004</v>
      </c>
      <c r="BT13" s="190">
        <f t="shared" si="2"/>
        <v>354399.16499999998</v>
      </c>
    </row>
    <row r="14" spans="1:72" ht="13">
      <c r="A14" s="183">
        <v>1961</v>
      </c>
      <c r="B14" s="66">
        <v>20511.88</v>
      </c>
      <c r="C14" s="66">
        <v>10399.538</v>
      </c>
      <c r="D14" s="66">
        <v>74208.373999999996</v>
      </c>
      <c r="E14" s="66">
        <v>18097.764999999999</v>
      </c>
      <c r="F14" s="66">
        <v>8227.259</v>
      </c>
      <c r="G14" s="66">
        <v>654050.03200000001</v>
      </c>
      <c r="H14" s="66">
        <v>15930.974</v>
      </c>
      <c r="I14" s="66">
        <v>1370.8910000000001</v>
      </c>
      <c r="J14" s="66">
        <v>27385.074000000001</v>
      </c>
      <c r="K14" s="66">
        <v>22002.704000000002</v>
      </c>
      <c r="L14" s="66">
        <v>357210.83499999996</v>
      </c>
      <c r="M14" s="66">
        <v>405.13499999999999</v>
      </c>
      <c r="N14" s="66">
        <v>451081.36900000001</v>
      </c>
      <c r="O14" s="66">
        <v>89576.55</v>
      </c>
      <c r="P14" s="78">
        <v>21679</v>
      </c>
      <c r="Q14" s="66">
        <v>94905.697</v>
      </c>
      <c r="R14" s="66">
        <v>9478.8799999999992</v>
      </c>
      <c r="S14" s="66">
        <v>7894.0820000000003</v>
      </c>
      <c r="T14" s="66">
        <v>36831.597000000002</v>
      </c>
      <c r="U14" s="66">
        <v>11926.352999999999</v>
      </c>
      <c r="V14" s="66">
        <v>2404.491</v>
      </c>
      <c r="W14" s="66">
        <v>45380.857000000004</v>
      </c>
      <c r="X14" s="66">
        <v>3594.933</v>
      </c>
      <c r="Y14" s="66">
        <v>10322.066999999999</v>
      </c>
      <c r="Z14" s="66">
        <v>28923.771000000001</v>
      </c>
      <c r="AA14" s="66">
        <v>26207.02</v>
      </c>
      <c r="AB14" s="66">
        <v>120596.977</v>
      </c>
      <c r="AC14" s="66">
        <v>4232.5569999999998</v>
      </c>
      <c r="AD14" s="66">
        <v>1630.2190000000001</v>
      </c>
      <c r="AE14" s="66">
        <v>16740.006000000001</v>
      </c>
      <c r="AF14" s="66">
        <v>5360.4939999999997</v>
      </c>
      <c r="AG14" s="66">
        <v>26986.308000000001</v>
      </c>
      <c r="AH14" s="187">
        <v>27873</v>
      </c>
      <c r="AI14" s="66">
        <v>137.11099999999999</v>
      </c>
      <c r="AJ14" s="66">
        <v>52703.805</v>
      </c>
      <c r="AK14" s="188">
        <v>177640.95300000001</v>
      </c>
      <c r="AL14" s="188">
        <v>33207.082999999999</v>
      </c>
      <c r="AM14" s="188">
        <f t="shared" si="0"/>
        <v>2517115.6410000003</v>
      </c>
      <c r="AN14" s="189">
        <v>3042877.656</v>
      </c>
      <c r="AO14" s="188">
        <f t="shared" si="1"/>
        <v>525762.01499999966</v>
      </c>
      <c r="AP14" s="189"/>
      <c r="AQ14" s="189"/>
      <c r="AR14" s="188"/>
      <c r="AS14" s="190">
        <v>7063.74</v>
      </c>
      <c r="AT14" s="190">
        <v>9135.5570000000007</v>
      </c>
      <c r="AU14" s="190">
        <v>7930.6859999999997</v>
      </c>
      <c r="AV14" s="190">
        <v>4231.451</v>
      </c>
      <c r="AW14" s="190">
        <v>4597.1220000000003</v>
      </c>
      <c r="AX14" s="190">
        <v>1225.588</v>
      </c>
      <c r="AY14" s="190">
        <v>4446.7049999999999</v>
      </c>
      <c r="AZ14" s="190">
        <v>45888.019</v>
      </c>
      <c r="BA14" s="190">
        <v>73310.001999999993</v>
      </c>
      <c r="BB14" s="190">
        <v>8515.1749999999993</v>
      </c>
      <c r="BC14" s="190">
        <v>10004.290999999999</v>
      </c>
      <c r="BD14" s="190">
        <v>2805.895</v>
      </c>
      <c r="BE14" s="190">
        <v>49655.37</v>
      </c>
      <c r="BF14" s="190">
        <v>2168.4029999999998</v>
      </c>
      <c r="BG14" s="190">
        <v>2895.8969999999999</v>
      </c>
      <c r="BH14" s="190">
        <v>314.85500000000002</v>
      </c>
      <c r="BI14" s="190">
        <v>337.81400000000002</v>
      </c>
      <c r="BJ14" s="190">
        <v>11568.09</v>
      </c>
      <c r="BK14" s="190">
        <v>29722.823</v>
      </c>
      <c r="BL14" s="190">
        <v>8892.2530000000006</v>
      </c>
      <c r="BM14" s="190">
        <v>18541.924999999999</v>
      </c>
      <c r="BN14" s="190">
        <v>4154.8190000000004</v>
      </c>
      <c r="BO14" s="190">
        <v>1606.712</v>
      </c>
      <c r="BP14" s="190">
        <v>30535.839</v>
      </c>
      <c r="BQ14" s="190">
        <v>7513.3580000000002</v>
      </c>
      <c r="BR14" s="191">
        <v>591.59799999999996</v>
      </c>
      <c r="BS14" s="191">
        <v>9556.848</v>
      </c>
      <c r="BT14" s="190">
        <f t="shared" si="2"/>
        <v>357210.83499999996</v>
      </c>
    </row>
    <row r="15" spans="1:72" ht="13">
      <c r="A15" s="183">
        <v>1962</v>
      </c>
      <c r="B15" s="66">
        <v>20849.424999999999</v>
      </c>
      <c r="C15" s="66">
        <v>10612.337</v>
      </c>
      <c r="D15" s="66">
        <v>76451.642999999996</v>
      </c>
      <c r="E15" s="66">
        <v>18449.602999999999</v>
      </c>
      <c r="F15" s="66">
        <v>8399.8119999999999</v>
      </c>
      <c r="G15" s="66">
        <v>656470.72900000005</v>
      </c>
      <c r="H15" s="66">
        <v>16433.853999999999</v>
      </c>
      <c r="I15" s="66">
        <v>1421.384</v>
      </c>
      <c r="J15" s="66">
        <v>28110.659</v>
      </c>
      <c r="K15" s="66">
        <v>22560.645</v>
      </c>
      <c r="L15" s="66">
        <v>360275.663</v>
      </c>
      <c r="M15" s="66">
        <v>416.46800000000002</v>
      </c>
      <c r="N15" s="66">
        <v>461622.38299999997</v>
      </c>
      <c r="O15" s="66">
        <v>92057.326000000001</v>
      </c>
      <c r="P15" s="78">
        <v>22289</v>
      </c>
      <c r="Q15" s="66">
        <v>95805.217999999993</v>
      </c>
      <c r="R15" s="66">
        <v>9799.7240000000002</v>
      </c>
      <c r="S15" s="66">
        <v>8200.8580000000002</v>
      </c>
      <c r="T15" s="66">
        <v>38047.036999999997</v>
      </c>
      <c r="U15" s="66">
        <v>12237.073</v>
      </c>
      <c r="V15" s="66">
        <v>2458.7420000000002</v>
      </c>
      <c r="W15" s="66">
        <v>46330.158000000003</v>
      </c>
      <c r="X15" s="66">
        <v>3625.0569999999998</v>
      </c>
      <c r="Y15" s="66">
        <v>10634.126</v>
      </c>
      <c r="Z15" s="66">
        <v>29761.050999999999</v>
      </c>
      <c r="AA15" s="66">
        <v>26897.429</v>
      </c>
      <c r="AB15" s="66">
        <v>122220.98</v>
      </c>
      <c r="AC15" s="66">
        <v>4379.5389999999998</v>
      </c>
      <c r="AD15" s="66">
        <v>1684.8779999999999</v>
      </c>
      <c r="AE15" s="66">
        <v>17238.922999999999</v>
      </c>
      <c r="AF15" s="66">
        <v>5508.8590000000004</v>
      </c>
      <c r="AG15" s="66">
        <v>27813.617999999999</v>
      </c>
      <c r="AH15" s="187">
        <v>28637</v>
      </c>
      <c r="AI15" s="66">
        <v>144.857</v>
      </c>
      <c r="AJ15" s="66">
        <v>53018.697</v>
      </c>
      <c r="AK15" s="188">
        <v>180533.60399999999</v>
      </c>
      <c r="AL15" s="188">
        <v>34036.881999999998</v>
      </c>
      <c r="AM15" s="188">
        <f t="shared" si="0"/>
        <v>2555435.2410000004</v>
      </c>
      <c r="AN15" s="189">
        <v>3093863.5630000001</v>
      </c>
      <c r="AO15" s="188">
        <f t="shared" si="1"/>
        <v>538428.32199999969</v>
      </c>
      <c r="AP15" s="189"/>
      <c r="AQ15" s="189"/>
      <c r="AR15" s="188"/>
      <c r="AS15" s="190">
        <v>7107.1289999999999</v>
      </c>
      <c r="AT15" s="190">
        <v>9201.3809999999994</v>
      </c>
      <c r="AU15" s="190">
        <v>8007.9970000000003</v>
      </c>
      <c r="AV15" s="190">
        <v>4264.2529999999997</v>
      </c>
      <c r="AW15" s="190">
        <v>4629.7460000000001</v>
      </c>
      <c r="AX15" s="190">
        <v>1240.8979999999999</v>
      </c>
      <c r="AY15" s="190">
        <v>4476.3519999999999</v>
      </c>
      <c r="AZ15" s="190">
        <v>46398.040999999997</v>
      </c>
      <c r="BA15" s="190">
        <v>73898.691000000006</v>
      </c>
      <c r="BB15" s="190">
        <v>8537.7620000000006</v>
      </c>
      <c r="BC15" s="190">
        <v>10047.404</v>
      </c>
      <c r="BD15" s="190">
        <v>2808.114</v>
      </c>
      <c r="BE15" s="190">
        <v>49970.091</v>
      </c>
      <c r="BF15" s="190">
        <v>2197.02</v>
      </c>
      <c r="BG15" s="190">
        <v>2935.3539999999998</v>
      </c>
      <c r="BH15" s="190">
        <v>318.31900000000002</v>
      </c>
      <c r="BI15" s="190">
        <v>336.42700000000002</v>
      </c>
      <c r="BJ15" s="190">
        <v>11726.643</v>
      </c>
      <c r="BK15" s="190">
        <v>30103.64</v>
      </c>
      <c r="BL15" s="190">
        <v>8901.5779999999995</v>
      </c>
      <c r="BM15" s="190">
        <v>18703.896000000001</v>
      </c>
      <c r="BN15" s="190">
        <v>4215.335</v>
      </c>
      <c r="BO15" s="190">
        <v>1620.5360000000001</v>
      </c>
      <c r="BP15" s="190">
        <v>30887.886999999999</v>
      </c>
      <c r="BQ15" s="190">
        <v>7559.2629999999999</v>
      </c>
      <c r="BR15" s="191">
        <v>597.94399999999996</v>
      </c>
      <c r="BS15" s="191">
        <v>9583.9619999999995</v>
      </c>
      <c r="BT15" s="190">
        <f t="shared" si="2"/>
        <v>360275.663</v>
      </c>
    </row>
    <row r="16" spans="1:72" ht="13">
      <c r="A16" s="183">
        <v>1963</v>
      </c>
      <c r="B16" s="66">
        <v>21191.294000000002</v>
      </c>
      <c r="C16" s="66">
        <v>10811.544</v>
      </c>
      <c r="D16" s="66">
        <v>78746.793000000005</v>
      </c>
      <c r="E16" s="66">
        <v>18795.087</v>
      </c>
      <c r="F16" s="66">
        <v>8572.4279999999999</v>
      </c>
      <c r="G16" s="66">
        <v>672758.57</v>
      </c>
      <c r="H16" s="66">
        <v>16948.71</v>
      </c>
      <c r="I16" s="66">
        <v>1472.691</v>
      </c>
      <c r="J16" s="66">
        <v>28859.385999999999</v>
      </c>
      <c r="K16" s="66">
        <v>23143.67</v>
      </c>
      <c r="L16" s="66">
        <v>363188.18299999996</v>
      </c>
      <c r="M16" s="66">
        <v>428.15300000000002</v>
      </c>
      <c r="N16" s="66">
        <v>472426.00400000002</v>
      </c>
      <c r="O16" s="66">
        <v>94633.650999999998</v>
      </c>
      <c r="P16" s="78">
        <v>22922</v>
      </c>
      <c r="Q16" s="66">
        <v>96730.547999999995</v>
      </c>
      <c r="R16" s="66">
        <v>10119.103999999999</v>
      </c>
      <c r="S16" s="66">
        <v>8526.2980000000007</v>
      </c>
      <c r="T16" s="66">
        <v>39319.527999999998</v>
      </c>
      <c r="U16" s="66">
        <v>12572.441999999999</v>
      </c>
      <c r="V16" s="66">
        <v>2513.8789999999999</v>
      </c>
      <c r="W16" s="66">
        <v>47313.531999999999</v>
      </c>
      <c r="X16" s="66">
        <v>3653.21</v>
      </c>
      <c r="Y16" s="66">
        <v>10950.063</v>
      </c>
      <c r="Z16" s="66">
        <v>30610.906999999999</v>
      </c>
      <c r="AA16" s="66">
        <v>27571.511999999999</v>
      </c>
      <c r="AB16" s="66">
        <v>123608.22900000001</v>
      </c>
      <c r="AC16" s="66">
        <v>4537.4939999999997</v>
      </c>
      <c r="AD16" s="66">
        <v>1737.2280000000001</v>
      </c>
      <c r="AE16" s="66">
        <v>17767.344000000001</v>
      </c>
      <c r="AF16" s="66">
        <v>5639.576</v>
      </c>
      <c r="AG16" s="66">
        <v>28670.728999999999</v>
      </c>
      <c r="AH16" s="187">
        <v>29430</v>
      </c>
      <c r="AI16" s="66">
        <v>152.898</v>
      </c>
      <c r="AJ16" s="66">
        <v>53348.563000000002</v>
      </c>
      <c r="AK16" s="188">
        <v>183302.014</v>
      </c>
      <c r="AL16" s="188">
        <v>35030.894999999997</v>
      </c>
      <c r="AM16" s="188">
        <f t="shared" si="0"/>
        <v>2608004.1569999997</v>
      </c>
      <c r="AN16" s="189">
        <v>3159509.9219999998</v>
      </c>
      <c r="AO16" s="188">
        <f t="shared" si="1"/>
        <v>551505.76500000013</v>
      </c>
      <c r="AP16" s="189"/>
      <c r="AQ16" s="189"/>
      <c r="AR16" s="188"/>
      <c r="AS16" s="190">
        <v>7150.8050000000003</v>
      </c>
      <c r="AT16" s="190">
        <v>9259.2780000000002</v>
      </c>
      <c r="AU16" s="190">
        <v>8073.5469999999996</v>
      </c>
      <c r="AV16" s="190">
        <v>4295.8919999999998</v>
      </c>
      <c r="AW16" s="190">
        <v>4662.2430000000004</v>
      </c>
      <c r="AX16" s="190">
        <v>1255.423</v>
      </c>
      <c r="AY16" s="190">
        <v>4507.9920000000002</v>
      </c>
      <c r="AZ16" s="190">
        <v>46872.337</v>
      </c>
      <c r="BA16" s="190">
        <v>74490.142000000007</v>
      </c>
      <c r="BB16" s="190">
        <v>8543.848</v>
      </c>
      <c r="BC16" s="190">
        <v>10067.512000000001</v>
      </c>
      <c r="BD16" s="190">
        <v>2818.02</v>
      </c>
      <c r="BE16" s="190">
        <v>50354.398000000001</v>
      </c>
      <c r="BF16" s="190">
        <v>2223.2739999999999</v>
      </c>
      <c r="BG16" s="190">
        <v>2969.569</v>
      </c>
      <c r="BH16" s="190">
        <v>321.38499999999999</v>
      </c>
      <c r="BI16" s="190">
        <v>334.47699999999998</v>
      </c>
      <c r="BJ16" s="190">
        <v>11880.272000000001</v>
      </c>
      <c r="BK16" s="190">
        <v>30440.199000000001</v>
      </c>
      <c r="BL16" s="190">
        <v>8909.2960000000003</v>
      </c>
      <c r="BM16" s="190">
        <v>18836.758999999998</v>
      </c>
      <c r="BN16" s="190">
        <v>4255.3379999999997</v>
      </c>
      <c r="BO16" s="190">
        <v>1634.2329999999999</v>
      </c>
      <c r="BP16" s="190">
        <v>31217.374</v>
      </c>
      <c r="BQ16" s="190">
        <v>7606.0069999999996</v>
      </c>
      <c r="BR16" s="191">
        <v>604.24599999999998</v>
      </c>
      <c r="BS16" s="191">
        <v>9604.3169999999991</v>
      </c>
      <c r="BT16" s="190">
        <f t="shared" si="2"/>
        <v>363188.18299999996</v>
      </c>
    </row>
    <row r="17" spans="1:72" ht="13">
      <c r="A17" s="183">
        <v>1964</v>
      </c>
      <c r="B17" s="66">
        <v>21536.74</v>
      </c>
      <c r="C17" s="66">
        <v>11023.206</v>
      </c>
      <c r="D17" s="66">
        <v>81084.316999999995</v>
      </c>
      <c r="E17" s="66">
        <v>19146.923999999999</v>
      </c>
      <c r="F17" s="66">
        <v>8739.5849999999991</v>
      </c>
      <c r="G17" s="66">
        <v>695048.54399999999</v>
      </c>
      <c r="H17" s="66">
        <v>17473.202000000001</v>
      </c>
      <c r="I17" s="66">
        <v>1524.6020000000001</v>
      </c>
      <c r="J17" s="66">
        <v>29632.486000000001</v>
      </c>
      <c r="K17" s="66">
        <v>23754.287</v>
      </c>
      <c r="L17" s="66">
        <v>366194.74200000003</v>
      </c>
      <c r="M17" s="66">
        <v>440.19400000000002</v>
      </c>
      <c r="N17" s="66">
        <v>483441.23499999999</v>
      </c>
      <c r="O17" s="66">
        <v>97291.402000000002</v>
      </c>
      <c r="P17" s="78">
        <v>23597</v>
      </c>
      <c r="Q17" s="66">
        <v>97762.875</v>
      </c>
      <c r="R17" s="66">
        <v>10436.475</v>
      </c>
      <c r="S17" s="66">
        <v>8868.1010000000006</v>
      </c>
      <c r="T17" s="66">
        <v>40644.707000000002</v>
      </c>
      <c r="U17" s="66">
        <v>12880.93</v>
      </c>
      <c r="V17" s="66">
        <v>2566.1729999999998</v>
      </c>
      <c r="W17" s="66">
        <v>48331.605000000003</v>
      </c>
      <c r="X17" s="66">
        <v>3680.39</v>
      </c>
      <c r="Y17" s="66">
        <v>11275.267</v>
      </c>
      <c r="Z17" s="66">
        <v>31476.513999999999</v>
      </c>
      <c r="AA17" s="66">
        <v>28240.234</v>
      </c>
      <c r="AB17" s="66">
        <v>124847.22100000001</v>
      </c>
      <c r="AC17" s="66">
        <v>4705.8159999999998</v>
      </c>
      <c r="AD17" s="66">
        <v>1787.8040000000001</v>
      </c>
      <c r="AE17" s="66">
        <v>18317.085999999999</v>
      </c>
      <c r="AF17" s="66">
        <v>5749.7759999999998</v>
      </c>
      <c r="AG17" s="66">
        <v>29557.519</v>
      </c>
      <c r="AH17" s="187">
        <v>30226</v>
      </c>
      <c r="AI17" s="66">
        <v>161.11500000000001</v>
      </c>
      <c r="AJ17" s="66">
        <v>53668.464999999997</v>
      </c>
      <c r="AK17" s="188">
        <v>185997.73300000001</v>
      </c>
      <c r="AL17" s="188">
        <v>36022.559000000001</v>
      </c>
      <c r="AM17" s="188">
        <f t="shared" si="0"/>
        <v>2667132.8310000002</v>
      </c>
      <c r="AN17" s="189">
        <v>3232048.5720000002</v>
      </c>
      <c r="AO17" s="188">
        <f t="shared" si="1"/>
        <v>564915.74099999992</v>
      </c>
      <c r="AP17" s="189"/>
      <c r="AQ17" s="189"/>
      <c r="AR17" s="188"/>
      <c r="AS17" s="190">
        <v>7198.93</v>
      </c>
      <c r="AT17" s="190">
        <v>9317.1650000000009</v>
      </c>
      <c r="AU17" s="190">
        <v>8142.759</v>
      </c>
      <c r="AV17" s="190">
        <v>4326.1930000000002</v>
      </c>
      <c r="AW17" s="190">
        <v>4699.3810000000003</v>
      </c>
      <c r="AX17" s="190">
        <v>1269.6559999999999</v>
      </c>
      <c r="AY17" s="190">
        <v>4540.6019999999999</v>
      </c>
      <c r="AZ17" s="190">
        <v>47370.156000000003</v>
      </c>
      <c r="BA17" s="190">
        <v>75102.293000000005</v>
      </c>
      <c r="BB17" s="190">
        <v>8539.7369999999992</v>
      </c>
      <c r="BC17" s="190">
        <v>10099.142</v>
      </c>
      <c r="BD17" s="190">
        <v>2830.1579999999999</v>
      </c>
      <c r="BE17" s="190">
        <v>50755.858</v>
      </c>
      <c r="BF17" s="190">
        <v>2249.5650000000001</v>
      </c>
      <c r="BG17" s="190">
        <v>3003.491</v>
      </c>
      <c r="BH17" s="190">
        <v>324.62700000000001</v>
      </c>
      <c r="BI17" s="190">
        <v>331.31099999999998</v>
      </c>
      <c r="BJ17" s="190">
        <v>12036.557000000001</v>
      </c>
      <c r="BK17" s="190">
        <v>30776.437999999998</v>
      </c>
      <c r="BL17" s="190">
        <v>8906.1080000000002</v>
      </c>
      <c r="BM17" s="190">
        <v>18953.524000000001</v>
      </c>
      <c r="BN17" s="190">
        <v>4299.9660000000003</v>
      </c>
      <c r="BO17" s="190">
        <v>1648.09</v>
      </c>
      <c r="BP17" s="190">
        <v>31559.733</v>
      </c>
      <c r="BQ17" s="190">
        <v>7659.8540000000003</v>
      </c>
      <c r="BR17" s="191">
        <v>609.89700000000005</v>
      </c>
      <c r="BS17" s="191">
        <v>9643.5509999999995</v>
      </c>
      <c r="BT17" s="190">
        <f t="shared" si="2"/>
        <v>366194.74200000003</v>
      </c>
    </row>
    <row r="18" spans="1:72" ht="13">
      <c r="A18" s="183">
        <v>1965</v>
      </c>
      <c r="B18" s="66">
        <v>21880.234</v>
      </c>
      <c r="C18" s="66">
        <v>11240.012000000001</v>
      </c>
      <c r="D18" s="66">
        <v>83441.270999999993</v>
      </c>
      <c r="E18" s="66">
        <v>19505.727999999999</v>
      </c>
      <c r="F18" s="66">
        <v>8910.5069999999996</v>
      </c>
      <c r="G18" s="66">
        <v>714138.99899999995</v>
      </c>
      <c r="H18" s="66">
        <v>18006.307000000001</v>
      </c>
      <c r="I18" s="66">
        <v>1576.721</v>
      </c>
      <c r="J18" s="66">
        <v>30420.811000000002</v>
      </c>
      <c r="K18" s="66">
        <v>24393.105</v>
      </c>
      <c r="L18" s="66">
        <v>369367.77400000009</v>
      </c>
      <c r="M18" s="66">
        <v>452.55599999999998</v>
      </c>
      <c r="N18" s="66">
        <v>494677.38299999997</v>
      </c>
      <c r="O18" s="66">
        <v>100058.719</v>
      </c>
      <c r="P18" s="78">
        <v>24301</v>
      </c>
      <c r="Q18" s="66">
        <v>98875.812000000005</v>
      </c>
      <c r="R18" s="66">
        <v>10745.394</v>
      </c>
      <c r="S18" s="66">
        <v>9226.6720000000005</v>
      </c>
      <c r="T18" s="66">
        <v>42023.048999999999</v>
      </c>
      <c r="U18" s="66">
        <v>13207.578</v>
      </c>
      <c r="V18" s="66">
        <v>2615.123</v>
      </c>
      <c r="W18" s="66">
        <v>49381.059000000001</v>
      </c>
      <c r="X18" s="66">
        <v>3708.9569999999999</v>
      </c>
      <c r="Y18" s="66">
        <v>11609.334999999999</v>
      </c>
      <c r="Z18" s="66">
        <v>32356.73</v>
      </c>
      <c r="AA18" s="66">
        <v>28871.477999999999</v>
      </c>
      <c r="AB18" s="66">
        <v>125941.25</v>
      </c>
      <c r="AC18" s="66">
        <v>4884.4440000000004</v>
      </c>
      <c r="AD18" s="66">
        <v>1836.854</v>
      </c>
      <c r="AE18" s="66">
        <v>18889.108</v>
      </c>
      <c r="AF18" s="66">
        <v>5829.7129999999997</v>
      </c>
      <c r="AG18" s="66">
        <v>30469.628000000001</v>
      </c>
      <c r="AH18" s="187">
        <v>31000</v>
      </c>
      <c r="AI18" s="66">
        <v>169.49600000000001</v>
      </c>
      <c r="AJ18" s="66">
        <v>54054.535000000003</v>
      </c>
      <c r="AK18" s="188">
        <v>188557.024</v>
      </c>
      <c r="AL18" s="188">
        <v>36995.773000000001</v>
      </c>
      <c r="AM18" s="188">
        <f t="shared" si="0"/>
        <v>2723620.139</v>
      </c>
      <c r="AN18" s="189">
        <v>3302376.1039999998</v>
      </c>
      <c r="AO18" s="188">
        <f t="shared" si="1"/>
        <v>578755.96499999985</v>
      </c>
      <c r="AP18" s="189"/>
      <c r="AQ18" s="189"/>
      <c r="AR18" s="188"/>
      <c r="AS18" s="190">
        <v>7246.8710000000001</v>
      </c>
      <c r="AT18" s="190">
        <v>9383.7690000000002</v>
      </c>
      <c r="AU18" s="190">
        <v>8212.6820000000007</v>
      </c>
      <c r="AV18" s="190">
        <v>4355.8940000000002</v>
      </c>
      <c r="AW18" s="190">
        <v>4736.652</v>
      </c>
      <c r="AX18" s="190">
        <v>1285.0119999999999</v>
      </c>
      <c r="AY18" s="190">
        <v>4558.5039999999999</v>
      </c>
      <c r="AZ18" s="190">
        <v>47913.747000000003</v>
      </c>
      <c r="BA18" s="190">
        <v>75744.195999999996</v>
      </c>
      <c r="BB18" s="190">
        <v>8530.0429999999997</v>
      </c>
      <c r="BC18" s="190">
        <v>10129.205</v>
      </c>
      <c r="BD18" s="190">
        <v>2844.7139999999999</v>
      </c>
      <c r="BE18" s="190">
        <v>51239.695</v>
      </c>
      <c r="BF18" s="190">
        <v>2276.1550000000002</v>
      </c>
      <c r="BG18" s="190">
        <v>3037.4229999999998</v>
      </c>
      <c r="BH18" s="190">
        <v>328.1</v>
      </c>
      <c r="BI18" s="190">
        <v>328.20299999999997</v>
      </c>
      <c r="BJ18" s="190">
        <v>12199.101000000001</v>
      </c>
      <c r="BK18" s="190">
        <v>31079.307000000001</v>
      </c>
      <c r="BL18" s="190">
        <v>8905.0079999999998</v>
      </c>
      <c r="BM18" s="190">
        <v>19066.579000000002</v>
      </c>
      <c r="BN18" s="190">
        <v>4344.2560000000003</v>
      </c>
      <c r="BO18" s="190">
        <v>1662.123</v>
      </c>
      <c r="BP18" s="190">
        <v>31935.554</v>
      </c>
      <c r="BQ18" s="190">
        <v>7723.7910000000002</v>
      </c>
      <c r="BR18" s="191">
        <v>614.779</v>
      </c>
      <c r="BS18" s="191">
        <v>9686.4110000000001</v>
      </c>
      <c r="BT18" s="190">
        <f t="shared" si="2"/>
        <v>369367.77400000009</v>
      </c>
    </row>
    <row r="19" spans="1:72" ht="13">
      <c r="A19" s="183">
        <v>1966</v>
      </c>
      <c r="B19" s="66">
        <v>22227.088</v>
      </c>
      <c r="C19" s="66">
        <v>11478.873</v>
      </c>
      <c r="D19" s="66">
        <v>85806.224000000002</v>
      </c>
      <c r="E19" s="66">
        <v>19871.882000000001</v>
      </c>
      <c r="F19" s="66">
        <v>9079.366</v>
      </c>
      <c r="G19" s="66">
        <v>733553.69900000002</v>
      </c>
      <c r="H19" s="66">
        <v>18545.321</v>
      </c>
      <c r="I19" s="66">
        <v>1628.752</v>
      </c>
      <c r="J19" s="66">
        <v>31216.128000000001</v>
      </c>
      <c r="K19" s="66">
        <v>25061.906999999999</v>
      </c>
      <c r="L19" s="66">
        <v>372279.84399999992</v>
      </c>
      <c r="M19" s="66">
        <v>465.25900000000001</v>
      </c>
      <c r="N19" s="66">
        <v>505551.30900000001</v>
      </c>
      <c r="O19" s="66">
        <v>102257.018</v>
      </c>
      <c r="P19" s="78">
        <v>25033</v>
      </c>
      <c r="Q19" s="66">
        <v>100061.681</v>
      </c>
      <c r="R19" s="66">
        <v>11049.893</v>
      </c>
      <c r="S19" s="66">
        <v>9607.741</v>
      </c>
      <c r="T19" s="66">
        <v>43452.932999999997</v>
      </c>
      <c r="U19" s="66">
        <v>13556.183000000001</v>
      </c>
      <c r="V19" s="66">
        <v>2661.509</v>
      </c>
      <c r="W19" s="66">
        <v>50470.538999999997</v>
      </c>
      <c r="X19" s="66">
        <v>3738.0639999999999</v>
      </c>
      <c r="Y19" s="66">
        <v>11953.825999999999</v>
      </c>
      <c r="Z19" s="66">
        <v>33254.345999999998</v>
      </c>
      <c r="AA19" s="66">
        <v>29487.334999999999</v>
      </c>
      <c r="AB19" s="66">
        <v>126859.96400000001</v>
      </c>
      <c r="AC19" s="66">
        <v>5073.3990000000003</v>
      </c>
      <c r="AD19" s="66">
        <v>1884.4480000000001</v>
      </c>
      <c r="AE19" s="66">
        <v>19485.28</v>
      </c>
      <c r="AF19" s="66">
        <v>5884.3819999999996</v>
      </c>
      <c r="AG19" s="66">
        <v>31410.913</v>
      </c>
      <c r="AH19" s="187">
        <v>31749</v>
      </c>
      <c r="AI19" s="66">
        <v>178.09700000000001</v>
      </c>
      <c r="AJ19" s="66">
        <v>54404.595999999998</v>
      </c>
      <c r="AK19" s="188">
        <v>190849.54199999999</v>
      </c>
      <c r="AL19" s="188">
        <v>37936.381000000001</v>
      </c>
      <c r="AM19" s="188">
        <f t="shared" si="0"/>
        <v>2779065.7219999996</v>
      </c>
      <c r="AN19" s="189">
        <v>3371847.8620000002</v>
      </c>
      <c r="AO19" s="188">
        <f t="shared" si="1"/>
        <v>592782.1400000006</v>
      </c>
      <c r="AP19" s="189"/>
      <c r="AQ19" s="189"/>
      <c r="AR19" s="188"/>
      <c r="AS19" s="190">
        <v>7292.9049999999997</v>
      </c>
      <c r="AT19" s="190">
        <v>9440.4060000000009</v>
      </c>
      <c r="AU19" s="190">
        <v>8277.4609999999993</v>
      </c>
      <c r="AV19" s="190">
        <v>4386.8670000000002</v>
      </c>
      <c r="AW19" s="190">
        <v>4776.0230000000001</v>
      </c>
      <c r="AX19" s="190">
        <v>1298.9960000000001</v>
      </c>
      <c r="AY19" s="190">
        <v>4570.6629999999996</v>
      </c>
      <c r="AZ19" s="190">
        <v>48423.86</v>
      </c>
      <c r="BA19" s="190">
        <v>76330.741999999998</v>
      </c>
      <c r="BB19" s="190">
        <v>8522.4660000000003</v>
      </c>
      <c r="BC19" s="190">
        <v>10152.502</v>
      </c>
      <c r="BD19" s="190">
        <v>2860.0880000000002</v>
      </c>
      <c r="BE19" s="190">
        <v>51666.012999999999</v>
      </c>
      <c r="BF19" s="190">
        <v>2299.4560000000001</v>
      </c>
      <c r="BG19" s="190">
        <v>3068.5340000000001</v>
      </c>
      <c r="BH19" s="190">
        <v>331.488</v>
      </c>
      <c r="BI19" s="190">
        <v>324.59899999999999</v>
      </c>
      <c r="BJ19" s="190">
        <v>12352.482</v>
      </c>
      <c r="BK19" s="190">
        <v>31368.855</v>
      </c>
      <c r="BL19" s="190">
        <v>8893.1749999999993</v>
      </c>
      <c r="BM19" s="190">
        <v>19167.565999999999</v>
      </c>
      <c r="BN19" s="190">
        <v>4382.7669999999998</v>
      </c>
      <c r="BO19" s="190">
        <v>1676.7829999999999</v>
      </c>
      <c r="BP19" s="190">
        <v>32288.474999999999</v>
      </c>
      <c r="BQ19" s="190">
        <v>7787.7129999999997</v>
      </c>
      <c r="BR19" s="191">
        <v>619.91</v>
      </c>
      <c r="BS19" s="191">
        <v>9719.0490000000009</v>
      </c>
      <c r="BT19" s="190">
        <f t="shared" si="2"/>
        <v>372279.84399999992</v>
      </c>
    </row>
    <row r="20" spans="1:72" ht="13">
      <c r="A20" s="183">
        <v>1967</v>
      </c>
      <c r="B20" s="66">
        <v>22579.144</v>
      </c>
      <c r="C20" s="66">
        <v>11706.477999999999</v>
      </c>
      <c r="D20" s="66">
        <v>88152.342000000004</v>
      </c>
      <c r="E20" s="66">
        <v>20238.582999999999</v>
      </c>
      <c r="F20" s="66">
        <v>9243.9330000000009</v>
      </c>
      <c r="G20" s="66">
        <v>752343.38199999998</v>
      </c>
      <c r="H20" s="66">
        <v>19077.492999999999</v>
      </c>
      <c r="I20" s="66">
        <v>1680.4860000000001</v>
      </c>
      <c r="J20" s="66">
        <v>32010.136999999999</v>
      </c>
      <c r="K20" s="66">
        <v>25693.383999999998</v>
      </c>
      <c r="L20" s="66">
        <v>375182.97399999999</v>
      </c>
      <c r="M20" s="66">
        <v>478.24799999999999</v>
      </c>
      <c r="N20" s="66">
        <v>516433.92499999999</v>
      </c>
      <c r="O20" s="66">
        <v>104865.192</v>
      </c>
      <c r="P20" s="78">
        <v>25764</v>
      </c>
      <c r="Q20" s="66">
        <v>100872.133</v>
      </c>
      <c r="R20" s="66">
        <v>11345.243</v>
      </c>
      <c r="S20" s="66">
        <v>9997.4699999999993</v>
      </c>
      <c r="T20" s="66">
        <v>44907.940999999999</v>
      </c>
      <c r="U20" s="66">
        <v>13920.82</v>
      </c>
      <c r="V20" s="66">
        <v>2707.203</v>
      </c>
      <c r="W20" s="66">
        <v>51570.053999999996</v>
      </c>
      <c r="X20" s="66">
        <v>3768.0889999999999</v>
      </c>
      <c r="Y20" s="66">
        <v>12302.154</v>
      </c>
      <c r="Z20" s="66">
        <v>34155.152000000002</v>
      </c>
      <c r="AA20" s="66">
        <v>30189.103999999999</v>
      </c>
      <c r="AB20" s="66">
        <v>127727.933</v>
      </c>
      <c r="AC20" s="66">
        <v>5273.0749999999998</v>
      </c>
      <c r="AD20" s="66">
        <v>1929.2439999999999</v>
      </c>
      <c r="AE20" s="66">
        <v>20094.261999999999</v>
      </c>
      <c r="AF20" s="66">
        <v>5952.7790000000005</v>
      </c>
      <c r="AG20" s="66">
        <v>32356.596000000001</v>
      </c>
      <c r="AH20" s="187">
        <v>32596</v>
      </c>
      <c r="AI20" s="66">
        <v>186.92099999999999</v>
      </c>
      <c r="AJ20" s="66">
        <v>54716.408000000003</v>
      </c>
      <c r="AK20" s="188">
        <v>192812.408</v>
      </c>
      <c r="AL20" s="188">
        <v>38840.038999999997</v>
      </c>
      <c r="AM20" s="188">
        <f t="shared" si="0"/>
        <v>2833670.7289999998</v>
      </c>
      <c r="AN20" s="189">
        <v>3440986.2089999998</v>
      </c>
      <c r="AO20" s="188">
        <f t="shared" si="1"/>
        <v>607315.48</v>
      </c>
      <c r="AP20" s="189"/>
      <c r="AQ20" s="189"/>
      <c r="AR20" s="188"/>
      <c r="AS20" s="190">
        <v>7348.9219999999996</v>
      </c>
      <c r="AT20" s="190">
        <v>9491.8240000000005</v>
      </c>
      <c r="AU20" s="190">
        <v>8340.3379999999997</v>
      </c>
      <c r="AV20" s="190">
        <v>4416.683</v>
      </c>
      <c r="AW20" s="190">
        <v>4816.7830000000004</v>
      </c>
      <c r="AX20" s="190">
        <v>1312.62</v>
      </c>
      <c r="AY20" s="190">
        <v>4592.91</v>
      </c>
      <c r="AZ20" s="190">
        <v>48942.313000000002</v>
      </c>
      <c r="BA20" s="190">
        <v>76906.688999999998</v>
      </c>
      <c r="BB20" s="190">
        <v>8518.7950000000001</v>
      </c>
      <c r="BC20" s="190">
        <v>10187.666999999999</v>
      </c>
      <c r="BD20" s="190">
        <v>2873.9189999999999</v>
      </c>
      <c r="BE20" s="190">
        <v>52099.127999999997</v>
      </c>
      <c r="BF20" s="190">
        <v>2322.424</v>
      </c>
      <c r="BG20" s="190">
        <v>3099.7629999999999</v>
      </c>
      <c r="BH20" s="190">
        <v>334.77300000000002</v>
      </c>
      <c r="BI20" s="190">
        <v>321.36799999999999</v>
      </c>
      <c r="BJ20" s="190">
        <v>12501.092000000001</v>
      </c>
      <c r="BK20" s="190">
        <v>31640.809000000001</v>
      </c>
      <c r="BL20" s="190">
        <v>8870.5190000000002</v>
      </c>
      <c r="BM20" s="190">
        <v>19275.400000000001</v>
      </c>
      <c r="BN20" s="190">
        <v>4417.9380000000001</v>
      </c>
      <c r="BO20" s="190">
        <v>1692.2260000000001</v>
      </c>
      <c r="BP20" s="190">
        <v>32636.06</v>
      </c>
      <c r="BQ20" s="190">
        <v>7852.2290000000003</v>
      </c>
      <c r="BR20" s="191">
        <v>625.22199999999998</v>
      </c>
      <c r="BS20" s="191">
        <v>9744.56</v>
      </c>
      <c r="BT20" s="190">
        <f t="shared" si="2"/>
        <v>375182.97399999999</v>
      </c>
    </row>
    <row r="21" spans="1:72" ht="15.75" customHeight="1">
      <c r="A21" s="183">
        <v>1968</v>
      </c>
      <c r="B21" s="66">
        <v>22934.883000000002</v>
      </c>
      <c r="C21" s="66">
        <v>11911.742</v>
      </c>
      <c r="D21" s="66">
        <v>90494.233999999997</v>
      </c>
      <c r="E21" s="66">
        <v>20577.517</v>
      </c>
      <c r="F21" s="66">
        <v>9408.6029999999992</v>
      </c>
      <c r="G21" s="66">
        <v>769669.13899999997</v>
      </c>
      <c r="H21" s="66">
        <v>19610.429</v>
      </c>
      <c r="I21" s="66">
        <v>1731.6369999999999</v>
      </c>
      <c r="J21" s="66">
        <v>32806.690999999999</v>
      </c>
      <c r="K21" s="66">
        <v>26409.808000000001</v>
      </c>
      <c r="L21" s="66">
        <v>377965.50799999997</v>
      </c>
      <c r="M21" s="66">
        <v>492.01499999999999</v>
      </c>
      <c r="N21" s="66">
        <v>527540.21400000004</v>
      </c>
      <c r="O21" s="66">
        <v>107656.30499999999</v>
      </c>
      <c r="P21" s="78">
        <v>26503</v>
      </c>
      <c r="Q21" s="66">
        <v>102183.57</v>
      </c>
      <c r="R21" s="66">
        <v>11637.212</v>
      </c>
      <c r="S21" s="66">
        <v>10404.665999999999</v>
      </c>
      <c r="T21" s="66">
        <v>46405.985999999997</v>
      </c>
      <c r="U21" s="66">
        <v>14298.69</v>
      </c>
      <c r="V21" s="66">
        <v>2743.192</v>
      </c>
      <c r="W21" s="66">
        <v>52643.309000000001</v>
      </c>
      <c r="X21" s="66">
        <v>3800.5949999999998</v>
      </c>
      <c r="Y21" s="66">
        <v>12661.097</v>
      </c>
      <c r="Z21" s="66">
        <v>35078.563000000002</v>
      </c>
      <c r="AA21" s="66">
        <v>30892.088</v>
      </c>
      <c r="AB21" s="66">
        <v>128495.52</v>
      </c>
      <c r="AC21" s="66">
        <v>5488.9780000000001</v>
      </c>
      <c r="AD21" s="66">
        <v>1971.3209999999999</v>
      </c>
      <c r="AE21" s="66">
        <v>20727.092000000001</v>
      </c>
      <c r="AF21" s="66">
        <v>6031.89</v>
      </c>
      <c r="AG21" s="66">
        <v>33322.086000000003</v>
      </c>
      <c r="AH21" s="187">
        <v>33457</v>
      </c>
      <c r="AI21" s="66">
        <v>195.886</v>
      </c>
      <c r="AJ21" s="66">
        <v>55036.321000000004</v>
      </c>
      <c r="AK21" s="188">
        <v>194752.46799999999</v>
      </c>
      <c r="AL21" s="188">
        <v>39725.089</v>
      </c>
      <c r="AM21" s="188">
        <f t="shared" si="0"/>
        <v>2887664.3440000005</v>
      </c>
      <c r="AN21" s="189">
        <v>3509910.122</v>
      </c>
      <c r="AO21" s="188">
        <f t="shared" si="1"/>
        <v>622245.77799999947</v>
      </c>
      <c r="AP21" s="189"/>
      <c r="AQ21" s="189"/>
      <c r="AR21" s="188"/>
      <c r="AS21" s="190">
        <v>7402.3370000000004</v>
      </c>
      <c r="AT21" s="190">
        <v>9538.6350000000002</v>
      </c>
      <c r="AU21" s="190">
        <v>8399.3349999999991</v>
      </c>
      <c r="AV21" s="190">
        <v>4442.92</v>
      </c>
      <c r="AW21" s="190">
        <v>4852.6779999999999</v>
      </c>
      <c r="AX21" s="190">
        <v>1326.8610000000001</v>
      </c>
      <c r="AY21" s="190">
        <v>4621.3050000000003</v>
      </c>
      <c r="AZ21" s="190">
        <v>49420.508000000002</v>
      </c>
      <c r="BA21" s="190">
        <v>77440.418000000005</v>
      </c>
      <c r="BB21" s="190">
        <v>8517.3389999999999</v>
      </c>
      <c r="BC21" s="190">
        <v>10225.986000000001</v>
      </c>
      <c r="BD21" s="190">
        <v>2891.5720000000001</v>
      </c>
      <c r="BE21" s="190">
        <v>52489.756000000001</v>
      </c>
      <c r="BF21" s="190">
        <v>2344.5839999999998</v>
      </c>
      <c r="BG21" s="190">
        <v>3130.634</v>
      </c>
      <c r="BH21" s="190">
        <v>336.346</v>
      </c>
      <c r="BI21" s="190">
        <v>318.935</v>
      </c>
      <c r="BJ21" s="190">
        <v>12652.842000000001</v>
      </c>
      <c r="BK21" s="190">
        <v>31891.116000000002</v>
      </c>
      <c r="BL21" s="190">
        <v>8842.7630000000008</v>
      </c>
      <c r="BM21" s="190">
        <v>19421.670999999998</v>
      </c>
      <c r="BN21" s="190">
        <v>4449.9830000000002</v>
      </c>
      <c r="BO21" s="190">
        <v>1707.414</v>
      </c>
      <c r="BP21" s="190">
        <v>32992.387000000002</v>
      </c>
      <c r="BQ21" s="190">
        <v>7913.0590000000002</v>
      </c>
      <c r="BR21" s="191">
        <v>630.16800000000001</v>
      </c>
      <c r="BS21" s="191">
        <v>9763.9560000000001</v>
      </c>
      <c r="BT21" s="190">
        <f t="shared" si="2"/>
        <v>377965.50799999997</v>
      </c>
    </row>
    <row r="22" spans="1:72" ht="15.75" customHeight="1">
      <c r="A22" s="183">
        <v>1969</v>
      </c>
      <c r="B22" s="66">
        <v>23291.059000000001</v>
      </c>
      <c r="C22" s="66">
        <v>12142.781000000001</v>
      </c>
      <c r="D22" s="66">
        <v>92824.258000000002</v>
      </c>
      <c r="E22" s="66">
        <v>20886.34</v>
      </c>
      <c r="F22" s="66">
        <v>9574.4009999999998</v>
      </c>
      <c r="G22" s="66">
        <v>791074.77300000004</v>
      </c>
      <c r="H22" s="66">
        <v>20134.577000000001</v>
      </c>
      <c r="I22" s="66">
        <v>1781.029</v>
      </c>
      <c r="J22" s="66">
        <v>33602.567000000003</v>
      </c>
      <c r="K22" s="66">
        <v>27147.498</v>
      </c>
      <c r="L22" s="66">
        <v>380481.80100000004</v>
      </c>
      <c r="M22" s="66">
        <v>506.28699999999998</v>
      </c>
      <c r="N22" s="66">
        <v>539323.603</v>
      </c>
      <c r="O22" s="66">
        <v>110621.14200000001</v>
      </c>
      <c r="P22" s="78">
        <v>27248</v>
      </c>
      <c r="Q22" s="66">
        <v>103454.988</v>
      </c>
      <c r="R22" s="66">
        <v>11918.485000000001</v>
      </c>
      <c r="S22" s="66">
        <v>10823.087</v>
      </c>
      <c r="T22" s="66">
        <v>47934.688000000002</v>
      </c>
      <c r="U22" s="66">
        <v>14681.465</v>
      </c>
      <c r="V22" s="66">
        <v>2769.6469999999999</v>
      </c>
      <c r="W22" s="66">
        <v>53776.928999999996</v>
      </c>
      <c r="X22" s="66">
        <v>3832.0010000000002</v>
      </c>
      <c r="Y22" s="66">
        <v>13025.401</v>
      </c>
      <c r="Z22" s="66">
        <v>36011.381999999998</v>
      </c>
      <c r="AA22" s="66">
        <v>31567.172999999999</v>
      </c>
      <c r="AB22" s="66">
        <v>129149.226</v>
      </c>
      <c r="AC22" s="66">
        <v>5720.1850000000004</v>
      </c>
      <c r="AD22" s="66">
        <v>2010.03</v>
      </c>
      <c r="AE22" s="66">
        <v>21373.989000000001</v>
      </c>
      <c r="AF22" s="66">
        <v>6104.518</v>
      </c>
      <c r="AG22" s="66">
        <v>34292.627999999997</v>
      </c>
      <c r="AH22" s="187">
        <v>34312</v>
      </c>
      <c r="AI22" s="66">
        <v>231.27699999999999</v>
      </c>
      <c r="AJ22" s="66">
        <v>55302.167000000001</v>
      </c>
      <c r="AK22" s="188">
        <v>196734.38699999999</v>
      </c>
      <c r="AL22" s="188">
        <v>40565.483999999997</v>
      </c>
      <c r="AM22" s="188">
        <f t="shared" si="0"/>
        <v>2946231.253</v>
      </c>
      <c r="AN22" s="189">
        <v>3583711.4929999998</v>
      </c>
      <c r="AO22" s="188">
        <f t="shared" si="1"/>
        <v>637480.23999999976</v>
      </c>
      <c r="AP22" s="189"/>
      <c r="AQ22" s="189"/>
      <c r="AR22" s="188"/>
      <c r="AS22" s="190">
        <v>7425.2790000000005</v>
      </c>
      <c r="AT22" s="190">
        <v>9573.8729999999996</v>
      </c>
      <c r="AU22" s="190">
        <v>8477.241</v>
      </c>
      <c r="AV22" s="190">
        <v>4465.3620000000001</v>
      </c>
      <c r="AW22" s="190">
        <v>4882.79</v>
      </c>
      <c r="AX22" s="190">
        <v>1341.5920000000001</v>
      </c>
      <c r="AY22" s="190">
        <v>4634.2650000000003</v>
      </c>
      <c r="AZ22" s="190">
        <v>49874.048999999999</v>
      </c>
      <c r="BA22" s="190">
        <v>77851.834000000003</v>
      </c>
      <c r="BB22" s="190">
        <v>8520.3349999999991</v>
      </c>
      <c r="BC22" s="190">
        <v>10262.69</v>
      </c>
      <c r="BD22" s="190">
        <v>2907.7139999999999</v>
      </c>
      <c r="BE22" s="190">
        <v>52832.383999999998</v>
      </c>
      <c r="BF22" s="190">
        <v>2366.3739999999998</v>
      </c>
      <c r="BG22" s="190">
        <v>3162.0619999999999</v>
      </c>
      <c r="BH22" s="190">
        <v>337.74700000000001</v>
      </c>
      <c r="BI22" s="190">
        <v>317.17599999999999</v>
      </c>
      <c r="BJ22" s="190">
        <v>12801.557000000001</v>
      </c>
      <c r="BK22" s="190">
        <v>32142.624</v>
      </c>
      <c r="BL22" s="190">
        <v>8800.2919999999995</v>
      </c>
      <c r="BM22" s="190">
        <v>19608.923999999999</v>
      </c>
      <c r="BN22" s="190">
        <v>4477.8890000000001</v>
      </c>
      <c r="BO22" s="190">
        <v>1721.502</v>
      </c>
      <c r="BP22" s="190">
        <v>33322.775000000001</v>
      </c>
      <c r="BQ22" s="190">
        <v>7962.4939999999997</v>
      </c>
      <c r="BR22" s="191">
        <v>634.73599999999999</v>
      </c>
      <c r="BS22" s="191">
        <v>9776.241</v>
      </c>
      <c r="BT22" s="190">
        <f t="shared" si="2"/>
        <v>380481.80100000004</v>
      </c>
    </row>
    <row r="23" spans="1:72" ht="15.75" customHeight="1">
      <c r="A23" s="183">
        <v>1970</v>
      </c>
      <c r="B23" s="66">
        <v>23652.996999999999</v>
      </c>
      <c r="C23" s="66">
        <v>12393.915999999999</v>
      </c>
      <c r="D23" s="66">
        <v>95176.504000000001</v>
      </c>
      <c r="E23" s="66">
        <v>21181.539000000001</v>
      </c>
      <c r="F23" s="66">
        <v>9738.1970000000001</v>
      </c>
      <c r="G23" s="66">
        <v>811787.18</v>
      </c>
      <c r="H23" s="66">
        <v>20649.95</v>
      </c>
      <c r="I23" s="66">
        <v>1830.9079999999999</v>
      </c>
      <c r="J23" s="66">
        <v>34389.343000000001</v>
      </c>
      <c r="K23" s="66">
        <v>27913.276999999998</v>
      </c>
      <c r="L23" s="66">
        <v>382818.63399999996</v>
      </c>
      <c r="M23" s="66">
        <v>521.08399999999995</v>
      </c>
      <c r="N23" s="66">
        <v>551305.73699999996</v>
      </c>
      <c r="O23" s="66">
        <v>113677.35</v>
      </c>
      <c r="P23" s="78">
        <v>28040</v>
      </c>
      <c r="Q23" s="66">
        <v>104749.167</v>
      </c>
      <c r="R23" s="66">
        <v>12166.47</v>
      </c>
      <c r="S23" s="66">
        <v>11256.014999999999</v>
      </c>
      <c r="T23" s="66">
        <v>49494.1</v>
      </c>
      <c r="U23" s="66">
        <v>15072.499</v>
      </c>
      <c r="V23" s="66">
        <v>2803.058</v>
      </c>
      <c r="W23" s="66">
        <v>54944.571000000004</v>
      </c>
      <c r="X23" s="66">
        <v>3863.04</v>
      </c>
      <c r="Y23" s="66">
        <v>13402.078</v>
      </c>
      <c r="Z23" s="66">
        <v>36942.957000000002</v>
      </c>
      <c r="AA23" s="66">
        <v>32256.857</v>
      </c>
      <c r="AB23" s="66">
        <v>129829.683</v>
      </c>
      <c r="AC23" s="66">
        <v>5969.5010000000002</v>
      </c>
      <c r="AD23" s="66">
        <v>2044.7929999999999</v>
      </c>
      <c r="AE23" s="66">
        <v>22034.44</v>
      </c>
      <c r="AF23" s="66">
        <v>6169.08</v>
      </c>
      <c r="AG23" s="66">
        <v>35282.538</v>
      </c>
      <c r="AH23" s="187">
        <v>35132</v>
      </c>
      <c r="AI23" s="66">
        <v>275.24400000000003</v>
      </c>
      <c r="AJ23" s="66">
        <v>55538.870999999999</v>
      </c>
      <c r="AK23" s="188">
        <v>198984.27100000001</v>
      </c>
      <c r="AL23" s="188">
        <v>41466.245999999999</v>
      </c>
      <c r="AM23" s="188">
        <f t="shared" si="0"/>
        <v>3004754.0950000007</v>
      </c>
      <c r="AN23" s="189">
        <v>3657599.057</v>
      </c>
      <c r="AO23" s="188">
        <f t="shared" si="1"/>
        <v>652844.96199999936</v>
      </c>
      <c r="AP23" s="189"/>
      <c r="AQ23" s="189"/>
      <c r="AR23" s="188"/>
      <c r="AS23" s="190">
        <v>7453.3680000000004</v>
      </c>
      <c r="AT23" s="190">
        <v>9610.3269999999993</v>
      </c>
      <c r="AU23" s="190">
        <v>8548.5969999999998</v>
      </c>
      <c r="AV23" s="190">
        <v>4484.42</v>
      </c>
      <c r="AW23" s="190">
        <v>4909.5240000000003</v>
      </c>
      <c r="AX23" s="190">
        <v>1355.816</v>
      </c>
      <c r="AY23" s="190">
        <v>4614.5290000000005</v>
      </c>
      <c r="AZ23" s="190">
        <v>50300.048999999999</v>
      </c>
      <c r="BA23" s="190">
        <v>78173.137000000002</v>
      </c>
      <c r="BB23" s="190">
        <v>8531.94</v>
      </c>
      <c r="BC23" s="190">
        <v>10299.552</v>
      </c>
      <c r="BD23" s="190">
        <v>2926.6529999999998</v>
      </c>
      <c r="BE23" s="190">
        <v>53170.620999999999</v>
      </c>
      <c r="BF23" s="190">
        <v>2386.9899999999998</v>
      </c>
      <c r="BG23" s="190">
        <v>3193.61</v>
      </c>
      <c r="BH23" s="190">
        <v>338.81099999999998</v>
      </c>
      <c r="BI23" s="190">
        <v>315.73700000000002</v>
      </c>
      <c r="BJ23" s="190">
        <v>12960.941999999999</v>
      </c>
      <c r="BK23" s="190">
        <v>32381.491000000002</v>
      </c>
      <c r="BL23" s="190">
        <v>8736.01</v>
      </c>
      <c r="BM23" s="190">
        <v>19814.519</v>
      </c>
      <c r="BN23" s="190">
        <v>4506.549</v>
      </c>
      <c r="BO23" s="190">
        <v>1734.8320000000001</v>
      </c>
      <c r="BP23" s="190">
        <v>33638.249000000003</v>
      </c>
      <c r="BQ23" s="190">
        <v>8004.576</v>
      </c>
      <c r="BR23" s="191">
        <v>638.90599999999995</v>
      </c>
      <c r="BS23" s="191">
        <v>9788.8790000000008</v>
      </c>
      <c r="BT23" s="190">
        <f t="shared" si="2"/>
        <v>382818.63399999996</v>
      </c>
    </row>
    <row r="24" spans="1:72" ht="15.75" customHeight="1">
      <c r="A24" s="183">
        <v>1971</v>
      </c>
      <c r="B24" s="66">
        <v>24032.608</v>
      </c>
      <c r="C24" s="66">
        <v>12796.153</v>
      </c>
      <c r="D24" s="66">
        <v>97563.245999999999</v>
      </c>
      <c r="E24" s="66">
        <v>21687.615000000002</v>
      </c>
      <c r="F24" s="66">
        <v>9902.7659999999996</v>
      </c>
      <c r="G24" s="66">
        <v>833281.72</v>
      </c>
      <c r="H24" s="66">
        <v>21160.558000000001</v>
      </c>
      <c r="I24" s="66">
        <v>1880.4870000000001</v>
      </c>
      <c r="J24" s="66">
        <v>35174.627999999997</v>
      </c>
      <c r="K24" s="66">
        <v>28703.215</v>
      </c>
      <c r="L24" s="66">
        <v>385005.65699999995</v>
      </c>
      <c r="M24" s="66">
        <v>536.37900000000002</v>
      </c>
      <c r="N24" s="66">
        <v>563696.86600000004</v>
      </c>
      <c r="O24" s="66">
        <v>116779.43700000001</v>
      </c>
      <c r="P24" s="78">
        <v>28860</v>
      </c>
      <c r="Q24" s="66">
        <v>106084.511</v>
      </c>
      <c r="R24" s="66">
        <v>12364.138999999999</v>
      </c>
      <c r="S24" s="66">
        <v>11690.16</v>
      </c>
      <c r="T24" s="66">
        <v>51084.510999999999</v>
      </c>
      <c r="U24" s="66">
        <v>15476.201999999999</v>
      </c>
      <c r="V24" s="66">
        <v>2845.0630000000001</v>
      </c>
      <c r="W24" s="66">
        <v>56193.955999999998</v>
      </c>
      <c r="X24" s="66">
        <v>3888.0529999999999</v>
      </c>
      <c r="Y24" s="66">
        <v>13722.663</v>
      </c>
      <c r="Z24" s="66">
        <v>37928.214</v>
      </c>
      <c r="AA24" s="66">
        <v>32945.428</v>
      </c>
      <c r="AB24" s="66">
        <v>130356.337</v>
      </c>
      <c r="AC24" s="66">
        <v>6242.8810000000003</v>
      </c>
      <c r="AD24" s="66">
        <v>2078.8679999999999</v>
      </c>
      <c r="AE24" s="66">
        <v>22702.172999999999</v>
      </c>
      <c r="AF24" s="66">
        <v>6193.3739999999998</v>
      </c>
      <c r="AG24" s="66">
        <v>36300.917999999998</v>
      </c>
      <c r="AH24" s="187">
        <v>35950</v>
      </c>
      <c r="AI24" s="66">
        <v>320.92500000000001</v>
      </c>
      <c r="AJ24" s="66">
        <v>55761.46</v>
      </c>
      <c r="AK24" s="188">
        <v>201672.40900000001</v>
      </c>
      <c r="AL24" s="188">
        <v>42391.451000000001</v>
      </c>
      <c r="AM24" s="188">
        <f t="shared" si="0"/>
        <v>3065255.030999999</v>
      </c>
      <c r="AN24" s="189">
        <v>3733181.6150000002</v>
      </c>
      <c r="AO24" s="188">
        <f t="shared" si="1"/>
        <v>667926.5840000012</v>
      </c>
      <c r="AP24" s="189"/>
      <c r="AQ24" s="189"/>
      <c r="AR24" s="188"/>
      <c r="AS24" s="190">
        <v>7477.2330000000002</v>
      </c>
      <c r="AT24" s="190">
        <v>9648.4249999999993</v>
      </c>
      <c r="AU24" s="190">
        <v>8617.3029999999999</v>
      </c>
      <c r="AV24" s="190">
        <v>4500.8559999999998</v>
      </c>
      <c r="AW24" s="190">
        <v>4936.4030000000002</v>
      </c>
      <c r="AX24" s="190">
        <v>1368.182</v>
      </c>
      <c r="AY24" s="190">
        <v>4598.7129999999997</v>
      </c>
      <c r="AZ24" s="190">
        <v>50747.124000000003</v>
      </c>
      <c r="BA24" s="190">
        <v>78416.028999999995</v>
      </c>
      <c r="BB24" s="190">
        <v>8557.8070000000007</v>
      </c>
      <c r="BC24" s="190">
        <v>10331.18</v>
      </c>
      <c r="BD24" s="190">
        <v>2948.6219999999998</v>
      </c>
      <c r="BE24" s="190">
        <v>53477.451000000001</v>
      </c>
      <c r="BF24" s="190">
        <v>2407.837</v>
      </c>
      <c r="BG24" s="190">
        <v>3226.6840000000002</v>
      </c>
      <c r="BH24" s="190">
        <v>339.87299999999999</v>
      </c>
      <c r="BI24" s="190">
        <v>315.09100000000001</v>
      </c>
      <c r="BJ24" s="190">
        <v>13114.431</v>
      </c>
      <c r="BK24" s="190">
        <v>32584.395</v>
      </c>
      <c r="BL24" s="190">
        <v>8631.2530000000006</v>
      </c>
      <c r="BM24" s="190">
        <v>20030.716</v>
      </c>
      <c r="BN24" s="190">
        <v>4539.1850000000004</v>
      </c>
      <c r="BO24" s="190">
        <v>1747.741</v>
      </c>
      <c r="BP24" s="190">
        <v>33946.985000000001</v>
      </c>
      <c r="BQ24" s="190">
        <v>8050.8270000000002</v>
      </c>
      <c r="BR24" s="191">
        <v>642.702</v>
      </c>
      <c r="BS24" s="191">
        <v>9802.6090000000004</v>
      </c>
      <c r="BT24" s="190">
        <f t="shared" si="2"/>
        <v>385005.65699999995</v>
      </c>
    </row>
    <row r="25" spans="1:72" ht="15.75" customHeight="1">
      <c r="A25" s="183">
        <v>1972</v>
      </c>
      <c r="B25" s="66">
        <v>24414.15</v>
      </c>
      <c r="C25" s="66">
        <v>13191.513999999999</v>
      </c>
      <c r="D25" s="66">
        <v>99969.33</v>
      </c>
      <c r="E25" s="66">
        <v>22089.742999999999</v>
      </c>
      <c r="F25" s="66">
        <v>10065.989</v>
      </c>
      <c r="G25" s="66">
        <v>853289.12699999998</v>
      </c>
      <c r="H25" s="66">
        <v>21650.269</v>
      </c>
      <c r="I25" s="66">
        <v>1930.4849999999999</v>
      </c>
      <c r="J25" s="66">
        <v>35937.311000000002</v>
      </c>
      <c r="K25" s="66">
        <v>29495.973999999998</v>
      </c>
      <c r="L25" s="66">
        <v>387616.91800000001</v>
      </c>
      <c r="M25" s="66">
        <v>552.25400000000002</v>
      </c>
      <c r="N25" s="66">
        <v>576301.49</v>
      </c>
      <c r="O25" s="66">
        <v>119914.833</v>
      </c>
      <c r="P25" s="78">
        <v>29687</v>
      </c>
      <c r="Q25" s="66">
        <v>107494.19899999999</v>
      </c>
      <c r="R25" s="66">
        <v>12524.537</v>
      </c>
      <c r="S25" s="66">
        <v>12106.753000000001</v>
      </c>
      <c r="T25" s="66">
        <v>52710.838000000003</v>
      </c>
      <c r="U25" s="66">
        <v>15878.397999999999</v>
      </c>
      <c r="V25" s="66">
        <v>2892.7080000000001</v>
      </c>
      <c r="W25" s="66">
        <v>57481.271999999997</v>
      </c>
      <c r="X25" s="66">
        <v>3917.768</v>
      </c>
      <c r="Y25" s="66">
        <v>14101.272000000001</v>
      </c>
      <c r="Z25" s="66">
        <v>38915.277999999998</v>
      </c>
      <c r="AA25" s="66">
        <v>33631.31</v>
      </c>
      <c r="AB25" s="66">
        <v>131082.98199999999</v>
      </c>
      <c r="AC25" s="66">
        <v>6550.4350000000004</v>
      </c>
      <c r="AD25" s="66">
        <v>2112.9319999999998</v>
      </c>
      <c r="AE25" s="66">
        <v>23360.708999999999</v>
      </c>
      <c r="AF25" s="66">
        <v>6234.0420000000004</v>
      </c>
      <c r="AG25" s="66">
        <v>37315.076999999997</v>
      </c>
      <c r="AH25" s="187">
        <v>36770</v>
      </c>
      <c r="AI25" s="66">
        <v>368.101</v>
      </c>
      <c r="AJ25" s="66">
        <v>55990.345999999998</v>
      </c>
      <c r="AK25" s="188">
        <v>204143.42499999999</v>
      </c>
      <c r="AL25" s="188">
        <v>43441.796999999999</v>
      </c>
      <c r="AM25" s="188">
        <f t="shared" si="0"/>
        <v>3125130.5659999992</v>
      </c>
      <c r="AN25" s="189">
        <v>3807144.5690000001</v>
      </c>
      <c r="AO25" s="188">
        <f t="shared" si="1"/>
        <v>682014.00300000096</v>
      </c>
      <c r="AP25" s="189"/>
      <c r="AQ25" s="189"/>
      <c r="AR25" s="188"/>
      <c r="AS25" s="190">
        <v>7519.848</v>
      </c>
      <c r="AT25" s="190">
        <v>9684.3649999999998</v>
      </c>
      <c r="AU25" s="190">
        <v>8675.2160000000003</v>
      </c>
      <c r="AV25" s="190">
        <v>4517.6940000000004</v>
      </c>
      <c r="AW25" s="190">
        <v>4966.57</v>
      </c>
      <c r="AX25" s="190">
        <v>1381.4059999999999</v>
      </c>
      <c r="AY25" s="190">
        <v>4626.1350000000002</v>
      </c>
      <c r="AZ25" s="190">
        <v>51194.273000000001</v>
      </c>
      <c r="BA25" s="190">
        <v>78606.767000000007</v>
      </c>
      <c r="BB25" s="190">
        <v>8594.4110000000001</v>
      </c>
      <c r="BC25" s="190">
        <v>10359.549000000001</v>
      </c>
      <c r="BD25" s="190">
        <v>2990.172</v>
      </c>
      <c r="BE25" s="190">
        <v>53794.745999999999</v>
      </c>
      <c r="BF25" s="190">
        <v>2428.7600000000002</v>
      </c>
      <c r="BG25" s="190">
        <v>3260.665</v>
      </c>
      <c r="BH25" s="190">
        <v>344.06799999999998</v>
      </c>
      <c r="BI25" s="190">
        <v>315.10700000000003</v>
      </c>
      <c r="BJ25" s="190">
        <v>13258.993</v>
      </c>
      <c r="BK25" s="190">
        <v>32837.091999999997</v>
      </c>
      <c r="BL25" s="190">
        <v>8769.7839999999997</v>
      </c>
      <c r="BM25" s="190">
        <v>20259.771000000001</v>
      </c>
      <c r="BN25" s="190">
        <v>4575.82</v>
      </c>
      <c r="BO25" s="190">
        <v>1762.021</v>
      </c>
      <c r="BP25" s="190">
        <v>34320.258999999998</v>
      </c>
      <c r="BQ25" s="190">
        <v>8096.8119999999999</v>
      </c>
      <c r="BR25" s="191">
        <v>646.125</v>
      </c>
      <c r="BS25" s="191">
        <v>9830.4889999999996</v>
      </c>
      <c r="BT25" s="190">
        <f t="shared" si="2"/>
        <v>387616.91800000001</v>
      </c>
    </row>
    <row r="26" spans="1:72" ht="15.75" customHeight="1">
      <c r="A26" s="183">
        <v>1973</v>
      </c>
      <c r="B26" s="66">
        <v>24811.437999999998</v>
      </c>
      <c r="C26" s="66">
        <v>13409.102999999999</v>
      </c>
      <c r="D26" s="66">
        <v>102419.45699999999</v>
      </c>
      <c r="E26" s="66">
        <v>22354.699000000001</v>
      </c>
      <c r="F26" s="66">
        <v>10225.540999999999</v>
      </c>
      <c r="G26" s="66">
        <v>872391.679</v>
      </c>
      <c r="H26" s="66">
        <v>22145.842000000001</v>
      </c>
      <c r="I26" s="66">
        <v>1980.61</v>
      </c>
      <c r="J26" s="66">
        <v>36724.224000000002</v>
      </c>
      <c r="K26" s="66">
        <v>30286.682000000001</v>
      </c>
      <c r="L26" s="66">
        <v>390239.08999999997</v>
      </c>
      <c r="M26" s="66">
        <v>568.85299999999995</v>
      </c>
      <c r="N26" s="66">
        <v>589374.45499999996</v>
      </c>
      <c r="O26" s="66">
        <v>123093.458</v>
      </c>
      <c r="P26" s="78">
        <v>30536</v>
      </c>
      <c r="Q26" s="66">
        <v>108946.60799999999</v>
      </c>
      <c r="R26" s="66">
        <v>12699.457</v>
      </c>
      <c r="S26" s="66">
        <v>12539.052</v>
      </c>
      <c r="T26" s="66">
        <v>54376.034</v>
      </c>
      <c r="U26" s="66">
        <v>16284.477000000001</v>
      </c>
      <c r="V26" s="66">
        <v>2949.0479999999998</v>
      </c>
      <c r="W26" s="66">
        <v>58866.396999999997</v>
      </c>
      <c r="X26" s="66">
        <v>3948.326</v>
      </c>
      <c r="Y26" s="66">
        <v>14483.602000000001</v>
      </c>
      <c r="Z26" s="66">
        <v>39909.68</v>
      </c>
      <c r="AA26" s="66">
        <v>34322.392999999996</v>
      </c>
      <c r="AB26" s="66">
        <v>131829.88800000001</v>
      </c>
      <c r="AC26" s="66">
        <v>6898.0839999999998</v>
      </c>
      <c r="AD26" s="66">
        <v>2150.1979999999999</v>
      </c>
      <c r="AE26" s="66">
        <v>24036.305</v>
      </c>
      <c r="AF26" s="66">
        <v>6288.2640000000001</v>
      </c>
      <c r="AG26" s="66">
        <v>38353.690999999999</v>
      </c>
      <c r="AH26" s="187">
        <v>37606</v>
      </c>
      <c r="AI26" s="66">
        <v>416.63600000000002</v>
      </c>
      <c r="AJ26" s="66">
        <v>56124.285000000003</v>
      </c>
      <c r="AK26" s="188">
        <v>206333.35500000001</v>
      </c>
      <c r="AL26" s="188">
        <v>44370.241000000002</v>
      </c>
      <c r="AM26" s="188">
        <f t="shared" si="0"/>
        <v>3184293.1519999998</v>
      </c>
      <c r="AN26" s="189">
        <v>3882457.2009999999</v>
      </c>
      <c r="AO26" s="188">
        <f t="shared" si="1"/>
        <v>698164.04900000012</v>
      </c>
      <c r="AP26" s="189"/>
      <c r="AQ26" s="189"/>
      <c r="AR26" s="188"/>
      <c r="AS26" s="190">
        <v>7564.3059999999996</v>
      </c>
      <c r="AT26" s="190">
        <v>9716.2309999999998</v>
      </c>
      <c r="AU26" s="190">
        <v>8725.09</v>
      </c>
      <c r="AV26" s="190">
        <v>4535.1589999999997</v>
      </c>
      <c r="AW26" s="190">
        <v>4995.585</v>
      </c>
      <c r="AX26" s="190">
        <v>1393.84</v>
      </c>
      <c r="AY26" s="190">
        <v>4653.527</v>
      </c>
      <c r="AZ26" s="190">
        <v>51626.451999999997</v>
      </c>
      <c r="BA26" s="190">
        <v>78680.345000000001</v>
      </c>
      <c r="BB26" s="190">
        <v>8638.9240000000009</v>
      </c>
      <c r="BC26" s="190">
        <v>10393.684999999999</v>
      </c>
      <c r="BD26" s="190">
        <v>3037.8240000000001</v>
      </c>
      <c r="BE26" s="190">
        <v>54196.097999999998</v>
      </c>
      <c r="BF26" s="190">
        <v>2448.2089999999998</v>
      </c>
      <c r="BG26" s="190">
        <v>3291.922</v>
      </c>
      <c r="BH26" s="190">
        <v>348.09100000000001</v>
      </c>
      <c r="BI26" s="190">
        <v>315.63799999999998</v>
      </c>
      <c r="BJ26" s="190">
        <v>13389.36</v>
      </c>
      <c r="BK26" s="190">
        <v>33121.703999999998</v>
      </c>
      <c r="BL26" s="190">
        <v>8896.7479999999996</v>
      </c>
      <c r="BM26" s="190">
        <v>20504.567999999999</v>
      </c>
      <c r="BN26" s="190">
        <v>4618.509</v>
      </c>
      <c r="BO26" s="190">
        <v>1777.3979999999999</v>
      </c>
      <c r="BP26" s="190">
        <v>34710.080000000002</v>
      </c>
      <c r="BQ26" s="190">
        <v>8138.6189999999997</v>
      </c>
      <c r="BR26" s="191">
        <v>649.11599999999999</v>
      </c>
      <c r="BS26" s="191">
        <v>9872.0619999999999</v>
      </c>
      <c r="BT26" s="190">
        <f t="shared" si="2"/>
        <v>390239.08999999997</v>
      </c>
    </row>
    <row r="27" spans="1:72" ht="15.75" customHeight="1">
      <c r="A27" s="183">
        <v>1974</v>
      </c>
      <c r="B27" s="66">
        <v>25229.737000000001</v>
      </c>
      <c r="C27" s="66">
        <v>13617.534</v>
      </c>
      <c r="D27" s="66">
        <v>104914.351</v>
      </c>
      <c r="E27" s="66">
        <v>22649.359</v>
      </c>
      <c r="F27" s="66">
        <v>10390.143</v>
      </c>
      <c r="G27" s="66">
        <v>890912.48100000003</v>
      </c>
      <c r="H27" s="66">
        <v>22646.793000000001</v>
      </c>
      <c r="I27" s="66">
        <v>2031.885</v>
      </c>
      <c r="J27" s="66">
        <v>37517.326999999997</v>
      </c>
      <c r="K27" s="66">
        <v>31101.95</v>
      </c>
      <c r="L27" s="66">
        <v>392661.17299999995</v>
      </c>
      <c r="M27" s="66">
        <v>586.12300000000005</v>
      </c>
      <c r="N27" s="66">
        <v>602840.51</v>
      </c>
      <c r="O27" s="66">
        <v>126324.659</v>
      </c>
      <c r="P27" s="78">
        <v>31428</v>
      </c>
      <c r="Q27" s="66">
        <v>110412.33100000001</v>
      </c>
      <c r="R27" s="66">
        <v>12880.512000000001</v>
      </c>
      <c r="S27" s="66">
        <v>12981.758</v>
      </c>
      <c r="T27" s="66">
        <v>56080.372000000003</v>
      </c>
      <c r="U27" s="66">
        <v>16694.428</v>
      </c>
      <c r="V27" s="66">
        <v>3012.2280000000001</v>
      </c>
      <c r="W27" s="66">
        <v>60344.493999999999</v>
      </c>
      <c r="X27" s="66">
        <v>3973.0929999999998</v>
      </c>
      <c r="Y27" s="66">
        <v>14865.968999999999</v>
      </c>
      <c r="Z27" s="66">
        <v>40902.786999999997</v>
      </c>
      <c r="AA27" s="66">
        <v>34997.033000000003</v>
      </c>
      <c r="AB27" s="66">
        <v>132553.38</v>
      </c>
      <c r="AC27" s="66">
        <v>7279.433</v>
      </c>
      <c r="AD27" s="66">
        <v>2186.5279999999998</v>
      </c>
      <c r="AE27" s="66">
        <v>24728.721000000001</v>
      </c>
      <c r="AF27" s="66">
        <v>6326.4589999999998</v>
      </c>
      <c r="AG27" s="66">
        <v>39392.43</v>
      </c>
      <c r="AH27" s="187">
        <v>38451</v>
      </c>
      <c r="AI27" s="66">
        <v>466.45600000000002</v>
      </c>
      <c r="AJ27" s="66">
        <v>56208.974000000002</v>
      </c>
      <c r="AK27" s="188">
        <v>208296.174</v>
      </c>
      <c r="AL27" s="188">
        <v>45412.322</v>
      </c>
      <c r="AM27" s="188">
        <f t="shared" si="0"/>
        <v>3243298.9069999992</v>
      </c>
      <c r="AN27" s="189">
        <v>3958045.8059999999</v>
      </c>
      <c r="AO27" s="188">
        <f t="shared" si="1"/>
        <v>714746.89900000067</v>
      </c>
      <c r="AP27" s="189"/>
      <c r="AQ27" s="189"/>
      <c r="AR27" s="188"/>
      <c r="AS27" s="190">
        <v>7603.7389999999996</v>
      </c>
      <c r="AT27" s="190">
        <v>9739.7289999999994</v>
      </c>
      <c r="AU27" s="190">
        <v>8781.8880000000008</v>
      </c>
      <c r="AV27" s="190">
        <v>4553.107</v>
      </c>
      <c r="AW27" s="190">
        <v>5021.5770000000002</v>
      </c>
      <c r="AX27" s="190">
        <v>1405.857</v>
      </c>
      <c r="AY27" s="190">
        <v>4678.8040000000001</v>
      </c>
      <c r="AZ27" s="190">
        <v>52001.697999999997</v>
      </c>
      <c r="BA27" s="190">
        <v>78654.587</v>
      </c>
      <c r="BB27" s="190">
        <v>8693.8559999999998</v>
      </c>
      <c r="BC27" s="190">
        <v>10427.332</v>
      </c>
      <c r="BD27" s="190">
        <v>3086.221</v>
      </c>
      <c r="BE27" s="190">
        <v>54563.065000000002</v>
      </c>
      <c r="BF27" s="190">
        <v>2465.8539999999998</v>
      </c>
      <c r="BG27" s="190">
        <v>3322.2269999999999</v>
      </c>
      <c r="BH27" s="190">
        <v>350.28100000000001</v>
      </c>
      <c r="BI27" s="190">
        <v>316.74799999999999</v>
      </c>
      <c r="BJ27" s="190">
        <v>13505.781000000001</v>
      </c>
      <c r="BK27" s="190">
        <v>33418.313000000002</v>
      </c>
      <c r="BL27" s="190">
        <v>9019.1720000000005</v>
      </c>
      <c r="BM27" s="190">
        <v>20751.937000000002</v>
      </c>
      <c r="BN27" s="190">
        <v>4664.07</v>
      </c>
      <c r="BO27" s="190">
        <v>1793.0450000000001</v>
      </c>
      <c r="BP27" s="190">
        <v>35086.213000000003</v>
      </c>
      <c r="BQ27" s="190">
        <v>8175.2579999999998</v>
      </c>
      <c r="BR27" s="191">
        <v>652.29300000000001</v>
      </c>
      <c r="BS27" s="191">
        <v>9928.5210000000006</v>
      </c>
      <c r="BT27" s="190">
        <f t="shared" si="2"/>
        <v>392661.17299999995</v>
      </c>
    </row>
    <row r="28" spans="1:72" ht="15.75" customHeight="1">
      <c r="A28" s="183">
        <v>1975</v>
      </c>
      <c r="B28" s="66">
        <v>25669.772000000001</v>
      </c>
      <c r="C28" s="66">
        <v>13809.241</v>
      </c>
      <c r="D28" s="66">
        <v>107420.393</v>
      </c>
      <c r="E28" s="66">
        <v>22975.505000000001</v>
      </c>
      <c r="F28" s="66">
        <v>10555.343000000001</v>
      </c>
      <c r="G28" s="66">
        <v>907822.79799999995</v>
      </c>
      <c r="H28" s="66">
        <v>23148.948</v>
      </c>
      <c r="I28" s="66">
        <v>2084.5859999999998</v>
      </c>
      <c r="J28" s="66">
        <v>38343.421999999999</v>
      </c>
      <c r="K28" s="66">
        <v>31875.276999999998</v>
      </c>
      <c r="L28" s="66">
        <v>395138.03800000006</v>
      </c>
      <c r="M28" s="66">
        <v>603.68499999999995</v>
      </c>
      <c r="N28" s="66">
        <v>616603.39300000004</v>
      </c>
      <c r="O28" s="66">
        <v>129565.732</v>
      </c>
      <c r="P28" s="78">
        <v>32363</v>
      </c>
      <c r="Q28" s="66">
        <v>111787.71400000001</v>
      </c>
      <c r="R28" s="66">
        <v>13064.483</v>
      </c>
      <c r="S28" s="66">
        <v>13426.138999999999</v>
      </c>
      <c r="T28" s="66">
        <v>57811.389000000003</v>
      </c>
      <c r="U28" s="66">
        <v>17110.339</v>
      </c>
      <c r="V28" s="66">
        <v>3073.3960000000002</v>
      </c>
      <c r="W28" s="66">
        <v>61971.368999999999</v>
      </c>
      <c r="X28" s="66">
        <v>3997.6669999999999</v>
      </c>
      <c r="Y28" s="66">
        <v>15248.382</v>
      </c>
      <c r="Z28" s="66">
        <v>41873.860999999997</v>
      </c>
      <c r="AA28" s="66">
        <v>35641.642999999996</v>
      </c>
      <c r="AB28" s="66">
        <v>133387.505</v>
      </c>
      <c r="AC28" s="66">
        <v>7687.5780000000004</v>
      </c>
      <c r="AD28" s="66">
        <v>2218.13</v>
      </c>
      <c r="AE28" s="66">
        <v>25425.311000000002</v>
      </c>
      <c r="AF28" s="66">
        <v>6355.9750000000004</v>
      </c>
      <c r="AG28" s="66">
        <v>40409.493000000002</v>
      </c>
      <c r="AH28" s="187">
        <v>39276</v>
      </c>
      <c r="AI28" s="66">
        <v>517.45500000000004</v>
      </c>
      <c r="AJ28" s="66">
        <v>56258.578000000001</v>
      </c>
      <c r="AK28" s="188">
        <v>210259.76300000001</v>
      </c>
      <c r="AL28" s="188">
        <v>46385.072999999997</v>
      </c>
      <c r="AM28" s="188">
        <f t="shared" si="0"/>
        <v>3301166.3760000006</v>
      </c>
      <c r="AN28" s="189">
        <v>4032988.3480000002</v>
      </c>
      <c r="AO28" s="188">
        <f t="shared" si="1"/>
        <v>731821.9719999996</v>
      </c>
      <c r="AP28" s="189"/>
      <c r="AQ28" s="189"/>
      <c r="AR28" s="188"/>
      <c r="AS28" s="190">
        <v>7590.3220000000001</v>
      </c>
      <c r="AT28" s="190">
        <v>9758.4</v>
      </c>
      <c r="AU28" s="190">
        <v>8839.4619999999995</v>
      </c>
      <c r="AV28" s="190">
        <v>4570.6149999999998</v>
      </c>
      <c r="AW28" s="190">
        <v>5045.5680000000002</v>
      </c>
      <c r="AX28" s="190">
        <v>1418.377</v>
      </c>
      <c r="AY28" s="190">
        <v>4702.348</v>
      </c>
      <c r="AZ28" s="190">
        <v>52325.406000000003</v>
      </c>
      <c r="BA28" s="190">
        <v>78586.48</v>
      </c>
      <c r="BB28" s="190">
        <v>8765.5460000000003</v>
      </c>
      <c r="BC28" s="190">
        <v>10488.562</v>
      </c>
      <c r="BD28" s="190">
        <v>3133.9760000000001</v>
      </c>
      <c r="BE28" s="190">
        <v>54938.3</v>
      </c>
      <c r="BF28" s="190">
        <v>2484.3029999999999</v>
      </c>
      <c r="BG28" s="190">
        <v>3353.1660000000002</v>
      </c>
      <c r="BH28" s="190">
        <v>352.49299999999999</v>
      </c>
      <c r="BI28" s="190">
        <v>318.47000000000003</v>
      </c>
      <c r="BJ28" s="190">
        <v>13615.282999999999</v>
      </c>
      <c r="BK28" s="190">
        <v>33739.053</v>
      </c>
      <c r="BL28" s="190">
        <v>9140.0349999999999</v>
      </c>
      <c r="BM28" s="190">
        <v>21027.383999999998</v>
      </c>
      <c r="BN28" s="190">
        <v>4712.875</v>
      </c>
      <c r="BO28" s="190">
        <v>1808.902</v>
      </c>
      <c r="BP28" s="190">
        <v>35573.580999999998</v>
      </c>
      <c r="BQ28" s="190">
        <v>8211.0490000000009</v>
      </c>
      <c r="BR28" s="191">
        <v>644.87699999999995</v>
      </c>
      <c r="BS28" s="191">
        <v>9993.2049999999999</v>
      </c>
      <c r="BT28" s="190">
        <f t="shared" si="2"/>
        <v>395138.03800000006</v>
      </c>
    </row>
    <row r="29" spans="1:72" ht="15.75" customHeight="1">
      <c r="A29" s="183">
        <v>1976</v>
      </c>
      <c r="B29" s="66">
        <v>26081.345000000001</v>
      </c>
      <c r="C29" s="66">
        <v>13964.468000000001</v>
      </c>
      <c r="D29" s="66">
        <v>109980.637</v>
      </c>
      <c r="E29" s="66">
        <v>23296.999</v>
      </c>
      <c r="F29" s="66">
        <v>10723.718000000001</v>
      </c>
      <c r="G29" s="66">
        <v>922426.52399999998</v>
      </c>
      <c r="H29" s="66">
        <v>23658.513999999999</v>
      </c>
      <c r="I29" s="66">
        <v>2139.114</v>
      </c>
      <c r="J29" s="66">
        <v>39207.745000000003</v>
      </c>
      <c r="K29" s="66">
        <v>32630.289000000001</v>
      </c>
      <c r="L29" s="66">
        <v>397247.80999999994</v>
      </c>
      <c r="M29" s="66">
        <v>622.13300000000004</v>
      </c>
      <c r="N29" s="66">
        <v>630445.04500000004</v>
      </c>
      <c r="O29" s="66">
        <v>132860.69699999999</v>
      </c>
      <c r="P29" s="78">
        <v>33351</v>
      </c>
      <c r="Q29" s="66">
        <v>113035.567</v>
      </c>
      <c r="R29" s="66">
        <v>13253.402</v>
      </c>
      <c r="S29" s="66">
        <v>13877.678</v>
      </c>
      <c r="T29" s="66">
        <v>59572.375</v>
      </c>
      <c r="U29" s="66">
        <v>17540.312000000002</v>
      </c>
      <c r="V29" s="66">
        <v>3117.46</v>
      </c>
      <c r="W29" s="66">
        <v>63731.254000000001</v>
      </c>
      <c r="X29" s="66">
        <v>4017.2660000000001</v>
      </c>
      <c r="Y29" s="66">
        <v>15634.612999999999</v>
      </c>
      <c r="Z29" s="66">
        <v>42915.004000000001</v>
      </c>
      <c r="AA29" s="66">
        <v>36219.743999999999</v>
      </c>
      <c r="AB29" s="66">
        <v>134296.17800000001</v>
      </c>
      <c r="AC29" s="66">
        <v>8107.5110000000004</v>
      </c>
      <c r="AD29" s="66">
        <v>2246.7199999999998</v>
      </c>
      <c r="AE29" s="66">
        <v>26130.617999999999</v>
      </c>
      <c r="AF29" s="66">
        <v>6320.56</v>
      </c>
      <c r="AG29" s="66">
        <v>41407.449000000001</v>
      </c>
      <c r="AH29" s="187">
        <v>40071</v>
      </c>
      <c r="AI29" s="66">
        <v>569.33299999999997</v>
      </c>
      <c r="AJ29" s="66">
        <v>56275.107000000004</v>
      </c>
      <c r="AK29" s="188">
        <v>212289.30799999999</v>
      </c>
      <c r="AL29" s="188">
        <v>47554.159</v>
      </c>
      <c r="AM29" s="188">
        <f t="shared" si="0"/>
        <v>3356818.6559999995</v>
      </c>
      <c r="AN29" s="189">
        <v>4105886.1129999999</v>
      </c>
      <c r="AO29" s="188">
        <f t="shared" si="1"/>
        <v>749067.4570000004</v>
      </c>
      <c r="AP29" s="189"/>
      <c r="AQ29" s="189"/>
      <c r="AR29" s="188"/>
      <c r="AS29" s="190">
        <v>7563.53</v>
      </c>
      <c r="AT29" s="190">
        <v>9768.4590000000007</v>
      </c>
      <c r="AU29" s="190">
        <v>8882.48</v>
      </c>
      <c r="AV29" s="190">
        <v>4588.2420000000002</v>
      </c>
      <c r="AW29" s="190">
        <v>5070.8370000000004</v>
      </c>
      <c r="AX29" s="190">
        <v>1429.712</v>
      </c>
      <c r="AY29" s="190">
        <v>4720.3879999999999</v>
      </c>
      <c r="AZ29" s="190">
        <v>52574.654000000002</v>
      </c>
      <c r="BA29" s="190">
        <v>78440.543000000005</v>
      </c>
      <c r="BB29" s="190">
        <v>8845.2849999999999</v>
      </c>
      <c r="BC29" s="190">
        <v>10551.911</v>
      </c>
      <c r="BD29" s="190">
        <v>3181.8629999999998</v>
      </c>
      <c r="BE29" s="190">
        <v>55249.678</v>
      </c>
      <c r="BF29" s="190">
        <v>2500.7539999999999</v>
      </c>
      <c r="BG29" s="190">
        <v>3383.4070000000002</v>
      </c>
      <c r="BH29" s="190">
        <v>354.84</v>
      </c>
      <c r="BI29" s="190">
        <v>320.76799999999997</v>
      </c>
      <c r="BJ29" s="190">
        <v>13712.654</v>
      </c>
      <c r="BK29" s="190">
        <v>34060.485999999997</v>
      </c>
      <c r="BL29" s="190">
        <v>9265.3819999999996</v>
      </c>
      <c r="BM29" s="190">
        <v>21307.146000000001</v>
      </c>
      <c r="BN29" s="190">
        <v>4761.2430000000004</v>
      </c>
      <c r="BO29" s="190">
        <v>1825.1869999999999</v>
      </c>
      <c r="BP29" s="190">
        <v>35947.281000000003</v>
      </c>
      <c r="BQ29" s="190">
        <v>8237.768</v>
      </c>
      <c r="BR29" s="191">
        <v>645.08799999999997</v>
      </c>
      <c r="BS29" s="191">
        <v>10058.224</v>
      </c>
      <c r="BT29" s="190">
        <f t="shared" si="2"/>
        <v>397247.80999999994</v>
      </c>
    </row>
    <row r="30" spans="1:72" ht="15.75" customHeight="1">
      <c r="A30" s="183">
        <v>1977</v>
      </c>
      <c r="B30" s="66">
        <v>26499.169000000002</v>
      </c>
      <c r="C30" s="66">
        <v>14111.675999999999</v>
      </c>
      <c r="D30" s="66">
        <v>112592.372</v>
      </c>
      <c r="E30" s="66">
        <v>23587.23</v>
      </c>
      <c r="F30" s="66">
        <v>10886.019</v>
      </c>
      <c r="G30" s="66">
        <v>936325.32299999997</v>
      </c>
      <c r="H30" s="66">
        <v>24167.491000000002</v>
      </c>
      <c r="I30" s="66">
        <v>2195.9749999999999</v>
      </c>
      <c r="J30" s="66">
        <v>40090.356</v>
      </c>
      <c r="K30" s="66">
        <v>33494.142999999996</v>
      </c>
      <c r="L30" s="66">
        <v>399327.62099999998</v>
      </c>
      <c r="M30" s="66">
        <v>641.65599999999995</v>
      </c>
      <c r="N30" s="66">
        <v>644457.85</v>
      </c>
      <c r="O30" s="66">
        <v>136181.353</v>
      </c>
      <c r="P30" s="78">
        <v>34331</v>
      </c>
      <c r="Q30" s="66">
        <v>114214.163</v>
      </c>
      <c r="R30" s="66">
        <v>13438.944</v>
      </c>
      <c r="S30" s="66">
        <v>14326.858</v>
      </c>
      <c r="T30" s="66">
        <v>61332.71</v>
      </c>
      <c r="U30" s="66">
        <v>17972.72</v>
      </c>
      <c r="V30" s="66">
        <v>3138.1640000000002</v>
      </c>
      <c r="W30" s="66">
        <v>65585.376000000004</v>
      </c>
      <c r="X30" s="66">
        <v>4035.3609999999999</v>
      </c>
      <c r="Y30" s="66">
        <v>16019.013000000001</v>
      </c>
      <c r="Z30" s="66">
        <v>44033.735000000001</v>
      </c>
      <c r="AA30" s="66">
        <v>36692.896000000001</v>
      </c>
      <c r="AB30" s="66">
        <v>135232.747</v>
      </c>
      <c r="AC30" s="66">
        <v>8531.6010000000006</v>
      </c>
      <c r="AD30" s="66">
        <v>2277.1529999999998</v>
      </c>
      <c r="AE30" s="66">
        <v>26829.981</v>
      </c>
      <c r="AF30" s="66">
        <v>6283.5889999999999</v>
      </c>
      <c r="AG30" s="66">
        <v>42356.807999999997</v>
      </c>
      <c r="AH30" s="187">
        <v>40931</v>
      </c>
      <c r="AI30" s="66">
        <v>659.02099999999996</v>
      </c>
      <c r="AJ30" s="66">
        <v>56251.356</v>
      </c>
      <c r="AK30" s="188">
        <v>214250.736</v>
      </c>
      <c r="AL30" s="188">
        <v>48772.987999999998</v>
      </c>
      <c r="AM30" s="188">
        <f t="shared" si="0"/>
        <v>3412056.1540000006</v>
      </c>
      <c r="AN30" s="189">
        <v>4179125.6519999998</v>
      </c>
      <c r="AO30" s="188">
        <f t="shared" si="1"/>
        <v>767069.49799999921</v>
      </c>
      <c r="AP30" s="189"/>
      <c r="AQ30" s="189"/>
      <c r="AR30" s="188"/>
      <c r="AS30" s="190">
        <v>7563.4930000000004</v>
      </c>
      <c r="AT30" s="190">
        <v>9778.6149999999998</v>
      </c>
      <c r="AU30" s="190">
        <v>8922.4680000000008</v>
      </c>
      <c r="AV30" s="190">
        <v>4606.1409999999996</v>
      </c>
      <c r="AW30" s="190">
        <v>5086.7089999999998</v>
      </c>
      <c r="AX30" s="190">
        <v>1440.998</v>
      </c>
      <c r="AY30" s="190">
        <v>4730.6480000000001</v>
      </c>
      <c r="AZ30" s="190">
        <v>52795.877</v>
      </c>
      <c r="BA30" s="190">
        <v>78287.888999999996</v>
      </c>
      <c r="BB30" s="190">
        <v>8935.5720000000001</v>
      </c>
      <c r="BC30" s="190">
        <v>10605.106</v>
      </c>
      <c r="BD30" s="190">
        <v>3229.6439999999998</v>
      </c>
      <c r="BE30" s="190">
        <v>55528.127</v>
      </c>
      <c r="BF30" s="190">
        <v>2516.9459999999999</v>
      </c>
      <c r="BG30" s="190">
        <v>3414.636</v>
      </c>
      <c r="BH30" s="190">
        <v>356.93799999999999</v>
      </c>
      <c r="BI30" s="190">
        <v>323.25299999999999</v>
      </c>
      <c r="BJ30" s="190">
        <v>13807.571</v>
      </c>
      <c r="BK30" s="190">
        <v>34398.925999999999</v>
      </c>
      <c r="BL30" s="190">
        <v>9395.0190000000002</v>
      </c>
      <c r="BM30" s="190">
        <v>21592.123</v>
      </c>
      <c r="BN30" s="190">
        <v>4811.442</v>
      </c>
      <c r="BO30" s="190">
        <v>1841.8979999999999</v>
      </c>
      <c r="BP30" s="190">
        <v>36330.847000000002</v>
      </c>
      <c r="BQ30" s="190">
        <v>8256.2219999999998</v>
      </c>
      <c r="BR30" s="191">
        <v>652.64800000000002</v>
      </c>
      <c r="BS30" s="191">
        <v>10117.865</v>
      </c>
      <c r="BT30" s="190">
        <f t="shared" si="2"/>
        <v>399327.62099999998</v>
      </c>
    </row>
    <row r="31" spans="1:72" ht="15.75" customHeight="1">
      <c r="A31" s="183">
        <v>1978</v>
      </c>
      <c r="B31" s="66">
        <v>26928.391</v>
      </c>
      <c r="C31" s="66">
        <v>14275.054</v>
      </c>
      <c r="D31" s="66">
        <v>115287.4</v>
      </c>
      <c r="E31" s="66">
        <v>23843.386999999999</v>
      </c>
      <c r="F31" s="66">
        <v>11053.701999999999</v>
      </c>
      <c r="G31" s="66">
        <v>948837.34199999995</v>
      </c>
      <c r="H31" s="66">
        <v>24720.36</v>
      </c>
      <c r="I31" s="66">
        <v>2255.2840000000001</v>
      </c>
      <c r="J31" s="66">
        <v>41064.356</v>
      </c>
      <c r="K31" s="66">
        <v>33895.892999999996</v>
      </c>
      <c r="L31" s="66">
        <v>401281.03699999995</v>
      </c>
      <c r="M31" s="66">
        <v>662.21199999999999</v>
      </c>
      <c r="N31" s="66">
        <v>658913.40599999996</v>
      </c>
      <c r="O31" s="66">
        <v>139541.72700000001</v>
      </c>
      <c r="P31" s="78">
        <v>35422</v>
      </c>
      <c r="Q31" s="66">
        <v>115308.87</v>
      </c>
      <c r="R31" s="66">
        <v>13648.097</v>
      </c>
      <c r="S31" s="66">
        <v>14827.834999999999</v>
      </c>
      <c r="T31" s="66">
        <v>63192.3</v>
      </c>
      <c r="U31" s="66">
        <v>18440.224999999999</v>
      </c>
      <c r="V31" s="66">
        <v>3144.1840000000002</v>
      </c>
      <c r="W31" s="66">
        <v>67593.934999999998</v>
      </c>
      <c r="X31" s="66">
        <v>4051.3609999999999</v>
      </c>
      <c r="Y31" s="66">
        <v>16430.214</v>
      </c>
      <c r="Z31" s="66">
        <v>45259.302000000003</v>
      </c>
      <c r="AA31" s="66">
        <v>37129.699999999997</v>
      </c>
      <c r="AB31" s="66">
        <v>136191.39000000001</v>
      </c>
      <c r="AC31" s="66">
        <v>8978.8379999999997</v>
      </c>
      <c r="AD31" s="66">
        <v>2307.1790000000001</v>
      </c>
      <c r="AE31" s="66">
        <v>27569.694</v>
      </c>
      <c r="AF31" s="66">
        <v>6278.0839999999998</v>
      </c>
      <c r="AG31" s="66">
        <v>43330.796000000002</v>
      </c>
      <c r="AH31" s="187">
        <v>41840</v>
      </c>
      <c r="AI31" s="66">
        <v>754.70100000000002</v>
      </c>
      <c r="AJ31" s="66">
        <v>56238.324000000001</v>
      </c>
      <c r="AK31" s="188">
        <v>216624.07500000001</v>
      </c>
      <c r="AL31" s="188">
        <v>50063.311999999998</v>
      </c>
      <c r="AM31" s="188">
        <f t="shared" si="0"/>
        <v>3467183.9670000006</v>
      </c>
      <c r="AN31" s="189">
        <v>4252419.3269999996</v>
      </c>
      <c r="AO31" s="188">
        <f t="shared" si="1"/>
        <v>785235.35999999894</v>
      </c>
      <c r="AP31" s="189"/>
      <c r="AQ31" s="189"/>
      <c r="AR31" s="188"/>
      <c r="AS31" s="190">
        <v>7569.223</v>
      </c>
      <c r="AT31" s="190">
        <v>9794.1319999999996</v>
      </c>
      <c r="AU31" s="190">
        <v>8948.4369999999999</v>
      </c>
      <c r="AV31" s="190">
        <v>4625.3159999999998</v>
      </c>
      <c r="AW31" s="190">
        <v>5102.4880000000003</v>
      </c>
      <c r="AX31" s="190">
        <v>1453.241</v>
      </c>
      <c r="AY31" s="190">
        <v>4746.8289999999997</v>
      </c>
      <c r="AZ31" s="190">
        <v>53055.006999999998</v>
      </c>
      <c r="BA31" s="190">
        <v>78154.654999999999</v>
      </c>
      <c r="BB31" s="190">
        <v>9030.9</v>
      </c>
      <c r="BC31" s="190">
        <v>10650.726000000001</v>
      </c>
      <c r="BD31" s="190">
        <v>3279.6790000000001</v>
      </c>
      <c r="BE31" s="190">
        <v>55771.207000000002</v>
      </c>
      <c r="BF31" s="190">
        <v>2532.723</v>
      </c>
      <c r="BG31" s="190">
        <v>3445.5940000000001</v>
      </c>
      <c r="BH31" s="190">
        <v>359.59500000000003</v>
      </c>
      <c r="BI31" s="190">
        <v>326.04300000000001</v>
      </c>
      <c r="BJ31" s="190">
        <v>13903.56</v>
      </c>
      <c r="BK31" s="190">
        <v>34724.237000000001</v>
      </c>
      <c r="BL31" s="190">
        <v>9522.9750000000004</v>
      </c>
      <c r="BM31" s="190">
        <v>21765.277999999998</v>
      </c>
      <c r="BN31" s="190">
        <v>4859.4610000000002</v>
      </c>
      <c r="BO31" s="190">
        <v>1858.84</v>
      </c>
      <c r="BP31" s="190">
        <v>36695.317000000003</v>
      </c>
      <c r="BQ31" s="190">
        <v>8274.2610000000004</v>
      </c>
      <c r="BR31" s="191">
        <v>660.18</v>
      </c>
      <c r="BS31" s="191">
        <v>10171.133</v>
      </c>
      <c r="BT31" s="190">
        <f t="shared" si="2"/>
        <v>401281.03699999995</v>
      </c>
    </row>
    <row r="32" spans="1:72" ht="15.75" customHeight="1">
      <c r="A32" s="183">
        <v>1979</v>
      </c>
      <c r="B32" s="66">
        <v>27363.850999999999</v>
      </c>
      <c r="C32" s="66">
        <v>14436.573</v>
      </c>
      <c r="D32" s="66">
        <v>118041.364</v>
      </c>
      <c r="E32" s="66">
        <v>24081.991999999998</v>
      </c>
      <c r="F32" s="66">
        <v>11221.795</v>
      </c>
      <c r="G32" s="66">
        <v>961440.54299999995</v>
      </c>
      <c r="H32" s="66">
        <v>25286.856</v>
      </c>
      <c r="I32" s="66">
        <v>2317.136</v>
      </c>
      <c r="J32" s="66">
        <v>42088.915999999997</v>
      </c>
      <c r="K32" s="66">
        <v>34622.235999999997</v>
      </c>
      <c r="L32" s="66">
        <v>403004.93300000002</v>
      </c>
      <c r="M32" s="66">
        <v>683.73599999999999</v>
      </c>
      <c r="N32" s="66">
        <v>673622.11300000001</v>
      </c>
      <c r="O32" s="66">
        <v>142960.201</v>
      </c>
      <c r="P32" s="78">
        <v>36565</v>
      </c>
      <c r="Q32" s="66">
        <v>116310.18</v>
      </c>
      <c r="R32" s="66">
        <v>13852.486000000001</v>
      </c>
      <c r="S32" s="66">
        <v>15347.011</v>
      </c>
      <c r="T32" s="66">
        <v>65055.695</v>
      </c>
      <c r="U32" s="66">
        <v>18919.493999999999</v>
      </c>
      <c r="V32" s="66">
        <v>3142.415</v>
      </c>
      <c r="W32" s="66">
        <v>69672.751999999993</v>
      </c>
      <c r="X32" s="66">
        <v>4066.252</v>
      </c>
      <c r="Y32" s="66">
        <v>16846.744999999999</v>
      </c>
      <c r="Z32" s="66">
        <v>46522.175999999999</v>
      </c>
      <c r="AA32" s="66">
        <v>37530.267999999996</v>
      </c>
      <c r="AB32" s="66">
        <v>137126.87700000001</v>
      </c>
      <c r="AC32" s="66">
        <v>9442.2900000000009</v>
      </c>
      <c r="AD32" s="66">
        <v>2339.3220000000001</v>
      </c>
      <c r="AE32" s="66">
        <v>28317.196</v>
      </c>
      <c r="AF32" s="66">
        <v>6284.9690000000001</v>
      </c>
      <c r="AG32" s="66">
        <v>44282.633000000002</v>
      </c>
      <c r="AH32" s="187">
        <v>42744</v>
      </c>
      <c r="AI32" s="66">
        <v>855.76199999999994</v>
      </c>
      <c r="AJ32" s="66">
        <v>56243.212</v>
      </c>
      <c r="AK32" s="188">
        <v>219138.79800000001</v>
      </c>
      <c r="AL32" s="188">
        <v>51339.603999999999</v>
      </c>
      <c r="AM32" s="188">
        <f t="shared" si="0"/>
        <v>3523117.3819999993</v>
      </c>
      <c r="AN32" s="189">
        <v>4326896.0889999997</v>
      </c>
      <c r="AO32" s="188">
        <f t="shared" si="1"/>
        <v>803778.7070000004</v>
      </c>
      <c r="AP32" s="189"/>
      <c r="AQ32" s="189"/>
      <c r="AR32" s="188"/>
      <c r="AS32" s="190">
        <v>7551.2749999999996</v>
      </c>
      <c r="AT32" s="190">
        <v>9806.2790000000005</v>
      </c>
      <c r="AU32" s="190">
        <v>8968.098</v>
      </c>
      <c r="AV32" s="190">
        <v>4646.2290000000003</v>
      </c>
      <c r="AW32" s="190">
        <v>5115.3720000000003</v>
      </c>
      <c r="AX32" s="190">
        <v>1464.46</v>
      </c>
      <c r="AY32" s="190">
        <v>4757.9709999999995</v>
      </c>
      <c r="AZ32" s="190">
        <v>53295.610999999997</v>
      </c>
      <c r="BA32" s="190">
        <v>77988.442999999999</v>
      </c>
      <c r="BB32" s="190">
        <v>9137.7160000000003</v>
      </c>
      <c r="BC32" s="190">
        <v>10678.998</v>
      </c>
      <c r="BD32" s="190">
        <v>3331.4630000000002</v>
      </c>
      <c r="BE32" s="190">
        <v>55982.826000000001</v>
      </c>
      <c r="BF32" s="190">
        <v>2548.453</v>
      </c>
      <c r="BG32" s="190">
        <v>3476.1039999999998</v>
      </c>
      <c r="BH32" s="190">
        <v>362.54300000000001</v>
      </c>
      <c r="BI32" s="190">
        <v>328.89</v>
      </c>
      <c r="BJ32" s="190">
        <v>13995.255999999999</v>
      </c>
      <c r="BK32" s="190">
        <v>35017.160000000003</v>
      </c>
      <c r="BL32" s="190">
        <v>9633.5360000000001</v>
      </c>
      <c r="BM32" s="190">
        <v>21922.774000000001</v>
      </c>
      <c r="BN32" s="190">
        <v>4907.2740000000003</v>
      </c>
      <c r="BO32" s="190">
        <v>1875.9169999999999</v>
      </c>
      <c r="BP32" s="190">
        <v>37035.569000000003</v>
      </c>
      <c r="BQ32" s="190">
        <v>8288.3359999999993</v>
      </c>
      <c r="BR32" s="191">
        <v>667.77</v>
      </c>
      <c r="BS32" s="191">
        <v>10220.61</v>
      </c>
      <c r="BT32" s="190">
        <f t="shared" si="2"/>
        <v>403004.93300000002</v>
      </c>
    </row>
    <row r="33" spans="1:72" ht="15.75" customHeight="1">
      <c r="A33" s="183">
        <v>1980</v>
      </c>
      <c r="B33" s="66">
        <v>27804.417000000001</v>
      </c>
      <c r="C33" s="66">
        <v>14604.481</v>
      </c>
      <c r="D33" s="66">
        <v>120853.243</v>
      </c>
      <c r="E33" s="66">
        <v>24356.256000000001</v>
      </c>
      <c r="F33" s="66">
        <v>11386.866</v>
      </c>
      <c r="G33" s="66">
        <v>975157.39500000002</v>
      </c>
      <c r="H33" s="66">
        <v>25871.79</v>
      </c>
      <c r="I33" s="66">
        <v>2381.38</v>
      </c>
      <c r="J33" s="66">
        <v>43176</v>
      </c>
      <c r="K33" s="66">
        <v>34895.411</v>
      </c>
      <c r="L33" s="66">
        <v>404720.92100000009</v>
      </c>
      <c r="M33" s="66">
        <v>706.57399999999996</v>
      </c>
      <c r="N33" s="66">
        <v>688874.65300000005</v>
      </c>
      <c r="O33" s="66">
        <v>146425.97200000001</v>
      </c>
      <c r="P33" s="78">
        <v>37845</v>
      </c>
      <c r="Q33" s="66">
        <v>117220.838</v>
      </c>
      <c r="R33" s="66">
        <v>14063.103999999999</v>
      </c>
      <c r="S33" s="66">
        <v>15894.216</v>
      </c>
      <c r="T33" s="66">
        <v>66890.129000000001</v>
      </c>
      <c r="U33" s="66">
        <v>19415.828000000001</v>
      </c>
      <c r="V33" s="66">
        <v>3142.6640000000002</v>
      </c>
      <c r="W33" s="66">
        <v>71827.861999999994</v>
      </c>
      <c r="X33" s="66">
        <v>4079.0529999999999</v>
      </c>
      <c r="Y33" s="66">
        <v>17271.626</v>
      </c>
      <c r="Z33" s="66">
        <v>47786.288</v>
      </c>
      <c r="AA33" s="66">
        <v>37945.569000000003</v>
      </c>
      <c r="AB33" s="66">
        <v>137893.74100000001</v>
      </c>
      <c r="AC33" s="66">
        <v>9921.7129999999997</v>
      </c>
      <c r="AD33" s="66">
        <v>2377.136</v>
      </c>
      <c r="AE33" s="66">
        <v>29076.830999999998</v>
      </c>
      <c r="AF33" s="66">
        <v>6303.4030000000002</v>
      </c>
      <c r="AG33" s="66">
        <v>45237.548999999999</v>
      </c>
      <c r="AH33" s="187">
        <v>43631</v>
      </c>
      <c r="AI33" s="66">
        <v>961.14099999999996</v>
      </c>
      <c r="AJ33" s="66">
        <v>56287.095000000001</v>
      </c>
      <c r="AK33" s="188">
        <v>221787.432</v>
      </c>
      <c r="AL33" s="188">
        <v>52323.173000000003</v>
      </c>
      <c r="AM33" s="188">
        <f t="shared" si="0"/>
        <v>3580397.7500000005</v>
      </c>
      <c r="AN33" s="189">
        <v>4404269.6529999999</v>
      </c>
      <c r="AO33" s="188">
        <f t="shared" si="1"/>
        <v>823871.90299999947</v>
      </c>
      <c r="AP33" s="189"/>
      <c r="AQ33" s="189"/>
      <c r="AR33" s="188"/>
      <c r="AS33" s="190">
        <v>7543.6869999999999</v>
      </c>
      <c r="AT33" s="190">
        <v>9821.9940000000006</v>
      </c>
      <c r="AU33" s="190">
        <v>8980.7559999999994</v>
      </c>
      <c r="AV33" s="190">
        <v>4668.8050000000003</v>
      </c>
      <c r="AW33" s="190">
        <v>5123.4650000000001</v>
      </c>
      <c r="AX33" s="190">
        <v>1472.8510000000001</v>
      </c>
      <c r="AY33" s="190">
        <v>4771.1639999999998</v>
      </c>
      <c r="AZ33" s="190">
        <v>53561.951999999997</v>
      </c>
      <c r="BA33" s="190">
        <v>77843.010999999999</v>
      </c>
      <c r="BB33" s="190">
        <v>9250.64</v>
      </c>
      <c r="BC33" s="190">
        <v>10706.431</v>
      </c>
      <c r="BD33" s="190">
        <v>3372.3330000000001</v>
      </c>
      <c r="BE33" s="190">
        <v>56158.53</v>
      </c>
      <c r="BF33" s="190">
        <v>2563.991</v>
      </c>
      <c r="BG33" s="190">
        <v>3506.759</v>
      </c>
      <c r="BH33" s="190">
        <v>363.32100000000003</v>
      </c>
      <c r="BI33" s="190">
        <v>332.053</v>
      </c>
      <c r="BJ33" s="190">
        <v>14085.316999999999</v>
      </c>
      <c r="BK33" s="190">
        <v>35359.553999999996</v>
      </c>
      <c r="BL33" s="190">
        <v>9738.8209999999999</v>
      </c>
      <c r="BM33" s="190">
        <v>22064.212</v>
      </c>
      <c r="BN33" s="190">
        <v>4954.6610000000001</v>
      </c>
      <c r="BO33" s="190">
        <v>1893.2739999999999</v>
      </c>
      <c r="BP33" s="190">
        <v>37342.36</v>
      </c>
      <c r="BQ33" s="190">
        <v>8303.7309999999998</v>
      </c>
      <c r="BR33" s="191">
        <v>675.45100000000002</v>
      </c>
      <c r="BS33" s="191">
        <v>10261.797</v>
      </c>
      <c r="BT33" s="190">
        <f t="shared" si="2"/>
        <v>404720.92100000009</v>
      </c>
    </row>
    <row r="34" spans="1:72" ht="15.75" customHeight="1">
      <c r="A34" s="183">
        <v>1981</v>
      </c>
      <c r="B34" s="66">
        <v>28245.187999999998</v>
      </c>
      <c r="C34" s="66">
        <v>14808.162</v>
      </c>
      <c r="D34" s="66">
        <v>123723.522</v>
      </c>
      <c r="E34" s="66">
        <v>24666.762999999999</v>
      </c>
      <c r="F34" s="66">
        <v>11552.790999999999</v>
      </c>
      <c r="G34" s="66">
        <v>989587.53700000001</v>
      </c>
      <c r="H34" s="66">
        <v>26480.598999999998</v>
      </c>
      <c r="I34" s="66">
        <v>2447.2260000000001</v>
      </c>
      <c r="J34" s="66">
        <v>44321.110999999997</v>
      </c>
      <c r="K34" s="66">
        <v>34995.527999999998</v>
      </c>
      <c r="L34" s="66">
        <v>406533.98200000002</v>
      </c>
      <c r="M34" s="66">
        <v>730.59699999999998</v>
      </c>
      <c r="N34" s="66">
        <v>704782.11600000004</v>
      </c>
      <c r="O34" s="66">
        <v>149928.22</v>
      </c>
      <c r="P34" s="78">
        <v>39197</v>
      </c>
      <c r="Q34" s="66">
        <v>118027.554</v>
      </c>
      <c r="R34" s="66">
        <v>14282.316999999999</v>
      </c>
      <c r="S34" s="66">
        <v>16480.032999999999</v>
      </c>
      <c r="T34" s="66">
        <v>68520.241999999998</v>
      </c>
      <c r="U34" s="66">
        <v>19941.059000000001</v>
      </c>
      <c r="V34" s="66">
        <v>3151.6709999999998</v>
      </c>
      <c r="W34" s="66">
        <v>74075.017000000007</v>
      </c>
      <c r="X34" s="66">
        <v>4092.4989999999998</v>
      </c>
      <c r="Y34" s="66">
        <v>17713.185000000001</v>
      </c>
      <c r="Z34" s="66">
        <v>49052.803</v>
      </c>
      <c r="AA34" s="66">
        <v>38395.432999999997</v>
      </c>
      <c r="AB34" s="66">
        <v>138621.09899999999</v>
      </c>
      <c r="AC34" s="66">
        <v>10421.708000000001</v>
      </c>
      <c r="AD34" s="66">
        <v>2424.3220000000001</v>
      </c>
      <c r="AE34" s="66">
        <v>29850.267</v>
      </c>
      <c r="AF34" s="66">
        <v>6334.8230000000003</v>
      </c>
      <c r="AG34" s="66">
        <v>46237.957999999999</v>
      </c>
      <c r="AH34" s="187">
        <v>44547</v>
      </c>
      <c r="AI34" s="66">
        <v>1066.9559999999999</v>
      </c>
      <c r="AJ34" s="66">
        <v>56365.561000000002</v>
      </c>
      <c r="AK34" s="188">
        <v>224492.60399999999</v>
      </c>
      <c r="AL34" s="188">
        <v>53613.366000000002</v>
      </c>
      <c r="AM34" s="188">
        <f t="shared" si="0"/>
        <v>3639707.8189999997</v>
      </c>
      <c r="AN34" s="189">
        <v>4483745.7580000004</v>
      </c>
      <c r="AO34" s="188">
        <f t="shared" si="1"/>
        <v>844037.93900000071</v>
      </c>
      <c r="AP34" s="189"/>
      <c r="AQ34" s="189"/>
      <c r="AR34" s="188"/>
      <c r="AS34" s="190">
        <v>7551.4359999999997</v>
      </c>
      <c r="AT34" s="190">
        <v>9835.9770000000008</v>
      </c>
      <c r="AU34" s="190">
        <v>8980.4560000000001</v>
      </c>
      <c r="AV34" s="190">
        <v>4691.482</v>
      </c>
      <c r="AW34" s="190">
        <v>5127.32</v>
      </c>
      <c r="AX34" s="190">
        <v>1481.115</v>
      </c>
      <c r="AY34" s="190">
        <v>4787.6719999999996</v>
      </c>
      <c r="AZ34" s="190">
        <v>53865.707999999999</v>
      </c>
      <c r="BA34" s="190">
        <v>77730.395000000004</v>
      </c>
      <c r="BB34" s="190">
        <v>9363.6569999999992</v>
      </c>
      <c r="BC34" s="190">
        <v>10690.927</v>
      </c>
      <c r="BD34" s="190">
        <v>3410.4409999999998</v>
      </c>
      <c r="BE34" s="190">
        <v>56500.434999999998</v>
      </c>
      <c r="BF34" s="190">
        <v>2580.0839999999998</v>
      </c>
      <c r="BG34" s="190">
        <v>3535.6529999999998</v>
      </c>
      <c r="BH34" s="190">
        <v>364.161</v>
      </c>
      <c r="BI34" s="190">
        <v>335.12099999999998</v>
      </c>
      <c r="BJ34" s="190">
        <v>14175.457</v>
      </c>
      <c r="BK34" s="190">
        <v>35683.303999999996</v>
      </c>
      <c r="BL34" s="190">
        <v>9831.6820000000007</v>
      </c>
      <c r="BM34" s="190">
        <v>22186.235000000001</v>
      </c>
      <c r="BN34" s="190">
        <v>4993.1049999999996</v>
      </c>
      <c r="BO34" s="190">
        <v>1909.865</v>
      </c>
      <c r="BP34" s="190">
        <v>37640.972000000002</v>
      </c>
      <c r="BQ34" s="190">
        <v>8319.7939999999999</v>
      </c>
      <c r="BR34" s="191">
        <v>683.20399999999995</v>
      </c>
      <c r="BS34" s="191">
        <v>10278.324000000001</v>
      </c>
      <c r="BT34" s="190">
        <f t="shared" si="2"/>
        <v>406533.98200000002</v>
      </c>
    </row>
    <row r="35" spans="1:72" ht="15.75" customHeight="1">
      <c r="A35" s="183">
        <v>1982</v>
      </c>
      <c r="B35" s="66">
        <v>28697.382000000001</v>
      </c>
      <c r="C35" s="66">
        <v>15051.942999999999</v>
      </c>
      <c r="D35" s="66">
        <v>126612.59699999999</v>
      </c>
      <c r="E35" s="66">
        <v>24964.81</v>
      </c>
      <c r="F35" s="66">
        <v>11722.434999999999</v>
      </c>
      <c r="G35" s="66">
        <v>1004931.4669999999</v>
      </c>
      <c r="H35" s="66">
        <v>27091.365000000002</v>
      </c>
      <c r="I35" s="66">
        <v>2515.4430000000002</v>
      </c>
      <c r="J35" s="66">
        <v>45478.034</v>
      </c>
      <c r="K35" s="66">
        <v>36642.161</v>
      </c>
      <c r="L35" s="66">
        <v>407966.41300000006</v>
      </c>
      <c r="M35" s="66">
        <v>755.09500000000003</v>
      </c>
      <c r="N35" s="66">
        <v>720956.48</v>
      </c>
      <c r="O35" s="66">
        <v>153444.454</v>
      </c>
      <c r="P35" s="78">
        <v>41756</v>
      </c>
      <c r="Q35" s="66">
        <v>118743.891</v>
      </c>
      <c r="R35" s="66">
        <v>14512.465</v>
      </c>
      <c r="S35" s="66">
        <v>17091.891</v>
      </c>
      <c r="T35" s="66">
        <v>69947.294999999998</v>
      </c>
      <c r="U35" s="66">
        <v>20475.46</v>
      </c>
      <c r="V35" s="66">
        <v>3169.5740000000001</v>
      </c>
      <c r="W35" s="66">
        <v>76275.756999999998</v>
      </c>
      <c r="X35" s="66">
        <v>4107.21</v>
      </c>
      <c r="Y35" s="66">
        <v>18151.504000000001</v>
      </c>
      <c r="Z35" s="66">
        <v>50305.858</v>
      </c>
      <c r="AA35" s="66">
        <v>39068.377</v>
      </c>
      <c r="AB35" s="66">
        <v>139384.66</v>
      </c>
      <c r="AC35" s="66">
        <v>10934.714</v>
      </c>
      <c r="AD35" s="66">
        <v>2479.1210000000001</v>
      </c>
      <c r="AE35" s="66">
        <v>30614.856</v>
      </c>
      <c r="AF35" s="66">
        <v>6372.5720000000001</v>
      </c>
      <c r="AG35" s="66">
        <v>47216.625999999997</v>
      </c>
      <c r="AH35" s="187">
        <v>45417</v>
      </c>
      <c r="AI35" s="66">
        <v>1133.404</v>
      </c>
      <c r="AJ35" s="66">
        <v>56426.131999999998</v>
      </c>
      <c r="AK35" s="188">
        <v>226815.41200000001</v>
      </c>
      <c r="AL35" s="188">
        <v>54947.421999999999</v>
      </c>
      <c r="AM35" s="188">
        <f t="shared" si="0"/>
        <v>3702177.2800000003</v>
      </c>
      <c r="AN35" s="189">
        <v>4565509.5590000004</v>
      </c>
      <c r="AO35" s="188">
        <f t="shared" si="1"/>
        <v>863332.2790000001</v>
      </c>
      <c r="AP35" s="189"/>
      <c r="AQ35" s="189"/>
      <c r="AR35" s="188"/>
      <c r="AS35" s="190">
        <v>7581.1970000000001</v>
      </c>
      <c r="AT35" s="190">
        <v>9851.2060000000001</v>
      </c>
      <c r="AU35" s="190">
        <v>8976.3670000000002</v>
      </c>
      <c r="AV35" s="190">
        <v>4716.4780000000001</v>
      </c>
      <c r="AW35" s="190">
        <v>5126.6419999999998</v>
      </c>
      <c r="AX35" s="190">
        <v>1490.422</v>
      </c>
      <c r="AY35" s="190">
        <v>4812.0590000000002</v>
      </c>
      <c r="AZ35" s="190">
        <v>54167.79</v>
      </c>
      <c r="BA35" s="190">
        <v>77638.584000000003</v>
      </c>
      <c r="BB35" s="190">
        <v>9474.3310000000001</v>
      </c>
      <c r="BC35" s="190">
        <v>10670.313</v>
      </c>
      <c r="BD35" s="190">
        <v>3439.2139999999999</v>
      </c>
      <c r="BE35" s="190">
        <v>56565.383999999998</v>
      </c>
      <c r="BF35" s="190">
        <v>2596.018</v>
      </c>
      <c r="BG35" s="190">
        <v>3565.4259999999999</v>
      </c>
      <c r="BH35" s="190">
        <v>364.78500000000003</v>
      </c>
      <c r="BI35" s="190">
        <v>338.113</v>
      </c>
      <c r="BJ35" s="190">
        <v>14259.179</v>
      </c>
      <c r="BK35" s="190">
        <v>36018.885000000002</v>
      </c>
      <c r="BL35" s="190">
        <v>9881.8220000000001</v>
      </c>
      <c r="BM35" s="190">
        <v>22288.705999999998</v>
      </c>
      <c r="BN35" s="190">
        <v>5030.33</v>
      </c>
      <c r="BO35" s="190">
        <v>1922.7739999999999</v>
      </c>
      <c r="BP35" s="190">
        <v>37876.324999999997</v>
      </c>
      <c r="BQ35" s="190">
        <v>8333.58</v>
      </c>
      <c r="BR35" s="191">
        <v>691.13599999999997</v>
      </c>
      <c r="BS35" s="191">
        <v>10289.347</v>
      </c>
      <c r="BT35" s="190">
        <f t="shared" si="2"/>
        <v>407966.41300000006</v>
      </c>
    </row>
    <row r="36" spans="1:72" ht="15.75" customHeight="1">
      <c r="A36" s="183">
        <v>1983</v>
      </c>
      <c r="B36" s="66">
        <v>29148.142</v>
      </c>
      <c r="C36" s="66">
        <v>15284.947</v>
      </c>
      <c r="D36" s="66">
        <v>129517.592</v>
      </c>
      <c r="E36" s="66">
        <v>25238.224999999999</v>
      </c>
      <c r="F36" s="66">
        <v>11892.382</v>
      </c>
      <c r="G36" s="66">
        <v>1022034.8639999999</v>
      </c>
      <c r="H36" s="66">
        <v>27719.022000000001</v>
      </c>
      <c r="I36" s="66">
        <v>2586.1170000000002</v>
      </c>
      <c r="J36" s="66">
        <v>46699.260999999999</v>
      </c>
      <c r="K36" s="66">
        <v>37784.625</v>
      </c>
      <c r="L36" s="66">
        <v>409289.70399999997</v>
      </c>
      <c r="M36" s="66">
        <v>781.44899999999996</v>
      </c>
      <c r="N36" s="66">
        <v>737382.451</v>
      </c>
      <c r="O36" s="66">
        <v>157012.861</v>
      </c>
      <c r="P36" s="78">
        <v>43244</v>
      </c>
      <c r="Q36" s="66">
        <v>119452.393</v>
      </c>
      <c r="R36" s="66">
        <v>14755.893</v>
      </c>
      <c r="S36" s="66">
        <v>17731.091</v>
      </c>
      <c r="T36" s="66">
        <v>71366.270999999993</v>
      </c>
      <c r="U36" s="66">
        <v>21018.07</v>
      </c>
      <c r="V36" s="66">
        <v>3201.8679999999999</v>
      </c>
      <c r="W36" s="66">
        <v>78500.376000000004</v>
      </c>
      <c r="X36" s="66">
        <v>4122.652</v>
      </c>
      <c r="Y36" s="66">
        <v>18597.239000000001</v>
      </c>
      <c r="Z36" s="66">
        <v>51571.186999999998</v>
      </c>
      <c r="AA36" s="66">
        <v>39738.466999999997</v>
      </c>
      <c r="AB36" s="66">
        <v>140311.34899999999</v>
      </c>
      <c r="AC36" s="66">
        <v>11467.593000000001</v>
      </c>
      <c r="AD36" s="66">
        <v>2535.317</v>
      </c>
      <c r="AE36" s="66">
        <v>31429.978999999999</v>
      </c>
      <c r="AF36" s="66">
        <v>6409.3320000000003</v>
      </c>
      <c r="AG36" s="66">
        <v>48184.055</v>
      </c>
      <c r="AH36" s="187">
        <v>46483</v>
      </c>
      <c r="AI36" s="66">
        <v>1202.308</v>
      </c>
      <c r="AJ36" s="66">
        <v>56474.133999999998</v>
      </c>
      <c r="AK36" s="188">
        <v>229187.42499999999</v>
      </c>
      <c r="AL36" s="188">
        <v>56316.883999999998</v>
      </c>
      <c r="AM36" s="188">
        <f t="shared" si="0"/>
        <v>3765672.5249999999</v>
      </c>
      <c r="AN36" s="189">
        <v>4650460.182</v>
      </c>
      <c r="AO36" s="188">
        <f t="shared" si="1"/>
        <v>884787.65700000012</v>
      </c>
      <c r="AP36" s="189"/>
      <c r="AQ36" s="189"/>
      <c r="AR36" s="188"/>
      <c r="AS36" s="190">
        <v>7561.3810000000003</v>
      </c>
      <c r="AT36" s="190">
        <v>9863.4789999999994</v>
      </c>
      <c r="AU36" s="190">
        <v>8964.6029999999992</v>
      </c>
      <c r="AV36" s="190">
        <v>4740.9709999999995</v>
      </c>
      <c r="AW36" s="190">
        <v>5126.1540000000005</v>
      </c>
      <c r="AX36" s="190">
        <v>1500.326</v>
      </c>
      <c r="AY36" s="190">
        <v>4841.6629999999996</v>
      </c>
      <c r="AZ36" s="190">
        <v>54471.502</v>
      </c>
      <c r="BA36" s="190">
        <v>77582.275999999998</v>
      </c>
      <c r="BB36" s="190">
        <v>9583.2980000000007</v>
      </c>
      <c r="BC36" s="190">
        <v>10640.936</v>
      </c>
      <c r="BD36" s="190">
        <v>3463.21</v>
      </c>
      <c r="BE36" s="190">
        <v>56606.302000000003</v>
      </c>
      <c r="BF36" s="190">
        <v>2613.873</v>
      </c>
      <c r="BG36" s="190">
        <v>3596.223</v>
      </c>
      <c r="BH36" s="190">
        <v>365.255</v>
      </c>
      <c r="BI36" s="190">
        <v>341.22399999999999</v>
      </c>
      <c r="BJ36" s="190">
        <v>14333.888000000001</v>
      </c>
      <c r="BK36" s="190">
        <v>36358.402999999998</v>
      </c>
      <c r="BL36" s="190">
        <v>9927.0249999999996</v>
      </c>
      <c r="BM36" s="190">
        <v>22373.422999999999</v>
      </c>
      <c r="BN36" s="190">
        <v>5065.96</v>
      </c>
      <c r="BO36" s="190">
        <v>1933.1379999999999</v>
      </c>
      <c r="BP36" s="190">
        <v>38087.972999999998</v>
      </c>
      <c r="BQ36" s="190">
        <v>8347.866</v>
      </c>
      <c r="BR36" s="191">
        <v>701.31799999999998</v>
      </c>
      <c r="BS36" s="191">
        <v>10298.034</v>
      </c>
      <c r="BT36" s="190">
        <f t="shared" si="2"/>
        <v>409289.70399999997</v>
      </c>
    </row>
    <row r="37" spans="1:72" ht="15.75" customHeight="1">
      <c r="A37" s="183">
        <v>1984</v>
      </c>
      <c r="B37" s="66">
        <v>29606.132000000001</v>
      </c>
      <c r="C37" s="66">
        <v>15481.205</v>
      </c>
      <c r="D37" s="66">
        <v>132437.14799999999</v>
      </c>
      <c r="E37" s="66">
        <v>25483.226999999999</v>
      </c>
      <c r="F37" s="66">
        <v>12060.644</v>
      </c>
      <c r="G37" s="66">
        <v>1036418.949</v>
      </c>
      <c r="H37" s="66">
        <v>28365.635999999999</v>
      </c>
      <c r="I37" s="66">
        <v>2658.9479999999999</v>
      </c>
      <c r="J37" s="66">
        <v>48008.069000000003</v>
      </c>
      <c r="K37" s="66">
        <v>38685.748</v>
      </c>
      <c r="L37" s="66">
        <v>410437.41200000007</v>
      </c>
      <c r="M37" s="66">
        <v>809.67700000000002</v>
      </c>
      <c r="N37" s="66">
        <v>754270.64099999995</v>
      </c>
      <c r="O37" s="66">
        <v>160568.361</v>
      </c>
      <c r="P37" s="78">
        <v>44812</v>
      </c>
      <c r="Q37" s="66">
        <v>120135.111</v>
      </c>
      <c r="R37" s="66">
        <v>15016.039000000001</v>
      </c>
      <c r="S37" s="66">
        <v>18407.830000000002</v>
      </c>
      <c r="T37" s="66">
        <v>72794.347999999998</v>
      </c>
      <c r="U37" s="66">
        <v>21556.691999999999</v>
      </c>
      <c r="V37" s="66">
        <v>3237.7860000000001</v>
      </c>
      <c r="W37" s="66">
        <v>80202.794999999998</v>
      </c>
      <c r="X37" s="66">
        <v>4134.491</v>
      </c>
      <c r="Y37" s="66">
        <v>19056.572</v>
      </c>
      <c r="Z37" s="66">
        <v>52868.182000000001</v>
      </c>
      <c r="AA37" s="66">
        <v>40369.029000000002</v>
      </c>
      <c r="AB37" s="66">
        <v>141396.897</v>
      </c>
      <c r="AC37" s="66">
        <v>12024.447</v>
      </c>
      <c r="AD37" s="66">
        <v>2594.2289999999998</v>
      </c>
      <c r="AE37" s="66">
        <v>32300.373</v>
      </c>
      <c r="AF37" s="66">
        <v>6427.4949999999999</v>
      </c>
      <c r="AG37" s="66">
        <v>49157.076000000001</v>
      </c>
      <c r="AH37" s="187">
        <v>47569</v>
      </c>
      <c r="AI37" s="66">
        <v>1272.835</v>
      </c>
      <c r="AJ37" s="66">
        <v>56529.09</v>
      </c>
      <c r="AK37" s="188">
        <v>231592.503</v>
      </c>
      <c r="AL37" s="188">
        <v>57706.004999999997</v>
      </c>
      <c r="AM37" s="188">
        <f t="shared" si="0"/>
        <v>3826452.6219999995</v>
      </c>
      <c r="AN37" s="189">
        <v>4733308.2939999998</v>
      </c>
      <c r="AO37" s="188">
        <f t="shared" si="1"/>
        <v>906855.67200000025</v>
      </c>
      <c r="AP37" s="189"/>
      <c r="AQ37" s="189"/>
      <c r="AR37" s="188"/>
      <c r="AS37" s="190">
        <v>7556.8389999999999</v>
      </c>
      <c r="AT37" s="190">
        <v>9869.5849999999991</v>
      </c>
      <c r="AU37" s="190">
        <v>8948.2630000000008</v>
      </c>
      <c r="AV37" s="190">
        <v>4762.808</v>
      </c>
      <c r="AW37" s="190">
        <v>5122.509</v>
      </c>
      <c r="AX37" s="190">
        <v>1511.1010000000001</v>
      </c>
      <c r="AY37" s="190">
        <v>4869.8029999999999</v>
      </c>
      <c r="AZ37" s="190">
        <v>54713.256000000001</v>
      </c>
      <c r="BA37" s="190">
        <v>77549.853000000003</v>
      </c>
      <c r="BB37" s="190">
        <v>9689.4069999999992</v>
      </c>
      <c r="BC37" s="190">
        <v>10600.932000000001</v>
      </c>
      <c r="BD37" s="190">
        <v>3482.596</v>
      </c>
      <c r="BE37" s="190">
        <v>56608.731</v>
      </c>
      <c r="BF37" s="190">
        <v>2632.43</v>
      </c>
      <c r="BG37" s="190">
        <v>3629.0569999999998</v>
      </c>
      <c r="BH37" s="190">
        <v>365.62599999999998</v>
      </c>
      <c r="BI37" s="190">
        <v>344.548</v>
      </c>
      <c r="BJ37" s="190">
        <v>14405.405000000001</v>
      </c>
      <c r="BK37" s="190">
        <v>36713.877999999997</v>
      </c>
      <c r="BL37" s="190">
        <v>9960.6170000000002</v>
      </c>
      <c r="BM37" s="190">
        <v>22434.100999999999</v>
      </c>
      <c r="BN37" s="190">
        <v>5098.9129999999996</v>
      </c>
      <c r="BO37" s="190">
        <v>1941.329</v>
      </c>
      <c r="BP37" s="190">
        <v>38251.546999999999</v>
      </c>
      <c r="BQ37" s="190">
        <v>8362.348</v>
      </c>
      <c r="BR37" s="191">
        <v>713.63599999999997</v>
      </c>
      <c r="BS37" s="191">
        <v>10298.294</v>
      </c>
      <c r="BT37" s="190">
        <f t="shared" si="2"/>
        <v>410437.41200000007</v>
      </c>
    </row>
    <row r="38" spans="1:72" ht="15.75" customHeight="1">
      <c r="A38" s="183">
        <v>1985</v>
      </c>
      <c r="B38" s="66">
        <v>30058.261999999999</v>
      </c>
      <c r="C38" s="66">
        <v>15677.746999999999</v>
      </c>
      <c r="D38" s="66">
        <v>135340.402</v>
      </c>
      <c r="E38" s="66">
        <v>25720.923999999999</v>
      </c>
      <c r="F38" s="66">
        <v>12234.871999999999</v>
      </c>
      <c r="G38" s="66">
        <v>1051925.4450000001</v>
      </c>
      <c r="H38" s="66">
        <v>29012.428</v>
      </c>
      <c r="I38" s="66">
        <v>2733.4520000000002</v>
      </c>
      <c r="J38" s="66">
        <v>49344.817000000003</v>
      </c>
      <c r="K38" s="66">
        <v>39720.031999999999</v>
      </c>
      <c r="L38" s="66">
        <v>411661.89</v>
      </c>
      <c r="M38" s="66">
        <v>839.92</v>
      </c>
      <c r="N38" s="66">
        <v>771519.67099999997</v>
      </c>
      <c r="O38" s="66">
        <v>164095.56299999999</v>
      </c>
      <c r="P38" s="78">
        <v>46445</v>
      </c>
      <c r="Q38" s="66">
        <v>120806.342</v>
      </c>
      <c r="R38" s="66">
        <v>15279.14</v>
      </c>
      <c r="S38" s="66">
        <v>19098.522000000001</v>
      </c>
      <c r="T38" s="66">
        <v>74184.959000000003</v>
      </c>
      <c r="U38" s="66">
        <v>22077.850999999999</v>
      </c>
      <c r="V38" s="66">
        <v>3262.893</v>
      </c>
      <c r="W38" s="66">
        <v>82472.31</v>
      </c>
      <c r="X38" s="66">
        <v>4145.9799999999996</v>
      </c>
      <c r="Y38" s="66">
        <v>19514.721000000001</v>
      </c>
      <c r="Z38" s="66">
        <v>54161.737000000001</v>
      </c>
      <c r="AA38" s="66">
        <v>40959.692999999999</v>
      </c>
      <c r="AB38" s="66">
        <v>142388.20600000001</v>
      </c>
      <c r="AC38" s="66">
        <v>12596.275</v>
      </c>
      <c r="AD38" s="66">
        <v>2654.5120000000002</v>
      </c>
      <c r="AE38" s="66">
        <v>33236.04</v>
      </c>
      <c r="AF38" s="66">
        <v>6455.402</v>
      </c>
      <c r="AG38" s="66">
        <v>50116.373</v>
      </c>
      <c r="AH38" s="187">
        <v>48644</v>
      </c>
      <c r="AI38" s="66">
        <v>1343.826</v>
      </c>
      <c r="AJ38" s="66">
        <v>56607.415000000001</v>
      </c>
      <c r="AK38" s="188">
        <v>233940.05600000001</v>
      </c>
      <c r="AL38" s="188">
        <v>59107.722000000002</v>
      </c>
      <c r="AM38" s="188">
        <f t="shared" si="0"/>
        <v>3889384.4</v>
      </c>
      <c r="AN38" s="189">
        <v>4818363.8540000003</v>
      </c>
      <c r="AO38" s="188">
        <f t="shared" si="1"/>
        <v>928979.45400000038</v>
      </c>
      <c r="AP38" s="189"/>
      <c r="AQ38" s="189"/>
      <c r="AR38" s="188"/>
      <c r="AS38" s="190">
        <v>7560.2860000000001</v>
      </c>
      <c r="AT38" s="190">
        <v>9877.6139999999996</v>
      </c>
      <c r="AU38" s="190">
        <v>8930.7170000000006</v>
      </c>
      <c r="AV38" s="190">
        <v>4789.9160000000002</v>
      </c>
      <c r="AW38" s="190">
        <v>5120.1189999999997</v>
      </c>
      <c r="AX38" s="190">
        <v>1521.1469999999999</v>
      </c>
      <c r="AY38" s="190">
        <v>4893.692</v>
      </c>
      <c r="AZ38" s="190">
        <v>54978.703000000001</v>
      </c>
      <c r="BA38" s="190">
        <v>77587.289999999994</v>
      </c>
      <c r="BB38" s="190">
        <v>9791.357</v>
      </c>
      <c r="BC38" s="190">
        <v>10560.880999999999</v>
      </c>
      <c r="BD38" s="190">
        <v>3499.2660000000001</v>
      </c>
      <c r="BE38" s="190">
        <v>56631.745000000003</v>
      </c>
      <c r="BF38" s="190">
        <v>2648.7849999999999</v>
      </c>
      <c r="BG38" s="190">
        <v>3658.6170000000002</v>
      </c>
      <c r="BH38" s="190">
        <v>365.93299999999999</v>
      </c>
      <c r="BI38" s="190">
        <v>347.62400000000002</v>
      </c>
      <c r="BJ38" s="190">
        <v>14478.45</v>
      </c>
      <c r="BK38" s="190">
        <v>37039.241000000002</v>
      </c>
      <c r="BL38" s="190">
        <v>9989.0210000000006</v>
      </c>
      <c r="BM38" s="190">
        <v>22495.973000000002</v>
      </c>
      <c r="BN38" s="190">
        <v>5131.1689999999999</v>
      </c>
      <c r="BO38" s="190">
        <v>1948.953</v>
      </c>
      <c r="BP38" s="190">
        <v>38408.303999999996</v>
      </c>
      <c r="BQ38" s="190">
        <v>8380.2309999999998</v>
      </c>
      <c r="BR38" s="191">
        <v>725.721</v>
      </c>
      <c r="BS38" s="191">
        <v>10301.135</v>
      </c>
      <c r="BT38" s="190">
        <f t="shared" si="2"/>
        <v>411661.89</v>
      </c>
    </row>
    <row r="39" spans="1:72" ht="15.75" customHeight="1">
      <c r="A39" s="183">
        <v>1986</v>
      </c>
      <c r="B39" s="66">
        <v>30515.962</v>
      </c>
      <c r="C39" s="66">
        <v>15893.616</v>
      </c>
      <c r="D39" s="66">
        <v>138225.959</v>
      </c>
      <c r="E39" s="66">
        <v>25966.919000000002</v>
      </c>
      <c r="F39" s="66">
        <v>12417.919</v>
      </c>
      <c r="G39" s="66">
        <v>1068554.513</v>
      </c>
      <c r="H39" s="66">
        <v>29640.091</v>
      </c>
      <c r="I39" s="66">
        <v>2809.4740000000002</v>
      </c>
      <c r="J39" s="66">
        <v>50726.868999999999</v>
      </c>
      <c r="K39" s="66">
        <v>40851.896999999997</v>
      </c>
      <c r="L39" s="66">
        <v>412814.26199999999</v>
      </c>
      <c r="M39" s="66">
        <v>871.99699999999996</v>
      </c>
      <c r="N39" s="66">
        <v>788964.49699999997</v>
      </c>
      <c r="O39" s="66">
        <v>167487.82500000001</v>
      </c>
      <c r="P39" s="78">
        <v>48087</v>
      </c>
      <c r="Q39" s="66">
        <v>121431.72</v>
      </c>
      <c r="R39" s="66">
        <v>15547.489</v>
      </c>
      <c r="S39" s="66">
        <v>19805.8</v>
      </c>
      <c r="T39" s="66">
        <v>75559.053</v>
      </c>
      <c r="U39" s="66">
        <v>22592.304</v>
      </c>
      <c r="V39" s="66">
        <v>3273.8180000000002</v>
      </c>
      <c r="W39" s="66">
        <v>84698.191999999995</v>
      </c>
      <c r="X39" s="66">
        <v>4159.2950000000001</v>
      </c>
      <c r="Y39" s="66">
        <v>19978.5</v>
      </c>
      <c r="Z39" s="66">
        <v>55463.584000000003</v>
      </c>
      <c r="AA39" s="66">
        <v>41505.724999999999</v>
      </c>
      <c r="AB39" s="66">
        <v>143404.579</v>
      </c>
      <c r="AC39" s="66">
        <v>13184.215</v>
      </c>
      <c r="AD39" s="66">
        <v>2717.4769999999999</v>
      </c>
      <c r="AE39" s="66">
        <v>34269.887999999999</v>
      </c>
      <c r="AF39" s="66">
        <v>6484.2460000000001</v>
      </c>
      <c r="AG39" s="66">
        <v>51073.508000000002</v>
      </c>
      <c r="AH39" s="187">
        <v>49707</v>
      </c>
      <c r="AI39" s="66">
        <v>1415.2470000000001</v>
      </c>
      <c r="AJ39" s="66">
        <v>56678.673999999999</v>
      </c>
      <c r="AK39" s="188">
        <v>236352.30799999999</v>
      </c>
      <c r="AL39" s="188">
        <v>60514.904999999999</v>
      </c>
      <c r="AM39" s="188">
        <f t="shared" si="0"/>
        <v>3953646.3269999991</v>
      </c>
      <c r="AN39" s="189">
        <v>4905097.3720000004</v>
      </c>
      <c r="AO39" s="188">
        <f t="shared" si="1"/>
        <v>951451.04500000132</v>
      </c>
      <c r="AP39" s="189"/>
      <c r="AQ39" s="189"/>
      <c r="AR39" s="188"/>
      <c r="AS39" s="190">
        <v>7563.9409999999998</v>
      </c>
      <c r="AT39" s="190">
        <v>9883.4549999999999</v>
      </c>
      <c r="AU39" s="190">
        <v>8903.4359999999997</v>
      </c>
      <c r="AV39" s="190">
        <v>4816.7340000000004</v>
      </c>
      <c r="AW39" s="190">
        <v>5118.7849999999999</v>
      </c>
      <c r="AX39" s="190">
        <v>1530.4169999999999</v>
      </c>
      <c r="AY39" s="190">
        <v>4910.6580000000004</v>
      </c>
      <c r="AZ39" s="190">
        <v>55237.508999999998</v>
      </c>
      <c r="BA39" s="190">
        <v>77690.326000000001</v>
      </c>
      <c r="BB39" s="190">
        <v>9888.9259999999995</v>
      </c>
      <c r="BC39" s="190">
        <v>10524.628000000001</v>
      </c>
      <c r="BD39" s="190">
        <v>3512.2719999999999</v>
      </c>
      <c r="BE39" s="190">
        <v>56641.184999999998</v>
      </c>
      <c r="BF39" s="190">
        <v>2661.4229999999998</v>
      </c>
      <c r="BG39" s="190">
        <v>3687.0880000000002</v>
      </c>
      <c r="BH39" s="190">
        <v>366.99900000000002</v>
      </c>
      <c r="BI39" s="190">
        <v>350.61099999999999</v>
      </c>
      <c r="BJ39" s="190">
        <v>14552.958000000001</v>
      </c>
      <c r="BK39" s="190">
        <v>37319.078000000001</v>
      </c>
      <c r="BL39" s="190">
        <v>10004.77</v>
      </c>
      <c r="BM39" s="190">
        <v>22554.753000000001</v>
      </c>
      <c r="BN39" s="190">
        <v>5161.973</v>
      </c>
      <c r="BO39" s="190">
        <v>1956.0830000000001</v>
      </c>
      <c r="BP39" s="190">
        <v>38535.536</v>
      </c>
      <c r="BQ39" s="190">
        <v>8399.5949999999993</v>
      </c>
      <c r="BR39" s="191">
        <v>737.60699999999997</v>
      </c>
      <c r="BS39" s="191">
        <v>10303.516</v>
      </c>
      <c r="BT39" s="190">
        <f t="shared" si="2"/>
        <v>412814.26199999999</v>
      </c>
    </row>
    <row r="40" spans="1:72" ht="15.75" customHeight="1">
      <c r="A40" s="183">
        <v>1987</v>
      </c>
      <c r="B40" s="66">
        <v>30980.690999999999</v>
      </c>
      <c r="C40" s="66">
        <v>16130.982</v>
      </c>
      <c r="D40" s="66">
        <v>141060.75099999999</v>
      </c>
      <c r="E40" s="66">
        <v>26265.223000000002</v>
      </c>
      <c r="F40" s="66">
        <v>12611.084999999999</v>
      </c>
      <c r="G40" s="66">
        <v>1086986.534</v>
      </c>
      <c r="H40" s="66">
        <v>30280.11</v>
      </c>
      <c r="I40" s="66">
        <v>2886.223</v>
      </c>
      <c r="J40" s="66">
        <v>52121.756999999998</v>
      </c>
      <c r="K40" s="66">
        <v>42058.720999999998</v>
      </c>
      <c r="L40" s="66">
        <v>414035.63599999994</v>
      </c>
      <c r="M40" s="66">
        <v>905.96299999999997</v>
      </c>
      <c r="N40" s="66">
        <v>806793.48899999994</v>
      </c>
      <c r="O40" s="66">
        <v>170782.72099999999</v>
      </c>
      <c r="P40" s="78">
        <v>49739</v>
      </c>
      <c r="Q40" s="66">
        <v>121988.89</v>
      </c>
      <c r="R40" s="66">
        <v>15895.088</v>
      </c>
      <c r="S40" s="66">
        <v>20515.958999999999</v>
      </c>
      <c r="T40" s="66">
        <v>76889.678</v>
      </c>
      <c r="U40" s="66">
        <v>23056.587</v>
      </c>
      <c r="V40" s="66">
        <v>3289.5239999999999</v>
      </c>
      <c r="W40" s="66">
        <v>86910.176999999996</v>
      </c>
      <c r="X40" s="66">
        <v>4175.6239999999998</v>
      </c>
      <c r="Y40" s="66">
        <v>20438.374</v>
      </c>
      <c r="Z40" s="66">
        <v>56756.093000000001</v>
      </c>
      <c r="AA40" s="66">
        <v>42111.690999999999</v>
      </c>
      <c r="AB40" s="66">
        <v>144688.38500000001</v>
      </c>
      <c r="AC40" s="66">
        <v>13782.482</v>
      </c>
      <c r="AD40" s="66">
        <v>2781.9769999999999</v>
      </c>
      <c r="AE40" s="66">
        <v>35485.779000000002</v>
      </c>
      <c r="AF40" s="66">
        <v>6522.81</v>
      </c>
      <c r="AG40" s="66">
        <v>52010.68</v>
      </c>
      <c r="AH40" s="187">
        <v>50741</v>
      </c>
      <c r="AI40" s="66">
        <v>1522.1479999999999</v>
      </c>
      <c r="AJ40" s="66">
        <v>56765.144</v>
      </c>
      <c r="AK40" s="188">
        <v>238673.258</v>
      </c>
      <c r="AL40" s="188">
        <v>61927.31</v>
      </c>
      <c r="AM40" s="188">
        <f t="shared" si="0"/>
        <v>4020567.5439999993</v>
      </c>
      <c r="AN40" s="189">
        <v>4995029.307</v>
      </c>
      <c r="AO40" s="188">
        <f t="shared" si="1"/>
        <v>974461.76300000073</v>
      </c>
      <c r="AP40" s="189"/>
      <c r="AQ40" s="189"/>
      <c r="AR40" s="188"/>
      <c r="AS40" s="190">
        <v>7570.5559999999996</v>
      </c>
      <c r="AT40" s="190">
        <v>9892.1749999999993</v>
      </c>
      <c r="AU40" s="190">
        <v>8880.7630000000008</v>
      </c>
      <c r="AV40" s="190">
        <v>4840.634</v>
      </c>
      <c r="AW40" s="190">
        <v>5119.9530000000004</v>
      </c>
      <c r="AX40" s="190">
        <v>1541.6289999999999</v>
      </c>
      <c r="AY40" s="190">
        <v>4925.6869999999999</v>
      </c>
      <c r="AZ40" s="190">
        <v>55505.767999999996</v>
      </c>
      <c r="BA40" s="190">
        <v>77916.388999999996</v>
      </c>
      <c r="BB40" s="190">
        <v>9984.5259999999998</v>
      </c>
      <c r="BC40" s="190">
        <v>10486.915999999999</v>
      </c>
      <c r="BD40" s="190">
        <v>3519.067</v>
      </c>
      <c r="BE40" s="190">
        <v>56636.921999999999</v>
      </c>
      <c r="BF40" s="190">
        <v>2676.31</v>
      </c>
      <c r="BG40" s="190">
        <v>3718.5680000000002</v>
      </c>
      <c r="BH40" s="190">
        <v>369.34100000000001</v>
      </c>
      <c r="BI40" s="190">
        <v>353.572</v>
      </c>
      <c r="BJ40" s="190">
        <v>14632.102999999999</v>
      </c>
      <c r="BK40" s="190">
        <v>37554.517</v>
      </c>
      <c r="BL40" s="190">
        <v>10017.289000000001</v>
      </c>
      <c r="BM40" s="190">
        <v>22619.891</v>
      </c>
      <c r="BN40" s="190">
        <v>5188.8490000000002</v>
      </c>
      <c r="BO40" s="190">
        <v>1963.0170000000001</v>
      </c>
      <c r="BP40" s="190">
        <v>38646.078999999998</v>
      </c>
      <c r="BQ40" s="190">
        <v>8423.9869999999992</v>
      </c>
      <c r="BR40" s="191">
        <v>749.28399999999999</v>
      </c>
      <c r="BS40" s="191">
        <v>10301.843999999999</v>
      </c>
      <c r="BT40" s="190">
        <f t="shared" si="2"/>
        <v>414035.63599999994</v>
      </c>
    </row>
    <row r="41" spans="1:72" ht="15.75" customHeight="1">
      <c r="A41" s="183">
        <v>1988</v>
      </c>
      <c r="B41" s="66">
        <v>31452.216</v>
      </c>
      <c r="C41" s="66">
        <v>16387.516</v>
      </c>
      <c r="D41" s="66">
        <v>143871.77799999999</v>
      </c>
      <c r="E41" s="66">
        <v>26608.554</v>
      </c>
      <c r="F41" s="66">
        <v>12814.483</v>
      </c>
      <c r="G41" s="66">
        <v>1106717.1510000001</v>
      </c>
      <c r="H41" s="66">
        <v>30925.985000000001</v>
      </c>
      <c r="I41" s="66">
        <v>2962.9670000000001</v>
      </c>
      <c r="J41" s="66">
        <v>53560.88</v>
      </c>
      <c r="K41" s="66">
        <v>43645.192000000003</v>
      </c>
      <c r="L41" s="66">
        <v>415322.90100000007</v>
      </c>
      <c r="M41" s="66">
        <v>941.86599999999999</v>
      </c>
      <c r="N41" s="66">
        <v>824638.76</v>
      </c>
      <c r="O41" s="66">
        <v>174060.05900000001</v>
      </c>
      <c r="P41" s="78">
        <v>51344</v>
      </c>
      <c r="Q41" s="66">
        <v>122548.88</v>
      </c>
      <c r="R41" s="66">
        <v>16249.867</v>
      </c>
      <c r="S41" s="66">
        <v>21248.23</v>
      </c>
      <c r="T41" s="66">
        <v>78217.328999999998</v>
      </c>
      <c r="U41" s="66">
        <v>23503.282999999999</v>
      </c>
      <c r="V41" s="66">
        <v>3309.377</v>
      </c>
      <c r="W41" s="66">
        <v>89178.197</v>
      </c>
      <c r="X41" s="66">
        <v>4198.4480000000003</v>
      </c>
      <c r="Y41" s="66">
        <v>20904.347000000002</v>
      </c>
      <c r="Z41" s="66">
        <v>58074.256000000001</v>
      </c>
      <c r="AA41" s="66">
        <v>42698.815000000002</v>
      </c>
      <c r="AB41" s="66">
        <v>145935.652</v>
      </c>
      <c r="AC41" s="66">
        <v>14397.114</v>
      </c>
      <c r="AD41" s="66">
        <v>2847.5059999999999</v>
      </c>
      <c r="AE41" s="66">
        <v>36752.887000000002</v>
      </c>
      <c r="AF41" s="66">
        <v>6566.0950000000003</v>
      </c>
      <c r="AG41" s="66">
        <v>52947.680999999997</v>
      </c>
      <c r="AH41" s="187">
        <v>51760</v>
      </c>
      <c r="AI41" s="66">
        <v>1629.67</v>
      </c>
      <c r="AJ41" s="66">
        <v>56887.5</v>
      </c>
      <c r="AK41" s="188">
        <v>241033.079</v>
      </c>
      <c r="AL41" s="188">
        <v>63334.264999999999</v>
      </c>
      <c r="AM41" s="188">
        <f t="shared" si="0"/>
        <v>4089476.7859999994</v>
      </c>
      <c r="AN41" s="189">
        <v>5086939.6830000002</v>
      </c>
      <c r="AO41" s="188">
        <f t="shared" si="1"/>
        <v>997462.89700000081</v>
      </c>
      <c r="AP41" s="189"/>
      <c r="AQ41" s="189"/>
      <c r="AR41" s="188"/>
      <c r="AS41" s="190">
        <v>7574.2030000000004</v>
      </c>
      <c r="AT41" s="190">
        <v>9908.268</v>
      </c>
      <c r="AU41" s="190">
        <v>8850.7469999999994</v>
      </c>
      <c r="AV41" s="190">
        <v>4859.2910000000002</v>
      </c>
      <c r="AW41" s="190">
        <v>5123.0659999999998</v>
      </c>
      <c r="AX41" s="190">
        <v>1553.7819999999999</v>
      </c>
      <c r="AY41" s="190">
        <v>4938.6660000000002</v>
      </c>
      <c r="AZ41" s="190">
        <v>55777.315000000002</v>
      </c>
      <c r="BA41" s="190">
        <v>78265.402000000002</v>
      </c>
      <c r="BB41" s="190">
        <v>10073.757</v>
      </c>
      <c r="BC41" s="190">
        <v>10451.468999999999</v>
      </c>
      <c r="BD41" s="190">
        <v>3508.3330000000001</v>
      </c>
      <c r="BE41" s="190">
        <v>56652.137999999999</v>
      </c>
      <c r="BF41" s="190">
        <v>2687.3609999999999</v>
      </c>
      <c r="BG41" s="190">
        <v>3745.4409999999998</v>
      </c>
      <c r="BH41" s="190">
        <v>371.71199999999999</v>
      </c>
      <c r="BI41" s="190">
        <v>356.76600000000002</v>
      </c>
      <c r="BJ41" s="190">
        <v>14718.499</v>
      </c>
      <c r="BK41" s="190">
        <v>37754.305</v>
      </c>
      <c r="BL41" s="190">
        <v>10023.118</v>
      </c>
      <c r="BM41" s="190">
        <v>22687.723999999998</v>
      </c>
      <c r="BN41" s="190">
        <v>5213.4989999999998</v>
      </c>
      <c r="BO41" s="190">
        <v>1969.973</v>
      </c>
      <c r="BP41" s="190">
        <v>38742.985999999997</v>
      </c>
      <c r="BQ41" s="190">
        <v>8452.0010000000002</v>
      </c>
      <c r="BR41" s="191">
        <v>760.75900000000001</v>
      </c>
      <c r="BS41" s="191">
        <v>10302.32</v>
      </c>
      <c r="BT41" s="190">
        <f t="shared" si="2"/>
        <v>415322.90100000007</v>
      </c>
    </row>
    <row r="42" spans="1:72" ht="15.75" customHeight="1">
      <c r="A42" s="183">
        <v>1989</v>
      </c>
      <c r="B42" s="66">
        <v>31929.368999999999</v>
      </c>
      <c r="C42" s="66">
        <v>16664.29</v>
      </c>
      <c r="D42" s="66">
        <v>146636.16899999999</v>
      </c>
      <c r="E42" s="66">
        <v>27021.574000000001</v>
      </c>
      <c r="F42" s="66">
        <v>13022.295</v>
      </c>
      <c r="G42" s="66">
        <v>1125062.453</v>
      </c>
      <c r="H42" s="66">
        <v>31587.469000000001</v>
      </c>
      <c r="I42" s="66">
        <v>3039.9560000000001</v>
      </c>
      <c r="J42" s="66">
        <v>55036.012000000002</v>
      </c>
      <c r="K42" s="66">
        <v>45377.881000000001</v>
      </c>
      <c r="L42" s="66">
        <v>416600.18099999998</v>
      </c>
      <c r="M42" s="66">
        <v>979.80799999999999</v>
      </c>
      <c r="N42" s="66">
        <v>842820.60199999996</v>
      </c>
      <c r="O42" s="66">
        <v>177329.234</v>
      </c>
      <c r="P42" s="78">
        <v>52880</v>
      </c>
      <c r="Q42" s="66">
        <v>123047.723</v>
      </c>
      <c r="R42" s="66">
        <v>16611.312999999998</v>
      </c>
      <c r="S42" s="66">
        <v>22004.012999999999</v>
      </c>
      <c r="T42" s="66">
        <v>79566.702000000005</v>
      </c>
      <c r="U42" s="66">
        <v>23937.897000000001</v>
      </c>
      <c r="V42" s="66">
        <v>3322.627</v>
      </c>
      <c r="W42" s="66">
        <v>91524.736999999994</v>
      </c>
      <c r="X42" s="66">
        <v>4220.8580000000002</v>
      </c>
      <c r="Y42" s="66">
        <v>21383.251</v>
      </c>
      <c r="Z42" s="66">
        <v>59437.589</v>
      </c>
      <c r="AA42" s="66">
        <v>43278.095000000001</v>
      </c>
      <c r="AB42" s="66">
        <v>146993.103</v>
      </c>
      <c r="AC42" s="66">
        <v>15030.316000000001</v>
      </c>
      <c r="AD42" s="66">
        <v>2913.502</v>
      </c>
      <c r="AE42" s="66">
        <v>38034.819000000003</v>
      </c>
      <c r="AF42" s="66">
        <v>6619.2470000000003</v>
      </c>
      <c r="AG42" s="66">
        <v>53874.248</v>
      </c>
      <c r="AH42" s="187">
        <v>52792</v>
      </c>
      <c r="AI42" s="66">
        <v>1737.693</v>
      </c>
      <c r="AJ42" s="66">
        <v>57017.796000000002</v>
      </c>
      <c r="AK42" s="188">
        <v>243542.549</v>
      </c>
      <c r="AL42" s="188">
        <v>64740.762999999999</v>
      </c>
      <c r="AM42" s="188">
        <f t="shared" si="0"/>
        <v>4157618.1340000015</v>
      </c>
      <c r="AN42" s="189">
        <v>5177648.2640000004</v>
      </c>
      <c r="AO42" s="188">
        <f t="shared" si="1"/>
        <v>1020030.129999999</v>
      </c>
      <c r="AP42" s="189"/>
      <c r="AQ42" s="189"/>
      <c r="AR42" s="188"/>
      <c r="AS42" s="190">
        <v>7593.3180000000002</v>
      </c>
      <c r="AT42" s="190">
        <v>9927.7219999999998</v>
      </c>
      <c r="AU42" s="190">
        <v>8820.8829999999998</v>
      </c>
      <c r="AV42" s="190">
        <v>4872.366</v>
      </c>
      <c r="AW42" s="190">
        <v>5129.1480000000001</v>
      </c>
      <c r="AX42" s="190">
        <v>1565.39</v>
      </c>
      <c r="AY42" s="190">
        <v>4954.4570000000003</v>
      </c>
      <c r="AZ42" s="190">
        <v>56045.642</v>
      </c>
      <c r="BA42" s="190">
        <v>78689.657999999996</v>
      </c>
      <c r="BB42" s="190">
        <v>10166.624</v>
      </c>
      <c r="BC42" s="190">
        <v>10417.062</v>
      </c>
      <c r="BD42" s="190">
        <v>3487.7269999999999</v>
      </c>
      <c r="BE42" s="190">
        <v>56689.637999999999</v>
      </c>
      <c r="BF42" s="190">
        <v>2693.58</v>
      </c>
      <c r="BG42" s="190">
        <v>3765.6410000000001</v>
      </c>
      <c r="BH42" s="190">
        <v>375.15199999999999</v>
      </c>
      <c r="BI42" s="190">
        <v>360.11200000000002</v>
      </c>
      <c r="BJ42" s="190">
        <v>14806.138000000001</v>
      </c>
      <c r="BK42" s="190">
        <v>37869.847000000002</v>
      </c>
      <c r="BL42" s="190">
        <v>10023.502</v>
      </c>
      <c r="BM42" s="190">
        <v>22750.463</v>
      </c>
      <c r="BN42" s="190">
        <v>5236.317</v>
      </c>
      <c r="BO42" s="190">
        <v>1977.0139999999999</v>
      </c>
      <c r="BP42" s="190">
        <v>38820.457999999999</v>
      </c>
      <c r="BQ42" s="190">
        <v>8484.2729999999992</v>
      </c>
      <c r="BR42" s="191">
        <v>772.06500000000005</v>
      </c>
      <c r="BS42" s="191">
        <v>10305.984</v>
      </c>
      <c r="BT42" s="190">
        <f t="shared" si="2"/>
        <v>416600.18099999998</v>
      </c>
    </row>
    <row r="43" spans="1:72" ht="15.75" customHeight="1">
      <c r="A43" s="183">
        <v>1990</v>
      </c>
      <c r="B43" s="66">
        <v>32402.162</v>
      </c>
      <c r="C43" s="66">
        <v>16928.885999999999</v>
      </c>
      <c r="D43" s="66">
        <v>149370.65299999999</v>
      </c>
      <c r="E43" s="66">
        <v>27467.238000000001</v>
      </c>
      <c r="F43" s="66">
        <v>13234.941999999999</v>
      </c>
      <c r="G43" s="66">
        <v>1143766.993</v>
      </c>
      <c r="H43" s="66">
        <v>32258.764999999999</v>
      </c>
      <c r="I43" s="66">
        <v>3118.0459999999998</v>
      </c>
      <c r="J43" s="66">
        <v>56495.673999999999</v>
      </c>
      <c r="K43" s="66">
        <v>47014.025999999998</v>
      </c>
      <c r="L43" s="66">
        <v>417909.20399999991</v>
      </c>
      <c r="M43" s="66">
        <v>1019.6559999999999</v>
      </c>
      <c r="N43" s="66">
        <v>861204.74399999995</v>
      </c>
      <c r="O43" s="66">
        <v>180569.11300000001</v>
      </c>
      <c r="P43" s="78">
        <v>54409</v>
      </c>
      <c r="Q43" s="66">
        <v>123493.572</v>
      </c>
      <c r="R43" s="66">
        <v>16798.671999999999</v>
      </c>
      <c r="S43" s="66">
        <v>22771.593000000001</v>
      </c>
      <c r="T43" s="66">
        <v>80900.794999999998</v>
      </c>
      <c r="U43" s="66">
        <v>24358.31</v>
      </c>
      <c r="V43" s="66">
        <v>3344.8829999999998</v>
      </c>
      <c r="W43" s="66">
        <v>93963.392000000007</v>
      </c>
      <c r="X43" s="66">
        <v>4233.29</v>
      </c>
      <c r="Y43" s="66">
        <v>21865.370999999999</v>
      </c>
      <c r="Z43" s="66">
        <v>60817.097000000002</v>
      </c>
      <c r="AA43" s="66">
        <v>43856.93</v>
      </c>
      <c r="AB43" s="66">
        <v>147689.913</v>
      </c>
      <c r="AC43" s="66">
        <v>15676.137000000001</v>
      </c>
      <c r="AD43" s="66">
        <v>2977.8850000000002</v>
      </c>
      <c r="AE43" s="66">
        <v>39302.548999999999</v>
      </c>
      <c r="AF43" s="66">
        <v>6673.1679999999997</v>
      </c>
      <c r="AG43" s="66">
        <v>54773.760000000002</v>
      </c>
      <c r="AH43" s="187">
        <v>53818</v>
      </c>
      <c r="AI43" s="66">
        <v>1845.9860000000001</v>
      </c>
      <c r="AJ43" s="66">
        <v>57134.402000000002</v>
      </c>
      <c r="AK43" s="188">
        <v>246365.639</v>
      </c>
      <c r="AL43" s="188">
        <v>66191.957999999999</v>
      </c>
      <c r="AM43" s="188">
        <f t="shared" si="0"/>
        <v>4226022.4040000001</v>
      </c>
      <c r="AN43" s="189">
        <v>5269760.352</v>
      </c>
      <c r="AO43" s="188">
        <f t="shared" si="1"/>
        <v>1043737.9479999999</v>
      </c>
      <c r="AP43" s="189"/>
      <c r="AQ43" s="189"/>
      <c r="AR43" s="188"/>
      <c r="AS43" s="190">
        <v>7645.4629999999997</v>
      </c>
      <c r="AT43" s="190">
        <v>9946.6180000000004</v>
      </c>
      <c r="AU43" s="190">
        <v>8787.9770000000008</v>
      </c>
      <c r="AV43" s="190">
        <v>4875.9989999999998</v>
      </c>
      <c r="AW43" s="190">
        <v>5138.7120000000004</v>
      </c>
      <c r="AX43" s="190">
        <v>1570.7049999999999</v>
      </c>
      <c r="AY43" s="190">
        <v>4974.4920000000002</v>
      </c>
      <c r="AZ43" s="190">
        <v>56294.254999999997</v>
      </c>
      <c r="BA43" s="190">
        <v>79143.217999999993</v>
      </c>
      <c r="BB43" s="190">
        <v>10257.334000000001</v>
      </c>
      <c r="BC43" s="190">
        <v>10377.282999999999</v>
      </c>
      <c r="BD43" s="190">
        <v>3478.902</v>
      </c>
      <c r="BE43" s="190">
        <v>56733.409</v>
      </c>
      <c r="BF43" s="190">
        <v>2693.1959999999999</v>
      </c>
      <c r="BG43" s="190">
        <v>3780.72</v>
      </c>
      <c r="BH43" s="190">
        <v>378.74599999999998</v>
      </c>
      <c r="BI43" s="190">
        <v>363.67700000000002</v>
      </c>
      <c r="BJ43" s="190">
        <v>14894.312</v>
      </c>
      <c r="BK43" s="190">
        <v>38008.178999999996</v>
      </c>
      <c r="BL43" s="190">
        <v>10017.127</v>
      </c>
      <c r="BM43" s="190">
        <v>22825.617999999999</v>
      </c>
      <c r="BN43" s="190">
        <v>5253.92</v>
      </c>
      <c r="BO43" s="190">
        <v>1983.346</v>
      </c>
      <c r="BP43" s="190">
        <v>38874.178</v>
      </c>
      <c r="BQ43" s="190">
        <v>8525.6910000000007</v>
      </c>
      <c r="BR43" s="191">
        <v>783.12</v>
      </c>
      <c r="BS43" s="191">
        <v>10303.007</v>
      </c>
      <c r="BT43" s="190">
        <f t="shared" si="2"/>
        <v>417909.20399999991</v>
      </c>
    </row>
    <row r="44" spans="1:72" ht="15.75" customHeight="1">
      <c r="A44" s="183">
        <v>1991</v>
      </c>
      <c r="B44" s="66">
        <v>32873.150999999998</v>
      </c>
      <c r="C44" s="66">
        <v>17167.12</v>
      </c>
      <c r="D44" s="66">
        <v>152042.239</v>
      </c>
      <c r="E44" s="66">
        <v>27847.170999999998</v>
      </c>
      <c r="F44" s="66">
        <v>13450.794</v>
      </c>
      <c r="G44" s="66">
        <v>1163641.5120000001</v>
      </c>
      <c r="H44" s="66">
        <v>32944.019999999997</v>
      </c>
      <c r="I44" s="66">
        <v>3198.4609999999998</v>
      </c>
      <c r="J44" s="66">
        <v>57933.587</v>
      </c>
      <c r="K44" s="66">
        <v>48742.120999999999</v>
      </c>
      <c r="L44" s="66">
        <v>419159.76300000004</v>
      </c>
      <c r="M44" s="66">
        <v>1061.575</v>
      </c>
      <c r="N44" s="66">
        <v>879699.58600000001</v>
      </c>
      <c r="O44" s="66">
        <v>183750.63500000001</v>
      </c>
      <c r="P44" s="78">
        <v>57178</v>
      </c>
      <c r="Q44" s="66">
        <v>123879.07</v>
      </c>
      <c r="R44" s="66">
        <v>16934.454000000002</v>
      </c>
      <c r="S44" s="66">
        <v>23552.946</v>
      </c>
      <c r="T44" s="66">
        <v>82540.061000000002</v>
      </c>
      <c r="U44" s="66">
        <v>24783.316999999999</v>
      </c>
      <c r="V44" s="66">
        <v>3449.8939999999998</v>
      </c>
      <c r="W44" s="66">
        <v>96465.120999999999</v>
      </c>
      <c r="X44" s="66">
        <v>4249.9809999999998</v>
      </c>
      <c r="Y44" s="66">
        <v>22352.826000000001</v>
      </c>
      <c r="Z44" s="66">
        <v>62300.699000000001</v>
      </c>
      <c r="AA44" s="66">
        <v>44383.146999999997</v>
      </c>
      <c r="AB44" s="66">
        <v>148321.49400000001</v>
      </c>
      <c r="AC44" s="66">
        <v>16333.388000000001</v>
      </c>
      <c r="AD44" s="66">
        <v>3066.5329999999999</v>
      </c>
      <c r="AE44" s="66">
        <v>40452.591</v>
      </c>
      <c r="AF44" s="66">
        <v>6750.2179999999998</v>
      </c>
      <c r="AG44" s="66">
        <v>55683.059000000001</v>
      </c>
      <c r="AH44" s="187">
        <v>54830</v>
      </c>
      <c r="AI44" s="66">
        <v>1954.317</v>
      </c>
      <c r="AJ44" s="66">
        <v>57286.483</v>
      </c>
      <c r="AK44" s="188">
        <v>249801.82500000001</v>
      </c>
      <c r="AL44" s="188">
        <v>67633.267999999996</v>
      </c>
      <c r="AM44" s="188">
        <f t="shared" si="0"/>
        <v>4297694.4269999992</v>
      </c>
      <c r="AN44" s="189">
        <v>5362591.3720000004</v>
      </c>
      <c r="AO44" s="188">
        <f t="shared" si="1"/>
        <v>1064896.9450000012</v>
      </c>
      <c r="AP44" s="189"/>
      <c r="AQ44" s="189"/>
      <c r="AR44" s="188"/>
      <c r="AS44" s="190">
        <v>7711.9949999999999</v>
      </c>
      <c r="AT44" s="190">
        <v>9972.5030000000006</v>
      </c>
      <c r="AU44" s="190">
        <v>8747.5779999999995</v>
      </c>
      <c r="AV44" s="190">
        <v>4871.4139999999998</v>
      </c>
      <c r="AW44" s="190">
        <v>5150.5349999999999</v>
      </c>
      <c r="AX44" s="190">
        <v>1570.643</v>
      </c>
      <c r="AY44" s="190">
        <v>4998.598</v>
      </c>
      <c r="AZ44" s="190">
        <v>56531.538999999997</v>
      </c>
      <c r="BA44" s="190">
        <v>79597.173999999999</v>
      </c>
      <c r="BB44" s="190">
        <v>10347.175999999999</v>
      </c>
      <c r="BC44" s="190">
        <v>10374.696</v>
      </c>
      <c r="BD44" s="190">
        <v>3491.8470000000002</v>
      </c>
      <c r="BE44" s="190">
        <v>56779.713000000003</v>
      </c>
      <c r="BF44" s="190">
        <v>2685.5859999999998</v>
      </c>
      <c r="BG44" s="190">
        <v>3790.9740000000002</v>
      </c>
      <c r="BH44" s="190">
        <v>383.78699999999998</v>
      </c>
      <c r="BI44" s="190">
        <v>367.10599999999999</v>
      </c>
      <c r="BJ44" s="190">
        <v>14994.784</v>
      </c>
      <c r="BK44" s="190">
        <v>38120.33</v>
      </c>
      <c r="BL44" s="190">
        <v>9997.5650000000005</v>
      </c>
      <c r="BM44" s="190">
        <v>22846.85</v>
      </c>
      <c r="BN44" s="190">
        <v>5268.69</v>
      </c>
      <c r="BO44" s="190">
        <v>1988.702</v>
      </c>
      <c r="BP44" s="190">
        <v>38905.599999999999</v>
      </c>
      <c r="BQ44" s="190">
        <v>8571.1200000000008</v>
      </c>
      <c r="BR44" s="191">
        <v>793.88</v>
      </c>
      <c r="BS44" s="191">
        <v>10299.378000000001</v>
      </c>
      <c r="BT44" s="190">
        <f t="shared" si="2"/>
        <v>419159.76300000004</v>
      </c>
    </row>
    <row r="45" spans="1:72" ht="15.75" customHeight="1">
      <c r="A45" s="183">
        <v>1992</v>
      </c>
      <c r="B45" s="66">
        <v>33338.375</v>
      </c>
      <c r="C45" s="66">
        <v>17375.050999999999</v>
      </c>
      <c r="D45" s="66">
        <v>154630.65</v>
      </c>
      <c r="E45" s="66">
        <v>28184.35</v>
      </c>
      <c r="F45" s="66">
        <v>13673.097</v>
      </c>
      <c r="G45" s="66">
        <v>1177610.8289999999</v>
      </c>
      <c r="H45" s="66">
        <v>33601.235000000001</v>
      </c>
      <c r="I45" s="66">
        <v>3280.3679999999999</v>
      </c>
      <c r="J45" s="66">
        <v>59288.476999999999</v>
      </c>
      <c r="K45" s="66">
        <v>51132.739000000001</v>
      </c>
      <c r="L45" s="66">
        <v>420427.212</v>
      </c>
      <c r="M45" s="66">
        <v>1105.4970000000001</v>
      </c>
      <c r="N45" s="66">
        <v>898183.92599999998</v>
      </c>
      <c r="O45" s="66">
        <v>186971.82199999999</v>
      </c>
      <c r="P45" s="78">
        <v>58804</v>
      </c>
      <c r="Q45" s="66">
        <v>124268.916</v>
      </c>
      <c r="R45" s="66">
        <v>17053.13</v>
      </c>
      <c r="S45" s="66">
        <v>24283.525000000001</v>
      </c>
      <c r="T45" s="66">
        <v>84163.13</v>
      </c>
      <c r="U45" s="66">
        <v>25192.848000000002</v>
      </c>
      <c r="V45" s="66">
        <v>3513.3040000000001</v>
      </c>
      <c r="W45" s="66">
        <v>98905.597999999998</v>
      </c>
      <c r="X45" s="66">
        <v>4273.7920000000004</v>
      </c>
      <c r="Y45" s="66">
        <v>22813.187000000002</v>
      </c>
      <c r="Z45" s="66">
        <v>63778.802000000003</v>
      </c>
      <c r="AA45" s="66">
        <v>44591.678</v>
      </c>
      <c r="AB45" s="66">
        <v>148589.30900000001</v>
      </c>
      <c r="AC45" s="66">
        <v>16975.165000000001</v>
      </c>
      <c r="AD45" s="66">
        <v>3174.7069999999999</v>
      </c>
      <c r="AE45" s="66">
        <v>41369.326000000001</v>
      </c>
      <c r="AF45" s="66">
        <v>6840.5680000000002</v>
      </c>
      <c r="AG45" s="66">
        <v>56516.67</v>
      </c>
      <c r="AH45" s="187">
        <v>55812</v>
      </c>
      <c r="AI45" s="66">
        <v>2062.4499999999998</v>
      </c>
      <c r="AJ45" s="66">
        <v>57432.423999999999</v>
      </c>
      <c r="AK45" s="188">
        <v>253318.55300000001</v>
      </c>
      <c r="AL45" s="188">
        <v>69084.372000000003</v>
      </c>
      <c r="AM45" s="188">
        <f t="shared" si="0"/>
        <v>4361621.0820000004</v>
      </c>
      <c r="AN45" s="189">
        <v>5449900.3629999999</v>
      </c>
      <c r="AO45" s="188">
        <f t="shared" si="1"/>
        <v>1088279.2809999995</v>
      </c>
      <c r="AP45" s="189"/>
      <c r="AQ45" s="189"/>
      <c r="AR45" s="188"/>
      <c r="AS45" s="190">
        <v>7799.2809999999999</v>
      </c>
      <c r="AT45" s="190">
        <v>10001.637000000001</v>
      </c>
      <c r="AU45" s="190">
        <v>8695.7430000000004</v>
      </c>
      <c r="AV45" s="190">
        <v>4817.63</v>
      </c>
      <c r="AW45" s="190">
        <v>5166.1149999999998</v>
      </c>
      <c r="AX45" s="190">
        <v>1560.6110000000001</v>
      </c>
      <c r="AY45" s="190">
        <v>5029.1099999999997</v>
      </c>
      <c r="AZ45" s="190">
        <v>56758.892</v>
      </c>
      <c r="BA45" s="190">
        <v>80006.801000000007</v>
      </c>
      <c r="BB45" s="190">
        <v>10435.918</v>
      </c>
      <c r="BC45" s="190">
        <v>10374.798000000001</v>
      </c>
      <c r="BD45" s="190">
        <v>3517.7620000000002</v>
      </c>
      <c r="BE45" s="190">
        <v>56809.264999999999</v>
      </c>
      <c r="BF45" s="190">
        <v>2672.3420000000001</v>
      </c>
      <c r="BG45" s="190">
        <v>3795.877</v>
      </c>
      <c r="BH45" s="190">
        <v>389.01</v>
      </c>
      <c r="BI45" s="190">
        <v>370.233</v>
      </c>
      <c r="BJ45" s="190">
        <v>15098.384</v>
      </c>
      <c r="BK45" s="190">
        <v>38214.432999999997</v>
      </c>
      <c r="BL45" s="190">
        <v>9975.2659999999996</v>
      </c>
      <c r="BM45" s="190">
        <v>22838.115000000002</v>
      </c>
      <c r="BN45" s="190">
        <v>5291.7629999999999</v>
      </c>
      <c r="BO45" s="190">
        <v>1990.893</v>
      </c>
      <c r="BP45" s="190">
        <v>39088.525999999998</v>
      </c>
      <c r="BQ45" s="190">
        <v>8617.2209999999995</v>
      </c>
      <c r="BR45" s="191">
        <v>804.24099999999999</v>
      </c>
      <c r="BS45" s="191">
        <v>10307.344999999999</v>
      </c>
      <c r="BT45" s="190">
        <f t="shared" si="2"/>
        <v>420427.212</v>
      </c>
    </row>
    <row r="46" spans="1:72" ht="15.75" customHeight="1">
      <c r="A46" s="183">
        <v>1993</v>
      </c>
      <c r="B46" s="66">
        <v>33798.196000000004</v>
      </c>
      <c r="C46" s="66">
        <v>17549.956999999999</v>
      </c>
      <c r="D46" s="66">
        <v>157170.929</v>
      </c>
      <c r="E46" s="66">
        <v>28510.931</v>
      </c>
      <c r="F46" s="66">
        <v>13891.496999999999</v>
      </c>
      <c r="G46" s="66">
        <v>1190015.949</v>
      </c>
      <c r="H46" s="66">
        <v>34276.843000000001</v>
      </c>
      <c r="I46" s="66">
        <v>3363.511</v>
      </c>
      <c r="J46" s="66">
        <v>60689.807000000001</v>
      </c>
      <c r="K46" s="66">
        <v>52890.368999999999</v>
      </c>
      <c r="L46" s="66">
        <v>421618.81499999994</v>
      </c>
      <c r="M46" s="66">
        <v>1148.808</v>
      </c>
      <c r="N46" s="66">
        <v>916964.17099999997</v>
      </c>
      <c r="O46" s="66">
        <v>190145.01</v>
      </c>
      <c r="P46" s="78">
        <v>59940</v>
      </c>
      <c r="Q46" s="66">
        <v>124620.47</v>
      </c>
      <c r="R46" s="66">
        <v>17033.704000000002</v>
      </c>
      <c r="S46" s="66">
        <v>25027.920999999998</v>
      </c>
      <c r="T46" s="66">
        <v>85823.198000000004</v>
      </c>
      <c r="U46" s="66">
        <v>25608.503000000001</v>
      </c>
      <c r="V46" s="66">
        <v>3551.8209999999999</v>
      </c>
      <c r="W46" s="66">
        <v>101458.492</v>
      </c>
      <c r="X46" s="66">
        <v>4299.3220000000001</v>
      </c>
      <c r="Y46" s="66">
        <v>23281.308000000001</v>
      </c>
      <c r="Z46" s="66">
        <v>65308.248</v>
      </c>
      <c r="AA46" s="66">
        <v>44815.74</v>
      </c>
      <c r="AB46" s="66">
        <v>148861.89199999999</v>
      </c>
      <c r="AC46" s="66">
        <v>17587.534</v>
      </c>
      <c r="AD46" s="66">
        <v>3281.7550000000001</v>
      </c>
      <c r="AE46" s="66">
        <v>42152.184000000001</v>
      </c>
      <c r="AF46" s="66">
        <v>6905.79</v>
      </c>
      <c r="AG46" s="66">
        <v>57361.37</v>
      </c>
      <c r="AH46" s="187">
        <v>56792</v>
      </c>
      <c r="AI46" s="66">
        <v>2170.0120000000002</v>
      </c>
      <c r="AJ46" s="66">
        <v>57586.055999999997</v>
      </c>
      <c r="AK46" s="188">
        <v>257032.12400000001</v>
      </c>
      <c r="AL46" s="188">
        <v>70493.123000000007</v>
      </c>
      <c r="AM46" s="188">
        <f t="shared" si="0"/>
        <v>4423027.3600000003</v>
      </c>
      <c r="AN46" s="189">
        <v>5535471.8219999997</v>
      </c>
      <c r="AO46" s="188">
        <f t="shared" si="1"/>
        <v>1112444.4619999994</v>
      </c>
      <c r="AP46" s="189"/>
      <c r="AQ46" s="189"/>
      <c r="AR46" s="188"/>
      <c r="AS46" s="190">
        <v>7882.3519999999999</v>
      </c>
      <c r="AT46" s="190">
        <v>10031.272999999999</v>
      </c>
      <c r="AU46" s="190">
        <v>8641.3379999999997</v>
      </c>
      <c r="AV46" s="190">
        <v>4779.0119999999997</v>
      </c>
      <c r="AW46" s="190">
        <v>5184.8230000000003</v>
      </c>
      <c r="AX46" s="190">
        <v>1520.152</v>
      </c>
      <c r="AY46" s="190">
        <v>5055.1319999999996</v>
      </c>
      <c r="AZ46" s="190">
        <v>56969.203999999998</v>
      </c>
      <c r="BA46" s="190">
        <v>80403.259000000005</v>
      </c>
      <c r="BB46" s="190">
        <v>10520.858</v>
      </c>
      <c r="BC46" s="190">
        <v>10365.323</v>
      </c>
      <c r="BD46" s="190">
        <v>3538.9720000000002</v>
      </c>
      <c r="BE46" s="190">
        <v>56857.106</v>
      </c>
      <c r="BF46" s="190">
        <v>2653.4250000000002</v>
      </c>
      <c r="BG46" s="190">
        <v>3795.6060000000002</v>
      </c>
      <c r="BH46" s="190">
        <v>394.02199999999999</v>
      </c>
      <c r="BI46" s="190">
        <v>373.52600000000001</v>
      </c>
      <c r="BJ46" s="190">
        <v>15202.986000000001</v>
      </c>
      <c r="BK46" s="190">
        <v>38290.120000000003</v>
      </c>
      <c r="BL46" s="190">
        <v>9982.2209999999995</v>
      </c>
      <c r="BM46" s="190">
        <v>22763.811000000002</v>
      </c>
      <c r="BN46" s="190">
        <v>5312.0219999999999</v>
      </c>
      <c r="BO46" s="190">
        <v>1991.787</v>
      </c>
      <c r="BP46" s="190">
        <v>39315.974999999999</v>
      </c>
      <c r="BQ46" s="190">
        <v>8663.3230000000003</v>
      </c>
      <c r="BR46" s="191">
        <v>816.62099999999998</v>
      </c>
      <c r="BS46" s="191">
        <v>10314.566000000001</v>
      </c>
      <c r="BT46" s="190">
        <f t="shared" si="2"/>
        <v>421618.81499999994</v>
      </c>
    </row>
    <row r="47" spans="1:72" ht="15.75" customHeight="1">
      <c r="A47" s="183">
        <v>1994</v>
      </c>
      <c r="B47" s="66">
        <v>34256.283000000003</v>
      </c>
      <c r="C47" s="66">
        <v>17713.063999999998</v>
      </c>
      <c r="D47" s="66">
        <v>159710.821</v>
      </c>
      <c r="E47" s="66">
        <v>28825.401999999998</v>
      </c>
      <c r="F47" s="66">
        <v>14105.275</v>
      </c>
      <c r="G47" s="66">
        <v>1201695.166</v>
      </c>
      <c r="H47" s="66">
        <v>34952.627</v>
      </c>
      <c r="I47" s="66">
        <v>3447.2330000000002</v>
      </c>
      <c r="J47" s="66">
        <v>62074.593000000001</v>
      </c>
      <c r="K47" s="66">
        <v>54692.974999999999</v>
      </c>
      <c r="L47" s="66">
        <v>422634.97899999993</v>
      </c>
      <c r="M47" s="66">
        <v>1187.809</v>
      </c>
      <c r="N47" s="66">
        <v>935738.42200000002</v>
      </c>
      <c r="O47" s="66">
        <v>193329.56400000001</v>
      </c>
      <c r="P47" s="78">
        <v>59571</v>
      </c>
      <c r="Q47" s="66">
        <v>124938.683</v>
      </c>
      <c r="R47" s="66">
        <v>16925.689999999999</v>
      </c>
      <c r="S47" s="66">
        <v>25755.739000000001</v>
      </c>
      <c r="T47" s="66">
        <v>87473.695000000007</v>
      </c>
      <c r="U47" s="66">
        <v>26005.050999999999</v>
      </c>
      <c r="V47" s="66">
        <v>3595.663</v>
      </c>
      <c r="W47" s="66">
        <v>104092.43700000001</v>
      </c>
      <c r="X47" s="66">
        <v>4324.95</v>
      </c>
      <c r="Y47" s="66">
        <v>23746.456999999999</v>
      </c>
      <c r="Z47" s="66">
        <v>66858.392999999996</v>
      </c>
      <c r="AA47" s="66">
        <v>45049.983</v>
      </c>
      <c r="AB47" s="66">
        <v>148932.64799999999</v>
      </c>
      <c r="AC47" s="66">
        <v>18105.386999999999</v>
      </c>
      <c r="AD47" s="66">
        <v>3386.5070000000001</v>
      </c>
      <c r="AE47" s="66">
        <v>42898.697</v>
      </c>
      <c r="AF47" s="66">
        <v>6966.4520000000002</v>
      </c>
      <c r="AG47" s="66">
        <v>58190.794000000002</v>
      </c>
      <c r="AH47" s="187">
        <v>57800</v>
      </c>
      <c r="AI47" s="66">
        <v>2276.556</v>
      </c>
      <c r="AJ47" s="66">
        <v>57708.868999999999</v>
      </c>
      <c r="AK47" s="188">
        <v>260527.383</v>
      </c>
      <c r="AL47" s="188">
        <v>71859.687999999995</v>
      </c>
      <c r="AM47" s="188">
        <f t="shared" si="0"/>
        <v>4481354.9350000015</v>
      </c>
      <c r="AN47" s="189">
        <v>5619395.2240000004</v>
      </c>
      <c r="AO47" s="188">
        <f t="shared" si="1"/>
        <v>1138040.2889999989</v>
      </c>
      <c r="AP47" s="189"/>
      <c r="AQ47" s="189"/>
      <c r="AR47" s="188"/>
      <c r="AS47" s="190">
        <v>7928.2030000000004</v>
      </c>
      <c r="AT47" s="190">
        <v>10056.204</v>
      </c>
      <c r="AU47" s="190">
        <v>8581.7330000000002</v>
      </c>
      <c r="AV47" s="190">
        <v>4805.7929999999997</v>
      </c>
      <c r="AW47" s="190">
        <v>5202.7280000000001</v>
      </c>
      <c r="AX47" s="190">
        <v>1488.7190000000001</v>
      </c>
      <c r="AY47" s="190">
        <v>5078.0780000000004</v>
      </c>
      <c r="AZ47" s="190">
        <v>57138.258999999998</v>
      </c>
      <c r="BA47" s="190">
        <v>80743.717000000004</v>
      </c>
      <c r="BB47" s="190">
        <v>10606.022999999999</v>
      </c>
      <c r="BC47" s="190">
        <v>10349.518</v>
      </c>
      <c r="BD47" s="190">
        <v>3552.4279999999999</v>
      </c>
      <c r="BE47" s="190">
        <v>56881.802000000003</v>
      </c>
      <c r="BF47" s="190">
        <v>2624.3519999999999</v>
      </c>
      <c r="BG47" s="190">
        <v>3781.4490000000001</v>
      </c>
      <c r="BH47" s="190">
        <v>399.37299999999999</v>
      </c>
      <c r="BI47" s="190">
        <v>376.95699999999999</v>
      </c>
      <c r="BJ47" s="190">
        <v>15299.186</v>
      </c>
      <c r="BK47" s="190">
        <v>38348.472999999998</v>
      </c>
      <c r="BL47" s="190">
        <v>10001.985000000001</v>
      </c>
      <c r="BM47" s="190">
        <v>22679.501</v>
      </c>
      <c r="BN47" s="190">
        <v>5331.6970000000001</v>
      </c>
      <c r="BO47" s="190">
        <v>1991.5820000000001</v>
      </c>
      <c r="BP47" s="190">
        <v>39525.116000000002</v>
      </c>
      <c r="BQ47" s="190">
        <v>8703.4860000000008</v>
      </c>
      <c r="BR47" s="191">
        <v>835.35</v>
      </c>
      <c r="BS47" s="191">
        <v>10323.267</v>
      </c>
      <c r="BT47" s="190">
        <f t="shared" si="2"/>
        <v>422634.97899999993</v>
      </c>
    </row>
    <row r="48" spans="1:72" ht="15.75" customHeight="1">
      <c r="A48" s="183">
        <v>1995</v>
      </c>
      <c r="B48" s="66">
        <v>34721.108999999997</v>
      </c>
      <c r="C48" s="66">
        <v>17897.944</v>
      </c>
      <c r="D48" s="66">
        <v>162250.12299999999</v>
      </c>
      <c r="E48" s="66">
        <v>29136.974999999999</v>
      </c>
      <c r="F48" s="66">
        <v>14316.073</v>
      </c>
      <c r="G48" s="66">
        <v>1212878.1839999999</v>
      </c>
      <c r="H48" s="66">
        <v>35638.294999999998</v>
      </c>
      <c r="I48" s="66">
        <v>3531.0709999999999</v>
      </c>
      <c r="J48" s="66">
        <v>63477.101000000002</v>
      </c>
      <c r="K48" s="66">
        <v>56547.446000000004</v>
      </c>
      <c r="L48" s="66">
        <v>423509.50199999986</v>
      </c>
      <c r="M48" s="66">
        <v>1223.9559999999999</v>
      </c>
      <c r="N48" s="66">
        <v>954785.495</v>
      </c>
      <c r="O48" s="66">
        <v>196527.503</v>
      </c>
      <c r="P48" s="78">
        <v>60401</v>
      </c>
      <c r="Q48" s="66">
        <v>125299.85400000001</v>
      </c>
      <c r="R48" s="66">
        <v>16568.612000000001</v>
      </c>
      <c r="S48" s="66">
        <v>26511.748</v>
      </c>
      <c r="T48" s="66">
        <v>89155.152000000002</v>
      </c>
      <c r="U48" s="66">
        <v>26398.050999999999</v>
      </c>
      <c r="V48" s="66">
        <v>3646.1179999999999</v>
      </c>
      <c r="W48" s="66">
        <v>106819.80499999999</v>
      </c>
      <c r="X48" s="66">
        <v>4348.5290000000005</v>
      </c>
      <c r="Y48" s="66">
        <v>24220.06</v>
      </c>
      <c r="Z48" s="66">
        <v>68442.172999999995</v>
      </c>
      <c r="AA48" s="66">
        <v>45281.576999999997</v>
      </c>
      <c r="AB48" s="66">
        <v>148725.57800000001</v>
      </c>
      <c r="AC48" s="66">
        <v>18629.668000000001</v>
      </c>
      <c r="AD48" s="66">
        <v>3490.72</v>
      </c>
      <c r="AE48" s="66">
        <v>43637.266000000003</v>
      </c>
      <c r="AF48" s="66">
        <v>7016.6229999999996</v>
      </c>
      <c r="AG48" s="66">
        <v>59029.226999999999</v>
      </c>
      <c r="AH48" s="187">
        <v>58820</v>
      </c>
      <c r="AI48" s="66">
        <v>2381.4920000000002</v>
      </c>
      <c r="AJ48" s="66">
        <v>57862.930999999997</v>
      </c>
      <c r="AK48" s="188">
        <v>264019.79399999999</v>
      </c>
      <c r="AL48" s="188">
        <v>73142.486000000004</v>
      </c>
      <c r="AM48" s="188">
        <f t="shared" si="0"/>
        <v>4540289.2410000004</v>
      </c>
      <c r="AN48" s="189">
        <v>5702060.7620000001</v>
      </c>
      <c r="AO48" s="188">
        <f t="shared" si="1"/>
        <v>1161771.5209999997</v>
      </c>
      <c r="AP48" s="189"/>
      <c r="AQ48" s="189"/>
      <c r="AR48" s="188"/>
      <c r="AS48" s="190">
        <v>7942.527</v>
      </c>
      <c r="AT48" s="190">
        <v>10082.16</v>
      </c>
      <c r="AU48" s="190">
        <v>8515.1990000000005</v>
      </c>
      <c r="AV48" s="190">
        <v>4833.058</v>
      </c>
      <c r="AW48" s="190">
        <v>5224.8710000000001</v>
      </c>
      <c r="AX48" s="190">
        <v>1462.7349999999999</v>
      </c>
      <c r="AY48" s="190">
        <v>5098.902</v>
      </c>
      <c r="AZ48" s="190">
        <v>57321.87</v>
      </c>
      <c r="BA48" s="190">
        <v>81020.535000000003</v>
      </c>
      <c r="BB48" s="190">
        <v>10688.81</v>
      </c>
      <c r="BC48" s="190">
        <v>10335.35</v>
      </c>
      <c r="BD48" s="190">
        <v>3566.3670000000002</v>
      </c>
      <c r="BE48" s="190">
        <v>56885.837</v>
      </c>
      <c r="BF48" s="190">
        <v>2588.5569999999998</v>
      </c>
      <c r="BG48" s="190">
        <v>3759.4639999999999</v>
      </c>
      <c r="BH48" s="190">
        <v>404.714</v>
      </c>
      <c r="BI48" s="190">
        <v>380.16899999999998</v>
      </c>
      <c r="BJ48" s="190">
        <v>15399.771000000001</v>
      </c>
      <c r="BK48" s="190">
        <v>38402.445</v>
      </c>
      <c r="BL48" s="190">
        <v>10034.224</v>
      </c>
      <c r="BM48" s="190">
        <v>22586.050999999999</v>
      </c>
      <c r="BN48" s="190">
        <v>5345.9250000000002</v>
      </c>
      <c r="BO48" s="190">
        <v>1991.316</v>
      </c>
      <c r="BP48" s="190">
        <v>39722.334000000003</v>
      </c>
      <c r="BQ48" s="190">
        <v>8743.4349999999995</v>
      </c>
      <c r="BR48" s="191">
        <v>853.53800000000001</v>
      </c>
      <c r="BS48" s="191">
        <v>10319.338</v>
      </c>
      <c r="BT48" s="190">
        <f t="shared" si="2"/>
        <v>423509.50199999986</v>
      </c>
    </row>
    <row r="49" spans="1:72" ht="15.75" customHeight="1">
      <c r="A49" s="183">
        <v>1996</v>
      </c>
      <c r="B49" s="66">
        <v>35171.110999999997</v>
      </c>
      <c r="C49" s="66">
        <v>18108.054</v>
      </c>
      <c r="D49" s="66">
        <v>164780.53200000001</v>
      </c>
      <c r="E49" s="66">
        <v>29441.87</v>
      </c>
      <c r="F49" s="66">
        <v>14517.519</v>
      </c>
      <c r="G49" s="66">
        <v>1223410.6680000001</v>
      </c>
      <c r="H49" s="66">
        <v>36301.906999999999</v>
      </c>
      <c r="I49" s="66">
        <v>3614.6410000000001</v>
      </c>
      <c r="J49" s="66">
        <v>64856.714</v>
      </c>
      <c r="K49" s="66">
        <v>58405.625999999997</v>
      </c>
      <c r="L49" s="66">
        <v>424119.75799999997</v>
      </c>
      <c r="M49" s="66">
        <v>1260.3530000000001</v>
      </c>
      <c r="N49" s="66">
        <v>973772.76300000004</v>
      </c>
      <c r="O49" s="66">
        <v>199752.821</v>
      </c>
      <c r="P49" s="78">
        <v>61189</v>
      </c>
      <c r="Q49" s="66">
        <v>125568.083</v>
      </c>
      <c r="R49" s="66">
        <v>16300.036</v>
      </c>
      <c r="S49" s="66">
        <v>27244.947</v>
      </c>
      <c r="T49" s="66">
        <v>90783.993000000002</v>
      </c>
      <c r="U49" s="66">
        <v>26800.044000000002</v>
      </c>
      <c r="V49" s="66">
        <v>3701.6680000000001</v>
      </c>
      <c r="W49" s="66">
        <v>109555.414</v>
      </c>
      <c r="X49" s="66">
        <v>4370.1360000000004</v>
      </c>
      <c r="Y49" s="66">
        <v>24678.050999999999</v>
      </c>
      <c r="Z49" s="66">
        <v>70058.763000000006</v>
      </c>
      <c r="AA49" s="66">
        <v>45505.258000000002</v>
      </c>
      <c r="AB49" s="66">
        <v>148389.32500000001</v>
      </c>
      <c r="AC49" s="66">
        <v>19148.045999999998</v>
      </c>
      <c r="AD49" s="66">
        <v>3597.03</v>
      </c>
      <c r="AE49" s="66">
        <v>44334.902000000002</v>
      </c>
      <c r="AF49" s="66">
        <v>7059.9709999999995</v>
      </c>
      <c r="AG49" s="66">
        <v>59820.442000000003</v>
      </c>
      <c r="AH49" s="187">
        <v>59791</v>
      </c>
      <c r="AI49" s="66">
        <v>2486.4850000000001</v>
      </c>
      <c r="AJ49" s="66">
        <v>57997.796999999999</v>
      </c>
      <c r="AK49" s="188">
        <v>267301.31699999998</v>
      </c>
      <c r="AL49" s="188">
        <v>74375.735000000001</v>
      </c>
      <c r="AM49" s="188">
        <f t="shared" si="0"/>
        <v>4597571.78</v>
      </c>
      <c r="AN49" s="189">
        <v>5784378.1459999997</v>
      </c>
      <c r="AO49" s="188">
        <f t="shared" si="1"/>
        <v>1186806.3659999995</v>
      </c>
      <c r="AP49" s="189"/>
      <c r="AQ49" s="189"/>
      <c r="AR49" s="188"/>
      <c r="AS49" s="190">
        <v>7952.0640000000003</v>
      </c>
      <c r="AT49" s="190">
        <v>10108.236000000001</v>
      </c>
      <c r="AU49" s="190">
        <v>8439.9599999999991</v>
      </c>
      <c r="AV49" s="190">
        <v>4781.1419999999998</v>
      </c>
      <c r="AW49" s="190">
        <v>5245.5219999999999</v>
      </c>
      <c r="AX49" s="190">
        <v>1442.8150000000001</v>
      </c>
      <c r="AY49" s="190">
        <v>5116.9840000000004</v>
      </c>
      <c r="AZ49" s="190">
        <v>57518.838000000003</v>
      </c>
      <c r="BA49" s="190">
        <v>81225.990000000005</v>
      </c>
      <c r="BB49" s="190">
        <v>10767.044</v>
      </c>
      <c r="BC49" s="190">
        <v>10318.989</v>
      </c>
      <c r="BD49" s="190">
        <v>3592.5970000000002</v>
      </c>
      <c r="BE49" s="190">
        <v>56884.415999999997</v>
      </c>
      <c r="BF49" s="190">
        <v>2551.7440000000001</v>
      </c>
      <c r="BG49" s="190">
        <v>3735.0709999999999</v>
      </c>
      <c r="BH49" s="190">
        <v>410.55700000000002</v>
      </c>
      <c r="BI49" s="190">
        <v>383.52800000000002</v>
      </c>
      <c r="BJ49" s="190">
        <v>15493.566000000001</v>
      </c>
      <c r="BK49" s="190">
        <v>38401.51</v>
      </c>
      <c r="BL49" s="190">
        <v>10068.272999999999</v>
      </c>
      <c r="BM49" s="190">
        <v>22480.217000000001</v>
      </c>
      <c r="BN49" s="190">
        <v>5354.0680000000002</v>
      </c>
      <c r="BO49" s="190">
        <v>1990.896</v>
      </c>
      <c r="BP49" s="190">
        <v>39906.811999999998</v>
      </c>
      <c r="BQ49" s="190">
        <v>8773.5560000000005</v>
      </c>
      <c r="BR49" s="191">
        <v>871.29700000000003</v>
      </c>
      <c r="BS49" s="191">
        <v>10304.066000000001</v>
      </c>
      <c r="BT49" s="190">
        <f t="shared" si="2"/>
        <v>424119.75799999997</v>
      </c>
    </row>
    <row r="50" spans="1:72" ht="15.75" customHeight="1">
      <c r="A50" s="183">
        <v>1997</v>
      </c>
      <c r="B50" s="66">
        <v>35607.612999999998</v>
      </c>
      <c r="C50" s="66">
        <v>18315.636999999999</v>
      </c>
      <c r="D50" s="66">
        <v>167293.71299999999</v>
      </c>
      <c r="E50" s="66">
        <v>29745.828000000001</v>
      </c>
      <c r="F50" s="66">
        <v>14713.446</v>
      </c>
      <c r="G50" s="66">
        <v>1233187.003</v>
      </c>
      <c r="H50" s="66">
        <v>36963.239000000001</v>
      </c>
      <c r="I50" s="66">
        <v>3697.8270000000002</v>
      </c>
      <c r="J50" s="66">
        <v>66273.676000000007</v>
      </c>
      <c r="K50" s="66">
        <v>60289.671000000002</v>
      </c>
      <c r="L50" s="66">
        <v>424691.11400000006</v>
      </c>
      <c r="M50" s="66">
        <v>1297.787</v>
      </c>
      <c r="N50" s="66">
        <v>992789.67200000002</v>
      </c>
      <c r="O50" s="66">
        <v>202994.76</v>
      </c>
      <c r="P50" s="78">
        <v>62008</v>
      </c>
      <c r="Q50" s="66">
        <v>125884.363</v>
      </c>
      <c r="R50" s="66">
        <v>15988.459000000001</v>
      </c>
      <c r="S50" s="66">
        <v>27986.526000000002</v>
      </c>
      <c r="T50" s="66">
        <v>92389.116999999998</v>
      </c>
      <c r="U50" s="66">
        <v>27198.142</v>
      </c>
      <c r="V50" s="66">
        <v>3755.2469999999998</v>
      </c>
      <c r="W50" s="66">
        <v>112356.952</v>
      </c>
      <c r="X50" s="66">
        <v>4392.884</v>
      </c>
      <c r="Y50" s="66">
        <v>25136.556</v>
      </c>
      <c r="Z50" s="66">
        <v>71831.175000000003</v>
      </c>
      <c r="AA50" s="66">
        <v>45815.076999999997</v>
      </c>
      <c r="AB50" s="66">
        <v>148077.497</v>
      </c>
      <c r="AC50" s="66">
        <v>19672.512999999999</v>
      </c>
      <c r="AD50" s="66">
        <v>3706.7750000000001</v>
      </c>
      <c r="AE50" s="66">
        <v>44988.305</v>
      </c>
      <c r="AF50" s="66">
        <v>7079.4110000000001</v>
      </c>
      <c r="AG50" s="66">
        <v>60601.75</v>
      </c>
      <c r="AH50" s="187">
        <v>60797</v>
      </c>
      <c r="AI50" s="66">
        <v>2658.9850000000001</v>
      </c>
      <c r="AJ50" s="66">
        <v>58159.375999999997</v>
      </c>
      <c r="AK50" s="188">
        <v>270667.37800000003</v>
      </c>
      <c r="AL50" s="188">
        <v>75517.161999999997</v>
      </c>
      <c r="AM50" s="188">
        <f t="shared" si="0"/>
        <v>4654529.635999999</v>
      </c>
      <c r="AN50" s="189">
        <v>5865912.4500000002</v>
      </c>
      <c r="AO50" s="188">
        <f t="shared" si="1"/>
        <v>1211382.8140000012</v>
      </c>
      <c r="AP50" s="189"/>
      <c r="AQ50" s="189"/>
      <c r="AR50" s="188"/>
      <c r="AS50" s="190">
        <v>7964.018</v>
      </c>
      <c r="AT50" s="190">
        <v>10138.223</v>
      </c>
      <c r="AU50" s="190">
        <v>8362.7919999999995</v>
      </c>
      <c r="AV50" s="190">
        <v>4736.1149999999998</v>
      </c>
      <c r="AW50" s="190">
        <v>5266.4930000000004</v>
      </c>
      <c r="AX50" s="190">
        <v>1426.5250000000001</v>
      </c>
      <c r="AY50" s="190">
        <v>5132.4530000000004</v>
      </c>
      <c r="AZ50" s="190">
        <v>57727.517999999996</v>
      </c>
      <c r="BA50" s="190">
        <v>81375.740000000005</v>
      </c>
      <c r="BB50" s="190">
        <v>10840.566999999999</v>
      </c>
      <c r="BC50" s="190">
        <v>10297.546</v>
      </c>
      <c r="BD50" s="190">
        <v>3620.8589999999999</v>
      </c>
      <c r="BE50" s="190">
        <v>56913.529000000002</v>
      </c>
      <c r="BF50" s="190">
        <v>2516.8310000000001</v>
      </c>
      <c r="BG50" s="190">
        <v>3708.973</v>
      </c>
      <c r="BH50" s="190">
        <v>415.846</v>
      </c>
      <c r="BI50" s="190">
        <v>387.01</v>
      </c>
      <c r="BJ50" s="190">
        <v>15583.665999999999</v>
      </c>
      <c r="BK50" s="190">
        <v>38401.305999999997</v>
      </c>
      <c r="BL50" s="190">
        <v>10107.017</v>
      </c>
      <c r="BM50" s="190">
        <v>22355.52</v>
      </c>
      <c r="BN50" s="190">
        <v>5362.51</v>
      </c>
      <c r="BO50" s="190">
        <v>1990.4369999999999</v>
      </c>
      <c r="BP50" s="190">
        <v>40086.133000000002</v>
      </c>
      <c r="BQ50" s="190">
        <v>8797.4310000000005</v>
      </c>
      <c r="BR50" s="191">
        <v>888.82</v>
      </c>
      <c r="BS50" s="191">
        <v>10287.236000000001</v>
      </c>
      <c r="BT50" s="190">
        <f t="shared" si="2"/>
        <v>424691.11400000006</v>
      </c>
    </row>
    <row r="51" spans="1:72" ht="15.75" customHeight="1">
      <c r="A51" s="183">
        <v>1998</v>
      </c>
      <c r="B51" s="66">
        <v>36024.328000000001</v>
      </c>
      <c r="C51" s="66">
        <v>18504.864000000001</v>
      </c>
      <c r="D51" s="66">
        <v>169799.701</v>
      </c>
      <c r="E51" s="66">
        <v>30019.675999999999</v>
      </c>
      <c r="F51" s="66">
        <v>14905.132</v>
      </c>
      <c r="G51" s="66">
        <v>1242415.8929999999</v>
      </c>
      <c r="H51" s="66">
        <v>37620.652000000002</v>
      </c>
      <c r="I51" s="66">
        <v>3781.0160000000001</v>
      </c>
      <c r="J51" s="66">
        <v>67713.781000000003</v>
      </c>
      <c r="K51" s="66">
        <v>62177.288</v>
      </c>
      <c r="L51" s="66">
        <v>425231.37700000004</v>
      </c>
      <c r="M51" s="66">
        <v>1336.2170000000001</v>
      </c>
      <c r="N51" s="66">
        <v>1011880.789</v>
      </c>
      <c r="O51" s="66">
        <v>206261.25399999999</v>
      </c>
      <c r="P51" s="78">
        <v>62953</v>
      </c>
      <c r="Q51" s="66">
        <v>126171.606</v>
      </c>
      <c r="R51" s="66">
        <v>15652.404</v>
      </c>
      <c r="S51" s="66">
        <v>28742.002</v>
      </c>
      <c r="T51" s="66">
        <v>93977.070999999996</v>
      </c>
      <c r="U51" s="66">
        <v>27596.094000000001</v>
      </c>
      <c r="V51" s="66">
        <v>3796.4569999999999</v>
      </c>
      <c r="W51" s="66">
        <v>115225.409</v>
      </c>
      <c r="X51" s="66">
        <v>4417.7830000000004</v>
      </c>
      <c r="Y51" s="66">
        <v>25594.216</v>
      </c>
      <c r="Z51" s="66">
        <v>73606.5</v>
      </c>
      <c r="AA51" s="66">
        <v>46109.709000000003</v>
      </c>
      <c r="AB51" s="66">
        <v>147802.44699999999</v>
      </c>
      <c r="AC51" s="66">
        <v>20204.241000000002</v>
      </c>
      <c r="AD51" s="66">
        <v>3814.5239999999999</v>
      </c>
      <c r="AE51" s="66">
        <v>45581.792000000001</v>
      </c>
      <c r="AF51" s="66">
        <v>7094.5839999999998</v>
      </c>
      <c r="AG51" s="66">
        <v>61376.466</v>
      </c>
      <c r="AH51" s="187">
        <v>61758</v>
      </c>
      <c r="AI51" s="66">
        <v>2833.252</v>
      </c>
      <c r="AJ51" s="66">
        <v>58341.019</v>
      </c>
      <c r="AK51" s="188">
        <v>274123.49900000001</v>
      </c>
      <c r="AL51" s="188">
        <v>76600.043999999994</v>
      </c>
      <c r="AM51" s="188">
        <f t="shared" si="0"/>
        <v>4711044.0870000003</v>
      </c>
      <c r="AN51" s="189">
        <v>5947050.0719999997</v>
      </c>
      <c r="AO51" s="188">
        <f t="shared" si="1"/>
        <v>1236005.9849999994</v>
      </c>
      <c r="AP51" s="189"/>
      <c r="AQ51" s="189"/>
      <c r="AR51" s="188"/>
      <c r="AS51" s="190">
        <v>7970.1679999999997</v>
      </c>
      <c r="AT51" s="190">
        <v>10171.522000000001</v>
      </c>
      <c r="AU51" s="190">
        <v>8275.1389999999992</v>
      </c>
      <c r="AV51" s="190">
        <v>4686.63</v>
      </c>
      <c r="AW51" s="190">
        <v>5288.27</v>
      </c>
      <c r="AX51" s="190">
        <v>1416.4549999999999</v>
      </c>
      <c r="AY51" s="190">
        <v>5147.4319999999998</v>
      </c>
      <c r="AZ51" s="190">
        <v>57951.209000000003</v>
      </c>
      <c r="BA51" s="190">
        <v>81496.433999999994</v>
      </c>
      <c r="BB51" s="190">
        <v>10909.98</v>
      </c>
      <c r="BC51" s="190">
        <v>10274.894</v>
      </c>
      <c r="BD51" s="190">
        <v>3659.4409999999998</v>
      </c>
      <c r="BE51" s="190">
        <v>56938.072</v>
      </c>
      <c r="BF51" s="190">
        <v>2480.9270000000001</v>
      </c>
      <c r="BG51" s="190">
        <v>3680.8180000000002</v>
      </c>
      <c r="BH51" s="190">
        <v>420.97699999999998</v>
      </c>
      <c r="BI51" s="190">
        <v>390.66699999999997</v>
      </c>
      <c r="BJ51" s="190">
        <v>15676.144</v>
      </c>
      <c r="BK51" s="190">
        <v>38390.953000000001</v>
      </c>
      <c r="BL51" s="190">
        <v>10154.081</v>
      </c>
      <c r="BM51" s="190">
        <v>22223.55</v>
      </c>
      <c r="BN51" s="190">
        <v>5369.1480000000001</v>
      </c>
      <c r="BO51" s="190">
        <v>1989.2190000000001</v>
      </c>
      <c r="BP51" s="190">
        <v>40273.966</v>
      </c>
      <c r="BQ51" s="190">
        <v>8818.3070000000007</v>
      </c>
      <c r="BR51" s="191">
        <v>906.12099999999998</v>
      </c>
      <c r="BS51" s="191">
        <v>10270.852999999999</v>
      </c>
      <c r="BT51" s="190">
        <f t="shared" si="2"/>
        <v>425231.37700000004</v>
      </c>
    </row>
    <row r="52" spans="1:72" ht="15.75" customHeight="1">
      <c r="A52" s="183">
        <v>1999</v>
      </c>
      <c r="B52" s="66">
        <v>36442.061999999998</v>
      </c>
      <c r="C52" s="66">
        <v>18698.47</v>
      </c>
      <c r="D52" s="66">
        <v>172279.90599999999</v>
      </c>
      <c r="E52" s="66">
        <v>30269.948</v>
      </c>
      <c r="F52" s="66">
        <v>15088.352000000001</v>
      </c>
      <c r="G52" s="66">
        <v>1251256.317</v>
      </c>
      <c r="H52" s="66">
        <v>38268.177000000003</v>
      </c>
      <c r="I52" s="66">
        <v>3861.8270000000002</v>
      </c>
      <c r="J52" s="66">
        <v>69178.241999999998</v>
      </c>
      <c r="K52" s="66">
        <v>64095.699000000001</v>
      </c>
      <c r="L52" s="66">
        <v>425691.62899999984</v>
      </c>
      <c r="M52" s="66">
        <v>1376.1610000000001</v>
      </c>
      <c r="N52" s="66">
        <v>1030988.362</v>
      </c>
      <c r="O52" s="66">
        <v>209449.717</v>
      </c>
      <c r="P52" s="78">
        <v>63970</v>
      </c>
      <c r="Q52" s="66">
        <v>126445.174</v>
      </c>
      <c r="R52" s="66">
        <v>15296.105</v>
      </c>
      <c r="S52" s="66">
        <v>29532.743999999999</v>
      </c>
      <c r="T52" s="66">
        <v>95557.498000000007</v>
      </c>
      <c r="U52" s="66">
        <v>27987.556</v>
      </c>
      <c r="V52" s="66">
        <v>3823.6309999999999</v>
      </c>
      <c r="W52" s="66">
        <v>118155.64599999999</v>
      </c>
      <c r="X52" s="66">
        <v>4445.5680000000002</v>
      </c>
      <c r="Y52" s="66">
        <v>26042.236000000001</v>
      </c>
      <c r="Z52" s="66">
        <v>75377.337</v>
      </c>
      <c r="AA52" s="66">
        <v>46390.809000000001</v>
      </c>
      <c r="AB52" s="66">
        <v>147543.01</v>
      </c>
      <c r="AC52" s="66">
        <v>20740.919000000002</v>
      </c>
      <c r="AD52" s="66">
        <v>3918.0610000000001</v>
      </c>
      <c r="AE52" s="66">
        <v>46122.540999999997</v>
      </c>
      <c r="AF52" s="66">
        <v>7121.8580000000002</v>
      </c>
      <c r="AG52" s="66">
        <v>62113.968000000001</v>
      </c>
      <c r="AH52" s="187">
        <v>62726</v>
      </c>
      <c r="AI52" s="66">
        <v>3009.0079999999998</v>
      </c>
      <c r="AJ52" s="66">
        <v>58535.623</v>
      </c>
      <c r="AK52" s="188">
        <v>277546.53600000002</v>
      </c>
      <c r="AL52" s="188">
        <v>77656.803</v>
      </c>
      <c r="AM52" s="188">
        <f t="shared" si="0"/>
        <v>4767003.5000000019</v>
      </c>
      <c r="AN52" s="189">
        <v>6027574.8880000003</v>
      </c>
      <c r="AO52" s="188">
        <f t="shared" si="1"/>
        <v>1260571.3879999984</v>
      </c>
      <c r="AP52" s="189"/>
      <c r="AQ52" s="189"/>
      <c r="AR52" s="188"/>
      <c r="AS52" s="190">
        <v>7981.5559999999996</v>
      </c>
      <c r="AT52" s="190">
        <v>10205.553</v>
      </c>
      <c r="AU52" s="190">
        <v>8194.7150000000001</v>
      </c>
      <c r="AV52" s="190">
        <v>4633.2349999999997</v>
      </c>
      <c r="AW52" s="190">
        <v>5309.7139999999999</v>
      </c>
      <c r="AX52" s="190">
        <v>1405.838</v>
      </c>
      <c r="AY52" s="190">
        <v>5159.6570000000002</v>
      </c>
      <c r="AZ52" s="190">
        <v>58209.48</v>
      </c>
      <c r="BA52" s="190">
        <v>81552.331999999995</v>
      </c>
      <c r="BB52" s="190">
        <v>10968.97</v>
      </c>
      <c r="BC52" s="190">
        <v>10247.039000000001</v>
      </c>
      <c r="BD52" s="190">
        <v>3697.893</v>
      </c>
      <c r="BE52" s="190">
        <v>56939.402999999998</v>
      </c>
      <c r="BF52" s="190">
        <v>2443.7469999999998</v>
      </c>
      <c r="BG52" s="190">
        <v>3650.203</v>
      </c>
      <c r="BH52" s="190">
        <v>426.17</v>
      </c>
      <c r="BI52" s="190">
        <v>394.298</v>
      </c>
      <c r="BJ52" s="190">
        <v>15769.045</v>
      </c>
      <c r="BK52" s="190">
        <v>38369.027999999998</v>
      </c>
      <c r="BL52" s="190">
        <v>10204.75</v>
      </c>
      <c r="BM52" s="190">
        <v>22098.934000000001</v>
      </c>
      <c r="BN52" s="190">
        <v>5373.0129999999999</v>
      </c>
      <c r="BO52" s="190">
        <v>1987.3389999999999</v>
      </c>
      <c r="BP52" s="190">
        <v>40450.747000000003</v>
      </c>
      <c r="BQ52" s="190">
        <v>8838.9590000000007</v>
      </c>
      <c r="BR52" s="191">
        <v>923.19899999999996</v>
      </c>
      <c r="BS52" s="191">
        <v>10256.812</v>
      </c>
      <c r="BT52" s="190">
        <f t="shared" si="2"/>
        <v>425691.62899999984</v>
      </c>
    </row>
    <row r="53" spans="1:72" ht="15.75" customHeight="1">
      <c r="A53" s="183">
        <v>2000</v>
      </c>
      <c r="B53" s="66">
        <v>36864</v>
      </c>
      <c r="C53" s="66">
        <v>18903.312999999998</v>
      </c>
      <c r="D53" s="66">
        <v>174692.65599999999</v>
      </c>
      <c r="E53" s="66">
        <v>30529.607</v>
      </c>
      <c r="F53" s="66">
        <v>15264.468999999999</v>
      </c>
      <c r="G53" s="66">
        <v>1259610.155</v>
      </c>
      <c r="H53" s="66">
        <v>38901.889000000003</v>
      </c>
      <c r="I53" s="66">
        <v>3941.0329999999999</v>
      </c>
      <c r="J53" s="66">
        <v>70637.532000000007</v>
      </c>
      <c r="K53" s="66">
        <v>66059.460000000006</v>
      </c>
      <c r="L53" s="66">
        <v>426165.41400000011</v>
      </c>
      <c r="M53" s="66">
        <v>1416.837</v>
      </c>
      <c r="N53" s="66">
        <v>1050011.7450000001</v>
      </c>
      <c r="O53" s="66">
        <v>212544.10399999999</v>
      </c>
      <c r="P53" s="78">
        <v>64980</v>
      </c>
      <c r="Q53" s="66">
        <v>126664.952</v>
      </c>
      <c r="R53" s="66">
        <v>15216.405000000001</v>
      </c>
      <c r="S53" s="66">
        <v>30397.513999999999</v>
      </c>
      <c r="T53" s="66">
        <v>97112.122000000003</v>
      </c>
      <c r="U53" s="66">
        <v>28366.437000000002</v>
      </c>
      <c r="V53" s="66">
        <v>3843.3560000000002</v>
      </c>
      <c r="W53" s="66">
        <v>121235.485</v>
      </c>
      <c r="X53" s="66">
        <v>4478.7169999999996</v>
      </c>
      <c r="Y53" s="66">
        <v>26462.242999999999</v>
      </c>
      <c r="Z53" s="66">
        <v>77120.792000000001</v>
      </c>
      <c r="AA53" s="66">
        <v>46650.078000000001</v>
      </c>
      <c r="AB53" s="66">
        <v>147129.76500000001</v>
      </c>
      <c r="AC53" s="66">
        <v>21278.401000000002</v>
      </c>
      <c r="AD53" s="66">
        <v>4014.902</v>
      </c>
      <c r="AE53" s="66">
        <v>46606.822</v>
      </c>
      <c r="AF53" s="66">
        <v>7162.5370000000003</v>
      </c>
      <c r="AG53" s="66">
        <v>62771.334999999999</v>
      </c>
      <c r="AH53" s="187">
        <v>63645</v>
      </c>
      <c r="AI53" s="66">
        <v>3186.1179999999999</v>
      </c>
      <c r="AJ53" s="66">
        <v>58734.781999999999</v>
      </c>
      <c r="AK53" s="188">
        <v>280816.62699999998</v>
      </c>
      <c r="AL53" s="188">
        <v>78590.623999999996</v>
      </c>
      <c r="AM53" s="188">
        <f t="shared" si="0"/>
        <v>4822007.2279999973</v>
      </c>
      <c r="AN53" s="189">
        <v>6107942.0279999999</v>
      </c>
      <c r="AO53" s="188">
        <f t="shared" si="1"/>
        <v>1285934.8000000026</v>
      </c>
      <c r="AP53" s="189"/>
      <c r="AQ53" s="189"/>
      <c r="AR53" s="188"/>
      <c r="AS53" s="190">
        <v>8001.1970000000001</v>
      </c>
      <c r="AT53" s="190">
        <v>10242.888000000001</v>
      </c>
      <c r="AU53" s="190">
        <v>8129.8869999999997</v>
      </c>
      <c r="AV53" s="190">
        <v>4577.4229999999998</v>
      </c>
      <c r="AW53" s="190">
        <v>5329.9939999999997</v>
      </c>
      <c r="AX53" s="190">
        <v>1401.1590000000001</v>
      </c>
      <c r="AY53" s="190">
        <v>5171.3249999999998</v>
      </c>
      <c r="AZ53" s="190">
        <v>58494.936000000002</v>
      </c>
      <c r="BA53" s="190">
        <v>81561.597999999998</v>
      </c>
      <c r="BB53" s="190">
        <v>11018.753000000001</v>
      </c>
      <c r="BC53" s="190">
        <v>10213.473</v>
      </c>
      <c r="BD53" s="190">
        <v>3741.93</v>
      </c>
      <c r="BE53" s="190">
        <v>56950.733</v>
      </c>
      <c r="BF53" s="190">
        <v>2408.9540000000002</v>
      </c>
      <c r="BG53" s="190">
        <v>3617.6849999999999</v>
      </c>
      <c r="BH53" s="190">
        <v>432.52699999999999</v>
      </c>
      <c r="BI53" s="190">
        <v>397.66699999999997</v>
      </c>
      <c r="BJ53" s="190">
        <v>15855.928</v>
      </c>
      <c r="BK53" s="190">
        <v>38340.883999999998</v>
      </c>
      <c r="BL53" s="190">
        <v>10261.987999999999</v>
      </c>
      <c r="BM53" s="190">
        <v>21979.080999999998</v>
      </c>
      <c r="BN53" s="190">
        <v>5376.2280000000001</v>
      </c>
      <c r="BO53" s="190">
        <v>1985.183</v>
      </c>
      <c r="BP53" s="190">
        <v>40633.716999999997</v>
      </c>
      <c r="BQ53" s="190">
        <v>8858.7929999999997</v>
      </c>
      <c r="BR53" s="191">
        <v>940.00099999999998</v>
      </c>
      <c r="BS53" s="191">
        <v>10241.482</v>
      </c>
      <c r="BT53" s="190">
        <f t="shared" si="2"/>
        <v>426165.41400000011</v>
      </c>
    </row>
    <row r="54" spans="1:72" ht="15.75" customHeight="1">
      <c r="A54" s="183">
        <v>2001</v>
      </c>
      <c r="B54" s="66">
        <v>37277.546999999999</v>
      </c>
      <c r="C54" s="66">
        <v>19132.613000000001</v>
      </c>
      <c r="D54" s="66">
        <v>177054.783</v>
      </c>
      <c r="E54" s="66">
        <v>30837.018</v>
      </c>
      <c r="F54" s="66">
        <v>15439.128000000001</v>
      </c>
      <c r="G54" s="66">
        <v>1268587.983</v>
      </c>
      <c r="H54" s="66">
        <v>39528.381999999998</v>
      </c>
      <c r="I54" s="66">
        <v>4017.3519999999999</v>
      </c>
      <c r="J54" s="66">
        <v>72105.210999999996</v>
      </c>
      <c r="K54" s="66">
        <v>68004.274999999994</v>
      </c>
      <c r="L54" s="66">
        <v>427104.63299999991</v>
      </c>
      <c r="M54" s="66">
        <v>1458.241</v>
      </c>
      <c r="N54" s="66">
        <v>1069255.6059999999</v>
      </c>
      <c r="O54" s="66">
        <v>215600.739</v>
      </c>
      <c r="P54" s="78">
        <v>66109</v>
      </c>
      <c r="Q54" s="66">
        <v>126942.77</v>
      </c>
      <c r="R54" s="66">
        <v>15256.1</v>
      </c>
      <c r="S54" s="66">
        <v>31305.698</v>
      </c>
      <c r="T54" s="66">
        <v>98634.760999999999</v>
      </c>
      <c r="U54" s="66">
        <v>28742.394</v>
      </c>
      <c r="V54" s="66">
        <v>3867.1759999999999</v>
      </c>
      <c r="W54" s="66">
        <v>124468.482</v>
      </c>
      <c r="X54" s="66">
        <v>4503.6859999999997</v>
      </c>
      <c r="Y54" s="66">
        <v>26846.634999999998</v>
      </c>
      <c r="Z54" s="66">
        <v>78795.654999999999</v>
      </c>
      <c r="AA54" s="66">
        <v>46927.103999999999</v>
      </c>
      <c r="AB54" s="66">
        <v>146559.913</v>
      </c>
      <c r="AC54" s="66">
        <v>21816.378000000001</v>
      </c>
      <c r="AD54" s="66">
        <v>4092.3029999999999</v>
      </c>
      <c r="AE54" s="66">
        <v>47019.709000000003</v>
      </c>
      <c r="AF54" s="66">
        <v>7201.5810000000001</v>
      </c>
      <c r="AG54" s="66">
        <v>63361.87</v>
      </c>
      <c r="AH54" s="187">
        <v>64582</v>
      </c>
      <c r="AI54" s="66">
        <v>3364.5479999999998</v>
      </c>
      <c r="AJ54" s="66">
        <v>58965.305</v>
      </c>
      <c r="AK54" s="188">
        <v>283980.48100000003</v>
      </c>
      <c r="AL54" s="188">
        <v>79411.66</v>
      </c>
      <c r="AM54" s="188">
        <f t="shared" si="0"/>
        <v>4878158.7199999988</v>
      </c>
      <c r="AN54" s="189">
        <v>6189855.9220000003</v>
      </c>
      <c r="AO54" s="188">
        <f t="shared" si="1"/>
        <v>1311697.2020000014</v>
      </c>
      <c r="AP54" s="189"/>
      <c r="AQ54" s="189"/>
      <c r="AR54" s="188"/>
      <c r="AS54" s="190">
        <v>8019.66</v>
      </c>
      <c r="AT54" s="190">
        <v>10285.797</v>
      </c>
      <c r="AU54" s="190">
        <v>8065.4960000000001</v>
      </c>
      <c r="AV54" s="190">
        <v>4519.4449999999997</v>
      </c>
      <c r="AW54" s="190">
        <v>5351.3159999999998</v>
      </c>
      <c r="AX54" s="190">
        <v>1392.5940000000001</v>
      </c>
      <c r="AY54" s="190">
        <v>5181.0929999999998</v>
      </c>
      <c r="AZ54" s="190">
        <v>58835.97</v>
      </c>
      <c r="BA54" s="190">
        <v>81541.755999999994</v>
      </c>
      <c r="BB54" s="190">
        <v>11057.465</v>
      </c>
      <c r="BC54" s="190">
        <v>10190.637000000001</v>
      </c>
      <c r="BD54" s="190">
        <v>3795.971</v>
      </c>
      <c r="BE54" s="190">
        <v>56982.061999999998</v>
      </c>
      <c r="BF54" s="190">
        <v>2376.105</v>
      </c>
      <c r="BG54" s="190">
        <v>3581.5880000000002</v>
      </c>
      <c r="BH54" s="190">
        <v>438.72899999999998</v>
      </c>
      <c r="BI54" s="190">
        <v>400.75599999999997</v>
      </c>
      <c r="BJ54" s="190">
        <v>15942.342000000001</v>
      </c>
      <c r="BK54" s="190">
        <v>38667.978000000003</v>
      </c>
      <c r="BL54" s="190">
        <v>10339.263000000001</v>
      </c>
      <c r="BM54" s="190">
        <v>21860.671999999999</v>
      </c>
      <c r="BN54" s="190">
        <v>5377.1509999999998</v>
      </c>
      <c r="BO54" s="190">
        <v>1983.4949999999999</v>
      </c>
      <c r="BP54" s="190">
        <v>40849.586000000003</v>
      </c>
      <c r="BQ54" s="190">
        <v>8883.2939999999999</v>
      </c>
      <c r="BR54" s="191">
        <v>956.47400000000005</v>
      </c>
      <c r="BS54" s="191">
        <v>10227.938</v>
      </c>
      <c r="BT54" s="190">
        <f t="shared" si="2"/>
        <v>427104.63299999991</v>
      </c>
    </row>
    <row r="55" spans="1:72" ht="15.75" customHeight="1">
      <c r="A55" s="183">
        <v>2002</v>
      </c>
      <c r="B55" s="66">
        <v>37683.438000000002</v>
      </c>
      <c r="C55" s="66">
        <v>19363.671999999999</v>
      </c>
      <c r="D55" s="66">
        <v>179368.98</v>
      </c>
      <c r="E55" s="66">
        <v>31168.507000000001</v>
      </c>
      <c r="F55" s="66">
        <v>15608.829</v>
      </c>
      <c r="G55" s="66">
        <v>1276891.18</v>
      </c>
      <c r="H55" s="66">
        <v>40147.368000000002</v>
      </c>
      <c r="I55" s="66">
        <v>4089.0929999999998</v>
      </c>
      <c r="J55" s="66">
        <v>73603.311000000002</v>
      </c>
      <c r="K55" s="66">
        <v>70033.59</v>
      </c>
      <c r="L55" s="66">
        <v>427744.7269999999</v>
      </c>
      <c r="M55" s="66">
        <v>1500.6579999999999</v>
      </c>
      <c r="N55" s="66">
        <v>1088686.2069999999</v>
      </c>
      <c r="O55" s="66">
        <v>218624.13399999999</v>
      </c>
      <c r="P55" s="78">
        <v>67241</v>
      </c>
      <c r="Q55" s="66">
        <v>127188.69100000001</v>
      </c>
      <c r="R55" s="66">
        <v>15306.47</v>
      </c>
      <c r="S55" s="66">
        <v>32294.989000000001</v>
      </c>
      <c r="T55" s="66">
        <v>100153.815</v>
      </c>
      <c r="U55" s="66">
        <v>29117.8</v>
      </c>
      <c r="V55" s="66">
        <v>3911.9810000000002</v>
      </c>
      <c r="W55" s="66">
        <v>127836.875</v>
      </c>
      <c r="X55" s="66">
        <v>4524.348</v>
      </c>
      <c r="Y55" s="66">
        <v>27183.182000000001</v>
      </c>
      <c r="Z55" s="66">
        <v>80456.517000000007</v>
      </c>
      <c r="AA55" s="66">
        <v>47202.476000000002</v>
      </c>
      <c r="AB55" s="66">
        <v>145911.14799999999</v>
      </c>
      <c r="AC55" s="66">
        <v>22355.481</v>
      </c>
      <c r="AD55" s="66">
        <v>4150.3720000000003</v>
      </c>
      <c r="AE55" s="66">
        <v>47439.718999999997</v>
      </c>
      <c r="AF55" s="66">
        <v>7247.2250000000004</v>
      </c>
      <c r="AG55" s="66">
        <v>63937.913999999997</v>
      </c>
      <c r="AH55" s="187">
        <v>65562</v>
      </c>
      <c r="AI55" s="66">
        <v>3543.8470000000002</v>
      </c>
      <c r="AJ55" s="66">
        <v>59218.726999999999</v>
      </c>
      <c r="AK55" s="188">
        <v>286960.50599999999</v>
      </c>
      <c r="AL55" s="188">
        <v>80223.892999999996</v>
      </c>
      <c r="AM55" s="188">
        <f t="shared" si="0"/>
        <v>4933482.669999999</v>
      </c>
      <c r="AN55" s="189">
        <v>6271638.0429999996</v>
      </c>
      <c r="AO55" s="188">
        <f t="shared" si="1"/>
        <v>1338155.3730000006</v>
      </c>
      <c r="AP55" s="189"/>
      <c r="AQ55" s="189"/>
      <c r="AR55" s="188"/>
      <c r="AS55" s="190">
        <v>8059.5910000000003</v>
      </c>
      <c r="AT55" s="190">
        <v>10332.714</v>
      </c>
      <c r="AU55" s="190">
        <v>8004.2250000000004</v>
      </c>
      <c r="AV55" s="190">
        <v>4494.0730000000003</v>
      </c>
      <c r="AW55" s="190">
        <v>5370.1809999999996</v>
      </c>
      <c r="AX55" s="190">
        <v>1383.395</v>
      </c>
      <c r="AY55" s="190">
        <v>5194.9120000000003</v>
      </c>
      <c r="AZ55" s="190">
        <v>59193.574999999997</v>
      </c>
      <c r="BA55" s="190">
        <v>81487.380999999994</v>
      </c>
      <c r="BB55" s="190">
        <v>11086.897999999999</v>
      </c>
      <c r="BC55" s="190">
        <v>10165.272999999999</v>
      </c>
      <c r="BD55" s="190">
        <v>3862.0650000000001</v>
      </c>
      <c r="BE55" s="190">
        <v>57007.923000000003</v>
      </c>
      <c r="BF55" s="190">
        <v>2342.3939999999998</v>
      </c>
      <c r="BG55" s="190">
        <v>3538.6959999999999</v>
      </c>
      <c r="BH55" s="190">
        <v>443.77</v>
      </c>
      <c r="BI55" s="190">
        <v>403.54700000000003</v>
      </c>
      <c r="BJ55" s="190">
        <v>16020.93</v>
      </c>
      <c r="BK55" s="190">
        <v>38657.745999999999</v>
      </c>
      <c r="BL55" s="190">
        <v>10404.375</v>
      </c>
      <c r="BM55" s="190">
        <v>21734.508000000002</v>
      </c>
      <c r="BN55" s="190">
        <v>5375.76</v>
      </c>
      <c r="BO55" s="190">
        <v>1981.479</v>
      </c>
      <c r="BP55" s="190">
        <v>41083.313000000002</v>
      </c>
      <c r="BQ55" s="190">
        <v>8910.2029999999995</v>
      </c>
      <c r="BR55" s="191">
        <v>973.18600000000004</v>
      </c>
      <c r="BS55" s="191">
        <v>10232.614</v>
      </c>
      <c r="BT55" s="190">
        <f t="shared" si="2"/>
        <v>427744.7269999999</v>
      </c>
    </row>
    <row r="56" spans="1:72" ht="15.75" customHeight="1">
      <c r="A56" s="183">
        <v>2003</v>
      </c>
      <c r="B56" s="66">
        <v>38086.618000000002</v>
      </c>
      <c r="C56" s="66">
        <v>19588.016</v>
      </c>
      <c r="D56" s="66">
        <v>181584.391</v>
      </c>
      <c r="E56" s="66">
        <v>31476.289000000001</v>
      </c>
      <c r="F56" s="66">
        <v>15778.751</v>
      </c>
      <c r="G56" s="66">
        <v>1284961.061</v>
      </c>
      <c r="H56" s="66">
        <v>40760.731</v>
      </c>
      <c r="I56" s="66">
        <v>4156.1530000000002</v>
      </c>
      <c r="J56" s="66">
        <v>75184.206999999995</v>
      </c>
      <c r="K56" s="66">
        <v>72112.839000000007</v>
      </c>
      <c r="L56" s="66">
        <v>429011.9879999999</v>
      </c>
      <c r="M56" s="66">
        <v>1543.787</v>
      </c>
      <c r="N56" s="66">
        <v>1107939.8700000001</v>
      </c>
      <c r="O56" s="66">
        <v>221606.049</v>
      </c>
      <c r="P56" s="78">
        <v>67413</v>
      </c>
      <c r="Q56" s="66">
        <v>127414.81</v>
      </c>
      <c r="R56" s="66">
        <v>15371.456</v>
      </c>
      <c r="S56" s="66">
        <v>33264.656000000003</v>
      </c>
      <c r="T56" s="66">
        <v>101680.34699999999</v>
      </c>
      <c r="U56" s="66">
        <v>29485.832999999999</v>
      </c>
      <c r="V56" s="66">
        <v>3985.1860000000001</v>
      </c>
      <c r="W56" s="66">
        <v>131329.17600000001</v>
      </c>
      <c r="X56" s="66">
        <v>4552.527</v>
      </c>
      <c r="Y56" s="66">
        <v>27485.824000000001</v>
      </c>
      <c r="Z56" s="66">
        <v>82114.627999999997</v>
      </c>
      <c r="AA56" s="66">
        <v>47438.86</v>
      </c>
      <c r="AB56" s="66">
        <v>145269.125</v>
      </c>
      <c r="AC56" s="66">
        <v>22891.348999999998</v>
      </c>
      <c r="AD56" s="66">
        <v>4203.2160000000003</v>
      </c>
      <c r="AE56" s="66">
        <v>47883.31</v>
      </c>
      <c r="AF56" s="66">
        <v>7305.7349999999997</v>
      </c>
      <c r="AG56" s="66">
        <v>64507.245999999999</v>
      </c>
      <c r="AH56" s="187">
        <v>66415</v>
      </c>
      <c r="AI56" s="66">
        <v>3723.462</v>
      </c>
      <c r="AJ56" s="66">
        <v>59492.652999999998</v>
      </c>
      <c r="AK56" s="188">
        <v>289739.99800000002</v>
      </c>
      <c r="AL56" s="188">
        <v>81060.722999999998</v>
      </c>
      <c r="AM56" s="188">
        <f t="shared" si="0"/>
        <v>4987818.870000001</v>
      </c>
      <c r="AN56" s="189">
        <v>6353176.6770000001</v>
      </c>
      <c r="AO56" s="188">
        <f t="shared" si="1"/>
        <v>1365357.8069999991</v>
      </c>
      <c r="AP56" s="189"/>
      <c r="AQ56" s="189"/>
      <c r="AR56" s="188"/>
      <c r="AS56" s="190">
        <v>8098.393</v>
      </c>
      <c r="AT56" s="190">
        <v>10378.423000000001</v>
      </c>
      <c r="AU56" s="190">
        <v>7945.3950000000004</v>
      </c>
      <c r="AV56" s="190">
        <v>4471.6639999999998</v>
      </c>
      <c r="AW56" s="190">
        <v>5387.2129999999997</v>
      </c>
      <c r="AX56" s="190">
        <v>1375.085</v>
      </c>
      <c r="AY56" s="190">
        <v>5206.2790000000005</v>
      </c>
      <c r="AZ56" s="190">
        <v>59551.997000000003</v>
      </c>
      <c r="BA56" s="190">
        <v>81399.471999999994</v>
      </c>
      <c r="BB56" s="190">
        <v>11106.334999999999</v>
      </c>
      <c r="BC56" s="190">
        <v>10131.530000000001</v>
      </c>
      <c r="BD56" s="190">
        <v>3926.45</v>
      </c>
      <c r="BE56" s="190">
        <v>57207.231</v>
      </c>
      <c r="BF56" s="190">
        <v>2309.8939999999998</v>
      </c>
      <c r="BG56" s="190">
        <v>3492.902</v>
      </c>
      <c r="BH56" s="190">
        <v>448.05500000000001</v>
      </c>
      <c r="BI56" s="190">
        <v>405.85</v>
      </c>
      <c r="BJ56" s="190">
        <v>16093.151</v>
      </c>
      <c r="BK56" s="190">
        <v>38637.207000000002</v>
      </c>
      <c r="BL56" s="190">
        <v>10457.451999999999</v>
      </c>
      <c r="BM56" s="190">
        <v>21572.556</v>
      </c>
      <c r="BN56" s="190">
        <v>5374.652</v>
      </c>
      <c r="BO56" s="190">
        <v>1986.0550000000001</v>
      </c>
      <c r="BP56" s="190">
        <v>41871.997000000003</v>
      </c>
      <c r="BQ56" s="190">
        <v>8941.8209999999999</v>
      </c>
      <c r="BR56" s="191">
        <v>991.20299999999997</v>
      </c>
      <c r="BS56" s="191">
        <v>10243.726000000001</v>
      </c>
      <c r="BT56" s="190">
        <f t="shared" si="2"/>
        <v>429011.9879999999</v>
      </c>
    </row>
    <row r="57" spans="1:72" ht="15.75" customHeight="1">
      <c r="A57" s="183">
        <v>2004</v>
      </c>
      <c r="B57" s="66">
        <v>38469.709000000003</v>
      </c>
      <c r="C57" s="66">
        <v>19809.982</v>
      </c>
      <c r="D57" s="66">
        <v>183674.16500000001</v>
      </c>
      <c r="E57" s="66">
        <v>31762.611000000001</v>
      </c>
      <c r="F57" s="66">
        <v>15939.472</v>
      </c>
      <c r="G57" s="66">
        <v>1292785.672</v>
      </c>
      <c r="H57" s="66">
        <v>41354.642</v>
      </c>
      <c r="I57" s="66">
        <v>4221.0680000000002</v>
      </c>
      <c r="J57" s="66">
        <v>76742.437999999995</v>
      </c>
      <c r="K57" s="66">
        <v>74224.838000000003</v>
      </c>
      <c r="L57" s="66">
        <v>430386.1109999998</v>
      </c>
      <c r="M57" s="66">
        <v>1588.7270000000001</v>
      </c>
      <c r="N57" s="66">
        <v>1126890.3770000001</v>
      </c>
      <c r="O57" s="66">
        <v>224554.193</v>
      </c>
      <c r="P57" s="78">
        <v>68496</v>
      </c>
      <c r="Q57" s="66">
        <v>127589.895</v>
      </c>
      <c r="R57" s="66">
        <v>15461.968000000001</v>
      </c>
      <c r="S57" s="66">
        <v>34269.587</v>
      </c>
      <c r="T57" s="66">
        <v>103178.33500000001</v>
      </c>
      <c r="U57" s="66">
        <v>29836.706999999999</v>
      </c>
      <c r="V57" s="66">
        <v>4054.6959999999999</v>
      </c>
      <c r="W57" s="66">
        <v>134910.42499999999</v>
      </c>
      <c r="X57" s="66">
        <v>4577.808</v>
      </c>
      <c r="Y57" s="66">
        <v>27760.859</v>
      </c>
      <c r="Z57" s="66">
        <v>83771.044999999998</v>
      </c>
      <c r="AA57" s="66">
        <v>47640.616999999998</v>
      </c>
      <c r="AB57" s="66">
        <v>144624.32000000001</v>
      </c>
      <c r="AC57" s="66">
        <v>23410.346000000001</v>
      </c>
      <c r="AD57" s="66">
        <v>4249.6109999999999</v>
      </c>
      <c r="AE57" s="66">
        <v>48324.786999999997</v>
      </c>
      <c r="AF57" s="66">
        <v>7355.723</v>
      </c>
      <c r="AG57" s="66">
        <v>65046.665999999997</v>
      </c>
      <c r="AH57" s="187">
        <v>67319</v>
      </c>
      <c r="AI57" s="66">
        <v>3903.424</v>
      </c>
      <c r="AJ57" s="66">
        <v>59806.945</v>
      </c>
      <c r="AK57" s="188">
        <v>292479.64299999998</v>
      </c>
      <c r="AL57" s="188">
        <v>81890.926000000007</v>
      </c>
      <c r="AM57" s="188">
        <f t="shared" si="0"/>
        <v>5042363.3379999995</v>
      </c>
      <c r="AN57" s="189">
        <v>6434620.0530000003</v>
      </c>
      <c r="AO57" s="188">
        <f t="shared" si="1"/>
        <v>1392256.7150000008</v>
      </c>
      <c r="AP57" s="189"/>
      <c r="AQ57" s="189"/>
      <c r="AR57" s="188"/>
      <c r="AS57" s="190">
        <v>8141.8149999999996</v>
      </c>
      <c r="AT57" s="190">
        <v>10426.678</v>
      </c>
      <c r="AU57" s="190">
        <v>7890.0839999999998</v>
      </c>
      <c r="AV57" s="190">
        <v>4450.6130000000003</v>
      </c>
      <c r="AW57" s="190">
        <v>5405.4970000000003</v>
      </c>
      <c r="AX57" s="190">
        <v>1366.2360000000001</v>
      </c>
      <c r="AY57" s="190">
        <v>5219.6989999999996</v>
      </c>
      <c r="AZ57" s="190">
        <v>59904.525999999998</v>
      </c>
      <c r="BA57" s="190">
        <v>81294.146999999997</v>
      </c>
      <c r="BB57" s="190">
        <v>11114.638000000001</v>
      </c>
      <c r="BC57" s="190">
        <v>10104.593999999999</v>
      </c>
      <c r="BD57" s="190">
        <v>3990.96</v>
      </c>
      <c r="BE57" s="190">
        <v>57643.12</v>
      </c>
      <c r="BF57" s="190">
        <v>2278.79</v>
      </c>
      <c r="BG57" s="190">
        <v>3446.4479999999999</v>
      </c>
      <c r="BH57" s="190">
        <v>454.64800000000002</v>
      </c>
      <c r="BI57" s="190">
        <v>407.988</v>
      </c>
      <c r="BJ57" s="190">
        <v>16162.007</v>
      </c>
      <c r="BK57" s="190">
        <v>38605.855000000003</v>
      </c>
      <c r="BL57" s="190">
        <v>10489.235000000001</v>
      </c>
      <c r="BM57" s="190">
        <v>21390.083999999999</v>
      </c>
      <c r="BN57" s="190">
        <v>5374.0990000000002</v>
      </c>
      <c r="BO57" s="190">
        <v>1992.768</v>
      </c>
      <c r="BP57" s="190">
        <v>42588.544000000002</v>
      </c>
      <c r="BQ57" s="190">
        <v>8981.1919999999991</v>
      </c>
      <c r="BR57" s="191">
        <v>1009.497</v>
      </c>
      <c r="BS57" s="191">
        <v>10252.349</v>
      </c>
      <c r="BT57" s="190">
        <f t="shared" si="2"/>
        <v>430386.1109999998</v>
      </c>
    </row>
    <row r="58" spans="1:72" ht="15.75" customHeight="1">
      <c r="A58" s="183">
        <v>2005</v>
      </c>
      <c r="B58" s="66">
        <v>38867.883999999998</v>
      </c>
      <c r="C58" s="66">
        <v>20040.13</v>
      </c>
      <c r="D58" s="66">
        <v>185769.921</v>
      </c>
      <c r="E58" s="66">
        <v>32060.725999999999</v>
      </c>
      <c r="F58" s="66">
        <v>16096.459000000001</v>
      </c>
      <c r="G58" s="66">
        <v>1300847.75</v>
      </c>
      <c r="H58" s="66">
        <v>41941.894999999997</v>
      </c>
      <c r="I58" s="66">
        <v>4284.5309999999999</v>
      </c>
      <c r="J58" s="66">
        <v>78302.414999999994</v>
      </c>
      <c r="K58" s="66">
        <v>76377.213000000003</v>
      </c>
      <c r="L58" s="66">
        <v>431954.55399999995</v>
      </c>
      <c r="M58" s="66">
        <v>1635.723</v>
      </c>
      <c r="N58" s="66">
        <v>1145638.7890000001</v>
      </c>
      <c r="O58" s="66">
        <v>227322.99600000001</v>
      </c>
      <c r="P58" s="78">
        <v>69627</v>
      </c>
      <c r="Q58" s="66">
        <v>127752.682</v>
      </c>
      <c r="R58" s="66">
        <v>15581.877</v>
      </c>
      <c r="S58" s="66">
        <v>35314.084999999999</v>
      </c>
      <c r="T58" s="66">
        <v>104713.291</v>
      </c>
      <c r="U58" s="66">
        <v>30229.542000000001</v>
      </c>
      <c r="V58" s="66">
        <v>4108.1210000000001</v>
      </c>
      <c r="W58" s="66">
        <v>138603.26999999999</v>
      </c>
      <c r="X58" s="66">
        <v>4606.7460000000001</v>
      </c>
      <c r="Y58" s="66">
        <v>28026.964</v>
      </c>
      <c r="Z58" s="66">
        <v>85443.956999999995</v>
      </c>
      <c r="AA58" s="66">
        <v>47813.953999999998</v>
      </c>
      <c r="AB58" s="66">
        <v>144082.95300000001</v>
      </c>
      <c r="AC58" s="66">
        <v>23913.27</v>
      </c>
      <c r="AD58" s="66">
        <v>4291.192</v>
      </c>
      <c r="AE58" s="66">
        <v>48787.355000000003</v>
      </c>
      <c r="AF58" s="66">
        <v>7406.5789999999997</v>
      </c>
      <c r="AG58" s="66">
        <v>65575.664999999994</v>
      </c>
      <c r="AH58" s="187">
        <v>68251</v>
      </c>
      <c r="AI58" s="66">
        <v>4083.2539999999999</v>
      </c>
      <c r="AJ58" s="66">
        <v>60184.756000000001</v>
      </c>
      <c r="AK58" s="188">
        <v>295416.12800000003</v>
      </c>
      <c r="AL58" s="188">
        <v>82731.527000000002</v>
      </c>
      <c r="AM58" s="188">
        <f t="shared" si="0"/>
        <v>5097686.1539999982</v>
      </c>
      <c r="AN58" s="189">
        <v>6516882.9029999999</v>
      </c>
      <c r="AO58" s="188">
        <f t="shared" si="1"/>
        <v>1419196.7490000017</v>
      </c>
      <c r="AP58" s="189"/>
      <c r="AQ58" s="189"/>
      <c r="AR58" s="188"/>
      <c r="AS58" s="190">
        <v>8200.6180000000004</v>
      </c>
      <c r="AT58" s="190">
        <v>10485.647000000001</v>
      </c>
      <c r="AU58" s="190">
        <v>7840.549</v>
      </c>
      <c r="AV58" s="190">
        <v>4436.0870000000004</v>
      </c>
      <c r="AW58" s="190">
        <v>5425.6750000000002</v>
      </c>
      <c r="AX58" s="190">
        <v>1358.7249999999999</v>
      </c>
      <c r="AY58" s="190">
        <v>5236.5829999999996</v>
      </c>
      <c r="AZ58" s="190">
        <v>60312.35</v>
      </c>
      <c r="BA58" s="190">
        <v>81239.198999999993</v>
      </c>
      <c r="BB58" s="190">
        <v>11115.543</v>
      </c>
      <c r="BC58" s="190">
        <v>10084.391</v>
      </c>
      <c r="BD58" s="190">
        <v>4072.9490000000001</v>
      </c>
      <c r="BE58" s="190">
        <v>58078.201999999997</v>
      </c>
      <c r="BF58" s="190">
        <v>2248.096</v>
      </c>
      <c r="BG58" s="190">
        <v>3398.7339999999999</v>
      </c>
      <c r="BH58" s="190">
        <v>460.92899999999997</v>
      </c>
      <c r="BI58" s="190">
        <v>409.60899999999998</v>
      </c>
      <c r="BJ58" s="190">
        <v>16230.064</v>
      </c>
      <c r="BK58" s="190">
        <v>38586.228999999999</v>
      </c>
      <c r="BL58" s="190">
        <v>10513.808999999999</v>
      </c>
      <c r="BM58" s="190">
        <v>21188.487000000001</v>
      </c>
      <c r="BN58" s="190">
        <v>5375.7619999999997</v>
      </c>
      <c r="BO58" s="190">
        <v>2000.675</v>
      </c>
      <c r="BP58" s="190">
        <v>43330.788</v>
      </c>
      <c r="BQ58" s="190">
        <v>9027.3330000000005</v>
      </c>
      <c r="BR58" s="191">
        <v>1027.8720000000001</v>
      </c>
      <c r="BS58" s="191">
        <v>10269.648999999999</v>
      </c>
      <c r="BT58" s="190">
        <f t="shared" si="2"/>
        <v>431954.55399999995</v>
      </c>
    </row>
    <row r="59" spans="1:72" ht="15.75" customHeight="1">
      <c r="A59" s="183">
        <v>2006</v>
      </c>
      <c r="B59" s="66">
        <v>39273.116999999998</v>
      </c>
      <c r="C59" s="66">
        <v>20303.330999999998</v>
      </c>
      <c r="D59" s="66">
        <v>187824.74600000001</v>
      </c>
      <c r="E59" s="66">
        <v>32371.106</v>
      </c>
      <c r="F59" s="66">
        <v>16254.163</v>
      </c>
      <c r="G59" s="66">
        <v>1308927.3729999999</v>
      </c>
      <c r="H59" s="66">
        <v>42499.985000000001</v>
      </c>
      <c r="I59" s="66">
        <v>4347.2430000000004</v>
      </c>
      <c r="J59" s="66">
        <v>79848.203999999998</v>
      </c>
      <c r="K59" s="66">
        <v>78562.668000000005</v>
      </c>
      <c r="L59" s="66">
        <v>433298.7589999999</v>
      </c>
      <c r="M59" s="66">
        <v>1685.0129999999999</v>
      </c>
      <c r="N59" s="66">
        <v>1163638.6370000001</v>
      </c>
      <c r="O59" s="66">
        <v>230287.291</v>
      </c>
      <c r="P59" s="78">
        <v>70738</v>
      </c>
      <c r="Q59" s="66">
        <v>127844.064</v>
      </c>
      <c r="R59" s="66">
        <v>15730.62</v>
      </c>
      <c r="S59" s="66">
        <v>36371.934999999998</v>
      </c>
      <c r="T59" s="66">
        <v>106171.512</v>
      </c>
      <c r="U59" s="66">
        <v>30634.261999999999</v>
      </c>
      <c r="V59" s="66">
        <v>4157.4409999999998</v>
      </c>
      <c r="W59" s="66">
        <v>142378.174</v>
      </c>
      <c r="X59" s="66">
        <v>4640.6319999999996</v>
      </c>
      <c r="Y59" s="66">
        <v>28267.57</v>
      </c>
      <c r="Z59" s="66">
        <v>87078.543999999994</v>
      </c>
      <c r="AA59" s="66">
        <v>47965.190999999999</v>
      </c>
      <c r="AB59" s="66">
        <v>143517.14600000001</v>
      </c>
      <c r="AC59" s="66">
        <v>24882.018</v>
      </c>
      <c r="AD59" s="66">
        <v>4398.0829999999996</v>
      </c>
      <c r="AE59" s="66">
        <v>49246.94</v>
      </c>
      <c r="AF59" s="66">
        <v>7450.29</v>
      </c>
      <c r="AG59" s="66">
        <v>66067.055999999997</v>
      </c>
      <c r="AH59" s="187">
        <v>69159</v>
      </c>
      <c r="AI59" s="66">
        <v>4478.7330000000002</v>
      </c>
      <c r="AJ59" s="66">
        <v>60582.726999999999</v>
      </c>
      <c r="AK59" s="188">
        <v>298269.212</v>
      </c>
      <c r="AL59" s="188">
        <v>83552.661999999997</v>
      </c>
      <c r="AM59" s="188">
        <f t="shared" si="0"/>
        <v>5152703.4479999999</v>
      </c>
      <c r="AN59" s="189">
        <v>6599469.335</v>
      </c>
      <c r="AO59" s="188">
        <f t="shared" si="1"/>
        <v>1446765.8870000001</v>
      </c>
      <c r="AP59" s="189"/>
      <c r="AQ59" s="189"/>
      <c r="AR59" s="188"/>
      <c r="AS59" s="190">
        <v>8253.4509999999991</v>
      </c>
      <c r="AT59" s="190">
        <v>10548.308999999999</v>
      </c>
      <c r="AU59" s="190">
        <v>7789.8940000000002</v>
      </c>
      <c r="AV59" s="190">
        <v>4423.2759999999998</v>
      </c>
      <c r="AW59" s="190">
        <v>5446.95</v>
      </c>
      <c r="AX59" s="190">
        <v>1350.5989999999999</v>
      </c>
      <c r="AY59" s="190">
        <v>5255.5590000000002</v>
      </c>
      <c r="AZ59" s="190">
        <v>60707.809000000001</v>
      </c>
      <c r="BA59" s="190">
        <v>81185.137000000002</v>
      </c>
      <c r="BB59" s="190">
        <v>11111.352000000001</v>
      </c>
      <c r="BC59" s="190">
        <v>10062.66</v>
      </c>
      <c r="BD59" s="190">
        <v>4169.482</v>
      </c>
      <c r="BE59" s="190">
        <v>58321.55</v>
      </c>
      <c r="BF59" s="190">
        <v>2218.2170000000001</v>
      </c>
      <c r="BG59" s="190">
        <v>3348.3319999999999</v>
      </c>
      <c r="BH59" s="190">
        <v>468.79</v>
      </c>
      <c r="BI59" s="190">
        <v>410.80700000000002</v>
      </c>
      <c r="BJ59" s="190">
        <v>16293.598</v>
      </c>
      <c r="BK59" s="190">
        <v>38565.593000000001</v>
      </c>
      <c r="BL59" s="190">
        <v>10532.82</v>
      </c>
      <c r="BM59" s="190">
        <v>20996.04</v>
      </c>
      <c r="BN59" s="190">
        <v>5376.7209999999995</v>
      </c>
      <c r="BO59" s="190">
        <v>2008.8820000000001</v>
      </c>
      <c r="BP59" s="190">
        <v>44039.96</v>
      </c>
      <c r="BQ59" s="190">
        <v>9076.143</v>
      </c>
      <c r="BR59" s="191">
        <v>1046.251</v>
      </c>
      <c r="BS59" s="191">
        <v>10290.576999999999</v>
      </c>
      <c r="BT59" s="190">
        <f t="shared" si="2"/>
        <v>433298.7589999999</v>
      </c>
    </row>
    <row r="60" spans="1:72" ht="15.75" customHeight="1">
      <c r="A60" s="183">
        <v>2007</v>
      </c>
      <c r="B60" s="66">
        <v>39680.584000000003</v>
      </c>
      <c r="C60" s="66">
        <v>20630.728999999999</v>
      </c>
      <c r="D60" s="66">
        <v>189816.61799999999</v>
      </c>
      <c r="E60" s="66">
        <v>32692.628000000001</v>
      </c>
      <c r="F60" s="66">
        <v>16414.986000000001</v>
      </c>
      <c r="G60" s="66">
        <v>1317245.7620000001</v>
      </c>
      <c r="H60" s="66">
        <v>43045.834000000003</v>
      </c>
      <c r="I60" s="66">
        <v>4409.1000000000004</v>
      </c>
      <c r="J60" s="66">
        <v>81411.134999999995</v>
      </c>
      <c r="K60" s="66">
        <v>80819.432000000001</v>
      </c>
      <c r="L60" s="66">
        <v>434791.7379999999</v>
      </c>
      <c r="M60" s="66">
        <v>1737.575</v>
      </c>
      <c r="N60" s="66">
        <v>1181108.939</v>
      </c>
      <c r="O60" s="66">
        <v>233307.56299999999</v>
      </c>
      <c r="P60" s="78">
        <v>71814</v>
      </c>
      <c r="Q60" s="66">
        <v>127960.27</v>
      </c>
      <c r="R60" s="66">
        <v>15914.876</v>
      </c>
      <c r="S60" s="66">
        <v>37478.572</v>
      </c>
      <c r="T60" s="66">
        <v>107602.068</v>
      </c>
      <c r="U60" s="66">
        <v>31031.782999999999</v>
      </c>
      <c r="V60" s="66">
        <v>4202.5150000000003</v>
      </c>
      <c r="W60" s="66">
        <v>146281.35500000001</v>
      </c>
      <c r="X60" s="66">
        <v>4681.5429999999997</v>
      </c>
      <c r="Y60" s="66">
        <v>28494.587</v>
      </c>
      <c r="Z60" s="66">
        <v>88725.126000000004</v>
      </c>
      <c r="AA60" s="66">
        <v>48133.502999999997</v>
      </c>
      <c r="AB60" s="66">
        <v>143160.19200000001</v>
      </c>
      <c r="AC60" s="66">
        <v>25883.721000000001</v>
      </c>
      <c r="AD60" s="66">
        <v>4575.0829999999996</v>
      </c>
      <c r="AE60" s="66">
        <v>49736.572</v>
      </c>
      <c r="AF60" s="66">
        <v>7499.73</v>
      </c>
      <c r="AG60" s="66">
        <v>66571.994000000006</v>
      </c>
      <c r="AH60" s="187">
        <v>70044</v>
      </c>
      <c r="AI60" s="66">
        <v>5319.1760000000004</v>
      </c>
      <c r="AJ60" s="66">
        <v>61024.673000000003</v>
      </c>
      <c r="AK60" s="188">
        <v>301236.984</v>
      </c>
      <c r="AL60" s="188">
        <v>84350.938999999998</v>
      </c>
      <c r="AM60" s="188">
        <f t="shared" si="0"/>
        <v>5208835.8850000007</v>
      </c>
      <c r="AN60" s="189">
        <v>6683363.1009999998</v>
      </c>
      <c r="AO60" s="188">
        <f t="shared" si="1"/>
        <v>1474527.2159999991</v>
      </c>
      <c r="AP60" s="189"/>
      <c r="AQ60" s="189"/>
      <c r="AR60" s="188"/>
      <c r="AS60" s="190">
        <v>8282.0759999999991</v>
      </c>
      <c r="AT60" s="190">
        <v>10617.641</v>
      </c>
      <c r="AU60" s="190">
        <v>7742.1779999999999</v>
      </c>
      <c r="AV60" s="190">
        <v>4411.8429999999998</v>
      </c>
      <c r="AW60" s="190">
        <v>5468.7790000000005</v>
      </c>
      <c r="AX60" s="190">
        <v>1342.82</v>
      </c>
      <c r="AY60" s="190">
        <v>5276.942</v>
      </c>
      <c r="AZ60" s="190">
        <v>61130.491000000002</v>
      </c>
      <c r="BA60" s="190">
        <v>81170.495999999999</v>
      </c>
      <c r="BB60" s="190">
        <v>11100.834000000001</v>
      </c>
      <c r="BC60" s="190">
        <v>10051.465</v>
      </c>
      <c r="BD60" s="190">
        <v>4300.1310000000003</v>
      </c>
      <c r="BE60" s="190">
        <v>58538.256000000001</v>
      </c>
      <c r="BF60" s="190">
        <v>2189.6089999999999</v>
      </c>
      <c r="BG60" s="190">
        <v>3297.5309999999999</v>
      </c>
      <c r="BH60" s="190">
        <v>476.017</v>
      </c>
      <c r="BI60" s="190">
        <v>411.58800000000002</v>
      </c>
      <c r="BJ60" s="190">
        <v>16357.755999999999</v>
      </c>
      <c r="BK60" s="190">
        <v>38528.766000000003</v>
      </c>
      <c r="BL60" s="190">
        <v>10555.073</v>
      </c>
      <c r="BM60" s="190">
        <v>20822.762999999999</v>
      </c>
      <c r="BN60" s="190">
        <v>5377.75</v>
      </c>
      <c r="BO60" s="190">
        <v>2018.2570000000001</v>
      </c>
      <c r="BP60" s="190">
        <v>44805.701999999997</v>
      </c>
      <c r="BQ60" s="190">
        <v>9133.2960000000003</v>
      </c>
      <c r="BR60" s="191">
        <v>1064.625</v>
      </c>
      <c r="BS60" s="191">
        <v>10319.053</v>
      </c>
      <c r="BT60" s="190">
        <f t="shared" si="2"/>
        <v>434791.7379999999</v>
      </c>
    </row>
    <row r="61" spans="1:72" ht="15.75" customHeight="1">
      <c r="A61" s="183">
        <v>2008</v>
      </c>
      <c r="B61" s="66">
        <v>40071.639000000003</v>
      </c>
      <c r="C61" s="66">
        <v>21030.927</v>
      </c>
      <c r="D61" s="66">
        <v>191742.28700000001</v>
      </c>
      <c r="E61" s="66">
        <v>33032.288999999997</v>
      </c>
      <c r="F61" s="66">
        <v>16576.091</v>
      </c>
      <c r="G61" s="66">
        <v>1325780.6850000001</v>
      </c>
      <c r="H61" s="66">
        <v>43567.328999999998</v>
      </c>
      <c r="I61" s="66">
        <v>4470.9380000000001</v>
      </c>
      <c r="J61" s="66">
        <v>83026.376000000004</v>
      </c>
      <c r="K61" s="66">
        <v>83172.937000000005</v>
      </c>
      <c r="L61" s="66">
        <v>436713.92699999997</v>
      </c>
      <c r="M61" s="66">
        <v>1792.192</v>
      </c>
      <c r="N61" s="66">
        <v>1198274.68</v>
      </c>
      <c r="O61" s="66">
        <v>236409.01500000001</v>
      </c>
      <c r="P61" s="78">
        <v>72825</v>
      </c>
      <c r="Q61" s="66">
        <v>128052.58199999999</v>
      </c>
      <c r="R61" s="66">
        <v>16097.395</v>
      </c>
      <c r="S61" s="66">
        <v>38595.014999999999</v>
      </c>
      <c r="T61" s="66">
        <v>109003.878</v>
      </c>
      <c r="U61" s="66">
        <v>31433.483</v>
      </c>
      <c r="V61" s="66">
        <v>4240.473</v>
      </c>
      <c r="W61" s="66">
        <v>150306.701</v>
      </c>
      <c r="X61" s="66">
        <v>4737.6099999999997</v>
      </c>
      <c r="Y61" s="66">
        <v>28706.187000000002</v>
      </c>
      <c r="Z61" s="66">
        <v>90397.627999999997</v>
      </c>
      <c r="AA61" s="66">
        <v>48307.699000000001</v>
      </c>
      <c r="AB61" s="66">
        <v>143075.19399999999</v>
      </c>
      <c r="AC61" s="66">
        <v>26916.415000000001</v>
      </c>
      <c r="AD61" s="66">
        <v>4751.4279999999999</v>
      </c>
      <c r="AE61" s="66">
        <v>50255.616999999998</v>
      </c>
      <c r="AF61" s="66">
        <v>7584.0780000000004</v>
      </c>
      <c r="AG61" s="66">
        <v>67081.513000000006</v>
      </c>
      <c r="AH61" s="187">
        <v>70894</v>
      </c>
      <c r="AI61" s="66">
        <v>6426.0720000000001</v>
      </c>
      <c r="AJ61" s="66">
        <v>61496.678999999996</v>
      </c>
      <c r="AK61" s="188">
        <v>304249.81300000002</v>
      </c>
      <c r="AL61" s="188">
        <v>85173.597999999998</v>
      </c>
      <c r="AM61" s="188">
        <f t="shared" si="0"/>
        <v>5266269.3699999992</v>
      </c>
      <c r="AN61" s="189">
        <v>6768533.9879999999</v>
      </c>
      <c r="AO61" s="188">
        <f t="shared" si="1"/>
        <v>1502264.6180000007</v>
      </c>
      <c r="AP61" s="189"/>
      <c r="AQ61" s="189"/>
      <c r="AR61" s="188"/>
      <c r="AS61" s="190">
        <v>8307.3680000000004</v>
      </c>
      <c r="AT61" s="190">
        <v>10689.752</v>
      </c>
      <c r="AU61" s="190">
        <v>7695.893</v>
      </c>
      <c r="AV61" s="190">
        <v>4399.2209999999995</v>
      </c>
      <c r="AW61" s="190">
        <v>5490.665</v>
      </c>
      <c r="AX61" s="190">
        <v>1338.329</v>
      </c>
      <c r="AY61" s="190">
        <v>5300.4359999999997</v>
      </c>
      <c r="AZ61" s="190">
        <v>61528.26</v>
      </c>
      <c r="BA61" s="190">
        <v>81197.164999999994</v>
      </c>
      <c r="BB61" s="190">
        <v>11082.151</v>
      </c>
      <c r="BC61" s="190">
        <v>10030.878000000001</v>
      </c>
      <c r="BD61" s="190">
        <v>4419.5370000000003</v>
      </c>
      <c r="BE61" s="190">
        <v>59018.709000000003</v>
      </c>
      <c r="BF61" s="190">
        <v>2162.4969999999998</v>
      </c>
      <c r="BG61" s="190">
        <v>3247.3040000000001</v>
      </c>
      <c r="BH61" s="190">
        <v>483.72</v>
      </c>
      <c r="BI61" s="190">
        <v>412.57400000000001</v>
      </c>
      <c r="BJ61" s="190">
        <v>16424.708999999999</v>
      </c>
      <c r="BK61" s="190">
        <v>38514.981</v>
      </c>
      <c r="BL61" s="190">
        <v>10576.029</v>
      </c>
      <c r="BM61" s="190">
        <v>20665.697</v>
      </c>
      <c r="BN61" s="190">
        <v>5379.0140000000001</v>
      </c>
      <c r="BO61" s="190">
        <v>2028.201</v>
      </c>
      <c r="BP61" s="190">
        <v>45685.862000000001</v>
      </c>
      <c r="BQ61" s="190">
        <v>9195.2489999999998</v>
      </c>
      <c r="BR61" s="191">
        <v>1083.1210000000001</v>
      </c>
      <c r="BS61" s="191">
        <v>10356.605</v>
      </c>
      <c r="BT61" s="190">
        <f t="shared" si="2"/>
        <v>436713.92699999997</v>
      </c>
    </row>
    <row r="62" spans="1:72" ht="15.75" customHeight="1">
      <c r="A62" s="183">
        <v>2009</v>
      </c>
      <c r="B62" s="66">
        <v>40475.898999999998</v>
      </c>
      <c r="C62" s="66">
        <v>21464.819</v>
      </c>
      <c r="D62" s="66">
        <v>193602.34700000001</v>
      </c>
      <c r="E62" s="66">
        <v>33404.792000000001</v>
      </c>
      <c r="F62" s="66">
        <v>16746.831999999999</v>
      </c>
      <c r="G62" s="66">
        <v>1334553.612</v>
      </c>
      <c r="H62" s="66">
        <v>44063.296999999999</v>
      </c>
      <c r="I62" s="66">
        <v>4532.9040000000005</v>
      </c>
      <c r="J62" s="66">
        <v>84663.188999999998</v>
      </c>
      <c r="K62" s="66">
        <v>85541.271999999997</v>
      </c>
      <c r="L62" s="66">
        <v>438292.4329999999</v>
      </c>
      <c r="M62" s="66">
        <v>1848.8910000000001</v>
      </c>
      <c r="N62" s="66">
        <v>1215194.9310000001</v>
      </c>
      <c r="O62" s="66">
        <v>239464.07199999999</v>
      </c>
      <c r="P62" s="78">
        <v>73812</v>
      </c>
      <c r="Q62" s="66">
        <v>128102.68399999999</v>
      </c>
      <c r="R62" s="66">
        <v>16295.638999999999</v>
      </c>
      <c r="S62" s="66">
        <v>39778.773999999998</v>
      </c>
      <c r="T62" s="66">
        <v>110365.099</v>
      </c>
      <c r="U62" s="66">
        <v>31836.5</v>
      </c>
      <c r="V62" s="66">
        <v>4280.0039999999999</v>
      </c>
      <c r="W62" s="66">
        <v>154458.31099999999</v>
      </c>
      <c r="X62" s="66">
        <v>4799.6980000000003</v>
      </c>
      <c r="Y62" s="66">
        <v>28906.183000000001</v>
      </c>
      <c r="Z62" s="66">
        <v>92107.024999999994</v>
      </c>
      <c r="AA62" s="66">
        <v>48489.553999999996</v>
      </c>
      <c r="AB62" s="66">
        <v>143097.90400000001</v>
      </c>
      <c r="AC62" s="66">
        <v>27958.291000000001</v>
      </c>
      <c r="AD62" s="66">
        <v>4925.3760000000002</v>
      </c>
      <c r="AE62" s="66">
        <v>50876.006999999998</v>
      </c>
      <c r="AF62" s="66">
        <v>7692.4989999999998</v>
      </c>
      <c r="AG62" s="66">
        <v>67574.966</v>
      </c>
      <c r="AH62" s="187">
        <v>71748</v>
      </c>
      <c r="AI62" s="66">
        <v>7551.2969999999996</v>
      </c>
      <c r="AJ62" s="66">
        <v>61987.622000000003</v>
      </c>
      <c r="AK62" s="188">
        <v>307140.00699999998</v>
      </c>
      <c r="AL62" s="188">
        <v>86020.884000000005</v>
      </c>
      <c r="AM62" s="188">
        <f t="shared" si="0"/>
        <v>5323653.614000001</v>
      </c>
      <c r="AN62" s="189">
        <v>6854660.5559999999</v>
      </c>
      <c r="AO62" s="188">
        <f t="shared" si="1"/>
        <v>1531006.9419999989</v>
      </c>
      <c r="AP62" s="189"/>
      <c r="AQ62" s="189"/>
      <c r="AR62" s="188"/>
      <c r="AS62" s="190">
        <v>8334.8950000000004</v>
      </c>
      <c r="AT62" s="190">
        <v>10763.68</v>
      </c>
      <c r="AU62" s="190">
        <v>7653.933</v>
      </c>
      <c r="AV62" s="190">
        <v>4388.107</v>
      </c>
      <c r="AW62" s="190">
        <v>5514.8370000000004</v>
      </c>
      <c r="AX62" s="190">
        <v>1335.693</v>
      </c>
      <c r="AY62" s="190">
        <v>5326.2650000000003</v>
      </c>
      <c r="AZ62" s="190">
        <v>61913.758000000002</v>
      </c>
      <c r="BA62" s="190">
        <v>81237.798999999999</v>
      </c>
      <c r="BB62" s="190">
        <v>11065.096</v>
      </c>
      <c r="BC62" s="190">
        <v>10016.142</v>
      </c>
      <c r="BD62" s="190">
        <v>4485.2479999999996</v>
      </c>
      <c r="BE62" s="190">
        <v>59429.748</v>
      </c>
      <c r="BF62" s="190">
        <v>2138.3270000000002</v>
      </c>
      <c r="BG62" s="190">
        <v>3201.451</v>
      </c>
      <c r="BH62" s="190">
        <v>493.55099999999999</v>
      </c>
      <c r="BI62" s="190">
        <v>414.22899999999998</v>
      </c>
      <c r="BJ62" s="190">
        <v>16496.830999999998</v>
      </c>
      <c r="BK62" s="190">
        <v>38530.784</v>
      </c>
      <c r="BL62" s="190">
        <v>10585.892</v>
      </c>
      <c r="BM62" s="190">
        <v>20529.319</v>
      </c>
      <c r="BN62" s="190">
        <v>5384.2569999999996</v>
      </c>
      <c r="BO62" s="190">
        <v>2039.865</v>
      </c>
      <c r="BP62" s="190">
        <v>46247.214</v>
      </c>
      <c r="BQ62" s="190">
        <v>9263.2919999999995</v>
      </c>
      <c r="BR62" s="191">
        <v>1101.6590000000001</v>
      </c>
      <c r="BS62" s="191">
        <v>10400.561</v>
      </c>
      <c r="BT62" s="190">
        <f t="shared" si="2"/>
        <v>438292.4329999999</v>
      </c>
    </row>
    <row r="63" spans="1:72" ht="15.75" customHeight="1">
      <c r="A63" s="183">
        <v>2010</v>
      </c>
      <c r="B63" s="66">
        <v>40892.777999999998</v>
      </c>
      <c r="C63" s="66">
        <v>21856.965</v>
      </c>
      <c r="D63" s="66">
        <v>195432.75</v>
      </c>
      <c r="E63" s="66">
        <v>33783.042000000001</v>
      </c>
      <c r="F63" s="66">
        <v>16920.062000000002</v>
      </c>
      <c r="G63" s="66">
        <v>1343697.578</v>
      </c>
      <c r="H63" s="66">
        <v>44564.536999999997</v>
      </c>
      <c r="I63" s="66">
        <v>4593.3509999999997</v>
      </c>
      <c r="J63" s="66">
        <v>86338.937999999995</v>
      </c>
      <c r="K63" s="66">
        <v>87969.898000000001</v>
      </c>
      <c r="L63" s="66">
        <v>439401.63399999996</v>
      </c>
      <c r="M63" s="66">
        <v>1907.347</v>
      </c>
      <c r="N63" s="66">
        <v>1232085.388</v>
      </c>
      <c r="O63" s="66">
        <v>242498.52600000001</v>
      </c>
      <c r="P63" s="78">
        <v>74834</v>
      </c>
      <c r="Q63" s="66">
        <v>128131.4</v>
      </c>
      <c r="R63" s="66">
        <v>16509.098000000002</v>
      </c>
      <c r="S63" s="66">
        <v>40950.114999999998</v>
      </c>
      <c r="T63" s="66">
        <v>111733.758</v>
      </c>
      <c r="U63" s="66">
        <v>32249.254000000001</v>
      </c>
      <c r="V63" s="66">
        <v>4325.7690000000002</v>
      </c>
      <c r="W63" s="66">
        <v>158733.204</v>
      </c>
      <c r="X63" s="66">
        <v>4858.701</v>
      </c>
      <c r="Y63" s="66">
        <v>29112.47</v>
      </c>
      <c r="Z63" s="66">
        <v>93786.877999999997</v>
      </c>
      <c r="AA63" s="66">
        <v>48686.483999999997</v>
      </c>
      <c r="AB63" s="66">
        <v>143229.38200000001</v>
      </c>
      <c r="AC63" s="66">
        <v>29009.302</v>
      </c>
      <c r="AD63" s="66">
        <v>5096.0320000000002</v>
      </c>
      <c r="AE63" s="66">
        <v>51465.550999999999</v>
      </c>
      <c r="AF63" s="66">
        <v>7776.3109999999997</v>
      </c>
      <c r="AG63" s="66">
        <v>68052.341</v>
      </c>
      <c r="AH63" s="187">
        <v>72703</v>
      </c>
      <c r="AI63" s="66">
        <v>8433.991</v>
      </c>
      <c r="AJ63" s="66">
        <v>62499.133000000002</v>
      </c>
      <c r="AK63" s="188">
        <v>309884.06400000001</v>
      </c>
      <c r="AL63" s="188">
        <v>86944.960999999996</v>
      </c>
      <c r="AM63" s="188">
        <f t="shared" si="0"/>
        <v>5380947.9930000016</v>
      </c>
      <c r="AN63" s="189">
        <v>6941951.2599999998</v>
      </c>
      <c r="AO63" s="188">
        <f t="shared" si="1"/>
        <v>1561003.2669999981</v>
      </c>
      <c r="AP63" s="189"/>
      <c r="AQ63" s="189"/>
      <c r="AR63" s="188"/>
      <c r="AS63" s="190">
        <v>8350.9760000000006</v>
      </c>
      <c r="AT63" s="190">
        <v>10839.032999999999</v>
      </c>
      <c r="AU63" s="190">
        <v>7615.5379999999996</v>
      </c>
      <c r="AV63" s="190">
        <v>4376.152</v>
      </c>
      <c r="AW63" s="190">
        <v>5538.067</v>
      </c>
      <c r="AX63" s="190">
        <v>1333.41</v>
      </c>
      <c r="AY63" s="190">
        <v>5351.3649999999998</v>
      </c>
      <c r="AZ63" s="190">
        <v>62272.834000000003</v>
      </c>
      <c r="BA63" s="190">
        <v>81283.430999999997</v>
      </c>
      <c r="BB63" s="190">
        <v>11045.896000000001</v>
      </c>
      <c r="BC63" s="190">
        <v>10001.017</v>
      </c>
      <c r="BD63" s="190">
        <v>4514.3370000000004</v>
      </c>
      <c r="BE63" s="190">
        <v>59695.934000000001</v>
      </c>
      <c r="BF63" s="190">
        <v>2114.2020000000002</v>
      </c>
      <c r="BG63" s="190">
        <v>3159.5070000000001</v>
      </c>
      <c r="BH63" s="190">
        <v>502.185</v>
      </c>
      <c r="BI63" s="190">
        <v>416.77100000000002</v>
      </c>
      <c r="BJ63" s="190">
        <v>16575.583999999999</v>
      </c>
      <c r="BK63" s="190">
        <v>38579.785000000003</v>
      </c>
      <c r="BL63" s="190">
        <v>10596.794</v>
      </c>
      <c r="BM63" s="190">
        <v>20403.316999999999</v>
      </c>
      <c r="BN63" s="190">
        <v>5393.5959999999995</v>
      </c>
      <c r="BO63" s="190">
        <v>2051.2910000000002</v>
      </c>
      <c r="BP63" s="190">
        <v>46488.33</v>
      </c>
      <c r="BQ63" s="190">
        <v>9339.5339999999997</v>
      </c>
      <c r="BR63" s="191">
        <v>1120.289</v>
      </c>
      <c r="BS63" s="191">
        <v>10442.459000000001</v>
      </c>
      <c r="BT63" s="190">
        <f t="shared" si="2"/>
        <v>439401.63399999996</v>
      </c>
    </row>
    <row r="64" spans="1:72" ht="15.75" customHeight="1">
      <c r="A64" s="183">
        <v>2011</v>
      </c>
      <c r="B64" s="66">
        <v>41307.468000000001</v>
      </c>
      <c r="C64" s="66">
        <v>22181.371999999999</v>
      </c>
      <c r="D64" s="66">
        <v>197274.234</v>
      </c>
      <c r="E64" s="66">
        <v>34143.783000000003</v>
      </c>
      <c r="F64" s="66">
        <v>17088.261999999999</v>
      </c>
      <c r="G64" s="66">
        <v>1352685.1580000001</v>
      </c>
      <c r="H64" s="66">
        <v>45067.678999999996</v>
      </c>
      <c r="I64" s="66">
        <v>4651.152</v>
      </c>
      <c r="J64" s="66">
        <v>88165.888999999996</v>
      </c>
      <c r="K64" s="66">
        <v>90505.683000000005</v>
      </c>
      <c r="L64" s="66">
        <v>440381.94299999997</v>
      </c>
      <c r="M64" s="66">
        <v>1967.203</v>
      </c>
      <c r="N64" s="66">
        <v>1249141.852</v>
      </c>
      <c r="O64" s="66">
        <v>245533.82</v>
      </c>
      <c r="P64" s="78">
        <v>75914</v>
      </c>
      <c r="Q64" s="66">
        <v>128079.462</v>
      </c>
      <c r="R64" s="66">
        <v>16746.575000000001</v>
      </c>
      <c r="S64" s="66">
        <v>42085.675999999999</v>
      </c>
      <c r="T64" s="66">
        <v>113331.04300000001</v>
      </c>
      <c r="U64" s="66">
        <v>32680.475999999999</v>
      </c>
      <c r="V64" s="66">
        <v>4366.9080000000004</v>
      </c>
      <c r="W64" s="66">
        <v>163172.503</v>
      </c>
      <c r="X64" s="66">
        <v>4920.7809999999999</v>
      </c>
      <c r="Y64" s="66">
        <v>29346.673999999999</v>
      </c>
      <c r="Z64" s="66">
        <v>95486.520999999993</v>
      </c>
      <c r="AA64" s="66">
        <v>48939.6</v>
      </c>
      <c r="AB64" s="66">
        <v>143255.81599999999</v>
      </c>
      <c r="AC64" s="66">
        <v>29814.556</v>
      </c>
      <c r="AD64" s="66">
        <v>5231.1469999999999</v>
      </c>
      <c r="AE64" s="66">
        <v>52104.292000000001</v>
      </c>
      <c r="AF64" s="66">
        <v>7868.56</v>
      </c>
      <c r="AG64" s="66">
        <v>68488.638000000006</v>
      </c>
      <c r="AH64" s="187">
        <v>73687</v>
      </c>
      <c r="AI64" s="66">
        <v>8529.5509999999995</v>
      </c>
      <c r="AJ64" s="66">
        <v>63020.944000000003</v>
      </c>
      <c r="AK64" s="188">
        <v>312481.62599999999</v>
      </c>
      <c r="AL64" s="188">
        <v>87877.062999999995</v>
      </c>
      <c r="AM64" s="188">
        <f t="shared" si="0"/>
        <v>5437524.9099999983</v>
      </c>
      <c r="AN64" s="189">
        <v>7029254.9500000002</v>
      </c>
      <c r="AO64" s="188">
        <f t="shared" si="1"/>
        <v>1591730.0400000019</v>
      </c>
      <c r="AP64" s="189"/>
      <c r="AQ64" s="189"/>
      <c r="AR64" s="188"/>
      <c r="AS64" s="190">
        <v>8374.6820000000007</v>
      </c>
      <c r="AT64" s="190">
        <v>10916.86</v>
      </c>
      <c r="AU64" s="190">
        <v>7569.0069999999996</v>
      </c>
      <c r="AV64" s="190">
        <v>4361.2120000000004</v>
      </c>
      <c r="AW64" s="190">
        <v>5563.63</v>
      </c>
      <c r="AX64" s="190">
        <v>1329.66</v>
      </c>
      <c r="AY64" s="190">
        <v>5375.1779999999999</v>
      </c>
      <c r="AZ64" s="190">
        <v>62616.3</v>
      </c>
      <c r="BA64" s="190">
        <v>81366.748999999996</v>
      </c>
      <c r="BB64" s="190">
        <v>11021.67</v>
      </c>
      <c r="BC64" s="190">
        <v>9972.6329999999998</v>
      </c>
      <c r="BD64" s="190">
        <v>4534.8329999999996</v>
      </c>
      <c r="BE64" s="190">
        <v>59948.966</v>
      </c>
      <c r="BF64" s="190">
        <v>2088.8589999999999</v>
      </c>
      <c r="BG64" s="190">
        <v>3118.53</v>
      </c>
      <c r="BH64" s="190">
        <v>511.95400000000001</v>
      </c>
      <c r="BI64" s="190">
        <v>420.73899999999998</v>
      </c>
      <c r="BJ64" s="190">
        <v>16658.650000000001</v>
      </c>
      <c r="BK64" s="190">
        <v>38614.921000000002</v>
      </c>
      <c r="BL64" s="190">
        <v>10580.008</v>
      </c>
      <c r="BM64" s="190">
        <v>20267.105</v>
      </c>
      <c r="BN64" s="190">
        <v>5399.2520000000004</v>
      </c>
      <c r="BO64" s="190">
        <v>2063.2840000000001</v>
      </c>
      <c r="BP64" s="190">
        <v>46657.214999999997</v>
      </c>
      <c r="BQ64" s="190">
        <v>9423.9249999999993</v>
      </c>
      <c r="BR64" s="191">
        <v>1139.0820000000001</v>
      </c>
      <c r="BS64" s="191">
        <v>10487.039000000001</v>
      </c>
      <c r="BT64" s="190">
        <f t="shared" si="2"/>
        <v>440381.94299999997</v>
      </c>
    </row>
    <row r="65" spans="1:72" ht="15.75" customHeight="1">
      <c r="A65" s="183">
        <v>2012</v>
      </c>
      <c r="B65" s="66">
        <v>41734.012000000002</v>
      </c>
      <c r="C65" s="66">
        <v>22532.696</v>
      </c>
      <c r="D65" s="66">
        <v>199096.37</v>
      </c>
      <c r="E65" s="66">
        <v>34503.279000000002</v>
      </c>
      <c r="F65" s="66">
        <v>17258.883999999998</v>
      </c>
      <c r="G65" s="66">
        <v>1361505.8030000001</v>
      </c>
      <c r="H65" s="66">
        <v>45550.12</v>
      </c>
      <c r="I65" s="66">
        <v>4708.701</v>
      </c>
      <c r="J65" s="66">
        <v>90234.218999999997</v>
      </c>
      <c r="K65" s="66">
        <v>93130.176000000007</v>
      </c>
      <c r="L65" s="66">
        <v>441203.63299999997</v>
      </c>
      <c r="M65" s="66">
        <v>2029.221</v>
      </c>
      <c r="N65" s="66">
        <v>1266100.53</v>
      </c>
      <c r="O65" s="66">
        <v>248665.57399999999</v>
      </c>
      <c r="P65" s="78">
        <v>76772</v>
      </c>
      <c r="Q65" s="66">
        <v>127935.05100000001</v>
      </c>
      <c r="R65" s="66">
        <v>16983.259999999998</v>
      </c>
      <c r="S65" s="66">
        <v>43184.612000000001</v>
      </c>
      <c r="T65" s="66">
        <v>114969.91899999999</v>
      </c>
      <c r="U65" s="66">
        <v>33126.921999999999</v>
      </c>
      <c r="V65" s="66">
        <v>4395.63</v>
      </c>
      <c r="W65" s="66">
        <v>167754.98800000001</v>
      </c>
      <c r="X65" s="66">
        <v>4986.3410000000003</v>
      </c>
      <c r="Y65" s="66">
        <v>29608.769</v>
      </c>
      <c r="Z65" s="66">
        <v>97189.305999999997</v>
      </c>
      <c r="AA65" s="66">
        <v>49400.154999999999</v>
      </c>
      <c r="AB65" s="66">
        <v>143473.269</v>
      </c>
      <c r="AC65" s="66">
        <v>30487.333999999999</v>
      </c>
      <c r="AD65" s="66">
        <v>5331.5410000000002</v>
      </c>
      <c r="AE65" s="66">
        <v>52782.358999999997</v>
      </c>
      <c r="AF65" s="66">
        <v>7953.4040000000005</v>
      </c>
      <c r="AG65" s="66">
        <v>68937.054000000004</v>
      </c>
      <c r="AH65" s="187">
        <v>74660</v>
      </c>
      <c r="AI65" s="66">
        <v>8620.8590000000004</v>
      </c>
      <c r="AJ65" s="66">
        <v>63551.78</v>
      </c>
      <c r="AK65" s="188">
        <v>315271.59100000001</v>
      </c>
      <c r="AL65" s="188">
        <v>88821.17</v>
      </c>
      <c r="AM65" s="188">
        <f t="shared" si="0"/>
        <v>5494450.5320000015</v>
      </c>
      <c r="AN65" s="189">
        <v>7116995.9000000004</v>
      </c>
      <c r="AO65" s="188">
        <f t="shared" si="1"/>
        <v>1622545.3679999989</v>
      </c>
      <c r="AP65" s="189"/>
      <c r="AQ65" s="189"/>
      <c r="AR65" s="188"/>
      <c r="AS65" s="190">
        <v>8407.7170000000006</v>
      </c>
      <c r="AT65" s="190">
        <v>10994.625</v>
      </c>
      <c r="AU65" s="190">
        <v>7517.2529999999997</v>
      </c>
      <c r="AV65" s="190">
        <v>4342.4709999999995</v>
      </c>
      <c r="AW65" s="190">
        <v>5588.402</v>
      </c>
      <c r="AX65" s="190">
        <v>1325.1980000000001</v>
      </c>
      <c r="AY65" s="190">
        <v>5401.1540000000005</v>
      </c>
      <c r="AZ65" s="190">
        <v>62934.237000000001</v>
      </c>
      <c r="BA65" s="190">
        <v>81480.006999999998</v>
      </c>
      <c r="BB65" s="190">
        <v>10987.779</v>
      </c>
      <c r="BC65" s="190">
        <v>9933.8559999999998</v>
      </c>
      <c r="BD65" s="190">
        <v>4554.1689999999999</v>
      </c>
      <c r="BE65" s="190">
        <v>60102.936999999998</v>
      </c>
      <c r="BF65" s="190">
        <v>2065.0889999999999</v>
      </c>
      <c r="BG65" s="190">
        <v>3081.0650000000001</v>
      </c>
      <c r="BH65" s="190">
        <v>524.45799999999997</v>
      </c>
      <c r="BI65" s="190">
        <v>426.40300000000002</v>
      </c>
      <c r="BJ65" s="190">
        <v>16744.294000000002</v>
      </c>
      <c r="BK65" s="190">
        <v>38626.773000000001</v>
      </c>
      <c r="BL65" s="190">
        <v>10549.644</v>
      </c>
      <c r="BM65" s="190">
        <v>20173.465</v>
      </c>
      <c r="BN65" s="190">
        <v>5406.107</v>
      </c>
      <c r="BO65" s="190">
        <v>2067.6219999999998</v>
      </c>
      <c r="BP65" s="190">
        <v>46801.25</v>
      </c>
      <c r="BQ65" s="190">
        <v>9510.85</v>
      </c>
      <c r="BR65" s="191">
        <v>1151.0899999999999</v>
      </c>
      <c r="BS65" s="191">
        <v>10505.718000000001</v>
      </c>
      <c r="BT65" s="190">
        <f t="shared" si="2"/>
        <v>441203.63299999997</v>
      </c>
    </row>
    <row r="66" spans="1:72" ht="15.75" customHeight="1">
      <c r="A66" s="183">
        <v>2013</v>
      </c>
      <c r="B66" s="66">
        <v>42170.718000000001</v>
      </c>
      <c r="C66" s="66">
        <v>22925.842000000001</v>
      </c>
      <c r="D66" s="66">
        <v>200859.04300000001</v>
      </c>
      <c r="E66" s="66">
        <v>34880.478000000003</v>
      </c>
      <c r="F66" s="66">
        <v>17424.657999999999</v>
      </c>
      <c r="G66" s="66">
        <v>1371615.8330000001</v>
      </c>
      <c r="H66" s="66">
        <v>46014.714</v>
      </c>
      <c r="I66" s="66">
        <v>4764.4859999999999</v>
      </c>
      <c r="J66" s="66">
        <v>92246.534</v>
      </c>
      <c r="K66" s="66">
        <v>95772.383000000002</v>
      </c>
      <c r="L66" s="66">
        <v>441760.01500000013</v>
      </c>
      <c r="M66" s="66">
        <v>2092.8069999999998</v>
      </c>
      <c r="N66" s="66">
        <v>1282873.899</v>
      </c>
      <c r="O66" s="66">
        <v>251779.81599999999</v>
      </c>
      <c r="P66" s="78">
        <v>77877</v>
      </c>
      <c r="Q66" s="66">
        <v>127772.32399999999</v>
      </c>
      <c r="R66" s="66">
        <v>17222.469000000001</v>
      </c>
      <c r="S66" s="66">
        <v>44267.000999999997</v>
      </c>
      <c r="T66" s="66">
        <v>116541.899</v>
      </c>
      <c r="U66" s="66">
        <v>33577.415999999997</v>
      </c>
      <c r="V66" s="66">
        <v>4424.9390000000003</v>
      </c>
      <c r="W66" s="66">
        <v>172396.875</v>
      </c>
      <c r="X66" s="66">
        <v>5051.7709999999997</v>
      </c>
      <c r="Y66" s="66">
        <v>29890.409</v>
      </c>
      <c r="Z66" s="66">
        <v>98875.327999999994</v>
      </c>
      <c r="AA66" s="66">
        <v>49868.214999999997</v>
      </c>
      <c r="AB66" s="66">
        <v>143785.45499999999</v>
      </c>
      <c r="AC66" s="66">
        <v>31155.753000000001</v>
      </c>
      <c r="AD66" s="66">
        <v>5430.4679999999998</v>
      </c>
      <c r="AE66" s="66">
        <v>53507.707000000002</v>
      </c>
      <c r="AF66" s="66">
        <v>8038.0720000000001</v>
      </c>
      <c r="AG66" s="66">
        <v>69376.991999999998</v>
      </c>
      <c r="AH66" s="187">
        <v>75894</v>
      </c>
      <c r="AI66" s="66">
        <v>8709.08</v>
      </c>
      <c r="AJ66" s="66">
        <v>64065.673999999999</v>
      </c>
      <c r="AK66" s="188">
        <v>318031.05099999998</v>
      </c>
      <c r="AL66" s="188">
        <v>89781.481</v>
      </c>
      <c r="AM66" s="188">
        <f t="shared" si="0"/>
        <v>5552722.6049999995</v>
      </c>
      <c r="AN66" s="189">
        <v>7206399.9419999998</v>
      </c>
      <c r="AO66" s="188">
        <f t="shared" si="1"/>
        <v>1653677.3370000003</v>
      </c>
      <c r="AP66" s="189"/>
      <c r="AQ66" s="189"/>
      <c r="AR66" s="188"/>
      <c r="AS66" s="190">
        <v>8451.5560000000005</v>
      </c>
      <c r="AT66" s="190">
        <v>11067.654</v>
      </c>
      <c r="AU66" s="190">
        <v>7459.4350000000004</v>
      </c>
      <c r="AV66" s="190">
        <v>4320.7179999999998</v>
      </c>
      <c r="AW66" s="190">
        <v>5613.5169999999998</v>
      </c>
      <c r="AX66" s="190">
        <v>1320.1659999999999</v>
      </c>
      <c r="AY66" s="190">
        <v>5426.5630000000001</v>
      </c>
      <c r="AZ66" s="190">
        <v>63208.593999999997</v>
      </c>
      <c r="BA66" s="190">
        <v>81611.123999999996</v>
      </c>
      <c r="BB66" s="190">
        <v>10939.49</v>
      </c>
      <c r="BC66" s="190">
        <v>9910.3979999999992</v>
      </c>
      <c r="BD66" s="190">
        <v>4574.9309999999996</v>
      </c>
      <c r="BE66" s="190">
        <v>60277.353999999999</v>
      </c>
      <c r="BF66" s="190">
        <v>2042.183</v>
      </c>
      <c r="BG66" s="190">
        <v>3045.6170000000002</v>
      </c>
      <c r="BH66" s="190">
        <v>536.71100000000001</v>
      </c>
      <c r="BI66" s="190">
        <v>433.411</v>
      </c>
      <c r="BJ66" s="190">
        <v>16826.304</v>
      </c>
      <c r="BK66" s="190">
        <v>38624.974000000002</v>
      </c>
      <c r="BL66" s="190">
        <v>10494.528</v>
      </c>
      <c r="BM66" s="190">
        <v>20100.771000000001</v>
      </c>
      <c r="BN66" s="190">
        <v>5412.46</v>
      </c>
      <c r="BO66" s="190">
        <v>2071.0859999999998</v>
      </c>
      <c r="BP66" s="190">
        <v>46710.913</v>
      </c>
      <c r="BQ66" s="190">
        <v>9601.1229999999996</v>
      </c>
      <c r="BR66" s="191">
        <v>1162.0229999999999</v>
      </c>
      <c r="BS66" s="191">
        <v>10516.411</v>
      </c>
      <c r="BT66" s="190">
        <f t="shared" si="2"/>
        <v>441760.01500000013</v>
      </c>
    </row>
    <row r="67" spans="1:72" ht="15.75" customHeight="1">
      <c r="A67" s="183">
        <v>2014</v>
      </c>
      <c r="B67" s="66">
        <v>42605.82</v>
      </c>
      <c r="C67" s="66">
        <v>23297.721000000001</v>
      </c>
      <c r="D67" s="66">
        <v>202584.49100000001</v>
      </c>
      <c r="E67" s="66">
        <v>35246.904000000002</v>
      </c>
      <c r="F67" s="66">
        <v>17595.190999999999</v>
      </c>
      <c r="G67" s="66">
        <v>1380584.7819999999</v>
      </c>
      <c r="H67" s="66">
        <v>46461.146000000001</v>
      </c>
      <c r="I67" s="66">
        <v>4818.5839999999998</v>
      </c>
      <c r="J67" s="66">
        <v>94509.247000000003</v>
      </c>
      <c r="K67" s="66">
        <v>98396.349000000002</v>
      </c>
      <c r="L67" s="66">
        <v>442036.94500000001</v>
      </c>
      <c r="M67" s="66">
        <v>2156.9319999999998</v>
      </c>
      <c r="N67" s="66">
        <v>1299390.2279999999</v>
      </c>
      <c r="O67" s="66">
        <v>254772.02</v>
      </c>
      <c r="P67" s="78">
        <v>79041</v>
      </c>
      <c r="Q67" s="66">
        <v>127585.524</v>
      </c>
      <c r="R67" s="66">
        <v>17468.993999999999</v>
      </c>
      <c r="S67" s="66">
        <v>45317.735000000001</v>
      </c>
      <c r="T67" s="66">
        <v>118039.47199999999</v>
      </c>
      <c r="U67" s="66">
        <v>34029.639000000003</v>
      </c>
      <c r="V67" s="66">
        <v>4476.3490000000002</v>
      </c>
      <c r="W67" s="66">
        <v>177055.372</v>
      </c>
      <c r="X67" s="66">
        <v>5109.5659999999998</v>
      </c>
      <c r="Y67" s="66">
        <v>30187.208999999999</v>
      </c>
      <c r="Z67" s="66">
        <v>100524.887</v>
      </c>
      <c r="AA67" s="66">
        <v>50328.243000000002</v>
      </c>
      <c r="AB67" s="66">
        <v>144128.277</v>
      </c>
      <c r="AC67" s="66">
        <v>31809.241999999998</v>
      </c>
      <c r="AD67" s="66">
        <v>5525.6409999999996</v>
      </c>
      <c r="AE67" s="66">
        <v>54239.525000000001</v>
      </c>
      <c r="AF67" s="66">
        <v>8138.6620000000003</v>
      </c>
      <c r="AG67" s="66">
        <v>69780.213000000003</v>
      </c>
      <c r="AH67" s="187">
        <v>77258</v>
      </c>
      <c r="AI67" s="66">
        <v>8794.6149999999998</v>
      </c>
      <c r="AJ67" s="66">
        <v>64538.92</v>
      </c>
      <c r="AK67" s="188">
        <v>320719.28100000002</v>
      </c>
      <c r="AL67" s="188">
        <v>90753.995999999999</v>
      </c>
      <c r="AM67" s="188">
        <f t="shared" si="0"/>
        <v>5609306.722000001</v>
      </c>
      <c r="AN67" s="189">
        <v>7294786.7980000004</v>
      </c>
      <c r="AO67" s="188">
        <f t="shared" si="1"/>
        <v>1685480.0759999994</v>
      </c>
      <c r="AP67" s="189"/>
      <c r="AQ67" s="189"/>
      <c r="AR67" s="188"/>
      <c r="AS67" s="190">
        <v>8507.5220000000008</v>
      </c>
      <c r="AT67" s="190">
        <v>11138.86</v>
      </c>
      <c r="AU67" s="190">
        <v>7402.9</v>
      </c>
      <c r="AV67" s="190">
        <v>4296.9889999999996</v>
      </c>
      <c r="AW67" s="190">
        <v>5637.2520000000004</v>
      </c>
      <c r="AX67" s="190">
        <v>1315.797</v>
      </c>
      <c r="AY67" s="190">
        <v>5451.18</v>
      </c>
      <c r="AZ67" s="190">
        <v>63461.766000000003</v>
      </c>
      <c r="BA67" s="190">
        <v>81750.058999999994</v>
      </c>
      <c r="BB67" s="190">
        <v>10889.521000000001</v>
      </c>
      <c r="BC67" s="190">
        <v>9878.8809999999994</v>
      </c>
      <c r="BD67" s="190">
        <v>4602.7330000000002</v>
      </c>
      <c r="BE67" s="190">
        <v>60347.845000000001</v>
      </c>
      <c r="BF67" s="190">
        <v>2020.79</v>
      </c>
      <c r="BG67" s="190">
        <v>3010.7620000000002</v>
      </c>
      <c r="BH67" s="190">
        <v>549.41999999999996</v>
      </c>
      <c r="BI67" s="190">
        <v>441.63900000000001</v>
      </c>
      <c r="BJ67" s="190">
        <v>16908.400000000001</v>
      </c>
      <c r="BK67" s="190">
        <v>38589.731</v>
      </c>
      <c r="BL67" s="190">
        <v>10434.541999999999</v>
      </c>
      <c r="BM67" s="190">
        <v>20032.321</v>
      </c>
      <c r="BN67" s="190">
        <v>5417.018</v>
      </c>
      <c r="BO67" s="190">
        <v>2073.663</v>
      </c>
      <c r="BP67" s="190">
        <v>46496.004999999997</v>
      </c>
      <c r="BQ67" s="190">
        <v>9696.741</v>
      </c>
      <c r="BR67" s="191">
        <v>1171.914</v>
      </c>
      <c r="BS67" s="191">
        <v>10512.694</v>
      </c>
      <c r="BT67" s="190">
        <f t="shared" si="2"/>
        <v>442036.94500000001</v>
      </c>
    </row>
    <row r="68" spans="1:72" ht="15.75" customHeight="1">
      <c r="A68" s="183">
        <v>2015</v>
      </c>
      <c r="B68" s="66">
        <v>43042.286999999997</v>
      </c>
      <c r="C68" s="66">
        <v>23641.437999999998</v>
      </c>
      <c r="D68" s="66">
        <v>204334.81</v>
      </c>
      <c r="E68" s="66">
        <v>35562.311999999998</v>
      </c>
      <c r="F68" s="66">
        <v>17779.025000000001</v>
      </c>
      <c r="G68" s="66">
        <v>1389794.5549999999</v>
      </c>
      <c r="H68" s="66">
        <v>46894.748</v>
      </c>
      <c r="I68" s="66">
        <v>4869.9930000000004</v>
      </c>
      <c r="J68" s="66">
        <v>96675.400999999998</v>
      </c>
      <c r="K68" s="66">
        <v>101097.18399999999</v>
      </c>
      <c r="L68" s="66">
        <v>442519.10399999999</v>
      </c>
      <c r="M68" s="66">
        <v>2221.1060000000002</v>
      </c>
      <c r="N68" s="66">
        <v>1315102.79</v>
      </c>
      <c r="O68" s="66">
        <v>257687.503</v>
      </c>
      <c r="P68" s="78">
        <v>80882</v>
      </c>
      <c r="Q68" s="66">
        <v>127367.946</v>
      </c>
      <c r="R68" s="66">
        <v>17715.600999999999</v>
      </c>
      <c r="S68" s="66">
        <v>46345.991999999998</v>
      </c>
      <c r="T68" s="66">
        <v>119472.303</v>
      </c>
      <c r="U68" s="66">
        <v>34467.567999999999</v>
      </c>
      <c r="V68" s="66">
        <v>4552.0410000000002</v>
      </c>
      <c r="W68" s="66">
        <v>181702.66099999999</v>
      </c>
      <c r="X68" s="66">
        <v>5166.2809999999999</v>
      </c>
      <c r="Y68" s="66">
        <v>30520.694</v>
      </c>
      <c r="Z68" s="66">
        <v>102125.514</v>
      </c>
      <c r="AA68" s="66">
        <v>50787.841999999997</v>
      </c>
      <c r="AB68" s="66">
        <v>144441.86300000001</v>
      </c>
      <c r="AC68" s="66">
        <v>32441.885999999999</v>
      </c>
      <c r="AD68" s="66">
        <v>5615.3620000000001</v>
      </c>
      <c r="AE68" s="66">
        <v>55219.576999999997</v>
      </c>
      <c r="AF68" s="66">
        <v>8236.92</v>
      </c>
      <c r="AG68" s="66">
        <v>70141.672999999995</v>
      </c>
      <c r="AH68" s="187">
        <v>78966</v>
      </c>
      <c r="AI68" s="66">
        <v>8877.2880000000005</v>
      </c>
      <c r="AJ68" s="66">
        <v>65008.088000000003</v>
      </c>
      <c r="AK68" s="188">
        <v>323348.64600000001</v>
      </c>
      <c r="AL68" s="188">
        <v>91717.010999999999</v>
      </c>
      <c r="AM68" s="188">
        <f t="shared" si="0"/>
        <v>5666343.0130000012</v>
      </c>
      <c r="AN68" s="189">
        <v>7383240.04</v>
      </c>
      <c r="AO68" s="188">
        <f t="shared" si="1"/>
        <v>1716897.0269999988</v>
      </c>
      <c r="AP68" s="189"/>
      <c r="AQ68" s="189"/>
      <c r="AR68" s="188"/>
      <c r="AS68" s="190">
        <v>8584.6090000000004</v>
      </c>
      <c r="AT68" s="190">
        <v>11214.585999999999</v>
      </c>
      <c r="AU68" s="190">
        <v>7341.3829999999998</v>
      </c>
      <c r="AV68" s="190">
        <v>4270.9549999999999</v>
      </c>
      <c r="AW68" s="190">
        <v>5664.0529999999999</v>
      </c>
      <c r="AX68" s="190">
        <v>1313.2550000000001</v>
      </c>
      <c r="AY68" s="190">
        <v>5471.6989999999996</v>
      </c>
      <c r="AZ68" s="190">
        <v>63715.216</v>
      </c>
      <c r="BA68" s="190">
        <v>81967.591</v>
      </c>
      <c r="BB68" s="190">
        <v>10836.415999999999</v>
      </c>
      <c r="BC68" s="190">
        <v>9856.9210000000003</v>
      </c>
      <c r="BD68" s="190">
        <v>4641.6019999999999</v>
      </c>
      <c r="BE68" s="190">
        <v>60297.737999999998</v>
      </c>
      <c r="BF68" s="190">
        <v>2001.288</v>
      </c>
      <c r="BG68" s="190">
        <v>2979.0929999999998</v>
      </c>
      <c r="BH68" s="190">
        <v>562.71900000000005</v>
      </c>
      <c r="BI68" s="190">
        <v>451.24299999999999</v>
      </c>
      <c r="BJ68" s="190">
        <v>16999.761999999999</v>
      </c>
      <c r="BK68" s="190">
        <v>38574.014000000003</v>
      </c>
      <c r="BL68" s="190">
        <v>10382.201999999999</v>
      </c>
      <c r="BM68" s="190">
        <v>19959.349999999999</v>
      </c>
      <c r="BN68" s="190">
        <v>5422.12</v>
      </c>
      <c r="BO68" s="190">
        <v>2076.1709999999998</v>
      </c>
      <c r="BP68" s="190">
        <v>46433.097000000002</v>
      </c>
      <c r="BQ68" s="190">
        <v>9798.2759999999998</v>
      </c>
      <c r="BR68" s="191">
        <v>1182.076</v>
      </c>
      <c r="BS68" s="191">
        <v>10521.669</v>
      </c>
      <c r="BT68" s="190">
        <f t="shared" si="2"/>
        <v>442519.10399999999</v>
      </c>
    </row>
    <row r="69" spans="1:72" ht="15.75" customHeight="1">
      <c r="A69" s="183">
        <v>2016</v>
      </c>
      <c r="B69" s="66">
        <v>43471.843999999997</v>
      </c>
      <c r="C69" s="66">
        <v>23999.035</v>
      </c>
      <c r="D69" s="66">
        <v>206041.60000000001</v>
      </c>
      <c r="E69" s="66">
        <v>35901.94</v>
      </c>
      <c r="F69" s="66">
        <v>17961.223000000002</v>
      </c>
      <c r="G69" s="66">
        <v>1397636.3419999999</v>
      </c>
      <c r="H69" s="66">
        <v>47344.707999999999</v>
      </c>
      <c r="I69" s="66">
        <v>4920.491</v>
      </c>
      <c r="J69" s="66">
        <v>98772.195999999996</v>
      </c>
      <c r="K69" s="66">
        <v>103846.607</v>
      </c>
      <c r="L69" s="66">
        <v>442888.49999999994</v>
      </c>
      <c r="M69" s="66">
        <v>2285.1610000000001</v>
      </c>
      <c r="N69" s="66">
        <v>1330630.219</v>
      </c>
      <c r="O69" s="66">
        <v>260496.43599999999</v>
      </c>
      <c r="P69" s="78">
        <v>82699</v>
      </c>
      <c r="Q69" s="66">
        <v>127133.92</v>
      </c>
      <c r="R69" s="66">
        <v>17956.216</v>
      </c>
      <c r="S69" s="66">
        <v>47356.985000000001</v>
      </c>
      <c r="T69" s="66">
        <v>120827.49099999999</v>
      </c>
      <c r="U69" s="66">
        <v>34893.347999999998</v>
      </c>
      <c r="V69" s="66">
        <v>4629.1390000000001</v>
      </c>
      <c r="W69" s="66">
        <v>186288.908</v>
      </c>
      <c r="X69" s="66">
        <v>5214.4319999999998</v>
      </c>
      <c r="Y69" s="66">
        <v>30903.031999999999</v>
      </c>
      <c r="Z69" s="66">
        <v>103937.216</v>
      </c>
      <c r="AA69" s="66">
        <v>51200.959999999999</v>
      </c>
      <c r="AB69" s="66">
        <v>144894.916</v>
      </c>
      <c r="AC69" s="66">
        <v>33057.81</v>
      </c>
      <c r="AD69" s="66">
        <v>5684.674</v>
      </c>
      <c r="AE69" s="66">
        <v>56533.430999999997</v>
      </c>
      <c r="AF69" s="66">
        <v>8326.5439999999999</v>
      </c>
      <c r="AG69" s="66">
        <v>70447.120999999999</v>
      </c>
      <c r="AH69" s="187">
        <v>80326</v>
      </c>
      <c r="AI69" s="66">
        <v>8956.51</v>
      </c>
      <c r="AJ69" s="66">
        <v>65440.639999999999</v>
      </c>
      <c r="AK69" s="188">
        <v>325866.90700000001</v>
      </c>
      <c r="AL69" s="188">
        <v>92665.784</v>
      </c>
      <c r="AM69" s="188">
        <f t="shared" si="0"/>
        <v>5721437.2859999994</v>
      </c>
      <c r="AN69" s="189">
        <v>7469955.0329999998</v>
      </c>
      <c r="AO69" s="188">
        <f t="shared" si="1"/>
        <v>1748517.7470000004</v>
      </c>
      <c r="AP69" s="189"/>
      <c r="AQ69" s="189"/>
      <c r="AR69" s="188"/>
      <c r="AS69" s="190">
        <v>8700.2330000000002</v>
      </c>
      <c r="AT69" s="190">
        <v>11282.021000000001</v>
      </c>
      <c r="AU69" s="190">
        <v>7277.1239999999998</v>
      </c>
      <c r="AV69" s="190">
        <v>4238.6750000000002</v>
      </c>
      <c r="AW69" s="190">
        <v>5691.5389999999998</v>
      </c>
      <c r="AX69" s="190">
        <v>1316.058</v>
      </c>
      <c r="AY69" s="190">
        <v>5487.223</v>
      </c>
      <c r="AZ69" s="190">
        <v>63904.322</v>
      </c>
      <c r="BA69" s="190">
        <v>82178.861000000004</v>
      </c>
      <c r="BB69" s="190">
        <v>10776.866</v>
      </c>
      <c r="BC69" s="190">
        <v>9831.5709999999999</v>
      </c>
      <c r="BD69" s="190">
        <v>4689.9179999999997</v>
      </c>
      <c r="BE69" s="190">
        <v>60168.074000000001</v>
      </c>
      <c r="BF69" s="190">
        <v>1982.6210000000001</v>
      </c>
      <c r="BG69" s="190">
        <v>2948.4360000000001</v>
      </c>
      <c r="BH69" s="190">
        <v>576.096</v>
      </c>
      <c r="BI69" s="190">
        <v>461.91399999999999</v>
      </c>
      <c r="BJ69" s="190">
        <v>17082.453000000001</v>
      </c>
      <c r="BK69" s="190">
        <v>38532.277999999998</v>
      </c>
      <c r="BL69" s="190">
        <v>10348.669</v>
      </c>
      <c r="BM69" s="190">
        <v>19852.808000000001</v>
      </c>
      <c r="BN69" s="190">
        <v>5426.7690000000002</v>
      </c>
      <c r="BO69" s="190">
        <v>2085.5529999999999</v>
      </c>
      <c r="BP69" s="190">
        <v>46429.587</v>
      </c>
      <c r="BQ69" s="190">
        <v>9900.4210000000003</v>
      </c>
      <c r="BR69" s="191">
        <v>1192.4839999999999</v>
      </c>
      <c r="BS69" s="191">
        <v>10525.925999999999</v>
      </c>
      <c r="BT69" s="190">
        <f t="shared" si="2"/>
        <v>442888.49999999994</v>
      </c>
    </row>
    <row r="70" spans="1:72" ht="15.75" customHeight="1">
      <c r="A70" s="183">
        <v>2017</v>
      </c>
      <c r="B70" s="66">
        <v>43864.639000000003</v>
      </c>
      <c r="C70" s="66">
        <v>24392.367999999999</v>
      </c>
      <c r="D70" s="66">
        <v>207677.55600000001</v>
      </c>
      <c r="E70" s="66">
        <v>36325.124000000003</v>
      </c>
      <c r="F70" s="66">
        <v>18206.536</v>
      </c>
      <c r="G70" s="66">
        <v>1406143.0190000001</v>
      </c>
      <c r="H70" s="66">
        <v>47907.203000000001</v>
      </c>
      <c r="I70" s="66">
        <v>4969.9189999999999</v>
      </c>
      <c r="J70" s="66">
        <v>100795.863</v>
      </c>
      <c r="K70" s="66">
        <v>106739.85</v>
      </c>
      <c r="L70" s="66">
        <v>443471.049</v>
      </c>
      <c r="M70" s="66">
        <v>2349.25</v>
      </c>
      <c r="N70" s="66">
        <v>1346642.46</v>
      </c>
      <c r="O70" s="66">
        <v>263203.92800000001</v>
      </c>
      <c r="P70" s="78">
        <v>83913</v>
      </c>
      <c r="Q70" s="66">
        <v>126853.795</v>
      </c>
      <c r="R70" s="66">
        <v>18200.888999999999</v>
      </c>
      <c r="S70" s="66">
        <v>48432.355000000003</v>
      </c>
      <c r="T70" s="66">
        <v>122210.952</v>
      </c>
      <c r="U70" s="66">
        <v>35321.178999999996</v>
      </c>
      <c r="V70" s="66">
        <v>4707.0230000000001</v>
      </c>
      <c r="W70" s="66">
        <v>191044.954</v>
      </c>
      <c r="X70" s="66">
        <v>5258.7470000000003</v>
      </c>
      <c r="Y70" s="66">
        <v>31362.525000000001</v>
      </c>
      <c r="Z70" s="66">
        <v>105813.317</v>
      </c>
      <c r="AA70" s="66">
        <v>51419.008000000002</v>
      </c>
      <c r="AB70" s="66">
        <v>145323.397</v>
      </c>
      <c r="AC70" s="66">
        <v>33774.728999999999</v>
      </c>
      <c r="AD70" s="66">
        <v>5739.192</v>
      </c>
      <c r="AE70" s="66">
        <v>56311.116000000002</v>
      </c>
      <c r="AF70" s="66">
        <v>8419.2520000000004</v>
      </c>
      <c r="AG70" s="66">
        <v>70766.952999999994</v>
      </c>
      <c r="AH70" s="187">
        <v>81713</v>
      </c>
      <c r="AI70" s="66">
        <v>9032.0159999999996</v>
      </c>
      <c r="AJ70" s="66">
        <v>65869.766000000003</v>
      </c>
      <c r="AK70" s="188">
        <v>328553.489</v>
      </c>
      <c r="AL70" s="188">
        <v>93587.273000000001</v>
      </c>
      <c r="AM70" s="188">
        <f t="shared" si="0"/>
        <v>5776316.6910000015</v>
      </c>
      <c r="AN70" s="189">
        <v>7556993.443</v>
      </c>
      <c r="AO70" s="188">
        <f t="shared" si="1"/>
        <v>1780676.7519999985</v>
      </c>
      <c r="AP70" s="189"/>
      <c r="AQ70" s="189"/>
      <c r="AR70" s="188"/>
      <c r="AS70" s="190">
        <v>8772.74</v>
      </c>
      <c r="AT70" s="190">
        <v>11351.651</v>
      </c>
      <c r="AU70" s="190">
        <v>7214.8249999999998</v>
      </c>
      <c r="AV70" s="190">
        <v>4208.8270000000002</v>
      </c>
      <c r="AW70" s="190">
        <v>5722.1750000000002</v>
      </c>
      <c r="AX70" s="190">
        <v>1315.7929999999999</v>
      </c>
      <c r="AY70" s="190">
        <v>5503.2150000000001</v>
      </c>
      <c r="AZ70" s="190">
        <v>64074.315000000002</v>
      </c>
      <c r="BA70" s="190">
        <v>82483.983999999997</v>
      </c>
      <c r="BB70" s="190">
        <v>10722.618</v>
      </c>
      <c r="BC70" s="190">
        <v>9798.6380000000008</v>
      </c>
      <c r="BD70" s="190">
        <v>4741.6570000000002</v>
      </c>
      <c r="BE70" s="190">
        <v>60069.178999999996</v>
      </c>
      <c r="BF70" s="190">
        <v>1964.3309999999999</v>
      </c>
      <c r="BG70" s="190">
        <v>2918.9110000000001</v>
      </c>
      <c r="BH70" s="190">
        <v>590.60599999999999</v>
      </c>
      <c r="BI70" s="190">
        <v>473.49599999999998</v>
      </c>
      <c r="BJ70" s="190">
        <v>17166.557000000001</v>
      </c>
      <c r="BK70" s="190">
        <v>38531.947</v>
      </c>
      <c r="BL70" s="190">
        <v>10316.837</v>
      </c>
      <c r="BM70" s="190">
        <v>19742.831999999999</v>
      </c>
      <c r="BN70" s="190">
        <v>5435.6379999999999</v>
      </c>
      <c r="BO70" s="190">
        <v>2094.4870000000001</v>
      </c>
      <c r="BP70" s="190">
        <v>46517.042999999998</v>
      </c>
      <c r="BQ70" s="190">
        <v>10006.213</v>
      </c>
      <c r="BR70" s="191">
        <v>1203.279</v>
      </c>
      <c r="BS70" s="191">
        <v>10529.254999999999</v>
      </c>
      <c r="BT70" s="190">
        <f t="shared" si="2"/>
        <v>443471.049</v>
      </c>
    </row>
    <row r="71" spans="1:72" ht="15.75" customHeight="1">
      <c r="A71" s="183">
        <v>2018</v>
      </c>
      <c r="B71" s="66">
        <v>44244.593000000001</v>
      </c>
      <c r="C71" s="66">
        <v>24788.298999999999</v>
      </c>
      <c r="D71" s="66">
        <v>209332.364</v>
      </c>
      <c r="E71" s="66">
        <v>36783.571000000004</v>
      </c>
      <c r="F71" s="66">
        <v>18530.617999999999</v>
      </c>
      <c r="G71" s="66">
        <v>1414408.8940000001</v>
      </c>
      <c r="H71" s="66">
        <v>48796.137999999999</v>
      </c>
      <c r="I71" s="66">
        <v>5017.7640000000001</v>
      </c>
      <c r="J71" s="66">
        <v>102782.908</v>
      </c>
      <c r="K71" s="66">
        <v>109656.049</v>
      </c>
      <c r="L71" s="66">
        <v>444022.65</v>
      </c>
      <c r="M71" s="66">
        <v>2413.1129999999998</v>
      </c>
      <c r="N71" s="66">
        <v>1361748.899</v>
      </c>
      <c r="O71" s="66">
        <v>265793.777</v>
      </c>
      <c r="P71" s="78">
        <v>85097</v>
      </c>
      <c r="Q71" s="66">
        <v>126471.149</v>
      </c>
      <c r="R71" s="66">
        <v>18428.739000000001</v>
      </c>
      <c r="S71" s="66">
        <v>49463.919000000002</v>
      </c>
      <c r="T71" s="66">
        <v>123467.56299999999</v>
      </c>
      <c r="U71" s="66">
        <v>35735.050000000003</v>
      </c>
      <c r="V71" s="66">
        <v>4785.4799999999996</v>
      </c>
      <c r="W71" s="66">
        <v>195946.859</v>
      </c>
      <c r="X71" s="66">
        <v>5296.0379999999996</v>
      </c>
      <c r="Y71" s="66">
        <v>31848.448</v>
      </c>
      <c r="Z71" s="66">
        <v>107663.686</v>
      </c>
      <c r="AA71" s="66">
        <v>51604.269</v>
      </c>
      <c r="AB71" s="66">
        <v>145581.67499999999</v>
      </c>
      <c r="AC71" s="66">
        <v>34611.514000000003</v>
      </c>
      <c r="AD71" s="66">
        <v>5789.7820000000002</v>
      </c>
      <c r="AE71" s="66">
        <v>56971.303</v>
      </c>
      <c r="AF71" s="66">
        <v>8484.1219999999994</v>
      </c>
      <c r="AG71" s="66">
        <v>71029.452000000005</v>
      </c>
      <c r="AH71" s="187">
        <v>82467</v>
      </c>
      <c r="AI71" s="66">
        <v>9104.5750000000007</v>
      </c>
      <c r="AJ71" s="66">
        <v>66259.842999999993</v>
      </c>
      <c r="AK71" s="188">
        <v>331028.97200000001</v>
      </c>
      <c r="AL71" s="188">
        <v>94478.823000000004</v>
      </c>
      <c r="AM71" s="188">
        <f t="shared" si="0"/>
        <v>5829934.898000001</v>
      </c>
      <c r="AN71" s="189">
        <v>7642651.3640000001</v>
      </c>
      <c r="AO71" s="188">
        <f t="shared" si="1"/>
        <v>1812716.4659999991</v>
      </c>
      <c r="AP71" s="189"/>
      <c r="AQ71" s="189"/>
      <c r="AR71" s="188"/>
      <c r="AS71" s="190">
        <v>8822.2520000000004</v>
      </c>
      <c r="AT71" s="190">
        <v>11417.328</v>
      </c>
      <c r="AU71" s="190">
        <v>7150.0320000000002</v>
      </c>
      <c r="AV71" s="190">
        <v>4176.1059999999998</v>
      </c>
      <c r="AW71" s="190">
        <v>5752.3940000000002</v>
      </c>
      <c r="AX71" s="190">
        <v>1319.3040000000001</v>
      </c>
      <c r="AY71" s="190">
        <v>5513.0640000000003</v>
      </c>
      <c r="AZ71" s="190">
        <v>64213.858</v>
      </c>
      <c r="BA71" s="190">
        <v>82764.763999999996</v>
      </c>
      <c r="BB71" s="190">
        <v>10661.839</v>
      </c>
      <c r="BC71" s="190">
        <v>9779.2440000000006</v>
      </c>
      <c r="BD71" s="190">
        <v>4802.05</v>
      </c>
      <c r="BE71" s="190">
        <v>59938.885000000002</v>
      </c>
      <c r="BF71" s="190">
        <v>1945.394</v>
      </c>
      <c r="BG71" s="190">
        <v>2889.989</v>
      </c>
      <c r="BH71" s="190">
        <v>601.95899999999995</v>
      </c>
      <c r="BI71" s="190">
        <v>485.49799999999999</v>
      </c>
      <c r="BJ71" s="190">
        <v>17247.839</v>
      </c>
      <c r="BK71" s="190">
        <v>38533.677000000003</v>
      </c>
      <c r="BL71" s="190">
        <v>10298.223</v>
      </c>
      <c r="BM71" s="190">
        <v>19654.874</v>
      </c>
      <c r="BN71" s="190">
        <v>5443.1949999999997</v>
      </c>
      <c r="BO71" s="190">
        <v>2102.297</v>
      </c>
      <c r="BP71" s="190">
        <v>46651.296000000002</v>
      </c>
      <c r="BQ71" s="190">
        <v>10110.166999999999</v>
      </c>
      <c r="BR71" s="191">
        <v>1213.7670000000001</v>
      </c>
      <c r="BS71" s="191">
        <v>10533.355</v>
      </c>
      <c r="BT71" s="190">
        <f t="shared" si="2"/>
        <v>444022.65</v>
      </c>
    </row>
    <row r="72" spans="1:72" ht="15.75" customHeight="1">
      <c r="A72" s="183">
        <v>2019</v>
      </c>
      <c r="B72" s="66">
        <v>44582.599000000002</v>
      </c>
      <c r="C72" s="66">
        <v>25170.161</v>
      </c>
      <c r="D72" s="66">
        <v>211000.821</v>
      </c>
      <c r="E72" s="66">
        <v>37286.936999999998</v>
      </c>
      <c r="F72" s="66">
        <v>18872.282999999999</v>
      </c>
      <c r="G72" s="66">
        <v>1419730.0430000001</v>
      </c>
      <c r="H72" s="66">
        <v>49757.785000000003</v>
      </c>
      <c r="I72" s="66">
        <v>5063.7039999999997</v>
      </c>
      <c r="J72" s="66">
        <v>104698.62300000001</v>
      </c>
      <c r="K72" s="66">
        <v>112602.827</v>
      </c>
      <c r="L72" s="66">
        <v>444663.72999999992</v>
      </c>
      <c r="M72" s="66">
        <v>2476.7179999999998</v>
      </c>
      <c r="N72" s="66">
        <v>1376257.7139999999</v>
      </c>
      <c r="O72" s="66">
        <v>268339.908</v>
      </c>
      <c r="P72" s="78">
        <v>86138</v>
      </c>
      <c r="Q72" s="66">
        <v>126040.583</v>
      </c>
      <c r="R72" s="66">
        <v>18647.458999999999</v>
      </c>
      <c r="S72" s="66">
        <v>50442.688999999998</v>
      </c>
      <c r="T72" s="66">
        <v>124560.16</v>
      </c>
      <c r="U72" s="66">
        <v>36119.972000000002</v>
      </c>
      <c r="V72" s="66">
        <v>4891.5720000000001</v>
      </c>
      <c r="W72" s="66">
        <v>200828.38800000001</v>
      </c>
      <c r="X72" s="66">
        <v>5328.6019999999999</v>
      </c>
      <c r="Y72" s="66">
        <v>32559.439999999999</v>
      </c>
      <c r="Z72" s="66">
        <v>109473.986</v>
      </c>
      <c r="AA72" s="66">
        <v>51749.531000000003</v>
      </c>
      <c r="AB72" s="66">
        <v>145722.91</v>
      </c>
      <c r="AC72" s="66">
        <v>35424.752</v>
      </c>
      <c r="AD72" s="66">
        <v>5839.2910000000002</v>
      </c>
      <c r="AE72" s="66">
        <v>57707.966999999997</v>
      </c>
      <c r="AF72" s="66">
        <v>8544.7459999999992</v>
      </c>
      <c r="AG72" s="66">
        <v>71226.152000000002</v>
      </c>
      <c r="AH72" s="187">
        <v>83152</v>
      </c>
      <c r="AI72" s="66">
        <v>9175.7639999999992</v>
      </c>
      <c r="AJ72" s="66">
        <v>66606.144</v>
      </c>
      <c r="AK72" s="188">
        <v>333251.103</v>
      </c>
      <c r="AL72" s="188">
        <v>95349.838000000003</v>
      </c>
      <c r="AM72" s="188">
        <f t="shared" si="0"/>
        <v>5879284.9020000016</v>
      </c>
      <c r="AN72" s="189">
        <v>7724928.2920000004</v>
      </c>
      <c r="AO72" s="188">
        <f t="shared" si="1"/>
        <v>1845643.3899999987</v>
      </c>
      <c r="AP72" s="189"/>
      <c r="AQ72" s="189"/>
      <c r="AR72" s="188"/>
      <c r="AS72" s="190">
        <v>8858.7729999999992</v>
      </c>
      <c r="AT72" s="190">
        <v>11479.862999999999</v>
      </c>
      <c r="AU72" s="190">
        <v>7084.8289999999997</v>
      </c>
      <c r="AV72" s="190">
        <v>4144.8639999999996</v>
      </c>
      <c r="AW72" s="190">
        <v>5780.9780000000001</v>
      </c>
      <c r="AX72" s="190">
        <v>1324.991</v>
      </c>
      <c r="AY72" s="190">
        <v>5517.8580000000002</v>
      </c>
      <c r="AZ72" s="190">
        <v>64341.756999999998</v>
      </c>
      <c r="BA72" s="190">
        <v>83028.626999999993</v>
      </c>
      <c r="BB72" s="190">
        <v>10604.701999999999</v>
      </c>
      <c r="BC72" s="190">
        <v>9773.4709999999995</v>
      </c>
      <c r="BD72" s="190">
        <v>4866.9639999999999</v>
      </c>
      <c r="BE72" s="190">
        <v>59815.966</v>
      </c>
      <c r="BF72" s="190">
        <v>1925.867</v>
      </c>
      <c r="BG72" s="190">
        <v>2862.2660000000001</v>
      </c>
      <c r="BH72" s="190">
        <v>613.86699999999996</v>
      </c>
      <c r="BI72" s="190">
        <v>497.67399999999998</v>
      </c>
      <c r="BJ72" s="190">
        <v>17324.245999999999</v>
      </c>
      <c r="BK72" s="190">
        <v>38509.235999999997</v>
      </c>
      <c r="BL72" s="190">
        <v>10281.447</v>
      </c>
      <c r="BM72" s="190">
        <v>19558.691999999999</v>
      </c>
      <c r="BN72" s="190">
        <v>5450.2960000000003</v>
      </c>
      <c r="BO72" s="190">
        <v>2109.5509999999999</v>
      </c>
      <c r="BP72" s="190">
        <v>46932.79</v>
      </c>
      <c r="BQ72" s="190">
        <v>10214.429</v>
      </c>
      <c r="BR72" s="191">
        <v>1223.895</v>
      </c>
      <c r="BS72" s="191">
        <v>10535.831</v>
      </c>
      <c r="BT72" s="190">
        <f t="shared" si="2"/>
        <v>444663.72999999992</v>
      </c>
    </row>
    <row r="73" spans="1:72" ht="15.75" customHeight="1">
      <c r="A73" s="183">
        <v>2020</v>
      </c>
      <c r="B73" s="66">
        <v>44908.440999999999</v>
      </c>
      <c r="C73" s="66">
        <v>25544.179</v>
      </c>
      <c r="D73" s="66">
        <v>212564.935</v>
      </c>
      <c r="E73" s="66">
        <v>37758.232000000004</v>
      </c>
      <c r="F73" s="66">
        <v>19206.687999999998</v>
      </c>
      <c r="G73" s="66">
        <v>1423998.0190000001</v>
      </c>
      <c r="H73" s="66">
        <v>50617.027999999998</v>
      </c>
      <c r="I73" s="66">
        <v>5105.3590000000004</v>
      </c>
      <c r="J73" s="66">
        <v>106538.719</v>
      </c>
      <c r="K73" s="66">
        <v>115638.36</v>
      </c>
      <c r="L73" s="66">
        <v>445390.23600000003</v>
      </c>
      <c r="M73" s="66">
        <v>2541.049</v>
      </c>
      <c r="N73" s="66">
        <v>1389966.3870000001</v>
      </c>
      <c r="O73" s="66">
        <v>270825.848</v>
      </c>
      <c r="P73" s="78">
        <v>86990</v>
      </c>
      <c r="Q73" s="66">
        <v>125542.77</v>
      </c>
      <c r="R73" s="66">
        <v>18861.057000000001</v>
      </c>
      <c r="S73" s="66">
        <v>51460.211000000003</v>
      </c>
      <c r="T73" s="66">
        <v>125610.461</v>
      </c>
      <c r="U73" s="66">
        <v>36488.843000000001</v>
      </c>
      <c r="V73" s="66">
        <v>5026.4960000000001</v>
      </c>
      <c r="W73" s="66">
        <v>205780.595</v>
      </c>
      <c r="X73" s="66">
        <v>5367.9549999999999</v>
      </c>
      <c r="Y73" s="66">
        <v>33090.281000000003</v>
      </c>
      <c r="Z73" s="66">
        <v>111287.62300000001</v>
      </c>
      <c r="AA73" s="66">
        <v>51858.127999999997</v>
      </c>
      <c r="AB73" s="66">
        <v>145761.663</v>
      </c>
      <c r="AC73" s="66">
        <v>36229.972000000002</v>
      </c>
      <c r="AD73" s="66">
        <v>5893.5190000000002</v>
      </c>
      <c r="AE73" s="66">
        <v>58466.142999999996</v>
      </c>
      <c r="AF73" s="66">
        <v>8606.4310000000005</v>
      </c>
      <c r="AG73" s="66">
        <v>71389.373999999996</v>
      </c>
      <c r="AH73" s="187">
        <v>83812</v>
      </c>
      <c r="AI73" s="66">
        <v>9247.5499999999993</v>
      </c>
      <c r="AJ73" s="66">
        <v>66951.173999999999</v>
      </c>
      <c r="AK73" s="188">
        <v>335388.23800000001</v>
      </c>
      <c r="AL73" s="188">
        <v>96203.595000000001</v>
      </c>
      <c r="AM73" s="188">
        <f t="shared" si="0"/>
        <v>5925917.5589999994</v>
      </c>
      <c r="AN73" s="189">
        <v>7804973.773</v>
      </c>
      <c r="AO73" s="188">
        <f t="shared" si="1"/>
        <v>1879056.2140000006</v>
      </c>
      <c r="AP73" s="189"/>
      <c r="AQ73" s="189"/>
      <c r="AR73" s="188"/>
      <c r="AS73" s="190">
        <v>8901.1059999999998</v>
      </c>
      <c r="AT73" s="190">
        <v>11541.272999999999</v>
      </c>
      <c r="AU73" s="190">
        <v>7020.2349999999997</v>
      </c>
      <c r="AV73" s="190">
        <v>4114.6390000000001</v>
      </c>
      <c r="AW73" s="190">
        <v>5810.7780000000002</v>
      </c>
      <c r="AX73" s="190">
        <v>1329.086</v>
      </c>
      <c r="AY73" s="190">
        <v>5525.2150000000001</v>
      </c>
      <c r="AZ73" s="190">
        <v>64457.760000000002</v>
      </c>
      <c r="BA73" s="190">
        <v>83267.654999999999</v>
      </c>
      <c r="BB73" s="190">
        <v>10543.346</v>
      </c>
      <c r="BC73" s="190">
        <v>9770.1200000000008</v>
      </c>
      <c r="BD73" s="190">
        <v>4925.0739999999996</v>
      </c>
      <c r="BE73" s="190">
        <v>59639.898000000001</v>
      </c>
      <c r="BF73" s="190">
        <v>1907.2439999999999</v>
      </c>
      <c r="BG73" s="190">
        <v>2835.9</v>
      </c>
      <c r="BH73" s="190">
        <v>626.07899999999995</v>
      </c>
      <c r="BI73" s="190">
        <v>509.59500000000003</v>
      </c>
      <c r="BJ73" s="190">
        <v>17402.276999999998</v>
      </c>
      <c r="BK73" s="190">
        <v>38477.966</v>
      </c>
      <c r="BL73" s="190">
        <v>10298.398999999999</v>
      </c>
      <c r="BM73" s="190">
        <v>19489.73</v>
      </c>
      <c r="BN73" s="190">
        <v>5457.5519999999997</v>
      </c>
      <c r="BO73" s="190">
        <v>2116.252</v>
      </c>
      <c r="BP73" s="190">
        <v>47329.953999999998</v>
      </c>
      <c r="BQ73" s="190">
        <v>10321.414000000001</v>
      </c>
      <c r="BR73" s="191">
        <v>1233.778</v>
      </c>
      <c r="BS73" s="191">
        <v>10537.911</v>
      </c>
      <c r="BT73" s="190">
        <f t="shared" si="2"/>
        <v>445390.23600000003</v>
      </c>
    </row>
    <row r="74" spans="1:72" ht="15.75" customHeight="1">
      <c r="A74" s="183">
        <v>2021</v>
      </c>
      <c r="B74" s="66">
        <v>45163.623</v>
      </c>
      <c r="C74" s="66">
        <v>25795.921999999999</v>
      </c>
      <c r="D74" s="66">
        <v>213827.67199999999</v>
      </c>
      <c r="E74" s="66">
        <v>38019.178</v>
      </c>
      <c r="F74" s="66">
        <v>19393.940999999999</v>
      </c>
      <c r="G74" s="66">
        <v>1425861.5430000001</v>
      </c>
      <c r="H74" s="66">
        <v>51244.296999999999</v>
      </c>
      <c r="I74" s="66">
        <v>5140.8509999999997</v>
      </c>
      <c r="J74" s="66">
        <v>108391.549</v>
      </c>
      <c r="K74" s="66">
        <v>118743.462</v>
      </c>
      <c r="L74" s="66">
        <v>445190.66699999996</v>
      </c>
      <c r="M74" s="66">
        <v>2606.9409999999998</v>
      </c>
      <c r="N74" s="66">
        <v>1402807.8670000001</v>
      </c>
      <c r="O74" s="66">
        <v>272890.09299999999</v>
      </c>
      <c r="P74" s="78">
        <v>87590</v>
      </c>
      <c r="Q74" s="66">
        <v>124946.751</v>
      </c>
      <c r="R74" s="66">
        <v>19097.429</v>
      </c>
      <c r="S74" s="66">
        <v>52511.349000000002</v>
      </c>
      <c r="T74" s="66">
        <v>126386.14200000001</v>
      </c>
      <c r="U74" s="66">
        <v>36888.699999999997</v>
      </c>
      <c r="V74" s="66">
        <v>5095.7709999999997</v>
      </c>
      <c r="W74" s="66">
        <v>210874.21400000001</v>
      </c>
      <c r="X74" s="66">
        <v>5391.723</v>
      </c>
      <c r="Y74" s="66">
        <v>33519.231</v>
      </c>
      <c r="Z74" s="66">
        <v>113094.33199999999</v>
      </c>
      <c r="AA74" s="66">
        <v>51831.252999999997</v>
      </c>
      <c r="AB74" s="66">
        <v>145472.99400000001</v>
      </c>
      <c r="AC74" s="66">
        <v>35764.241000000002</v>
      </c>
      <c r="AD74" s="66">
        <v>5926.22</v>
      </c>
      <c r="AE74" s="66">
        <v>59137.71</v>
      </c>
      <c r="AF74" s="66">
        <v>8670.7950000000001</v>
      </c>
      <c r="AG74" s="66">
        <v>71561.955000000002</v>
      </c>
      <c r="AH74" s="187">
        <v>84459</v>
      </c>
      <c r="AI74" s="66">
        <v>9327.0280000000002</v>
      </c>
      <c r="AJ74" s="66">
        <v>67167.774000000005</v>
      </c>
      <c r="AK74" s="188">
        <v>336495.76899999997</v>
      </c>
      <c r="AL74" s="188">
        <v>97093.774000000005</v>
      </c>
      <c r="AM74" s="188">
        <f t="shared" si="0"/>
        <v>5963381.7610000009</v>
      </c>
      <c r="AN74" s="189">
        <v>7876931.9869999997</v>
      </c>
      <c r="AO74" s="188">
        <f t="shared" si="1"/>
        <v>1913550.2259999989</v>
      </c>
      <c r="AP74" s="192">
        <f>AM74/AN74</f>
        <v>0.75706909375908027</v>
      </c>
      <c r="AQ74" s="189"/>
      <c r="AR74" s="188"/>
      <c r="AS74" s="190">
        <v>8914.4480000000003</v>
      </c>
      <c r="AT74" s="190">
        <v>11582.16</v>
      </c>
      <c r="AU74" s="190">
        <v>6938.1139999999996</v>
      </c>
      <c r="AV74" s="190">
        <v>4079.1</v>
      </c>
      <c r="AW74" s="190">
        <v>5840.5039999999999</v>
      </c>
      <c r="AX74" s="190">
        <v>1329.8019999999999</v>
      </c>
      <c r="AY74" s="190">
        <v>5533.7209999999995</v>
      </c>
      <c r="AZ74" s="190">
        <v>64502.345999999998</v>
      </c>
      <c r="BA74" s="190">
        <v>83390.320000000007</v>
      </c>
      <c r="BB74" s="190">
        <v>10481.118</v>
      </c>
      <c r="BC74" s="190">
        <v>9731.0249999999996</v>
      </c>
      <c r="BD74" s="190">
        <v>4967.1639999999998</v>
      </c>
      <c r="BE74" s="190">
        <v>59361.258999999998</v>
      </c>
      <c r="BF74" s="190">
        <v>1886.86</v>
      </c>
      <c r="BG74" s="190">
        <v>2804.6329999999998</v>
      </c>
      <c r="BH74" s="190">
        <v>634.72</v>
      </c>
      <c r="BI74" s="190">
        <v>521.12099999999998</v>
      </c>
      <c r="BJ74" s="190">
        <v>17466.838</v>
      </c>
      <c r="BK74" s="190">
        <v>38378.767</v>
      </c>
      <c r="BL74" s="190">
        <v>10297.984</v>
      </c>
      <c r="BM74" s="190">
        <v>19394.347000000002</v>
      </c>
      <c r="BN74" s="190">
        <v>5455.8090000000002</v>
      </c>
      <c r="BO74" s="190">
        <v>2119.0300000000002</v>
      </c>
      <c r="BP74" s="190">
        <v>47397.66</v>
      </c>
      <c r="BQ74" s="190">
        <v>10416.525</v>
      </c>
      <c r="BR74" s="191">
        <v>1241.296</v>
      </c>
      <c r="BS74" s="191">
        <v>10523.995999999999</v>
      </c>
      <c r="BT74" s="190">
        <f t="shared" si="2"/>
        <v>445190.66699999996</v>
      </c>
    </row>
    <row r="75" spans="1:72" ht="15.75" customHeight="1">
      <c r="A75" s="183">
        <v>2022</v>
      </c>
      <c r="B75" s="66">
        <v>45389.936999999998</v>
      </c>
      <c r="C75" s="66">
        <v>26046.256000000001</v>
      </c>
      <c r="D75" s="66">
        <v>214824.774</v>
      </c>
      <c r="E75" s="66">
        <v>38290.845999999998</v>
      </c>
      <c r="F75" s="66">
        <v>19592.428</v>
      </c>
      <c r="G75" s="66">
        <v>1425925.3859999999</v>
      </c>
      <c r="H75" s="66">
        <v>51788.826999999997</v>
      </c>
      <c r="I75" s="66">
        <v>5167.0630000000001</v>
      </c>
      <c r="J75" s="66">
        <v>110132.806</v>
      </c>
      <c r="K75" s="66">
        <v>121822.59</v>
      </c>
      <c r="L75" s="66">
        <v>444911.66800000006</v>
      </c>
      <c r="M75" s="66">
        <v>2672.89</v>
      </c>
      <c r="N75" s="66">
        <v>1412319.817</v>
      </c>
      <c r="O75" s="66">
        <v>274616.28899999999</v>
      </c>
      <c r="P75" s="78">
        <v>88257</v>
      </c>
      <c r="Q75" s="66">
        <v>124278.31</v>
      </c>
      <c r="R75" s="66">
        <v>19295.502</v>
      </c>
      <c r="S75" s="66">
        <v>53499.879000000001</v>
      </c>
      <c r="T75" s="66">
        <v>127024.13400000001</v>
      </c>
      <c r="U75" s="66">
        <v>37264.468999999997</v>
      </c>
      <c r="V75" s="66">
        <v>5163.6840000000002</v>
      </c>
      <c r="W75" s="66">
        <v>215928.43100000001</v>
      </c>
      <c r="X75" s="66">
        <v>5414.3190000000004</v>
      </c>
      <c r="Y75" s="66">
        <v>33911.712</v>
      </c>
      <c r="Z75" s="66">
        <v>114666.32399999999</v>
      </c>
      <c r="AA75" s="66">
        <v>51829.025000000001</v>
      </c>
      <c r="AB75" s="66">
        <v>144732.516</v>
      </c>
      <c r="AC75" s="66">
        <v>36136.550999999999</v>
      </c>
      <c r="AD75" s="66">
        <v>5955.9009999999998</v>
      </c>
      <c r="AE75" s="66">
        <v>59646.8</v>
      </c>
      <c r="AF75" s="66">
        <v>8712.018</v>
      </c>
      <c r="AG75" s="66">
        <v>71640.251000000004</v>
      </c>
      <c r="AH75" s="187">
        <v>85092</v>
      </c>
      <c r="AI75" s="66">
        <v>9403.2610000000004</v>
      </c>
      <c r="AJ75" s="66">
        <v>67394.304999999993</v>
      </c>
      <c r="AK75" s="193">
        <v>337499.48</v>
      </c>
      <c r="AL75" s="188">
        <v>97842.282999999996</v>
      </c>
      <c r="AM75" s="188">
        <f t="shared" si="0"/>
        <v>5994089.7319999989</v>
      </c>
      <c r="AN75" s="189">
        <v>7941658.3159999996</v>
      </c>
      <c r="AO75" s="188">
        <f t="shared" si="1"/>
        <v>1947568.5840000007</v>
      </c>
      <c r="AP75" s="189"/>
      <c r="AQ75" s="189"/>
      <c r="AR75" s="188"/>
      <c r="AS75" s="190">
        <v>8929.7160000000003</v>
      </c>
      <c r="AT75" s="190">
        <v>11640.679</v>
      </c>
      <c r="AU75" s="190">
        <v>6833.6210000000001</v>
      </c>
      <c r="AV75" s="190">
        <v>4041.1709999999998</v>
      </c>
      <c r="AW75" s="190">
        <v>5867.9769999999999</v>
      </c>
      <c r="AX75" s="190">
        <v>1327.6</v>
      </c>
      <c r="AY75" s="190">
        <v>5538.2629999999999</v>
      </c>
      <c r="AZ75" s="190">
        <v>64560.542000000001</v>
      </c>
      <c r="BA75" s="190">
        <v>83426.789000000004</v>
      </c>
      <c r="BB75" s="190">
        <v>10409.611999999999</v>
      </c>
      <c r="BC75" s="190">
        <v>9688.5470000000005</v>
      </c>
      <c r="BD75" s="190">
        <v>5005.8879999999999</v>
      </c>
      <c r="BE75" s="190">
        <v>59119.4</v>
      </c>
      <c r="BF75" s="190">
        <v>1860.9780000000001</v>
      </c>
      <c r="BG75" s="190">
        <v>2768.6680000000001</v>
      </c>
      <c r="BH75" s="190">
        <v>643.92200000000003</v>
      </c>
      <c r="BI75" s="190">
        <v>532.375</v>
      </c>
      <c r="BJ75" s="190">
        <v>17536.553</v>
      </c>
      <c r="BK75" s="190">
        <v>38236.684000000001</v>
      </c>
      <c r="BL75" s="190">
        <v>10282.222</v>
      </c>
      <c r="BM75" s="190">
        <v>19262.773000000001</v>
      </c>
      <c r="BN75" s="190">
        <v>5439.4350000000004</v>
      </c>
      <c r="BO75" s="190">
        <v>2119.7890000000002</v>
      </c>
      <c r="BP75" s="190">
        <v>47576.21</v>
      </c>
      <c r="BQ75" s="190">
        <v>10517.669</v>
      </c>
      <c r="BR75" s="191">
        <v>1247.08</v>
      </c>
      <c r="BS75" s="191">
        <v>10497.504999999999</v>
      </c>
      <c r="BT75" s="190">
        <f t="shared" si="2"/>
        <v>444911.66800000006</v>
      </c>
    </row>
    <row r="76" spans="1:72" ht="15.75" customHeight="1">
      <c r="A76" s="183">
        <v>2023</v>
      </c>
      <c r="B76" s="66">
        <v>45630.699000000001</v>
      </c>
      <c r="C76" s="66">
        <v>26308.571</v>
      </c>
      <c r="D76" s="66">
        <v>215802.22200000001</v>
      </c>
      <c r="E76" s="66">
        <v>38617.807999999997</v>
      </c>
      <c r="F76" s="66">
        <v>19615.038</v>
      </c>
      <c r="G76" s="66">
        <v>1425849.2879999999</v>
      </c>
      <c r="H76" s="66">
        <v>51959.220999999998</v>
      </c>
      <c r="I76" s="66">
        <v>5194.5950000000003</v>
      </c>
      <c r="J76" s="66">
        <v>111847.4</v>
      </c>
      <c r="K76" s="66">
        <v>124937.25900000001</v>
      </c>
      <c r="L76" s="66">
        <v>449720.109</v>
      </c>
      <c r="M76" s="66">
        <v>2739.0940000000001</v>
      </c>
      <c r="N76" s="66">
        <v>1422026.5279999999</v>
      </c>
      <c r="O76" s="66">
        <v>276386.38900000002</v>
      </c>
      <c r="P76" s="78">
        <v>88844</v>
      </c>
      <c r="Q76" s="66">
        <v>123625.07399999999</v>
      </c>
      <c r="R76" s="66">
        <v>19500.493999999999</v>
      </c>
      <c r="S76" s="66">
        <v>54555.095000000001</v>
      </c>
      <c r="T76" s="66">
        <v>127984.117</v>
      </c>
      <c r="U76" s="66">
        <v>37651.472000000002</v>
      </c>
      <c r="V76" s="66">
        <v>5206.893</v>
      </c>
      <c r="W76" s="66">
        <v>221153.992</v>
      </c>
      <c r="X76" s="66">
        <v>5454.3190000000004</v>
      </c>
      <c r="Y76" s="66">
        <v>34187.464999999997</v>
      </c>
      <c r="Z76" s="66">
        <v>116451.694</v>
      </c>
      <c r="AA76" s="66">
        <v>51802.593999999997</v>
      </c>
      <c r="AB76" s="66">
        <v>144694.11199999999</v>
      </c>
      <c r="AC76" s="66">
        <v>36681.089</v>
      </c>
      <c r="AD76" s="66">
        <v>5995.4759999999997</v>
      </c>
      <c r="AE76" s="66">
        <v>60140.970999999998</v>
      </c>
      <c r="AF76" s="66">
        <v>8768.9259999999995</v>
      </c>
      <c r="AG76" s="66">
        <v>71753.808000000005</v>
      </c>
      <c r="AH76" s="187">
        <v>85591</v>
      </c>
      <c r="AI76" s="66">
        <v>9478.9959999999992</v>
      </c>
      <c r="AJ76" s="66">
        <v>67623.566000000006</v>
      </c>
      <c r="AK76" s="193">
        <v>339080.24</v>
      </c>
      <c r="AL76" s="188">
        <v>98531.429000000004</v>
      </c>
      <c r="AM76" s="188">
        <f t="shared" si="0"/>
        <v>6031391.0429999977</v>
      </c>
      <c r="AN76" s="189">
        <v>8008551.9950000001</v>
      </c>
      <c r="AO76" s="188">
        <f t="shared" si="1"/>
        <v>1977160.9520000024</v>
      </c>
      <c r="AP76" s="189"/>
      <c r="AQ76" s="189"/>
      <c r="AR76" s="188"/>
      <c r="AS76" s="190">
        <v>8949.518</v>
      </c>
      <c r="AT76" s="190">
        <v>11671.181</v>
      </c>
      <c r="AU76" s="190">
        <v>6730.2849999999999</v>
      </c>
      <c r="AV76" s="190">
        <v>4019.5439999999999</v>
      </c>
      <c r="AW76" s="190">
        <v>5896.5460000000003</v>
      </c>
      <c r="AX76" s="190">
        <v>1324.5239999999999</v>
      </c>
      <c r="AY76" s="190">
        <v>5543.2280000000001</v>
      </c>
      <c r="AZ76" s="190">
        <v>64692.714</v>
      </c>
      <c r="BA76" s="190">
        <v>83312.896999999997</v>
      </c>
      <c r="BB76" s="190">
        <v>10360.33</v>
      </c>
      <c r="BC76" s="190">
        <v>10246.067999999999</v>
      </c>
      <c r="BD76" s="190">
        <v>5040.3289999999997</v>
      </c>
      <c r="BE76" s="190">
        <v>58955.548000000003</v>
      </c>
      <c r="BF76" s="190">
        <v>1840.3240000000001</v>
      </c>
      <c r="BG76" s="190">
        <v>2731.442</v>
      </c>
      <c r="BH76" s="190">
        <v>651.27599999999995</v>
      </c>
      <c r="BI76" s="190">
        <v>534.197</v>
      </c>
      <c r="BJ76" s="190">
        <v>17591.474999999999</v>
      </c>
      <c r="BK76" s="190">
        <v>41477.607000000004</v>
      </c>
      <c r="BL76" s="190">
        <v>10259.508</v>
      </c>
      <c r="BM76" s="190">
        <v>20055.759999999998</v>
      </c>
      <c r="BN76" s="190">
        <v>5847.4709999999995</v>
      </c>
      <c r="BO76" s="190">
        <v>2119.8989999999999</v>
      </c>
      <c r="BP76" s="190">
        <v>47541.048999999999</v>
      </c>
      <c r="BQ76" s="190">
        <v>10581.025</v>
      </c>
      <c r="BR76" s="191">
        <v>1255.8969999999999</v>
      </c>
      <c r="BS76" s="191">
        <v>10490.467000000001</v>
      </c>
      <c r="BT76" s="190">
        <f t="shared" si="2"/>
        <v>449720.109</v>
      </c>
    </row>
    <row r="77" spans="1:72" ht="15.75" customHeight="1">
      <c r="A77" s="183">
        <v>2024</v>
      </c>
      <c r="B77" s="66">
        <v>45917.069000000003</v>
      </c>
      <c r="C77" s="66">
        <v>26569.651999999998</v>
      </c>
      <c r="D77" s="66">
        <v>217042.67</v>
      </c>
      <c r="E77" s="66">
        <v>38944.775000000001</v>
      </c>
      <c r="F77" s="66">
        <v>19644.142</v>
      </c>
      <c r="G77" s="66">
        <v>1425493.416</v>
      </c>
      <c r="H77" s="66">
        <v>52211.114000000001</v>
      </c>
      <c r="I77" s="66">
        <v>5229.7510000000002</v>
      </c>
      <c r="J77" s="66">
        <v>113585.79700000001</v>
      </c>
      <c r="K77" s="66">
        <v>128116.861</v>
      </c>
      <c r="L77" s="66">
        <v>448124.32</v>
      </c>
      <c r="M77" s="66">
        <v>2807.2420000000002</v>
      </c>
      <c r="N77" s="66">
        <v>1435228.798</v>
      </c>
      <c r="O77" s="66">
        <v>278681.85600000003</v>
      </c>
      <c r="P77" s="78">
        <v>89501</v>
      </c>
      <c r="Q77" s="66">
        <v>122963.952</v>
      </c>
      <c r="R77" s="66">
        <v>19712.773000000001</v>
      </c>
      <c r="S77" s="66">
        <v>55646.078000000001</v>
      </c>
      <c r="T77" s="66">
        <v>128927.016</v>
      </c>
      <c r="U77" s="66">
        <v>38028.616000000002</v>
      </c>
      <c r="V77" s="66">
        <v>5249.3059999999996</v>
      </c>
      <c r="W77" s="66">
        <v>226455.272</v>
      </c>
      <c r="X77" s="66">
        <v>5494.4009999999998</v>
      </c>
      <c r="Y77" s="66">
        <v>34517.972000000002</v>
      </c>
      <c r="Z77" s="66">
        <v>118223.042</v>
      </c>
      <c r="AA77" s="66">
        <v>51765.523999999998</v>
      </c>
      <c r="AB77" s="66">
        <v>144194.606</v>
      </c>
      <c r="AC77" s="66">
        <v>37212.961000000003</v>
      </c>
      <c r="AD77" s="66">
        <v>6033.97</v>
      </c>
      <c r="AE77" s="66">
        <v>60688.017999999996</v>
      </c>
      <c r="AF77" s="66">
        <v>8824.4120000000003</v>
      </c>
      <c r="AG77" s="66">
        <v>71848.75</v>
      </c>
      <c r="AH77" s="187">
        <v>86042</v>
      </c>
      <c r="AI77" s="66">
        <v>9554.7459999999992</v>
      </c>
      <c r="AJ77" s="66">
        <v>67850.038</v>
      </c>
      <c r="AK77" s="193">
        <v>340912.89</v>
      </c>
      <c r="AL77" s="188">
        <v>99186.471000000005</v>
      </c>
      <c r="AM77" s="188">
        <f t="shared" si="0"/>
        <v>6066431.2769999979</v>
      </c>
      <c r="AN77" s="189">
        <v>8082070.9000000004</v>
      </c>
      <c r="AO77" s="188">
        <f t="shared" si="1"/>
        <v>2015639.6230000025</v>
      </c>
      <c r="AP77" s="189"/>
      <c r="AQ77" s="189"/>
      <c r="AR77" s="188"/>
      <c r="AS77" s="190">
        <v>8968.4030000000002</v>
      </c>
      <c r="AT77" s="190">
        <v>11701.099</v>
      </c>
      <c r="AU77" s="190">
        <v>6645.1490000000003</v>
      </c>
      <c r="AV77" s="190">
        <v>3997.6889999999999</v>
      </c>
      <c r="AW77" s="190">
        <v>5925.28</v>
      </c>
      <c r="AX77" s="190">
        <v>1321.0070000000001</v>
      </c>
      <c r="AY77" s="190">
        <v>5547.7209999999995</v>
      </c>
      <c r="AZ77" s="190">
        <v>64820.453999999998</v>
      </c>
      <c r="BA77" s="190">
        <v>83276.368000000002</v>
      </c>
      <c r="BB77" s="190">
        <v>10322.224</v>
      </c>
      <c r="BC77" s="190">
        <v>10066.41</v>
      </c>
      <c r="BD77" s="190">
        <v>5073.54</v>
      </c>
      <c r="BE77" s="190">
        <v>58785.976999999999</v>
      </c>
      <c r="BF77" s="190">
        <v>1820.0989999999999</v>
      </c>
      <c r="BG77" s="190">
        <v>2705.261</v>
      </c>
      <c r="BH77" s="190">
        <v>658.25900000000001</v>
      </c>
      <c r="BI77" s="190">
        <v>535.93200000000002</v>
      </c>
      <c r="BJ77" s="190">
        <v>17645.121999999999</v>
      </c>
      <c r="BK77" s="190">
        <v>40574.527999999998</v>
      </c>
      <c r="BL77" s="190">
        <v>10235.701999999999</v>
      </c>
      <c r="BM77" s="190">
        <v>19729.864000000001</v>
      </c>
      <c r="BN77" s="190">
        <v>5742.9269999999997</v>
      </c>
      <c r="BO77" s="190">
        <v>2119.4499999999998</v>
      </c>
      <c r="BP77" s="190">
        <v>47498.205999999998</v>
      </c>
      <c r="BQ77" s="190">
        <v>10643.147000000001</v>
      </c>
      <c r="BR77" s="191">
        <v>1264.3789999999999</v>
      </c>
      <c r="BS77" s="191">
        <v>10500.123</v>
      </c>
      <c r="BT77" s="190">
        <f t="shared" si="2"/>
        <v>448124.32</v>
      </c>
    </row>
    <row r="78" spans="1:72" ht="15.75" customHeight="1">
      <c r="A78" s="183">
        <v>2025</v>
      </c>
      <c r="B78" s="66">
        <v>46198.663999999997</v>
      </c>
      <c r="C78" s="66">
        <v>26829.312000000002</v>
      </c>
      <c r="D78" s="66">
        <v>218231.924</v>
      </c>
      <c r="E78" s="66">
        <v>39269.317000000003</v>
      </c>
      <c r="F78" s="66">
        <v>19673.537</v>
      </c>
      <c r="G78" s="66">
        <v>1424864.149</v>
      </c>
      <c r="H78" s="66">
        <v>52470.432999999997</v>
      </c>
      <c r="I78" s="66">
        <v>5263.6769999999997</v>
      </c>
      <c r="J78" s="66">
        <v>115382.70699999999</v>
      </c>
      <c r="K78" s="66">
        <v>131322.576</v>
      </c>
      <c r="L78" s="66">
        <v>446882.92999999993</v>
      </c>
      <c r="M78" s="66">
        <v>2876.3649999999998</v>
      </c>
      <c r="N78" s="66">
        <v>1448210.906</v>
      </c>
      <c r="O78" s="66">
        <v>280914.24200000003</v>
      </c>
      <c r="P78" s="78">
        <v>90119</v>
      </c>
      <c r="Q78" s="66">
        <v>122298.912</v>
      </c>
      <c r="R78" s="66">
        <v>19943.557000000001</v>
      </c>
      <c r="S78" s="66">
        <v>56759.982000000004</v>
      </c>
      <c r="T78" s="66">
        <v>129849.91899999999</v>
      </c>
      <c r="U78" s="66">
        <v>38394.302000000003</v>
      </c>
      <c r="V78" s="66">
        <v>5290.5709999999999</v>
      </c>
      <c r="W78" s="66">
        <v>231849.16099999999</v>
      </c>
      <c r="X78" s="66">
        <v>5534.5529999999999</v>
      </c>
      <c r="Y78" s="66">
        <v>34848.917000000001</v>
      </c>
      <c r="Z78" s="66">
        <v>119989.40700000001</v>
      </c>
      <c r="AA78" s="66">
        <v>51718.400999999998</v>
      </c>
      <c r="AB78" s="66">
        <v>143719.55100000001</v>
      </c>
      <c r="AC78" s="66">
        <v>37734.898000000001</v>
      </c>
      <c r="AD78" s="66">
        <v>6071.4489999999996</v>
      </c>
      <c r="AE78" s="66">
        <v>61352.423999999999</v>
      </c>
      <c r="AF78" s="66">
        <v>8878.4500000000007</v>
      </c>
      <c r="AG78" s="66">
        <v>71922.847999999998</v>
      </c>
      <c r="AH78" s="187">
        <v>86479</v>
      </c>
      <c r="AI78" s="66">
        <v>9628.9609999999993</v>
      </c>
      <c r="AJ78" s="66">
        <v>68072.841</v>
      </c>
      <c r="AK78" s="193">
        <v>342715.95</v>
      </c>
      <c r="AL78" s="188">
        <v>99808.888999999996</v>
      </c>
      <c r="AM78" s="188">
        <f t="shared" si="0"/>
        <v>6101372.682000001</v>
      </c>
      <c r="AN78" s="189">
        <v>8155601.0990000004</v>
      </c>
      <c r="AO78" s="188">
        <f t="shared" si="1"/>
        <v>2054228.4169999994</v>
      </c>
      <c r="AP78" s="189"/>
      <c r="AQ78" s="189"/>
      <c r="AR78" s="188"/>
      <c r="AS78" s="190">
        <v>8985.875</v>
      </c>
      <c r="AT78" s="190">
        <v>11730.45</v>
      </c>
      <c r="AU78" s="190">
        <v>6592.0810000000001</v>
      </c>
      <c r="AV78" s="190">
        <v>3975.5650000000001</v>
      </c>
      <c r="AW78" s="190">
        <v>5954.1109999999999</v>
      </c>
      <c r="AX78" s="190">
        <v>1317.075</v>
      </c>
      <c r="AY78" s="190">
        <v>5552.0510000000004</v>
      </c>
      <c r="AZ78" s="190">
        <v>64943.205999999998</v>
      </c>
      <c r="BA78" s="190">
        <v>83228.58</v>
      </c>
      <c r="BB78" s="190">
        <v>10283.217000000001</v>
      </c>
      <c r="BC78" s="190">
        <v>9923.5750000000007</v>
      </c>
      <c r="BD78" s="190">
        <v>5105.4160000000002</v>
      </c>
      <c r="BE78" s="190">
        <v>58609.510999999999</v>
      </c>
      <c r="BF78" s="190">
        <v>1800.3810000000001</v>
      </c>
      <c r="BG78" s="190">
        <v>2680.3359999999998</v>
      </c>
      <c r="BH78" s="190">
        <v>664.92899999999997</v>
      </c>
      <c r="BI78" s="190">
        <v>537.54899999999998</v>
      </c>
      <c r="BJ78" s="190">
        <v>17697.128000000001</v>
      </c>
      <c r="BK78" s="190">
        <v>39868.923000000003</v>
      </c>
      <c r="BL78" s="190">
        <v>10210.995000000001</v>
      </c>
      <c r="BM78" s="190">
        <v>19508.127</v>
      </c>
      <c r="BN78" s="190">
        <v>5662.7370000000001</v>
      </c>
      <c r="BO78" s="190">
        <v>2118.48</v>
      </c>
      <c r="BP78" s="190">
        <v>47448.54</v>
      </c>
      <c r="BQ78" s="190">
        <v>10704.191999999999</v>
      </c>
      <c r="BR78" s="191">
        <v>1272.556</v>
      </c>
      <c r="BS78" s="191">
        <v>10507.343999999999</v>
      </c>
      <c r="BT78" s="190">
        <f t="shared" si="2"/>
        <v>446882.92999999993</v>
      </c>
    </row>
    <row r="79" spans="1:72" ht="15.75" customHeight="1">
      <c r="A79" s="183">
        <v>2026</v>
      </c>
      <c r="B79" s="66">
        <v>46476.375999999997</v>
      </c>
      <c r="C79" s="66">
        <v>27086.794999999998</v>
      </c>
      <c r="D79" s="66">
        <v>219374.19200000001</v>
      </c>
      <c r="E79" s="66">
        <v>39593.576999999997</v>
      </c>
      <c r="F79" s="66">
        <v>19707.109</v>
      </c>
      <c r="G79" s="66">
        <v>1423899.6980000001</v>
      </c>
      <c r="H79" s="66">
        <v>52751.010999999999</v>
      </c>
      <c r="I79" s="66">
        <v>5296.7219999999998</v>
      </c>
      <c r="J79" s="66">
        <v>117168.22199999999</v>
      </c>
      <c r="K79" s="66">
        <v>134554.53400000001</v>
      </c>
      <c r="L79" s="66">
        <v>445921.48400000005</v>
      </c>
      <c r="M79" s="66">
        <v>2946.05</v>
      </c>
      <c r="N79" s="66">
        <v>1461002.5419999999</v>
      </c>
      <c r="O79" s="66">
        <v>283094.37</v>
      </c>
      <c r="P79" s="78">
        <v>90703</v>
      </c>
      <c r="Q79" s="66">
        <v>121621.90300000001</v>
      </c>
      <c r="R79" s="66">
        <v>20168.150000000001</v>
      </c>
      <c r="S79" s="66">
        <v>57887.877999999997</v>
      </c>
      <c r="T79" s="66">
        <v>130752.863</v>
      </c>
      <c r="U79" s="66">
        <v>38748.277000000002</v>
      </c>
      <c r="V79" s="66">
        <v>5330.8190000000004</v>
      </c>
      <c r="W79" s="66">
        <v>237298.04500000001</v>
      </c>
      <c r="X79" s="66">
        <v>5574.384</v>
      </c>
      <c r="Y79" s="66">
        <v>35182.732000000004</v>
      </c>
      <c r="Z79" s="66">
        <v>121739.30899999999</v>
      </c>
      <c r="AA79" s="66">
        <v>51662.557000000001</v>
      </c>
      <c r="AB79" s="66">
        <v>143268.86900000001</v>
      </c>
      <c r="AC79" s="66">
        <v>38245.040000000001</v>
      </c>
      <c r="AD79" s="66">
        <v>6107.6319999999996</v>
      </c>
      <c r="AE79" s="66">
        <v>61993.737999999998</v>
      </c>
      <c r="AF79" s="66">
        <v>8930.7690000000002</v>
      </c>
      <c r="AG79" s="66">
        <v>71983.259999999995</v>
      </c>
      <c r="AH79" s="187">
        <v>86914</v>
      </c>
      <c r="AI79" s="66">
        <v>9701.6779999999999</v>
      </c>
      <c r="AJ79" s="66">
        <v>68288.37</v>
      </c>
      <c r="AK79" s="193">
        <v>344490.86</v>
      </c>
      <c r="AL79" s="188">
        <v>100399.069</v>
      </c>
      <c r="AM79" s="188">
        <f t="shared" si="0"/>
        <v>6135865.8840000005</v>
      </c>
      <c r="AN79" s="189">
        <v>8228375.807</v>
      </c>
      <c r="AO79" s="188">
        <f t="shared" si="1"/>
        <v>2092509.9229999995</v>
      </c>
      <c r="AP79" s="189"/>
      <c r="AQ79" s="189"/>
      <c r="AR79" s="188"/>
      <c r="AS79" s="190">
        <v>9002.3709999999992</v>
      </c>
      <c r="AT79" s="190">
        <v>11758.591</v>
      </c>
      <c r="AU79" s="190">
        <v>6538.299</v>
      </c>
      <c r="AV79" s="190">
        <v>3953.2179999999998</v>
      </c>
      <c r="AW79" s="190">
        <v>5982.8220000000001</v>
      </c>
      <c r="AX79" s="190">
        <v>1312.7249999999999</v>
      </c>
      <c r="AY79" s="190">
        <v>5555.92</v>
      </c>
      <c r="AZ79" s="190">
        <v>65063.561000000002</v>
      </c>
      <c r="BA79" s="190">
        <v>83169.558999999994</v>
      </c>
      <c r="BB79" s="190">
        <v>10243.378000000001</v>
      </c>
      <c r="BC79" s="190">
        <v>9818.1650000000009</v>
      </c>
      <c r="BD79" s="190">
        <v>5136.3180000000002</v>
      </c>
      <c r="BE79" s="190">
        <v>58428.175000000003</v>
      </c>
      <c r="BF79" s="190">
        <v>1781.211</v>
      </c>
      <c r="BG79" s="190">
        <v>2656.556</v>
      </c>
      <c r="BH79" s="190">
        <v>671.27</v>
      </c>
      <c r="BI79" s="190">
        <v>539.04499999999996</v>
      </c>
      <c r="BJ79" s="190">
        <v>17747.538</v>
      </c>
      <c r="BK79" s="190">
        <v>39364.536</v>
      </c>
      <c r="BL79" s="190">
        <v>10185.236999999999</v>
      </c>
      <c r="BM79" s="190">
        <v>19340.518</v>
      </c>
      <c r="BN79" s="190">
        <v>5607.3310000000001</v>
      </c>
      <c r="BO79" s="190">
        <v>2117.0430000000001</v>
      </c>
      <c r="BP79" s="190">
        <v>47391.508000000002</v>
      </c>
      <c r="BQ79" s="190">
        <v>10763.541999999999</v>
      </c>
      <c r="BR79" s="191">
        <v>1280.461</v>
      </c>
      <c r="BS79" s="191">
        <v>10512.585999999999</v>
      </c>
      <c r="BT79" s="190">
        <f t="shared" si="2"/>
        <v>445921.48400000005</v>
      </c>
    </row>
    <row r="80" spans="1:72" ht="15.75" customHeight="1">
      <c r="A80" s="183">
        <v>2027</v>
      </c>
      <c r="B80" s="66">
        <v>46750.612999999998</v>
      </c>
      <c r="C80" s="66">
        <v>27341.272000000001</v>
      </c>
      <c r="D80" s="66">
        <v>220480.09599999999</v>
      </c>
      <c r="E80" s="66">
        <v>39913.953999999998</v>
      </c>
      <c r="F80" s="66">
        <v>19746.546999999999</v>
      </c>
      <c r="G80" s="66">
        <v>1422610.706</v>
      </c>
      <c r="H80" s="66">
        <v>53054.470999999998</v>
      </c>
      <c r="I80" s="66">
        <v>5328.6760000000004</v>
      </c>
      <c r="J80" s="66">
        <v>118949.769</v>
      </c>
      <c r="K80" s="66">
        <v>137805.74799999999</v>
      </c>
      <c r="L80" s="66">
        <v>445333.62999999995</v>
      </c>
      <c r="M80" s="66">
        <v>3016.1410000000001</v>
      </c>
      <c r="N80" s="66">
        <v>1473459.878</v>
      </c>
      <c r="O80" s="66">
        <v>285207.99400000001</v>
      </c>
      <c r="P80" s="78">
        <v>91250</v>
      </c>
      <c r="Q80" s="66">
        <v>120943.073</v>
      </c>
      <c r="R80" s="66">
        <v>20387.418000000001</v>
      </c>
      <c r="S80" s="66">
        <v>59026.877999999997</v>
      </c>
      <c r="T80" s="66">
        <v>131635.23499999999</v>
      </c>
      <c r="U80" s="66">
        <v>39092.063999999998</v>
      </c>
      <c r="V80" s="66">
        <v>5370.0020000000004</v>
      </c>
      <c r="W80" s="66">
        <v>242810.921</v>
      </c>
      <c r="X80" s="66">
        <v>5613.866</v>
      </c>
      <c r="Y80" s="66">
        <v>35520.836000000003</v>
      </c>
      <c r="Z80" s="66">
        <v>123481.07799999999</v>
      </c>
      <c r="AA80" s="66">
        <v>51599.078000000001</v>
      </c>
      <c r="AB80" s="66">
        <v>142861.95800000001</v>
      </c>
      <c r="AC80" s="66">
        <v>38744.712</v>
      </c>
      <c r="AD80" s="66">
        <v>6142.6750000000002</v>
      </c>
      <c r="AE80" s="66">
        <v>62616.339</v>
      </c>
      <c r="AF80" s="66">
        <v>8981.48</v>
      </c>
      <c r="AG80" s="66">
        <v>72028.179999999993</v>
      </c>
      <c r="AH80" s="187">
        <v>87351</v>
      </c>
      <c r="AI80" s="66">
        <v>9772.4169999999995</v>
      </c>
      <c r="AJ80" s="66">
        <v>68499.229000000007</v>
      </c>
      <c r="AK80" s="193">
        <v>346239.01</v>
      </c>
      <c r="AL80" s="188">
        <v>100960.715</v>
      </c>
      <c r="AM80" s="188">
        <f t="shared" si="0"/>
        <v>6169927.659</v>
      </c>
      <c r="AN80" s="189">
        <v>8300353.2120000003</v>
      </c>
      <c r="AO80" s="188">
        <f t="shared" si="1"/>
        <v>2130425.5530000003</v>
      </c>
      <c r="AP80" s="189"/>
      <c r="AQ80" s="189"/>
      <c r="AR80" s="188"/>
      <c r="AS80" s="190">
        <v>9017.2729999999992</v>
      </c>
      <c r="AT80" s="190">
        <v>11785.751</v>
      </c>
      <c r="AU80" s="190">
        <v>6484.0259999999998</v>
      </c>
      <c r="AV80" s="190">
        <v>3930.7049999999999</v>
      </c>
      <c r="AW80" s="190">
        <v>6011.1689999999999</v>
      </c>
      <c r="AX80" s="190">
        <v>1308.0309999999999</v>
      </c>
      <c r="AY80" s="190">
        <v>5559.1030000000001</v>
      </c>
      <c r="AZ80" s="190">
        <v>65178.942000000003</v>
      </c>
      <c r="BA80" s="190">
        <v>83100.194000000003</v>
      </c>
      <c r="BB80" s="190">
        <v>10203.181</v>
      </c>
      <c r="BC80" s="190">
        <v>9760.92</v>
      </c>
      <c r="BD80" s="190">
        <v>5166.4790000000003</v>
      </c>
      <c r="BE80" s="190">
        <v>58240.803999999996</v>
      </c>
      <c r="BF80" s="190">
        <v>1762.6210000000001</v>
      </c>
      <c r="BG80" s="190">
        <v>2633.886</v>
      </c>
      <c r="BH80" s="190">
        <v>677.322</v>
      </c>
      <c r="BI80" s="190">
        <v>540.38499999999999</v>
      </c>
      <c r="BJ80" s="190">
        <v>17795.669999999998</v>
      </c>
      <c r="BK80" s="190">
        <v>39120.618000000002</v>
      </c>
      <c r="BL80" s="190">
        <v>10158.975</v>
      </c>
      <c r="BM80" s="190">
        <v>19243.371999999999</v>
      </c>
      <c r="BN80" s="190">
        <v>5584.2640000000001</v>
      </c>
      <c r="BO80" s="190">
        <v>2115.2150000000001</v>
      </c>
      <c r="BP80" s="190">
        <v>47329.85</v>
      </c>
      <c r="BQ80" s="190">
        <v>10820.883</v>
      </c>
      <c r="BR80" s="191">
        <v>1288.0319999999999</v>
      </c>
      <c r="BS80" s="191">
        <v>10515.959000000001</v>
      </c>
      <c r="BT80" s="190">
        <f t="shared" si="2"/>
        <v>445333.62999999995</v>
      </c>
    </row>
    <row r="81" spans="1:72" ht="15.75" customHeight="1">
      <c r="A81" s="183">
        <v>2028</v>
      </c>
      <c r="B81" s="66">
        <v>47021.302000000003</v>
      </c>
      <c r="C81" s="66">
        <v>27593.069</v>
      </c>
      <c r="D81" s="66">
        <v>221524.57</v>
      </c>
      <c r="E81" s="66">
        <v>40228.9</v>
      </c>
      <c r="F81" s="66">
        <v>19791.285</v>
      </c>
      <c r="G81" s="66">
        <v>1421007.4129999999</v>
      </c>
      <c r="H81" s="66">
        <v>53371.65</v>
      </c>
      <c r="I81" s="66">
        <v>5359.5990000000002</v>
      </c>
      <c r="J81" s="66">
        <v>120726.236</v>
      </c>
      <c r="K81" s="66">
        <v>141073.74100000001</v>
      </c>
      <c r="L81" s="66">
        <v>444858.13200000004</v>
      </c>
      <c r="M81" s="66">
        <v>3086.4740000000002</v>
      </c>
      <c r="N81" s="66">
        <v>1485697.166</v>
      </c>
      <c r="O81" s="66">
        <v>287258.46999999997</v>
      </c>
      <c r="P81" s="78">
        <v>91764</v>
      </c>
      <c r="Q81" s="66">
        <v>120258.125</v>
      </c>
      <c r="R81" s="66">
        <v>20601.749</v>
      </c>
      <c r="S81" s="66">
        <v>60181.983999999997</v>
      </c>
      <c r="T81" s="66">
        <v>132487.10699999999</v>
      </c>
      <c r="U81" s="66">
        <v>39426.99</v>
      </c>
      <c r="V81" s="66">
        <v>5407.61</v>
      </c>
      <c r="W81" s="66">
        <v>248387.402</v>
      </c>
      <c r="X81" s="66">
        <v>5652.9840000000004</v>
      </c>
      <c r="Y81" s="66">
        <v>35859.764999999999</v>
      </c>
      <c r="Z81" s="66">
        <v>125205.927</v>
      </c>
      <c r="AA81" s="66">
        <v>51524.457999999999</v>
      </c>
      <c r="AB81" s="66">
        <v>142463.19099999999</v>
      </c>
      <c r="AC81" s="66">
        <v>39246.258000000002</v>
      </c>
      <c r="AD81" s="66">
        <v>6176.2039999999997</v>
      </c>
      <c r="AE81" s="66">
        <v>63221.491999999998</v>
      </c>
      <c r="AF81" s="66">
        <v>9030.4410000000007</v>
      </c>
      <c r="AG81" s="66">
        <v>72058.421000000002</v>
      </c>
      <c r="AH81" s="187">
        <v>87787</v>
      </c>
      <c r="AI81" s="66">
        <v>9840.9660000000003</v>
      </c>
      <c r="AJ81" s="66">
        <v>68702.356</v>
      </c>
      <c r="AK81" s="193">
        <v>347957.51</v>
      </c>
      <c r="AL81" s="188">
        <v>101495.424</v>
      </c>
      <c r="AM81" s="188">
        <f t="shared" si="0"/>
        <v>6203335.3709999975</v>
      </c>
      <c r="AN81" s="189">
        <v>8371602.1299999999</v>
      </c>
      <c r="AO81" s="188">
        <f t="shared" si="1"/>
        <v>2168266.7590000024</v>
      </c>
      <c r="AP81" s="189"/>
      <c r="AQ81" s="189"/>
      <c r="AR81" s="188"/>
      <c r="AS81" s="190">
        <v>9030.3819999999996</v>
      </c>
      <c r="AT81" s="190">
        <v>11812.005999999999</v>
      </c>
      <c r="AU81" s="190">
        <v>6429.1850000000004</v>
      </c>
      <c r="AV81" s="190">
        <v>3907.951</v>
      </c>
      <c r="AW81" s="190">
        <v>6038.8069999999998</v>
      </c>
      <c r="AX81" s="190">
        <v>1303.0450000000001</v>
      </c>
      <c r="AY81" s="190">
        <v>5561.8239999999996</v>
      </c>
      <c r="AZ81" s="190">
        <v>65286.288</v>
      </c>
      <c r="BA81" s="190">
        <v>83017.482000000004</v>
      </c>
      <c r="BB81" s="190">
        <v>10162.552</v>
      </c>
      <c r="BC81" s="190">
        <v>9721.7109999999993</v>
      </c>
      <c r="BD81" s="190">
        <v>5195.8069999999998</v>
      </c>
      <c r="BE81" s="190">
        <v>58049.409</v>
      </c>
      <c r="BF81" s="190">
        <v>1744.616</v>
      </c>
      <c r="BG81" s="190">
        <v>2611.9810000000002</v>
      </c>
      <c r="BH81" s="190">
        <v>683.12900000000002</v>
      </c>
      <c r="BI81" s="190">
        <v>541.52599999999995</v>
      </c>
      <c r="BJ81" s="190">
        <v>17842.008000000002</v>
      </c>
      <c r="BK81" s="190">
        <v>38974.690999999999</v>
      </c>
      <c r="BL81" s="190">
        <v>10132.084000000001</v>
      </c>
      <c r="BM81" s="190">
        <v>19173.593000000001</v>
      </c>
      <c r="BN81" s="190">
        <v>5573.0810000000001</v>
      </c>
      <c r="BO81" s="190">
        <v>2113.0030000000002</v>
      </c>
      <c r="BP81" s="190">
        <v>47262.46</v>
      </c>
      <c r="BQ81" s="190">
        <v>10876.627</v>
      </c>
      <c r="BR81" s="191">
        <v>1295.2560000000001</v>
      </c>
      <c r="BS81" s="191">
        <v>10517.628000000001</v>
      </c>
      <c r="BT81" s="190">
        <f t="shared" si="2"/>
        <v>444858.13200000004</v>
      </c>
    </row>
    <row r="82" spans="1:72" ht="15.75" customHeight="1">
      <c r="A82" s="183">
        <v>2029</v>
      </c>
      <c r="B82" s="66">
        <v>47287.589</v>
      </c>
      <c r="C82" s="66">
        <v>27840.940999999999</v>
      </c>
      <c r="D82" s="66">
        <v>222520.524</v>
      </c>
      <c r="E82" s="66">
        <v>40542.856</v>
      </c>
      <c r="F82" s="66">
        <v>19840.133000000002</v>
      </c>
      <c r="G82" s="66">
        <v>1419083.747</v>
      </c>
      <c r="H82" s="66">
        <v>53682.455000000002</v>
      </c>
      <c r="I82" s="66">
        <v>5389.6019999999999</v>
      </c>
      <c r="J82" s="66">
        <v>122495.946</v>
      </c>
      <c r="K82" s="66">
        <v>144357.98699999999</v>
      </c>
      <c r="L82" s="66">
        <v>444420.04400000005</v>
      </c>
      <c r="M82" s="66">
        <v>3156.8960000000002</v>
      </c>
      <c r="N82" s="66">
        <v>1497644.933</v>
      </c>
      <c r="O82" s="66">
        <v>289262.79300000001</v>
      </c>
      <c r="P82" s="78">
        <v>92246</v>
      </c>
      <c r="Q82" s="66">
        <v>119566.35</v>
      </c>
      <c r="R82" s="66">
        <v>20813.004000000001</v>
      </c>
      <c r="S82" s="66">
        <v>61343.862000000001</v>
      </c>
      <c r="T82" s="66">
        <v>133320.60399999999</v>
      </c>
      <c r="U82" s="66">
        <v>39753.716</v>
      </c>
      <c r="V82" s="66">
        <v>5443.9139999999998</v>
      </c>
      <c r="W82" s="66">
        <v>254015.00700000001</v>
      </c>
      <c r="X82" s="66">
        <v>5691.6009999999997</v>
      </c>
      <c r="Y82" s="66">
        <v>36198.705999999998</v>
      </c>
      <c r="Z82" s="66">
        <v>126918.155</v>
      </c>
      <c r="AA82" s="66">
        <v>51440.000999999997</v>
      </c>
      <c r="AB82" s="66">
        <v>142063.17000000001</v>
      </c>
      <c r="AC82" s="66">
        <v>39738.642999999996</v>
      </c>
      <c r="AD82" s="66">
        <v>6208.1390000000001</v>
      </c>
      <c r="AE82" s="66">
        <v>63807.512000000002</v>
      </c>
      <c r="AF82" s="66">
        <v>9077.2720000000008</v>
      </c>
      <c r="AG82" s="66">
        <v>72072.404999999999</v>
      </c>
      <c r="AH82" s="187">
        <v>88220</v>
      </c>
      <c r="AI82" s="66">
        <v>9907.5959999999995</v>
      </c>
      <c r="AJ82" s="66">
        <v>68897.307000000001</v>
      </c>
      <c r="AK82" s="193">
        <v>349652.19</v>
      </c>
      <c r="AL82" s="188">
        <v>101998.818</v>
      </c>
      <c r="AM82" s="188">
        <f t="shared" si="0"/>
        <v>6235920.4180000015</v>
      </c>
      <c r="AN82" s="189">
        <v>8442055.4529999997</v>
      </c>
      <c r="AO82" s="188">
        <f t="shared" si="1"/>
        <v>2206135.0349999983</v>
      </c>
      <c r="AP82" s="189"/>
      <c r="AQ82" s="189"/>
      <c r="AR82" s="188"/>
      <c r="AS82" s="190">
        <v>9041.7060000000001</v>
      </c>
      <c r="AT82" s="190">
        <v>11837.45</v>
      </c>
      <c r="AU82" s="190">
        <v>6373.8969999999999</v>
      </c>
      <c r="AV82" s="190">
        <v>3884.9879999999998</v>
      </c>
      <c r="AW82" s="190">
        <v>6065.7269999999999</v>
      </c>
      <c r="AX82" s="190">
        <v>1297.8019999999999</v>
      </c>
      <c r="AY82" s="190">
        <v>5563.9359999999997</v>
      </c>
      <c r="AZ82" s="190">
        <v>65394.07</v>
      </c>
      <c r="BA82" s="190">
        <v>82926.104999999996</v>
      </c>
      <c r="BB82" s="190">
        <v>10121.686</v>
      </c>
      <c r="BC82" s="190">
        <v>9691.1720000000005</v>
      </c>
      <c r="BD82" s="190">
        <v>5224.5680000000002</v>
      </c>
      <c r="BE82" s="190">
        <v>57850.663999999997</v>
      </c>
      <c r="BF82" s="190">
        <v>1726.9960000000001</v>
      </c>
      <c r="BG82" s="190">
        <v>2590.4650000000001</v>
      </c>
      <c r="BH82" s="190">
        <v>688.80799999999999</v>
      </c>
      <c r="BI82" s="190">
        <v>542.46600000000001</v>
      </c>
      <c r="BJ82" s="190">
        <v>17885.491999999998</v>
      </c>
      <c r="BK82" s="190">
        <v>38872.999000000003</v>
      </c>
      <c r="BL82" s="190">
        <v>10104.703</v>
      </c>
      <c r="BM82" s="190">
        <v>19115.482</v>
      </c>
      <c r="BN82" s="190">
        <v>5567.165</v>
      </c>
      <c r="BO82" s="190">
        <v>2110.4520000000002</v>
      </c>
      <c r="BP82" s="190">
        <v>47190.928</v>
      </c>
      <c r="BQ82" s="190">
        <v>10930.450999999999</v>
      </c>
      <c r="BR82" s="191">
        <v>1302.1130000000001</v>
      </c>
      <c r="BS82" s="191">
        <v>10517.753000000001</v>
      </c>
      <c r="BT82" s="190">
        <f t="shared" si="2"/>
        <v>444420.04400000005</v>
      </c>
    </row>
    <row r="83" spans="1:72" ht="15.75" customHeight="1">
      <c r="A83" s="183">
        <v>2030</v>
      </c>
      <c r="B83" s="66">
        <v>47549.61</v>
      </c>
      <c r="C83" s="66">
        <v>28083.558000000001</v>
      </c>
      <c r="D83" s="66">
        <v>223459.269</v>
      </c>
      <c r="E83" s="66">
        <v>40852.177000000003</v>
      </c>
      <c r="F83" s="66">
        <v>19899.061000000002</v>
      </c>
      <c r="G83" s="66">
        <v>1416865.534</v>
      </c>
      <c r="H83" s="66">
        <v>53984.75</v>
      </c>
      <c r="I83" s="66">
        <v>5418.4210000000003</v>
      </c>
      <c r="J83" s="66">
        <v>124268.451</v>
      </c>
      <c r="K83" s="66">
        <v>147649.90100000001</v>
      </c>
      <c r="L83" s="66">
        <v>443924.53699999995</v>
      </c>
      <c r="M83" s="66">
        <v>3227.9279999999999</v>
      </c>
      <c r="N83" s="66">
        <v>1509296.2620000001</v>
      </c>
      <c r="O83" s="66">
        <v>291204.03399999999</v>
      </c>
      <c r="P83" s="78">
        <v>92705</v>
      </c>
      <c r="Q83" s="66">
        <v>118867.844</v>
      </c>
      <c r="R83" s="66">
        <v>21023.114000000001</v>
      </c>
      <c r="S83" s="66">
        <v>62515.864999999998</v>
      </c>
      <c r="T83" s="66">
        <v>134137.899</v>
      </c>
      <c r="U83" s="66">
        <v>40071.053</v>
      </c>
      <c r="V83" s="66">
        <v>5478.8329999999996</v>
      </c>
      <c r="W83" s="66">
        <v>259717.11600000001</v>
      </c>
      <c r="X83" s="66">
        <v>5729.674</v>
      </c>
      <c r="Y83" s="66">
        <v>36535.565999999999</v>
      </c>
      <c r="Z83" s="66">
        <v>128614.583</v>
      </c>
      <c r="AA83" s="66">
        <v>51345.01</v>
      </c>
      <c r="AB83" s="66">
        <v>141646.71100000001</v>
      </c>
      <c r="AC83" s="66">
        <v>40223.03</v>
      </c>
      <c r="AD83" s="66">
        <v>6237.9939999999997</v>
      </c>
      <c r="AE83" s="66">
        <v>64379.951999999997</v>
      </c>
      <c r="AF83" s="66">
        <v>9122.2630000000008</v>
      </c>
      <c r="AG83" s="66">
        <v>72069.834000000003</v>
      </c>
      <c r="AH83" s="187">
        <v>88657</v>
      </c>
      <c r="AI83" s="66">
        <v>9972.5730000000003</v>
      </c>
      <c r="AJ83" s="66">
        <v>69086.323999999993</v>
      </c>
      <c r="AK83" s="193">
        <v>351334.47</v>
      </c>
      <c r="AL83" s="188">
        <v>102475.27499999999</v>
      </c>
      <c r="AM83" s="188">
        <f t="shared" si="0"/>
        <v>6267630.4759999998</v>
      </c>
      <c r="AN83" s="189">
        <v>8511723.3289999999</v>
      </c>
      <c r="AO83" s="188">
        <f t="shared" si="1"/>
        <v>2244092.8530000001</v>
      </c>
      <c r="AP83" s="189"/>
      <c r="AQ83" s="189"/>
      <c r="AR83" s="188"/>
      <c r="AS83" s="190">
        <v>9050.9380000000001</v>
      </c>
      <c r="AT83" s="190">
        <v>11861.815000000001</v>
      </c>
      <c r="AU83" s="190">
        <v>6318.165</v>
      </c>
      <c r="AV83" s="190">
        <v>3861.8249999999998</v>
      </c>
      <c r="AW83" s="190">
        <v>6091.8760000000002</v>
      </c>
      <c r="AX83" s="190">
        <v>1292.2919999999999</v>
      </c>
      <c r="AY83" s="190">
        <v>5565.277</v>
      </c>
      <c r="AZ83" s="190">
        <v>65495.942999999999</v>
      </c>
      <c r="BA83" s="190">
        <v>82820.482999999993</v>
      </c>
      <c r="BB83" s="190">
        <v>10080.370000000001</v>
      </c>
      <c r="BC83" s="190">
        <v>9659.4840000000004</v>
      </c>
      <c r="BD83" s="190">
        <v>5252.9110000000001</v>
      </c>
      <c r="BE83" s="190">
        <v>57647.186999999998</v>
      </c>
      <c r="BF83" s="190">
        <v>1709.7750000000001</v>
      </c>
      <c r="BG83" s="190">
        <v>2569.3470000000002</v>
      </c>
      <c r="BH83" s="190">
        <v>694.36099999999999</v>
      </c>
      <c r="BI83" s="190">
        <v>543.18200000000002</v>
      </c>
      <c r="BJ83" s="190">
        <v>17925.405999999999</v>
      </c>
      <c r="BK83" s="190">
        <v>38761.374000000003</v>
      </c>
      <c r="BL83" s="190">
        <v>10076.502</v>
      </c>
      <c r="BM83" s="190">
        <v>19054.994999999999</v>
      </c>
      <c r="BN83" s="190">
        <v>5559.6719999999996</v>
      </c>
      <c r="BO83" s="190">
        <v>2107.5369999999998</v>
      </c>
      <c r="BP83" s="190">
        <v>47116.472999999998</v>
      </c>
      <c r="BQ83" s="190">
        <v>10982.282999999999</v>
      </c>
      <c r="BR83" s="191">
        <v>1308.665</v>
      </c>
      <c r="BS83" s="191">
        <v>10516.398999999999</v>
      </c>
      <c r="BT83" s="190">
        <f t="shared" si="2"/>
        <v>443924.53699999995</v>
      </c>
    </row>
    <row r="84" spans="1:72" ht="15.75" customHeight="1">
      <c r="A84" s="183">
        <v>2031</v>
      </c>
      <c r="B84" s="66">
        <v>47807.510999999999</v>
      </c>
      <c r="C84" s="66">
        <v>28321.27</v>
      </c>
      <c r="D84" s="66">
        <v>224358.66800000001</v>
      </c>
      <c r="E84" s="66">
        <v>41165.014999999999</v>
      </c>
      <c r="F84" s="66">
        <v>19968.476999999999</v>
      </c>
      <c r="G84" s="66">
        <v>1414346.277</v>
      </c>
      <c r="H84" s="66">
        <v>54274.779000000002</v>
      </c>
      <c r="I84" s="66">
        <v>5446.0659999999998</v>
      </c>
      <c r="J84" s="66">
        <v>126034.999</v>
      </c>
      <c r="K84" s="66">
        <v>150942.85500000001</v>
      </c>
      <c r="L84" s="66">
        <v>443375.70200000011</v>
      </c>
      <c r="M84" s="66">
        <v>3299.3739999999998</v>
      </c>
      <c r="N84" s="66">
        <v>1520691.899</v>
      </c>
      <c r="O84" s="66">
        <v>293096.16600000003</v>
      </c>
      <c r="P84" s="78">
        <v>93137</v>
      </c>
      <c r="Q84" s="66">
        <v>118161.75900000001</v>
      </c>
      <c r="R84" s="66">
        <v>21233.329000000002</v>
      </c>
      <c r="S84" s="66">
        <v>63692.017999999996</v>
      </c>
      <c r="T84" s="66">
        <v>134930.315</v>
      </c>
      <c r="U84" s="66">
        <v>40381.737999999998</v>
      </c>
      <c r="V84" s="66">
        <v>5512.5069999999996</v>
      </c>
      <c r="W84" s="66">
        <v>265443.73599999998</v>
      </c>
      <c r="X84" s="66">
        <v>5767.12</v>
      </c>
      <c r="Y84" s="66">
        <v>36869.218999999997</v>
      </c>
      <c r="Z84" s="66">
        <v>130292.05899999999</v>
      </c>
      <c r="AA84" s="66">
        <v>51235.417999999998</v>
      </c>
      <c r="AB84" s="66">
        <v>141218.77100000001</v>
      </c>
      <c r="AC84" s="66">
        <v>40699.707000000002</v>
      </c>
      <c r="AD84" s="66">
        <v>6265.9809999999998</v>
      </c>
      <c r="AE84" s="66">
        <v>64938.603999999999</v>
      </c>
      <c r="AF84" s="66">
        <v>9165.1319999999996</v>
      </c>
      <c r="AG84" s="66">
        <v>72050.202000000005</v>
      </c>
      <c r="AH84" s="187">
        <v>89103</v>
      </c>
      <c r="AI84" s="66">
        <v>10036.065000000001</v>
      </c>
      <c r="AJ84" s="66">
        <v>69265.216</v>
      </c>
      <c r="AK84" s="193">
        <v>352990.13</v>
      </c>
      <c r="AL84" s="188">
        <v>102924.534</v>
      </c>
      <c r="AM84" s="188">
        <f t="shared" si="0"/>
        <v>6298442.6179999998</v>
      </c>
      <c r="AN84" s="189">
        <v>8580559.3239999991</v>
      </c>
      <c r="AO84" s="188">
        <f t="shared" si="1"/>
        <v>2282116.7059999993</v>
      </c>
      <c r="AP84" s="189"/>
      <c r="AQ84" s="189"/>
      <c r="AR84" s="188"/>
      <c r="AS84" s="190">
        <v>9058.2139999999999</v>
      </c>
      <c r="AT84" s="190">
        <v>11885.105</v>
      </c>
      <c r="AU84" s="190">
        <v>6262.1670000000004</v>
      </c>
      <c r="AV84" s="190">
        <v>3838.4560000000001</v>
      </c>
      <c r="AW84" s="190">
        <v>6117.0709999999999</v>
      </c>
      <c r="AX84" s="190">
        <v>1286.5899999999999</v>
      </c>
      <c r="AY84" s="190">
        <v>5565.6729999999998</v>
      </c>
      <c r="AZ84" s="190">
        <v>65590.962</v>
      </c>
      <c r="BA84" s="190">
        <v>82704.868000000002</v>
      </c>
      <c r="BB84" s="190">
        <v>10039.036</v>
      </c>
      <c r="BC84" s="190">
        <v>9626.3389999999999</v>
      </c>
      <c r="BD84" s="190">
        <v>5280.85</v>
      </c>
      <c r="BE84" s="190">
        <v>57441.328999999998</v>
      </c>
      <c r="BF84" s="190">
        <v>1692.9</v>
      </c>
      <c r="BG84" s="190">
        <v>2548.5100000000002</v>
      </c>
      <c r="BH84" s="190">
        <v>699.81100000000004</v>
      </c>
      <c r="BI84" s="190">
        <v>543.66800000000001</v>
      </c>
      <c r="BJ84" s="190">
        <v>17962.199000000001</v>
      </c>
      <c r="BK84" s="190">
        <v>38639.661999999997</v>
      </c>
      <c r="BL84" s="190">
        <v>10047.864</v>
      </c>
      <c r="BM84" s="190">
        <v>18991.772000000001</v>
      </c>
      <c r="BN84" s="190">
        <v>5550.5569999999998</v>
      </c>
      <c r="BO84" s="190">
        <v>2104.3539999999998</v>
      </c>
      <c r="BP84" s="190">
        <v>47036.673000000003</v>
      </c>
      <c r="BQ84" s="190">
        <v>11032.172</v>
      </c>
      <c r="BR84" s="191">
        <v>1314.902</v>
      </c>
      <c r="BS84" s="191">
        <v>10513.998</v>
      </c>
      <c r="BT84" s="190">
        <f t="shared" si="2"/>
        <v>443375.70200000011</v>
      </c>
    </row>
    <row r="85" spans="1:72" ht="15.75" customHeight="1">
      <c r="A85" s="183">
        <v>2032</v>
      </c>
      <c r="B85" s="66">
        <v>48059.527999999998</v>
      </c>
      <c r="C85" s="66">
        <v>28553.96</v>
      </c>
      <c r="D85" s="66">
        <v>225197.84400000001</v>
      </c>
      <c r="E85" s="66">
        <v>41474.730000000003</v>
      </c>
      <c r="F85" s="66">
        <v>20047.046999999999</v>
      </c>
      <c r="G85" s="66">
        <v>1411545.733</v>
      </c>
      <c r="H85" s="66">
        <v>54552.695</v>
      </c>
      <c r="I85" s="66">
        <v>5472.5389999999998</v>
      </c>
      <c r="J85" s="66">
        <v>127808.734</v>
      </c>
      <c r="K85" s="66">
        <v>154227.18700000001</v>
      </c>
      <c r="L85" s="66">
        <v>442785.01699999999</v>
      </c>
      <c r="M85" s="66">
        <v>3370.933</v>
      </c>
      <c r="N85" s="66">
        <v>1531725.8810000001</v>
      </c>
      <c r="O85" s="66">
        <v>294931.49300000002</v>
      </c>
      <c r="P85" s="78">
        <v>93550</v>
      </c>
      <c r="Q85" s="66">
        <v>117449.601</v>
      </c>
      <c r="R85" s="66">
        <v>21442.284</v>
      </c>
      <c r="S85" s="66">
        <v>64876.913999999997</v>
      </c>
      <c r="T85" s="66">
        <v>135706.171</v>
      </c>
      <c r="U85" s="66">
        <v>40681.697999999997</v>
      </c>
      <c r="V85" s="66">
        <v>5544.98</v>
      </c>
      <c r="W85" s="66">
        <v>271222.66700000002</v>
      </c>
      <c r="X85" s="66">
        <v>5803.893</v>
      </c>
      <c r="Y85" s="66">
        <v>37196.482000000004</v>
      </c>
      <c r="Z85" s="66">
        <v>131953.83499999999</v>
      </c>
      <c r="AA85" s="66">
        <v>51110.981</v>
      </c>
      <c r="AB85" s="66">
        <v>140781.31099999999</v>
      </c>
      <c r="AC85" s="66">
        <v>41167.849000000002</v>
      </c>
      <c r="AD85" s="66">
        <v>6291.7460000000001</v>
      </c>
      <c r="AE85" s="66">
        <v>65484.447</v>
      </c>
      <c r="AF85" s="66">
        <v>9205.9969999999994</v>
      </c>
      <c r="AG85" s="66">
        <v>72013.960000000006</v>
      </c>
      <c r="AH85" s="187">
        <v>89561</v>
      </c>
      <c r="AI85" s="66">
        <v>10098.741</v>
      </c>
      <c r="AJ85" s="66">
        <v>69438.27</v>
      </c>
      <c r="AK85" s="193">
        <v>354615.82</v>
      </c>
      <c r="AL85" s="188">
        <v>103341.681</v>
      </c>
      <c r="AM85" s="188">
        <f t="shared" si="0"/>
        <v>6328293.6490000011</v>
      </c>
      <c r="AN85" s="189">
        <v>8648506.1649999991</v>
      </c>
      <c r="AO85" s="188">
        <f t="shared" si="1"/>
        <v>2320212.515999998</v>
      </c>
      <c r="AP85" s="189"/>
      <c r="AQ85" s="189"/>
      <c r="AR85" s="188"/>
      <c r="AS85" s="190">
        <v>9063.5239999999994</v>
      </c>
      <c r="AT85" s="190">
        <v>11907.677</v>
      </c>
      <c r="AU85" s="190">
        <v>6205.95</v>
      </c>
      <c r="AV85" s="190">
        <v>3814.82</v>
      </c>
      <c r="AW85" s="190">
        <v>6141.2219999999998</v>
      </c>
      <c r="AX85" s="190">
        <v>1280.741</v>
      </c>
      <c r="AY85" s="190">
        <v>5565.3980000000001</v>
      </c>
      <c r="AZ85" s="190">
        <v>65686.3</v>
      </c>
      <c r="BA85" s="190">
        <v>82582.425000000003</v>
      </c>
      <c r="BB85" s="190">
        <v>9998.0280000000002</v>
      </c>
      <c r="BC85" s="190">
        <v>9591.8240000000005</v>
      </c>
      <c r="BD85" s="190">
        <v>5308.6229999999996</v>
      </c>
      <c r="BE85" s="190">
        <v>57229.714999999997</v>
      </c>
      <c r="BF85" s="190">
        <v>1676.395</v>
      </c>
      <c r="BG85" s="190">
        <v>2527.9160000000002</v>
      </c>
      <c r="BH85" s="190">
        <v>705.10599999999999</v>
      </c>
      <c r="BI85" s="190">
        <v>543.91700000000003</v>
      </c>
      <c r="BJ85" s="190">
        <v>17995.028999999999</v>
      </c>
      <c r="BK85" s="190">
        <v>38508.207000000002</v>
      </c>
      <c r="BL85" s="190">
        <v>10018.701999999999</v>
      </c>
      <c r="BM85" s="190">
        <v>18926.261999999999</v>
      </c>
      <c r="BN85" s="190">
        <v>5539.9809999999998</v>
      </c>
      <c r="BO85" s="190">
        <v>2100.9209999999998</v>
      </c>
      <c r="BP85" s="190">
        <v>46954.41</v>
      </c>
      <c r="BQ85" s="190">
        <v>11080.05</v>
      </c>
      <c r="BR85" s="191">
        <v>1320.797</v>
      </c>
      <c r="BS85" s="191">
        <v>10511.076999999999</v>
      </c>
      <c r="BT85" s="190">
        <f t="shared" si="2"/>
        <v>442785.01699999999</v>
      </c>
    </row>
    <row r="86" spans="1:72" ht="15.75" customHeight="1">
      <c r="A86" s="183">
        <v>2033</v>
      </c>
      <c r="B86" s="66">
        <v>48309.021000000001</v>
      </c>
      <c r="C86" s="66">
        <v>28780.892</v>
      </c>
      <c r="D86" s="66">
        <v>225981.231</v>
      </c>
      <c r="E86" s="66">
        <v>41777.908000000003</v>
      </c>
      <c r="F86" s="66">
        <v>20129.732</v>
      </c>
      <c r="G86" s="66">
        <v>1408479.9979999999</v>
      </c>
      <c r="H86" s="66">
        <v>54815.455999999998</v>
      </c>
      <c r="I86" s="66">
        <v>5497.6580000000004</v>
      </c>
      <c r="J86" s="66">
        <v>129602.254</v>
      </c>
      <c r="K86" s="66">
        <v>157522.079</v>
      </c>
      <c r="L86" s="66">
        <v>442143.03299999988</v>
      </c>
      <c r="M86" s="66">
        <v>3442.7579999999998</v>
      </c>
      <c r="N86" s="66">
        <v>1542490.1880000001</v>
      </c>
      <c r="O86" s="66">
        <v>296703.43199999997</v>
      </c>
      <c r="P86" s="78">
        <v>93942</v>
      </c>
      <c r="Q86" s="66">
        <v>116730.564</v>
      </c>
      <c r="R86" s="66">
        <v>21652.665000000001</v>
      </c>
      <c r="S86" s="66">
        <v>66063.606</v>
      </c>
      <c r="T86" s="66">
        <v>136456.96299999999</v>
      </c>
      <c r="U86" s="66">
        <v>40975.074000000001</v>
      </c>
      <c r="V86" s="66">
        <v>5576.0020000000004</v>
      </c>
      <c r="W86" s="66">
        <v>277016.15999999997</v>
      </c>
      <c r="X86" s="66">
        <v>5839.8760000000002</v>
      </c>
      <c r="Y86" s="66">
        <v>37517.616999999998</v>
      </c>
      <c r="Z86" s="66">
        <v>133589.64499999999</v>
      </c>
      <c r="AA86" s="66">
        <v>50969.745999999999</v>
      </c>
      <c r="AB86" s="66">
        <v>140337.79999999999</v>
      </c>
      <c r="AC86" s="66">
        <v>41630.68</v>
      </c>
      <c r="AD86" s="66">
        <v>6315.0889999999999</v>
      </c>
      <c r="AE86" s="66">
        <v>66021.400999999998</v>
      </c>
      <c r="AF86" s="66">
        <v>9245.2109999999993</v>
      </c>
      <c r="AG86" s="66">
        <v>71961.453999999998</v>
      </c>
      <c r="AH86" s="187">
        <v>90022</v>
      </c>
      <c r="AI86" s="66">
        <v>10161.276</v>
      </c>
      <c r="AJ86" s="66">
        <v>69604.978000000003</v>
      </c>
      <c r="AK86" s="193">
        <v>356208.58</v>
      </c>
      <c r="AL86" s="188">
        <v>103734.93799999999</v>
      </c>
      <c r="AM86" s="188">
        <f t="shared" si="0"/>
        <v>6357248.964999998</v>
      </c>
      <c r="AN86" s="189">
        <v>8715677.8019999992</v>
      </c>
      <c r="AO86" s="188">
        <f t="shared" si="1"/>
        <v>2358428.8370000012</v>
      </c>
      <c r="AP86" s="189"/>
      <c r="AQ86" s="189"/>
      <c r="AR86" s="188"/>
      <c r="AS86" s="190">
        <v>9067.098</v>
      </c>
      <c r="AT86" s="190">
        <v>11929.081</v>
      </c>
      <c r="AU86" s="190">
        <v>6149.518</v>
      </c>
      <c r="AV86" s="190">
        <v>3790.8560000000002</v>
      </c>
      <c r="AW86" s="190">
        <v>6164.1959999999999</v>
      </c>
      <c r="AX86" s="190">
        <v>1274.8489999999999</v>
      </c>
      <c r="AY86" s="190">
        <v>5564.3540000000003</v>
      </c>
      <c r="AZ86" s="190">
        <v>65775.130999999994</v>
      </c>
      <c r="BA86" s="190">
        <v>82449.085999999996</v>
      </c>
      <c r="BB86" s="190">
        <v>9956.6350000000002</v>
      </c>
      <c r="BC86" s="190">
        <v>9555.66</v>
      </c>
      <c r="BD86" s="190">
        <v>5336.0879999999997</v>
      </c>
      <c r="BE86" s="190">
        <v>57015.993000000002</v>
      </c>
      <c r="BF86" s="190">
        <v>1660.289</v>
      </c>
      <c r="BG86" s="190">
        <v>2507.4140000000002</v>
      </c>
      <c r="BH86" s="190">
        <v>710.24400000000003</v>
      </c>
      <c r="BI86" s="190">
        <v>543.92100000000005</v>
      </c>
      <c r="BJ86" s="190">
        <v>18023.913</v>
      </c>
      <c r="BK86" s="190">
        <v>38366.826999999997</v>
      </c>
      <c r="BL86" s="190">
        <v>9988.5069999999996</v>
      </c>
      <c r="BM86" s="190">
        <v>18858.239000000001</v>
      </c>
      <c r="BN86" s="190">
        <v>5527.9160000000002</v>
      </c>
      <c r="BO86" s="190">
        <v>2097.328</v>
      </c>
      <c r="BP86" s="190">
        <v>46868.35</v>
      </c>
      <c r="BQ86" s="190">
        <v>11127.044</v>
      </c>
      <c r="BR86" s="191">
        <v>1326.413</v>
      </c>
      <c r="BS86" s="191">
        <v>10508.083000000001</v>
      </c>
      <c r="BT86" s="190">
        <f t="shared" si="2"/>
        <v>442143.03299999988</v>
      </c>
    </row>
    <row r="87" spans="1:72" ht="15.75" customHeight="1">
      <c r="A87" s="183">
        <v>2034</v>
      </c>
      <c r="B87" s="66">
        <v>48554.101999999999</v>
      </c>
      <c r="C87" s="66">
        <v>29003.401000000002</v>
      </c>
      <c r="D87" s="66">
        <v>226713.573</v>
      </c>
      <c r="E87" s="66">
        <v>42074.669000000002</v>
      </c>
      <c r="F87" s="66">
        <v>20208.592000000001</v>
      </c>
      <c r="G87" s="66">
        <v>1405140.7590000001</v>
      </c>
      <c r="H87" s="66">
        <v>55062.932000000001</v>
      </c>
      <c r="I87" s="66">
        <v>5521.5590000000002</v>
      </c>
      <c r="J87" s="66">
        <v>131421.36499999999</v>
      </c>
      <c r="K87" s="66">
        <v>160798.43799999999</v>
      </c>
      <c r="L87" s="66">
        <v>441449.73100000003</v>
      </c>
      <c r="M87" s="66">
        <v>3515.125</v>
      </c>
      <c r="N87" s="66">
        <v>1552889.4820000001</v>
      </c>
      <c r="O87" s="66">
        <v>298424.07799999998</v>
      </c>
      <c r="P87" s="78">
        <v>94319</v>
      </c>
      <c r="Q87" s="66">
        <v>116005.822</v>
      </c>
      <c r="R87" s="66">
        <v>21863.580999999998</v>
      </c>
      <c r="S87" s="66">
        <v>67248.282000000007</v>
      </c>
      <c r="T87" s="66">
        <v>137175.78200000001</v>
      </c>
      <c r="U87" s="66">
        <v>41264.103000000003</v>
      </c>
      <c r="V87" s="66">
        <v>5605.7309999999998</v>
      </c>
      <c r="W87" s="66">
        <v>282833.967</v>
      </c>
      <c r="X87" s="66">
        <v>5875.3069999999998</v>
      </c>
      <c r="Y87" s="66">
        <v>37833.345999999998</v>
      </c>
      <c r="Z87" s="66">
        <v>135196.946</v>
      </c>
      <c r="AA87" s="66">
        <v>50811.199000000001</v>
      </c>
      <c r="AB87" s="66">
        <v>139893.53200000001</v>
      </c>
      <c r="AC87" s="66">
        <v>42086.165000000001</v>
      </c>
      <c r="AD87" s="66">
        <v>6335.9759999999997</v>
      </c>
      <c r="AE87" s="66">
        <v>66546.975999999995</v>
      </c>
      <c r="AF87" s="66">
        <v>9282.6949999999997</v>
      </c>
      <c r="AG87" s="66">
        <v>71887.91</v>
      </c>
      <c r="AH87" s="187">
        <v>90473</v>
      </c>
      <c r="AI87" s="66">
        <v>10223.764999999999</v>
      </c>
      <c r="AJ87" s="66">
        <v>69765.290999999997</v>
      </c>
      <c r="AK87" s="193">
        <v>357773.54</v>
      </c>
      <c r="AL87" s="188">
        <v>104100.673</v>
      </c>
      <c r="AM87" s="188">
        <f t="shared" si="0"/>
        <v>6385180.3949999986</v>
      </c>
      <c r="AN87" s="189">
        <v>8781919.2809999995</v>
      </c>
      <c r="AO87" s="188">
        <f t="shared" si="1"/>
        <v>2396738.8860000009</v>
      </c>
      <c r="AP87" s="189"/>
      <c r="AQ87" s="189"/>
      <c r="AR87" s="188"/>
      <c r="AS87" s="190">
        <v>9068.7759999999998</v>
      </c>
      <c r="AT87" s="190">
        <v>11949.712</v>
      </c>
      <c r="AU87" s="190">
        <v>6092.9539999999997</v>
      </c>
      <c r="AV87" s="190">
        <v>3766.4609999999998</v>
      </c>
      <c r="AW87" s="190">
        <v>6186.241</v>
      </c>
      <c r="AX87" s="190">
        <v>1268.8800000000001</v>
      </c>
      <c r="AY87" s="190">
        <v>5562.6450000000004</v>
      </c>
      <c r="AZ87" s="190">
        <v>65858.948000000004</v>
      </c>
      <c r="BA87" s="190">
        <v>82306.051999999996</v>
      </c>
      <c r="BB87" s="190">
        <v>9915.1319999999996</v>
      </c>
      <c r="BC87" s="190">
        <v>9517.9390000000003</v>
      </c>
      <c r="BD87" s="190">
        <v>5363.2380000000003</v>
      </c>
      <c r="BE87" s="190">
        <v>56797.915000000001</v>
      </c>
      <c r="BF87" s="190">
        <v>1644.6289999999999</v>
      </c>
      <c r="BG87" s="190">
        <v>2487.0720000000001</v>
      </c>
      <c r="BH87" s="190">
        <v>715.255</v>
      </c>
      <c r="BI87" s="190">
        <v>543.67899999999997</v>
      </c>
      <c r="BJ87" s="190">
        <v>18048.101999999999</v>
      </c>
      <c r="BK87" s="190">
        <v>38215.196000000004</v>
      </c>
      <c r="BL87" s="190">
        <v>9957.9089999999997</v>
      </c>
      <c r="BM87" s="190">
        <v>18788.504000000001</v>
      </c>
      <c r="BN87" s="190">
        <v>5514.4610000000002</v>
      </c>
      <c r="BO87" s="190">
        <v>2093.54</v>
      </c>
      <c r="BP87" s="190">
        <v>46777.464</v>
      </c>
      <c r="BQ87" s="190">
        <v>11172.217000000001</v>
      </c>
      <c r="BR87" s="191">
        <v>1331.713</v>
      </c>
      <c r="BS87" s="191">
        <v>10505.097</v>
      </c>
      <c r="BT87" s="190">
        <f t="shared" si="2"/>
        <v>441449.73100000003</v>
      </c>
    </row>
    <row r="88" spans="1:72" ht="15.75" customHeight="1">
      <c r="A88" s="183">
        <v>2035</v>
      </c>
      <c r="B88" s="66">
        <v>48795.199000000001</v>
      </c>
      <c r="C88" s="66">
        <v>29222.396000000001</v>
      </c>
      <c r="D88" s="66">
        <v>227393.06400000001</v>
      </c>
      <c r="E88" s="66">
        <v>42362.942999999999</v>
      </c>
      <c r="F88" s="66">
        <v>20281.642</v>
      </c>
      <c r="G88" s="66">
        <v>1401488.871</v>
      </c>
      <c r="H88" s="66">
        <v>55294.345999999998</v>
      </c>
      <c r="I88" s="66">
        <v>5544.2870000000003</v>
      </c>
      <c r="J88" s="66">
        <v>133260.12299999999</v>
      </c>
      <c r="K88" s="66">
        <v>164079.19200000001</v>
      </c>
      <c r="L88" s="66">
        <v>440703.33399999992</v>
      </c>
      <c r="M88" s="66">
        <v>3587.3449999999998</v>
      </c>
      <c r="N88" s="66">
        <v>1562950.129</v>
      </c>
      <c r="O88" s="66">
        <v>300078.26899999997</v>
      </c>
      <c r="P88" s="78">
        <v>94685</v>
      </c>
      <c r="Q88" s="66">
        <v>115276.333</v>
      </c>
      <c r="R88" s="66">
        <v>22076.626</v>
      </c>
      <c r="S88" s="66">
        <v>68431.100999999995</v>
      </c>
      <c r="T88" s="66">
        <v>137871.682</v>
      </c>
      <c r="U88" s="66">
        <v>41547.658000000003</v>
      </c>
      <c r="V88" s="66">
        <v>5634.0680000000002</v>
      </c>
      <c r="W88" s="66">
        <v>288678.06099999999</v>
      </c>
      <c r="X88" s="66">
        <v>5910.0609999999997</v>
      </c>
      <c r="Y88" s="66">
        <v>38142.199000000001</v>
      </c>
      <c r="Z88" s="66">
        <v>136781.57699999999</v>
      </c>
      <c r="AA88" s="66">
        <v>50632.249000000003</v>
      </c>
      <c r="AB88" s="66">
        <v>139448.345</v>
      </c>
      <c r="AC88" s="66">
        <v>42534.517</v>
      </c>
      <c r="AD88" s="66">
        <v>6354.1220000000003</v>
      </c>
      <c r="AE88" s="66">
        <v>67061.357999999993</v>
      </c>
      <c r="AF88" s="66">
        <v>9318.7219999999998</v>
      </c>
      <c r="AG88" s="66">
        <v>71794.570000000007</v>
      </c>
      <c r="AH88" s="187">
        <v>90911</v>
      </c>
      <c r="AI88" s="66">
        <v>10287.102999999999</v>
      </c>
      <c r="AJ88" s="66">
        <v>69919.239000000001</v>
      </c>
      <c r="AK88" s="193">
        <v>359284.01</v>
      </c>
      <c r="AL88" s="188">
        <v>104441.359</v>
      </c>
      <c r="AM88" s="188">
        <f t="shared" si="0"/>
        <v>6412062.0999999987</v>
      </c>
      <c r="AN88" s="189">
        <v>8847231.0610000007</v>
      </c>
      <c r="AO88" s="188">
        <f t="shared" si="1"/>
        <v>2435168.961000002</v>
      </c>
      <c r="AP88" s="189"/>
      <c r="AQ88" s="189"/>
      <c r="AR88" s="188"/>
      <c r="AS88" s="190">
        <v>9068.9660000000003</v>
      </c>
      <c r="AT88" s="190">
        <v>11969.331</v>
      </c>
      <c r="AU88" s="190">
        <v>6036.3310000000001</v>
      </c>
      <c r="AV88" s="190">
        <v>3741.8519999999999</v>
      </c>
      <c r="AW88" s="190">
        <v>6207.2650000000003</v>
      </c>
      <c r="AX88" s="190">
        <v>1262.93</v>
      </c>
      <c r="AY88" s="190">
        <v>5560.2370000000001</v>
      </c>
      <c r="AZ88" s="190">
        <v>65930.937999999995</v>
      </c>
      <c r="BA88" s="190">
        <v>82154.702000000005</v>
      </c>
      <c r="BB88" s="190">
        <v>9873.402</v>
      </c>
      <c r="BC88" s="190">
        <v>9478.5519999999997</v>
      </c>
      <c r="BD88" s="190">
        <v>5390.13</v>
      </c>
      <c r="BE88" s="190">
        <v>56576.256000000001</v>
      </c>
      <c r="BF88" s="190">
        <v>1629.443</v>
      </c>
      <c r="BG88" s="190">
        <v>2466.9079999999999</v>
      </c>
      <c r="BH88" s="190">
        <v>720.13599999999997</v>
      </c>
      <c r="BI88" s="190">
        <v>543.20699999999999</v>
      </c>
      <c r="BJ88" s="190">
        <v>18068.277999999998</v>
      </c>
      <c r="BK88" s="190">
        <v>38055.402000000002</v>
      </c>
      <c r="BL88" s="190">
        <v>9926.42</v>
      </c>
      <c r="BM88" s="190">
        <v>18717.062000000002</v>
      </c>
      <c r="BN88" s="190">
        <v>5499.6580000000004</v>
      </c>
      <c r="BO88" s="190">
        <v>2089.538</v>
      </c>
      <c r="BP88" s="190">
        <v>46680.364999999998</v>
      </c>
      <c r="BQ88" s="190">
        <v>11216.72</v>
      </c>
      <c r="BR88" s="191">
        <v>1336.788</v>
      </c>
      <c r="BS88" s="191">
        <v>10502.517</v>
      </c>
      <c r="BT88" s="190">
        <f t="shared" si="2"/>
        <v>440703.33399999992</v>
      </c>
    </row>
    <row r="89" spans="1:72" ht="15.75" customHeight="1">
      <c r="A89" s="183">
        <v>2036</v>
      </c>
      <c r="B89" s="66">
        <v>49030.716999999997</v>
      </c>
      <c r="C89" s="66">
        <v>29436.454000000002</v>
      </c>
      <c r="D89" s="66">
        <v>228017.728</v>
      </c>
      <c r="E89" s="66">
        <v>42643.466</v>
      </c>
      <c r="F89" s="66">
        <v>20348.669999999998</v>
      </c>
      <c r="G89" s="66">
        <v>1397606.129</v>
      </c>
      <c r="H89" s="66">
        <v>55512.872000000003</v>
      </c>
      <c r="I89" s="66">
        <v>5565.57</v>
      </c>
      <c r="J89" s="66">
        <v>135107.37899999999</v>
      </c>
      <c r="K89" s="66">
        <v>167351.79199999999</v>
      </c>
      <c r="L89" s="66">
        <v>439903.08900000009</v>
      </c>
      <c r="M89" s="66">
        <v>3659.8879999999999</v>
      </c>
      <c r="N89" s="66">
        <v>1572654.39</v>
      </c>
      <c r="O89" s="66">
        <v>301687.08600000001</v>
      </c>
      <c r="P89" s="78">
        <v>95038</v>
      </c>
      <c r="Q89" s="66">
        <v>114537.784</v>
      </c>
      <c r="R89" s="66">
        <v>22290.588</v>
      </c>
      <c r="S89" s="66">
        <v>69606.853000000003</v>
      </c>
      <c r="T89" s="66">
        <v>138530.163</v>
      </c>
      <c r="U89" s="66">
        <v>41822.851000000002</v>
      </c>
      <c r="V89" s="66">
        <v>5661.2079999999996</v>
      </c>
      <c r="W89" s="66">
        <v>294505.13500000001</v>
      </c>
      <c r="X89" s="66">
        <v>5944.2960000000003</v>
      </c>
      <c r="Y89" s="66">
        <v>38443.773000000001</v>
      </c>
      <c r="Z89" s="66">
        <v>138341.44899999999</v>
      </c>
      <c r="AA89" s="66">
        <v>50432.885999999999</v>
      </c>
      <c r="AB89" s="66">
        <v>139007.62899999999</v>
      </c>
      <c r="AC89" s="66">
        <v>42977.434000000001</v>
      </c>
      <c r="AD89" s="66">
        <v>6369.75</v>
      </c>
      <c r="AE89" s="66">
        <v>67566.907000000007</v>
      </c>
      <c r="AF89" s="66">
        <v>9353.1849999999995</v>
      </c>
      <c r="AG89" s="66">
        <v>71679.642999999996</v>
      </c>
      <c r="AH89" s="187">
        <v>91332</v>
      </c>
      <c r="AI89" s="66">
        <v>10351.59</v>
      </c>
      <c r="AJ89" s="66">
        <v>70068.724000000002</v>
      </c>
      <c r="AK89" s="193">
        <v>360748.83</v>
      </c>
      <c r="AL89" s="188">
        <v>104755.14599999999</v>
      </c>
      <c r="AM89" s="188">
        <f t="shared" si="0"/>
        <v>6437891.0539999986</v>
      </c>
      <c r="AN89" s="189">
        <v>8911563.7410000004</v>
      </c>
      <c r="AO89" s="188">
        <f t="shared" si="1"/>
        <v>2473672.6870000018</v>
      </c>
      <c r="AP89" s="189"/>
      <c r="AQ89" s="189"/>
      <c r="AR89" s="188"/>
      <c r="AS89" s="190">
        <v>9067.7260000000006</v>
      </c>
      <c r="AT89" s="190">
        <v>11987.895</v>
      </c>
      <c r="AU89" s="190">
        <v>5979.6940000000004</v>
      </c>
      <c r="AV89" s="190">
        <v>3716.884</v>
      </c>
      <c r="AW89" s="190">
        <v>6227.2219999999998</v>
      </c>
      <c r="AX89" s="190">
        <v>1257.0029999999999</v>
      </c>
      <c r="AY89" s="190">
        <v>5557.0789999999997</v>
      </c>
      <c r="AZ89" s="190">
        <v>65993.308000000005</v>
      </c>
      <c r="BA89" s="190">
        <v>81993.067999999999</v>
      </c>
      <c r="BB89" s="190">
        <v>9831.5409999999993</v>
      </c>
      <c r="BC89" s="190">
        <v>9438.0450000000001</v>
      </c>
      <c r="BD89" s="190">
        <v>5416.5770000000002</v>
      </c>
      <c r="BE89" s="190">
        <v>56348.716</v>
      </c>
      <c r="BF89" s="190">
        <v>1614.7860000000001</v>
      </c>
      <c r="BG89" s="190">
        <v>2446.9569999999999</v>
      </c>
      <c r="BH89" s="190">
        <v>724.89599999999996</v>
      </c>
      <c r="BI89" s="190">
        <v>542.54100000000005</v>
      </c>
      <c r="BJ89" s="190">
        <v>18083.005000000001</v>
      </c>
      <c r="BK89" s="190">
        <v>37887.680999999997</v>
      </c>
      <c r="BL89" s="190">
        <v>9893.89</v>
      </c>
      <c r="BM89" s="190">
        <v>18643.879000000001</v>
      </c>
      <c r="BN89" s="190">
        <v>5483.5370000000003</v>
      </c>
      <c r="BO89" s="190">
        <v>2085.4009999999998</v>
      </c>
      <c r="BP89" s="190">
        <v>46578.858999999997</v>
      </c>
      <c r="BQ89" s="190">
        <v>11260.782999999999</v>
      </c>
      <c r="BR89" s="191">
        <v>1341.6210000000001</v>
      </c>
      <c r="BS89" s="191">
        <v>10500.495000000001</v>
      </c>
      <c r="BT89" s="190">
        <f t="shared" si="2"/>
        <v>439903.08900000009</v>
      </c>
    </row>
    <row r="90" spans="1:72" ht="15.75" customHeight="1">
      <c r="A90" s="183">
        <v>2037</v>
      </c>
      <c r="B90" s="66">
        <v>49260.991999999998</v>
      </c>
      <c r="C90" s="66">
        <v>29646.593000000001</v>
      </c>
      <c r="D90" s="66">
        <v>228590.35</v>
      </c>
      <c r="E90" s="66">
        <v>42916.858999999997</v>
      </c>
      <c r="F90" s="66">
        <v>20409.425999999999</v>
      </c>
      <c r="G90" s="66">
        <v>1393487.317</v>
      </c>
      <c r="H90" s="66">
        <v>55715.947</v>
      </c>
      <c r="I90" s="66">
        <v>5585.4009999999998</v>
      </c>
      <c r="J90" s="66">
        <v>136967.41500000001</v>
      </c>
      <c r="K90" s="66">
        <v>170621.02799999999</v>
      </c>
      <c r="L90" s="66">
        <v>439054.73200000008</v>
      </c>
      <c r="M90" s="66">
        <v>3732.54</v>
      </c>
      <c r="N90" s="66">
        <v>1581951.2350000001</v>
      </c>
      <c r="O90" s="66">
        <v>303244.288</v>
      </c>
      <c r="P90" s="78">
        <v>95381</v>
      </c>
      <c r="Q90" s="66">
        <v>113792.12699999999</v>
      </c>
      <c r="R90" s="66">
        <v>22507.103999999999</v>
      </c>
      <c r="S90" s="66">
        <v>70766.036999999997</v>
      </c>
      <c r="T90" s="66">
        <v>139158.446</v>
      </c>
      <c r="U90" s="66">
        <v>42093.120999999999</v>
      </c>
      <c r="V90" s="66">
        <v>5687.335</v>
      </c>
      <c r="W90" s="66">
        <v>300328.19</v>
      </c>
      <c r="X90" s="66">
        <v>5977.8779999999997</v>
      </c>
      <c r="Y90" s="66">
        <v>38739.919000000002</v>
      </c>
      <c r="Z90" s="66">
        <v>139868.63699999999</v>
      </c>
      <c r="AA90" s="66">
        <v>50215.351999999999</v>
      </c>
      <c r="AB90" s="66">
        <v>138573.894</v>
      </c>
      <c r="AC90" s="66">
        <v>43412.875999999997</v>
      </c>
      <c r="AD90" s="66">
        <v>6382.8010000000004</v>
      </c>
      <c r="AE90" s="66">
        <v>68064.960000000006</v>
      </c>
      <c r="AF90" s="66">
        <v>9386.5540000000001</v>
      </c>
      <c r="AG90" s="66">
        <v>71545.971999999994</v>
      </c>
      <c r="AH90" s="187">
        <v>91736</v>
      </c>
      <c r="AI90" s="66">
        <v>10417.563</v>
      </c>
      <c r="AJ90" s="66">
        <v>70211.885999999999</v>
      </c>
      <c r="AK90" s="193">
        <v>362164.32</v>
      </c>
      <c r="AL90" s="188">
        <v>105046.26700000001</v>
      </c>
      <c r="AM90" s="188">
        <f t="shared" si="0"/>
        <v>6462642.3620000016</v>
      </c>
      <c r="AN90" s="189">
        <v>8974849.6630000006</v>
      </c>
      <c r="AO90" s="188">
        <f t="shared" si="1"/>
        <v>2512207.300999999</v>
      </c>
      <c r="AP90" s="189"/>
      <c r="AQ90" s="189"/>
      <c r="AR90" s="188"/>
      <c r="AS90" s="190">
        <v>9065.1810000000005</v>
      </c>
      <c r="AT90" s="190">
        <v>12005.433999999999</v>
      </c>
      <c r="AU90" s="190">
        <v>5923.1030000000001</v>
      </c>
      <c r="AV90" s="190">
        <v>3691.59</v>
      </c>
      <c r="AW90" s="190">
        <v>6246.415</v>
      </c>
      <c r="AX90" s="190">
        <v>1251.1300000000001</v>
      </c>
      <c r="AY90" s="190">
        <v>5553.3590000000004</v>
      </c>
      <c r="AZ90" s="190">
        <v>66043.687000000005</v>
      </c>
      <c r="BA90" s="190">
        <v>81827.317999999999</v>
      </c>
      <c r="BB90" s="190">
        <v>9789.5930000000008</v>
      </c>
      <c r="BC90" s="190">
        <v>9396.4699999999993</v>
      </c>
      <c r="BD90" s="190">
        <v>5442.8059999999996</v>
      </c>
      <c r="BE90" s="190">
        <v>56115.87</v>
      </c>
      <c r="BF90" s="190">
        <v>1600.655</v>
      </c>
      <c r="BG90" s="190">
        <v>2427.299</v>
      </c>
      <c r="BH90" s="190">
        <v>729.53899999999999</v>
      </c>
      <c r="BI90" s="190">
        <v>541.67100000000005</v>
      </c>
      <c r="BJ90" s="190">
        <v>18093.509999999998</v>
      </c>
      <c r="BK90" s="190">
        <v>37711.688999999998</v>
      </c>
      <c r="BL90" s="190">
        <v>9860.0249999999996</v>
      </c>
      <c r="BM90" s="190">
        <v>18569.266</v>
      </c>
      <c r="BN90" s="190">
        <v>5466.5330000000004</v>
      </c>
      <c r="BO90" s="190">
        <v>2081.0970000000002</v>
      </c>
      <c r="BP90" s="190">
        <v>46471.305999999997</v>
      </c>
      <c r="BQ90" s="190">
        <v>11304.688</v>
      </c>
      <c r="BR90" s="191">
        <v>1346.2</v>
      </c>
      <c r="BS90" s="191">
        <v>10499.298000000001</v>
      </c>
      <c r="BT90" s="190">
        <f t="shared" si="2"/>
        <v>439054.73200000008</v>
      </c>
    </row>
    <row r="91" spans="1:72" ht="15.75" customHeight="1">
      <c r="A91" s="183">
        <v>2038</v>
      </c>
      <c r="B91" s="66">
        <v>49486.455000000002</v>
      </c>
      <c r="C91" s="66">
        <v>29853.932000000001</v>
      </c>
      <c r="D91" s="66">
        <v>229106.38399999999</v>
      </c>
      <c r="E91" s="66">
        <v>43185.493000000002</v>
      </c>
      <c r="F91" s="66">
        <v>20463.431</v>
      </c>
      <c r="G91" s="66">
        <v>1389189.523</v>
      </c>
      <c r="H91" s="66">
        <v>55902.252999999997</v>
      </c>
      <c r="I91" s="66">
        <v>5603.8130000000001</v>
      </c>
      <c r="J91" s="66">
        <v>138816.61499999999</v>
      </c>
      <c r="K91" s="66">
        <v>173884.179</v>
      </c>
      <c r="L91" s="66">
        <v>438163.60000000003</v>
      </c>
      <c r="M91" s="66">
        <v>3804.9920000000002</v>
      </c>
      <c r="N91" s="66">
        <v>1590926.007</v>
      </c>
      <c r="O91" s="66">
        <v>304733.163</v>
      </c>
      <c r="P91" s="78">
        <v>95716</v>
      </c>
      <c r="Q91" s="66">
        <v>113041.357</v>
      </c>
      <c r="R91" s="66">
        <v>22726.084999999999</v>
      </c>
      <c r="S91" s="66">
        <v>71919.34</v>
      </c>
      <c r="T91" s="66">
        <v>139752.14499999999</v>
      </c>
      <c r="U91" s="66">
        <v>42358.794000000002</v>
      </c>
      <c r="V91" s="66">
        <v>5712.308</v>
      </c>
      <c r="W91" s="66">
        <v>306165.00099999999</v>
      </c>
      <c r="X91" s="66">
        <v>6011.0339999999997</v>
      </c>
      <c r="Y91" s="66">
        <v>39029.173999999999</v>
      </c>
      <c r="Z91" s="66">
        <v>141373.77100000001</v>
      </c>
      <c r="AA91" s="66">
        <v>49980.347000000002</v>
      </c>
      <c r="AB91" s="66">
        <v>138147.451</v>
      </c>
      <c r="AC91" s="66">
        <v>43843.004999999997</v>
      </c>
      <c r="AD91" s="66">
        <v>6393.1530000000002</v>
      </c>
      <c r="AE91" s="66">
        <v>68551.531000000003</v>
      </c>
      <c r="AF91" s="66">
        <v>9419.1409999999996</v>
      </c>
      <c r="AG91" s="66">
        <v>71392.735000000001</v>
      </c>
      <c r="AH91" s="187">
        <v>92131</v>
      </c>
      <c r="AI91" s="66">
        <v>10485.396000000001</v>
      </c>
      <c r="AJ91" s="66">
        <v>70353.625</v>
      </c>
      <c r="AK91" s="193">
        <v>363519.35</v>
      </c>
      <c r="AL91" s="188">
        <v>105314.94100000001</v>
      </c>
      <c r="AM91" s="188">
        <f t="shared" si="0"/>
        <v>6486456.5239999983</v>
      </c>
      <c r="AN91" s="189">
        <v>9037203.0759999994</v>
      </c>
      <c r="AO91" s="188">
        <f t="shared" si="1"/>
        <v>2550746.5520000011</v>
      </c>
      <c r="AP91" s="189"/>
      <c r="AQ91" s="189"/>
      <c r="AR91" s="188"/>
      <c r="AS91" s="190">
        <v>9061.2780000000002</v>
      </c>
      <c r="AT91" s="190">
        <v>12021.567999999999</v>
      </c>
      <c r="AU91" s="190">
        <v>5866.799</v>
      </c>
      <c r="AV91" s="190">
        <v>3666.0749999999998</v>
      </c>
      <c r="AW91" s="190">
        <v>6264.5749999999998</v>
      </c>
      <c r="AX91" s="190">
        <v>1245.319</v>
      </c>
      <c r="AY91" s="190">
        <v>5549.2449999999999</v>
      </c>
      <c r="AZ91" s="190">
        <v>66086.013999999996</v>
      </c>
      <c r="BA91" s="190">
        <v>81656.967999999993</v>
      </c>
      <c r="BB91" s="190">
        <v>9747.5380000000005</v>
      </c>
      <c r="BC91" s="190">
        <v>9353.9120000000003</v>
      </c>
      <c r="BD91" s="190">
        <v>5468.7759999999998</v>
      </c>
      <c r="BE91" s="190">
        <v>55878.021000000001</v>
      </c>
      <c r="BF91" s="190">
        <v>1586.9870000000001</v>
      </c>
      <c r="BG91" s="190">
        <v>2407.9140000000002</v>
      </c>
      <c r="BH91" s="190">
        <v>734.05600000000004</v>
      </c>
      <c r="BI91" s="190">
        <v>540.654</v>
      </c>
      <c r="BJ91" s="190">
        <v>18099.328000000001</v>
      </c>
      <c r="BK91" s="190">
        <v>37528.902999999998</v>
      </c>
      <c r="BL91" s="190">
        <v>9824.4879999999994</v>
      </c>
      <c r="BM91" s="190">
        <v>18493.184000000001</v>
      </c>
      <c r="BN91" s="190">
        <v>5448.6180000000004</v>
      </c>
      <c r="BO91" s="190">
        <v>2076.6660000000002</v>
      </c>
      <c r="BP91" s="190">
        <v>46358.525999999998</v>
      </c>
      <c r="BQ91" s="190">
        <v>11348.532999999999</v>
      </c>
      <c r="BR91" s="191">
        <v>1350.5540000000001</v>
      </c>
      <c r="BS91" s="191">
        <v>10499.101000000001</v>
      </c>
      <c r="BT91" s="190">
        <f t="shared" si="2"/>
        <v>438163.60000000003</v>
      </c>
    </row>
    <row r="92" spans="1:72" ht="15.75" customHeight="1">
      <c r="A92" s="183">
        <v>2039</v>
      </c>
      <c r="B92" s="66">
        <v>49703.885000000002</v>
      </c>
      <c r="C92" s="66">
        <v>30057.128000000001</v>
      </c>
      <c r="D92" s="66">
        <v>229558.98</v>
      </c>
      <c r="E92" s="66">
        <v>43445.701999999997</v>
      </c>
      <c r="F92" s="66">
        <v>20511.804</v>
      </c>
      <c r="G92" s="66">
        <v>1384714.49</v>
      </c>
      <c r="H92" s="66">
        <v>56073.192000000003</v>
      </c>
      <c r="I92" s="66">
        <v>5620.7340000000004</v>
      </c>
      <c r="J92" s="66">
        <v>140668.05499999999</v>
      </c>
      <c r="K92" s="66">
        <v>177144.163</v>
      </c>
      <c r="L92" s="66">
        <v>437229.85799999989</v>
      </c>
      <c r="M92" s="66">
        <v>3877.2280000000001</v>
      </c>
      <c r="N92" s="66">
        <v>1599565.5589999999</v>
      </c>
      <c r="O92" s="66">
        <v>306163.38900000002</v>
      </c>
      <c r="P92" s="78">
        <v>96044</v>
      </c>
      <c r="Q92" s="66">
        <v>112287.77499999999</v>
      </c>
      <c r="R92" s="66">
        <v>22947.65</v>
      </c>
      <c r="S92" s="66">
        <v>73067.978000000003</v>
      </c>
      <c r="T92" s="66">
        <v>140305.53899999999</v>
      </c>
      <c r="U92" s="66">
        <v>42617.983999999997</v>
      </c>
      <c r="V92" s="66">
        <v>5736.33</v>
      </c>
      <c r="W92" s="66">
        <v>312029.84700000001</v>
      </c>
      <c r="X92" s="66">
        <v>6043.7709999999997</v>
      </c>
      <c r="Y92" s="66">
        <v>39310.294999999998</v>
      </c>
      <c r="Z92" s="66">
        <v>142859.84599999999</v>
      </c>
      <c r="AA92" s="66">
        <v>49728.587</v>
      </c>
      <c r="AB92" s="66">
        <v>137729.565</v>
      </c>
      <c r="AC92" s="66">
        <v>44263.368000000002</v>
      </c>
      <c r="AD92" s="66">
        <v>6400.9189999999999</v>
      </c>
      <c r="AE92" s="66">
        <v>69025.459000000003</v>
      </c>
      <c r="AF92" s="66">
        <v>9450.5570000000007</v>
      </c>
      <c r="AG92" s="66">
        <v>71218.027000000002</v>
      </c>
      <c r="AH92" s="187">
        <v>92513</v>
      </c>
      <c r="AI92" s="66">
        <v>10554.99</v>
      </c>
      <c r="AJ92" s="66">
        <v>70489.225999999995</v>
      </c>
      <c r="AK92" s="193">
        <v>364802.99</v>
      </c>
      <c r="AL92" s="188">
        <v>105560.393</v>
      </c>
      <c r="AM92" s="188">
        <f t="shared" si="0"/>
        <v>6509322.2630000012</v>
      </c>
      <c r="AN92" s="189">
        <v>9098574.977</v>
      </c>
      <c r="AO92" s="188">
        <f t="shared" si="1"/>
        <v>2589252.7139999988</v>
      </c>
      <c r="AP92" s="189"/>
      <c r="AQ92" s="189"/>
      <c r="AR92" s="188"/>
      <c r="AS92" s="190">
        <v>9056.3919999999998</v>
      </c>
      <c r="AT92" s="190">
        <v>12036.744000000001</v>
      </c>
      <c r="AU92" s="190">
        <v>5810.683</v>
      </c>
      <c r="AV92" s="190">
        <v>3640.2370000000001</v>
      </c>
      <c r="AW92" s="190">
        <v>6282.1459999999997</v>
      </c>
      <c r="AX92" s="190">
        <v>1239.568</v>
      </c>
      <c r="AY92" s="190">
        <v>5544.4189999999999</v>
      </c>
      <c r="AZ92" s="190">
        <v>66119.501000000004</v>
      </c>
      <c r="BA92" s="190">
        <v>81481.285999999993</v>
      </c>
      <c r="BB92" s="190">
        <v>9705.0409999999993</v>
      </c>
      <c r="BC92" s="190">
        <v>9310.8729999999996</v>
      </c>
      <c r="BD92" s="190">
        <v>5494.107</v>
      </c>
      <c r="BE92" s="190">
        <v>55635.671000000002</v>
      </c>
      <c r="BF92" s="190">
        <v>1573.597</v>
      </c>
      <c r="BG92" s="190">
        <v>2388.7440000000001</v>
      </c>
      <c r="BH92" s="190">
        <v>738.46299999999997</v>
      </c>
      <c r="BI92" s="190">
        <v>539.49800000000005</v>
      </c>
      <c r="BJ92" s="190">
        <v>18100.879000000001</v>
      </c>
      <c r="BK92" s="190">
        <v>37339.78</v>
      </c>
      <c r="BL92" s="190">
        <v>9787.9189999999999</v>
      </c>
      <c r="BM92" s="190">
        <v>18415.29</v>
      </c>
      <c r="BN92" s="190">
        <v>5429.8770000000004</v>
      </c>
      <c r="BO92" s="190">
        <v>2072.0500000000002</v>
      </c>
      <c r="BP92" s="190">
        <v>46240.345000000001</v>
      </c>
      <c r="BQ92" s="190">
        <v>11392.081</v>
      </c>
      <c r="BR92" s="191">
        <v>1354.693</v>
      </c>
      <c r="BS92" s="191">
        <v>10499.974</v>
      </c>
      <c r="BT92" s="190">
        <f t="shared" si="2"/>
        <v>437229.85799999989</v>
      </c>
    </row>
    <row r="93" spans="1:72" ht="15.75" customHeight="1">
      <c r="A93" s="183">
        <v>2040</v>
      </c>
      <c r="B93" s="66">
        <v>49913.231</v>
      </c>
      <c r="C93" s="66">
        <v>30257.271000000001</v>
      </c>
      <c r="D93" s="66">
        <v>229960.52900000001</v>
      </c>
      <c r="E93" s="66">
        <v>43699.839</v>
      </c>
      <c r="F93" s="66">
        <v>20553.266</v>
      </c>
      <c r="G93" s="66">
        <v>1380019.7579999999</v>
      </c>
      <c r="H93" s="66">
        <v>56227.837</v>
      </c>
      <c r="I93" s="66">
        <v>5635.9530000000004</v>
      </c>
      <c r="J93" s="66">
        <v>142511.755</v>
      </c>
      <c r="K93" s="66">
        <v>180415.09099999999</v>
      </c>
      <c r="L93" s="66">
        <v>436246.72200000001</v>
      </c>
      <c r="M93" s="66">
        <v>3949.09</v>
      </c>
      <c r="N93" s="66">
        <v>1607764.16</v>
      </c>
      <c r="O93" s="66">
        <v>307521.83399999997</v>
      </c>
      <c r="P93" s="78">
        <v>96362</v>
      </c>
      <c r="Q93" s="66">
        <v>111533.658</v>
      </c>
      <c r="R93" s="66">
        <v>23171.702000000001</v>
      </c>
      <c r="S93" s="66">
        <v>74200.850000000006</v>
      </c>
      <c r="T93" s="66">
        <v>140817.497</v>
      </c>
      <c r="U93" s="66">
        <v>42868.608</v>
      </c>
      <c r="V93" s="66">
        <v>5759.5249999999996</v>
      </c>
      <c r="W93" s="66">
        <v>317869.98300000001</v>
      </c>
      <c r="X93" s="66">
        <v>6075.7520000000004</v>
      </c>
      <c r="Y93" s="66">
        <v>39585.461000000003</v>
      </c>
      <c r="Z93" s="66">
        <v>144309.959</v>
      </c>
      <c r="AA93" s="66">
        <v>49461.22</v>
      </c>
      <c r="AB93" s="66">
        <v>137314.03700000001</v>
      </c>
      <c r="AC93" s="66">
        <v>44678.035000000003</v>
      </c>
      <c r="AD93" s="66">
        <v>6406.2079999999996</v>
      </c>
      <c r="AE93" s="66">
        <v>69488.187000000005</v>
      </c>
      <c r="AF93" s="66">
        <v>9481.1980000000003</v>
      </c>
      <c r="AG93" s="66">
        <v>71022.922999999995</v>
      </c>
      <c r="AH93" s="187">
        <v>92879</v>
      </c>
      <c r="AI93" s="66">
        <v>10626.664000000001</v>
      </c>
      <c r="AJ93" s="66">
        <v>70623.345000000001</v>
      </c>
      <c r="AK93" s="193">
        <v>366038.73</v>
      </c>
      <c r="AL93" s="188">
        <v>105785.363</v>
      </c>
      <c r="AM93" s="188">
        <f t="shared" si="0"/>
        <v>6531036.2409999985</v>
      </c>
      <c r="AN93" s="189">
        <v>9158747.4529999997</v>
      </c>
      <c r="AO93" s="188">
        <f t="shared" si="1"/>
        <v>2627711.2120000012</v>
      </c>
      <c r="AP93" s="189"/>
      <c r="AQ93" s="189"/>
      <c r="AR93" s="188"/>
      <c r="AS93" s="190">
        <v>9050.5280000000002</v>
      </c>
      <c r="AT93" s="190">
        <v>12050.512000000001</v>
      </c>
      <c r="AU93" s="190">
        <v>5754.8</v>
      </c>
      <c r="AV93" s="190">
        <v>3614.125</v>
      </c>
      <c r="AW93" s="190">
        <v>6299</v>
      </c>
      <c r="AX93" s="190">
        <v>1233.8530000000001</v>
      </c>
      <c r="AY93" s="190">
        <v>5539.1239999999998</v>
      </c>
      <c r="AZ93" s="190">
        <v>66143.160999999993</v>
      </c>
      <c r="BA93" s="190">
        <v>81297.437000000005</v>
      </c>
      <c r="BB93" s="190">
        <v>9662.3389999999999</v>
      </c>
      <c r="BC93" s="190">
        <v>9267.3610000000008</v>
      </c>
      <c r="BD93" s="190">
        <v>5519.027</v>
      </c>
      <c r="BE93" s="190">
        <v>55386.069000000003</v>
      </c>
      <c r="BF93" s="190">
        <v>1560.5319999999999</v>
      </c>
      <c r="BG93" s="190">
        <v>2369.8780000000002</v>
      </c>
      <c r="BH93" s="190">
        <v>742.779</v>
      </c>
      <c r="BI93" s="190">
        <v>538.25</v>
      </c>
      <c r="BJ93" s="190">
        <v>18099.254000000001</v>
      </c>
      <c r="BK93" s="190">
        <v>37143.762000000002</v>
      </c>
      <c r="BL93" s="190">
        <v>9750.0130000000008</v>
      </c>
      <c r="BM93" s="190">
        <v>18335.830000000002</v>
      </c>
      <c r="BN93" s="190">
        <v>5410.442</v>
      </c>
      <c r="BO93" s="190">
        <v>2067.241</v>
      </c>
      <c r="BP93" s="190">
        <v>46114.345999999998</v>
      </c>
      <c r="BQ93" s="190">
        <v>11435.946</v>
      </c>
      <c r="BR93" s="191">
        <v>1358.6569999999999</v>
      </c>
      <c r="BS93" s="191">
        <v>10502.456</v>
      </c>
      <c r="BT93" s="190">
        <f t="shared" si="2"/>
        <v>436246.72200000001</v>
      </c>
    </row>
    <row r="94" spans="1:72" ht="15.75" customHeight="1">
      <c r="A94" s="183">
        <v>2041</v>
      </c>
      <c r="B94" s="66">
        <v>50115.747000000003</v>
      </c>
      <c r="C94" s="66">
        <v>30454.295999999998</v>
      </c>
      <c r="D94" s="66">
        <v>230304.057</v>
      </c>
      <c r="E94" s="66">
        <v>43946.1</v>
      </c>
      <c r="F94" s="66">
        <v>20589.150000000001</v>
      </c>
      <c r="G94" s="66">
        <v>1375094.1189999999</v>
      </c>
      <c r="H94" s="66">
        <v>56368.315999999999</v>
      </c>
      <c r="I94" s="66">
        <v>5649.7420000000002</v>
      </c>
      <c r="J94" s="66">
        <v>144333.61600000001</v>
      </c>
      <c r="K94" s="66">
        <v>183690.06700000001</v>
      </c>
      <c r="L94" s="66">
        <v>435217.32199999999</v>
      </c>
      <c r="M94" s="66">
        <v>4020.4650000000001</v>
      </c>
      <c r="N94" s="66">
        <v>1615588.5049999999</v>
      </c>
      <c r="O94" s="66">
        <v>308807.78499999997</v>
      </c>
      <c r="P94" s="78">
        <v>96675</v>
      </c>
      <c r="Q94" s="66">
        <v>110780.745</v>
      </c>
      <c r="R94" s="66">
        <v>23399.095000000001</v>
      </c>
      <c r="S94" s="66">
        <v>75315.107000000004</v>
      </c>
      <c r="T94" s="66">
        <v>141292.84599999999</v>
      </c>
      <c r="U94" s="66">
        <v>43113.548000000003</v>
      </c>
      <c r="V94" s="66">
        <v>5781.8919999999998</v>
      </c>
      <c r="W94" s="66">
        <v>323689.33799999999</v>
      </c>
      <c r="X94" s="66">
        <v>6107.0519999999997</v>
      </c>
      <c r="Y94" s="66">
        <v>39854.862000000001</v>
      </c>
      <c r="Z94" s="66">
        <v>145734.541</v>
      </c>
      <c r="AA94" s="66">
        <v>49178.728000000003</v>
      </c>
      <c r="AB94" s="66">
        <v>136907.94500000001</v>
      </c>
      <c r="AC94" s="66">
        <v>45084.120999999999</v>
      </c>
      <c r="AD94" s="66">
        <v>6409.2640000000001</v>
      </c>
      <c r="AE94" s="66">
        <v>69939.687000000005</v>
      </c>
      <c r="AF94" s="66">
        <v>9511.0110000000004</v>
      </c>
      <c r="AG94" s="66">
        <v>70809.225999999995</v>
      </c>
      <c r="AH94" s="187">
        <v>93236</v>
      </c>
      <c r="AI94" s="66">
        <v>10700.627</v>
      </c>
      <c r="AJ94" s="66">
        <v>70755.606</v>
      </c>
      <c r="AK94" s="193">
        <v>367193.75</v>
      </c>
      <c r="AL94" s="188">
        <v>105990.173</v>
      </c>
      <c r="AM94" s="188">
        <f t="shared" si="0"/>
        <v>6551639.4510000022</v>
      </c>
      <c r="AN94" s="189">
        <v>9217753.5309999995</v>
      </c>
      <c r="AO94" s="188">
        <f t="shared" si="1"/>
        <v>2666114.0799999973</v>
      </c>
      <c r="AP94" s="189"/>
      <c r="AQ94" s="189"/>
      <c r="AR94" s="188"/>
      <c r="AS94" s="190">
        <v>9043.5509999999995</v>
      </c>
      <c r="AT94" s="190">
        <v>12062.967000000001</v>
      </c>
      <c r="AU94" s="190">
        <v>5699.2120000000004</v>
      </c>
      <c r="AV94" s="190">
        <v>3587.8589999999999</v>
      </c>
      <c r="AW94" s="190">
        <v>6315.08</v>
      </c>
      <c r="AX94" s="190">
        <v>1228.1420000000001</v>
      </c>
      <c r="AY94" s="190">
        <v>5533.3</v>
      </c>
      <c r="AZ94" s="190">
        <v>66157.932000000001</v>
      </c>
      <c r="BA94" s="190">
        <v>81104.77</v>
      </c>
      <c r="BB94" s="190">
        <v>9618.6679999999997</v>
      </c>
      <c r="BC94" s="190">
        <v>9223.5589999999993</v>
      </c>
      <c r="BD94" s="190">
        <v>5543.3360000000002</v>
      </c>
      <c r="BE94" s="190">
        <v>55130.875</v>
      </c>
      <c r="BF94" s="190">
        <v>1547.7180000000001</v>
      </c>
      <c r="BG94" s="190">
        <v>2351.3020000000001</v>
      </c>
      <c r="BH94" s="190">
        <v>746.98900000000003</v>
      </c>
      <c r="BI94" s="190">
        <v>536.899</v>
      </c>
      <c r="BJ94" s="190">
        <v>18093.528999999999</v>
      </c>
      <c r="BK94" s="190">
        <v>36942.527999999998</v>
      </c>
      <c r="BL94" s="190">
        <v>9710.6110000000008</v>
      </c>
      <c r="BM94" s="190">
        <v>18255.375</v>
      </c>
      <c r="BN94" s="190">
        <v>5390.5339999999997</v>
      </c>
      <c r="BO94" s="190">
        <v>2062.2629999999999</v>
      </c>
      <c r="BP94" s="190">
        <v>45981.406000000003</v>
      </c>
      <c r="BQ94" s="190">
        <v>11480.298000000001</v>
      </c>
      <c r="BR94" s="191">
        <v>1362.4490000000001</v>
      </c>
      <c r="BS94" s="191">
        <v>10506.17</v>
      </c>
      <c r="BT94" s="190">
        <f t="shared" si="2"/>
        <v>435217.32199999999</v>
      </c>
    </row>
    <row r="95" spans="1:72" ht="15.75" customHeight="1">
      <c r="A95" s="183">
        <v>2042</v>
      </c>
      <c r="B95" s="66">
        <v>50310.110999999997</v>
      </c>
      <c r="C95" s="66">
        <v>30648.3</v>
      </c>
      <c r="D95" s="66">
        <v>230584.92499999999</v>
      </c>
      <c r="E95" s="66">
        <v>44178.432999999997</v>
      </c>
      <c r="F95" s="66">
        <v>20618.688999999998</v>
      </c>
      <c r="G95" s="66">
        <v>1369950.6769999999</v>
      </c>
      <c r="H95" s="66">
        <v>56494.250999999997</v>
      </c>
      <c r="I95" s="66">
        <v>5661.6440000000002</v>
      </c>
      <c r="J95" s="66">
        <v>146146.58199999999</v>
      </c>
      <c r="K95" s="66">
        <v>186975.321</v>
      </c>
      <c r="L95" s="66">
        <v>434141.21999999991</v>
      </c>
      <c r="M95" s="66">
        <v>4091.6419999999998</v>
      </c>
      <c r="N95" s="66">
        <v>1623048.216</v>
      </c>
      <c r="O95" s="66">
        <v>310021.31400000001</v>
      </c>
      <c r="P95" s="78">
        <v>96978</v>
      </c>
      <c r="Q95" s="66">
        <v>110029.66899999999</v>
      </c>
      <c r="R95" s="66">
        <v>23630.085999999999</v>
      </c>
      <c r="S95" s="66">
        <v>76418.547999999995</v>
      </c>
      <c r="T95" s="66">
        <v>141726.85399999999</v>
      </c>
      <c r="U95" s="66">
        <v>43352.7</v>
      </c>
      <c r="V95" s="66">
        <v>5803.3950000000004</v>
      </c>
      <c r="W95" s="66">
        <v>329509.32</v>
      </c>
      <c r="X95" s="66">
        <v>6137.65</v>
      </c>
      <c r="Y95" s="66">
        <v>40115.732000000004</v>
      </c>
      <c r="Z95" s="66">
        <v>147122.67199999999</v>
      </c>
      <c r="AA95" s="66">
        <v>48881.839</v>
      </c>
      <c r="AB95" s="66">
        <v>136510.872</v>
      </c>
      <c r="AC95" s="66">
        <v>45481.764000000003</v>
      </c>
      <c r="AD95" s="66">
        <v>6409.6189999999997</v>
      </c>
      <c r="AE95" s="66">
        <v>70381.615999999995</v>
      </c>
      <c r="AF95" s="66">
        <v>9540.2829999999994</v>
      </c>
      <c r="AG95" s="66">
        <v>70578.358999999997</v>
      </c>
      <c r="AH95" s="187">
        <v>93582</v>
      </c>
      <c r="AI95" s="66">
        <v>10777.096</v>
      </c>
      <c r="AJ95" s="66">
        <v>70883.983999999997</v>
      </c>
      <c r="AK95" s="193">
        <v>368305.05</v>
      </c>
      <c r="AL95" s="188">
        <v>106170.942</v>
      </c>
      <c r="AM95" s="188">
        <f t="shared" si="0"/>
        <v>6571199.3750000019</v>
      </c>
      <c r="AN95" s="189">
        <v>9275593.0700000003</v>
      </c>
      <c r="AO95" s="188">
        <f t="shared" si="1"/>
        <v>2704393.6949999984</v>
      </c>
      <c r="AP95" s="189"/>
      <c r="AQ95" s="189"/>
      <c r="AR95" s="188"/>
      <c r="AS95" s="190">
        <v>9035.6949999999997</v>
      </c>
      <c r="AT95" s="190">
        <v>12073.916999999999</v>
      </c>
      <c r="AU95" s="190">
        <v>5643.9380000000001</v>
      </c>
      <c r="AV95" s="190">
        <v>3561.2530000000002</v>
      </c>
      <c r="AW95" s="190">
        <v>6330.7049999999999</v>
      </c>
      <c r="AX95" s="190">
        <v>1222.4580000000001</v>
      </c>
      <c r="AY95" s="190">
        <v>5527.04</v>
      </c>
      <c r="AZ95" s="190">
        <v>66161.854999999996</v>
      </c>
      <c r="BA95" s="190">
        <v>80907.278999999995</v>
      </c>
      <c r="BB95" s="190">
        <v>9574.0910000000003</v>
      </c>
      <c r="BC95" s="190">
        <v>9179.7630000000008</v>
      </c>
      <c r="BD95" s="190">
        <v>5566.9880000000003</v>
      </c>
      <c r="BE95" s="190">
        <v>54867.249000000003</v>
      </c>
      <c r="BF95" s="190">
        <v>1535.144</v>
      </c>
      <c r="BG95" s="190">
        <v>2332.9839999999999</v>
      </c>
      <c r="BH95" s="190">
        <v>751.07799999999997</v>
      </c>
      <c r="BI95" s="190">
        <v>535.47900000000004</v>
      </c>
      <c r="BJ95" s="190">
        <v>18084.150000000001</v>
      </c>
      <c r="BK95" s="190">
        <v>36738.47</v>
      </c>
      <c r="BL95" s="190">
        <v>9669.59</v>
      </c>
      <c r="BM95" s="190">
        <v>18173.670999999998</v>
      </c>
      <c r="BN95" s="190">
        <v>5370.0240000000003</v>
      </c>
      <c r="BO95" s="190">
        <v>2057.116</v>
      </c>
      <c r="BP95" s="190">
        <v>45839.135000000002</v>
      </c>
      <c r="BQ95" s="190">
        <v>11525.088</v>
      </c>
      <c r="BR95" s="191">
        <v>1366.1110000000001</v>
      </c>
      <c r="BS95" s="191">
        <v>10510.949000000001</v>
      </c>
      <c r="BT95" s="190">
        <f t="shared" si="2"/>
        <v>434141.21999999991</v>
      </c>
    </row>
    <row r="96" spans="1:72" ht="15.75" customHeight="1">
      <c r="A96" s="183">
        <v>2043</v>
      </c>
      <c r="B96" s="66">
        <v>50495.463000000003</v>
      </c>
      <c r="C96" s="66">
        <v>30840.755000000001</v>
      </c>
      <c r="D96" s="66">
        <v>230804.68599999999</v>
      </c>
      <c r="E96" s="66">
        <v>44402.633000000002</v>
      </c>
      <c r="F96" s="66">
        <v>20642.774000000001</v>
      </c>
      <c r="G96" s="66">
        <v>1364583.5319999999</v>
      </c>
      <c r="H96" s="66">
        <v>56604.442000000003</v>
      </c>
      <c r="I96" s="66">
        <v>5672.1869999999999</v>
      </c>
      <c r="J96" s="66">
        <v>147934.916</v>
      </c>
      <c r="K96" s="66">
        <v>190251.829</v>
      </c>
      <c r="L96" s="66">
        <v>433018.44100000011</v>
      </c>
      <c r="M96" s="66">
        <v>4161.9409999999998</v>
      </c>
      <c r="N96" s="66">
        <v>1630122.5390000001</v>
      </c>
      <c r="O96" s="66">
        <v>311166</v>
      </c>
      <c r="P96" s="78">
        <v>97277</v>
      </c>
      <c r="Q96" s="66">
        <v>109279.611</v>
      </c>
      <c r="R96" s="66">
        <v>23863.32</v>
      </c>
      <c r="S96" s="66">
        <v>77503.785999999993</v>
      </c>
      <c r="T96" s="66">
        <v>142123.81899999999</v>
      </c>
      <c r="U96" s="66">
        <v>43585.025999999998</v>
      </c>
      <c r="V96" s="66">
        <v>5824.0129999999999</v>
      </c>
      <c r="W96" s="66">
        <v>335276.81400000001</v>
      </c>
      <c r="X96" s="66">
        <v>6167.68</v>
      </c>
      <c r="Y96" s="66">
        <v>40368.69</v>
      </c>
      <c r="Z96" s="66">
        <v>148480.66200000001</v>
      </c>
      <c r="AA96" s="66">
        <v>48573.224999999999</v>
      </c>
      <c r="AB96" s="66">
        <v>136124.72700000001</v>
      </c>
      <c r="AC96" s="66">
        <v>45867.86</v>
      </c>
      <c r="AD96" s="66">
        <v>6407.7349999999997</v>
      </c>
      <c r="AE96" s="66">
        <v>70808.646999999997</v>
      </c>
      <c r="AF96" s="66">
        <v>9568.768</v>
      </c>
      <c r="AG96" s="66">
        <v>70327.995999999999</v>
      </c>
      <c r="AH96" s="187">
        <v>93916</v>
      </c>
      <c r="AI96" s="66">
        <v>10854.896000000001</v>
      </c>
      <c r="AJ96" s="66">
        <v>71008.282999999996</v>
      </c>
      <c r="AK96" s="193">
        <v>369359.35999999999</v>
      </c>
      <c r="AL96" s="188">
        <v>106333.878</v>
      </c>
      <c r="AM96" s="188">
        <f t="shared" si="0"/>
        <v>6589603.9340000004</v>
      </c>
      <c r="AN96" s="189">
        <v>9332200.6309999991</v>
      </c>
      <c r="AO96" s="188">
        <f t="shared" si="1"/>
        <v>2742596.6969999988</v>
      </c>
      <c r="AP96" s="189"/>
      <c r="AQ96" s="189"/>
      <c r="AR96" s="188"/>
      <c r="AS96" s="190">
        <v>9026.7810000000009</v>
      </c>
      <c r="AT96" s="190">
        <v>12083.142</v>
      </c>
      <c r="AU96" s="190">
        <v>5588.9979999999996</v>
      </c>
      <c r="AV96" s="190">
        <v>3534.623</v>
      </c>
      <c r="AW96" s="190">
        <v>6345.518</v>
      </c>
      <c r="AX96" s="190">
        <v>1216.73</v>
      </c>
      <c r="AY96" s="190">
        <v>5520.55</v>
      </c>
      <c r="AZ96" s="190">
        <v>66156.914999999994</v>
      </c>
      <c r="BA96" s="190">
        <v>80702.332999999999</v>
      </c>
      <c r="BB96" s="190">
        <v>9528.125</v>
      </c>
      <c r="BC96" s="190">
        <v>9135.6849999999995</v>
      </c>
      <c r="BD96" s="190">
        <v>5589.799</v>
      </c>
      <c r="BE96" s="190">
        <v>54595.961000000003</v>
      </c>
      <c r="BF96" s="190">
        <v>1522.771</v>
      </c>
      <c r="BG96" s="190">
        <v>2314.9270000000001</v>
      </c>
      <c r="BH96" s="190">
        <v>755.10199999999998</v>
      </c>
      <c r="BI96" s="190">
        <v>534.02800000000002</v>
      </c>
      <c r="BJ96" s="190">
        <v>18072.184000000001</v>
      </c>
      <c r="BK96" s="190">
        <v>36530.512000000002</v>
      </c>
      <c r="BL96" s="190">
        <v>9627.2160000000003</v>
      </c>
      <c r="BM96" s="190">
        <v>18091.173999999999</v>
      </c>
      <c r="BN96" s="190">
        <v>5349.2370000000001</v>
      </c>
      <c r="BO96" s="190">
        <v>2051.723</v>
      </c>
      <c r="BP96" s="190">
        <v>45687.796999999999</v>
      </c>
      <c r="BQ96" s="190">
        <v>11569.974</v>
      </c>
      <c r="BR96" s="191">
        <v>1369.6089999999999</v>
      </c>
      <c r="BS96" s="191">
        <v>10517.027</v>
      </c>
      <c r="BT96" s="190">
        <f t="shared" si="2"/>
        <v>433018.44100000011</v>
      </c>
    </row>
    <row r="97" spans="1:72" ht="15.75" customHeight="1">
      <c r="A97" s="183">
        <v>2044</v>
      </c>
      <c r="B97" s="66">
        <v>50674.190999999999</v>
      </c>
      <c r="C97" s="66">
        <v>31030.835999999999</v>
      </c>
      <c r="D97" s="66">
        <v>230968.204</v>
      </c>
      <c r="E97" s="66">
        <v>44619.332000000002</v>
      </c>
      <c r="F97" s="66">
        <v>20662.556</v>
      </c>
      <c r="G97" s="66">
        <v>1358890.9709999999</v>
      </c>
      <c r="H97" s="66">
        <v>56698.764000000003</v>
      </c>
      <c r="I97" s="66">
        <v>5681.223</v>
      </c>
      <c r="J97" s="66">
        <v>149692.274</v>
      </c>
      <c r="K97" s="66">
        <v>193553.68400000001</v>
      </c>
      <c r="L97" s="66">
        <v>431849.16899999988</v>
      </c>
      <c r="M97" s="66">
        <v>4231.8230000000003</v>
      </c>
      <c r="N97" s="66">
        <v>1636738.5179999999</v>
      </c>
      <c r="O97" s="66">
        <v>312241.864</v>
      </c>
      <c r="P97" s="78">
        <v>97566</v>
      </c>
      <c r="Q97" s="66">
        <v>108528.30899999999</v>
      </c>
      <c r="R97" s="66">
        <v>24099.583999999999</v>
      </c>
      <c r="S97" s="66">
        <v>78575.921000000002</v>
      </c>
      <c r="T97" s="66">
        <v>142472.084</v>
      </c>
      <c r="U97" s="66">
        <v>43808.099000000002</v>
      </c>
      <c r="V97" s="66">
        <v>5843.6859999999997</v>
      </c>
      <c r="W97" s="66">
        <v>341031.5</v>
      </c>
      <c r="X97" s="66">
        <v>6196.97</v>
      </c>
      <c r="Y97" s="66">
        <v>40615.233</v>
      </c>
      <c r="Z97" s="66">
        <v>149819.166</v>
      </c>
      <c r="AA97" s="66">
        <v>48251.108</v>
      </c>
      <c r="AB97" s="66">
        <v>135745.516</v>
      </c>
      <c r="AC97" s="66">
        <v>46244.305</v>
      </c>
      <c r="AD97" s="66">
        <v>6403.8270000000002</v>
      </c>
      <c r="AE97" s="66">
        <v>71223.688999999998</v>
      </c>
      <c r="AF97" s="66">
        <v>9596.4470000000001</v>
      </c>
      <c r="AG97" s="66">
        <v>70058.948000000004</v>
      </c>
      <c r="AH97" s="187">
        <v>94234</v>
      </c>
      <c r="AI97" s="66">
        <v>10934.384</v>
      </c>
      <c r="AJ97" s="66">
        <v>71127.046000000002</v>
      </c>
      <c r="AK97" s="193">
        <v>370346.74</v>
      </c>
      <c r="AL97" s="188">
        <v>106479.11500000001</v>
      </c>
      <c r="AM97" s="188">
        <f t="shared" si="0"/>
        <v>6606735.0859999983</v>
      </c>
      <c r="AN97" s="189">
        <v>9387472.2100000009</v>
      </c>
      <c r="AO97" s="188">
        <f t="shared" si="1"/>
        <v>2780737.1240000026</v>
      </c>
      <c r="AP97" s="189"/>
      <c r="AQ97" s="189"/>
      <c r="AR97" s="188"/>
      <c r="AS97" s="190">
        <v>9016.7669999999998</v>
      </c>
      <c r="AT97" s="190">
        <v>12090.478999999999</v>
      </c>
      <c r="AU97" s="190">
        <v>5534.3959999999997</v>
      </c>
      <c r="AV97" s="190">
        <v>3507.8989999999999</v>
      </c>
      <c r="AW97" s="190">
        <v>6359.8670000000002</v>
      </c>
      <c r="AX97" s="190">
        <v>1210.9639999999999</v>
      </c>
      <c r="AY97" s="190">
        <v>5513.58</v>
      </c>
      <c r="AZ97" s="190">
        <v>66142.475999999995</v>
      </c>
      <c r="BA97" s="190">
        <v>80489.819000000003</v>
      </c>
      <c r="BB97" s="190">
        <v>9481.1450000000004</v>
      </c>
      <c r="BC97" s="190">
        <v>9091.8709999999992</v>
      </c>
      <c r="BD97" s="190">
        <v>5611.6750000000002</v>
      </c>
      <c r="BE97" s="190">
        <v>54317.472000000002</v>
      </c>
      <c r="BF97" s="190">
        <v>1510.546</v>
      </c>
      <c r="BG97" s="190">
        <v>2297.2649999999999</v>
      </c>
      <c r="BH97" s="190">
        <v>759.03599999999994</v>
      </c>
      <c r="BI97" s="190">
        <v>532.51199999999994</v>
      </c>
      <c r="BJ97" s="190">
        <v>18056.481</v>
      </c>
      <c r="BK97" s="190">
        <v>36319.860999999997</v>
      </c>
      <c r="BL97" s="190">
        <v>9582.9680000000008</v>
      </c>
      <c r="BM97" s="190">
        <v>18007.925999999999</v>
      </c>
      <c r="BN97" s="190">
        <v>5328.3</v>
      </c>
      <c r="BO97" s="190">
        <v>2046.144</v>
      </c>
      <c r="BP97" s="190">
        <v>45527.760999999999</v>
      </c>
      <c r="BQ97" s="190">
        <v>11615.171</v>
      </c>
      <c r="BR97" s="191">
        <v>1372.9929999999999</v>
      </c>
      <c r="BS97" s="191">
        <v>10523.795</v>
      </c>
      <c r="BT97" s="190">
        <f t="shared" si="2"/>
        <v>431849.16899999988</v>
      </c>
    </row>
    <row r="98" spans="1:72" ht="15.75" customHeight="1">
      <c r="A98" s="183">
        <v>2045</v>
      </c>
      <c r="B98" s="66">
        <v>50844.127999999997</v>
      </c>
      <c r="C98" s="66">
        <v>31218.449000000001</v>
      </c>
      <c r="D98" s="66">
        <v>231086.61199999999</v>
      </c>
      <c r="E98" s="66">
        <v>44829.762000000002</v>
      </c>
      <c r="F98" s="66">
        <v>20676.878000000001</v>
      </c>
      <c r="G98" s="66">
        <v>1352934.669</v>
      </c>
      <c r="H98" s="66">
        <v>56778.184999999998</v>
      </c>
      <c r="I98" s="66">
        <v>5688.6970000000001</v>
      </c>
      <c r="J98" s="66">
        <v>151412.223</v>
      </c>
      <c r="K98" s="66">
        <v>196839.709</v>
      </c>
      <c r="L98" s="66">
        <v>430631.31999999995</v>
      </c>
      <c r="M98" s="66">
        <v>4301.5129999999999</v>
      </c>
      <c r="N98" s="66">
        <v>1642937.023</v>
      </c>
      <c r="O98" s="66">
        <v>313216.76400000002</v>
      </c>
      <c r="P98" s="78">
        <v>97847</v>
      </c>
      <c r="Q98" s="66">
        <v>107782.781</v>
      </c>
      <c r="R98" s="66">
        <v>24336.312000000002</v>
      </c>
      <c r="S98" s="66">
        <v>79633.020999999993</v>
      </c>
      <c r="T98" s="66">
        <v>142783.58300000001</v>
      </c>
      <c r="U98" s="66">
        <v>44022.836000000003</v>
      </c>
      <c r="V98" s="66">
        <v>5862.424</v>
      </c>
      <c r="W98" s="66">
        <v>346773.20899999997</v>
      </c>
      <c r="X98" s="66">
        <v>6225.4809999999998</v>
      </c>
      <c r="Y98" s="66">
        <v>40853.593999999997</v>
      </c>
      <c r="Z98" s="66">
        <v>151132.432</v>
      </c>
      <c r="AA98" s="66">
        <v>47914.095000000001</v>
      </c>
      <c r="AB98" s="66">
        <v>135364.285</v>
      </c>
      <c r="AC98" s="66">
        <v>46608.925000000003</v>
      </c>
      <c r="AD98" s="66">
        <v>6398.0349999999999</v>
      </c>
      <c r="AE98" s="66">
        <v>71623.653999999995</v>
      </c>
      <c r="AF98" s="66">
        <v>9623.4279999999999</v>
      </c>
      <c r="AG98" s="66">
        <v>69772.743000000002</v>
      </c>
      <c r="AH98" s="187">
        <v>94537</v>
      </c>
      <c r="AI98" s="66">
        <v>11014.778</v>
      </c>
      <c r="AJ98" s="66">
        <v>71238.569000000003</v>
      </c>
      <c r="AK98" s="193">
        <v>371283.93</v>
      </c>
      <c r="AL98" s="188">
        <v>106610.753</v>
      </c>
      <c r="AM98" s="188">
        <f t="shared" si="0"/>
        <v>6622638.799999998</v>
      </c>
      <c r="AN98" s="189">
        <v>9441344.6370000001</v>
      </c>
      <c r="AO98" s="188">
        <f t="shared" si="1"/>
        <v>2818705.8370000022</v>
      </c>
      <c r="AP98" s="189"/>
      <c r="AQ98" s="189"/>
      <c r="AR98" s="188"/>
      <c r="AS98" s="190">
        <v>9005.9429999999993</v>
      </c>
      <c r="AT98" s="190">
        <v>12095.777</v>
      </c>
      <c r="AU98" s="190">
        <v>5480.24</v>
      </c>
      <c r="AV98" s="190">
        <v>3481.069</v>
      </c>
      <c r="AW98" s="190">
        <v>6373.8459999999995</v>
      </c>
      <c r="AX98" s="190">
        <v>1205.123</v>
      </c>
      <c r="AY98" s="190">
        <v>5506.3289999999997</v>
      </c>
      <c r="AZ98" s="190">
        <v>66117.182000000001</v>
      </c>
      <c r="BA98" s="190">
        <v>80270.017999999996</v>
      </c>
      <c r="BB98" s="190">
        <v>9433.2000000000007</v>
      </c>
      <c r="BC98" s="190">
        <v>9048.2260000000006</v>
      </c>
      <c r="BD98" s="190">
        <v>5632.616</v>
      </c>
      <c r="BE98" s="190">
        <v>54027.870999999999</v>
      </c>
      <c r="BF98" s="190">
        <v>1498.508</v>
      </c>
      <c r="BG98" s="190">
        <v>2279.8820000000001</v>
      </c>
      <c r="BH98" s="190">
        <v>762.83199999999999</v>
      </c>
      <c r="BI98" s="190">
        <v>531.00300000000004</v>
      </c>
      <c r="BJ98" s="190">
        <v>18037.472000000002</v>
      </c>
      <c r="BK98" s="190">
        <v>36108.148999999998</v>
      </c>
      <c r="BL98" s="190">
        <v>9537.1039999999994</v>
      </c>
      <c r="BM98" s="190">
        <v>17924.124</v>
      </c>
      <c r="BN98" s="190">
        <v>5306.9250000000002</v>
      </c>
      <c r="BO98" s="190">
        <v>2040.2629999999999</v>
      </c>
      <c r="BP98" s="190">
        <v>45359.099000000002</v>
      </c>
      <c r="BQ98" s="190">
        <v>11660.679</v>
      </c>
      <c r="BR98" s="191">
        <v>1376.25</v>
      </c>
      <c r="BS98" s="191">
        <v>10531.59</v>
      </c>
      <c r="BT98" s="190">
        <f t="shared" si="2"/>
        <v>430631.31999999995</v>
      </c>
    </row>
    <row r="99" spans="1:72" ht="15.75" customHeight="1">
      <c r="A99" s="183">
        <v>2046</v>
      </c>
      <c r="B99" s="66">
        <v>51005.445</v>
      </c>
      <c r="C99" s="66">
        <v>31403.107</v>
      </c>
      <c r="D99" s="66">
        <v>231158.391</v>
      </c>
      <c r="E99" s="66">
        <v>45034.591</v>
      </c>
      <c r="F99" s="66">
        <v>20686.099999999999</v>
      </c>
      <c r="G99" s="66">
        <v>1346579.1340000001</v>
      </c>
      <c r="H99" s="66">
        <v>56846.45</v>
      </c>
      <c r="I99" s="66">
        <v>5694.62</v>
      </c>
      <c r="J99" s="66">
        <v>153101.73499999999</v>
      </c>
      <c r="K99" s="66">
        <v>200131.58799999999</v>
      </c>
      <c r="L99" s="66">
        <v>429368.00400000007</v>
      </c>
      <c r="M99" s="66">
        <v>4370.6400000000003</v>
      </c>
      <c r="N99" s="66">
        <v>1648789.35</v>
      </c>
      <c r="O99" s="66">
        <v>314117.19900000002</v>
      </c>
      <c r="P99" s="78">
        <v>98115</v>
      </c>
      <c r="Q99" s="66">
        <v>107041.80499999999</v>
      </c>
      <c r="R99" s="66">
        <v>24571.594000000001</v>
      </c>
      <c r="S99" s="66">
        <v>80680.179999999993</v>
      </c>
      <c r="T99" s="66">
        <v>143054.63500000001</v>
      </c>
      <c r="U99" s="66">
        <v>44229.196000000004</v>
      </c>
      <c r="V99" s="66">
        <v>5880.1719999999996</v>
      </c>
      <c r="W99" s="66">
        <v>352434.19400000002</v>
      </c>
      <c r="X99" s="66">
        <v>6253.0810000000001</v>
      </c>
      <c r="Y99" s="66">
        <v>41084.188999999998</v>
      </c>
      <c r="Z99" s="66">
        <v>152417.128</v>
      </c>
      <c r="AA99" s="66">
        <v>47563.052000000003</v>
      </c>
      <c r="AB99" s="66">
        <v>134978.26199999999</v>
      </c>
      <c r="AC99" s="66">
        <v>46962.949000000001</v>
      </c>
      <c r="AD99" s="66">
        <v>6390.3580000000002</v>
      </c>
      <c r="AE99" s="66">
        <v>72008.748000000007</v>
      </c>
      <c r="AF99" s="66">
        <v>9649.5499999999993</v>
      </c>
      <c r="AG99" s="66">
        <v>69469.201000000001</v>
      </c>
      <c r="AH99" s="187">
        <v>94822</v>
      </c>
      <c r="AI99" s="66">
        <v>11095.331</v>
      </c>
      <c r="AJ99" s="66">
        <v>71344.467000000004</v>
      </c>
      <c r="AK99" s="193">
        <v>372146.38</v>
      </c>
      <c r="AL99" s="188">
        <v>106724.69</v>
      </c>
      <c r="AM99" s="188">
        <f t="shared" si="0"/>
        <v>6637202.5160000017</v>
      </c>
      <c r="AN99" s="189">
        <v>9493742.5120000001</v>
      </c>
      <c r="AO99" s="188">
        <f t="shared" si="1"/>
        <v>2856539.9959999984</v>
      </c>
      <c r="AP99" s="189"/>
      <c r="AQ99" s="189"/>
      <c r="AR99" s="188"/>
      <c r="AS99" s="190">
        <v>8993.9920000000002</v>
      </c>
      <c r="AT99" s="190">
        <v>12099.662</v>
      </c>
      <c r="AU99" s="190">
        <v>5426.46</v>
      </c>
      <c r="AV99" s="190">
        <v>3454.2719999999999</v>
      </c>
      <c r="AW99" s="190">
        <v>6387.4139999999998</v>
      </c>
      <c r="AX99" s="190">
        <v>1199.2380000000001</v>
      </c>
      <c r="AY99" s="190">
        <v>5498.7060000000001</v>
      </c>
      <c r="AZ99" s="190">
        <v>66081.017000000007</v>
      </c>
      <c r="BA99" s="190">
        <v>80045.534</v>
      </c>
      <c r="BB99" s="190">
        <v>9383.9279999999999</v>
      </c>
      <c r="BC99" s="190">
        <v>9005.18</v>
      </c>
      <c r="BD99" s="190">
        <v>5652.2619999999997</v>
      </c>
      <c r="BE99" s="190">
        <v>53729.057999999997</v>
      </c>
      <c r="BF99" s="190">
        <v>1486.6020000000001</v>
      </c>
      <c r="BG99" s="190">
        <v>2262.7440000000001</v>
      </c>
      <c r="BH99" s="190">
        <v>766.54200000000003</v>
      </c>
      <c r="BI99" s="190">
        <v>529.49199999999996</v>
      </c>
      <c r="BJ99" s="190">
        <v>18016.625</v>
      </c>
      <c r="BK99" s="190">
        <v>35894.271999999997</v>
      </c>
      <c r="BL99" s="190">
        <v>9489.7559999999994</v>
      </c>
      <c r="BM99" s="190">
        <v>17839.920999999998</v>
      </c>
      <c r="BN99" s="190">
        <v>5285.4160000000002</v>
      </c>
      <c r="BO99" s="190">
        <v>2034.06</v>
      </c>
      <c r="BP99" s="190">
        <v>45180.26</v>
      </c>
      <c r="BQ99" s="190">
        <v>11706.3</v>
      </c>
      <c r="BR99" s="191">
        <v>1379.384</v>
      </c>
      <c r="BS99" s="191">
        <v>10539.906999999999</v>
      </c>
      <c r="BT99" s="190">
        <f t="shared" si="2"/>
        <v>429368.00400000007</v>
      </c>
    </row>
    <row r="100" spans="1:72" ht="15.75" customHeight="1">
      <c r="A100" s="183">
        <v>2047</v>
      </c>
      <c r="B100" s="66">
        <v>51158.383000000002</v>
      </c>
      <c r="C100" s="66">
        <v>31584.744999999999</v>
      </c>
      <c r="D100" s="66">
        <v>231180.08799999999</v>
      </c>
      <c r="E100" s="66">
        <v>45233.752999999997</v>
      </c>
      <c r="F100" s="66">
        <v>20691.151000000002</v>
      </c>
      <c r="G100" s="66">
        <v>1339841.3459999999</v>
      </c>
      <c r="H100" s="66">
        <v>56900.478999999999</v>
      </c>
      <c r="I100" s="66">
        <v>5699.1189999999997</v>
      </c>
      <c r="J100" s="66">
        <v>154773.30100000001</v>
      </c>
      <c r="K100" s="66">
        <v>203398.152</v>
      </c>
      <c r="L100" s="66">
        <v>428053.87099999998</v>
      </c>
      <c r="M100" s="66">
        <v>4439.51</v>
      </c>
      <c r="N100" s="66">
        <v>1654238.1669999999</v>
      </c>
      <c r="O100" s="66">
        <v>314953.08100000001</v>
      </c>
      <c r="P100" s="78">
        <v>98366</v>
      </c>
      <c r="Q100" s="66">
        <v>106306.901</v>
      </c>
      <c r="R100" s="66">
        <v>24806.362000000001</v>
      </c>
      <c r="S100" s="66">
        <v>81709.83</v>
      </c>
      <c r="T100" s="66">
        <v>143287.35500000001</v>
      </c>
      <c r="U100" s="66">
        <v>44426.290999999997</v>
      </c>
      <c r="V100" s="66">
        <v>5896.9629999999997</v>
      </c>
      <c r="W100" s="66">
        <v>358056.995</v>
      </c>
      <c r="X100" s="66">
        <v>6279.8549999999996</v>
      </c>
      <c r="Y100" s="66">
        <v>41308.697999999997</v>
      </c>
      <c r="Z100" s="66">
        <v>153683.883</v>
      </c>
      <c r="AA100" s="66">
        <v>47196.137000000002</v>
      </c>
      <c r="AB100" s="66">
        <v>134588.16200000001</v>
      </c>
      <c r="AC100" s="66">
        <v>47303.49</v>
      </c>
      <c r="AD100" s="66">
        <v>6381.0889999999999</v>
      </c>
      <c r="AE100" s="66">
        <v>72375.562999999995</v>
      </c>
      <c r="AF100" s="66">
        <v>9674.81</v>
      </c>
      <c r="AG100" s="66">
        <v>69147.187999999995</v>
      </c>
      <c r="AH100" s="187">
        <v>95087</v>
      </c>
      <c r="AI100" s="66">
        <v>11175.518</v>
      </c>
      <c r="AJ100" s="66">
        <v>71439.357999999993</v>
      </c>
      <c r="AK100" s="193">
        <v>372957.45</v>
      </c>
      <c r="AL100" s="188">
        <v>106821.633</v>
      </c>
      <c r="AM100" s="188">
        <f t="shared" si="0"/>
        <v>6650421.677000002</v>
      </c>
      <c r="AN100" s="189">
        <v>9544639.0950000007</v>
      </c>
      <c r="AO100" s="188">
        <f t="shared" si="1"/>
        <v>2894217.4179999987</v>
      </c>
      <c r="AP100" s="189"/>
      <c r="AQ100" s="189"/>
      <c r="AR100" s="188"/>
      <c r="AS100" s="190">
        <v>8980.8649999999998</v>
      </c>
      <c r="AT100" s="190">
        <v>12101.195</v>
      </c>
      <c r="AU100" s="190">
        <v>5372.9009999999998</v>
      </c>
      <c r="AV100" s="190">
        <v>3427.4720000000002</v>
      </c>
      <c r="AW100" s="190">
        <v>6400.7030000000004</v>
      </c>
      <c r="AX100" s="190">
        <v>1193.2650000000001</v>
      </c>
      <c r="AY100" s="190">
        <v>5490.9520000000002</v>
      </c>
      <c r="AZ100" s="190">
        <v>66036.350999999995</v>
      </c>
      <c r="BA100" s="190">
        <v>79811.551000000007</v>
      </c>
      <c r="BB100" s="190">
        <v>9333.43</v>
      </c>
      <c r="BC100" s="190">
        <v>8962.2160000000003</v>
      </c>
      <c r="BD100" s="190">
        <v>5670.777</v>
      </c>
      <c r="BE100" s="190">
        <v>53419.972999999998</v>
      </c>
      <c r="BF100" s="190">
        <v>1474.7650000000001</v>
      </c>
      <c r="BG100" s="190">
        <v>2245.8270000000002</v>
      </c>
      <c r="BH100" s="190">
        <v>770.14400000000001</v>
      </c>
      <c r="BI100" s="190">
        <v>527.98299999999995</v>
      </c>
      <c r="BJ100" s="190">
        <v>17993.241000000002</v>
      </c>
      <c r="BK100" s="190">
        <v>35680.703000000001</v>
      </c>
      <c r="BL100" s="190">
        <v>9441.3050000000003</v>
      </c>
      <c r="BM100" s="190">
        <v>17755.107</v>
      </c>
      <c r="BN100" s="190">
        <v>5263.64</v>
      </c>
      <c r="BO100" s="190">
        <v>2027.643</v>
      </c>
      <c r="BP100" s="190">
        <v>44989.709000000003</v>
      </c>
      <c r="BQ100" s="190">
        <v>11751.416999999999</v>
      </c>
      <c r="BR100" s="191">
        <v>1382.3989999999999</v>
      </c>
      <c r="BS100" s="191">
        <v>10548.337</v>
      </c>
      <c r="BT100" s="190">
        <f t="shared" si="2"/>
        <v>428053.87099999998</v>
      </c>
    </row>
    <row r="101" spans="1:72" ht="15.75" customHeight="1">
      <c r="A101" s="183">
        <v>2048</v>
      </c>
      <c r="B101" s="66">
        <v>51304.165000000001</v>
      </c>
      <c r="C101" s="66">
        <v>31763.241999999998</v>
      </c>
      <c r="D101" s="66">
        <v>231157.69899999999</v>
      </c>
      <c r="E101" s="66">
        <v>45427.53</v>
      </c>
      <c r="F101" s="66">
        <v>20692.041000000001</v>
      </c>
      <c r="G101" s="66">
        <v>1332684.4709999999</v>
      </c>
      <c r="H101" s="66">
        <v>56942.625</v>
      </c>
      <c r="I101" s="66">
        <v>5702.0110000000004</v>
      </c>
      <c r="J101" s="66">
        <v>156416.459</v>
      </c>
      <c r="K101" s="66">
        <v>206669.59899999999</v>
      </c>
      <c r="L101" s="66">
        <v>426695.30899999995</v>
      </c>
      <c r="M101" s="66">
        <v>4507.5050000000001</v>
      </c>
      <c r="N101" s="66">
        <v>1659315.923</v>
      </c>
      <c r="O101" s="66">
        <v>315705.63500000001</v>
      </c>
      <c r="P101" s="78">
        <v>98592</v>
      </c>
      <c r="Q101" s="66">
        <v>105578.175</v>
      </c>
      <c r="R101" s="66">
        <v>25038.438999999998</v>
      </c>
      <c r="S101" s="66">
        <v>82729.225000000006</v>
      </c>
      <c r="T101" s="66">
        <v>143481.413</v>
      </c>
      <c r="U101" s="66">
        <v>44615.232000000004</v>
      </c>
      <c r="V101" s="66">
        <v>5912.9279999999999</v>
      </c>
      <c r="W101" s="66">
        <v>363650.04599999997</v>
      </c>
      <c r="X101" s="66">
        <v>6306.0820000000003</v>
      </c>
      <c r="Y101" s="66">
        <v>41523.879000000001</v>
      </c>
      <c r="Z101" s="66">
        <v>154921.96900000001</v>
      </c>
      <c r="AA101" s="66">
        <v>46812.112000000001</v>
      </c>
      <c r="AB101" s="66">
        <v>134193.552</v>
      </c>
      <c r="AC101" s="66">
        <v>47630.074999999997</v>
      </c>
      <c r="AD101" s="66">
        <v>6370.3490000000002</v>
      </c>
      <c r="AE101" s="66">
        <v>72727.221999999994</v>
      </c>
      <c r="AF101" s="66">
        <v>9699.1129999999994</v>
      </c>
      <c r="AG101" s="66">
        <v>68807.866999999998</v>
      </c>
      <c r="AH101" s="187">
        <v>95331</v>
      </c>
      <c r="AI101" s="66">
        <v>11255.371999999999</v>
      </c>
      <c r="AJ101" s="66">
        <v>71523.823000000004</v>
      </c>
      <c r="AK101" s="193">
        <v>373713.69</v>
      </c>
      <c r="AL101" s="188">
        <v>106899.65700000001</v>
      </c>
      <c r="AM101" s="188">
        <f t="shared" si="0"/>
        <v>6662297.4339999994</v>
      </c>
      <c r="AN101" s="189">
        <v>9593956.6779999994</v>
      </c>
      <c r="AO101" s="188">
        <f t="shared" si="1"/>
        <v>2931659.2439999999</v>
      </c>
      <c r="AP101" s="189"/>
      <c r="AQ101" s="189"/>
      <c r="AR101" s="188"/>
      <c r="AS101" s="190">
        <v>8966.3209999999999</v>
      </c>
      <c r="AT101" s="190">
        <v>12100.598</v>
      </c>
      <c r="AU101" s="190">
        <v>5319.6369999999997</v>
      </c>
      <c r="AV101" s="190">
        <v>3400.6149999999998</v>
      </c>
      <c r="AW101" s="190">
        <v>6413.6379999999999</v>
      </c>
      <c r="AX101" s="190">
        <v>1187.2260000000001</v>
      </c>
      <c r="AY101" s="190">
        <v>5482.7129999999997</v>
      </c>
      <c r="AZ101" s="190">
        <v>65985.775999999998</v>
      </c>
      <c r="BA101" s="190">
        <v>79571.604999999996</v>
      </c>
      <c r="BB101" s="190">
        <v>9281.5130000000008</v>
      </c>
      <c r="BC101" s="190">
        <v>8920.1470000000008</v>
      </c>
      <c r="BD101" s="190">
        <v>5688.0360000000001</v>
      </c>
      <c r="BE101" s="190">
        <v>53101.474000000002</v>
      </c>
      <c r="BF101" s="190">
        <v>1462.991</v>
      </c>
      <c r="BG101" s="190">
        <v>2229.0239999999999</v>
      </c>
      <c r="BH101" s="190">
        <v>773.65200000000004</v>
      </c>
      <c r="BI101" s="190">
        <v>526.46199999999999</v>
      </c>
      <c r="BJ101" s="190">
        <v>17967.698</v>
      </c>
      <c r="BK101" s="190">
        <v>35467.190999999999</v>
      </c>
      <c r="BL101" s="190">
        <v>9391.3880000000008</v>
      </c>
      <c r="BM101" s="190">
        <v>17670.292000000001</v>
      </c>
      <c r="BN101" s="190">
        <v>5241.9110000000001</v>
      </c>
      <c r="BO101" s="190">
        <v>2020.9749999999999</v>
      </c>
      <c r="BP101" s="190">
        <v>44786.250999999997</v>
      </c>
      <c r="BQ101" s="190">
        <v>11795.814</v>
      </c>
      <c r="BR101" s="191">
        <v>1385.2650000000001</v>
      </c>
      <c r="BS101" s="191">
        <v>10557.096</v>
      </c>
      <c r="BT101" s="190">
        <f t="shared" si="2"/>
        <v>426695.30899999995</v>
      </c>
    </row>
    <row r="102" spans="1:72" ht="15.75" customHeight="1">
      <c r="A102" s="183">
        <v>2049</v>
      </c>
      <c r="B102" s="66">
        <v>51439.027000000002</v>
      </c>
      <c r="C102" s="66">
        <v>31937.932000000001</v>
      </c>
      <c r="D102" s="66">
        <v>231091.182</v>
      </c>
      <c r="E102" s="66">
        <v>45615.83</v>
      </c>
      <c r="F102" s="66">
        <v>20689.002</v>
      </c>
      <c r="G102" s="66">
        <v>1325062.7439999999</v>
      </c>
      <c r="H102" s="66">
        <v>56971.02</v>
      </c>
      <c r="I102" s="66">
        <v>5703.3770000000004</v>
      </c>
      <c r="J102" s="66">
        <v>158011.041</v>
      </c>
      <c r="K102" s="66">
        <v>209924.86499999999</v>
      </c>
      <c r="L102" s="66">
        <v>425281.78599999996</v>
      </c>
      <c r="M102" s="66">
        <v>4574.6080000000002</v>
      </c>
      <c r="N102" s="66">
        <v>1664095.4010000001</v>
      </c>
      <c r="O102" s="66">
        <v>316370.04499999998</v>
      </c>
      <c r="P102" s="78">
        <v>98786</v>
      </c>
      <c r="Q102" s="66">
        <v>104855.06200000001</v>
      </c>
      <c r="R102" s="66">
        <v>25268.526999999998</v>
      </c>
      <c r="S102" s="66">
        <v>83730.914999999994</v>
      </c>
      <c r="T102" s="66">
        <v>143626.42800000001</v>
      </c>
      <c r="U102" s="66">
        <v>44793.571000000004</v>
      </c>
      <c r="V102" s="66">
        <v>5927.8389999999999</v>
      </c>
      <c r="W102" s="66">
        <v>369209.06599999999</v>
      </c>
      <c r="X102" s="66">
        <v>6331.4269999999997</v>
      </c>
      <c r="Y102" s="66">
        <v>41730.302000000003</v>
      </c>
      <c r="Z102" s="66">
        <v>156131.32399999999</v>
      </c>
      <c r="AA102" s="66">
        <v>46409.67</v>
      </c>
      <c r="AB102" s="66">
        <v>133782.79500000001</v>
      </c>
      <c r="AC102" s="66">
        <v>47940.841</v>
      </c>
      <c r="AD102" s="66">
        <v>6358.1319999999996</v>
      </c>
      <c r="AE102" s="66">
        <v>73061.216</v>
      </c>
      <c r="AF102" s="66">
        <v>9722.009</v>
      </c>
      <c r="AG102" s="66">
        <v>68450.744999999995</v>
      </c>
      <c r="AH102" s="187">
        <v>95548</v>
      </c>
      <c r="AI102" s="66">
        <v>11334.124</v>
      </c>
      <c r="AJ102" s="66">
        <v>71598.471000000005</v>
      </c>
      <c r="AK102" s="193">
        <v>374414.48</v>
      </c>
      <c r="AL102" s="188">
        <v>106961.851</v>
      </c>
      <c r="AM102" s="188">
        <f t="shared" si="0"/>
        <v>6672740.6549999993</v>
      </c>
      <c r="AN102" s="189">
        <v>9641592.2620000001</v>
      </c>
      <c r="AO102" s="188">
        <f t="shared" si="1"/>
        <v>2968851.6070000008</v>
      </c>
      <c r="AP102" s="189"/>
      <c r="AQ102" s="189"/>
      <c r="AR102" s="188"/>
      <c r="AS102" s="190">
        <v>8950.4509999999991</v>
      </c>
      <c r="AT102" s="190">
        <v>12097.956</v>
      </c>
      <c r="AU102" s="190">
        <v>5266.6459999999997</v>
      </c>
      <c r="AV102" s="190">
        <v>3373.6849999999999</v>
      </c>
      <c r="AW102" s="190">
        <v>6426.3140000000003</v>
      </c>
      <c r="AX102" s="190">
        <v>1181.095</v>
      </c>
      <c r="AY102" s="190">
        <v>5474.1229999999996</v>
      </c>
      <c r="AZ102" s="190">
        <v>65927.081999999995</v>
      </c>
      <c r="BA102" s="190">
        <v>79322.047000000006</v>
      </c>
      <c r="BB102" s="190">
        <v>9228.0679999999993</v>
      </c>
      <c r="BC102" s="190">
        <v>8878.6309999999994</v>
      </c>
      <c r="BD102" s="190">
        <v>5703.9059999999999</v>
      </c>
      <c r="BE102" s="190">
        <v>52770.798000000003</v>
      </c>
      <c r="BF102" s="190">
        <v>1451.277</v>
      </c>
      <c r="BG102" s="190">
        <v>2212.3829999999998</v>
      </c>
      <c r="BH102" s="190">
        <v>777.048</v>
      </c>
      <c r="BI102" s="190">
        <v>524.96500000000003</v>
      </c>
      <c r="BJ102" s="190">
        <v>17940.514999999999</v>
      </c>
      <c r="BK102" s="190">
        <v>35252.591</v>
      </c>
      <c r="BL102" s="190">
        <v>9340.3960000000006</v>
      </c>
      <c r="BM102" s="190">
        <v>17585.061000000002</v>
      </c>
      <c r="BN102" s="190">
        <v>5220.0370000000003</v>
      </c>
      <c r="BO102" s="190">
        <v>2014.13</v>
      </c>
      <c r="BP102" s="190">
        <v>44570.088000000003</v>
      </c>
      <c r="BQ102" s="190">
        <v>11839.24</v>
      </c>
      <c r="BR102" s="191">
        <v>1388.0060000000001</v>
      </c>
      <c r="BS102" s="191">
        <v>10565.246999999999</v>
      </c>
      <c r="BT102" s="190">
        <f t="shared" si="2"/>
        <v>425281.78599999996</v>
      </c>
    </row>
    <row r="103" spans="1:72" ht="15.75" customHeight="1">
      <c r="A103" s="183">
        <v>2050</v>
      </c>
      <c r="B103" s="66">
        <v>51563.614999999998</v>
      </c>
      <c r="C103" s="66">
        <v>32109.134999999998</v>
      </c>
      <c r="D103" s="66">
        <v>230972.11600000001</v>
      </c>
      <c r="E103" s="66">
        <v>45800.701999999997</v>
      </c>
      <c r="F103" s="66">
        <v>20681.423999999999</v>
      </c>
      <c r="G103" s="66">
        <v>1316945.6669999999</v>
      </c>
      <c r="H103" s="66">
        <v>56985.517999999996</v>
      </c>
      <c r="I103" s="66">
        <v>5703.2730000000001</v>
      </c>
      <c r="J103" s="66">
        <v>159573.88699999999</v>
      </c>
      <c r="K103" s="66">
        <v>213190.071</v>
      </c>
      <c r="L103" s="66">
        <v>423820.80600000004</v>
      </c>
      <c r="M103" s="66">
        <v>4640.7070000000003</v>
      </c>
      <c r="N103" s="66">
        <v>1668474.5889999999</v>
      </c>
      <c r="O103" s="66">
        <v>316967.95600000001</v>
      </c>
      <c r="P103" s="78">
        <v>98945</v>
      </c>
      <c r="Q103" s="66">
        <v>104139.503</v>
      </c>
      <c r="R103" s="66">
        <v>25497.598999999998</v>
      </c>
      <c r="S103" s="66">
        <v>84724.399000000005</v>
      </c>
      <c r="T103" s="66">
        <v>143734.432</v>
      </c>
      <c r="U103" s="66">
        <v>44963.807999999997</v>
      </c>
      <c r="V103" s="66">
        <v>5942.1379999999999</v>
      </c>
      <c r="W103" s="66">
        <v>374711.413</v>
      </c>
      <c r="X103" s="66">
        <v>6355.8019999999997</v>
      </c>
      <c r="Y103" s="66">
        <v>41928.110999999997</v>
      </c>
      <c r="Z103" s="66">
        <v>157313.12599999999</v>
      </c>
      <c r="AA103" s="66">
        <v>45989.411</v>
      </c>
      <c r="AB103" s="66">
        <v>133353.80100000001</v>
      </c>
      <c r="AC103" s="66">
        <v>48236.205000000002</v>
      </c>
      <c r="AD103" s="66">
        <v>6344.6229999999996</v>
      </c>
      <c r="AE103" s="66">
        <v>73380.502999999997</v>
      </c>
      <c r="AF103" s="66">
        <v>9743.5769999999993</v>
      </c>
      <c r="AG103" s="66">
        <v>68075.296000000002</v>
      </c>
      <c r="AH103" s="187">
        <v>95744</v>
      </c>
      <c r="AI103" s="66">
        <v>11411.63</v>
      </c>
      <c r="AJ103" s="66">
        <v>71659.762000000002</v>
      </c>
      <c r="AK103" s="193">
        <v>375084.7</v>
      </c>
      <c r="AL103" s="188">
        <v>107002.54300000001</v>
      </c>
      <c r="AM103" s="188">
        <f t="shared" si="0"/>
        <v>6681710.8479999993</v>
      </c>
      <c r="AN103" s="189">
        <v>9687440.0289999992</v>
      </c>
      <c r="AO103" s="188">
        <f t="shared" si="1"/>
        <v>3005729.1809999999</v>
      </c>
      <c r="AP103" s="189"/>
      <c r="AQ103" s="189"/>
      <c r="AR103" s="188"/>
      <c r="AS103" s="190">
        <v>8933.3379999999997</v>
      </c>
      <c r="AT103" s="190">
        <v>12093.741</v>
      </c>
      <c r="AU103" s="190">
        <v>5213.8100000000004</v>
      </c>
      <c r="AV103" s="190">
        <v>3346.8879999999999</v>
      </c>
      <c r="AW103" s="190">
        <v>6438.8950000000004</v>
      </c>
      <c r="AX103" s="190">
        <v>1174.8679999999999</v>
      </c>
      <c r="AY103" s="190">
        <v>5465.4579999999996</v>
      </c>
      <c r="AZ103" s="190">
        <v>65863.020999999993</v>
      </c>
      <c r="BA103" s="190">
        <v>79064.255999999994</v>
      </c>
      <c r="BB103" s="190">
        <v>9173.3109999999997</v>
      </c>
      <c r="BC103" s="190">
        <v>8837.6530000000002</v>
      </c>
      <c r="BD103" s="190">
        <v>5718.2250000000004</v>
      </c>
      <c r="BE103" s="190">
        <v>52428.171999999999</v>
      </c>
      <c r="BF103" s="190">
        <v>1439.5909999999999</v>
      </c>
      <c r="BG103" s="190">
        <v>2195.826</v>
      </c>
      <c r="BH103" s="190">
        <v>780.33100000000002</v>
      </c>
      <c r="BI103" s="190">
        <v>523.48599999999999</v>
      </c>
      <c r="BJ103" s="190">
        <v>17912.039000000001</v>
      </c>
      <c r="BK103" s="190">
        <v>35038.688999999998</v>
      </c>
      <c r="BL103" s="190">
        <v>9288.1910000000007</v>
      </c>
      <c r="BM103" s="190">
        <v>17499.944</v>
      </c>
      <c r="BN103" s="190">
        <v>5198.12</v>
      </c>
      <c r="BO103" s="190">
        <v>2006.9760000000001</v>
      </c>
      <c r="BP103" s="190">
        <v>44340.4</v>
      </c>
      <c r="BQ103" s="190">
        <v>11881.555</v>
      </c>
      <c r="BR103" s="191">
        <v>1390.576</v>
      </c>
      <c r="BS103" s="191">
        <v>10573.446</v>
      </c>
      <c r="BT103" s="190">
        <f t="shared" si="2"/>
        <v>423820.80600000004</v>
      </c>
    </row>
    <row r="104" spans="1:72" ht="15.75" customHeight="1">
      <c r="A104" s="183">
        <v>2051</v>
      </c>
      <c r="B104" s="66">
        <v>51678.733999999997</v>
      </c>
      <c r="C104" s="66">
        <v>32276.703000000001</v>
      </c>
      <c r="D104" s="66">
        <v>230799.334</v>
      </c>
      <c r="E104" s="66">
        <v>45980.936000000002</v>
      </c>
      <c r="F104" s="66">
        <v>20669.332999999999</v>
      </c>
      <c r="G104" s="66">
        <v>1308326.9820000001</v>
      </c>
      <c r="H104" s="66">
        <v>56989.785000000003</v>
      </c>
      <c r="I104" s="66">
        <v>5701.7759999999998</v>
      </c>
      <c r="J104" s="66">
        <v>161105.89000000001</v>
      </c>
      <c r="K104" s="66">
        <v>216434.54699999999</v>
      </c>
      <c r="L104" s="66">
        <v>422308.68600000005</v>
      </c>
      <c r="M104" s="66">
        <v>4706.7780000000002</v>
      </c>
      <c r="N104" s="66">
        <v>1672506.602</v>
      </c>
      <c r="O104" s="66">
        <v>317482.46999999997</v>
      </c>
      <c r="P104" s="78">
        <v>99069</v>
      </c>
      <c r="Q104" s="66">
        <v>103429.211</v>
      </c>
      <c r="R104" s="66">
        <v>25722.357</v>
      </c>
      <c r="S104" s="66">
        <v>85699.078999999998</v>
      </c>
      <c r="T104" s="66">
        <v>143810.296</v>
      </c>
      <c r="U104" s="66">
        <v>45126.171999999999</v>
      </c>
      <c r="V104" s="66">
        <v>5955.8649999999998</v>
      </c>
      <c r="W104" s="66">
        <v>380208.353</v>
      </c>
      <c r="X104" s="66">
        <v>6379.3159999999998</v>
      </c>
      <c r="Y104" s="66">
        <v>42116.998</v>
      </c>
      <c r="Z104" s="66">
        <v>158470.11900000001</v>
      </c>
      <c r="AA104" s="66">
        <v>45552.336000000003</v>
      </c>
      <c r="AB104" s="66">
        <v>132912.269</v>
      </c>
      <c r="AC104" s="66">
        <v>48512.881999999998</v>
      </c>
      <c r="AD104" s="66">
        <v>6329.8469999999998</v>
      </c>
      <c r="AE104" s="66">
        <v>73679.002999999997</v>
      </c>
      <c r="AF104" s="66">
        <v>9763.9279999999999</v>
      </c>
      <c r="AG104" s="66">
        <v>67684.869000000006</v>
      </c>
      <c r="AH104" s="187">
        <v>95914</v>
      </c>
      <c r="AI104" s="66">
        <v>11487.312</v>
      </c>
      <c r="AJ104" s="66">
        <v>71710.168999999994</v>
      </c>
      <c r="AK104" s="193">
        <v>375699.22</v>
      </c>
      <c r="AL104" s="188">
        <v>107023.33500000001</v>
      </c>
      <c r="AM104" s="188">
        <f t="shared" si="0"/>
        <v>6689224.4919999996</v>
      </c>
      <c r="AN104" s="189">
        <v>9731543.4920000006</v>
      </c>
      <c r="AO104" s="188">
        <f t="shared" si="1"/>
        <v>3042319.0000000009</v>
      </c>
      <c r="AP104" s="189"/>
      <c r="AQ104" s="189"/>
      <c r="AR104" s="188"/>
      <c r="AS104" s="190">
        <v>8915.0419999999995</v>
      </c>
      <c r="AT104" s="190">
        <v>12087.573</v>
      </c>
      <c r="AU104" s="190">
        <v>5160.9750000000004</v>
      </c>
      <c r="AV104" s="190">
        <v>3319.9609999999998</v>
      </c>
      <c r="AW104" s="190">
        <v>6451.3239999999996</v>
      </c>
      <c r="AX104" s="190">
        <v>1168.5219999999999</v>
      </c>
      <c r="AY104" s="190">
        <v>5456.3760000000002</v>
      </c>
      <c r="AZ104" s="190">
        <v>65791.123000000007</v>
      </c>
      <c r="BA104" s="190">
        <v>78800.2</v>
      </c>
      <c r="BB104" s="190">
        <v>9116.5910000000003</v>
      </c>
      <c r="BC104" s="190">
        <v>8797.1380000000008</v>
      </c>
      <c r="BD104" s="190">
        <v>5731.1469999999999</v>
      </c>
      <c r="BE104" s="190">
        <v>52072.794999999998</v>
      </c>
      <c r="BF104" s="190">
        <v>1427.866</v>
      </c>
      <c r="BG104" s="190">
        <v>2179.2750000000001</v>
      </c>
      <c r="BH104" s="190">
        <v>783.48900000000003</v>
      </c>
      <c r="BI104" s="190">
        <v>521.98800000000006</v>
      </c>
      <c r="BJ104" s="190">
        <v>17882.011999999999</v>
      </c>
      <c r="BK104" s="190">
        <v>34825.989000000001</v>
      </c>
      <c r="BL104" s="190">
        <v>9234.4189999999999</v>
      </c>
      <c r="BM104" s="190">
        <v>17414.482</v>
      </c>
      <c r="BN104" s="190">
        <v>5175.8149999999996</v>
      </c>
      <c r="BO104" s="190">
        <v>1999.5409999999999</v>
      </c>
      <c r="BP104" s="190">
        <v>44098.731</v>
      </c>
      <c r="BQ104" s="190">
        <v>11922.512000000001</v>
      </c>
      <c r="BR104" s="191">
        <v>1392.9939999999999</v>
      </c>
      <c r="BS104" s="191">
        <v>10580.806</v>
      </c>
      <c r="BT104" s="190">
        <f t="shared" si="2"/>
        <v>422308.68600000005</v>
      </c>
    </row>
    <row r="105" spans="1:72" ht="15.75" customHeight="1">
      <c r="A105" s="183">
        <v>2052</v>
      </c>
      <c r="B105" s="66">
        <v>51783.146000000001</v>
      </c>
      <c r="C105" s="66">
        <v>32440.993999999999</v>
      </c>
      <c r="D105" s="66">
        <v>230580.027</v>
      </c>
      <c r="E105" s="66">
        <v>46156.311000000002</v>
      </c>
      <c r="F105" s="66">
        <v>20652.460999999999</v>
      </c>
      <c r="G105" s="66">
        <v>1299186.219</v>
      </c>
      <c r="H105" s="66">
        <v>56980.887999999999</v>
      </c>
      <c r="I105" s="66">
        <v>5698.85</v>
      </c>
      <c r="J105" s="66">
        <v>162602.38699999999</v>
      </c>
      <c r="K105" s="66">
        <v>219657.76800000001</v>
      </c>
      <c r="L105" s="66">
        <v>420749.65299999993</v>
      </c>
      <c r="M105" s="66">
        <v>4772.0280000000002</v>
      </c>
      <c r="N105" s="66">
        <v>1676180.6640000001</v>
      </c>
      <c r="O105" s="66">
        <v>317931.022</v>
      </c>
      <c r="P105" s="78">
        <v>99155</v>
      </c>
      <c r="Q105" s="66">
        <v>102724.16099999999</v>
      </c>
      <c r="R105" s="66">
        <v>25945.33</v>
      </c>
      <c r="S105" s="66">
        <v>86661.983999999997</v>
      </c>
      <c r="T105" s="66">
        <v>143848.834</v>
      </c>
      <c r="U105" s="66">
        <v>45279.042999999998</v>
      </c>
      <c r="V105" s="66">
        <v>5968.6809999999996</v>
      </c>
      <c r="W105" s="66">
        <v>385606.05300000001</v>
      </c>
      <c r="X105" s="66">
        <v>6402.1379999999999</v>
      </c>
      <c r="Y105" s="66">
        <v>42297.368999999999</v>
      </c>
      <c r="Z105" s="66">
        <v>159605.17000000001</v>
      </c>
      <c r="AA105" s="66">
        <v>45100.103999999999</v>
      </c>
      <c r="AB105" s="66">
        <v>132449.122</v>
      </c>
      <c r="AC105" s="66">
        <v>48771.896000000001</v>
      </c>
      <c r="AD105" s="66">
        <v>6314.0320000000002</v>
      </c>
      <c r="AE105" s="66">
        <v>73959.472999999998</v>
      </c>
      <c r="AF105" s="66">
        <v>9782.3709999999992</v>
      </c>
      <c r="AG105" s="66">
        <v>67279.051000000007</v>
      </c>
      <c r="AH105" s="187">
        <v>96050</v>
      </c>
      <c r="AI105" s="66">
        <v>11561.012000000001</v>
      </c>
      <c r="AJ105" s="66">
        <v>71750.929000000004</v>
      </c>
      <c r="AK105" s="193">
        <v>376276.6</v>
      </c>
      <c r="AL105" s="188">
        <v>107020.09699999999</v>
      </c>
      <c r="AM105" s="188">
        <f t="shared" si="0"/>
        <v>6695180.8680000016</v>
      </c>
      <c r="AN105" s="189">
        <v>9773770.3389999997</v>
      </c>
      <c r="AO105" s="188">
        <f t="shared" si="1"/>
        <v>3078589.470999998</v>
      </c>
      <c r="AP105" s="189"/>
      <c r="AQ105" s="189"/>
      <c r="AR105" s="188"/>
      <c r="AS105" s="190">
        <v>8895.1540000000005</v>
      </c>
      <c r="AT105" s="190">
        <v>12080.267</v>
      </c>
      <c r="AU105" s="190">
        <v>5108.1949999999997</v>
      </c>
      <c r="AV105" s="190">
        <v>3293.1350000000002</v>
      </c>
      <c r="AW105" s="190">
        <v>6463.9279999999999</v>
      </c>
      <c r="AX105" s="190">
        <v>1162.078</v>
      </c>
      <c r="AY105" s="190">
        <v>5447.1580000000004</v>
      </c>
      <c r="AZ105" s="190">
        <v>65713.183000000005</v>
      </c>
      <c r="BA105" s="190">
        <v>78530.176000000007</v>
      </c>
      <c r="BB105" s="190">
        <v>9058.1820000000007</v>
      </c>
      <c r="BC105" s="190">
        <v>8756.9549999999999</v>
      </c>
      <c r="BD105" s="190">
        <v>5742.768</v>
      </c>
      <c r="BE105" s="190">
        <v>51706.527000000002</v>
      </c>
      <c r="BF105" s="190">
        <v>1416.1189999999999</v>
      </c>
      <c r="BG105" s="190">
        <v>2162.7049999999999</v>
      </c>
      <c r="BH105" s="190">
        <v>786.55700000000002</v>
      </c>
      <c r="BI105" s="190">
        <v>520.48800000000006</v>
      </c>
      <c r="BJ105" s="190">
        <v>17851.189999999999</v>
      </c>
      <c r="BK105" s="190">
        <v>34611.631000000001</v>
      </c>
      <c r="BL105" s="190">
        <v>9179.6530000000002</v>
      </c>
      <c r="BM105" s="190">
        <v>17328.744999999999</v>
      </c>
      <c r="BN105" s="190">
        <v>5153.3500000000004</v>
      </c>
      <c r="BO105" s="190">
        <v>1991.883</v>
      </c>
      <c r="BP105" s="190">
        <v>43844.017999999996</v>
      </c>
      <c r="BQ105" s="190">
        <v>11962.723</v>
      </c>
      <c r="BR105" s="191">
        <v>1395.2529999999999</v>
      </c>
      <c r="BS105" s="191">
        <v>10587.632</v>
      </c>
      <c r="BT105" s="190">
        <f t="shared" si="2"/>
        <v>420749.65299999993</v>
      </c>
    </row>
    <row r="106" spans="1:72" ht="15.75" customHeight="1">
      <c r="A106" s="183">
        <v>2053</v>
      </c>
      <c r="B106" s="66">
        <v>51878.315000000002</v>
      </c>
      <c r="C106" s="66">
        <v>32603.026000000002</v>
      </c>
      <c r="D106" s="66">
        <v>230322.51800000001</v>
      </c>
      <c r="E106" s="66">
        <v>46331.599000000002</v>
      </c>
      <c r="F106" s="66">
        <v>20631.598999999998</v>
      </c>
      <c r="G106" s="66">
        <v>1289575.963</v>
      </c>
      <c r="H106" s="66">
        <v>56958.758999999998</v>
      </c>
      <c r="I106" s="66">
        <v>5694.5569999999998</v>
      </c>
      <c r="J106" s="66">
        <v>164075.71900000001</v>
      </c>
      <c r="K106" s="66">
        <v>222874.54</v>
      </c>
      <c r="L106" s="66">
        <v>419144.6480000001</v>
      </c>
      <c r="M106" s="66">
        <v>4836.4799999999996</v>
      </c>
      <c r="N106" s="66">
        <v>1679565.09</v>
      </c>
      <c r="O106" s="66">
        <v>318316.25799999997</v>
      </c>
      <c r="P106" s="78">
        <v>99200</v>
      </c>
      <c r="Q106" s="66">
        <v>102023.321</v>
      </c>
      <c r="R106" s="66">
        <v>26163.656999999999</v>
      </c>
      <c r="S106" s="66">
        <v>87611.888000000006</v>
      </c>
      <c r="T106" s="66">
        <v>143853.45800000001</v>
      </c>
      <c r="U106" s="66">
        <v>45424.815999999999</v>
      </c>
      <c r="V106" s="66">
        <v>5981.0420000000004</v>
      </c>
      <c r="W106" s="66">
        <v>390932.81400000001</v>
      </c>
      <c r="X106" s="66">
        <v>6424.0349999999999</v>
      </c>
      <c r="Y106" s="66">
        <v>42468.841999999997</v>
      </c>
      <c r="Z106" s="66">
        <v>160706.10999999999</v>
      </c>
      <c r="AA106" s="66">
        <v>44634.915000000001</v>
      </c>
      <c r="AB106" s="66">
        <v>131968.20699999999</v>
      </c>
      <c r="AC106" s="66">
        <v>49011.040999999997</v>
      </c>
      <c r="AD106" s="66">
        <v>6297.2790000000005</v>
      </c>
      <c r="AE106" s="66">
        <v>74219.929000000004</v>
      </c>
      <c r="AF106" s="66">
        <v>9799.5390000000007</v>
      </c>
      <c r="AG106" s="66">
        <v>66857.399000000005</v>
      </c>
      <c r="AH106" s="187">
        <v>96161</v>
      </c>
      <c r="AI106" s="66">
        <v>11633.034</v>
      </c>
      <c r="AJ106" s="66">
        <v>71779.373000000007</v>
      </c>
      <c r="AK106" s="193">
        <v>376833.49</v>
      </c>
      <c r="AL106" s="188">
        <v>106999.561</v>
      </c>
      <c r="AM106" s="188">
        <f t="shared" si="0"/>
        <v>6699793.8210000023</v>
      </c>
      <c r="AN106" s="189">
        <v>9814433.7469999995</v>
      </c>
      <c r="AO106" s="188">
        <f t="shared" si="1"/>
        <v>3114639.9259999972</v>
      </c>
      <c r="AP106" s="189"/>
      <c r="AQ106" s="189"/>
      <c r="AR106" s="188"/>
      <c r="AS106" s="190">
        <v>8873.8809999999994</v>
      </c>
      <c r="AT106" s="190">
        <v>12071.552</v>
      </c>
      <c r="AU106" s="190">
        <v>5055.4719999999998</v>
      </c>
      <c r="AV106" s="190">
        <v>3266.2930000000001</v>
      </c>
      <c r="AW106" s="190">
        <v>6476.6260000000002</v>
      </c>
      <c r="AX106" s="190">
        <v>1155.538</v>
      </c>
      <c r="AY106" s="190">
        <v>5437.7939999999999</v>
      </c>
      <c r="AZ106" s="190">
        <v>65631.812999999995</v>
      </c>
      <c r="BA106" s="190">
        <v>78253.171000000002</v>
      </c>
      <c r="BB106" s="190">
        <v>8998.1620000000003</v>
      </c>
      <c r="BC106" s="190">
        <v>8717.5750000000007</v>
      </c>
      <c r="BD106" s="190">
        <v>5752.7820000000002</v>
      </c>
      <c r="BE106" s="190">
        <v>51327.934999999998</v>
      </c>
      <c r="BF106" s="190">
        <v>1404.327</v>
      </c>
      <c r="BG106" s="190">
        <v>2146.127</v>
      </c>
      <c r="BH106" s="190">
        <v>789.50900000000001</v>
      </c>
      <c r="BI106" s="190">
        <v>518.97400000000005</v>
      </c>
      <c r="BJ106" s="190">
        <v>17819.388999999999</v>
      </c>
      <c r="BK106" s="190">
        <v>34397.612000000001</v>
      </c>
      <c r="BL106" s="190">
        <v>9123.6839999999993</v>
      </c>
      <c r="BM106" s="190">
        <v>17242.331999999999</v>
      </c>
      <c r="BN106" s="190">
        <v>5130.5020000000004</v>
      </c>
      <c r="BO106" s="190">
        <v>1983.9870000000001</v>
      </c>
      <c r="BP106" s="190">
        <v>43577.120999999999</v>
      </c>
      <c r="BQ106" s="190">
        <v>12001.715</v>
      </c>
      <c r="BR106" s="191">
        <v>1397.288</v>
      </c>
      <c r="BS106" s="191">
        <v>10593.486999999999</v>
      </c>
      <c r="BT106" s="190">
        <f t="shared" si="2"/>
        <v>419144.6480000001</v>
      </c>
    </row>
    <row r="107" spans="1:72" ht="15.75" customHeight="1">
      <c r="A107" s="183">
        <v>2054</v>
      </c>
      <c r="B107" s="66">
        <v>51961.77</v>
      </c>
      <c r="C107" s="66">
        <v>32763.534</v>
      </c>
      <c r="D107" s="66">
        <v>230023.326</v>
      </c>
      <c r="E107" s="66">
        <v>46505.620999999999</v>
      </c>
      <c r="F107" s="66">
        <v>20606.884999999998</v>
      </c>
      <c r="G107" s="66">
        <v>1279503.7919999999</v>
      </c>
      <c r="H107" s="66">
        <v>56926.82</v>
      </c>
      <c r="I107" s="66">
        <v>5689.0879999999997</v>
      </c>
      <c r="J107" s="66">
        <v>165523.32699999999</v>
      </c>
      <c r="K107" s="66">
        <v>226070.413</v>
      </c>
      <c r="L107" s="66">
        <v>417496.32199999993</v>
      </c>
      <c r="M107" s="66">
        <v>4900.482</v>
      </c>
      <c r="N107" s="66">
        <v>1682581.247</v>
      </c>
      <c r="O107" s="66">
        <v>318629.614</v>
      </c>
      <c r="P107" s="78">
        <v>99203</v>
      </c>
      <c r="Q107" s="66">
        <v>101322.598</v>
      </c>
      <c r="R107" s="66">
        <v>26379.522000000001</v>
      </c>
      <c r="S107" s="66">
        <v>88547.172000000006</v>
      </c>
      <c r="T107" s="66">
        <v>143823.08300000001</v>
      </c>
      <c r="U107" s="66">
        <v>45560.36</v>
      </c>
      <c r="V107" s="66">
        <v>5992.9660000000003</v>
      </c>
      <c r="W107" s="66">
        <v>396173.26400000002</v>
      </c>
      <c r="X107" s="66">
        <v>6445.4809999999998</v>
      </c>
      <c r="Y107" s="66">
        <v>42631.85</v>
      </c>
      <c r="Z107" s="66">
        <v>161782.19899999999</v>
      </c>
      <c r="AA107" s="66">
        <v>44156.031999999999</v>
      </c>
      <c r="AB107" s="66">
        <v>131472.81700000001</v>
      </c>
      <c r="AC107" s="66">
        <v>49234.817999999999</v>
      </c>
      <c r="AD107" s="66">
        <v>6279.4930000000004</v>
      </c>
      <c r="AE107" s="66">
        <v>74466.032999999996</v>
      </c>
      <c r="AF107" s="66">
        <v>9815.1689999999999</v>
      </c>
      <c r="AG107" s="66">
        <v>66422.248999999996</v>
      </c>
      <c r="AH107" s="187">
        <v>96242</v>
      </c>
      <c r="AI107" s="66">
        <v>11702.084000000001</v>
      </c>
      <c r="AJ107" s="66">
        <v>71793.657000000007</v>
      </c>
      <c r="AK107" s="193">
        <v>377370.36</v>
      </c>
      <c r="AL107" s="188">
        <v>106955.84600000001</v>
      </c>
      <c r="AM107" s="188">
        <f t="shared" si="0"/>
        <v>6702954.2939999988</v>
      </c>
      <c r="AN107" s="189">
        <v>9853288.6349999998</v>
      </c>
      <c r="AO107" s="188">
        <f t="shared" si="1"/>
        <v>3150334.3410000009</v>
      </c>
      <c r="AP107" s="189"/>
      <c r="AQ107" s="189"/>
      <c r="AR107" s="188"/>
      <c r="AS107" s="190">
        <v>8851.6370000000006</v>
      </c>
      <c r="AT107" s="190">
        <v>12061.632</v>
      </c>
      <c r="AU107" s="190">
        <v>5002.7929999999997</v>
      </c>
      <c r="AV107" s="190">
        <v>3239.518</v>
      </c>
      <c r="AW107" s="190">
        <v>6489.6760000000004</v>
      </c>
      <c r="AX107" s="190">
        <v>1148.9100000000001</v>
      </c>
      <c r="AY107" s="190">
        <v>5428.4539999999997</v>
      </c>
      <c r="AZ107" s="190">
        <v>65543.074999999997</v>
      </c>
      <c r="BA107" s="190">
        <v>77972.262000000002</v>
      </c>
      <c r="BB107" s="190">
        <v>8936.5010000000002</v>
      </c>
      <c r="BC107" s="190">
        <v>8678.3549999999996</v>
      </c>
      <c r="BD107" s="190">
        <v>5761.4769999999999</v>
      </c>
      <c r="BE107" s="190">
        <v>50939.252999999997</v>
      </c>
      <c r="BF107" s="190">
        <v>1392.472</v>
      </c>
      <c r="BG107" s="190">
        <v>2129.4690000000001</v>
      </c>
      <c r="BH107" s="190">
        <v>792.35299999999995</v>
      </c>
      <c r="BI107" s="190">
        <v>517.43200000000002</v>
      </c>
      <c r="BJ107" s="190">
        <v>17788.04</v>
      </c>
      <c r="BK107" s="190">
        <v>34182.849000000002</v>
      </c>
      <c r="BL107" s="190">
        <v>9066.9950000000008</v>
      </c>
      <c r="BM107" s="190">
        <v>17154.878000000001</v>
      </c>
      <c r="BN107" s="190">
        <v>5107.2539999999999</v>
      </c>
      <c r="BO107" s="190">
        <v>1975.894</v>
      </c>
      <c r="BP107" s="190">
        <v>43298.572</v>
      </c>
      <c r="BQ107" s="190">
        <v>12039.41</v>
      </c>
      <c r="BR107" s="191">
        <v>1399.01</v>
      </c>
      <c r="BS107" s="191">
        <v>10598.151</v>
      </c>
      <c r="BT107" s="190">
        <f t="shared" si="2"/>
        <v>417496.32199999993</v>
      </c>
    </row>
    <row r="108" spans="1:72" ht="15.75" customHeight="1">
      <c r="A108" s="183">
        <v>2055</v>
      </c>
      <c r="B108" s="66">
        <v>52036.749000000003</v>
      </c>
      <c r="C108" s="66">
        <v>32921.252</v>
      </c>
      <c r="D108" s="66">
        <v>229675.45600000001</v>
      </c>
      <c r="E108" s="66">
        <v>46678.245999999999</v>
      </c>
      <c r="F108" s="66">
        <v>20577.138999999999</v>
      </c>
      <c r="G108" s="66">
        <v>1268985.72</v>
      </c>
      <c r="H108" s="66">
        <v>56883.858999999997</v>
      </c>
      <c r="I108" s="66">
        <v>5682.2889999999998</v>
      </c>
      <c r="J108" s="66">
        <v>166938.50099999999</v>
      </c>
      <c r="K108" s="66">
        <v>229236.40400000001</v>
      </c>
      <c r="L108" s="66">
        <v>415810.80999999988</v>
      </c>
      <c r="M108" s="66">
        <v>4963.7259999999997</v>
      </c>
      <c r="N108" s="66">
        <v>1685328.8259999999</v>
      </c>
      <c r="O108" s="66">
        <v>318881.12099999998</v>
      </c>
      <c r="P108" s="78">
        <v>99162</v>
      </c>
      <c r="Q108" s="66">
        <v>100616.826</v>
      </c>
      <c r="R108" s="66">
        <v>26593.501</v>
      </c>
      <c r="S108" s="66">
        <v>89471.646999999997</v>
      </c>
      <c r="T108" s="66">
        <v>143757.48699999999</v>
      </c>
      <c r="U108" s="66">
        <v>45687.788</v>
      </c>
      <c r="V108" s="66">
        <v>6004.3370000000004</v>
      </c>
      <c r="W108" s="66">
        <v>401356.96100000001</v>
      </c>
      <c r="X108" s="66">
        <v>6466.259</v>
      </c>
      <c r="Y108" s="66">
        <v>42787.561000000002</v>
      </c>
      <c r="Z108" s="66">
        <v>162827.633</v>
      </c>
      <c r="AA108" s="66">
        <v>43666.538999999997</v>
      </c>
      <c r="AB108" s="66">
        <v>130962.913</v>
      </c>
      <c r="AC108" s="66">
        <v>49438.968999999997</v>
      </c>
      <c r="AD108" s="66">
        <v>6260.9889999999996</v>
      </c>
      <c r="AE108" s="66">
        <v>74694.187999999995</v>
      </c>
      <c r="AF108" s="66">
        <v>9829.0930000000008</v>
      </c>
      <c r="AG108" s="66">
        <v>65976.096999999994</v>
      </c>
      <c r="AH108" s="187">
        <v>96291</v>
      </c>
      <c r="AI108" s="66">
        <v>11769.538</v>
      </c>
      <c r="AJ108" s="66">
        <v>71801.884999999995</v>
      </c>
      <c r="AK108" s="193">
        <v>377905.67</v>
      </c>
      <c r="AL108" s="188">
        <v>106887.931</v>
      </c>
      <c r="AM108" s="188">
        <f t="shared" si="0"/>
        <v>6704816.9099999992</v>
      </c>
      <c r="AN108" s="189">
        <v>9890512.5690000001</v>
      </c>
      <c r="AO108" s="188">
        <f t="shared" si="1"/>
        <v>3185695.6590000009</v>
      </c>
      <c r="AP108" s="189"/>
      <c r="AQ108" s="189"/>
      <c r="AR108" s="188"/>
      <c r="AS108" s="190">
        <v>8828.0319999999992</v>
      </c>
      <c r="AT108" s="190">
        <v>12050.848</v>
      </c>
      <c r="AU108" s="190">
        <v>4949.951</v>
      </c>
      <c r="AV108" s="190">
        <v>3212.8760000000002</v>
      </c>
      <c r="AW108" s="190">
        <v>6502.7879999999996</v>
      </c>
      <c r="AX108" s="190">
        <v>1142.1489999999999</v>
      </c>
      <c r="AY108" s="190">
        <v>5419.2049999999999</v>
      </c>
      <c r="AZ108" s="190">
        <v>65452.79</v>
      </c>
      <c r="BA108" s="190">
        <v>77689.274999999994</v>
      </c>
      <c r="BB108" s="190">
        <v>8873.4369999999999</v>
      </c>
      <c r="BC108" s="190">
        <v>8639.2289999999994</v>
      </c>
      <c r="BD108" s="190">
        <v>5768.8519999999999</v>
      </c>
      <c r="BE108" s="190">
        <v>50539.307999999997</v>
      </c>
      <c r="BF108" s="190">
        <v>1380.578</v>
      </c>
      <c r="BG108" s="190">
        <v>2112.7559999999999</v>
      </c>
      <c r="BH108" s="190">
        <v>795.125</v>
      </c>
      <c r="BI108" s="190">
        <v>515.88800000000003</v>
      </c>
      <c r="BJ108" s="190">
        <v>17757.127</v>
      </c>
      <c r="BK108" s="190">
        <v>33967.084000000003</v>
      </c>
      <c r="BL108" s="190">
        <v>9009.3109999999997</v>
      </c>
      <c r="BM108" s="190">
        <v>17066.187000000002</v>
      </c>
      <c r="BN108" s="190">
        <v>5083.3909999999996</v>
      </c>
      <c r="BO108" s="190">
        <v>1967.66</v>
      </c>
      <c r="BP108" s="190">
        <v>43008.616000000002</v>
      </c>
      <c r="BQ108" s="190">
        <v>12075.912</v>
      </c>
      <c r="BR108" s="191">
        <v>1400.4690000000001</v>
      </c>
      <c r="BS108" s="191">
        <v>10601.966</v>
      </c>
      <c r="BT108" s="190">
        <f t="shared" si="2"/>
        <v>415810.80999999988</v>
      </c>
    </row>
    <row r="109" spans="1:72" ht="15.75" customHeight="1">
      <c r="A109" s="183">
        <v>2056</v>
      </c>
      <c r="B109" s="66">
        <v>52099.321000000004</v>
      </c>
      <c r="C109" s="66">
        <v>33075.834999999999</v>
      </c>
      <c r="D109" s="66">
        <v>229283.69399999999</v>
      </c>
      <c r="E109" s="66">
        <v>46849.540999999997</v>
      </c>
      <c r="F109" s="66">
        <v>20543.531999999999</v>
      </c>
      <c r="G109" s="66">
        <v>1258039.3899999999</v>
      </c>
      <c r="H109" s="66">
        <v>56829.654999999999</v>
      </c>
      <c r="I109" s="66">
        <v>5674.4110000000001</v>
      </c>
      <c r="J109" s="66">
        <v>168324.23699999999</v>
      </c>
      <c r="K109" s="66">
        <v>232364.147</v>
      </c>
      <c r="L109" s="66">
        <v>414085.56499999989</v>
      </c>
      <c r="M109" s="66">
        <v>5025.6840000000002</v>
      </c>
      <c r="N109" s="66">
        <v>1687797.878</v>
      </c>
      <c r="O109" s="66">
        <v>319079.48</v>
      </c>
      <c r="P109" s="78">
        <v>99077</v>
      </c>
      <c r="Q109" s="66">
        <v>99905.483999999997</v>
      </c>
      <c r="R109" s="66">
        <v>26804.162</v>
      </c>
      <c r="S109" s="66">
        <v>90389.682000000001</v>
      </c>
      <c r="T109" s="66">
        <v>143658.14300000001</v>
      </c>
      <c r="U109" s="66">
        <v>45805.584999999999</v>
      </c>
      <c r="V109" s="66">
        <v>6015.19</v>
      </c>
      <c r="W109" s="66">
        <v>406504.64500000002</v>
      </c>
      <c r="X109" s="66">
        <v>6486.5259999999998</v>
      </c>
      <c r="Y109" s="66">
        <v>42933.942000000003</v>
      </c>
      <c r="Z109" s="66">
        <v>163839.26500000001</v>
      </c>
      <c r="AA109" s="66">
        <v>43168.446000000004</v>
      </c>
      <c r="AB109" s="66">
        <v>130437.531</v>
      </c>
      <c r="AC109" s="66">
        <v>49624.131999999998</v>
      </c>
      <c r="AD109" s="66">
        <v>6241.9930000000004</v>
      </c>
      <c r="AE109" s="66">
        <v>74903.913</v>
      </c>
      <c r="AF109" s="66">
        <v>9841.8439999999991</v>
      </c>
      <c r="AG109" s="66">
        <v>65518.822999999997</v>
      </c>
      <c r="AH109" s="187">
        <v>96307</v>
      </c>
      <c r="AI109" s="66">
        <v>11834.478999999999</v>
      </c>
      <c r="AJ109" s="66">
        <v>71798.838000000003</v>
      </c>
      <c r="AK109" s="193">
        <v>378430.86</v>
      </c>
      <c r="AL109" s="188">
        <v>106795.04700000001</v>
      </c>
      <c r="AM109" s="188">
        <f t="shared" si="0"/>
        <v>6705394.9000000004</v>
      </c>
      <c r="AN109" s="189">
        <v>9926097.1689999998</v>
      </c>
      <c r="AO109" s="188">
        <f t="shared" si="1"/>
        <v>3220702.2689999994</v>
      </c>
      <c r="AP109" s="189"/>
      <c r="AQ109" s="189"/>
      <c r="AR109" s="188"/>
      <c r="AS109" s="190">
        <v>8803.6419999999998</v>
      </c>
      <c r="AT109" s="190">
        <v>12039.115</v>
      </c>
      <c r="AU109" s="190">
        <v>4896.9759999999997</v>
      </c>
      <c r="AV109" s="190">
        <v>3186.22</v>
      </c>
      <c r="AW109" s="190">
        <v>6516.1549999999997</v>
      </c>
      <c r="AX109" s="190">
        <v>1135.2619999999999</v>
      </c>
      <c r="AY109" s="190">
        <v>5409.8689999999997</v>
      </c>
      <c r="AZ109" s="190">
        <v>65357.311000000002</v>
      </c>
      <c r="BA109" s="190">
        <v>77401.777000000002</v>
      </c>
      <c r="BB109" s="190">
        <v>8808.9809999999998</v>
      </c>
      <c r="BC109" s="190">
        <v>8599.6990000000005</v>
      </c>
      <c r="BD109" s="190">
        <v>5775.058</v>
      </c>
      <c r="BE109" s="190">
        <v>50132.108999999997</v>
      </c>
      <c r="BF109" s="190">
        <v>1368.6590000000001</v>
      </c>
      <c r="BG109" s="190">
        <v>2095.9659999999999</v>
      </c>
      <c r="BH109" s="190">
        <v>797.81500000000005</v>
      </c>
      <c r="BI109" s="190">
        <v>514.32000000000005</v>
      </c>
      <c r="BJ109" s="190">
        <v>17726.787</v>
      </c>
      <c r="BK109" s="190">
        <v>33750.118999999999</v>
      </c>
      <c r="BL109" s="190">
        <v>8950.98</v>
      </c>
      <c r="BM109" s="190">
        <v>16975.474999999999</v>
      </c>
      <c r="BN109" s="190">
        <v>5058.884</v>
      </c>
      <c r="BO109" s="190">
        <v>1959.2190000000001</v>
      </c>
      <c r="BP109" s="190">
        <v>42707.8</v>
      </c>
      <c r="BQ109" s="190">
        <v>12110.865</v>
      </c>
      <c r="BR109" s="191">
        <v>1401.7170000000001</v>
      </c>
      <c r="BS109" s="191">
        <v>10604.785</v>
      </c>
      <c r="BT109" s="190">
        <f t="shared" si="2"/>
        <v>414085.56499999989</v>
      </c>
    </row>
    <row r="110" spans="1:72" ht="15.75" customHeight="1">
      <c r="A110" s="183">
        <v>2057</v>
      </c>
      <c r="B110" s="66">
        <v>52154.014999999999</v>
      </c>
      <c r="C110" s="66">
        <v>33228.012000000002</v>
      </c>
      <c r="D110" s="66">
        <v>228839.071</v>
      </c>
      <c r="E110" s="66">
        <v>47022.491000000002</v>
      </c>
      <c r="F110" s="66">
        <v>20506.022000000001</v>
      </c>
      <c r="G110" s="66">
        <v>1246704.5889999999</v>
      </c>
      <c r="H110" s="66">
        <v>56767.756999999998</v>
      </c>
      <c r="I110" s="66">
        <v>5665.3670000000002</v>
      </c>
      <c r="J110" s="66">
        <v>169698.04699999999</v>
      </c>
      <c r="K110" s="66">
        <v>235442.53</v>
      </c>
      <c r="L110" s="66">
        <v>412326.77399999992</v>
      </c>
      <c r="M110" s="66">
        <v>5087.03</v>
      </c>
      <c r="N110" s="66">
        <v>1689990.8729999999</v>
      </c>
      <c r="O110" s="66">
        <v>319231.17</v>
      </c>
      <c r="P110" s="78">
        <v>98952</v>
      </c>
      <c r="Q110" s="66">
        <v>99190.471000000005</v>
      </c>
      <c r="R110" s="66">
        <v>27011.942999999999</v>
      </c>
      <c r="S110" s="66">
        <v>91293.724000000002</v>
      </c>
      <c r="T110" s="66">
        <v>143526.18700000001</v>
      </c>
      <c r="U110" s="66">
        <v>45911.381999999998</v>
      </c>
      <c r="V110" s="66">
        <v>6025.61</v>
      </c>
      <c r="W110" s="66">
        <v>411610.038</v>
      </c>
      <c r="X110" s="66">
        <v>6506.375</v>
      </c>
      <c r="Y110" s="66">
        <v>43072.222000000002</v>
      </c>
      <c r="Z110" s="66">
        <v>164822.61199999999</v>
      </c>
      <c r="AA110" s="66">
        <v>42664.033000000003</v>
      </c>
      <c r="AB110" s="66">
        <v>129901.359</v>
      </c>
      <c r="AC110" s="66">
        <v>49792.211000000003</v>
      </c>
      <c r="AD110" s="66">
        <v>6222.335</v>
      </c>
      <c r="AE110" s="66">
        <v>75098.327000000005</v>
      </c>
      <c r="AF110" s="66">
        <v>9853.7209999999995</v>
      </c>
      <c r="AG110" s="66">
        <v>65052.053999999996</v>
      </c>
      <c r="AH110" s="187">
        <v>96291</v>
      </c>
      <c r="AI110" s="66">
        <v>11896.815000000001</v>
      </c>
      <c r="AJ110" s="66">
        <v>71789.645000000004</v>
      </c>
      <c r="AK110" s="193">
        <v>378963.06</v>
      </c>
      <c r="AL110" s="188">
        <v>106684.897</v>
      </c>
      <c r="AM110" s="188">
        <f t="shared" si="0"/>
        <v>6704795.7689999985</v>
      </c>
      <c r="AN110" s="189">
        <v>9960149.3560000006</v>
      </c>
      <c r="AO110" s="188">
        <f t="shared" si="1"/>
        <v>3255353.5870000022</v>
      </c>
      <c r="AP110" s="189"/>
      <c r="AQ110" s="189"/>
      <c r="AR110" s="188"/>
      <c r="AS110" s="190">
        <v>8778.8420000000006</v>
      </c>
      <c r="AT110" s="190">
        <v>12027.066000000001</v>
      </c>
      <c r="AU110" s="190">
        <v>4843.8519999999999</v>
      </c>
      <c r="AV110" s="190">
        <v>3159.7750000000001</v>
      </c>
      <c r="AW110" s="190">
        <v>6529.6369999999997</v>
      </c>
      <c r="AX110" s="190">
        <v>1128.2850000000001</v>
      </c>
      <c r="AY110" s="190">
        <v>5400.933</v>
      </c>
      <c r="AZ110" s="190">
        <v>65259.481</v>
      </c>
      <c r="BA110" s="190">
        <v>77113.301999999996</v>
      </c>
      <c r="BB110" s="190">
        <v>8743.0030000000006</v>
      </c>
      <c r="BC110" s="190">
        <v>8560.1569999999992</v>
      </c>
      <c r="BD110" s="190">
        <v>5780.2020000000002</v>
      </c>
      <c r="BE110" s="190">
        <v>49716.688000000002</v>
      </c>
      <c r="BF110" s="190">
        <v>1356.7149999999999</v>
      </c>
      <c r="BG110" s="190">
        <v>2079.1089999999999</v>
      </c>
      <c r="BH110" s="190">
        <v>800.40499999999997</v>
      </c>
      <c r="BI110" s="190">
        <v>512.721</v>
      </c>
      <c r="BJ110" s="190">
        <v>17697.054</v>
      </c>
      <c r="BK110" s="190">
        <v>33529.809000000001</v>
      </c>
      <c r="BL110" s="190">
        <v>8892.0660000000007</v>
      </c>
      <c r="BM110" s="190">
        <v>16881.98</v>
      </c>
      <c r="BN110" s="190">
        <v>5033.6689999999999</v>
      </c>
      <c r="BO110" s="190">
        <v>1950.6</v>
      </c>
      <c r="BP110" s="190">
        <v>42397.821000000004</v>
      </c>
      <c r="BQ110" s="190">
        <v>12144.341</v>
      </c>
      <c r="BR110" s="191">
        <v>1402.7429999999999</v>
      </c>
      <c r="BS110" s="191">
        <v>10606.518</v>
      </c>
      <c r="BT110" s="190">
        <f t="shared" si="2"/>
        <v>412326.77399999992</v>
      </c>
    </row>
    <row r="111" spans="1:72" ht="15.75" customHeight="1">
      <c r="A111" s="183">
        <v>2058</v>
      </c>
      <c r="B111" s="66">
        <v>52198.161</v>
      </c>
      <c r="C111" s="66">
        <v>33379.981</v>
      </c>
      <c r="D111" s="66">
        <v>228359.954</v>
      </c>
      <c r="E111" s="66">
        <v>47196.574000000001</v>
      </c>
      <c r="F111" s="66">
        <v>20465.061000000002</v>
      </c>
      <c r="G111" s="66">
        <v>1235055.395</v>
      </c>
      <c r="H111" s="66">
        <v>56694.559999999998</v>
      </c>
      <c r="I111" s="66">
        <v>5655.4089999999997</v>
      </c>
      <c r="J111" s="66">
        <v>171048.03</v>
      </c>
      <c r="K111" s="66">
        <v>238493.24600000001</v>
      </c>
      <c r="L111" s="66">
        <v>410544.31900000008</v>
      </c>
      <c r="M111" s="66">
        <v>5147.848</v>
      </c>
      <c r="N111" s="66">
        <v>1691894.56</v>
      </c>
      <c r="O111" s="66">
        <v>319335.75099999999</v>
      </c>
      <c r="P111" s="78">
        <v>98788</v>
      </c>
      <c r="Q111" s="66">
        <v>98467.953999999998</v>
      </c>
      <c r="R111" s="66">
        <v>27216.952000000001</v>
      </c>
      <c r="S111" s="66">
        <v>92184.985000000001</v>
      </c>
      <c r="T111" s="66">
        <v>143363.315</v>
      </c>
      <c r="U111" s="66">
        <v>46008.510999999999</v>
      </c>
      <c r="V111" s="66">
        <v>6035.6220000000003</v>
      </c>
      <c r="W111" s="66">
        <v>416659.36599999998</v>
      </c>
      <c r="X111" s="66">
        <v>6525.7979999999998</v>
      </c>
      <c r="Y111" s="66">
        <v>43205.036</v>
      </c>
      <c r="Z111" s="66">
        <v>165775.03099999999</v>
      </c>
      <c r="AA111" s="66">
        <v>42156.034</v>
      </c>
      <c r="AB111" s="66">
        <v>129353.109</v>
      </c>
      <c r="AC111" s="66">
        <v>49944.991000000002</v>
      </c>
      <c r="AD111" s="66">
        <v>6202.12</v>
      </c>
      <c r="AE111" s="66">
        <v>75279.289999999994</v>
      </c>
      <c r="AF111" s="66">
        <v>9864.5490000000009</v>
      </c>
      <c r="AG111" s="66">
        <v>64577.250999999997</v>
      </c>
      <c r="AH111" s="187">
        <v>96248</v>
      </c>
      <c r="AI111" s="66">
        <v>11955.812</v>
      </c>
      <c r="AJ111" s="66">
        <v>71775.64</v>
      </c>
      <c r="AK111" s="193">
        <v>379497.45</v>
      </c>
      <c r="AL111" s="188">
        <v>106550.27899999999</v>
      </c>
      <c r="AM111" s="188">
        <f t="shared" si="0"/>
        <v>6703103.9440000039</v>
      </c>
      <c r="AN111" s="189">
        <v>9992730.9450000003</v>
      </c>
      <c r="AO111" s="188">
        <f t="shared" si="1"/>
        <v>3289627.0009999964</v>
      </c>
      <c r="AP111" s="189"/>
      <c r="AQ111" s="189"/>
      <c r="AR111" s="188"/>
      <c r="AS111" s="190">
        <v>8753.4809999999998</v>
      </c>
      <c r="AT111" s="190">
        <v>12014.592000000001</v>
      </c>
      <c r="AU111" s="190">
        <v>4790.4859999999999</v>
      </c>
      <c r="AV111" s="190">
        <v>3133.2829999999999</v>
      </c>
      <c r="AW111" s="190">
        <v>6543.4219999999996</v>
      </c>
      <c r="AX111" s="190">
        <v>1121.1690000000001</v>
      </c>
      <c r="AY111" s="190">
        <v>5392.25</v>
      </c>
      <c r="AZ111" s="190">
        <v>65160.625999999997</v>
      </c>
      <c r="BA111" s="190">
        <v>76826.600000000006</v>
      </c>
      <c r="BB111" s="190">
        <v>8676.125</v>
      </c>
      <c r="BC111" s="190">
        <v>8520.0400000000009</v>
      </c>
      <c r="BD111" s="190">
        <v>5784.4040000000005</v>
      </c>
      <c r="BE111" s="190">
        <v>49296.02</v>
      </c>
      <c r="BF111" s="190">
        <v>1344.722</v>
      </c>
      <c r="BG111" s="190">
        <v>2062.1930000000002</v>
      </c>
      <c r="BH111" s="190">
        <v>802.94200000000001</v>
      </c>
      <c r="BI111" s="190">
        <v>511.08300000000003</v>
      </c>
      <c r="BJ111" s="190">
        <v>17668.317999999999</v>
      </c>
      <c r="BK111" s="190">
        <v>33306.601999999999</v>
      </c>
      <c r="BL111" s="190">
        <v>8832.6939999999995</v>
      </c>
      <c r="BM111" s="190">
        <v>16786.097000000002</v>
      </c>
      <c r="BN111" s="190">
        <v>5007.8149999999996</v>
      </c>
      <c r="BO111" s="190">
        <v>1941.848</v>
      </c>
      <c r="BP111" s="190">
        <v>42079.908000000003</v>
      </c>
      <c r="BQ111" s="190">
        <v>12176.861000000001</v>
      </c>
      <c r="BR111" s="191">
        <v>1403.5219999999999</v>
      </c>
      <c r="BS111" s="191">
        <v>10607.216</v>
      </c>
      <c r="BT111" s="190">
        <f t="shared" si="2"/>
        <v>410544.31900000008</v>
      </c>
    </row>
    <row r="112" spans="1:72" ht="15.75" customHeight="1">
      <c r="A112" s="183">
        <v>2059</v>
      </c>
      <c r="B112" s="66">
        <v>52232.622000000003</v>
      </c>
      <c r="C112" s="66">
        <v>33528.542000000001</v>
      </c>
      <c r="D112" s="66">
        <v>227844.08499999999</v>
      </c>
      <c r="E112" s="66">
        <v>47372.137000000002</v>
      </c>
      <c r="F112" s="66">
        <v>20420.09</v>
      </c>
      <c r="G112" s="66">
        <v>1223196.9169999999</v>
      </c>
      <c r="H112" s="66">
        <v>56609.256999999998</v>
      </c>
      <c r="I112" s="66">
        <v>5644.38</v>
      </c>
      <c r="J112" s="66">
        <v>172366.356</v>
      </c>
      <c r="K112" s="66">
        <v>241512.61900000001</v>
      </c>
      <c r="L112" s="66">
        <v>408739.15599999996</v>
      </c>
      <c r="M112" s="66">
        <v>5207.5609999999997</v>
      </c>
      <c r="N112" s="66">
        <v>1693514.0870000001</v>
      </c>
      <c r="O112" s="66">
        <v>319403.94699999999</v>
      </c>
      <c r="P112" s="78">
        <v>98585</v>
      </c>
      <c r="Q112" s="66">
        <v>97739.841</v>
      </c>
      <c r="R112" s="66">
        <v>27417.993999999999</v>
      </c>
      <c r="S112" s="66">
        <v>93062.990999999995</v>
      </c>
      <c r="T112" s="66">
        <v>143172.81200000001</v>
      </c>
      <c r="U112" s="66">
        <v>46097.432999999997</v>
      </c>
      <c r="V112" s="66">
        <v>6045.0969999999998</v>
      </c>
      <c r="W112" s="66">
        <v>421633.83199999999</v>
      </c>
      <c r="X112" s="66">
        <v>6544.701</v>
      </c>
      <c r="Y112" s="66">
        <v>43326.307000000001</v>
      </c>
      <c r="Z112" s="66">
        <v>166692.00899999999</v>
      </c>
      <c r="AA112" s="66">
        <v>41645.173999999999</v>
      </c>
      <c r="AB112" s="66">
        <v>128799.49</v>
      </c>
      <c r="AC112" s="66">
        <v>50082.091999999997</v>
      </c>
      <c r="AD112" s="66">
        <v>6181.5050000000001</v>
      </c>
      <c r="AE112" s="66">
        <v>75444.948000000004</v>
      </c>
      <c r="AF112" s="66">
        <v>9874.6</v>
      </c>
      <c r="AG112" s="66">
        <v>64098.065999999999</v>
      </c>
      <c r="AH112" s="187">
        <v>96176</v>
      </c>
      <c r="AI112" s="66">
        <v>12011.841</v>
      </c>
      <c r="AJ112" s="66">
        <v>71756.210000000006</v>
      </c>
      <c r="AK112" s="193">
        <v>380036.89</v>
      </c>
      <c r="AL112" s="188">
        <v>106393.15399999999</v>
      </c>
      <c r="AM112" s="188">
        <f t="shared" si="0"/>
        <v>6700409.7429999989</v>
      </c>
      <c r="AN112" s="189">
        <v>10023889.276000001</v>
      </c>
      <c r="AO112" s="188">
        <f t="shared" si="1"/>
        <v>3323479.5330000017</v>
      </c>
      <c r="AP112" s="189"/>
      <c r="AQ112" s="189"/>
      <c r="AR112" s="188"/>
      <c r="AS112" s="190">
        <v>8727.7330000000002</v>
      </c>
      <c r="AT112" s="190">
        <v>12001.882</v>
      </c>
      <c r="AU112" s="190">
        <v>4736.8450000000003</v>
      </c>
      <c r="AV112" s="190">
        <v>3106.84</v>
      </c>
      <c r="AW112" s="190">
        <v>6557.116</v>
      </c>
      <c r="AX112" s="190">
        <v>1113.942</v>
      </c>
      <c r="AY112" s="190">
        <v>5383.9340000000002</v>
      </c>
      <c r="AZ112" s="190">
        <v>65058.343999999997</v>
      </c>
      <c r="BA112" s="190">
        <v>76544.657000000007</v>
      </c>
      <c r="BB112" s="190">
        <v>8608.2849999999999</v>
      </c>
      <c r="BC112" s="190">
        <v>8479.2250000000004</v>
      </c>
      <c r="BD112" s="190">
        <v>5787.3190000000004</v>
      </c>
      <c r="BE112" s="190">
        <v>48871.122000000003</v>
      </c>
      <c r="BF112" s="190">
        <v>1332.7670000000001</v>
      </c>
      <c r="BG112" s="190">
        <v>2045.251</v>
      </c>
      <c r="BH112" s="190">
        <v>805.35500000000002</v>
      </c>
      <c r="BI112" s="190">
        <v>509.37599999999998</v>
      </c>
      <c r="BJ112" s="190">
        <v>17640.428</v>
      </c>
      <c r="BK112" s="190">
        <v>33078.961000000003</v>
      </c>
      <c r="BL112" s="190">
        <v>8772.9830000000002</v>
      </c>
      <c r="BM112" s="190">
        <v>16688.145</v>
      </c>
      <c r="BN112" s="190">
        <v>4981.2070000000003</v>
      </c>
      <c r="BO112" s="190">
        <v>1933.001</v>
      </c>
      <c r="BP112" s="190">
        <v>41755.404000000002</v>
      </c>
      <c r="BQ112" s="190">
        <v>12208.152</v>
      </c>
      <c r="BR112" s="191">
        <v>1404.0930000000001</v>
      </c>
      <c r="BS112" s="191">
        <v>10606.789000000001</v>
      </c>
      <c r="BT112" s="190">
        <f t="shared" si="2"/>
        <v>408739.15599999996</v>
      </c>
    </row>
    <row r="113" spans="1:72" ht="15.75" customHeight="1">
      <c r="A113" s="183">
        <v>2060</v>
      </c>
      <c r="B113" s="66">
        <v>52257.387000000002</v>
      </c>
      <c r="C113" s="66">
        <v>33675.364000000001</v>
      </c>
      <c r="D113" s="66">
        <v>227276.32500000001</v>
      </c>
      <c r="E113" s="66">
        <v>47548.32</v>
      </c>
      <c r="F113" s="66">
        <v>20371.258000000002</v>
      </c>
      <c r="G113" s="66">
        <v>1211118.9569999999</v>
      </c>
      <c r="H113" s="66">
        <v>56513.824999999997</v>
      </c>
      <c r="I113" s="66">
        <v>5632.1930000000002</v>
      </c>
      <c r="J113" s="66">
        <v>173668.201</v>
      </c>
      <c r="K113" s="66">
        <v>244468.886</v>
      </c>
      <c r="L113" s="66">
        <v>406916.36600000004</v>
      </c>
      <c r="M113" s="66">
        <v>5266.4139999999998</v>
      </c>
      <c r="N113" s="66">
        <v>1694786.4339999999</v>
      </c>
      <c r="O113" s="66">
        <v>319427.65700000001</v>
      </c>
      <c r="P113" s="78">
        <v>98347</v>
      </c>
      <c r="Q113" s="66">
        <v>97003.070999999996</v>
      </c>
      <c r="R113" s="66">
        <v>27615.239000000001</v>
      </c>
      <c r="S113" s="66">
        <v>93920.914000000004</v>
      </c>
      <c r="T113" s="66">
        <v>142951.394</v>
      </c>
      <c r="U113" s="66">
        <v>46178.716</v>
      </c>
      <c r="V113" s="66">
        <v>6054.0249999999996</v>
      </c>
      <c r="W113" s="66">
        <v>426524.17200000002</v>
      </c>
      <c r="X113" s="66">
        <v>6563.3879999999999</v>
      </c>
      <c r="Y113" s="66">
        <v>43438.836000000003</v>
      </c>
      <c r="Z113" s="66">
        <v>167583.64199999999</v>
      </c>
      <c r="AA113" s="66">
        <v>41132.542999999998</v>
      </c>
      <c r="AB113" s="66">
        <v>128239.607</v>
      </c>
      <c r="AC113" s="66">
        <v>50199.491000000002</v>
      </c>
      <c r="AD113" s="66">
        <v>6160.49</v>
      </c>
      <c r="AE113" s="66">
        <v>75595.66</v>
      </c>
      <c r="AF113" s="66">
        <v>9883.8349999999991</v>
      </c>
      <c r="AG113" s="66">
        <v>63613.048000000003</v>
      </c>
      <c r="AH113" s="187">
        <v>96079</v>
      </c>
      <c r="AI113" s="66">
        <v>12065.191999999999</v>
      </c>
      <c r="AJ113" s="66">
        <v>71734.384000000005</v>
      </c>
      <c r="AK113" s="193">
        <v>380584.28</v>
      </c>
      <c r="AL113" s="188">
        <v>106213.069</v>
      </c>
      <c r="AM113" s="188">
        <f t="shared" si="0"/>
        <v>6696608.5830000015</v>
      </c>
      <c r="AN113" s="189">
        <v>10053522.446</v>
      </c>
      <c r="AO113" s="188">
        <f t="shared" si="1"/>
        <v>3356913.862999999</v>
      </c>
      <c r="AP113" s="189"/>
      <c r="AQ113" s="189"/>
      <c r="AR113" s="188"/>
      <c r="AS113" s="190">
        <v>8701.866</v>
      </c>
      <c r="AT113" s="190">
        <v>11989.038</v>
      </c>
      <c r="AU113" s="190">
        <v>4683.1660000000002</v>
      </c>
      <c r="AV113" s="190">
        <v>3080.3470000000002</v>
      </c>
      <c r="AW113" s="190">
        <v>6571.4309999999996</v>
      </c>
      <c r="AX113" s="190">
        <v>1106.6569999999999</v>
      </c>
      <c r="AY113" s="190">
        <v>5375.7139999999999</v>
      </c>
      <c r="AZ113" s="190">
        <v>64954.444000000003</v>
      </c>
      <c r="BA113" s="190">
        <v>76266.062000000005</v>
      </c>
      <c r="BB113" s="190">
        <v>8539.8860000000004</v>
      </c>
      <c r="BC113" s="190">
        <v>8437.6910000000007</v>
      </c>
      <c r="BD113" s="190">
        <v>5789.4229999999998</v>
      </c>
      <c r="BE113" s="190">
        <v>48445.42</v>
      </c>
      <c r="BF113" s="190">
        <v>1320.845</v>
      </c>
      <c r="BG113" s="190">
        <v>2028.2360000000001</v>
      </c>
      <c r="BH113" s="190">
        <v>807.67600000000004</v>
      </c>
      <c r="BI113" s="190">
        <v>507.62700000000001</v>
      </c>
      <c r="BJ113" s="190">
        <v>17613.794000000002</v>
      </c>
      <c r="BK113" s="190">
        <v>32845.974000000002</v>
      </c>
      <c r="BL113" s="190">
        <v>8712.7999999999993</v>
      </c>
      <c r="BM113" s="190">
        <v>16587.677</v>
      </c>
      <c r="BN113" s="190">
        <v>4953.701</v>
      </c>
      <c r="BO113" s="190">
        <v>1924.0550000000001</v>
      </c>
      <c r="BP113" s="190">
        <v>41424.917000000001</v>
      </c>
      <c r="BQ113" s="190">
        <v>12238.300999999999</v>
      </c>
      <c r="BR113" s="191">
        <v>1404.326</v>
      </c>
      <c r="BS113" s="191">
        <v>10605.291999999999</v>
      </c>
      <c r="BT113" s="190">
        <f t="shared" si="2"/>
        <v>406916.36600000004</v>
      </c>
    </row>
    <row r="114" spans="1:72" ht="15.75" customHeight="1">
      <c r="A114" s="183">
        <v>2061</v>
      </c>
      <c r="B114" s="66">
        <v>52274.21</v>
      </c>
      <c r="C114" s="66">
        <v>33819.813000000002</v>
      </c>
      <c r="D114" s="66">
        <v>226678.43100000001</v>
      </c>
      <c r="E114" s="66">
        <v>47726.883000000002</v>
      </c>
      <c r="F114" s="66">
        <v>20318.941999999999</v>
      </c>
      <c r="G114" s="66">
        <v>1198922.344</v>
      </c>
      <c r="H114" s="66">
        <v>56406.661</v>
      </c>
      <c r="I114" s="66">
        <v>5618.9880000000003</v>
      </c>
      <c r="J114" s="66">
        <v>174954.36799999999</v>
      </c>
      <c r="K114" s="66">
        <v>247370.18100000001</v>
      </c>
      <c r="L114" s="66">
        <v>405086.571</v>
      </c>
      <c r="M114" s="66">
        <v>5324.2929999999997</v>
      </c>
      <c r="N114" s="66">
        <v>1695784.5589999999</v>
      </c>
      <c r="O114" s="66">
        <v>319414.75300000003</v>
      </c>
      <c r="P114" s="78">
        <v>98075</v>
      </c>
      <c r="Q114" s="66">
        <v>96259.842999999993</v>
      </c>
      <c r="R114" s="66">
        <v>27810.01</v>
      </c>
      <c r="S114" s="66">
        <v>94759.713000000003</v>
      </c>
      <c r="T114" s="66">
        <v>142707.49299999999</v>
      </c>
      <c r="U114" s="66">
        <v>46250.16</v>
      </c>
      <c r="V114" s="66">
        <v>6062.67</v>
      </c>
      <c r="W114" s="66">
        <v>431360.61499999999</v>
      </c>
      <c r="X114" s="66">
        <v>6581.7290000000003</v>
      </c>
      <c r="Y114" s="66">
        <v>43541.042000000001</v>
      </c>
      <c r="Z114" s="66">
        <v>168442.81700000001</v>
      </c>
      <c r="AA114" s="66">
        <v>40621.468999999997</v>
      </c>
      <c r="AB114" s="66">
        <v>127675.584</v>
      </c>
      <c r="AC114" s="66">
        <v>50300.180999999997</v>
      </c>
      <c r="AD114" s="66">
        <v>6139.1329999999998</v>
      </c>
      <c r="AE114" s="66">
        <v>75730.736000000004</v>
      </c>
      <c r="AF114" s="66">
        <v>9892.5030000000006</v>
      </c>
      <c r="AG114" s="66">
        <v>63122.178</v>
      </c>
      <c r="AH114" s="187">
        <v>95956</v>
      </c>
      <c r="AI114" s="66">
        <v>12115.679</v>
      </c>
      <c r="AJ114" s="66">
        <v>71713.654999999999</v>
      </c>
      <c r="AK114" s="193">
        <v>381140.05</v>
      </c>
      <c r="AL114" s="188">
        <v>106009.747</v>
      </c>
      <c r="AM114" s="188">
        <f t="shared" si="0"/>
        <v>6691969.0039999997</v>
      </c>
      <c r="AN114" s="189">
        <v>10081944.767000001</v>
      </c>
      <c r="AO114" s="188">
        <f t="shared" si="1"/>
        <v>3389975.7630000012</v>
      </c>
      <c r="AP114" s="189"/>
      <c r="AQ114" s="189"/>
      <c r="AR114" s="188"/>
      <c r="AS114" s="190">
        <v>8676.4079999999994</v>
      </c>
      <c r="AT114" s="190">
        <v>11976.205</v>
      </c>
      <c r="AU114" s="190">
        <v>4629.4620000000004</v>
      </c>
      <c r="AV114" s="190">
        <v>3053.8159999999998</v>
      </c>
      <c r="AW114" s="190">
        <v>6585.8050000000003</v>
      </c>
      <c r="AX114" s="190">
        <v>1099.251</v>
      </c>
      <c r="AY114" s="190">
        <v>5368.0720000000001</v>
      </c>
      <c r="AZ114" s="190">
        <v>64851.493000000002</v>
      </c>
      <c r="BA114" s="190">
        <v>75994.354999999996</v>
      </c>
      <c r="BB114" s="190">
        <v>8471.2360000000008</v>
      </c>
      <c r="BC114" s="190">
        <v>8395.3089999999993</v>
      </c>
      <c r="BD114" s="190">
        <v>5790.5209999999997</v>
      </c>
      <c r="BE114" s="190">
        <v>48020.855000000003</v>
      </c>
      <c r="BF114" s="190">
        <v>1308.9590000000001</v>
      </c>
      <c r="BG114" s="190">
        <v>2011.23</v>
      </c>
      <c r="BH114" s="190">
        <v>809.94</v>
      </c>
      <c r="BI114" s="190">
        <v>505.79899999999998</v>
      </c>
      <c r="BJ114" s="190">
        <v>17588.545999999998</v>
      </c>
      <c r="BK114" s="190">
        <v>32607.51</v>
      </c>
      <c r="BL114" s="190">
        <v>8652.5149999999994</v>
      </c>
      <c r="BM114" s="190">
        <v>16485.079000000002</v>
      </c>
      <c r="BN114" s="190">
        <v>4925.3680000000004</v>
      </c>
      <c r="BO114" s="190">
        <v>1915.0709999999999</v>
      </c>
      <c r="BP114" s="190">
        <v>41088.822</v>
      </c>
      <c r="BQ114" s="190">
        <v>12267.766</v>
      </c>
      <c r="BR114" s="191">
        <v>1404.296</v>
      </c>
      <c r="BS114" s="191">
        <v>10602.882</v>
      </c>
      <c r="BT114" s="190">
        <f t="shared" si="2"/>
        <v>405086.571</v>
      </c>
    </row>
    <row r="115" spans="1:72" ht="15.75" customHeight="1">
      <c r="A115" s="183">
        <v>2062</v>
      </c>
      <c r="B115" s="66">
        <v>52281.404999999999</v>
      </c>
      <c r="C115" s="66">
        <v>33963.644</v>
      </c>
      <c r="D115" s="66">
        <v>226039.55799999999</v>
      </c>
      <c r="E115" s="66">
        <v>47910.279000000002</v>
      </c>
      <c r="F115" s="66">
        <v>20263.296999999999</v>
      </c>
      <c r="G115" s="66">
        <v>1186688.112</v>
      </c>
      <c r="H115" s="66">
        <v>56288.673999999999</v>
      </c>
      <c r="I115" s="66">
        <v>5604.8220000000001</v>
      </c>
      <c r="J115" s="66">
        <v>176220.473</v>
      </c>
      <c r="K115" s="66">
        <v>250244.82</v>
      </c>
      <c r="L115" s="66">
        <v>403254.27600000001</v>
      </c>
      <c r="M115" s="66">
        <v>5381.3149999999996</v>
      </c>
      <c r="N115" s="66">
        <v>1696458.4680000001</v>
      </c>
      <c r="O115" s="66">
        <v>319366.49400000001</v>
      </c>
      <c r="P115" s="78">
        <v>97776</v>
      </c>
      <c r="Q115" s="66">
        <v>95511.994000000006</v>
      </c>
      <c r="R115" s="66">
        <v>28002.583999999999</v>
      </c>
      <c r="S115" s="66">
        <v>95575.501999999993</v>
      </c>
      <c r="T115" s="66">
        <v>142432.57800000001</v>
      </c>
      <c r="U115" s="66">
        <v>46313.205000000002</v>
      </c>
      <c r="V115" s="66">
        <v>6070.9719999999998</v>
      </c>
      <c r="W115" s="66">
        <v>436181.63699999999</v>
      </c>
      <c r="X115" s="66">
        <v>6599.9139999999998</v>
      </c>
      <c r="Y115" s="66">
        <v>43637.373</v>
      </c>
      <c r="Z115" s="66">
        <v>169274.864</v>
      </c>
      <c r="AA115" s="66">
        <v>40113.154999999999</v>
      </c>
      <c r="AB115" s="66">
        <v>127111.327</v>
      </c>
      <c r="AC115" s="66">
        <v>50385.826000000001</v>
      </c>
      <c r="AD115" s="66">
        <v>6117.8940000000002</v>
      </c>
      <c r="AE115" s="66">
        <v>75855.345000000001</v>
      </c>
      <c r="AF115" s="66">
        <v>9901.1309999999994</v>
      </c>
      <c r="AG115" s="66">
        <v>62626.995999999999</v>
      </c>
      <c r="AH115" s="187">
        <v>95813</v>
      </c>
      <c r="AI115" s="66">
        <v>12162.963</v>
      </c>
      <c r="AJ115" s="66">
        <v>71691.907000000007</v>
      </c>
      <c r="AK115" s="193">
        <v>381704.54</v>
      </c>
      <c r="AL115" s="188">
        <v>105787.556</v>
      </c>
      <c r="AM115" s="188">
        <f t="shared" si="0"/>
        <v>6686613.9000000004</v>
      </c>
      <c r="AN115" s="189">
        <v>10109201.361</v>
      </c>
      <c r="AO115" s="188">
        <f t="shared" si="1"/>
        <v>3422587.4609999992</v>
      </c>
      <c r="AP115" s="189"/>
      <c r="AQ115" s="189"/>
      <c r="AR115" s="188"/>
      <c r="AS115" s="190">
        <v>8650.9709999999995</v>
      </c>
      <c r="AT115" s="190">
        <v>11963.387000000001</v>
      </c>
      <c r="AU115" s="190">
        <v>4575.6670000000004</v>
      </c>
      <c r="AV115" s="190">
        <v>3027.2159999999999</v>
      </c>
      <c r="AW115" s="190">
        <v>6600.8419999999996</v>
      </c>
      <c r="AX115" s="190">
        <v>1091.8119999999999</v>
      </c>
      <c r="AY115" s="190">
        <v>5360.7929999999997</v>
      </c>
      <c r="AZ115" s="190">
        <v>64749.478000000003</v>
      </c>
      <c r="BA115" s="190">
        <v>75730.115999999995</v>
      </c>
      <c r="BB115" s="190">
        <v>8402.2090000000007</v>
      </c>
      <c r="BC115" s="190">
        <v>8352.2440000000006</v>
      </c>
      <c r="BD115" s="190">
        <v>5790.9210000000003</v>
      </c>
      <c r="BE115" s="190">
        <v>47597.908000000003</v>
      </c>
      <c r="BF115" s="190">
        <v>1297.163</v>
      </c>
      <c r="BG115" s="190">
        <v>1994.3789999999999</v>
      </c>
      <c r="BH115" s="190">
        <v>812.11800000000005</v>
      </c>
      <c r="BI115" s="190">
        <v>503.85899999999998</v>
      </c>
      <c r="BJ115" s="190">
        <v>17564.744999999999</v>
      </c>
      <c r="BK115" s="190">
        <v>32362.518</v>
      </c>
      <c r="BL115" s="190">
        <v>8592.3160000000007</v>
      </c>
      <c r="BM115" s="190">
        <v>16380.808999999999</v>
      </c>
      <c r="BN115" s="190">
        <v>4896.1469999999999</v>
      </c>
      <c r="BO115" s="190">
        <v>1906.0509999999999</v>
      </c>
      <c r="BP115" s="190">
        <v>40749.764000000003</v>
      </c>
      <c r="BQ115" s="190">
        <v>12297.096</v>
      </c>
      <c r="BR115" s="191">
        <v>1403.9770000000001</v>
      </c>
      <c r="BS115" s="191">
        <v>10599.77</v>
      </c>
      <c r="BT115" s="190">
        <f t="shared" si="2"/>
        <v>403254.27600000001</v>
      </c>
    </row>
    <row r="116" spans="1:72" ht="15.75" customHeight="1">
      <c r="A116" s="183">
        <v>2063</v>
      </c>
      <c r="B116" s="66">
        <v>52280.709000000003</v>
      </c>
      <c r="C116" s="66">
        <v>34104.767999999996</v>
      </c>
      <c r="D116" s="66">
        <v>225363.66699999999</v>
      </c>
      <c r="E116" s="66">
        <v>48093.885999999999</v>
      </c>
      <c r="F116" s="66">
        <v>20204.330000000002</v>
      </c>
      <c r="G116" s="66">
        <v>1174418.6259999999</v>
      </c>
      <c r="H116" s="66">
        <v>56160.841</v>
      </c>
      <c r="I116" s="66">
        <v>5589.68</v>
      </c>
      <c r="J116" s="66">
        <v>177463.432</v>
      </c>
      <c r="K116" s="66">
        <v>253089.23699999999</v>
      </c>
      <c r="L116" s="66">
        <v>401422.74199999997</v>
      </c>
      <c r="M116" s="66">
        <v>5437.6769999999997</v>
      </c>
      <c r="N116" s="66">
        <v>1696911.362</v>
      </c>
      <c r="O116" s="66">
        <v>319287.67499999999</v>
      </c>
      <c r="P116" s="78">
        <v>97447</v>
      </c>
      <c r="Q116" s="66">
        <v>94759.89</v>
      </c>
      <c r="R116" s="66">
        <v>28193.054</v>
      </c>
      <c r="S116" s="66">
        <v>96379.152000000002</v>
      </c>
      <c r="T116" s="66">
        <v>142133.902</v>
      </c>
      <c r="U116" s="66">
        <v>46367.98</v>
      </c>
      <c r="V116" s="66">
        <v>6078.9759999999997</v>
      </c>
      <c r="W116" s="66">
        <v>440990.33799999999</v>
      </c>
      <c r="X116" s="66">
        <v>6618.31</v>
      </c>
      <c r="Y116" s="66">
        <v>43724.911999999997</v>
      </c>
      <c r="Z116" s="66">
        <v>170085.78200000001</v>
      </c>
      <c r="AA116" s="66">
        <v>39606.883999999998</v>
      </c>
      <c r="AB116" s="66">
        <v>126545.84</v>
      </c>
      <c r="AC116" s="66">
        <v>50458.207000000002</v>
      </c>
      <c r="AD116" s="66">
        <v>6096.1769999999997</v>
      </c>
      <c r="AE116" s="66">
        <v>75970.201000000001</v>
      </c>
      <c r="AF116" s="66">
        <v>9909.9639999999999</v>
      </c>
      <c r="AG116" s="66">
        <v>62129.322999999997</v>
      </c>
      <c r="AH116" s="187">
        <v>95653</v>
      </c>
      <c r="AI116" s="66">
        <v>12207.39</v>
      </c>
      <c r="AJ116" s="66">
        <v>71671.035999999993</v>
      </c>
      <c r="AK116" s="193">
        <v>382286.43</v>
      </c>
      <c r="AL116" s="188">
        <v>105545.001</v>
      </c>
      <c r="AM116" s="188">
        <f t="shared" si="0"/>
        <v>6680687.3809999973</v>
      </c>
      <c r="AN116" s="189">
        <v>10135413.997</v>
      </c>
      <c r="AO116" s="188">
        <f t="shared" si="1"/>
        <v>3454726.6160000023</v>
      </c>
      <c r="AP116" s="189"/>
      <c r="AQ116" s="189"/>
      <c r="AR116" s="188"/>
      <c r="AS116" s="190">
        <v>8626.2659999999996</v>
      </c>
      <c r="AT116" s="190">
        <v>11951.441000000001</v>
      </c>
      <c r="AU116" s="190">
        <v>4521.857</v>
      </c>
      <c r="AV116" s="190">
        <v>3000.6170000000002</v>
      </c>
      <c r="AW116" s="190">
        <v>6616.2579999999998</v>
      </c>
      <c r="AX116" s="190">
        <v>1084.2719999999999</v>
      </c>
      <c r="AY116" s="190">
        <v>5353.99</v>
      </c>
      <c r="AZ116" s="190">
        <v>64647.332999999999</v>
      </c>
      <c r="BA116" s="190">
        <v>75475.248999999996</v>
      </c>
      <c r="BB116" s="190">
        <v>8333.5490000000009</v>
      </c>
      <c r="BC116" s="190">
        <v>8308.0490000000009</v>
      </c>
      <c r="BD116" s="190">
        <v>5790.6930000000002</v>
      </c>
      <c r="BE116" s="190">
        <v>47176.968000000001</v>
      </c>
      <c r="BF116" s="190">
        <v>1285.4749999999999</v>
      </c>
      <c r="BG116" s="190">
        <v>1977.596</v>
      </c>
      <c r="BH116" s="190">
        <v>814.23299999999995</v>
      </c>
      <c r="BI116" s="190">
        <v>501.82</v>
      </c>
      <c r="BJ116" s="190">
        <v>17542.828000000001</v>
      </c>
      <c r="BK116" s="190">
        <v>32111.723999999998</v>
      </c>
      <c r="BL116" s="190">
        <v>8531.8109999999997</v>
      </c>
      <c r="BM116" s="190">
        <v>16274.811</v>
      </c>
      <c r="BN116" s="190">
        <v>4866.0990000000002</v>
      </c>
      <c r="BO116" s="190">
        <v>1897.0309999999999</v>
      </c>
      <c r="BP116" s="190">
        <v>40406.843000000001</v>
      </c>
      <c r="BQ116" s="190">
        <v>12326.169</v>
      </c>
      <c r="BR116" s="191">
        <v>1403.354</v>
      </c>
      <c r="BS116" s="191">
        <v>10596.406000000001</v>
      </c>
      <c r="BT116" s="190">
        <f t="shared" si="2"/>
        <v>401422.74199999997</v>
      </c>
    </row>
    <row r="117" spans="1:72" ht="15.75" customHeight="1">
      <c r="A117" s="183">
        <v>2064</v>
      </c>
      <c r="B117" s="66">
        <v>52272.434999999998</v>
      </c>
      <c r="C117" s="66">
        <v>34244.591</v>
      </c>
      <c r="D117" s="66">
        <v>224648.889</v>
      </c>
      <c r="E117" s="66">
        <v>48279.275000000001</v>
      </c>
      <c r="F117" s="66">
        <v>20142.132000000001</v>
      </c>
      <c r="G117" s="66">
        <v>1162213.889</v>
      </c>
      <c r="H117" s="66">
        <v>56019.59</v>
      </c>
      <c r="I117" s="66">
        <v>5573.7370000000001</v>
      </c>
      <c r="J117" s="66">
        <v>178684.54399999999</v>
      </c>
      <c r="K117" s="66">
        <v>255877.13699999999</v>
      </c>
      <c r="L117" s="66">
        <v>399604.2969999999</v>
      </c>
      <c r="M117" s="66">
        <v>5492.9679999999998</v>
      </c>
      <c r="N117" s="66">
        <v>1697042.0109999999</v>
      </c>
      <c r="O117" s="66">
        <v>319183.34700000001</v>
      </c>
      <c r="P117" s="78">
        <v>97094</v>
      </c>
      <c r="Q117" s="66">
        <v>94003.127999999997</v>
      </c>
      <c r="R117" s="66">
        <v>28381.607</v>
      </c>
      <c r="S117" s="66">
        <v>97161.816000000006</v>
      </c>
      <c r="T117" s="66">
        <v>141806.951</v>
      </c>
      <c r="U117" s="66">
        <v>46415.108</v>
      </c>
      <c r="V117" s="66">
        <v>6086.4359999999997</v>
      </c>
      <c r="W117" s="66">
        <v>445674.37599999999</v>
      </c>
      <c r="X117" s="66">
        <v>6636.759</v>
      </c>
      <c r="Y117" s="66">
        <v>43805.178999999996</v>
      </c>
      <c r="Z117" s="66">
        <v>170865.11199999999</v>
      </c>
      <c r="AA117" s="66">
        <v>39103.853000000003</v>
      </c>
      <c r="AB117" s="66">
        <v>125986.618</v>
      </c>
      <c r="AC117" s="66">
        <v>50517.351000000002</v>
      </c>
      <c r="AD117" s="66">
        <v>6074.3720000000003</v>
      </c>
      <c r="AE117" s="66">
        <v>76074.705000000002</v>
      </c>
      <c r="AF117" s="66">
        <v>9918.9670000000006</v>
      </c>
      <c r="AG117" s="66">
        <v>61630.51</v>
      </c>
      <c r="AH117" s="187">
        <v>95472</v>
      </c>
      <c r="AI117" s="66">
        <v>12249.19</v>
      </c>
      <c r="AJ117" s="66">
        <v>71655.097999999998</v>
      </c>
      <c r="AK117" s="193">
        <v>382887.37</v>
      </c>
      <c r="AL117" s="188">
        <v>105282.709</v>
      </c>
      <c r="AM117" s="188">
        <f t="shared" si="0"/>
        <v>6674062.0569999982</v>
      </c>
      <c r="AN117" s="189">
        <v>10160484.233999999</v>
      </c>
      <c r="AO117" s="188">
        <f t="shared" si="1"/>
        <v>3486422.1770000011</v>
      </c>
      <c r="AP117" s="189"/>
      <c r="AQ117" s="189"/>
      <c r="AR117" s="188"/>
      <c r="AS117" s="190">
        <v>8602.0470000000005</v>
      </c>
      <c r="AT117" s="190">
        <v>11939.67</v>
      </c>
      <c r="AU117" s="190">
        <v>4468.1220000000003</v>
      </c>
      <c r="AV117" s="190">
        <v>2974.009</v>
      </c>
      <c r="AW117" s="190">
        <v>6631.9350000000004</v>
      </c>
      <c r="AX117" s="190">
        <v>1076.7090000000001</v>
      </c>
      <c r="AY117" s="190">
        <v>5347.5420000000004</v>
      </c>
      <c r="AZ117" s="190">
        <v>64546.337</v>
      </c>
      <c r="BA117" s="190">
        <v>75230.832999999999</v>
      </c>
      <c r="BB117" s="190">
        <v>8265.1489999999994</v>
      </c>
      <c r="BC117" s="190">
        <v>8263.3109999999997</v>
      </c>
      <c r="BD117" s="190">
        <v>5789.7309999999998</v>
      </c>
      <c r="BE117" s="190">
        <v>46762.525000000001</v>
      </c>
      <c r="BF117" s="190">
        <v>1273.924</v>
      </c>
      <c r="BG117" s="190">
        <v>1960.8879999999999</v>
      </c>
      <c r="BH117" s="190">
        <v>816.28099999999995</v>
      </c>
      <c r="BI117" s="190">
        <v>499.66</v>
      </c>
      <c r="BJ117" s="190">
        <v>17521.966</v>
      </c>
      <c r="BK117" s="190">
        <v>31855.917000000001</v>
      </c>
      <c r="BL117" s="190">
        <v>8471.5499999999993</v>
      </c>
      <c r="BM117" s="190">
        <v>16168.166999999999</v>
      </c>
      <c r="BN117" s="190">
        <v>4835.2569999999996</v>
      </c>
      <c r="BO117" s="190">
        <v>1888.028</v>
      </c>
      <c r="BP117" s="190">
        <v>40064.279000000002</v>
      </c>
      <c r="BQ117" s="190">
        <v>12355.019</v>
      </c>
      <c r="BR117" s="191">
        <v>1402.45</v>
      </c>
      <c r="BS117" s="191">
        <v>10592.991</v>
      </c>
      <c r="BT117" s="190">
        <f t="shared" si="2"/>
        <v>399604.2969999999</v>
      </c>
    </row>
    <row r="118" spans="1:72" ht="15.75" customHeight="1">
      <c r="A118" s="183">
        <v>2065</v>
      </c>
      <c r="B118" s="66">
        <v>52256.45</v>
      </c>
      <c r="C118" s="66">
        <v>34382.309000000001</v>
      </c>
      <c r="D118" s="66">
        <v>223890.52600000001</v>
      </c>
      <c r="E118" s="66">
        <v>48467.194000000003</v>
      </c>
      <c r="F118" s="66">
        <v>20076.366000000002</v>
      </c>
      <c r="G118" s="66">
        <v>1150077.388</v>
      </c>
      <c r="H118" s="66">
        <v>55869.47</v>
      </c>
      <c r="I118" s="66">
        <v>5556.97</v>
      </c>
      <c r="J118" s="66">
        <v>179883.64600000001</v>
      </c>
      <c r="K118" s="66">
        <v>258619.514</v>
      </c>
      <c r="L118" s="66">
        <v>397797.33399999992</v>
      </c>
      <c r="M118" s="66">
        <v>5547.3090000000002</v>
      </c>
      <c r="N118" s="66">
        <v>1696880.7420000001</v>
      </c>
      <c r="O118" s="66">
        <v>319048.26699999999</v>
      </c>
      <c r="P118" s="78">
        <v>96717</v>
      </c>
      <c r="Q118" s="66">
        <v>93242.407000000007</v>
      </c>
      <c r="R118" s="66">
        <v>28567.098000000002</v>
      </c>
      <c r="S118" s="66">
        <v>97929.270999999993</v>
      </c>
      <c r="T118" s="66">
        <v>141457.03599999999</v>
      </c>
      <c r="U118" s="66">
        <v>46454.830999999998</v>
      </c>
      <c r="V118" s="66">
        <v>6093.5389999999998</v>
      </c>
      <c r="W118" s="66">
        <v>450297.78499999997</v>
      </c>
      <c r="X118" s="66">
        <v>6655.451</v>
      </c>
      <c r="Y118" s="66">
        <v>43876.275000000001</v>
      </c>
      <c r="Z118" s="66">
        <v>171607.17300000001</v>
      </c>
      <c r="AA118" s="66">
        <v>38603.016000000003</v>
      </c>
      <c r="AB118" s="66">
        <v>125429.768</v>
      </c>
      <c r="AC118" s="66">
        <v>50565.379000000001</v>
      </c>
      <c r="AD118" s="66">
        <v>6052.3050000000003</v>
      </c>
      <c r="AE118" s="66">
        <v>76167.292000000001</v>
      </c>
      <c r="AF118" s="66">
        <v>9928.0310000000009</v>
      </c>
      <c r="AG118" s="66">
        <v>61130.14</v>
      </c>
      <c r="AH118" s="187">
        <v>95272</v>
      </c>
      <c r="AI118" s="66">
        <v>12288.751</v>
      </c>
      <c r="AJ118" s="66">
        <v>71643.547999999995</v>
      </c>
      <c r="AK118" s="193">
        <v>383495.06</v>
      </c>
      <c r="AL118" s="188">
        <v>105004.85</v>
      </c>
      <c r="AM118" s="188">
        <f t="shared" si="0"/>
        <v>6666831.4910000004</v>
      </c>
      <c r="AN118" s="189">
        <v>10184543.317</v>
      </c>
      <c r="AO118" s="188">
        <f t="shared" si="1"/>
        <v>3517711.8259999994</v>
      </c>
      <c r="AP118" s="189"/>
      <c r="AQ118" s="189"/>
      <c r="AR118" s="188"/>
      <c r="AS118" s="190">
        <v>8578.3559999999998</v>
      </c>
      <c r="AT118" s="190">
        <v>11928.449000000001</v>
      </c>
      <c r="AU118" s="190">
        <v>4414.6469999999999</v>
      </c>
      <c r="AV118" s="190">
        <v>2947.4050000000002</v>
      </c>
      <c r="AW118" s="190">
        <v>6647.7730000000001</v>
      </c>
      <c r="AX118" s="190">
        <v>1069.104</v>
      </c>
      <c r="AY118" s="190">
        <v>5341.6260000000002</v>
      </c>
      <c r="AZ118" s="190">
        <v>64446.917000000001</v>
      </c>
      <c r="BA118" s="190">
        <v>74996.137000000002</v>
      </c>
      <c r="BB118" s="190">
        <v>8197.0889999999999</v>
      </c>
      <c r="BC118" s="190">
        <v>8217.6380000000008</v>
      </c>
      <c r="BD118" s="190">
        <v>5788.3450000000003</v>
      </c>
      <c r="BE118" s="190">
        <v>46354.336000000003</v>
      </c>
      <c r="BF118" s="190">
        <v>1262.5239999999999</v>
      </c>
      <c r="BG118" s="190">
        <v>1944.269</v>
      </c>
      <c r="BH118" s="190">
        <v>818.274</v>
      </c>
      <c r="BI118" s="190">
        <v>497.36700000000002</v>
      </c>
      <c r="BJ118" s="190">
        <v>17503.026000000002</v>
      </c>
      <c r="BK118" s="190">
        <v>31593.535</v>
      </c>
      <c r="BL118" s="190">
        <v>8411.5329999999994</v>
      </c>
      <c r="BM118" s="190">
        <v>16060.861000000001</v>
      </c>
      <c r="BN118" s="190">
        <v>4803.7139999999999</v>
      </c>
      <c r="BO118" s="190">
        <v>1879.0340000000001</v>
      </c>
      <c r="BP118" s="190">
        <v>39720.482000000004</v>
      </c>
      <c r="BQ118" s="190">
        <v>12383.887000000001</v>
      </c>
      <c r="BR118" s="191">
        <v>1401.2750000000001</v>
      </c>
      <c r="BS118" s="191">
        <v>10589.731</v>
      </c>
      <c r="BT118" s="190">
        <f t="shared" si="2"/>
        <v>397797.33399999992</v>
      </c>
    </row>
    <row r="119" spans="1:72" ht="15.75" customHeight="1">
      <c r="A119" s="183">
        <v>2066</v>
      </c>
      <c r="B119" s="66">
        <v>52234.296999999999</v>
      </c>
      <c r="C119" s="66">
        <v>34519.131000000001</v>
      </c>
      <c r="D119" s="66">
        <v>223090.69500000001</v>
      </c>
      <c r="E119" s="66">
        <v>48657.173999999999</v>
      </c>
      <c r="F119" s="66">
        <v>20007.954000000002</v>
      </c>
      <c r="G119" s="66">
        <v>1138024.4469999999</v>
      </c>
      <c r="H119" s="66">
        <v>55706.343999999997</v>
      </c>
      <c r="I119" s="66">
        <v>5539.3450000000003</v>
      </c>
      <c r="J119" s="66">
        <v>181048.56599999999</v>
      </c>
      <c r="K119" s="66">
        <v>261310.43299999999</v>
      </c>
      <c r="L119" s="66">
        <v>396006.85400000005</v>
      </c>
      <c r="M119" s="66">
        <v>5600.7079999999996</v>
      </c>
      <c r="N119" s="66">
        <v>1696387.645</v>
      </c>
      <c r="O119" s="66">
        <v>318872.81</v>
      </c>
      <c r="P119" s="78">
        <v>96315</v>
      </c>
      <c r="Q119" s="66">
        <v>92482.622000000003</v>
      </c>
      <c r="R119" s="66">
        <v>28751.419000000002</v>
      </c>
      <c r="S119" s="66">
        <v>98669.004000000001</v>
      </c>
      <c r="T119" s="66">
        <v>141078.72899999999</v>
      </c>
      <c r="U119" s="66">
        <v>46485.194000000003</v>
      </c>
      <c r="V119" s="66">
        <v>6100.2610000000004</v>
      </c>
      <c r="W119" s="66">
        <v>454797.62599999999</v>
      </c>
      <c r="X119" s="66">
        <v>6674.16</v>
      </c>
      <c r="Y119" s="66">
        <v>43939.97</v>
      </c>
      <c r="Z119" s="66">
        <v>172325.56299999999</v>
      </c>
      <c r="AA119" s="66">
        <v>38105.675999999999</v>
      </c>
      <c r="AB119" s="66">
        <v>124875.186</v>
      </c>
      <c r="AC119" s="66">
        <v>50601.22</v>
      </c>
      <c r="AD119" s="66">
        <v>6030.0709999999999</v>
      </c>
      <c r="AE119" s="66">
        <v>76248.798999999999</v>
      </c>
      <c r="AF119" s="66">
        <v>9937.5609999999997</v>
      </c>
      <c r="AG119" s="66">
        <v>60629.423999999999</v>
      </c>
      <c r="AH119" s="187">
        <v>95052</v>
      </c>
      <c r="AI119" s="66">
        <v>12326.585999999999</v>
      </c>
      <c r="AJ119" s="66">
        <v>71635.013000000006</v>
      </c>
      <c r="AK119" s="193">
        <v>384106.03</v>
      </c>
      <c r="AL119" s="188">
        <v>104710.664</v>
      </c>
      <c r="AM119" s="188">
        <f t="shared" si="0"/>
        <v>6658884.1809999999</v>
      </c>
      <c r="AN119" s="189">
        <v>10207386.482999999</v>
      </c>
      <c r="AO119" s="188">
        <f t="shared" si="1"/>
        <v>3548502.3019999992</v>
      </c>
      <c r="AP119" s="189"/>
      <c r="AQ119" s="189"/>
      <c r="AR119" s="188"/>
      <c r="AS119" s="190">
        <v>8555.2019999999993</v>
      </c>
      <c r="AT119" s="190">
        <v>11917.925999999999</v>
      </c>
      <c r="AU119" s="190">
        <v>4361.4009999999998</v>
      </c>
      <c r="AV119" s="190">
        <v>2920.768</v>
      </c>
      <c r="AW119" s="190">
        <v>6663.7809999999999</v>
      </c>
      <c r="AX119" s="190">
        <v>1061.4480000000001</v>
      </c>
      <c r="AY119" s="190">
        <v>5335.482</v>
      </c>
      <c r="AZ119" s="190">
        <v>64350.686999999998</v>
      </c>
      <c r="BA119" s="190">
        <v>74772.100999999995</v>
      </c>
      <c r="BB119" s="190">
        <v>8129.4579999999996</v>
      </c>
      <c r="BC119" s="190">
        <v>8171.2719999999999</v>
      </c>
      <c r="BD119" s="190">
        <v>5786.5450000000001</v>
      </c>
      <c r="BE119" s="190">
        <v>45954.48</v>
      </c>
      <c r="BF119" s="190">
        <v>1251.221</v>
      </c>
      <c r="BG119" s="190">
        <v>1927.818</v>
      </c>
      <c r="BH119" s="190">
        <v>820.16099999999994</v>
      </c>
      <c r="BI119" s="190">
        <v>494.92899999999997</v>
      </c>
      <c r="BJ119" s="190">
        <v>17484.927</v>
      </c>
      <c r="BK119" s="190">
        <v>31324.75</v>
      </c>
      <c r="BL119" s="190">
        <v>8351.7620000000006</v>
      </c>
      <c r="BM119" s="190">
        <v>15953.696</v>
      </c>
      <c r="BN119" s="190">
        <v>4771.433</v>
      </c>
      <c r="BO119" s="190">
        <v>1870.096</v>
      </c>
      <c r="BP119" s="190">
        <v>39376.381999999998</v>
      </c>
      <c r="BQ119" s="190">
        <v>12412.528</v>
      </c>
      <c r="BR119" s="191">
        <v>1399.8630000000001</v>
      </c>
      <c r="BS119" s="191">
        <v>10586.736999999999</v>
      </c>
      <c r="BT119" s="190">
        <f t="shared" si="2"/>
        <v>396006.85400000005</v>
      </c>
    </row>
    <row r="120" spans="1:72" ht="15.75" customHeight="1">
      <c r="A120" s="183">
        <v>2067</v>
      </c>
      <c r="B120" s="66">
        <v>52202.199000000001</v>
      </c>
      <c r="C120" s="66">
        <v>34653.800999999999</v>
      </c>
      <c r="D120" s="66">
        <v>222250.24799999999</v>
      </c>
      <c r="E120" s="66">
        <v>48848.178</v>
      </c>
      <c r="F120" s="66">
        <v>19936.322</v>
      </c>
      <c r="G120" s="66">
        <v>1126082.3489999999</v>
      </c>
      <c r="H120" s="66">
        <v>55532.139000000003</v>
      </c>
      <c r="I120" s="66">
        <v>5520.8789999999999</v>
      </c>
      <c r="J120" s="66">
        <v>182197.18599999999</v>
      </c>
      <c r="K120" s="66">
        <v>263960.96799999999</v>
      </c>
      <c r="L120" s="66">
        <v>394234.12000000005</v>
      </c>
      <c r="M120" s="66">
        <v>5653.2839999999997</v>
      </c>
      <c r="N120" s="66">
        <v>1695559.648</v>
      </c>
      <c r="O120" s="66">
        <v>318663.86</v>
      </c>
      <c r="P120" s="78">
        <v>95894</v>
      </c>
      <c r="Q120" s="66">
        <v>91725.482999999993</v>
      </c>
      <c r="R120" s="66">
        <v>28934.401000000002</v>
      </c>
      <c r="S120" s="66">
        <v>99398.154999999999</v>
      </c>
      <c r="T120" s="66">
        <v>140668.27299999999</v>
      </c>
      <c r="U120" s="66">
        <v>46509.392</v>
      </c>
      <c r="V120" s="66">
        <v>6106.6080000000002</v>
      </c>
      <c r="W120" s="66">
        <v>459190.78</v>
      </c>
      <c r="X120" s="66">
        <v>6693.0540000000001</v>
      </c>
      <c r="Y120" s="66">
        <v>43996.21</v>
      </c>
      <c r="Z120" s="66">
        <v>173003.75899999999</v>
      </c>
      <c r="AA120" s="66">
        <v>37611.078999999998</v>
      </c>
      <c r="AB120" s="66">
        <v>124327.18799999999</v>
      </c>
      <c r="AC120" s="66">
        <v>50628.540999999997</v>
      </c>
      <c r="AD120" s="66">
        <v>6007.835</v>
      </c>
      <c r="AE120" s="66">
        <v>76318.665999999997</v>
      </c>
      <c r="AF120" s="66">
        <v>9947.2739999999994</v>
      </c>
      <c r="AG120" s="66">
        <v>60128.044999999998</v>
      </c>
      <c r="AH120" s="187">
        <v>94819</v>
      </c>
      <c r="AI120" s="66">
        <v>12362.471</v>
      </c>
      <c r="AJ120" s="66">
        <v>71625.86</v>
      </c>
      <c r="AK120" s="193">
        <v>384718.17</v>
      </c>
      <c r="AL120" s="188">
        <v>104403.01300000001</v>
      </c>
      <c r="AM120" s="188">
        <f t="shared" si="0"/>
        <v>6650312.4380000001</v>
      </c>
      <c r="AN120" s="189">
        <v>10229159.550000001</v>
      </c>
      <c r="AO120" s="188">
        <f t="shared" si="1"/>
        <v>3578847.1120000007</v>
      </c>
      <c r="AP120" s="189"/>
      <c r="AQ120" s="189"/>
      <c r="AR120" s="188"/>
      <c r="AS120" s="190">
        <v>8532.7839999999997</v>
      </c>
      <c r="AT120" s="190">
        <v>11907.6</v>
      </c>
      <c r="AU120" s="190">
        <v>4308.5959999999995</v>
      </c>
      <c r="AV120" s="190">
        <v>2894.1060000000002</v>
      </c>
      <c r="AW120" s="190">
        <v>6679.8810000000003</v>
      </c>
      <c r="AX120" s="190">
        <v>1053.819</v>
      </c>
      <c r="AY120" s="190">
        <v>5329.47</v>
      </c>
      <c r="AZ120" s="190">
        <v>64255.625999999997</v>
      </c>
      <c r="BA120" s="190">
        <v>74555.763000000006</v>
      </c>
      <c r="BB120" s="190">
        <v>8062.5860000000002</v>
      </c>
      <c r="BC120" s="190">
        <v>8124.6260000000002</v>
      </c>
      <c r="BD120" s="190">
        <v>5784.2939999999999</v>
      </c>
      <c r="BE120" s="190">
        <v>45563.803999999996</v>
      </c>
      <c r="BF120" s="190">
        <v>1240.0899999999999</v>
      </c>
      <c r="BG120" s="190">
        <v>1911.627</v>
      </c>
      <c r="BH120" s="190">
        <v>822.01499999999999</v>
      </c>
      <c r="BI120" s="190">
        <v>492.35300000000001</v>
      </c>
      <c r="BJ120" s="190">
        <v>17467.688999999998</v>
      </c>
      <c r="BK120" s="190">
        <v>31050.601999999999</v>
      </c>
      <c r="BL120" s="190">
        <v>8292.7029999999995</v>
      </c>
      <c r="BM120" s="190">
        <v>15846.953</v>
      </c>
      <c r="BN120" s="190">
        <v>4738.6670000000004</v>
      </c>
      <c r="BO120" s="190">
        <v>1861.298</v>
      </c>
      <c r="BP120" s="190">
        <v>39033.31</v>
      </c>
      <c r="BQ120" s="190">
        <v>12441.423000000001</v>
      </c>
      <c r="BR120" s="191">
        <v>1398.136</v>
      </c>
      <c r="BS120" s="191">
        <v>10584.299000000001</v>
      </c>
      <c r="BT120" s="190">
        <f t="shared" si="2"/>
        <v>394234.12000000005</v>
      </c>
    </row>
    <row r="121" spans="1:72" ht="15.75" customHeight="1">
      <c r="A121" s="183">
        <v>2068</v>
      </c>
      <c r="B121" s="66">
        <v>52163.870999999999</v>
      </c>
      <c r="C121" s="66">
        <v>34786.14</v>
      </c>
      <c r="D121" s="66">
        <v>221371.07800000001</v>
      </c>
      <c r="E121" s="66">
        <v>49038.805</v>
      </c>
      <c r="F121" s="66">
        <v>19862.214</v>
      </c>
      <c r="G121" s="66">
        <v>1114281.895</v>
      </c>
      <c r="H121" s="66">
        <v>55346.775999999998</v>
      </c>
      <c r="I121" s="66">
        <v>5501.27</v>
      </c>
      <c r="J121" s="66">
        <v>183318.93400000001</v>
      </c>
      <c r="K121" s="66">
        <v>266557.65399999998</v>
      </c>
      <c r="L121" s="66">
        <v>392482.19099999999</v>
      </c>
      <c r="M121" s="66">
        <v>5704.7879999999996</v>
      </c>
      <c r="N121" s="66">
        <v>1694434.3559999999</v>
      </c>
      <c r="O121" s="66">
        <v>318439.50300000003</v>
      </c>
      <c r="P121" s="78">
        <v>95456</v>
      </c>
      <c r="Q121" s="66">
        <v>90972.133000000002</v>
      </c>
      <c r="R121" s="66">
        <v>29116.062999999998</v>
      </c>
      <c r="S121" s="66">
        <v>100098.75199999999</v>
      </c>
      <c r="T121" s="66">
        <v>140235.128</v>
      </c>
      <c r="U121" s="66">
        <v>46526.37</v>
      </c>
      <c r="V121" s="66">
        <v>6112.2569999999996</v>
      </c>
      <c r="W121" s="66">
        <v>463541.891</v>
      </c>
      <c r="X121" s="66">
        <v>6712.1790000000001</v>
      </c>
      <c r="Y121" s="66">
        <v>44043.758999999998</v>
      </c>
      <c r="Z121" s="66">
        <v>173647.16500000001</v>
      </c>
      <c r="AA121" s="66">
        <v>37120.671000000002</v>
      </c>
      <c r="AB121" s="66">
        <v>123786.609</v>
      </c>
      <c r="AC121" s="66">
        <v>50648.608</v>
      </c>
      <c r="AD121" s="66">
        <v>5985.5870000000004</v>
      </c>
      <c r="AE121" s="66">
        <v>76385.202000000005</v>
      </c>
      <c r="AF121" s="66">
        <v>9957.3559999999998</v>
      </c>
      <c r="AG121" s="66">
        <v>59628.55</v>
      </c>
      <c r="AH121" s="187">
        <v>94574</v>
      </c>
      <c r="AI121" s="66">
        <v>12397.217000000001</v>
      </c>
      <c r="AJ121" s="66">
        <v>71620.675000000003</v>
      </c>
      <c r="AK121" s="193">
        <v>385328.89</v>
      </c>
      <c r="AL121" s="188">
        <v>104084.72100000001</v>
      </c>
      <c r="AM121" s="188">
        <f t="shared" si="0"/>
        <v>6641269.2579999985</v>
      </c>
      <c r="AN121" s="189">
        <v>10250008.009</v>
      </c>
      <c r="AO121" s="188">
        <f t="shared" si="1"/>
        <v>3608738.7510000011</v>
      </c>
      <c r="AP121" s="189"/>
      <c r="AQ121" s="189"/>
      <c r="AR121" s="188"/>
      <c r="AS121" s="190">
        <v>8510.8690000000006</v>
      </c>
      <c r="AT121" s="190">
        <v>11897.642</v>
      </c>
      <c r="AU121" s="190">
        <v>4256.3209999999999</v>
      </c>
      <c r="AV121" s="190">
        <v>2867.4459999999999</v>
      </c>
      <c r="AW121" s="190">
        <v>6696.2969999999996</v>
      </c>
      <c r="AX121" s="190">
        <v>1046.1959999999999</v>
      </c>
      <c r="AY121" s="190">
        <v>5323.3519999999999</v>
      </c>
      <c r="AZ121" s="190">
        <v>64161.514999999999</v>
      </c>
      <c r="BA121" s="190">
        <v>74345.486000000004</v>
      </c>
      <c r="BB121" s="190">
        <v>7996.5820000000003</v>
      </c>
      <c r="BC121" s="190">
        <v>8077.9669999999996</v>
      </c>
      <c r="BD121" s="190">
        <v>5781.674</v>
      </c>
      <c r="BE121" s="190">
        <v>45182.53</v>
      </c>
      <c r="BF121" s="190">
        <v>1229.154</v>
      </c>
      <c r="BG121" s="190">
        <v>1895.569</v>
      </c>
      <c r="BH121" s="190">
        <v>823.83600000000001</v>
      </c>
      <c r="BI121" s="190">
        <v>489.59899999999999</v>
      </c>
      <c r="BJ121" s="190">
        <v>17451.733</v>
      </c>
      <c r="BK121" s="190">
        <v>30772.126</v>
      </c>
      <c r="BL121" s="190">
        <v>8234.5859999999993</v>
      </c>
      <c r="BM121" s="190">
        <v>15741.14</v>
      </c>
      <c r="BN121" s="190">
        <v>4705.3770000000004</v>
      </c>
      <c r="BO121" s="190">
        <v>1852.6</v>
      </c>
      <c r="BP121" s="190">
        <v>38693.014000000003</v>
      </c>
      <c r="BQ121" s="190">
        <v>12470.638999999999</v>
      </c>
      <c r="BR121" s="191">
        <v>1396.1410000000001</v>
      </c>
      <c r="BS121" s="191">
        <v>10582.8</v>
      </c>
      <c r="BT121" s="190">
        <f t="shared" si="2"/>
        <v>392482.19099999999</v>
      </c>
    </row>
    <row r="122" spans="1:72" ht="15.75" customHeight="1">
      <c r="A122" s="183">
        <v>2069</v>
      </c>
      <c r="B122" s="66">
        <v>52116.101000000002</v>
      </c>
      <c r="C122" s="66">
        <v>34918.292999999998</v>
      </c>
      <c r="D122" s="66">
        <v>220450.03899999999</v>
      </c>
      <c r="E122" s="66">
        <v>49228.946000000004</v>
      </c>
      <c r="F122" s="66">
        <v>19785.147000000001</v>
      </c>
      <c r="G122" s="66">
        <v>1102567.274</v>
      </c>
      <c r="H122" s="66">
        <v>55150.771000000001</v>
      </c>
      <c r="I122" s="66">
        <v>5480.607</v>
      </c>
      <c r="J122" s="66">
        <v>184420.57500000001</v>
      </c>
      <c r="K122" s="66">
        <v>269094.89399999997</v>
      </c>
      <c r="L122" s="66">
        <v>390754.94500000001</v>
      </c>
      <c r="M122" s="66">
        <v>5754.6090000000004</v>
      </c>
      <c r="N122" s="66">
        <v>1692990.9410000001</v>
      </c>
      <c r="O122" s="66">
        <v>318176.777</v>
      </c>
      <c r="P122" s="78">
        <v>95004</v>
      </c>
      <c r="Q122" s="66">
        <v>90230.854999999996</v>
      </c>
      <c r="R122" s="66">
        <v>29299.652999999998</v>
      </c>
      <c r="S122" s="66">
        <v>100783.833</v>
      </c>
      <c r="T122" s="66">
        <v>139783.092</v>
      </c>
      <c r="U122" s="66">
        <v>46539.569000000003</v>
      </c>
      <c r="V122" s="66">
        <v>6117.6809999999996</v>
      </c>
      <c r="W122" s="66">
        <v>467788.609</v>
      </c>
      <c r="X122" s="66">
        <v>6731.5870000000004</v>
      </c>
      <c r="Y122" s="66">
        <v>44083.148000000001</v>
      </c>
      <c r="Z122" s="66">
        <v>174267.97500000001</v>
      </c>
      <c r="AA122" s="66">
        <v>36634.711000000003</v>
      </c>
      <c r="AB122" s="66">
        <v>123263.484</v>
      </c>
      <c r="AC122" s="66">
        <v>50660.896999999997</v>
      </c>
      <c r="AD122" s="66">
        <v>5963.3090000000002</v>
      </c>
      <c r="AE122" s="66">
        <v>76440.339000000007</v>
      </c>
      <c r="AF122" s="66">
        <v>9967.8970000000008</v>
      </c>
      <c r="AG122" s="66">
        <v>59130.067999999999</v>
      </c>
      <c r="AH122" s="187">
        <v>94315</v>
      </c>
      <c r="AI122" s="66">
        <v>12430.313</v>
      </c>
      <c r="AJ122" s="66">
        <v>71619.853000000003</v>
      </c>
      <c r="AK122" s="193">
        <v>385940.06</v>
      </c>
      <c r="AL122" s="188">
        <v>103750.806</v>
      </c>
      <c r="AM122" s="188">
        <f t="shared" si="0"/>
        <v>6631636.6579999998</v>
      </c>
      <c r="AN122" s="189">
        <v>10269737.973999999</v>
      </c>
      <c r="AO122" s="188">
        <f t="shared" si="1"/>
        <v>3638101.3159999996</v>
      </c>
      <c r="AP122" s="189"/>
      <c r="AQ122" s="189"/>
      <c r="AR122" s="188"/>
      <c r="AS122" s="190">
        <v>8489.3320000000003</v>
      </c>
      <c r="AT122" s="190">
        <v>11888.414000000001</v>
      </c>
      <c r="AU122" s="190">
        <v>4204.6509999999998</v>
      </c>
      <c r="AV122" s="190">
        <v>2840.8670000000002</v>
      </c>
      <c r="AW122" s="190">
        <v>6712.6530000000002</v>
      </c>
      <c r="AX122" s="190">
        <v>1038.5640000000001</v>
      </c>
      <c r="AY122" s="190">
        <v>5317.2340000000004</v>
      </c>
      <c r="AZ122" s="190">
        <v>64068.800999999999</v>
      </c>
      <c r="BA122" s="190">
        <v>74142.337</v>
      </c>
      <c r="BB122" s="190">
        <v>7931.192</v>
      </c>
      <c r="BC122" s="190">
        <v>8031.3019999999997</v>
      </c>
      <c r="BD122" s="190">
        <v>5778.9920000000002</v>
      </c>
      <c r="BE122" s="190">
        <v>44813.482000000004</v>
      </c>
      <c r="BF122" s="190">
        <v>1218.3779999999999</v>
      </c>
      <c r="BG122" s="190">
        <v>1879.788</v>
      </c>
      <c r="BH122" s="190">
        <v>825.58299999999997</v>
      </c>
      <c r="BI122" s="190">
        <v>486.69499999999999</v>
      </c>
      <c r="BJ122" s="190">
        <v>17436.184000000001</v>
      </c>
      <c r="BK122" s="190">
        <v>30489.407999999999</v>
      </c>
      <c r="BL122" s="190">
        <v>8177.3280000000004</v>
      </c>
      <c r="BM122" s="190">
        <v>15636.51</v>
      </c>
      <c r="BN122" s="190">
        <v>4671.7460000000001</v>
      </c>
      <c r="BO122" s="190">
        <v>1843.972</v>
      </c>
      <c r="BP122" s="190">
        <v>38355.447</v>
      </c>
      <c r="BQ122" s="190">
        <v>12499.694</v>
      </c>
      <c r="BR122" s="191">
        <v>1393.9159999999999</v>
      </c>
      <c r="BS122" s="191">
        <v>10582.475</v>
      </c>
      <c r="BT122" s="190">
        <f t="shared" si="2"/>
        <v>390754.94500000001</v>
      </c>
    </row>
    <row r="123" spans="1:72" ht="15.75" customHeight="1">
      <c r="A123" s="183">
        <v>2070</v>
      </c>
      <c r="B123" s="66">
        <v>52060.366000000002</v>
      </c>
      <c r="C123" s="66">
        <v>35049.165000000001</v>
      </c>
      <c r="D123" s="66">
        <v>219498.36199999999</v>
      </c>
      <c r="E123" s="66">
        <v>49417.52</v>
      </c>
      <c r="F123" s="66">
        <v>19705.629000000001</v>
      </c>
      <c r="G123" s="66">
        <v>1091007.0079999999</v>
      </c>
      <c r="H123" s="66">
        <v>54943.69</v>
      </c>
      <c r="I123" s="66">
        <v>5458.97</v>
      </c>
      <c r="J123" s="66">
        <v>185490.55</v>
      </c>
      <c r="K123" s="66">
        <v>271605.11599999998</v>
      </c>
      <c r="L123" s="66">
        <v>389056.0419999999</v>
      </c>
      <c r="M123" s="66">
        <v>5803.2830000000004</v>
      </c>
      <c r="N123" s="66">
        <v>1691267.1229999999</v>
      </c>
      <c r="O123" s="66">
        <v>317878.92099999997</v>
      </c>
      <c r="P123" s="78">
        <v>94537</v>
      </c>
      <c r="Q123" s="66">
        <v>89496.582999999999</v>
      </c>
      <c r="R123" s="66">
        <v>29481.324000000001</v>
      </c>
      <c r="S123" s="66">
        <v>101448.102</v>
      </c>
      <c r="T123" s="66">
        <v>139306.01999999999</v>
      </c>
      <c r="U123" s="66">
        <v>46544.896999999997</v>
      </c>
      <c r="V123" s="66">
        <v>6122.7</v>
      </c>
      <c r="W123" s="66">
        <v>471926.42599999998</v>
      </c>
      <c r="X123" s="66">
        <v>6751.3180000000002</v>
      </c>
      <c r="Y123" s="66">
        <v>44114.7</v>
      </c>
      <c r="Z123" s="66">
        <v>174855.69399999999</v>
      </c>
      <c r="AA123" s="66">
        <v>36153.582999999999</v>
      </c>
      <c r="AB123" s="66">
        <v>122744.55100000001</v>
      </c>
      <c r="AC123" s="66">
        <v>50670.025999999998</v>
      </c>
      <c r="AD123" s="66">
        <v>5941.0950000000003</v>
      </c>
      <c r="AE123" s="66">
        <v>76483.888999999996</v>
      </c>
      <c r="AF123" s="66">
        <v>9978.43</v>
      </c>
      <c r="AG123" s="66">
        <v>58633.669000000002</v>
      </c>
      <c r="AH123" s="187">
        <v>94047</v>
      </c>
      <c r="AI123" s="66">
        <v>12463.02</v>
      </c>
      <c r="AJ123" s="66">
        <v>71621.345000000001</v>
      </c>
      <c r="AK123" s="193">
        <v>386523.37</v>
      </c>
      <c r="AL123" s="188">
        <v>103413.719</v>
      </c>
      <c r="AM123" s="188">
        <f t="shared" si="0"/>
        <v>6621500.2059999965</v>
      </c>
      <c r="AN123" s="189">
        <v>10288411.766000001</v>
      </c>
      <c r="AO123" s="188">
        <f t="shared" si="1"/>
        <v>3666911.5600000042</v>
      </c>
      <c r="AP123" s="189"/>
      <c r="AQ123" s="189"/>
      <c r="AR123" s="188"/>
      <c r="AS123" s="190">
        <v>8468.4259999999995</v>
      </c>
      <c r="AT123" s="190">
        <v>11879.199000000001</v>
      </c>
      <c r="AU123" s="190">
        <v>4153.652</v>
      </c>
      <c r="AV123" s="190">
        <v>2814.3229999999999</v>
      </c>
      <c r="AW123" s="190">
        <v>6729.2579999999998</v>
      </c>
      <c r="AX123" s="190">
        <v>1030.9469999999999</v>
      </c>
      <c r="AY123" s="190">
        <v>5310.9139999999998</v>
      </c>
      <c r="AZ123" s="190">
        <v>63978.667000000001</v>
      </c>
      <c r="BA123" s="190">
        <v>73945.039000000004</v>
      </c>
      <c r="BB123" s="190">
        <v>7867.277</v>
      </c>
      <c r="BC123" s="190">
        <v>7985.0219999999999</v>
      </c>
      <c r="BD123" s="190">
        <v>5776.2020000000002</v>
      </c>
      <c r="BE123" s="190">
        <v>44455.394999999997</v>
      </c>
      <c r="BF123" s="190">
        <v>1207.8240000000001</v>
      </c>
      <c r="BG123" s="190">
        <v>1864.328</v>
      </c>
      <c r="BH123" s="190">
        <v>827.31200000000001</v>
      </c>
      <c r="BI123" s="190">
        <v>483.64400000000001</v>
      </c>
      <c r="BJ123" s="190">
        <v>17421.654999999999</v>
      </c>
      <c r="BK123" s="190">
        <v>30202.437999999998</v>
      </c>
      <c r="BL123" s="190">
        <v>8121.143</v>
      </c>
      <c r="BM123" s="190">
        <v>15533.853999999999</v>
      </c>
      <c r="BN123" s="190">
        <v>4637.9759999999997</v>
      </c>
      <c r="BO123" s="190">
        <v>1835.47</v>
      </c>
      <c r="BP123" s="190">
        <v>38022.127</v>
      </c>
      <c r="BQ123" s="190">
        <v>12529.044</v>
      </c>
      <c r="BR123" s="191">
        <v>1391.4739999999999</v>
      </c>
      <c r="BS123" s="191">
        <v>10583.432000000001</v>
      </c>
      <c r="BT123" s="190">
        <f t="shared" si="2"/>
        <v>389056.0419999999</v>
      </c>
    </row>
    <row r="124" spans="1:72" ht="15.75" customHeight="1">
      <c r="A124" s="183">
        <v>2071</v>
      </c>
      <c r="B124" s="66">
        <v>51996.192999999999</v>
      </c>
      <c r="C124" s="66">
        <v>35176.951000000001</v>
      </c>
      <c r="D124" s="66">
        <v>218516.158</v>
      </c>
      <c r="E124" s="66">
        <v>49604.311999999998</v>
      </c>
      <c r="F124" s="66">
        <v>19623.758000000002</v>
      </c>
      <c r="G124" s="66">
        <v>1079568.226</v>
      </c>
      <c r="H124" s="66">
        <v>54726.205999999998</v>
      </c>
      <c r="I124" s="66">
        <v>5436.2569999999996</v>
      </c>
      <c r="J124" s="66">
        <v>186537.304</v>
      </c>
      <c r="K124" s="66">
        <v>274078.63199999998</v>
      </c>
      <c r="L124" s="66">
        <v>387383.51</v>
      </c>
      <c r="M124" s="66">
        <v>5851.0330000000004</v>
      </c>
      <c r="N124" s="66">
        <v>1689194.442</v>
      </c>
      <c r="O124" s="66">
        <v>317551.76899999997</v>
      </c>
      <c r="P124" s="78">
        <v>94059</v>
      </c>
      <c r="Q124" s="66">
        <v>88777.054999999993</v>
      </c>
      <c r="R124" s="66">
        <v>29664.169000000002</v>
      </c>
      <c r="S124" s="66">
        <v>102089.11</v>
      </c>
      <c r="T124" s="66">
        <v>138808.91200000001</v>
      </c>
      <c r="U124" s="66">
        <v>46543.534</v>
      </c>
      <c r="V124" s="66">
        <v>6127.152</v>
      </c>
      <c r="W124" s="66">
        <v>475952.57199999999</v>
      </c>
      <c r="X124" s="66">
        <v>6771.0640000000003</v>
      </c>
      <c r="Y124" s="66">
        <v>44137.802000000003</v>
      </c>
      <c r="Z124" s="66">
        <v>175412.70199999999</v>
      </c>
      <c r="AA124" s="66">
        <v>35675.720999999998</v>
      </c>
      <c r="AB124" s="66">
        <v>122235.393</v>
      </c>
      <c r="AC124" s="66">
        <v>50676.338000000003</v>
      </c>
      <c r="AD124" s="66">
        <v>5918.7749999999996</v>
      </c>
      <c r="AE124" s="66">
        <v>76520.422000000006</v>
      </c>
      <c r="AF124" s="66">
        <v>9989.2559999999994</v>
      </c>
      <c r="AG124" s="66">
        <v>58137.889000000003</v>
      </c>
      <c r="AH124" s="187">
        <v>93768</v>
      </c>
      <c r="AI124" s="66">
        <v>12496.012000000001</v>
      </c>
      <c r="AJ124" s="66">
        <v>71621.37</v>
      </c>
      <c r="AK124" s="193">
        <v>387087.25</v>
      </c>
      <c r="AL124" s="188">
        <v>103059.857</v>
      </c>
      <c r="AM124" s="188">
        <f t="shared" si="0"/>
        <v>6610774.1060000006</v>
      </c>
      <c r="AN124" s="189">
        <v>10305921.655999999</v>
      </c>
      <c r="AO124" s="188">
        <f t="shared" si="1"/>
        <v>3695147.5499999989</v>
      </c>
      <c r="AP124" s="189"/>
      <c r="AQ124" s="189"/>
      <c r="AR124" s="188"/>
      <c r="AS124" s="190">
        <v>8447.7630000000008</v>
      </c>
      <c r="AT124" s="190">
        <v>11870.050999999999</v>
      </c>
      <c r="AU124" s="190">
        <v>4103.3209999999999</v>
      </c>
      <c r="AV124" s="190">
        <v>2787.7710000000002</v>
      </c>
      <c r="AW124" s="190">
        <v>6745.7</v>
      </c>
      <c r="AX124" s="190">
        <v>1023.4059999999999</v>
      </c>
      <c r="AY124" s="190">
        <v>5304.5680000000002</v>
      </c>
      <c r="AZ124" s="190">
        <v>63888.285000000003</v>
      </c>
      <c r="BA124" s="190">
        <v>73751.701000000001</v>
      </c>
      <c r="BB124" s="190">
        <v>7804.6419999999998</v>
      </c>
      <c r="BC124" s="190">
        <v>7939.3159999999998</v>
      </c>
      <c r="BD124" s="190">
        <v>5773.3059999999996</v>
      </c>
      <c r="BE124" s="190">
        <v>44110.129000000001</v>
      </c>
      <c r="BF124" s="190">
        <v>1197.472</v>
      </c>
      <c r="BG124" s="190">
        <v>1849.126</v>
      </c>
      <c r="BH124" s="190">
        <v>828.98199999999997</v>
      </c>
      <c r="BI124" s="190">
        <v>480.45100000000002</v>
      </c>
      <c r="BJ124" s="190">
        <v>17406.656999999999</v>
      </c>
      <c r="BK124" s="190">
        <v>29913.991999999998</v>
      </c>
      <c r="BL124" s="190">
        <v>8066.08</v>
      </c>
      <c r="BM124" s="190">
        <v>15432.678</v>
      </c>
      <c r="BN124" s="190">
        <v>4603.9610000000002</v>
      </c>
      <c r="BO124" s="190">
        <v>1827.136</v>
      </c>
      <c r="BP124" s="190">
        <v>37694.040999999997</v>
      </c>
      <c r="BQ124" s="190">
        <v>12558.213</v>
      </c>
      <c r="BR124" s="191">
        <v>1388.8050000000001</v>
      </c>
      <c r="BS124" s="191">
        <v>10585.957</v>
      </c>
      <c r="BT124" s="190">
        <f t="shared" si="2"/>
        <v>387383.51</v>
      </c>
    </row>
    <row r="125" spans="1:72" ht="15.75" customHeight="1">
      <c r="A125" s="183">
        <v>2072</v>
      </c>
      <c r="B125" s="66">
        <v>51924.881000000001</v>
      </c>
      <c r="C125" s="66">
        <v>35301.432000000001</v>
      </c>
      <c r="D125" s="66">
        <v>217505.74600000001</v>
      </c>
      <c r="E125" s="66">
        <v>49787.9</v>
      </c>
      <c r="F125" s="66">
        <v>19540.273000000001</v>
      </c>
      <c r="G125" s="66">
        <v>1068236.5379999999</v>
      </c>
      <c r="H125" s="66">
        <v>54498.364000000001</v>
      </c>
      <c r="I125" s="66">
        <v>5412.5659999999998</v>
      </c>
      <c r="J125" s="66">
        <v>187564.99299999999</v>
      </c>
      <c r="K125" s="66">
        <v>276501.31599999999</v>
      </c>
      <c r="L125" s="66">
        <v>385738.57400000002</v>
      </c>
      <c r="M125" s="66">
        <v>5897.4750000000004</v>
      </c>
      <c r="N125" s="66">
        <v>1686786.139</v>
      </c>
      <c r="O125" s="66">
        <v>317211.83799999999</v>
      </c>
      <c r="P125" s="78">
        <v>93573</v>
      </c>
      <c r="Q125" s="66">
        <v>88071.595000000001</v>
      </c>
      <c r="R125" s="66">
        <v>29846.508999999998</v>
      </c>
      <c r="S125" s="66">
        <v>102706.613</v>
      </c>
      <c r="T125" s="66">
        <v>138285.12599999999</v>
      </c>
      <c r="U125" s="66">
        <v>46535.09</v>
      </c>
      <c r="V125" s="66">
        <v>6131.1120000000001</v>
      </c>
      <c r="W125" s="66">
        <v>479871.42700000003</v>
      </c>
      <c r="X125" s="66">
        <v>6790.8459999999995</v>
      </c>
      <c r="Y125" s="66">
        <v>44152.32</v>
      </c>
      <c r="Z125" s="66">
        <v>175939.60399999999</v>
      </c>
      <c r="AA125" s="66">
        <v>35202.993999999999</v>
      </c>
      <c r="AB125" s="66">
        <v>121738.859</v>
      </c>
      <c r="AC125" s="66">
        <v>50679.404999999999</v>
      </c>
      <c r="AD125" s="66">
        <v>5896.5929999999998</v>
      </c>
      <c r="AE125" s="66">
        <v>76552.057000000001</v>
      </c>
      <c r="AF125" s="66">
        <v>10000.398999999999</v>
      </c>
      <c r="AG125" s="66">
        <v>57645.184999999998</v>
      </c>
      <c r="AH125" s="187">
        <v>93478</v>
      </c>
      <c r="AI125" s="66">
        <v>12528.755999999999</v>
      </c>
      <c r="AJ125" s="66">
        <v>71623.759999999995</v>
      </c>
      <c r="AK125" s="193">
        <v>387656.47</v>
      </c>
      <c r="AL125" s="188">
        <v>102698.289</v>
      </c>
      <c r="AM125" s="188">
        <f t="shared" si="0"/>
        <v>6599512.0439999998</v>
      </c>
      <c r="AN125" s="189">
        <v>10322362.949999999</v>
      </c>
      <c r="AO125" s="188">
        <f t="shared" si="1"/>
        <v>3722850.9059999995</v>
      </c>
      <c r="AP125" s="189"/>
      <c r="AQ125" s="189"/>
      <c r="AR125" s="188"/>
      <c r="AS125" s="190">
        <v>8427.1990000000005</v>
      </c>
      <c r="AT125" s="190">
        <v>11860.768</v>
      </c>
      <c r="AU125" s="190">
        <v>4053.7220000000002</v>
      </c>
      <c r="AV125" s="190">
        <v>2761.346</v>
      </c>
      <c r="AW125" s="190">
        <v>6761.8729999999996</v>
      </c>
      <c r="AX125" s="190">
        <v>1015.888</v>
      </c>
      <c r="AY125" s="190">
        <v>5297.92</v>
      </c>
      <c r="AZ125" s="190">
        <v>63797.444000000003</v>
      </c>
      <c r="BA125" s="190">
        <v>73559.642000000007</v>
      </c>
      <c r="BB125" s="190">
        <v>7743.2659999999996</v>
      </c>
      <c r="BC125" s="190">
        <v>7893.7629999999999</v>
      </c>
      <c r="BD125" s="190">
        <v>5770.8059999999996</v>
      </c>
      <c r="BE125" s="190">
        <v>43778.025000000001</v>
      </c>
      <c r="BF125" s="190">
        <v>1187.3040000000001</v>
      </c>
      <c r="BG125" s="190">
        <v>1834.2239999999999</v>
      </c>
      <c r="BH125" s="190">
        <v>830.62599999999998</v>
      </c>
      <c r="BI125" s="190">
        <v>477.125</v>
      </c>
      <c r="BJ125" s="190">
        <v>17391.308000000001</v>
      </c>
      <c r="BK125" s="190">
        <v>29624.429</v>
      </c>
      <c r="BL125" s="190">
        <v>8012.45</v>
      </c>
      <c r="BM125" s="190">
        <v>15332.816999999999</v>
      </c>
      <c r="BN125" s="190">
        <v>4569.9690000000001</v>
      </c>
      <c r="BO125" s="190">
        <v>1819.009</v>
      </c>
      <c r="BP125" s="190">
        <v>37373.752</v>
      </c>
      <c r="BQ125" s="190">
        <v>12587.15</v>
      </c>
      <c r="BR125" s="191">
        <v>1385.9649999999999</v>
      </c>
      <c r="BS125" s="191">
        <v>10590.784</v>
      </c>
      <c r="BT125" s="190">
        <f t="shared" si="2"/>
        <v>385738.57400000002</v>
      </c>
    </row>
    <row r="126" spans="1:72" ht="15.75" customHeight="1">
      <c r="A126" s="183">
        <v>2073</v>
      </c>
      <c r="B126" s="66">
        <v>51845.74</v>
      </c>
      <c r="C126" s="66">
        <v>35423.205000000002</v>
      </c>
      <c r="D126" s="66">
        <v>216455.97500000001</v>
      </c>
      <c r="E126" s="66">
        <v>49968.911999999997</v>
      </c>
      <c r="F126" s="66">
        <v>19454.826000000001</v>
      </c>
      <c r="G126" s="66">
        <v>1056989.2420000001</v>
      </c>
      <c r="H126" s="66">
        <v>54258.966999999997</v>
      </c>
      <c r="I126" s="66">
        <v>5387.7169999999996</v>
      </c>
      <c r="J126" s="66">
        <v>188566.41500000001</v>
      </c>
      <c r="K126" s="66">
        <v>278863.94500000001</v>
      </c>
      <c r="L126" s="66">
        <v>384122.54800000013</v>
      </c>
      <c r="M126" s="66">
        <v>5942.63</v>
      </c>
      <c r="N126" s="66">
        <v>1684044.06</v>
      </c>
      <c r="O126" s="66">
        <v>316848.19900000002</v>
      </c>
      <c r="P126" s="78">
        <v>93079</v>
      </c>
      <c r="Q126" s="66">
        <v>87383.716</v>
      </c>
      <c r="R126" s="66">
        <v>30029.843000000001</v>
      </c>
      <c r="S126" s="66">
        <v>103302.466</v>
      </c>
      <c r="T126" s="66">
        <v>137737.696</v>
      </c>
      <c r="U126" s="66">
        <v>46519.947999999997</v>
      </c>
      <c r="V126" s="66">
        <v>6134.3950000000004</v>
      </c>
      <c r="W126" s="66">
        <v>483745.05699999997</v>
      </c>
      <c r="X126" s="66">
        <v>6810.442</v>
      </c>
      <c r="Y126" s="66">
        <v>44159.822</v>
      </c>
      <c r="Z126" s="66">
        <v>176445.753</v>
      </c>
      <c r="AA126" s="66">
        <v>34736.192000000003</v>
      </c>
      <c r="AB126" s="66">
        <v>121255.738</v>
      </c>
      <c r="AC126" s="66">
        <v>50680.370999999999</v>
      </c>
      <c r="AD126" s="66">
        <v>5874.4780000000001</v>
      </c>
      <c r="AE126" s="66">
        <v>76574.066000000006</v>
      </c>
      <c r="AF126" s="66">
        <v>10011.245000000001</v>
      </c>
      <c r="AG126" s="66">
        <v>57154.036</v>
      </c>
      <c r="AH126" s="187">
        <v>93180</v>
      </c>
      <c r="AI126" s="66">
        <v>12562.278</v>
      </c>
      <c r="AJ126" s="66">
        <v>71625.759000000005</v>
      </c>
      <c r="AK126" s="193">
        <v>388194.28</v>
      </c>
      <c r="AL126" s="188">
        <v>102332.50199999999</v>
      </c>
      <c r="AM126" s="188">
        <f t="shared" si="0"/>
        <v>6587701.4639999988</v>
      </c>
      <c r="AN126" s="189">
        <v>10337756.759</v>
      </c>
      <c r="AO126" s="188">
        <f t="shared" si="1"/>
        <v>3750055.2950000009</v>
      </c>
      <c r="AP126" s="189"/>
      <c r="AQ126" s="189"/>
      <c r="AR126" s="188"/>
      <c r="AS126" s="190">
        <v>8406.8760000000002</v>
      </c>
      <c r="AT126" s="190">
        <v>11851.442999999999</v>
      </c>
      <c r="AU126" s="190">
        <v>4004.9630000000002</v>
      </c>
      <c r="AV126" s="190">
        <v>2734.9740000000002</v>
      </c>
      <c r="AW126" s="190">
        <v>6777.8220000000001</v>
      </c>
      <c r="AX126" s="190">
        <v>1008.423</v>
      </c>
      <c r="AY126" s="190">
        <v>5290.9459999999999</v>
      </c>
      <c r="AZ126" s="190">
        <v>63708.112999999998</v>
      </c>
      <c r="BA126" s="190">
        <v>73367.271999999997</v>
      </c>
      <c r="BB126" s="190">
        <v>7683.375</v>
      </c>
      <c r="BC126" s="190">
        <v>7848.98</v>
      </c>
      <c r="BD126" s="190">
        <v>5768.491</v>
      </c>
      <c r="BE126" s="190">
        <v>43457.819000000003</v>
      </c>
      <c r="BF126" s="190">
        <v>1177.364</v>
      </c>
      <c r="BG126" s="190">
        <v>1819.6320000000001</v>
      </c>
      <c r="BH126" s="190">
        <v>832.28</v>
      </c>
      <c r="BI126" s="190">
        <v>473.67599999999999</v>
      </c>
      <c r="BJ126" s="190">
        <v>17375.317999999999</v>
      </c>
      <c r="BK126" s="190">
        <v>29334.521000000001</v>
      </c>
      <c r="BL126" s="190">
        <v>7960.4</v>
      </c>
      <c r="BM126" s="190">
        <v>15234.602000000001</v>
      </c>
      <c r="BN126" s="190">
        <v>4536.3689999999997</v>
      </c>
      <c r="BO126" s="190">
        <v>1811.011</v>
      </c>
      <c r="BP126" s="190">
        <v>37060.803</v>
      </c>
      <c r="BQ126" s="190">
        <v>12616.126</v>
      </c>
      <c r="BR126" s="191">
        <v>1382.981</v>
      </c>
      <c r="BS126" s="191">
        <v>10597.968000000001</v>
      </c>
      <c r="BT126" s="190">
        <f t="shared" si="2"/>
        <v>384122.54800000013</v>
      </c>
    </row>
    <row r="127" spans="1:72" ht="15.75" customHeight="1">
      <c r="A127" s="183">
        <v>2074</v>
      </c>
      <c r="B127" s="66">
        <v>51760.052000000003</v>
      </c>
      <c r="C127" s="66">
        <v>35543.24</v>
      </c>
      <c r="D127" s="66">
        <v>215376.70300000001</v>
      </c>
      <c r="E127" s="66">
        <v>50147.514000000003</v>
      </c>
      <c r="F127" s="66">
        <v>19366.987000000001</v>
      </c>
      <c r="G127" s="66">
        <v>1045772.569</v>
      </c>
      <c r="H127" s="66">
        <v>54008.177000000003</v>
      </c>
      <c r="I127" s="66">
        <v>5361.9219999999996</v>
      </c>
      <c r="J127" s="66">
        <v>189529.837</v>
      </c>
      <c r="K127" s="66">
        <v>281163.717</v>
      </c>
      <c r="L127" s="66">
        <v>382533.79100000003</v>
      </c>
      <c r="M127" s="66">
        <v>5986.4139999999998</v>
      </c>
      <c r="N127" s="66">
        <v>1681084.959</v>
      </c>
      <c r="O127" s="66">
        <v>316457.72899999999</v>
      </c>
      <c r="P127" s="78">
        <v>92578</v>
      </c>
      <c r="Q127" s="66">
        <v>86713.005999999994</v>
      </c>
      <c r="R127" s="66">
        <v>30213.239000000001</v>
      </c>
      <c r="S127" s="66">
        <v>103881.834</v>
      </c>
      <c r="T127" s="66">
        <v>137161.541</v>
      </c>
      <c r="U127" s="66">
        <v>46499.321000000004</v>
      </c>
      <c r="V127" s="66">
        <v>6137.2439999999997</v>
      </c>
      <c r="W127" s="66">
        <v>487514.08500000002</v>
      </c>
      <c r="X127" s="66">
        <v>6829.9430000000002</v>
      </c>
      <c r="Y127" s="66">
        <v>44160.879000000001</v>
      </c>
      <c r="Z127" s="66">
        <v>176924.58900000001</v>
      </c>
      <c r="AA127" s="66">
        <v>34274.720000000001</v>
      </c>
      <c r="AB127" s="66">
        <v>120784.825</v>
      </c>
      <c r="AC127" s="66">
        <v>50682.548000000003</v>
      </c>
      <c r="AD127" s="66">
        <v>5852.2950000000001</v>
      </c>
      <c r="AE127" s="66">
        <v>76583.653999999995</v>
      </c>
      <c r="AF127" s="66">
        <v>10022.446</v>
      </c>
      <c r="AG127" s="66">
        <v>56661.404999999999</v>
      </c>
      <c r="AH127" s="187">
        <v>92875</v>
      </c>
      <c r="AI127" s="66">
        <v>12596.44</v>
      </c>
      <c r="AJ127" s="66">
        <v>71626.203999999998</v>
      </c>
      <c r="AK127" s="193">
        <v>388702.87</v>
      </c>
      <c r="AL127" s="188">
        <v>101959.458</v>
      </c>
      <c r="AM127" s="188">
        <f t="shared" si="0"/>
        <v>6575329.1570000015</v>
      </c>
      <c r="AN127" s="189">
        <v>10352026.226</v>
      </c>
      <c r="AO127" s="188">
        <f t="shared" si="1"/>
        <v>3776697.0689999983</v>
      </c>
      <c r="AP127" s="189"/>
      <c r="AQ127" s="189"/>
      <c r="AR127" s="188"/>
      <c r="AS127" s="190">
        <v>8386.58</v>
      </c>
      <c r="AT127" s="190">
        <v>11841.886</v>
      </c>
      <c r="AU127" s="190">
        <v>3957.0770000000002</v>
      </c>
      <c r="AV127" s="190">
        <v>2708.78</v>
      </c>
      <c r="AW127" s="190">
        <v>6793.5240000000003</v>
      </c>
      <c r="AX127" s="190">
        <v>1001.0119999999999</v>
      </c>
      <c r="AY127" s="190">
        <v>5283.442</v>
      </c>
      <c r="AZ127" s="190">
        <v>63621.29</v>
      </c>
      <c r="BA127" s="190">
        <v>73174.126000000004</v>
      </c>
      <c r="BB127" s="190">
        <v>7625.1040000000003</v>
      </c>
      <c r="BC127" s="190">
        <v>7804.79</v>
      </c>
      <c r="BD127" s="190">
        <v>5766.6710000000003</v>
      </c>
      <c r="BE127" s="190">
        <v>43148.843000000001</v>
      </c>
      <c r="BF127" s="190">
        <v>1167.595</v>
      </c>
      <c r="BG127" s="190">
        <v>1805.4079999999999</v>
      </c>
      <c r="BH127" s="190">
        <v>833.90300000000002</v>
      </c>
      <c r="BI127" s="190">
        <v>470.11500000000001</v>
      </c>
      <c r="BJ127" s="190">
        <v>17358.170999999998</v>
      </c>
      <c r="BK127" s="190">
        <v>29044.902999999998</v>
      </c>
      <c r="BL127" s="190">
        <v>7909.9290000000001</v>
      </c>
      <c r="BM127" s="190">
        <v>15138.191000000001</v>
      </c>
      <c r="BN127" s="190">
        <v>4503.058</v>
      </c>
      <c r="BO127" s="190">
        <v>1803.2180000000001</v>
      </c>
      <c r="BP127" s="190">
        <v>36754.250999999997</v>
      </c>
      <c r="BQ127" s="190">
        <v>12645.388999999999</v>
      </c>
      <c r="BR127" s="191">
        <v>1379.83</v>
      </c>
      <c r="BS127" s="191">
        <v>10606.705</v>
      </c>
      <c r="BT127" s="190">
        <f t="shared" si="2"/>
        <v>382533.79100000003</v>
      </c>
    </row>
    <row r="128" spans="1:72" ht="15.75" customHeight="1">
      <c r="A128" s="183">
        <v>2075</v>
      </c>
      <c r="B128" s="66">
        <v>51665.978000000003</v>
      </c>
      <c r="C128" s="66">
        <v>35660.86</v>
      </c>
      <c r="D128" s="66">
        <v>214276.60800000001</v>
      </c>
      <c r="E128" s="66">
        <v>50323.358999999997</v>
      </c>
      <c r="F128" s="66">
        <v>19276.643</v>
      </c>
      <c r="G128" s="66">
        <v>1034617.135</v>
      </c>
      <c r="H128" s="66">
        <v>53747.811999999998</v>
      </c>
      <c r="I128" s="66">
        <v>5335.0940000000001</v>
      </c>
      <c r="J128" s="66">
        <v>190469.21299999999</v>
      </c>
      <c r="K128" s="66">
        <v>283418.22700000001</v>
      </c>
      <c r="L128" s="66">
        <v>380974.23399999994</v>
      </c>
      <c r="M128" s="66">
        <v>6029.1379999999999</v>
      </c>
      <c r="N128" s="66">
        <v>1677813.5430000001</v>
      </c>
      <c r="O128" s="66">
        <v>316041.788</v>
      </c>
      <c r="P128" s="78">
        <v>92070</v>
      </c>
      <c r="Q128" s="66">
        <v>86064.531000000003</v>
      </c>
      <c r="R128" s="66">
        <v>30396.003000000001</v>
      </c>
      <c r="S128" s="66">
        <v>104440.15700000001</v>
      </c>
      <c r="T128" s="66">
        <v>136562.84400000001</v>
      </c>
      <c r="U128" s="66">
        <v>46471.688000000002</v>
      </c>
      <c r="V128" s="66">
        <v>6139.3729999999996</v>
      </c>
      <c r="W128" s="66">
        <v>491186.59600000002</v>
      </c>
      <c r="X128" s="66">
        <v>6849.06</v>
      </c>
      <c r="Y128" s="66">
        <v>44155.021999999997</v>
      </c>
      <c r="Z128" s="66">
        <v>177373.133</v>
      </c>
      <c r="AA128" s="66">
        <v>33819.228000000003</v>
      </c>
      <c r="AB128" s="66">
        <v>120323.85</v>
      </c>
      <c r="AC128" s="66">
        <v>50683.578000000001</v>
      </c>
      <c r="AD128" s="66">
        <v>5830.32</v>
      </c>
      <c r="AE128" s="66">
        <v>76584.569000000003</v>
      </c>
      <c r="AF128" s="66">
        <v>10033.438</v>
      </c>
      <c r="AG128" s="66">
        <v>56171.180999999997</v>
      </c>
      <c r="AH128" s="187">
        <v>92564</v>
      </c>
      <c r="AI128" s="66">
        <v>12632.19</v>
      </c>
      <c r="AJ128" s="66">
        <v>71623.584000000003</v>
      </c>
      <c r="AK128" s="193">
        <v>389170.96</v>
      </c>
      <c r="AL128" s="188">
        <v>101580.777</v>
      </c>
      <c r="AM128" s="188">
        <f t="shared" si="0"/>
        <v>6562375.7139999978</v>
      </c>
      <c r="AN128" s="189">
        <v>10365079.300000001</v>
      </c>
      <c r="AO128" s="188">
        <f t="shared" si="1"/>
        <v>3802703.5860000029</v>
      </c>
      <c r="AP128" s="189"/>
      <c r="AQ128" s="189"/>
      <c r="AR128" s="188"/>
      <c r="AS128" s="190">
        <v>8365.9429999999993</v>
      </c>
      <c r="AT128" s="190">
        <v>11832.272999999999</v>
      </c>
      <c r="AU128" s="190">
        <v>3910.0830000000001</v>
      </c>
      <c r="AV128" s="190">
        <v>2682.7689999999998</v>
      </c>
      <c r="AW128" s="190">
        <v>6809.0640000000003</v>
      </c>
      <c r="AX128" s="190">
        <v>993.63199999999995</v>
      </c>
      <c r="AY128" s="190">
        <v>5275.53</v>
      </c>
      <c r="AZ128" s="190">
        <v>63534.326999999997</v>
      </c>
      <c r="BA128" s="190">
        <v>72980.69</v>
      </c>
      <c r="BB128" s="190">
        <v>7568.1850000000004</v>
      </c>
      <c r="BC128" s="190">
        <v>7761.6859999999997</v>
      </c>
      <c r="BD128" s="190">
        <v>5765.0029999999997</v>
      </c>
      <c r="BE128" s="190">
        <v>42851.591</v>
      </c>
      <c r="BF128" s="190">
        <v>1158.0650000000001</v>
      </c>
      <c r="BG128" s="190">
        <v>1791.52</v>
      </c>
      <c r="BH128" s="190">
        <v>835.49900000000002</v>
      </c>
      <c r="BI128" s="190">
        <v>466.44099999999997</v>
      </c>
      <c r="BJ128" s="190">
        <v>17339.628000000001</v>
      </c>
      <c r="BK128" s="190">
        <v>28756.261999999999</v>
      </c>
      <c r="BL128" s="190">
        <v>7861.1949999999997</v>
      </c>
      <c r="BM128" s="190">
        <v>15043.941000000001</v>
      </c>
      <c r="BN128" s="190">
        <v>4470.1239999999998</v>
      </c>
      <c r="BO128" s="190">
        <v>1795.634</v>
      </c>
      <c r="BP128" s="190">
        <v>36457.095000000001</v>
      </c>
      <c r="BQ128" s="190">
        <v>12674.034</v>
      </c>
      <c r="BR128" s="191">
        <v>1376.57</v>
      </c>
      <c r="BS128" s="191">
        <v>10617.45</v>
      </c>
      <c r="BT128" s="190">
        <f t="shared" si="2"/>
        <v>380974.23399999994</v>
      </c>
    </row>
    <row r="129" spans="1:72" ht="15.75" customHeight="1">
      <c r="A129" s="183">
        <v>2076</v>
      </c>
      <c r="B129" s="66">
        <v>51563.955000000002</v>
      </c>
      <c r="C129" s="66">
        <v>35776.019999999997</v>
      </c>
      <c r="D129" s="66">
        <v>213156.03599999999</v>
      </c>
      <c r="E129" s="66">
        <v>50492.983999999997</v>
      </c>
      <c r="F129" s="66">
        <v>19184.883999999998</v>
      </c>
      <c r="G129" s="66">
        <v>1023454.074</v>
      </c>
      <c r="H129" s="66">
        <v>53478.055999999997</v>
      </c>
      <c r="I129" s="66">
        <v>5307.3869999999997</v>
      </c>
      <c r="J129" s="66">
        <v>191380.17</v>
      </c>
      <c r="K129" s="66">
        <v>285633.19199999998</v>
      </c>
      <c r="L129" s="66">
        <v>379444.17700000008</v>
      </c>
      <c r="M129" s="66">
        <v>6070.5879999999997</v>
      </c>
      <c r="N129" s="66">
        <v>1674256.1740000001</v>
      </c>
      <c r="O129" s="66">
        <v>315593.69099999999</v>
      </c>
      <c r="P129" s="78">
        <v>91559</v>
      </c>
      <c r="Q129" s="66">
        <v>85435.04</v>
      </c>
      <c r="R129" s="66">
        <v>30578.631000000001</v>
      </c>
      <c r="S129" s="66">
        <v>104972.704</v>
      </c>
      <c r="T129" s="66">
        <v>135935.79300000001</v>
      </c>
      <c r="U129" s="66">
        <v>46438.087</v>
      </c>
      <c r="V129" s="66">
        <v>6141.125</v>
      </c>
      <c r="W129" s="66">
        <v>494710.69500000001</v>
      </c>
      <c r="X129" s="66">
        <v>6867.7389999999996</v>
      </c>
      <c r="Y129" s="66">
        <v>44141.826999999997</v>
      </c>
      <c r="Z129" s="66">
        <v>177792.17</v>
      </c>
      <c r="AA129" s="66">
        <v>33369.093999999997</v>
      </c>
      <c r="AB129" s="66">
        <v>119877.728</v>
      </c>
      <c r="AC129" s="66">
        <v>50684.665999999997</v>
      </c>
      <c r="AD129" s="66">
        <v>5808.7150000000001</v>
      </c>
      <c r="AE129" s="66">
        <v>76575.194000000003</v>
      </c>
      <c r="AF129" s="66">
        <v>10044.576999999999</v>
      </c>
      <c r="AG129" s="66">
        <v>55683.012000000002</v>
      </c>
      <c r="AH129" s="187">
        <v>92247</v>
      </c>
      <c r="AI129" s="66">
        <v>12669.733</v>
      </c>
      <c r="AJ129" s="66">
        <v>71615.225999999995</v>
      </c>
      <c r="AK129" s="193">
        <v>389610.2</v>
      </c>
      <c r="AL129" s="188">
        <v>101196.306</v>
      </c>
      <c r="AM129" s="188">
        <f t="shared" si="0"/>
        <v>6548745.6499999994</v>
      </c>
      <c r="AN129" s="189">
        <v>10376909.096999999</v>
      </c>
      <c r="AO129" s="188">
        <f t="shared" si="1"/>
        <v>3828163.4469999997</v>
      </c>
      <c r="AP129" s="189"/>
      <c r="AQ129" s="189"/>
      <c r="AR129" s="188"/>
      <c r="AS129" s="190">
        <v>8345.1229999999996</v>
      </c>
      <c r="AT129" s="190">
        <v>11822.281999999999</v>
      </c>
      <c r="AU129" s="190">
        <v>3864.038</v>
      </c>
      <c r="AV129" s="190">
        <v>2656.953</v>
      </c>
      <c r="AW129" s="190">
        <v>6824.2430000000004</v>
      </c>
      <c r="AX129" s="190">
        <v>986.34</v>
      </c>
      <c r="AY129" s="190">
        <v>5267.1289999999999</v>
      </c>
      <c r="AZ129" s="190">
        <v>63446.146000000001</v>
      </c>
      <c r="BA129" s="190">
        <v>72786.061000000002</v>
      </c>
      <c r="BB129" s="190">
        <v>7512.71</v>
      </c>
      <c r="BC129" s="190">
        <v>7719.6379999999999</v>
      </c>
      <c r="BD129" s="190">
        <v>5763.6850000000004</v>
      </c>
      <c r="BE129" s="190">
        <v>42566.195</v>
      </c>
      <c r="BF129" s="190">
        <v>1148.7370000000001</v>
      </c>
      <c r="BG129" s="190">
        <v>1777.94</v>
      </c>
      <c r="BH129" s="190">
        <v>837.11599999999999</v>
      </c>
      <c r="BI129" s="190">
        <v>462.67</v>
      </c>
      <c r="BJ129" s="190">
        <v>17319.511999999999</v>
      </c>
      <c r="BK129" s="190">
        <v>28470.071</v>
      </c>
      <c r="BL129" s="190">
        <v>7814.33</v>
      </c>
      <c r="BM129" s="190">
        <v>14952.127</v>
      </c>
      <c r="BN129" s="190">
        <v>4437.7079999999996</v>
      </c>
      <c r="BO129" s="190">
        <v>1788.2449999999999</v>
      </c>
      <c r="BP129" s="190">
        <v>36169.824000000001</v>
      </c>
      <c r="BQ129" s="190">
        <v>12701.994000000001</v>
      </c>
      <c r="BR129" s="191">
        <v>1373.204</v>
      </c>
      <c r="BS129" s="191">
        <v>10630.156000000001</v>
      </c>
      <c r="BT129" s="190">
        <f t="shared" si="2"/>
        <v>379444.17700000008</v>
      </c>
    </row>
    <row r="130" spans="1:72" ht="15.75" customHeight="1">
      <c r="A130" s="183">
        <v>2077</v>
      </c>
      <c r="B130" s="66">
        <v>51456.642999999996</v>
      </c>
      <c r="C130" s="66">
        <v>35887.625</v>
      </c>
      <c r="D130" s="66">
        <v>212022.27499999999</v>
      </c>
      <c r="E130" s="66">
        <v>50658.252</v>
      </c>
      <c r="F130" s="66">
        <v>19091.118999999999</v>
      </c>
      <c r="G130" s="66">
        <v>1012266.861</v>
      </c>
      <c r="H130" s="66">
        <v>53198.796999999999</v>
      </c>
      <c r="I130" s="66">
        <v>5278.7190000000001</v>
      </c>
      <c r="J130" s="66">
        <v>192257.891</v>
      </c>
      <c r="K130" s="66">
        <v>287798.17700000003</v>
      </c>
      <c r="L130" s="66">
        <v>377940.86599999992</v>
      </c>
      <c r="M130" s="66">
        <v>6110.39</v>
      </c>
      <c r="N130" s="66">
        <v>1670400.5830000001</v>
      </c>
      <c r="O130" s="66">
        <v>315113.549</v>
      </c>
      <c r="P130" s="78">
        <v>91047</v>
      </c>
      <c r="Q130" s="66">
        <v>84824.271999999997</v>
      </c>
      <c r="R130" s="66">
        <v>30759.256000000001</v>
      </c>
      <c r="S130" s="66">
        <v>105487.652</v>
      </c>
      <c r="T130" s="66">
        <v>135290.34</v>
      </c>
      <c r="U130" s="66">
        <v>46399.843999999997</v>
      </c>
      <c r="V130" s="66">
        <v>6142.2669999999998</v>
      </c>
      <c r="W130" s="66">
        <v>498138.864</v>
      </c>
      <c r="X130" s="66">
        <v>6886.0510000000004</v>
      </c>
      <c r="Y130" s="66">
        <v>44119.853999999999</v>
      </c>
      <c r="Z130" s="66">
        <v>178175.30900000001</v>
      </c>
      <c r="AA130" s="66">
        <v>32924.173999999999</v>
      </c>
      <c r="AB130" s="66">
        <v>119443.72900000001</v>
      </c>
      <c r="AC130" s="66">
        <v>50685.205999999998</v>
      </c>
      <c r="AD130" s="66">
        <v>5787.4669999999996</v>
      </c>
      <c r="AE130" s="66">
        <v>76559.569000000003</v>
      </c>
      <c r="AF130" s="66">
        <v>10055.671</v>
      </c>
      <c r="AG130" s="66">
        <v>55196.588000000003</v>
      </c>
      <c r="AH130" s="187">
        <v>91924</v>
      </c>
      <c r="AI130" s="66">
        <v>12708.433999999999</v>
      </c>
      <c r="AJ130" s="66">
        <v>71601.967000000004</v>
      </c>
      <c r="AK130" s="193">
        <v>390011.79</v>
      </c>
      <c r="AL130" s="188">
        <v>100810.817</v>
      </c>
      <c r="AM130" s="188">
        <f t="shared" si="0"/>
        <v>6534461.8680000016</v>
      </c>
      <c r="AN130" s="189">
        <v>10387451.696</v>
      </c>
      <c r="AO130" s="188">
        <f t="shared" si="1"/>
        <v>3852989.8279999988</v>
      </c>
      <c r="AP130" s="189"/>
      <c r="AQ130" s="189"/>
      <c r="AR130" s="188"/>
      <c r="AS130" s="190">
        <v>8324.1229999999996</v>
      </c>
      <c r="AT130" s="190">
        <v>11811.665000000001</v>
      </c>
      <c r="AU130" s="190">
        <v>3818.9960000000001</v>
      </c>
      <c r="AV130" s="190">
        <v>2631.3539999999998</v>
      </c>
      <c r="AW130" s="190">
        <v>6838.9880000000003</v>
      </c>
      <c r="AX130" s="190">
        <v>979.12699999999995</v>
      </c>
      <c r="AY130" s="190">
        <v>5258.1949999999997</v>
      </c>
      <c r="AZ130" s="190">
        <v>63355.985999999997</v>
      </c>
      <c r="BA130" s="190">
        <v>72592.307000000001</v>
      </c>
      <c r="BB130" s="190">
        <v>7458.86</v>
      </c>
      <c r="BC130" s="190">
        <v>7678.4179999999997</v>
      </c>
      <c r="BD130" s="190">
        <v>5762.8090000000002</v>
      </c>
      <c r="BE130" s="190">
        <v>42288.923000000003</v>
      </c>
      <c r="BF130" s="190">
        <v>1139.527</v>
      </c>
      <c r="BG130" s="190">
        <v>1764.6669999999999</v>
      </c>
      <c r="BH130" s="190">
        <v>838.67499999999995</v>
      </c>
      <c r="BI130" s="190">
        <v>458.85</v>
      </c>
      <c r="BJ130" s="190">
        <v>17298.142</v>
      </c>
      <c r="BK130" s="190">
        <v>28187.288</v>
      </c>
      <c r="BL130" s="190">
        <v>7768.7659999999996</v>
      </c>
      <c r="BM130" s="190">
        <v>14862.146000000001</v>
      </c>
      <c r="BN130" s="190">
        <v>4405.8879999999999</v>
      </c>
      <c r="BO130" s="190">
        <v>1781.021</v>
      </c>
      <c r="BP130" s="190">
        <v>35892.678999999996</v>
      </c>
      <c r="BQ130" s="190">
        <v>12728.958000000001</v>
      </c>
      <c r="BR130" s="191">
        <v>1369.827</v>
      </c>
      <c r="BS130" s="191">
        <v>10644.681</v>
      </c>
      <c r="BT130" s="190">
        <f t="shared" si="2"/>
        <v>377940.86599999992</v>
      </c>
    </row>
    <row r="131" spans="1:72" ht="15.75" customHeight="1">
      <c r="A131" s="183">
        <v>2078</v>
      </c>
      <c r="B131" s="66">
        <v>51344.821000000004</v>
      </c>
      <c r="C131" s="66">
        <v>35995.633000000002</v>
      </c>
      <c r="D131" s="66">
        <v>210869.14</v>
      </c>
      <c r="E131" s="66">
        <v>50819.034</v>
      </c>
      <c r="F131" s="66">
        <v>18995.704000000002</v>
      </c>
      <c r="G131" s="66">
        <v>1001059.436</v>
      </c>
      <c r="H131" s="66">
        <v>52911.955999999998</v>
      </c>
      <c r="I131" s="66">
        <v>5249.2690000000002</v>
      </c>
      <c r="J131" s="66">
        <v>193107.99</v>
      </c>
      <c r="K131" s="66">
        <v>289906.08299999998</v>
      </c>
      <c r="L131" s="66">
        <v>376462.44400000002</v>
      </c>
      <c r="M131" s="66">
        <v>6148.9489999999996</v>
      </c>
      <c r="N131" s="66">
        <v>1666303.5959999999</v>
      </c>
      <c r="O131" s="66">
        <v>314608.06599999999</v>
      </c>
      <c r="P131" s="78">
        <v>90535</v>
      </c>
      <c r="Q131" s="66">
        <v>84234.152000000002</v>
      </c>
      <c r="R131" s="66">
        <v>30939.95</v>
      </c>
      <c r="S131" s="66">
        <v>105980.765</v>
      </c>
      <c r="T131" s="66">
        <v>134620.02799999999</v>
      </c>
      <c r="U131" s="66">
        <v>46355.652999999998</v>
      </c>
      <c r="V131" s="66">
        <v>6142.7049999999999</v>
      </c>
      <c r="W131" s="66">
        <v>501449.93400000001</v>
      </c>
      <c r="X131" s="66">
        <v>6904.2520000000004</v>
      </c>
      <c r="Y131" s="66">
        <v>44091.589</v>
      </c>
      <c r="Z131" s="66">
        <v>178534.12899999999</v>
      </c>
      <c r="AA131" s="66">
        <v>32484.473999999998</v>
      </c>
      <c r="AB131" s="66">
        <v>119021.557</v>
      </c>
      <c r="AC131" s="66">
        <v>50686.519</v>
      </c>
      <c r="AD131" s="66">
        <v>5766.5540000000001</v>
      </c>
      <c r="AE131" s="66">
        <v>76537.178</v>
      </c>
      <c r="AF131" s="66">
        <v>10066.833000000001</v>
      </c>
      <c r="AG131" s="66">
        <v>54711.788</v>
      </c>
      <c r="AH131" s="187">
        <v>91593</v>
      </c>
      <c r="AI131" s="66">
        <v>12748.911</v>
      </c>
      <c r="AJ131" s="66">
        <v>71584.89</v>
      </c>
      <c r="AK131" s="193">
        <v>390387.36</v>
      </c>
      <c r="AL131" s="188">
        <v>100420.62300000001</v>
      </c>
      <c r="AM131" s="188">
        <f t="shared" si="0"/>
        <v>6519579.9649999999</v>
      </c>
      <c r="AN131" s="189">
        <v>10396712.302999999</v>
      </c>
      <c r="AO131" s="188">
        <f t="shared" si="1"/>
        <v>3877132.3379999995</v>
      </c>
      <c r="AP131" s="189"/>
      <c r="AQ131" s="189"/>
      <c r="AR131" s="188"/>
      <c r="AS131" s="190">
        <v>8302.8089999999993</v>
      </c>
      <c r="AT131" s="190">
        <v>11800.775</v>
      </c>
      <c r="AU131" s="190">
        <v>3774.8029999999999</v>
      </c>
      <c r="AV131" s="190">
        <v>2606.027</v>
      </c>
      <c r="AW131" s="190">
        <v>6853.1059999999998</v>
      </c>
      <c r="AX131" s="190">
        <v>971.94500000000005</v>
      </c>
      <c r="AY131" s="190">
        <v>5248.7849999999999</v>
      </c>
      <c r="AZ131" s="190">
        <v>63262.927000000003</v>
      </c>
      <c r="BA131" s="190">
        <v>72398.024000000005</v>
      </c>
      <c r="BB131" s="190">
        <v>7406.57</v>
      </c>
      <c r="BC131" s="190">
        <v>7638.3940000000002</v>
      </c>
      <c r="BD131" s="190">
        <v>5761.9769999999999</v>
      </c>
      <c r="BE131" s="190">
        <v>42020.953999999998</v>
      </c>
      <c r="BF131" s="190">
        <v>1130.499</v>
      </c>
      <c r="BG131" s="190">
        <v>1751.6949999999999</v>
      </c>
      <c r="BH131" s="190">
        <v>840.20100000000002</v>
      </c>
      <c r="BI131" s="190">
        <v>454.97300000000001</v>
      </c>
      <c r="BJ131" s="190">
        <v>17274.326000000001</v>
      </c>
      <c r="BK131" s="190">
        <v>27908.629000000001</v>
      </c>
      <c r="BL131" s="190">
        <v>7724.6</v>
      </c>
      <c r="BM131" s="190">
        <v>14773.775</v>
      </c>
      <c r="BN131" s="190">
        <v>4374.68</v>
      </c>
      <c r="BO131" s="190">
        <v>1774.0730000000001</v>
      </c>
      <c r="BP131" s="190">
        <v>35625.495000000003</v>
      </c>
      <c r="BQ131" s="190">
        <v>12754.841</v>
      </c>
      <c r="BR131" s="191">
        <v>1366.442</v>
      </c>
      <c r="BS131" s="191">
        <v>10661.119000000001</v>
      </c>
      <c r="BT131" s="190">
        <f t="shared" si="2"/>
        <v>376462.44400000002</v>
      </c>
    </row>
    <row r="132" spans="1:72" ht="15.75" customHeight="1">
      <c r="A132" s="183">
        <v>2079</v>
      </c>
      <c r="B132" s="66">
        <v>51225.273999999998</v>
      </c>
      <c r="C132" s="66">
        <v>36100.635999999999</v>
      </c>
      <c r="D132" s="66">
        <v>209706.96400000001</v>
      </c>
      <c r="E132" s="66">
        <v>50975.680999999997</v>
      </c>
      <c r="F132" s="66">
        <v>18898.881000000001</v>
      </c>
      <c r="G132" s="66">
        <v>989816.57499999995</v>
      </c>
      <c r="H132" s="66">
        <v>52618.239999999998</v>
      </c>
      <c r="I132" s="66">
        <v>5219.1869999999999</v>
      </c>
      <c r="J132" s="66">
        <v>193926.64600000001</v>
      </c>
      <c r="K132" s="66">
        <v>291967.739</v>
      </c>
      <c r="L132" s="66">
        <v>375005.03800000006</v>
      </c>
      <c r="M132" s="66">
        <v>6186.4960000000001</v>
      </c>
      <c r="N132" s="66">
        <v>1661897.2450000001</v>
      </c>
      <c r="O132" s="66">
        <v>314075.95299999998</v>
      </c>
      <c r="P132" s="78">
        <v>90023</v>
      </c>
      <c r="Q132" s="66">
        <v>83662.620999999999</v>
      </c>
      <c r="R132" s="66">
        <v>31118.518</v>
      </c>
      <c r="S132" s="66">
        <v>106460.89599999999</v>
      </c>
      <c r="T132" s="66">
        <v>133931.34099999999</v>
      </c>
      <c r="U132" s="66">
        <v>46305.245999999999</v>
      </c>
      <c r="V132" s="66">
        <v>6142.8710000000001</v>
      </c>
      <c r="W132" s="66">
        <v>504638.50599999999</v>
      </c>
      <c r="X132" s="66">
        <v>6921.7780000000002</v>
      </c>
      <c r="Y132" s="66">
        <v>44056.148999999998</v>
      </c>
      <c r="Z132" s="66">
        <v>178856.92</v>
      </c>
      <c r="AA132" s="66">
        <v>32050.300999999999</v>
      </c>
      <c r="AB132" s="66">
        <v>118614.442</v>
      </c>
      <c r="AC132" s="66">
        <v>50690.722999999998</v>
      </c>
      <c r="AD132" s="66">
        <v>5745.8140000000003</v>
      </c>
      <c r="AE132" s="66">
        <v>76508.350000000006</v>
      </c>
      <c r="AF132" s="66">
        <v>10078.48</v>
      </c>
      <c r="AG132" s="66">
        <v>54228.453000000001</v>
      </c>
      <c r="AH132" s="187">
        <v>91256</v>
      </c>
      <c r="AI132" s="66">
        <v>12790.495999999999</v>
      </c>
      <c r="AJ132" s="66">
        <v>71561.256999999998</v>
      </c>
      <c r="AK132" s="193">
        <v>390731.2</v>
      </c>
      <c r="AL132" s="188">
        <v>100028.303</v>
      </c>
      <c r="AM132" s="188">
        <f t="shared" si="0"/>
        <v>6504022.2200000016</v>
      </c>
      <c r="AN132" s="189">
        <v>10404787.203</v>
      </c>
      <c r="AO132" s="188">
        <f t="shared" si="1"/>
        <v>3900764.9829999981</v>
      </c>
      <c r="AP132" s="189"/>
      <c r="AQ132" s="189"/>
      <c r="AR132" s="188"/>
      <c r="AS132" s="190">
        <v>8281.4740000000002</v>
      </c>
      <c r="AT132" s="190">
        <v>11789.614</v>
      </c>
      <c r="AU132" s="190">
        <v>3731.4929999999999</v>
      </c>
      <c r="AV132" s="190">
        <v>2580.942</v>
      </c>
      <c r="AW132" s="190">
        <v>6866.9570000000003</v>
      </c>
      <c r="AX132" s="190">
        <v>964.86900000000003</v>
      </c>
      <c r="AY132" s="190">
        <v>5239.1239999999998</v>
      </c>
      <c r="AZ132" s="190">
        <v>63167.61</v>
      </c>
      <c r="BA132" s="190">
        <v>72201.967000000004</v>
      </c>
      <c r="BB132" s="190">
        <v>7355.7</v>
      </c>
      <c r="BC132" s="190">
        <v>7599.1469999999999</v>
      </c>
      <c r="BD132" s="190">
        <v>5761.7160000000003</v>
      </c>
      <c r="BE132" s="190">
        <v>41759.165000000001</v>
      </c>
      <c r="BF132" s="190">
        <v>1121.585</v>
      </c>
      <c r="BG132" s="190">
        <v>1738.9749999999999</v>
      </c>
      <c r="BH132" s="190">
        <v>841.73800000000006</v>
      </c>
      <c r="BI132" s="190">
        <v>451.04599999999999</v>
      </c>
      <c r="BJ132" s="190">
        <v>17248.701000000001</v>
      </c>
      <c r="BK132" s="190">
        <v>27634.076000000001</v>
      </c>
      <c r="BL132" s="190">
        <v>7682.0529999999999</v>
      </c>
      <c r="BM132" s="190">
        <v>14686.971</v>
      </c>
      <c r="BN132" s="190">
        <v>4344.0280000000002</v>
      </c>
      <c r="BO132" s="190">
        <v>1767.3530000000001</v>
      </c>
      <c r="BP132" s="190">
        <v>35367.413</v>
      </c>
      <c r="BQ132" s="190">
        <v>12779.111999999999</v>
      </c>
      <c r="BR132" s="191">
        <v>1363.0730000000001</v>
      </c>
      <c r="BS132" s="191">
        <v>10679.136</v>
      </c>
      <c r="BT132" s="190">
        <f t="shared" si="2"/>
        <v>375005.03800000006</v>
      </c>
    </row>
    <row r="133" spans="1:72" ht="15.75" customHeight="1">
      <c r="A133" s="183">
        <v>2080</v>
      </c>
      <c r="B133" s="66">
        <v>51102.057999999997</v>
      </c>
      <c r="C133" s="66">
        <v>36202.752999999997</v>
      </c>
      <c r="D133" s="66">
        <v>208533.33300000001</v>
      </c>
      <c r="E133" s="66">
        <v>51128.705000000002</v>
      </c>
      <c r="F133" s="66">
        <v>18800.696</v>
      </c>
      <c r="G133" s="66">
        <v>978554.21299999999</v>
      </c>
      <c r="H133" s="66">
        <v>52316.035000000003</v>
      </c>
      <c r="I133" s="66">
        <v>5188.4989999999998</v>
      </c>
      <c r="J133" s="66">
        <v>194724.554</v>
      </c>
      <c r="K133" s="66">
        <v>293982.71500000003</v>
      </c>
      <c r="L133" s="66">
        <v>373579.076</v>
      </c>
      <c r="M133" s="66">
        <v>6222.5519999999997</v>
      </c>
      <c r="N133" s="66">
        <v>1657288.341</v>
      </c>
      <c r="O133" s="66">
        <v>313509.97200000001</v>
      </c>
      <c r="P133" s="78">
        <v>89515</v>
      </c>
      <c r="Q133" s="66">
        <v>83106.312999999995</v>
      </c>
      <c r="R133" s="66">
        <v>31294.904999999999</v>
      </c>
      <c r="S133" s="66">
        <v>106917.55</v>
      </c>
      <c r="T133" s="66">
        <v>133222.766</v>
      </c>
      <c r="U133" s="66">
        <v>46249.536999999997</v>
      </c>
      <c r="V133" s="66">
        <v>6142.4549999999999</v>
      </c>
      <c r="W133" s="66">
        <v>507728.272</v>
      </c>
      <c r="X133" s="66">
        <v>6938.6980000000003</v>
      </c>
      <c r="Y133" s="66">
        <v>44014.087</v>
      </c>
      <c r="Z133" s="66">
        <v>179159.826</v>
      </c>
      <c r="AA133" s="66">
        <v>31620.66</v>
      </c>
      <c r="AB133" s="66">
        <v>118219.806</v>
      </c>
      <c r="AC133" s="66">
        <v>50694.133999999998</v>
      </c>
      <c r="AD133" s="66">
        <v>5725.433</v>
      </c>
      <c r="AE133" s="66">
        <v>76468.456999999995</v>
      </c>
      <c r="AF133" s="66">
        <v>10090.058999999999</v>
      </c>
      <c r="AG133" s="66">
        <v>53746.38</v>
      </c>
      <c r="AH133" s="187">
        <v>90910</v>
      </c>
      <c r="AI133" s="66">
        <v>12834.775</v>
      </c>
      <c r="AJ133" s="66">
        <v>71532.459000000003</v>
      </c>
      <c r="AK133" s="193">
        <v>391034.19</v>
      </c>
      <c r="AL133" s="188">
        <v>99632.216</v>
      </c>
      <c r="AM133" s="188">
        <f t="shared" si="0"/>
        <v>6487931.4800000014</v>
      </c>
      <c r="AN133" s="189">
        <v>10411746.641000001</v>
      </c>
      <c r="AO133" s="188">
        <f t="shared" si="1"/>
        <v>3923815.1609999994</v>
      </c>
      <c r="AP133" s="189"/>
      <c r="AQ133" s="189"/>
      <c r="AR133" s="188"/>
      <c r="AS133" s="190">
        <v>8260.2469999999994</v>
      </c>
      <c r="AT133" s="190">
        <v>11777.672</v>
      </c>
      <c r="AU133" s="190">
        <v>3689.1089999999999</v>
      </c>
      <c r="AV133" s="190">
        <v>2556.2370000000001</v>
      </c>
      <c r="AW133" s="190">
        <v>6880.0770000000002</v>
      </c>
      <c r="AX133" s="190">
        <v>957.89</v>
      </c>
      <c r="AY133" s="190">
        <v>5229.2650000000003</v>
      </c>
      <c r="AZ133" s="190">
        <v>63071.720999999998</v>
      </c>
      <c r="BA133" s="190">
        <v>72007.535000000003</v>
      </c>
      <c r="BB133" s="190">
        <v>7306.0230000000001</v>
      </c>
      <c r="BC133" s="190">
        <v>7560.9089999999997</v>
      </c>
      <c r="BD133" s="190">
        <v>5761.6549999999997</v>
      </c>
      <c r="BE133" s="190">
        <v>41505.832000000002</v>
      </c>
      <c r="BF133" s="190">
        <v>1112.894</v>
      </c>
      <c r="BG133" s="190">
        <v>1726.569</v>
      </c>
      <c r="BH133" s="190">
        <v>843.27800000000002</v>
      </c>
      <c r="BI133" s="190">
        <v>447.11799999999999</v>
      </c>
      <c r="BJ133" s="190">
        <v>17221.348000000002</v>
      </c>
      <c r="BK133" s="190">
        <v>27366.038</v>
      </c>
      <c r="BL133" s="190">
        <v>7640.7550000000001</v>
      </c>
      <c r="BM133" s="190">
        <v>14602.197</v>
      </c>
      <c r="BN133" s="190">
        <v>4314.3239999999996</v>
      </c>
      <c r="BO133" s="190">
        <v>1760.913</v>
      </c>
      <c r="BP133" s="190">
        <v>35119.220999999998</v>
      </c>
      <c r="BQ133" s="190">
        <v>12802.419</v>
      </c>
      <c r="BR133" s="191">
        <v>1359.789</v>
      </c>
      <c r="BS133" s="191">
        <v>10698.040999999999</v>
      </c>
      <c r="BT133" s="190">
        <f t="shared" si="2"/>
        <v>373579.076</v>
      </c>
    </row>
    <row r="134" spans="1:72" ht="15.75" customHeight="1">
      <c r="A134" s="183">
        <v>2081</v>
      </c>
      <c r="B134" s="66">
        <v>50970.148000000001</v>
      </c>
      <c r="C134" s="66">
        <v>36302.99</v>
      </c>
      <c r="D134" s="66">
        <v>207345.921</v>
      </c>
      <c r="E134" s="66">
        <v>51276.375999999997</v>
      </c>
      <c r="F134" s="66">
        <v>18700.986000000001</v>
      </c>
      <c r="G134" s="66">
        <v>967259.57</v>
      </c>
      <c r="H134" s="66">
        <v>52007.875</v>
      </c>
      <c r="I134" s="66">
        <v>5157.2579999999998</v>
      </c>
      <c r="J134" s="66">
        <v>195498.81599999999</v>
      </c>
      <c r="K134" s="66">
        <v>295938.196</v>
      </c>
      <c r="L134" s="66">
        <v>372173.908</v>
      </c>
      <c r="M134" s="66">
        <v>6257.2290000000003</v>
      </c>
      <c r="N134" s="66">
        <v>1652425.5220000001</v>
      </c>
      <c r="O134" s="66">
        <v>312921.75099999999</v>
      </c>
      <c r="P134" s="78">
        <v>89007</v>
      </c>
      <c r="Q134" s="66">
        <v>82566.884999999995</v>
      </c>
      <c r="R134" s="66">
        <v>31471.365000000002</v>
      </c>
      <c r="S134" s="66">
        <v>107357.20600000001</v>
      </c>
      <c r="T134" s="66">
        <v>132492.07999999999</v>
      </c>
      <c r="U134" s="66">
        <v>46189.029000000002</v>
      </c>
      <c r="V134" s="66">
        <v>6141.4049999999997</v>
      </c>
      <c r="W134" s="66">
        <v>510694.58500000002</v>
      </c>
      <c r="X134" s="66">
        <v>6954.7730000000001</v>
      </c>
      <c r="Y134" s="66">
        <v>43966.385999999999</v>
      </c>
      <c r="Z134" s="66">
        <v>179437.41699999999</v>
      </c>
      <c r="AA134" s="66">
        <v>31195.895</v>
      </c>
      <c r="AB134" s="66">
        <v>117840.951</v>
      </c>
      <c r="AC134" s="66">
        <v>50700.324000000001</v>
      </c>
      <c r="AD134" s="66">
        <v>5705.5619999999999</v>
      </c>
      <c r="AE134" s="66">
        <v>76422.308999999994</v>
      </c>
      <c r="AF134" s="66">
        <v>10101.837</v>
      </c>
      <c r="AG134" s="66">
        <v>53263.11</v>
      </c>
      <c r="AH134" s="187">
        <v>90557</v>
      </c>
      <c r="AI134" s="66">
        <v>12880.97</v>
      </c>
      <c r="AJ134" s="66">
        <v>71499.322</v>
      </c>
      <c r="AK134" s="193">
        <v>391302.74</v>
      </c>
      <c r="AL134" s="188">
        <v>99231.008000000002</v>
      </c>
      <c r="AM134" s="188">
        <f t="shared" si="0"/>
        <v>6471215.7050000019</v>
      </c>
      <c r="AN134" s="189">
        <v>10417527.736</v>
      </c>
      <c r="AO134" s="188">
        <f t="shared" si="1"/>
        <v>3946312.0309999976</v>
      </c>
      <c r="AP134" s="189"/>
      <c r="AQ134" s="189"/>
      <c r="AR134" s="188"/>
      <c r="AS134" s="190">
        <v>8238.94</v>
      </c>
      <c r="AT134" s="190">
        <v>11765.209000000001</v>
      </c>
      <c r="AU134" s="190">
        <v>3647.5940000000001</v>
      </c>
      <c r="AV134" s="190">
        <v>2531.857</v>
      </c>
      <c r="AW134" s="190">
        <v>6892.5609999999997</v>
      </c>
      <c r="AX134" s="190">
        <v>950.96699999999998</v>
      </c>
      <c r="AY134" s="190">
        <v>5218.9939999999997</v>
      </c>
      <c r="AZ134" s="190">
        <v>62971.857000000004</v>
      </c>
      <c r="BA134" s="190">
        <v>71814.176000000007</v>
      </c>
      <c r="BB134" s="190">
        <v>7257.7629999999999</v>
      </c>
      <c r="BC134" s="190">
        <v>7523.2879999999996</v>
      </c>
      <c r="BD134" s="190">
        <v>5762.1450000000004</v>
      </c>
      <c r="BE134" s="190">
        <v>41257.705999999998</v>
      </c>
      <c r="BF134" s="190">
        <v>1104.3430000000001</v>
      </c>
      <c r="BG134" s="190">
        <v>1714.4179999999999</v>
      </c>
      <c r="BH134" s="190">
        <v>844.77300000000002</v>
      </c>
      <c r="BI134" s="190">
        <v>443.15800000000002</v>
      </c>
      <c r="BJ134" s="190">
        <v>17192.512999999999</v>
      </c>
      <c r="BK134" s="190">
        <v>27103.998</v>
      </c>
      <c r="BL134" s="190">
        <v>7600.9260000000004</v>
      </c>
      <c r="BM134" s="190">
        <v>14519.41</v>
      </c>
      <c r="BN134" s="190">
        <v>4285.4059999999999</v>
      </c>
      <c r="BO134" s="190">
        <v>1754.684</v>
      </c>
      <c r="BP134" s="190">
        <v>34878.173000000003</v>
      </c>
      <c r="BQ134" s="190">
        <v>12824.056</v>
      </c>
      <c r="BR134" s="191">
        <v>1356.6089999999999</v>
      </c>
      <c r="BS134" s="191">
        <v>10718.384</v>
      </c>
      <c r="BT134" s="190">
        <f t="shared" si="2"/>
        <v>372173.908</v>
      </c>
    </row>
    <row r="135" spans="1:72" ht="15.75" customHeight="1">
      <c r="A135" s="183">
        <v>2082</v>
      </c>
      <c r="B135" s="66">
        <v>50833.156999999999</v>
      </c>
      <c r="C135" s="66">
        <v>36399.819000000003</v>
      </c>
      <c r="D135" s="66">
        <v>206151.66399999999</v>
      </c>
      <c r="E135" s="66">
        <v>51421.425000000003</v>
      </c>
      <c r="F135" s="66">
        <v>18600.391</v>
      </c>
      <c r="G135" s="66">
        <v>955966.40099999995</v>
      </c>
      <c r="H135" s="66">
        <v>51694.877999999997</v>
      </c>
      <c r="I135" s="66">
        <v>5125.4350000000004</v>
      </c>
      <c r="J135" s="66">
        <v>196251.01800000001</v>
      </c>
      <c r="K135" s="66">
        <v>297845.04499999998</v>
      </c>
      <c r="L135" s="66">
        <v>370789.41199999995</v>
      </c>
      <c r="M135" s="66">
        <v>6290.9219999999996</v>
      </c>
      <c r="N135" s="66">
        <v>1647300.0290000001</v>
      </c>
      <c r="O135" s="66">
        <v>312305.67</v>
      </c>
      <c r="P135" s="78">
        <v>88506</v>
      </c>
      <c r="Q135" s="66">
        <v>82043.815000000002</v>
      </c>
      <c r="R135" s="66">
        <v>31646.330999999998</v>
      </c>
      <c r="S135" s="66">
        <v>107782.30899999999</v>
      </c>
      <c r="T135" s="66">
        <v>131744.16699999999</v>
      </c>
      <c r="U135" s="66">
        <v>46122.781999999999</v>
      </c>
      <c r="V135" s="66">
        <v>6140.0249999999996</v>
      </c>
      <c r="W135" s="66">
        <v>513560.81699999998</v>
      </c>
      <c r="X135" s="66">
        <v>6970.18</v>
      </c>
      <c r="Y135" s="66">
        <v>43911.428999999996</v>
      </c>
      <c r="Z135" s="66">
        <v>179688.533</v>
      </c>
      <c r="AA135" s="66">
        <v>30776.686000000002</v>
      </c>
      <c r="AB135" s="66">
        <v>117471.476</v>
      </c>
      <c r="AC135" s="66">
        <v>50708.555</v>
      </c>
      <c r="AD135" s="66">
        <v>5685.9769999999999</v>
      </c>
      <c r="AE135" s="66">
        <v>76370.720000000001</v>
      </c>
      <c r="AF135" s="66">
        <v>10113.880999999999</v>
      </c>
      <c r="AG135" s="66">
        <v>52783.097000000002</v>
      </c>
      <c r="AH135" s="187">
        <v>90203</v>
      </c>
      <c r="AI135" s="66">
        <v>12929.311</v>
      </c>
      <c r="AJ135" s="66">
        <v>71458.755000000005</v>
      </c>
      <c r="AK135" s="193">
        <v>391546.01</v>
      </c>
      <c r="AL135" s="188">
        <v>98827.600999999995</v>
      </c>
      <c r="AM135" s="188">
        <f t="shared" si="0"/>
        <v>6453966.7229999984</v>
      </c>
      <c r="AN135" s="189">
        <v>10422175.242000001</v>
      </c>
      <c r="AO135" s="188">
        <f t="shared" si="1"/>
        <v>3968208.5190000022</v>
      </c>
      <c r="AP135" s="189"/>
      <c r="AQ135" s="189"/>
      <c r="AR135" s="188"/>
      <c r="AS135" s="190">
        <v>8218.1270000000004</v>
      </c>
      <c r="AT135" s="190">
        <v>11752.447</v>
      </c>
      <c r="AU135" s="190">
        <v>3606.971</v>
      </c>
      <c r="AV135" s="190">
        <v>2507.87</v>
      </c>
      <c r="AW135" s="190">
        <v>6904.6019999999999</v>
      </c>
      <c r="AX135" s="190">
        <v>944.12900000000002</v>
      </c>
      <c r="AY135" s="190">
        <v>5208.5280000000002</v>
      </c>
      <c r="AZ135" s="190">
        <v>62870.010999999999</v>
      </c>
      <c r="BA135" s="190">
        <v>71620.195999999996</v>
      </c>
      <c r="BB135" s="190">
        <v>7210.5230000000001</v>
      </c>
      <c r="BC135" s="190">
        <v>7486.5169999999998</v>
      </c>
      <c r="BD135" s="190">
        <v>5763.0029999999997</v>
      </c>
      <c r="BE135" s="190">
        <v>41013.582999999999</v>
      </c>
      <c r="BF135" s="190">
        <v>1095.9179999999999</v>
      </c>
      <c r="BG135" s="190">
        <v>1702.472</v>
      </c>
      <c r="BH135" s="190">
        <v>846.30200000000002</v>
      </c>
      <c r="BI135" s="190">
        <v>439.22800000000001</v>
      </c>
      <c r="BJ135" s="190">
        <v>17162.171999999999</v>
      </c>
      <c r="BK135" s="190">
        <v>26847.931</v>
      </c>
      <c r="BL135" s="190">
        <v>7562.0050000000001</v>
      </c>
      <c r="BM135" s="190">
        <v>14438.115</v>
      </c>
      <c r="BN135" s="190">
        <v>4257.0690000000004</v>
      </c>
      <c r="BO135" s="190">
        <v>1748.635</v>
      </c>
      <c r="BP135" s="190">
        <v>34645.425000000003</v>
      </c>
      <c r="BQ135" s="190">
        <v>12844.18</v>
      </c>
      <c r="BR135" s="191">
        <v>1353.605</v>
      </c>
      <c r="BS135" s="191">
        <v>10739.848</v>
      </c>
      <c r="BT135" s="190">
        <f t="shared" si="2"/>
        <v>370789.41199999995</v>
      </c>
    </row>
    <row r="136" spans="1:72" ht="15.75" customHeight="1">
      <c r="A136" s="183">
        <v>2083</v>
      </c>
      <c r="B136" s="66">
        <v>50689.891000000003</v>
      </c>
      <c r="C136" s="66">
        <v>36493.417000000001</v>
      </c>
      <c r="D136" s="66">
        <v>204953.65900000001</v>
      </c>
      <c r="E136" s="66">
        <v>51562.631999999998</v>
      </c>
      <c r="F136" s="66">
        <v>18498.534</v>
      </c>
      <c r="G136" s="66">
        <v>944710.42599999998</v>
      </c>
      <c r="H136" s="66">
        <v>51380.175000000003</v>
      </c>
      <c r="I136" s="66">
        <v>5093.1909999999998</v>
      </c>
      <c r="J136" s="66">
        <v>196980.59</v>
      </c>
      <c r="K136" s="66">
        <v>299709.571</v>
      </c>
      <c r="L136" s="66">
        <v>369427.03100000002</v>
      </c>
      <c r="M136" s="66">
        <v>6323.0349999999999</v>
      </c>
      <c r="N136" s="66">
        <v>1642056.004</v>
      </c>
      <c r="O136" s="66">
        <v>311664.48100000003</v>
      </c>
      <c r="P136" s="78">
        <v>88010</v>
      </c>
      <c r="Q136" s="66">
        <v>81531.236999999994</v>
      </c>
      <c r="R136" s="66">
        <v>31817.555</v>
      </c>
      <c r="S136" s="66">
        <v>108190.402</v>
      </c>
      <c r="T136" s="66">
        <v>130971.814</v>
      </c>
      <c r="U136" s="66">
        <v>46049.779000000002</v>
      </c>
      <c r="V136" s="66">
        <v>6138.1540000000005</v>
      </c>
      <c r="W136" s="66">
        <v>516313.27</v>
      </c>
      <c r="X136" s="66">
        <v>6985.0910000000003</v>
      </c>
      <c r="Y136" s="66">
        <v>43852.32</v>
      </c>
      <c r="Z136" s="66">
        <v>179908.15599999999</v>
      </c>
      <c r="AA136" s="66">
        <v>30362.774000000001</v>
      </c>
      <c r="AB136" s="66">
        <v>117112.772</v>
      </c>
      <c r="AC136" s="66">
        <v>50716.059000000001</v>
      </c>
      <c r="AD136" s="66">
        <v>5667.0730000000003</v>
      </c>
      <c r="AE136" s="66">
        <v>76311.308999999994</v>
      </c>
      <c r="AF136" s="66">
        <v>10125.98</v>
      </c>
      <c r="AG136" s="66">
        <v>52305.49</v>
      </c>
      <c r="AH136" s="187">
        <v>89841</v>
      </c>
      <c r="AI136" s="66">
        <v>12980.103999999999</v>
      </c>
      <c r="AJ136" s="66">
        <v>71412.853000000003</v>
      </c>
      <c r="AK136" s="193">
        <v>391759.59</v>
      </c>
      <c r="AL136" s="188">
        <v>98419.191000000006</v>
      </c>
      <c r="AM136" s="188">
        <f t="shared" si="0"/>
        <v>6436324.6100000013</v>
      </c>
      <c r="AN136" s="189">
        <v>10425870.549000001</v>
      </c>
      <c r="AO136" s="188">
        <f t="shared" si="1"/>
        <v>3989545.9389999993</v>
      </c>
      <c r="AP136" s="189"/>
      <c r="AQ136" s="189"/>
      <c r="AR136" s="188"/>
      <c r="AS136" s="190">
        <v>8197.2440000000006</v>
      </c>
      <c r="AT136" s="190">
        <v>11739.194</v>
      </c>
      <c r="AU136" s="190">
        <v>3567.18</v>
      </c>
      <c r="AV136" s="190">
        <v>2484.1669999999999</v>
      </c>
      <c r="AW136" s="190">
        <v>6915.9960000000001</v>
      </c>
      <c r="AX136" s="190">
        <v>937.42499999999995</v>
      </c>
      <c r="AY136" s="190">
        <v>5197.9250000000002</v>
      </c>
      <c r="AZ136" s="190">
        <v>62768.042999999998</v>
      </c>
      <c r="BA136" s="190">
        <v>71427.442999999999</v>
      </c>
      <c r="BB136" s="190">
        <v>7164.1419999999998</v>
      </c>
      <c r="BC136" s="190">
        <v>7450.2470000000003</v>
      </c>
      <c r="BD136" s="190">
        <v>5763.9570000000003</v>
      </c>
      <c r="BE136" s="190">
        <v>40773.487999999998</v>
      </c>
      <c r="BF136" s="190">
        <v>1087.6099999999999</v>
      </c>
      <c r="BG136" s="190">
        <v>1690.7180000000001</v>
      </c>
      <c r="BH136" s="190">
        <v>847.85699999999997</v>
      </c>
      <c r="BI136" s="190">
        <v>435.32600000000002</v>
      </c>
      <c r="BJ136" s="190">
        <v>17130.124</v>
      </c>
      <c r="BK136" s="190">
        <v>26598.406999999999</v>
      </c>
      <c r="BL136" s="190">
        <v>7523.9340000000002</v>
      </c>
      <c r="BM136" s="190">
        <v>14358.991</v>
      </c>
      <c r="BN136" s="190">
        <v>4229.6930000000002</v>
      </c>
      <c r="BO136" s="190">
        <v>1742.8150000000001</v>
      </c>
      <c r="BP136" s="190">
        <v>34418.998</v>
      </c>
      <c r="BQ136" s="190">
        <v>12863.227999999999</v>
      </c>
      <c r="BR136" s="191">
        <v>1350.7750000000001</v>
      </c>
      <c r="BS136" s="191">
        <v>10762.103999999999</v>
      </c>
      <c r="BT136" s="190">
        <f t="shared" si="2"/>
        <v>369427.03100000002</v>
      </c>
    </row>
    <row r="137" spans="1:72" ht="15.75" customHeight="1">
      <c r="A137" s="183">
        <v>2084</v>
      </c>
      <c r="B137" s="66">
        <v>50542.186000000002</v>
      </c>
      <c r="C137" s="66">
        <v>36584.341999999997</v>
      </c>
      <c r="D137" s="66">
        <v>203759.693</v>
      </c>
      <c r="E137" s="66">
        <v>51702.351999999999</v>
      </c>
      <c r="F137" s="66">
        <v>18396.451000000001</v>
      </c>
      <c r="G137" s="66">
        <v>933489.81799999997</v>
      </c>
      <c r="H137" s="66">
        <v>51060.843000000001</v>
      </c>
      <c r="I137" s="66">
        <v>5060.71</v>
      </c>
      <c r="J137" s="66">
        <v>197683.628</v>
      </c>
      <c r="K137" s="66">
        <v>301521.06099999999</v>
      </c>
      <c r="L137" s="66">
        <v>368088.185</v>
      </c>
      <c r="M137" s="66">
        <v>6353.5559999999996</v>
      </c>
      <c r="N137" s="66">
        <v>1636673.541</v>
      </c>
      <c r="O137" s="66">
        <v>310992.39</v>
      </c>
      <c r="P137" s="78">
        <v>87518</v>
      </c>
      <c r="Q137" s="66">
        <v>81029.615000000005</v>
      </c>
      <c r="R137" s="66">
        <v>31985.78</v>
      </c>
      <c r="S137" s="66">
        <v>108581.133</v>
      </c>
      <c r="T137" s="66">
        <v>130186.855</v>
      </c>
      <c r="U137" s="66">
        <v>45970.15</v>
      </c>
      <c r="V137" s="66">
        <v>6136.0360000000001</v>
      </c>
      <c r="W137" s="66">
        <v>518940.72399999999</v>
      </c>
      <c r="X137" s="66">
        <v>6999.3440000000001</v>
      </c>
      <c r="Y137" s="66">
        <v>43788.336000000003</v>
      </c>
      <c r="Z137" s="66">
        <v>180105.00399999999</v>
      </c>
      <c r="AA137" s="66">
        <v>29952.776999999998</v>
      </c>
      <c r="AB137" s="66">
        <v>116767.291</v>
      </c>
      <c r="AC137" s="66">
        <v>50723.627</v>
      </c>
      <c r="AD137" s="66">
        <v>5648.7569999999996</v>
      </c>
      <c r="AE137" s="66">
        <v>76250.328999999998</v>
      </c>
      <c r="AF137" s="66">
        <v>10139.206</v>
      </c>
      <c r="AG137" s="66">
        <v>51830.381000000001</v>
      </c>
      <c r="AH137" s="187">
        <v>89472</v>
      </c>
      <c r="AI137" s="66">
        <v>13032.415000000001</v>
      </c>
      <c r="AJ137" s="66">
        <v>71365.502999999997</v>
      </c>
      <c r="AK137" s="193">
        <v>391954.29</v>
      </c>
      <c r="AL137" s="188">
        <v>98011.811000000002</v>
      </c>
      <c r="AM137" s="188">
        <f t="shared" si="0"/>
        <v>6418298.120000001</v>
      </c>
      <c r="AN137" s="189">
        <v>10428582.251</v>
      </c>
      <c r="AO137" s="188">
        <f t="shared" si="1"/>
        <v>4010284.1309999991</v>
      </c>
      <c r="AP137" s="189"/>
      <c r="AQ137" s="189"/>
      <c r="AR137" s="188"/>
      <c r="AS137" s="190">
        <v>8176.7759999999998</v>
      </c>
      <c r="AT137" s="190">
        <v>11725.396000000001</v>
      </c>
      <c r="AU137" s="190">
        <v>3528.2260000000001</v>
      </c>
      <c r="AV137" s="190">
        <v>2460.8620000000001</v>
      </c>
      <c r="AW137" s="190">
        <v>6926.6940000000004</v>
      </c>
      <c r="AX137" s="190">
        <v>930.83699999999999</v>
      </c>
      <c r="AY137" s="190">
        <v>5187.22</v>
      </c>
      <c r="AZ137" s="190">
        <v>62664.103999999999</v>
      </c>
      <c r="BA137" s="190">
        <v>71238.467000000004</v>
      </c>
      <c r="BB137" s="190">
        <v>7118.4380000000001</v>
      </c>
      <c r="BC137" s="190">
        <v>7414.7550000000001</v>
      </c>
      <c r="BD137" s="190">
        <v>5765.0510000000004</v>
      </c>
      <c r="BE137" s="190">
        <v>40537.402999999998</v>
      </c>
      <c r="BF137" s="190">
        <v>1079.4970000000001</v>
      </c>
      <c r="BG137" s="190">
        <v>1679.16</v>
      </c>
      <c r="BH137" s="190">
        <v>849.39</v>
      </c>
      <c r="BI137" s="190">
        <v>431.49299999999999</v>
      </c>
      <c r="BJ137" s="190">
        <v>17097.383000000002</v>
      </c>
      <c r="BK137" s="190">
        <v>26355.469000000001</v>
      </c>
      <c r="BL137" s="190">
        <v>7486.5860000000002</v>
      </c>
      <c r="BM137" s="190">
        <v>14281.117</v>
      </c>
      <c r="BN137" s="190">
        <v>4203.1220000000003</v>
      </c>
      <c r="BO137" s="190">
        <v>1737.229</v>
      </c>
      <c r="BP137" s="190">
        <v>34198.822</v>
      </c>
      <c r="BQ137" s="190">
        <v>12881.364</v>
      </c>
      <c r="BR137" s="191">
        <v>1348.098</v>
      </c>
      <c r="BS137" s="191">
        <v>10785.226000000001</v>
      </c>
      <c r="BT137" s="190">
        <f t="shared" si="2"/>
        <v>368088.185</v>
      </c>
    </row>
    <row r="138" spans="1:72" ht="15.75" customHeight="1">
      <c r="A138" s="183">
        <v>2085</v>
      </c>
      <c r="B138" s="66">
        <v>50388.748</v>
      </c>
      <c r="C138" s="66">
        <v>36674.538999999997</v>
      </c>
      <c r="D138" s="66">
        <v>202558.84700000001</v>
      </c>
      <c r="E138" s="66">
        <v>51838.557999999997</v>
      </c>
      <c r="F138" s="66">
        <v>18294.280999999999</v>
      </c>
      <c r="G138" s="66">
        <v>922334.95400000003</v>
      </c>
      <c r="H138" s="66">
        <v>50739.233</v>
      </c>
      <c r="I138" s="66">
        <v>5028.1549999999997</v>
      </c>
      <c r="J138" s="66">
        <v>198355.20600000001</v>
      </c>
      <c r="K138" s="66">
        <v>303277.22600000002</v>
      </c>
      <c r="L138" s="66">
        <v>366768.42300000001</v>
      </c>
      <c r="M138" s="66">
        <v>6382.4560000000001</v>
      </c>
      <c r="N138" s="66">
        <v>1631104.311</v>
      </c>
      <c r="O138" s="66">
        <v>310291.70600000001</v>
      </c>
      <c r="P138" s="78">
        <v>87031</v>
      </c>
      <c r="Q138" s="66">
        <v>80539.322</v>
      </c>
      <c r="R138" s="66">
        <v>32152.743999999999</v>
      </c>
      <c r="S138" s="66">
        <v>108956.954</v>
      </c>
      <c r="T138" s="66">
        <v>129384.66899999999</v>
      </c>
      <c r="U138" s="66">
        <v>45885.917999999998</v>
      </c>
      <c r="V138" s="66">
        <v>6133.4809999999998</v>
      </c>
      <c r="W138" s="66">
        <v>521481.739</v>
      </c>
      <c r="X138" s="66">
        <v>7013.1859999999997</v>
      </c>
      <c r="Y138" s="66">
        <v>43720.084999999999</v>
      </c>
      <c r="Z138" s="66">
        <v>180278.62599999999</v>
      </c>
      <c r="AA138" s="66">
        <v>29547.925999999999</v>
      </c>
      <c r="AB138" s="66">
        <v>116434.731</v>
      </c>
      <c r="AC138" s="66">
        <v>50730.680999999997</v>
      </c>
      <c r="AD138" s="66">
        <v>5631.0020000000004</v>
      </c>
      <c r="AE138" s="66">
        <v>76183.088000000003</v>
      </c>
      <c r="AF138" s="66">
        <v>10152.508</v>
      </c>
      <c r="AG138" s="66">
        <v>51357.824999999997</v>
      </c>
      <c r="AH138" s="187">
        <v>89096</v>
      </c>
      <c r="AI138" s="66">
        <v>13086.974</v>
      </c>
      <c r="AJ138" s="66">
        <v>71313.63</v>
      </c>
      <c r="AK138" s="193">
        <v>392130.72</v>
      </c>
      <c r="AL138" s="188">
        <v>97606.02</v>
      </c>
      <c r="AM138" s="188">
        <f t="shared" si="0"/>
        <v>6399885.4719999991</v>
      </c>
      <c r="AN138" s="189">
        <v>10430312.539000001</v>
      </c>
      <c r="AO138" s="188">
        <f t="shared" si="1"/>
        <v>4030427.0670000017</v>
      </c>
      <c r="AP138" s="189"/>
      <c r="AQ138" s="189"/>
      <c r="AR138" s="188"/>
      <c r="AS138" s="190">
        <v>8156.4229999999998</v>
      </c>
      <c r="AT138" s="190">
        <v>11711.396000000001</v>
      </c>
      <c r="AU138" s="190">
        <v>3490.0880000000002</v>
      </c>
      <c r="AV138" s="190">
        <v>2437.8679999999999</v>
      </c>
      <c r="AW138" s="190">
        <v>6937.1009999999997</v>
      </c>
      <c r="AX138" s="190">
        <v>924.38800000000003</v>
      </c>
      <c r="AY138" s="190">
        <v>5176.3339999999998</v>
      </c>
      <c r="AZ138" s="190">
        <v>62556.915999999997</v>
      </c>
      <c r="BA138" s="190">
        <v>71053.035999999993</v>
      </c>
      <c r="BB138" s="190">
        <v>7073.4970000000003</v>
      </c>
      <c r="BC138" s="190">
        <v>7379.857</v>
      </c>
      <c r="BD138" s="190">
        <v>5766.0730000000003</v>
      </c>
      <c r="BE138" s="190">
        <v>40304.548000000003</v>
      </c>
      <c r="BF138" s="190">
        <v>1071.5429999999999</v>
      </c>
      <c r="BG138" s="190">
        <v>1667.818</v>
      </c>
      <c r="BH138" s="190">
        <v>850.93899999999996</v>
      </c>
      <c r="BI138" s="190">
        <v>427.72800000000001</v>
      </c>
      <c r="BJ138" s="190">
        <v>17063.441999999999</v>
      </c>
      <c r="BK138" s="190">
        <v>26119.232</v>
      </c>
      <c r="BL138" s="190">
        <v>7449.6959999999999</v>
      </c>
      <c r="BM138" s="190">
        <v>14204.573</v>
      </c>
      <c r="BN138" s="190">
        <v>4177.3270000000002</v>
      </c>
      <c r="BO138" s="190">
        <v>1731.857</v>
      </c>
      <c r="BP138" s="190">
        <v>33983.482000000004</v>
      </c>
      <c r="BQ138" s="190">
        <v>12898.759</v>
      </c>
      <c r="BR138" s="191">
        <v>1345.675</v>
      </c>
      <c r="BS138" s="191">
        <v>10808.826999999999</v>
      </c>
      <c r="BT138" s="190">
        <f t="shared" si="2"/>
        <v>366768.42300000001</v>
      </c>
    </row>
    <row r="139" spans="1:72" ht="15.75" customHeight="1">
      <c r="A139" s="183">
        <v>2086</v>
      </c>
      <c r="B139" s="66">
        <v>50230.074999999997</v>
      </c>
      <c r="C139" s="66">
        <v>36765.123</v>
      </c>
      <c r="D139" s="66">
        <v>201358.41500000001</v>
      </c>
      <c r="E139" s="66">
        <v>51971.43</v>
      </c>
      <c r="F139" s="66">
        <v>18191.802</v>
      </c>
      <c r="G139" s="66">
        <v>911282.65</v>
      </c>
      <c r="H139" s="66">
        <v>50414.84</v>
      </c>
      <c r="I139" s="66">
        <v>4995.3720000000003</v>
      </c>
      <c r="J139" s="66">
        <v>199013.136</v>
      </c>
      <c r="K139" s="66">
        <v>304976.58799999999</v>
      </c>
      <c r="L139" s="66">
        <v>365469.24900000001</v>
      </c>
      <c r="M139" s="66">
        <v>6410.04</v>
      </c>
      <c r="N139" s="66">
        <v>1625380.95</v>
      </c>
      <c r="O139" s="66">
        <v>309548.29100000003</v>
      </c>
      <c r="P139" s="78">
        <v>86555</v>
      </c>
      <c r="Q139" s="66">
        <v>80056.258000000002</v>
      </c>
      <c r="R139" s="66">
        <v>32314.847000000002</v>
      </c>
      <c r="S139" s="66">
        <v>109315.882</v>
      </c>
      <c r="T139" s="66">
        <v>128567.163</v>
      </c>
      <c r="U139" s="66">
        <v>45796.065999999999</v>
      </c>
      <c r="V139" s="66">
        <v>6130.4629999999997</v>
      </c>
      <c r="W139" s="66">
        <v>523889.15600000002</v>
      </c>
      <c r="X139" s="66">
        <v>7026.5159999999996</v>
      </c>
      <c r="Y139" s="66">
        <v>43646.896000000001</v>
      </c>
      <c r="Z139" s="66">
        <v>180423.516</v>
      </c>
      <c r="AA139" s="66">
        <v>29146.6</v>
      </c>
      <c r="AB139" s="66">
        <v>116113.731</v>
      </c>
      <c r="AC139" s="66">
        <v>50738.326999999997</v>
      </c>
      <c r="AD139" s="66">
        <v>5613.6310000000003</v>
      </c>
      <c r="AE139" s="66">
        <v>76109.982000000004</v>
      </c>
      <c r="AF139" s="66">
        <v>10166.198</v>
      </c>
      <c r="AG139" s="66">
        <v>50886.519</v>
      </c>
      <c r="AH139" s="187">
        <v>88714</v>
      </c>
      <c r="AI139" s="66">
        <v>13143.644</v>
      </c>
      <c r="AJ139" s="66">
        <v>71259.498000000007</v>
      </c>
      <c r="AK139" s="193">
        <v>392288.02</v>
      </c>
      <c r="AL139" s="188">
        <v>97193.237999999998</v>
      </c>
      <c r="AM139" s="188">
        <f t="shared" si="0"/>
        <v>6381103.1119999997</v>
      </c>
      <c r="AN139" s="189">
        <v>10431045.663000001</v>
      </c>
      <c r="AO139" s="188">
        <f t="shared" si="1"/>
        <v>4049942.5510000009</v>
      </c>
      <c r="AP139" s="189"/>
      <c r="AQ139" s="189"/>
      <c r="AR139" s="188"/>
      <c r="AS139" s="190">
        <v>8136.6909999999998</v>
      </c>
      <c r="AT139" s="190">
        <v>11696.985000000001</v>
      </c>
      <c r="AU139" s="190">
        <v>3452.6410000000001</v>
      </c>
      <c r="AV139" s="190">
        <v>2415.2060000000001</v>
      </c>
      <c r="AW139" s="190">
        <v>6947.0929999999998</v>
      </c>
      <c r="AX139" s="190">
        <v>918.06200000000001</v>
      </c>
      <c r="AY139" s="190">
        <v>5165.3919999999998</v>
      </c>
      <c r="AZ139" s="190">
        <v>62451.184000000001</v>
      </c>
      <c r="BA139" s="190">
        <v>70873.244999999995</v>
      </c>
      <c r="BB139" s="190">
        <v>7028.9979999999996</v>
      </c>
      <c r="BC139" s="190">
        <v>7345.9129999999996</v>
      </c>
      <c r="BD139" s="190">
        <v>5766.84</v>
      </c>
      <c r="BE139" s="190">
        <v>40072.222999999998</v>
      </c>
      <c r="BF139" s="190">
        <v>1063.7090000000001</v>
      </c>
      <c r="BG139" s="190">
        <v>1656.644</v>
      </c>
      <c r="BH139" s="190">
        <v>852.47199999999998</v>
      </c>
      <c r="BI139" s="190">
        <v>424.05</v>
      </c>
      <c r="BJ139" s="190">
        <v>17028.651999999998</v>
      </c>
      <c r="BK139" s="190">
        <v>25888.788</v>
      </c>
      <c r="BL139" s="190">
        <v>7412.7610000000004</v>
      </c>
      <c r="BM139" s="190">
        <v>14129.593999999999</v>
      </c>
      <c r="BN139" s="190">
        <v>4152.3999999999996</v>
      </c>
      <c r="BO139" s="190">
        <v>1726.681</v>
      </c>
      <c r="BP139" s="190">
        <v>33771.016000000003</v>
      </c>
      <c r="BQ139" s="190">
        <v>12915.53</v>
      </c>
      <c r="BR139" s="191">
        <v>1343.54</v>
      </c>
      <c r="BS139" s="191">
        <v>10832.939</v>
      </c>
      <c r="BT139" s="190">
        <f t="shared" si="2"/>
        <v>365469.24900000001</v>
      </c>
    </row>
    <row r="140" spans="1:72" ht="15.75" customHeight="1">
      <c r="A140" s="183">
        <v>2087</v>
      </c>
      <c r="B140" s="66">
        <v>50067.623</v>
      </c>
      <c r="C140" s="66">
        <v>36852.777999999998</v>
      </c>
      <c r="D140" s="66">
        <v>200163.734</v>
      </c>
      <c r="E140" s="66">
        <v>52103.203999999998</v>
      </c>
      <c r="F140" s="66">
        <v>18088.819</v>
      </c>
      <c r="G140" s="66">
        <v>900359.39899999998</v>
      </c>
      <c r="H140" s="66">
        <v>50087.712</v>
      </c>
      <c r="I140" s="66">
        <v>4962.42</v>
      </c>
      <c r="J140" s="66">
        <v>199638.91899999999</v>
      </c>
      <c r="K140" s="66">
        <v>306631.29599999997</v>
      </c>
      <c r="L140" s="66">
        <v>364191.67200000002</v>
      </c>
      <c r="M140" s="66">
        <v>6436.4889999999996</v>
      </c>
      <c r="N140" s="66">
        <v>1619474.1610000001</v>
      </c>
      <c r="O140" s="66">
        <v>308780.46100000001</v>
      </c>
      <c r="P140" s="78">
        <v>86084</v>
      </c>
      <c r="Q140" s="66">
        <v>79579.381999999998</v>
      </c>
      <c r="R140" s="66">
        <v>32474.901999999998</v>
      </c>
      <c r="S140" s="66">
        <v>109652.007</v>
      </c>
      <c r="T140" s="66">
        <v>127737.033</v>
      </c>
      <c r="U140" s="66">
        <v>45701.614000000001</v>
      </c>
      <c r="V140" s="66">
        <v>6127.0349999999999</v>
      </c>
      <c r="W140" s="66">
        <v>526146.68700000003</v>
      </c>
      <c r="X140" s="66">
        <v>7039.5959999999995</v>
      </c>
      <c r="Y140" s="66">
        <v>43568.682999999997</v>
      </c>
      <c r="Z140" s="66">
        <v>180552.07800000001</v>
      </c>
      <c r="AA140" s="66">
        <v>28750.463</v>
      </c>
      <c r="AB140" s="66">
        <v>115802.459</v>
      </c>
      <c r="AC140" s="66">
        <v>50743.694000000003</v>
      </c>
      <c r="AD140" s="66">
        <v>5596.7920000000004</v>
      </c>
      <c r="AE140" s="66">
        <v>76034.001000000004</v>
      </c>
      <c r="AF140" s="66">
        <v>10180.288</v>
      </c>
      <c r="AG140" s="66">
        <v>50418.404999999999</v>
      </c>
      <c r="AH140" s="187">
        <v>88326</v>
      </c>
      <c r="AI140" s="66">
        <v>13202.117</v>
      </c>
      <c r="AJ140" s="66">
        <v>71201.854999999996</v>
      </c>
      <c r="AK140" s="193">
        <v>392439.21</v>
      </c>
      <c r="AL140" s="188">
        <v>96778.182000000001</v>
      </c>
      <c r="AM140" s="188">
        <f t="shared" si="0"/>
        <v>6361975.1700000018</v>
      </c>
      <c r="AN140" s="189">
        <v>10430806.898</v>
      </c>
      <c r="AO140" s="188">
        <f t="shared" si="1"/>
        <v>4068831.7279999983</v>
      </c>
      <c r="AP140" s="189"/>
      <c r="AQ140" s="189"/>
      <c r="AR140" s="188"/>
      <c r="AS140" s="190">
        <v>8117.4520000000002</v>
      </c>
      <c r="AT140" s="190">
        <v>11682.477000000001</v>
      </c>
      <c r="AU140" s="190">
        <v>3415.9560000000001</v>
      </c>
      <c r="AV140" s="190">
        <v>2392.752</v>
      </c>
      <c r="AW140" s="190">
        <v>6956.7489999999998</v>
      </c>
      <c r="AX140" s="190">
        <v>911.85599999999999</v>
      </c>
      <c r="AY140" s="190">
        <v>5154.2849999999999</v>
      </c>
      <c r="AZ140" s="190">
        <v>62344.921999999999</v>
      </c>
      <c r="BA140" s="190">
        <v>70696.713000000003</v>
      </c>
      <c r="BB140" s="190">
        <v>6984.8050000000003</v>
      </c>
      <c r="BC140" s="190">
        <v>7312.5209999999997</v>
      </c>
      <c r="BD140" s="190">
        <v>5767.4440000000004</v>
      </c>
      <c r="BE140" s="190">
        <v>39841.879999999997</v>
      </c>
      <c r="BF140" s="190">
        <v>1056.008</v>
      </c>
      <c r="BG140" s="190">
        <v>1645.626</v>
      </c>
      <c r="BH140" s="190">
        <v>854.09400000000005</v>
      </c>
      <c r="BI140" s="190">
        <v>420.495</v>
      </c>
      <c r="BJ140" s="190">
        <v>16993.955999999998</v>
      </c>
      <c r="BK140" s="190">
        <v>25665.025000000001</v>
      </c>
      <c r="BL140" s="190">
        <v>7375.9979999999996</v>
      </c>
      <c r="BM140" s="190">
        <v>14056.344999999999</v>
      </c>
      <c r="BN140" s="190">
        <v>4128.2049999999999</v>
      </c>
      <c r="BO140" s="190">
        <v>1721.681</v>
      </c>
      <c r="BP140" s="190">
        <v>33563.436999999998</v>
      </c>
      <c r="BQ140" s="190">
        <v>12932.037</v>
      </c>
      <c r="BR140" s="191">
        <v>1341.646</v>
      </c>
      <c r="BS140" s="191">
        <v>10857.307000000001</v>
      </c>
      <c r="BT140" s="190">
        <f t="shared" si="2"/>
        <v>364191.67200000002</v>
      </c>
    </row>
    <row r="141" spans="1:72" ht="15.75" customHeight="1">
      <c r="A141" s="183">
        <v>2088</v>
      </c>
      <c r="B141" s="66">
        <v>49899.78</v>
      </c>
      <c r="C141" s="66">
        <v>36940.087</v>
      </c>
      <c r="D141" s="66">
        <v>198967.99600000001</v>
      </c>
      <c r="E141" s="66">
        <v>52233.406999999999</v>
      </c>
      <c r="F141" s="66">
        <v>17986.555</v>
      </c>
      <c r="G141" s="66">
        <v>889561.10600000003</v>
      </c>
      <c r="H141" s="66">
        <v>49761.364000000001</v>
      </c>
      <c r="I141" s="66">
        <v>4929.5290000000005</v>
      </c>
      <c r="J141" s="66">
        <v>200241.65400000001</v>
      </c>
      <c r="K141" s="66">
        <v>308220.41200000001</v>
      </c>
      <c r="L141" s="66">
        <v>362933.57200000004</v>
      </c>
      <c r="M141" s="66">
        <v>6461.1379999999999</v>
      </c>
      <c r="N141" s="66">
        <v>1613429.6470000001</v>
      </c>
      <c r="O141" s="66">
        <v>308001.97899999999</v>
      </c>
      <c r="P141" s="78">
        <v>85619</v>
      </c>
      <c r="Q141" s="66">
        <v>79109.356</v>
      </c>
      <c r="R141" s="66">
        <v>32630.017</v>
      </c>
      <c r="S141" s="66">
        <v>109972.587</v>
      </c>
      <c r="T141" s="66">
        <v>126892.284</v>
      </c>
      <c r="U141" s="66">
        <v>45602.023999999998</v>
      </c>
      <c r="V141" s="66">
        <v>6123.482</v>
      </c>
      <c r="W141" s="66">
        <v>528306.08400000003</v>
      </c>
      <c r="X141" s="66">
        <v>7052.7030000000004</v>
      </c>
      <c r="Y141" s="66">
        <v>43487.097999999998</v>
      </c>
      <c r="Z141" s="66">
        <v>180658.86300000001</v>
      </c>
      <c r="AA141" s="66">
        <v>28358.473999999998</v>
      </c>
      <c r="AB141" s="66">
        <v>115502.825</v>
      </c>
      <c r="AC141" s="66">
        <v>50747.949000000001</v>
      </c>
      <c r="AD141" s="66">
        <v>5580.54</v>
      </c>
      <c r="AE141" s="66">
        <v>75955.534</v>
      </c>
      <c r="AF141" s="66">
        <v>10195.239</v>
      </c>
      <c r="AG141" s="66">
        <v>49952.946000000004</v>
      </c>
      <c r="AH141" s="187">
        <v>87931</v>
      </c>
      <c r="AI141" s="66">
        <v>13262.428</v>
      </c>
      <c r="AJ141" s="66">
        <v>71143.539000000004</v>
      </c>
      <c r="AK141" s="193">
        <v>392570.88</v>
      </c>
      <c r="AL141" s="188">
        <v>96362.403999999995</v>
      </c>
      <c r="AM141" s="188">
        <f t="shared" si="0"/>
        <v>6342585.4820000017</v>
      </c>
      <c r="AN141" s="189">
        <v>10429728.348999999</v>
      </c>
      <c r="AO141" s="188">
        <f t="shared" si="1"/>
        <v>4087142.8669999978</v>
      </c>
      <c r="AP141" s="189"/>
      <c r="AQ141" s="189"/>
      <c r="AR141" s="188"/>
      <c r="AS141" s="190">
        <v>8098.9229999999998</v>
      </c>
      <c r="AT141" s="190">
        <v>11668.495000000001</v>
      </c>
      <c r="AU141" s="190">
        <v>3379.9639999999999</v>
      </c>
      <c r="AV141" s="190">
        <v>2370.6039999999998</v>
      </c>
      <c r="AW141" s="190">
        <v>6966.1620000000003</v>
      </c>
      <c r="AX141" s="190">
        <v>905.75099999999998</v>
      </c>
      <c r="AY141" s="190">
        <v>5143.201</v>
      </c>
      <c r="AZ141" s="190">
        <v>62238.491000000002</v>
      </c>
      <c r="BA141" s="190">
        <v>70526.004000000001</v>
      </c>
      <c r="BB141" s="190">
        <v>6940.7489999999998</v>
      </c>
      <c r="BC141" s="190">
        <v>7279.7359999999999</v>
      </c>
      <c r="BD141" s="190">
        <v>5767.57</v>
      </c>
      <c r="BE141" s="190">
        <v>39611.932999999997</v>
      </c>
      <c r="BF141" s="190">
        <v>1048.373</v>
      </c>
      <c r="BG141" s="190">
        <v>1634.7329999999999</v>
      </c>
      <c r="BH141" s="190">
        <v>855.72900000000004</v>
      </c>
      <c r="BI141" s="190">
        <v>417.02800000000002</v>
      </c>
      <c r="BJ141" s="190">
        <v>16959.575000000001</v>
      </c>
      <c r="BK141" s="190">
        <v>25446.799999999999</v>
      </c>
      <c r="BL141" s="190">
        <v>7339.3469999999998</v>
      </c>
      <c r="BM141" s="190">
        <v>13984.004999999999</v>
      </c>
      <c r="BN141" s="190">
        <v>4104.8999999999996</v>
      </c>
      <c r="BO141" s="190">
        <v>1716.8720000000001</v>
      </c>
      <c r="BP141" s="190">
        <v>33358.461000000003</v>
      </c>
      <c r="BQ141" s="190">
        <v>12948.365</v>
      </c>
      <c r="BR141" s="191">
        <v>1340.0530000000001</v>
      </c>
      <c r="BS141" s="191">
        <v>10881.748</v>
      </c>
      <c r="BT141" s="190">
        <f t="shared" si="2"/>
        <v>362933.57200000004</v>
      </c>
    </row>
    <row r="142" spans="1:72" ht="15.75" customHeight="1">
      <c r="A142" s="183">
        <v>2089</v>
      </c>
      <c r="B142" s="66">
        <v>49727.586000000003</v>
      </c>
      <c r="C142" s="66">
        <v>37026.141000000003</v>
      </c>
      <c r="D142" s="66">
        <v>197780.446</v>
      </c>
      <c r="E142" s="66">
        <v>52361.637999999999</v>
      </c>
      <c r="F142" s="66">
        <v>17884.552</v>
      </c>
      <c r="G142" s="66">
        <v>878926.65599999996</v>
      </c>
      <c r="H142" s="66">
        <v>49435.96</v>
      </c>
      <c r="I142" s="66">
        <v>4896.7</v>
      </c>
      <c r="J142" s="66">
        <v>200814.70199999999</v>
      </c>
      <c r="K142" s="66">
        <v>309757.951</v>
      </c>
      <c r="L142" s="66">
        <v>361694.56799999997</v>
      </c>
      <c r="M142" s="66">
        <v>6485.1589999999997</v>
      </c>
      <c r="N142" s="66">
        <v>1607302.4240000001</v>
      </c>
      <c r="O142" s="66">
        <v>307199.27600000001</v>
      </c>
      <c r="P142" s="78">
        <v>85158</v>
      </c>
      <c r="Q142" s="66">
        <v>78646.239000000001</v>
      </c>
      <c r="R142" s="66">
        <v>32779.400999999998</v>
      </c>
      <c r="S142" s="66">
        <v>110276.283</v>
      </c>
      <c r="T142" s="66">
        <v>126035.36599999999</v>
      </c>
      <c r="U142" s="66">
        <v>45497.319000000003</v>
      </c>
      <c r="V142" s="66">
        <v>6119.8919999999998</v>
      </c>
      <c r="W142" s="66">
        <v>530351.39899999998</v>
      </c>
      <c r="X142" s="66">
        <v>7065.826</v>
      </c>
      <c r="Y142" s="66">
        <v>43402.47</v>
      </c>
      <c r="Z142" s="66">
        <v>180745.77100000001</v>
      </c>
      <c r="AA142" s="66">
        <v>27971.285</v>
      </c>
      <c r="AB142" s="66">
        <v>115210.54300000001</v>
      </c>
      <c r="AC142" s="66">
        <v>50748.540999999997</v>
      </c>
      <c r="AD142" s="66">
        <v>5564.9120000000003</v>
      </c>
      <c r="AE142" s="66">
        <v>75871.709000000003</v>
      </c>
      <c r="AF142" s="66">
        <v>10211.036</v>
      </c>
      <c r="AG142" s="66">
        <v>49491.9</v>
      </c>
      <c r="AH142" s="187">
        <v>87526</v>
      </c>
      <c r="AI142" s="66">
        <v>13324.040999999999</v>
      </c>
      <c r="AJ142" s="66">
        <v>71085.657000000007</v>
      </c>
      <c r="AK142" s="193">
        <v>392700.25</v>
      </c>
      <c r="AL142" s="188">
        <v>95943.638000000006</v>
      </c>
      <c r="AM142" s="188">
        <f t="shared" si="0"/>
        <v>6323021.2369999997</v>
      </c>
      <c r="AN142" s="189">
        <v>10427932.903999999</v>
      </c>
      <c r="AO142" s="188">
        <f t="shared" si="1"/>
        <v>4104911.6669999994</v>
      </c>
      <c r="AP142" s="189"/>
      <c r="AQ142" s="189"/>
      <c r="AR142" s="188"/>
      <c r="AS142" s="190">
        <v>8081.0519999999997</v>
      </c>
      <c r="AT142" s="190">
        <v>11654.826999999999</v>
      </c>
      <c r="AU142" s="190">
        <v>3344.4569999999999</v>
      </c>
      <c r="AV142" s="190">
        <v>2348.7109999999998</v>
      </c>
      <c r="AW142" s="190">
        <v>6975.44</v>
      </c>
      <c r="AX142" s="190">
        <v>899.80200000000002</v>
      </c>
      <c r="AY142" s="190">
        <v>5132.2089999999998</v>
      </c>
      <c r="AZ142" s="190">
        <v>62129.610999999997</v>
      </c>
      <c r="BA142" s="190">
        <v>70362.168000000005</v>
      </c>
      <c r="BB142" s="190">
        <v>6896.7690000000002</v>
      </c>
      <c r="BC142" s="190">
        <v>7247.7719999999999</v>
      </c>
      <c r="BD142" s="190">
        <v>5767.3379999999997</v>
      </c>
      <c r="BE142" s="190">
        <v>39383.675000000003</v>
      </c>
      <c r="BF142" s="190">
        <v>1040.8209999999999</v>
      </c>
      <c r="BG142" s="190">
        <v>1623.8989999999999</v>
      </c>
      <c r="BH142" s="190">
        <v>857.37800000000004</v>
      </c>
      <c r="BI142" s="190">
        <v>413.70299999999997</v>
      </c>
      <c r="BJ142" s="190">
        <v>16925.451000000001</v>
      </c>
      <c r="BK142" s="190">
        <v>25233.915000000001</v>
      </c>
      <c r="BL142" s="190">
        <v>7302.5129999999999</v>
      </c>
      <c r="BM142" s="190">
        <v>13912.424999999999</v>
      </c>
      <c r="BN142" s="190">
        <v>4082.13</v>
      </c>
      <c r="BO142" s="190">
        <v>1712.2190000000001</v>
      </c>
      <c r="BP142" s="190">
        <v>33155.425000000003</v>
      </c>
      <c r="BQ142" s="190">
        <v>12965.26</v>
      </c>
      <c r="BR142" s="191">
        <v>1338.701</v>
      </c>
      <c r="BS142" s="191">
        <v>10906.897000000001</v>
      </c>
      <c r="BT142" s="190">
        <f t="shared" si="2"/>
        <v>361694.56799999997</v>
      </c>
    </row>
    <row r="143" spans="1:72" ht="15.75" customHeight="1">
      <c r="A143" s="183">
        <v>2090</v>
      </c>
      <c r="B143" s="66">
        <v>49552.514999999999</v>
      </c>
      <c r="C143" s="66">
        <v>37112.284</v>
      </c>
      <c r="D143" s="66">
        <v>196595.39799999999</v>
      </c>
      <c r="E143" s="66">
        <v>52489.21</v>
      </c>
      <c r="F143" s="66">
        <v>17782.870999999999</v>
      </c>
      <c r="G143" s="66">
        <v>868462.76399999997</v>
      </c>
      <c r="H143" s="66">
        <v>49110.341</v>
      </c>
      <c r="I143" s="66">
        <v>4864.0749999999998</v>
      </c>
      <c r="J143" s="66">
        <v>201357.31899999999</v>
      </c>
      <c r="K143" s="66">
        <v>311242.94500000001</v>
      </c>
      <c r="L143" s="66">
        <v>360478.62199999992</v>
      </c>
      <c r="M143" s="66">
        <v>6507.5690000000004</v>
      </c>
      <c r="N143" s="66">
        <v>1601089.1980000001</v>
      </c>
      <c r="O143" s="66">
        <v>306373.83</v>
      </c>
      <c r="P143" s="78">
        <v>84704</v>
      </c>
      <c r="Q143" s="66">
        <v>78186.027000000002</v>
      </c>
      <c r="R143" s="66">
        <v>32923.241000000002</v>
      </c>
      <c r="S143" s="66">
        <v>110563.00599999999</v>
      </c>
      <c r="T143" s="66">
        <v>125169.13800000001</v>
      </c>
      <c r="U143" s="66">
        <v>45387.328999999998</v>
      </c>
      <c r="V143" s="66">
        <v>6115.7969999999996</v>
      </c>
      <c r="W143" s="66">
        <v>532284.93200000003</v>
      </c>
      <c r="X143" s="66">
        <v>7078.9719999999998</v>
      </c>
      <c r="Y143" s="66">
        <v>43311.754999999997</v>
      </c>
      <c r="Z143" s="66">
        <v>180806.75899999999</v>
      </c>
      <c r="AA143" s="66">
        <v>27589.641</v>
      </c>
      <c r="AB143" s="66">
        <v>114926.16</v>
      </c>
      <c r="AC143" s="66">
        <v>50747.012999999999</v>
      </c>
      <c r="AD143" s="66">
        <v>5550.07</v>
      </c>
      <c r="AE143" s="66">
        <v>75783.051999999996</v>
      </c>
      <c r="AF143" s="66">
        <v>10227.433000000001</v>
      </c>
      <c r="AG143" s="66">
        <v>49034.521000000001</v>
      </c>
      <c r="AH143" s="187">
        <v>87116</v>
      </c>
      <c r="AI143" s="66">
        <v>13387.011</v>
      </c>
      <c r="AJ143" s="66">
        <v>71027.642999999996</v>
      </c>
      <c r="AK143" s="193">
        <v>392826.76</v>
      </c>
      <c r="AL143" s="188">
        <v>95524.159</v>
      </c>
      <c r="AM143" s="188">
        <f t="shared" si="0"/>
        <v>6303289.3600000003</v>
      </c>
      <c r="AN143" s="189">
        <v>10425269.389</v>
      </c>
      <c r="AO143" s="188">
        <f t="shared" si="1"/>
        <v>4121980.0290000001</v>
      </c>
      <c r="AP143" s="189"/>
      <c r="AQ143" s="189"/>
      <c r="AR143" s="188"/>
      <c r="AS143" s="190">
        <v>8064.1949999999997</v>
      </c>
      <c r="AT143" s="190">
        <v>11641.623</v>
      </c>
      <c r="AU143" s="190">
        <v>3309.3139999999999</v>
      </c>
      <c r="AV143" s="190">
        <v>2327.163</v>
      </c>
      <c r="AW143" s="190">
        <v>6984.8980000000001</v>
      </c>
      <c r="AX143" s="190">
        <v>893.947</v>
      </c>
      <c r="AY143" s="190">
        <v>5121.5</v>
      </c>
      <c r="AZ143" s="190">
        <v>62020.686999999998</v>
      </c>
      <c r="BA143" s="190">
        <v>70205.97</v>
      </c>
      <c r="BB143" s="190">
        <v>6852.7619999999997</v>
      </c>
      <c r="BC143" s="190">
        <v>7216.6490000000003</v>
      </c>
      <c r="BD143" s="190">
        <v>5766.6940000000004</v>
      </c>
      <c r="BE143" s="190">
        <v>39157.417999999998</v>
      </c>
      <c r="BF143" s="190">
        <v>1033.2929999999999</v>
      </c>
      <c r="BG143" s="190">
        <v>1613.1410000000001</v>
      </c>
      <c r="BH143" s="190">
        <v>859.1</v>
      </c>
      <c r="BI143" s="190">
        <v>410.50099999999998</v>
      </c>
      <c r="BJ143" s="190">
        <v>16891.510999999999</v>
      </c>
      <c r="BK143" s="190">
        <v>25026.877</v>
      </c>
      <c r="BL143" s="190">
        <v>7265.5169999999998</v>
      </c>
      <c r="BM143" s="190">
        <v>13841.297</v>
      </c>
      <c r="BN143" s="190">
        <v>4059.953</v>
      </c>
      <c r="BO143" s="190">
        <v>1707.691</v>
      </c>
      <c r="BP143" s="190">
        <v>32954.904999999999</v>
      </c>
      <c r="BQ143" s="190">
        <v>12982.529</v>
      </c>
      <c r="BR143" s="191">
        <v>1337.617</v>
      </c>
      <c r="BS143" s="191">
        <v>10931.87</v>
      </c>
      <c r="BT143" s="190">
        <f t="shared" si="2"/>
        <v>360478.62199999992</v>
      </c>
    </row>
    <row r="144" spans="1:72" ht="15.75" customHeight="1">
      <c r="A144" s="183">
        <v>2091</v>
      </c>
      <c r="B144" s="66">
        <v>49374.381999999998</v>
      </c>
      <c r="C144" s="66">
        <v>37199.800999999999</v>
      </c>
      <c r="D144" s="66">
        <v>195410.95199999999</v>
      </c>
      <c r="E144" s="66">
        <v>52616.271999999997</v>
      </c>
      <c r="F144" s="66">
        <v>17682.010999999999</v>
      </c>
      <c r="G144" s="66">
        <v>858176.30700000003</v>
      </c>
      <c r="H144" s="66">
        <v>48784.857000000004</v>
      </c>
      <c r="I144" s="66">
        <v>4831.6120000000001</v>
      </c>
      <c r="J144" s="66">
        <v>201862.117</v>
      </c>
      <c r="K144" s="66">
        <v>312673.342</v>
      </c>
      <c r="L144" s="66">
        <v>359282.07799999998</v>
      </c>
      <c r="M144" s="66">
        <v>6528.7510000000002</v>
      </c>
      <c r="N144" s="66">
        <v>1594728.524</v>
      </c>
      <c r="O144" s="66">
        <v>305522.538</v>
      </c>
      <c r="P144" s="78">
        <v>84250</v>
      </c>
      <c r="Q144" s="66">
        <v>77732.608999999997</v>
      </c>
      <c r="R144" s="66">
        <v>33061.449999999997</v>
      </c>
      <c r="S144" s="66">
        <v>110830.39999999999</v>
      </c>
      <c r="T144" s="66">
        <v>124295.004</v>
      </c>
      <c r="U144" s="66">
        <v>45271.775000000001</v>
      </c>
      <c r="V144" s="66">
        <v>6111.7510000000002</v>
      </c>
      <c r="W144" s="66">
        <v>534099.99100000004</v>
      </c>
      <c r="X144" s="66">
        <v>7092.36</v>
      </c>
      <c r="Y144" s="66">
        <v>43216.567999999999</v>
      </c>
      <c r="Z144" s="66">
        <v>180851.11199999999</v>
      </c>
      <c r="AA144" s="66">
        <v>27215.182000000001</v>
      </c>
      <c r="AB144" s="66">
        <v>114644.986</v>
      </c>
      <c r="AC144" s="66">
        <v>50741.650999999998</v>
      </c>
      <c r="AD144" s="66">
        <v>5535.83</v>
      </c>
      <c r="AE144" s="66">
        <v>75690.058999999994</v>
      </c>
      <c r="AF144" s="66">
        <v>10244.601000000001</v>
      </c>
      <c r="AG144" s="66">
        <v>48581.228000000003</v>
      </c>
      <c r="AH144" s="187">
        <v>86704</v>
      </c>
      <c r="AI144" s="66">
        <v>13451.102999999999</v>
      </c>
      <c r="AJ144" s="66">
        <v>70971.37</v>
      </c>
      <c r="AK144" s="193">
        <v>392938.41</v>
      </c>
      <c r="AL144" s="188">
        <v>95102.428</v>
      </c>
      <c r="AM144" s="188">
        <f t="shared" si="0"/>
        <v>6283307.4120000014</v>
      </c>
      <c r="AN144" s="189">
        <v>10421812.683</v>
      </c>
      <c r="AO144" s="188">
        <f t="shared" si="1"/>
        <v>4138505.2709999988</v>
      </c>
      <c r="AP144" s="189"/>
      <c r="AQ144" s="189"/>
      <c r="AR144" s="188"/>
      <c r="AS144" s="190">
        <v>8048.442</v>
      </c>
      <c r="AT144" s="190">
        <v>11628.721</v>
      </c>
      <c r="AU144" s="190">
        <v>3274.5129999999999</v>
      </c>
      <c r="AV144" s="190">
        <v>2305.7269999999999</v>
      </c>
      <c r="AW144" s="190">
        <v>6994.201</v>
      </c>
      <c r="AX144" s="190">
        <v>888.18600000000004</v>
      </c>
      <c r="AY144" s="190">
        <v>5111.1210000000001</v>
      </c>
      <c r="AZ144" s="190">
        <v>61910.881000000001</v>
      </c>
      <c r="BA144" s="190">
        <v>70055.94</v>
      </c>
      <c r="BB144" s="190">
        <v>6808.5259999999998</v>
      </c>
      <c r="BC144" s="190">
        <v>7186.326</v>
      </c>
      <c r="BD144" s="190">
        <v>5765.3459999999995</v>
      </c>
      <c r="BE144" s="190">
        <v>38932.868999999999</v>
      </c>
      <c r="BF144" s="190">
        <v>1025.838</v>
      </c>
      <c r="BG144" s="190">
        <v>1602.5029999999999</v>
      </c>
      <c r="BH144" s="190">
        <v>860.85299999999995</v>
      </c>
      <c r="BI144" s="190">
        <v>407.46100000000001</v>
      </c>
      <c r="BJ144" s="190">
        <v>16857.981</v>
      </c>
      <c r="BK144" s="190">
        <v>24825.539000000001</v>
      </c>
      <c r="BL144" s="190">
        <v>7228.3540000000003</v>
      </c>
      <c r="BM144" s="190">
        <v>13770.843999999999</v>
      </c>
      <c r="BN144" s="190">
        <v>4038.48</v>
      </c>
      <c r="BO144" s="190">
        <v>1703.299</v>
      </c>
      <c r="BP144" s="190">
        <v>32756.053</v>
      </c>
      <c r="BQ144" s="190">
        <v>13000.489</v>
      </c>
      <c r="BR144" s="191">
        <v>1336.7349999999999</v>
      </c>
      <c r="BS144" s="191">
        <v>10956.85</v>
      </c>
      <c r="BT144" s="190">
        <f t="shared" si="2"/>
        <v>359282.07799999998</v>
      </c>
    </row>
    <row r="145" spans="1:72" ht="15.75" customHeight="1">
      <c r="A145" s="183">
        <v>2092</v>
      </c>
      <c r="B145" s="66">
        <v>49192.169000000002</v>
      </c>
      <c r="C145" s="66">
        <v>37288.468000000001</v>
      </c>
      <c r="D145" s="66">
        <v>194232.64499999999</v>
      </c>
      <c r="E145" s="66">
        <v>52744.887999999999</v>
      </c>
      <c r="F145" s="66">
        <v>17582.756000000001</v>
      </c>
      <c r="G145" s="66">
        <v>848047.24699999997</v>
      </c>
      <c r="H145" s="66">
        <v>48462.923000000003</v>
      </c>
      <c r="I145" s="66">
        <v>4799.3710000000001</v>
      </c>
      <c r="J145" s="66">
        <v>202337.04500000001</v>
      </c>
      <c r="K145" s="66">
        <v>314053.92599999998</v>
      </c>
      <c r="L145" s="66">
        <v>358101.32199999999</v>
      </c>
      <c r="M145" s="66">
        <v>6548.72</v>
      </c>
      <c r="N145" s="66">
        <v>1588241.1140000001</v>
      </c>
      <c r="O145" s="66">
        <v>304649.99699999997</v>
      </c>
      <c r="P145" s="78">
        <v>83801</v>
      </c>
      <c r="Q145" s="66">
        <v>77282.077999999994</v>
      </c>
      <c r="R145" s="66">
        <v>33193.347000000002</v>
      </c>
      <c r="S145" s="66">
        <v>111075.686</v>
      </c>
      <c r="T145" s="66">
        <v>123408.128</v>
      </c>
      <c r="U145" s="66">
        <v>45153.317999999999</v>
      </c>
      <c r="V145" s="66">
        <v>6107.4520000000002</v>
      </c>
      <c r="W145" s="66">
        <v>535827.84100000001</v>
      </c>
      <c r="X145" s="66">
        <v>7105.7330000000002</v>
      </c>
      <c r="Y145" s="66">
        <v>43115.637999999999</v>
      </c>
      <c r="Z145" s="66">
        <v>180866.36799999999</v>
      </c>
      <c r="AA145" s="66">
        <v>26847.201000000001</v>
      </c>
      <c r="AB145" s="66">
        <v>114371.61199999999</v>
      </c>
      <c r="AC145" s="66">
        <v>50732.523999999998</v>
      </c>
      <c r="AD145" s="66">
        <v>5522.3180000000002</v>
      </c>
      <c r="AE145" s="66">
        <v>75591.910999999993</v>
      </c>
      <c r="AF145" s="66">
        <v>10262.637000000001</v>
      </c>
      <c r="AG145" s="66">
        <v>48133.584000000003</v>
      </c>
      <c r="AH145" s="187">
        <v>86285</v>
      </c>
      <c r="AI145" s="66">
        <v>13516.509</v>
      </c>
      <c r="AJ145" s="66">
        <v>70915.042000000001</v>
      </c>
      <c r="AK145" s="193">
        <v>393059.88</v>
      </c>
      <c r="AL145" s="188">
        <v>94679.474000000002</v>
      </c>
      <c r="AM145" s="188">
        <f t="shared" si="0"/>
        <v>6263136.8719999995</v>
      </c>
      <c r="AN145" s="189">
        <v>10417481.581</v>
      </c>
      <c r="AO145" s="188">
        <f t="shared" si="1"/>
        <v>4154344.7090000007</v>
      </c>
      <c r="AP145" s="189"/>
      <c r="AQ145" s="189"/>
      <c r="AR145" s="188"/>
      <c r="AS145" s="190">
        <v>8033.509</v>
      </c>
      <c r="AT145" s="190">
        <v>11616.084999999999</v>
      </c>
      <c r="AU145" s="190">
        <v>3239.85</v>
      </c>
      <c r="AV145" s="190">
        <v>2284.5700000000002</v>
      </c>
      <c r="AW145" s="190">
        <v>7003.5959999999995</v>
      </c>
      <c r="AX145" s="190">
        <v>882.50400000000002</v>
      </c>
      <c r="AY145" s="190">
        <v>5101.0010000000002</v>
      </c>
      <c r="AZ145" s="190">
        <v>61801.211000000003</v>
      </c>
      <c r="BA145" s="190">
        <v>69911.225999999995</v>
      </c>
      <c r="BB145" s="190">
        <v>6764.2280000000001</v>
      </c>
      <c r="BC145" s="190">
        <v>7156.84</v>
      </c>
      <c r="BD145" s="190">
        <v>5763.3490000000002</v>
      </c>
      <c r="BE145" s="190">
        <v>38709.408000000003</v>
      </c>
      <c r="BF145" s="190">
        <v>1018.442</v>
      </c>
      <c r="BG145" s="190">
        <v>1591.98</v>
      </c>
      <c r="BH145" s="190">
        <v>862.65599999999995</v>
      </c>
      <c r="BI145" s="190">
        <v>404.58699999999999</v>
      </c>
      <c r="BJ145" s="190">
        <v>16824.63</v>
      </c>
      <c r="BK145" s="190">
        <v>24628.99</v>
      </c>
      <c r="BL145" s="190">
        <v>7191.2460000000001</v>
      </c>
      <c r="BM145" s="190">
        <v>13700.543</v>
      </c>
      <c r="BN145" s="190">
        <v>4017.5129999999999</v>
      </c>
      <c r="BO145" s="190">
        <v>1699.067</v>
      </c>
      <c r="BP145" s="190">
        <v>32557.232</v>
      </c>
      <c r="BQ145" s="190">
        <v>13018.877</v>
      </c>
      <c r="BR145" s="191">
        <v>1336.079</v>
      </c>
      <c r="BS145" s="191">
        <v>10982.102999999999</v>
      </c>
      <c r="BT145" s="190">
        <f t="shared" si="2"/>
        <v>358101.32199999999</v>
      </c>
    </row>
    <row r="146" spans="1:72" ht="15.75" customHeight="1">
      <c r="A146" s="183">
        <v>2093</v>
      </c>
      <c r="B146" s="66">
        <v>49008.334000000003</v>
      </c>
      <c r="C146" s="66">
        <v>37378.275000000001</v>
      </c>
      <c r="D146" s="66">
        <v>193062.155</v>
      </c>
      <c r="E146" s="66">
        <v>52875.201999999997</v>
      </c>
      <c r="F146" s="66">
        <v>17484.7</v>
      </c>
      <c r="G146" s="66">
        <v>838086.81799999997</v>
      </c>
      <c r="H146" s="66">
        <v>48142.817999999999</v>
      </c>
      <c r="I146" s="66">
        <v>4767.1180000000004</v>
      </c>
      <c r="J146" s="66">
        <v>202784.95</v>
      </c>
      <c r="K146" s="66">
        <v>315404.99900000001</v>
      </c>
      <c r="L146" s="66">
        <v>356938.12599999999</v>
      </c>
      <c r="M146" s="66">
        <v>6567.0870000000004</v>
      </c>
      <c r="N146" s="66">
        <v>1581645.129</v>
      </c>
      <c r="O146" s="66">
        <v>303772.13799999998</v>
      </c>
      <c r="P146" s="78">
        <v>83355</v>
      </c>
      <c r="Q146" s="66">
        <v>76836.429999999993</v>
      </c>
      <c r="R146" s="66">
        <v>33319.074000000001</v>
      </c>
      <c r="S146" s="66">
        <v>111303.74</v>
      </c>
      <c r="T146" s="66">
        <v>122510.952</v>
      </c>
      <c r="U146" s="66">
        <v>45029.39</v>
      </c>
      <c r="V146" s="66">
        <v>6103.1030000000001</v>
      </c>
      <c r="W146" s="66">
        <v>537444.40599999996</v>
      </c>
      <c r="X146" s="66">
        <v>7119.0339999999997</v>
      </c>
      <c r="Y146" s="66">
        <v>43011.785000000003</v>
      </c>
      <c r="Z146" s="66">
        <v>180858.647</v>
      </c>
      <c r="AA146" s="66">
        <v>26487.775000000001</v>
      </c>
      <c r="AB146" s="66">
        <v>114103.378</v>
      </c>
      <c r="AC146" s="66">
        <v>50718.675000000003</v>
      </c>
      <c r="AD146" s="66">
        <v>5509.585</v>
      </c>
      <c r="AE146" s="66">
        <v>75485.732999999993</v>
      </c>
      <c r="AF146" s="66">
        <v>10281.598</v>
      </c>
      <c r="AG146" s="66">
        <v>47690.911999999997</v>
      </c>
      <c r="AH146" s="187">
        <v>85861</v>
      </c>
      <c r="AI146" s="66">
        <v>13582.995000000001</v>
      </c>
      <c r="AJ146" s="66">
        <v>70859.615999999995</v>
      </c>
      <c r="AK146" s="193">
        <v>393178.39</v>
      </c>
      <c r="AL146" s="188">
        <v>94256.395000000004</v>
      </c>
      <c r="AM146" s="188">
        <f t="shared" si="0"/>
        <v>6242825.4619999994</v>
      </c>
      <c r="AN146" s="189">
        <v>10412438.077</v>
      </c>
      <c r="AO146" s="188">
        <f t="shared" si="1"/>
        <v>4169612.6150000002</v>
      </c>
      <c r="AP146" s="189"/>
      <c r="AQ146" s="189"/>
      <c r="AR146" s="188"/>
      <c r="AS146" s="190">
        <v>8019.7749999999996</v>
      </c>
      <c r="AT146" s="190">
        <v>11603.981</v>
      </c>
      <c r="AU146" s="190">
        <v>3205.1959999999999</v>
      </c>
      <c r="AV146" s="190">
        <v>2263.6019999999999</v>
      </c>
      <c r="AW146" s="190">
        <v>7013.2640000000001</v>
      </c>
      <c r="AX146" s="190">
        <v>876.91099999999994</v>
      </c>
      <c r="AY146" s="190">
        <v>5091.2619999999997</v>
      </c>
      <c r="AZ146" s="190">
        <v>61691.616999999998</v>
      </c>
      <c r="BA146" s="190">
        <v>69773.688999999998</v>
      </c>
      <c r="BB146" s="190">
        <v>6719.6570000000002</v>
      </c>
      <c r="BC146" s="190">
        <v>7127.982</v>
      </c>
      <c r="BD146" s="190">
        <v>5760.73</v>
      </c>
      <c r="BE146" s="190">
        <v>38486.828000000001</v>
      </c>
      <c r="BF146" s="190">
        <v>1011.0359999999999</v>
      </c>
      <c r="BG146" s="190">
        <v>1581.5160000000001</v>
      </c>
      <c r="BH146" s="190">
        <v>864.48099999999999</v>
      </c>
      <c r="BI146" s="190">
        <v>401.85899999999998</v>
      </c>
      <c r="BJ146" s="190">
        <v>16791.595000000001</v>
      </c>
      <c r="BK146" s="190">
        <v>24436.731</v>
      </c>
      <c r="BL146" s="190">
        <v>7154.1459999999997</v>
      </c>
      <c r="BM146" s="190">
        <v>13630.255999999999</v>
      </c>
      <c r="BN146" s="190">
        <v>3997.0340000000001</v>
      </c>
      <c r="BO146" s="190">
        <v>1694.952</v>
      </c>
      <c r="BP146" s="190">
        <v>32359.236000000001</v>
      </c>
      <c r="BQ146" s="190">
        <v>13038.225</v>
      </c>
      <c r="BR146" s="191">
        <v>1335.71</v>
      </c>
      <c r="BS146" s="191">
        <v>11006.855</v>
      </c>
      <c r="BT146" s="190">
        <f t="shared" si="2"/>
        <v>356938.12599999999</v>
      </c>
    </row>
    <row r="147" spans="1:72" ht="15.75" customHeight="1">
      <c r="A147" s="183">
        <v>2094</v>
      </c>
      <c r="B147" s="66">
        <v>48821.781000000003</v>
      </c>
      <c r="C147" s="66">
        <v>37470.434999999998</v>
      </c>
      <c r="D147" s="66">
        <v>191898.75</v>
      </c>
      <c r="E147" s="66">
        <v>53007.13</v>
      </c>
      <c r="F147" s="66">
        <v>17388.132000000001</v>
      </c>
      <c r="G147" s="66">
        <v>828237.55799999996</v>
      </c>
      <c r="H147" s="66">
        <v>47824.968999999997</v>
      </c>
      <c r="I147" s="66">
        <v>4735.2460000000001</v>
      </c>
      <c r="J147" s="66">
        <v>203210.21599999999</v>
      </c>
      <c r="K147" s="66">
        <v>316694.34299999999</v>
      </c>
      <c r="L147" s="66">
        <v>355795.24199999997</v>
      </c>
      <c r="M147" s="66">
        <v>6584.1949999999997</v>
      </c>
      <c r="N147" s="66">
        <v>1574947.2819999999</v>
      </c>
      <c r="O147" s="66">
        <v>302866.89199999999</v>
      </c>
      <c r="P147" s="78">
        <v>82907</v>
      </c>
      <c r="Q147" s="66">
        <v>76394.104000000007</v>
      </c>
      <c r="R147" s="66">
        <v>33440.993999999999</v>
      </c>
      <c r="S147" s="66">
        <v>111517.68399999999</v>
      </c>
      <c r="T147" s="66">
        <v>121607.215</v>
      </c>
      <c r="U147" s="66">
        <v>44900.061999999998</v>
      </c>
      <c r="V147" s="66">
        <v>6098.7629999999999</v>
      </c>
      <c r="W147" s="66">
        <v>538934.00199999998</v>
      </c>
      <c r="X147" s="66">
        <v>7132.5659999999998</v>
      </c>
      <c r="Y147" s="66">
        <v>42903.574999999997</v>
      </c>
      <c r="Z147" s="66">
        <v>180824.201</v>
      </c>
      <c r="AA147" s="66">
        <v>26137.565999999999</v>
      </c>
      <c r="AB147" s="66">
        <v>113834.658</v>
      </c>
      <c r="AC147" s="66">
        <v>50701.313999999998</v>
      </c>
      <c r="AD147" s="66">
        <v>5497.6959999999999</v>
      </c>
      <c r="AE147" s="66">
        <v>75376.914000000004</v>
      </c>
      <c r="AF147" s="66">
        <v>10301.142</v>
      </c>
      <c r="AG147" s="66">
        <v>47254.243999999999</v>
      </c>
      <c r="AH147" s="187">
        <v>85431</v>
      </c>
      <c r="AI147" s="66">
        <v>13650.156999999999</v>
      </c>
      <c r="AJ147" s="66">
        <v>70806.370999999999</v>
      </c>
      <c r="AK147" s="78">
        <v>393294.8</v>
      </c>
      <c r="AL147" s="188">
        <v>93833.395000000004</v>
      </c>
      <c r="AM147" s="188">
        <f t="shared" si="0"/>
        <v>6222261.5939999996</v>
      </c>
      <c r="AN147" s="189">
        <v>10406544.1</v>
      </c>
      <c r="AO147" s="188">
        <f t="shared" si="1"/>
        <v>4184282.5060000001</v>
      </c>
      <c r="AP147" s="189"/>
      <c r="AQ147" s="189"/>
      <c r="AR147" s="188"/>
      <c r="AS147" s="190">
        <v>8007.165</v>
      </c>
      <c r="AT147" s="190">
        <v>11592.652</v>
      </c>
      <c r="AU147" s="190">
        <v>3170.5990000000002</v>
      </c>
      <c r="AV147" s="190">
        <v>2242.855</v>
      </c>
      <c r="AW147" s="190">
        <v>7023.1170000000002</v>
      </c>
      <c r="AX147" s="190">
        <v>871.36099999999999</v>
      </c>
      <c r="AY147" s="190">
        <v>5081.7569999999996</v>
      </c>
      <c r="AZ147" s="190">
        <v>61582.118999999999</v>
      </c>
      <c r="BA147" s="190">
        <v>69644.332999999999</v>
      </c>
      <c r="BB147" s="190">
        <v>6674.6480000000001</v>
      </c>
      <c r="BC147" s="190">
        <v>7099.7539999999999</v>
      </c>
      <c r="BD147" s="190">
        <v>5757.4160000000002</v>
      </c>
      <c r="BE147" s="190">
        <v>38266.205000000002</v>
      </c>
      <c r="BF147" s="190">
        <v>1003.6180000000001</v>
      </c>
      <c r="BG147" s="190">
        <v>1571.066</v>
      </c>
      <c r="BH147" s="190">
        <v>866.35</v>
      </c>
      <c r="BI147" s="190">
        <v>399.30799999999999</v>
      </c>
      <c r="BJ147" s="190">
        <v>16759.955999999998</v>
      </c>
      <c r="BK147" s="190">
        <v>24247.826000000001</v>
      </c>
      <c r="BL147" s="190">
        <v>7117.4030000000002</v>
      </c>
      <c r="BM147" s="190">
        <v>13560.302</v>
      </c>
      <c r="BN147" s="190">
        <v>3977.165</v>
      </c>
      <c r="BO147" s="190">
        <v>1690.9290000000001</v>
      </c>
      <c r="BP147" s="190">
        <v>32162.526999999998</v>
      </c>
      <c r="BQ147" s="190">
        <v>13058.31</v>
      </c>
      <c r="BR147" s="191">
        <v>1335.5419999999999</v>
      </c>
      <c r="BS147" s="191">
        <v>11030.959000000001</v>
      </c>
      <c r="BT147" s="190">
        <f t="shared" si="2"/>
        <v>355795.24199999997</v>
      </c>
    </row>
    <row r="148" spans="1:72" ht="15.75" customHeight="1">
      <c r="A148" s="183">
        <v>2095</v>
      </c>
      <c r="B148" s="66">
        <v>48632.212</v>
      </c>
      <c r="C148" s="66">
        <v>37563.201000000001</v>
      </c>
      <c r="D148" s="66">
        <v>190743.74799999999</v>
      </c>
      <c r="E148" s="66">
        <v>53141.275000000001</v>
      </c>
      <c r="F148" s="66">
        <v>17293.544999999998</v>
      </c>
      <c r="G148" s="66">
        <v>818524.39899999998</v>
      </c>
      <c r="H148" s="66">
        <v>47510.360999999997</v>
      </c>
      <c r="I148" s="66">
        <v>4703.482</v>
      </c>
      <c r="J148" s="66">
        <v>203606.51199999999</v>
      </c>
      <c r="K148" s="66">
        <v>317931.82799999998</v>
      </c>
      <c r="L148" s="66">
        <v>354664.01799999998</v>
      </c>
      <c r="M148" s="66">
        <v>6600.2219999999998</v>
      </c>
      <c r="N148" s="66">
        <v>1568191.621</v>
      </c>
      <c r="O148" s="66">
        <v>301961.24800000002</v>
      </c>
      <c r="P148" s="78">
        <v>82459</v>
      </c>
      <c r="Q148" s="66">
        <v>75956.922999999995</v>
      </c>
      <c r="R148" s="66">
        <v>33556.413999999997</v>
      </c>
      <c r="S148" s="66">
        <v>111709.06299999999</v>
      </c>
      <c r="T148" s="66">
        <v>120696.113</v>
      </c>
      <c r="U148" s="66">
        <v>44767.182000000001</v>
      </c>
      <c r="V148" s="66">
        <v>6094.3720000000003</v>
      </c>
      <c r="W148" s="66">
        <v>540333.58100000001</v>
      </c>
      <c r="X148" s="66">
        <v>7146.0450000000001</v>
      </c>
      <c r="Y148" s="66">
        <v>42790.936999999998</v>
      </c>
      <c r="Z148" s="66">
        <v>180775.02299999999</v>
      </c>
      <c r="AA148" s="66">
        <v>25796.498</v>
      </c>
      <c r="AB148" s="66">
        <v>113565.064</v>
      </c>
      <c r="AC148" s="66">
        <v>50679.8</v>
      </c>
      <c r="AD148" s="66">
        <v>5487.0190000000002</v>
      </c>
      <c r="AE148" s="66">
        <v>75262.841</v>
      </c>
      <c r="AF148" s="66">
        <v>10321.468999999999</v>
      </c>
      <c r="AG148" s="66">
        <v>46822.828000000001</v>
      </c>
      <c r="AH148" s="187">
        <v>84994</v>
      </c>
      <c r="AI148" s="66">
        <v>13718.041999999999</v>
      </c>
      <c r="AJ148" s="66">
        <v>70754.827000000005</v>
      </c>
      <c r="AK148" s="78">
        <v>393412.6</v>
      </c>
      <c r="AL148" s="188">
        <v>93409.243000000002</v>
      </c>
      <c r="AM148" s="188">
        <f t="shared" si="0"/>
        <v>6201576.5559999989</v>
      </c>
      <c r="AN148" s="189">
        <v>10400000.198999999</v>
      </c>
      <c r="AO148" s="188">
        <f t="shared" si="1"/>
        <v>4198423.6430000002</v>
      </c>
      <c r="AP148" s="189"/>
      <c r="AQ148" s="189"/>
      <c r="AR148" s="188"/>
      <c r="AS148" s="190">
        <v>7995.4979999999996</v>
      </c>
      <c r="AT148" s="190">
        <v>11581.434999999999</v>
      </c>
      <c r="AU148" s="190">
        <v>3136.002</v>
      </c>
      <c r="AV148" s="190">
        <v>2222.326</v>
      </c>
      <c r="AW148" s="190">
        <v>7033.2359999999999</v>
      </c>
      <c r="AX148" s="190">
        <v>865.85900000000004</v>
      </c>
      <c r="AY148" s="190">
        <v>5072.4040000000005</v>
      </c>
      <c r="AZ148" s="190">
        <v>61471.425000000003</v>
      </c>
      <c r="BA148" s="190">
        <v>69521.081000000006</v>
      </c>
      <c r="BB148" s="190">
        <v>6629.3729999999996</v>
      </c>
      <c r="BC148" s="190">
        <v>7072.2420000000002</v>
      </c>
      <c r="BD148" s="190">
        <v>5753.4889999999996</v>
      </c>
      <c r="BE148" s="190">
        <v>38046.483999999997</v>
      </c>
      <c r="BF148" s="190">
        <v>996.16200000000003</v>
      </c>
      <c r="BG148" s="190">
        <v>1560.655</v>
      </c>
      <c r="BH148" s="190">
        <v>868.23900000000003</v>
      </c>
      <c r="BI148" s="190">
        <v>396.91699999999997</v>
      </c>
      <c r="BJ148" s="190">
        <v>16728.907999999999</v>
      </c>
      <c r="BK148" s="190">
        <v>24061.744999999999</v>
      </c>
      <c r="BL148" s="190">
        <v>7080.5460000000003</v>
      </c>
      <c r="BM148" s="190">
        <v>13490.58</v>
      </c>
      <c r="BN148" s="190">
        <v>3957.654</v>
      </c>
      <c r="BO148" s="190">
        <v>1687.0139999999999</v>
      </c>
      <c r="BP148" s="190">
        <v>31965.918000000001</v>
      </c>
      <c r="BQ148" s="190">
        <v>13078.752</v>
      </c>
      <c r="BR148" s="191">
        <v>1335.509</v>
      </c>
      <c r="BS148" s="191">
        <v>11054.565000000001</v>
      </c>
      <c r="BT148" s="190">
        <f t="shared" si="2"/>
        <v>354664.01799999998</v>
      </c>
    </row>
    <row r="149" spans="1:72" ht="15.75" customHeight="1">
      <c r="A149" s="183">
        <v>2096</v>
      </c>
      <c r="B149" s="66">
        <v>48441.186000000002</v>
      </c>
      <c r="C149" s="66">
        <v>37656.760999999999</v>
      </c>
      <c r="D149" s="66">
        <v>189593.03700000001</v>
      </c>
      <c r="E149" s="66">
        <v>53276.362999999998</v>
      </c>
      <c r="F149" s="66">
        <v>17199.798999999999</v>
      </c>
      <c r="G149" s="66">
        <v>808913.05700000003</v>
      </c>
      <c r="H149" s="66">
        <v>47198.711000000003</v>
      </c>
      <c r="I149" s="66">
        <v>4671.8810000000003</v>
      </c>
      <c r="J149" s="66">
        <v>203971.18799999999</v>
      </c>
      <c r="K149" s="66">
        <v>319107.40399999998</v>
      </c>
      <c r="L149" s="66">
        <v>353546.68800000008</v>
      </c>
      <c r="M149" s="66">
        <v>6615.174</v>
      </c>
      <c r="N149" s="66">
        <v>1561403.0530000001</v>
      </c>
      <c r="O149" s="66">
        <v>301022.84000000003</v>
      </c>
      <c r="P149" s="78">
        <v>82007</v>
      </c>
      <c r="Q149" s="66">
        <v>75525.277000000002</v>
      </c>
      <c r="R149" s="66">
        <v>33666.402999999998</v>
      </c>
      <c r="S149" s="66">
        <v>111886.08500000001</v>
      </c>
      <c r="T149" s="66">
        <v>119781.444</v>
      </c>
      <c r="U149" s="66">
        <v>44627.498</v>
      </c>
      <c r="V149" s="66">
        <v>6089.9279999999999</v>
      </c>
      <c r="W149" s="66">
        <v>541606.65899999999</v>
      </c>
      <c r="X149" s="66">
        <v>7159.442</v>
      </c>
      <c r="Y149" s="66">
        <v>42674.146000000001</v>
      </c>
      <c r="Z149" s="66">
        <v>180705.72700000001</v>
      </c>
      <c r="AA149" s="66">
        <v>25466.116999999998</v>
      </c>
      <c r="AB149" s="66">
        <v>113294.91499999999</v>
      </c>
      <c r="AC149" s="66">
        <v>50654.25</v>
      </c>
      <c r="AD149" s="66">
        <v>5477.1850000000004</v>
      </c>
      <c r="AE149" s="66">
        <v>75144.735000000001</v>
      </c>
      <c r="AF149" s="66">
        <v>10342.204</v>
      </c>
      <c r="AG149" s="66">
        <v>46397.362999999998</v>
      </c>
      <c r="AH149" s="187">
        <v>84556</v>
      </c>
      <c r="AI149" s="66">
        <v>13785.698</v>
      </c>
      <c r="AJ149" s="66">
        <v>70704.214999999997</v>
      </c>
      <c r="AK149" s="78">
        <v>393534.61</v>
      </c>
      <c r="AL149" s="188">
        <v>92984.421000000002</v>
      </c>
      <c r="AM149" s="188">
        <f t="shared" si="0"/>
        <v>6180688.4639999988</v>
      </c>
      <c r="AN149" s="189">
        <v>10392611.49</v>
      </c>
      <c r="AO149" s="188">
        <f t="shared" si="1"/>
        <v>4211923.0260000015</v>
      </c>
      <c r="AP149" s="189"/>
      <c r="AQ149" s="189"/>
      <c r="AR149" s="188"/>
      <c r="AS149" s="190">
        <v>7984.6790000000001</v>
      </c>
      <c r="AT149" s="190">
        <v>11569.919</v>
      </c>
      <c r="AU149" s="190">
        <v>3101.2730000000001</v>
      </c>
      <c r="AV149" s="190">
        <v>2202.0700000000002</v>
      </c>
      <c r="AW149" s="190">
        <v>7043.576</v>
      </c>
      <c r="AX149" s="190">
        <v>860.40499999999997</v>
      </c>
      <c r="AY149" s="190">
        <v>5063.3609999999999</v>
      </c>
      <c r="AZ149" s="190">
        <v>61361.453000000001</v>
      </c>
      <c r="BA149" s="190">
        <v>69403.3</v>
      </c>
      <c r="BB149" s="190">
        <v>6584.0529999999999</v>
      </c>
      <c r="BC149" s="190">
        <v>7045.2610000000004</v>
      </c>
      <c r="BD149" s="190">
        <v>5749.03</v>
      </c>
      <c r="BE149" s="190">
        <v>37828.817999999999</v>
      </c>
      <c r="BF149" s="190">
        <v>988.65800000000002</v>
      </c>
      <c r="BG149" s="190">
        <v>1550.239</v>
      </c>
      <c r="BH149" s="190">
        <v>870.20299999999997</v>
      </c>
      <c r="BI149" s="190">
        <v>394.66399999999999</v>
      </c>
      <c r="BJ149" s="190">
        <v>16698.832999999999</v>
      </c>
      <c r="BK149" s="190">
        <v>23878.704000000002</v>
      </c>
      <c r="BL149" s="190">
        <v>7044.0690000000004</v>
      </c>
      <c r="BM149" s="190">
        <v>13420.758</v>
      </c>
      <c r="BN149" s="190">
        <v>3938.4580000000001</v>
      </c>
      <c r="BO149" s="190">
        <v>1683.12</v>
      </c>
      <c r="BP149" s="190">
        <v>31769.392</v>
      </c>
      <c r="BQ149" s="190">
        <v>13099.129000000001</v>
      </c>
      <c r="BR149" s="191">
        <v>1335.6189999999999</v>
      </c>
      <c r="BS149" s="191">
        <v>11077.644</v>
      </c>
      <c r="BT149" s="190">
        <f t="shared" si="2"/>
        <v>353546.68800000008</v>
      </c>
    </row>
    <row r="150" spans="1:72" ht="15.75" customHeight="1">
      <c r="A150" s="183">
        <v>2097</v>
      </c>
      <c r="B150" s="66">
        <v>48248.805</v>
      </c>
      <c r="C150" s="66">
        <v>37753.038</v>
      </c>
      <c r="D150" s="66">
        <v>188458.25399999999</v>
      </c>
      <c r="E150" s="66">
        <v>53412.93</v>
      </c>
      <c r="F150" s="66">
        <v>17107.48</v>
      </c>
      <c r="G150" s="66">
        <v>799394.13100000005</v>
      </c>
      <c r="H150" s="66">
        <v>46890.159</v>
      </c>
      <c r="I150" s="66">
        <v>4640.6540000000005</v>
      </c>
      <c r="J150" s="66">
        <v>204304.67800000001</v>
      </c>
      <c r="K150" s="66">
        <v>320225.57699999999</v>
      </c>
      <c r="L150" s="66">
        <v>352441.00899999996</v>
      </c>
      <c r="M150" s="66">
        <v>6628.9870000000001</v>
      </c>
      <c r="N150" s="66">
        <v>1554487.3859999999</v>
      </c>
      <c r="O150" s="66">
        <v>300062.48499999999</v>
      </c>
      <c r="P150" s="78">
        <v>81548</v>
      </c>
      <c r="Q150" s="66">
        <v>75096.078999999998</v>
      </c>
      <c r="R150" s="66">
        <v>33771.817000000003</v>
      </c>
      <c r="S150" s="66">
        <v>112045.34</v>
      </c>
      <c r="T150" s="66">
        <v>118862.465</v>
      </c>
      <c r="U150" s="66">
        <v>44482.241999999998</v>
      </c>
      <c r="V150" s="66">
        <v>6085.4030000000002</v>
      </c>
      <c r="W150" s="66">
        <v>542798.55000000005</v>
      </c>
      <c r="X150" s="66">
        <v>7172.7879999999996</v>
      </c>
      <c r="Y150" s="66">
        <v>42554.561999999998</v>
      </c>
      <c r="Z150" s="66">
        <v>180621.554</v>
      </c>
      <c r="AA150" s="66">
        <v>25145.655999999999</v>
      </c>
      <c r="AB150" s="66">
        <v>113021.83</v>
      </c>
      <c r="AC150" s="66">
        <v>50623.442000000003</v>
      </c>
      <c r="AD150" s="66">
        <v>5468.41</v>
      </c>
      <c r="AE150" s="66">
        <v>75023.629000000001</v>
      </c>
      <c r="AF150" s="66">
        <v>10363.342000000001</v>
      </c>
      <c r="AG150" s="66">
        <v>45978.624000000003</v>
      </c>
      <c r="AH150" s="187">
        <v>84116</v>
      </c>
      <c r="AI150" s="66">
        <v>13853.102999999999</v>
      </c>
      <c r="AJ150" s="66">
        <v>70656.051000000007</v>
      </c>
      <c r="AK150" s="78">
        <v>393670.9</v>
      </c>
      <c r="AL150" s="188">
        <v>92554.942999999999</v>
      </c>
      <c r="AM150" s="188">
        <f t="shared" si="0"/>
        <v>6159570.3030000003</v>
      </c>
      <c r="AN150" s="189">
        <v>10384422.809</v>
      </c>
      <c r="AO150" s="188">
        <f t="shared" si="1"/>
        <v>4224852.5060000001</v>
      </c>
      <c r="AP150" s="189"/>
      <c r="AQ150" s="189"/>
      <c r="AR150" s="188"/>
      <c r="AS150" s="190">
        <v>7974.8909999999996</v>
      </c>
      <c r="AT150" s="190">
        <v>11559.178</v>
      </c>
      <c r="AU150" s="190">
        <v>3066.4580000000001</v>
      </c>
      <c r="AV150" s="190">
        <v>2182.0479999999998</v>
      </c>
      <c r="AW150" s="190">
        <v>7054.277</v>
      </c>
      <c r="AX150" s="190">
        <v>854.91800000000001</v>
      </c>
      <c r="AY150" s="190">
        <v>5054.4579999999996</v>
      </c>
      <c r="AZ150" s="190">
        <v>61249.665000000001</v>
      </c>
      <c r="BA150" s="190">
        <v>69291.298999999999</v>
      </c>
      <c r="BB150" s="190">
        <v>6538.6840000000002</v>
      </c>
      <c r="BC150" s="190">
        <v>7018.8919999999998</v>
      </c>
      <c r="BD150" s="190">
        <v>5743.7979999999998</v>
      </c>
      <c r="BE150" s="190">
        <v>37612.480000000003</v>
      </c>
      <c r="BF150" s="190">
        <v>981.12800000000004</v>
      </c>
      <c r="BG150" s="190">
        <v>1539.7739999999999</v>
      </c>
      <c r="BH150" s="190">
        <v>872.19600000000003</v>
      </c>
      <c r="BI150" s="190">
        <v>392.601</v>
      </c>
      <c r="BJ150" s="190">
        <v>16670.488000000001</v>
      </c>
      <c r="BK150" s="190">
        <v>23698.39</v>
      </c>
      <c r="BL150" s="190">
        <v>7007.9210000000003</v>
      </c>
      <c r="BM150" s="190">
        <v>13350.903</v>
      </c>
      <c r="BN150" s="190">
        <v>3919.424</v>
      </c>
      <c r="BO150" s="190">
        <v>1679.2719999999999</v>
      </c>
      <c r="BP150" s="190">
        <v>31573.035</v>
      </c>
      <c r="BQ150" s="190">
        <v>13119.174000000001</v>
      </c>
      <c r="BR150" s="191">
        <v>1335.857</v>
      </c>
      <c r="BS150" s="191">
        <v>11099.8</v>
      </c>
      <c r="BT150" s="190">
        <f t="shared" si="2"/>
        <v>352441.00899999996</v>
      </c>
    </row>
    <row r="151" spans="1:72" ht="15.75" customHeight="1">
      <c r="A151" s="183">
        <v>2098</v>
      </c>
      <c r="B151" s="66">
        <v>48054.165000000001</v>
      </c>
      <c r="C151" s="66">
        <v>37848.724999999999</v>
      </c>
      <c r="D151" s="66">
        <v>187335.07500000001</v>
      </c>
      <c r="E151" s="66">
        <v>53552.622000000003</v>
      </c>
      <c r="F151" s="66">
        <v>17017.319</v>
      </c>
      <c r="G151" s="66">
        <v>789952.82700000005</v>
      </c>
      <c r="H151" s="66">
        <v>46585.042999999998</v>
      </c>
      <c r="I151" s="66">
        <v>4609.576</v>
      </c>
      <c r="J151" s="66">
        <v>204602.65</v>
      </c>
      <c r="K151" s="66">
        <v>321294.59899999999</v>
      </c>
      <c r="L151" s="66">
        <v>351343.99599999993</v>
      </c>
      <c r="M151" s="66">
        <v>6641.2830000000004</v>
      </c>
      <c r="N151" s="66">
        <v>1547513.2309999999</v>
      </c>
      <c r="O151" s="66">
        <v>299095.26299999998</v>
      </c>
      <c r="P151" s="78">
        <v>81085</v>
      </c>
      <c r="Q151" s="66">
        <v>74673.426999999996</v>
      </c>
      <c r="R151" s="66">
        <v>33870.379000000001</v>
      </c>
      <c r="S151" s="66">
        <v>112197.694</v>
      </c>
      <c r="T151" s="66">
        <v>117941.47900000001</v>
      </c>
      <c r="U151" s="66">
        <v>44332.046999999999</v>
      </c>
      <c r="V151" s="66">
        <v>6080.6760000000004</v>
      </c>
      <c r="W151" s="66">
        <v>543863.39800000004</v>
      </c>
      <c r="X151" s="66">
        <v>7186.11</v>
      </c>
      <c r="Y151" s="66">
        <v>42429.252</v>
      </c>
      <c r="Z151" s="66">
        <v>180514.89300000001</v>
      </c>
      <c r="AA151" s="66">
        <v>24835.124</v>
      </c>
      <c r="AB151" s="66">
        <v>112749.59699999999</v>
      </c>
      <c r="AC151" s="66">
        <v>50585.964</v>
      </c>
      <c r="AD151" s="66">
        <v>5460.6930000000002</v>
      </c>
      <c r="AE151" s="66">
        <v>74896.235000000001</v>
      </c>
      <c r="AF151" s="66">
        <v>10384.914000000001</v>
      </c>
      <c r="AG151" s="66">
        <v>45567.857000000004</v>
      </c>
      <c r="AH151" s="187">
        <v>83671</v>
      </c>
      <c r="AI151" s="66">
        <v>13920.271000000001</v>
      </c>
      <c r="AJ151" s="66">
        <v>70606.032999999996</v>
      </c>
      <c r="AK151" s="78">
        <v>393786.66</v>
      </c>
      <c r="AL151" s="188">
        <v>92124.447</v>
      </c>
      <c r="AM151" s="188">
        <f t="shared" si="0"/>
        <v>6138209.5240000002</v>
      </c>
      <c r="AN151" s="189">
        <v>10375354.086999999</v>
      </c>
      <c r="AO151" s="188">
        <f t="shared" si="1"/>
        <v>4237144.5629999992</v>
      </c>
      <c r="AP151" s="189"/>
      <c r="AQ151" s="189"/>
      <c r="AR151" s="188"/>
      <c r="AS151" s="190">
        <v>7965.6629999999996</v>
      </c>
      <c r="AT151" s="190">
        <v>11548.392</v>
      </c>
      <c r="AU151" s="190">
        <v>3031.4679999999998</v>
      </c>
      <c r="AV151" s="190">
        <v>2162.2489999999998</v>
      </c>
      <c r="AW151" s="190">
        <v>7065.2619999999997</v>
      </c>
      <c r="AX151" s="190">
        <v>849.46600000000001</v>
      </c>
      <c r="AY151" s="190">
        <v>5045.59</v>
      </c>
      <c r="AZ151" s="190">
        <v>61136.292999999998</v>
      </c>
      <c r="BA151" s="190">
        <v>69184.346000000005</v>
      </c>
      <c r="BB151" s="190">
        <v>6493.3190000000004</v>
      </c>
      <c r="BC151" s="190">
        <v>6992.933</v>
      </c>
      <c r="BD151" s="190">
        <v>5738.1620000000003</v>
      </c>
      <c r="BE151" s="190">
        <v>37398.775999999998</v>
      </c>
      <c r="BF151" s="190">
        <v>973.49599999999998</v>
      </c>
      <c r="BG151" s="190">
        <v>1529.316</v>
      </c>
      <c r="BH151" s="190">
        <v>874.24699999999996</v>
      </c>
      <c r="BI151" s="190">
        <v>390.66500000000002</v>
      </c>
      <c r="BJ151" s="190">
        <v>16643.047999999999</v>
      </c>
      <c r="BK151" s="190">
        <v>23520.78</v>
      </c>
      <c r="BL151" s="190">
        <v>6972.1490000000003</v>
      </c>
      <c r="BM151" s="190">
        <v>13280.713</v>
      </c>
      <c r="BN151" s="190">
        <v>3900.643</v>
      </c>
      <c r="BO151" s="190">
        <v>1675.501</v>
      </c>
      <c r="BP151" s="190">
        <v>31375.044000000002</v>
      </c>
      <c r="BQ151" s="190">
        <v>13138.945</v>
      </c>
      <c r="BR151" s="191">
        <v>1336.1379999999999</v>
      </c>
      <c r="BS151" s="191">
        <v>11121.392</v>
      </c>
      <c r="BT151" s="190">
        <f t="shared" si="2"/>
        <v>351343.99599999993</v>
      </c>
    </row>
    <row r="152" spans="1:72" ht="15.75" customHeight="1">
      <c r="A152" s="183">
        <v>2099</v>
      </c>
      <c r="B152" s="66">
        <v>47857.909</v>
      </c>
      <c r="C152" s="66">
        <v>37943.826000000001</v>
      </c>
      <c r="D152" s="66">
        <v>186215.005</v>
      </c>
      <c r="E152" s="66">
        <v>53691.966</v>
      </c>
      <c r="F152" s="66">
        <v>16928.593000000001</v>
      </c>
      <c r="G152" s="66">
        <v>780587.80200000003</v>
      </c>
      <c r="H152" s="66">
        <v>46283.987999999998</v>
      </c>
      <c r="I152" s="66">
        <v>4578.83</v>
      </c>
      <c r="J152" s="66">
        <v>204878.59400000001</v>
      </c>
      <c r="K152" s="66">
        <v>322316.158</v>
      </c>
      <c r="L152" s="66">
        <v>350259.27500000002</v>
      </c>
      <c r="M152" s="66">
        <v>6652.643</v>
      </c>
      <c r="N152" s="66">
        <v>1540467.227</v>
      </c>
      <c r="O152" s="66">
        <v>298116.78200000001</v>
      </c>
      <c r="P152" s="78">
        <v>80616</v>
      </c>
      <c r="Q152" s="66">
        <v>74257.952000000005</v>
      </c>
      <c r="R152" s="66">
        <v>33963.608999999997</v>
      </c>
      <c r="S152" s="66">
        <v>112337.167</v>
      </c>
      <c r="T152" s="66">
        <v>117014.76</v>
      </c>
      <c r="U152" s="66">
        <v>44177.146000000001</v>
      </c>
      <c r="V152" s="66">
        <v>6076.1149999999998</v>
      </c>
      <c r="W152" s="66">
        <v>544832.69299999997</v>
      </c>
      <c r="X152" s="66">
        <v>7199.6620000000003</v>
      </c>
      <c r="Y152" s="66">
        <v>42300.88</v>
      </c>
      <c r="Z152" s="66">
        <v>180384.492</v>
      </c>
      <c r="AA152" s="66">
        <v>24534.648000000001</v>
      </c>
      <c r="AB152" s="66">
        <v>112475.98</v>
      </c>
      <c r="AC152" s="66">
        <v>50543.578999999998</v>
      </c>
      <c r="AD152" s="66">
        <v>5454.152</v>
      </c>
      <c r="AE152" s="66">
        <v>74764.675000000003</v>
      </c>
      <c r="AF152" s="66">
        <v>10406.817999999999</v>
      </c>
      <c r="AG152" s="66">
        <v>45164.114000000001</v>
      </c>
      <c r="AH152" s="187">
        <v>83225</v>
      </c>
      <c r="AI152" s="66">
        <v>13987.797</v>
      </c>
      <c r="AJ152" s="66">
        <v>70558.98</v>
      </c>
      <c r="AK152" s="78">
        <v>393899.4</v>
      </c>
      <c r="AL152" s="188">
        <v>91691.528000000006</v>
      </c>
      <c r="AM152" s="188">
        <f t="shared" si="0"/>
        <v>6116645.7450000001</v>
      </c>
      <c r="AN152" s="189">
        <v>10365536.306</v>
      </c>
      <c r="AO152" s="188">
        <f t="shared" si="1"/>
        <v>4248890.5609999998</v>
      </c>
      <c r="AP152" s="189"/>
      <c r="AQ152" s="189"/>
      <c r="AR152" s="188"/>
      <c r="AS152" s="190">
        <v>7957.2359999999999</v>
      </c>
      <c r="AT152" s="190">
        <v>11537.592000000001</v>
      </c>
      <c r="AU152" s="190">
        <v>2996.3020000000001</v>
      </c>
      <c r="AV152" s="190">
        <v>2142.732</v>
      </c>
      <c r="AW152" s="190">
        <v>7076.3940000000002</v>
      </c>
      <c r="AX152" s="190">
        <v>843.96799999999996</v>
      </c>
      <c r="AY152" s="190">
        <v>5036.7790000000005</v>
      </c>
      <c r="AZ152" s="190">
        <v>61023.821000000004</v>
      </c>
      <c r="BA152" s="190">
        <v>69082.141000000003</v>
      </c>
      <c r="BB152" s="190">
        <v>6448.1540000000005</v>
      </c>
      <c r="BC152" s="190">
        <v>6967.5969999999998</v>
      </c>
      <c r="BD152" s="190">
        <v>5732.1469999999999</v>
      </c>
      <c r="BE152" s="190">
        <v>37187.042999999998</v>
      </c>
      <c r="BF152" s="190">
        <v>965.80799999999999</v>
      </c>
      <c r="BG152" s="190">
        <v>1518.866</v>
      </c>
      <c r="BH152" s="190">
        <v>876.32100000000003</v>
      </c>
      <c r="BI152" s="190">
        <v>388.86900000000003</v>
      </c>
      <c r="BJ152" s="190">
        <v>16616.685000000001</v>
      </c>
      <c r="BK152" s="190">
        <v>23344.838</v>
      </c>
      <c r="BL152" s="190">
        <v>6936.9110000000001</v>
      </c>
      <c r="BM152" s="190">
        <v>13210.398999999999</v>
      </c>
      <c r="BN152" s="190">
        <v>3882.0129999999999</v>
      </c>
      <c r="BO152" s="190">
        <v>1671.713</v>
      </c>
      <c r="BP152" s="190">
        <v>31177.31</v>
      </c>
      <c r="BQ152" s="190">
        <v>13158.776</v>
      </c>
      <c r="BR152" s="191">
        <v>1336.4659999999999</v>
      </c>
      <c r="BS152" s="191">
        <v>11142.394</v>
      </c>
      <c r="BT152" s="190">
        <f t="shared" si="2"/>
        <v>350259.27500000002</v>
      </c>
    </row>
    <row r="153" spans="1:72" ht="15.75" customHeight="1">
      <c r="A153" s="183">
        <v>2100</v>
      </c>
      <c r="B153" s="66">
        <v>47660.656000000003</v>
      </c>
      <c r="C153" s="66">
        <v>38041.031999999999</v>
      </c>
      <c r="D153" s="66">
        <v>185102.00399999999</v>
      </c>
      <c r="E153" s="66">
        <v>53832.341999999997</v>
      </c>
      <c r="F153" s="66">
        <v>16841.476999999999</v>
      </c>
      <c r="G153" s="66">
        <v>771301.05599999998</v>
      </c>
      <c r="H153" s="66">
        <v>45984.688999999998</v>
      </c>
      <c r="I153" s="66">
        <v>4548.13</v>
      </c>
      <c r="J153" s="66">
        <v>205119.18700000001</v>
      </c>
      <c r="K153" s="66">
        <v>323282.946</v>
      </c>
      <c r="L153" s="66">
        <v>349183.04799999995</v>
      </c>
      <c r="M153" s="66">
        <v>6662.7839999999997</v>
      </c>
      <c r="N153" s="66">
        <v>1533399.6980000001</v>
      </c>
      <c r="O153" s="66">
        <v>297127.72100000002</v>
      </c>
      <c r="P153" s="78">
        <v>80145</v>
      </c>
      <c r="Q153" s="66">
        <v>73845.864000000001</v>
      </c>
      <c r="R153" s="66">
        <v>34052.097999999998</v>
      </c>
      <c r="S153" s="66">
        <v>112466.254</v>
      </c>
      <c r="T153" s="66">
        <v>116089.655</v>
      </c>
      <c r="U153" s="66">
        <v>44016.158000000003</v>
      </c>
      <c r="V153" s="66">
        <v>6071.55</v>
      </c>
      <c r="W153" s="66">
        <v>545705.51</v>
      </c>
      <c r="X153" s="66">
        <v>7213.1540000000005</v>
      </c>
      <c r="Y153" s="66">
        <v>42169.671000000002</v>
      </c>
      <c r="Z153" s="66">
        <v>180236.003</v>
      </c>
      <c r="AA153" s="66">
        <v>24243.641</v>
      </c>
      <c r="AB153" s="66">
        <v>112203.879</v>
      </c>
      <c r="AC153" s="66">
        <v>50496.107000000004</v>
      </c>
      <c r="AD153" s="66">
        <v>5448.665</v>
      </c>
      <c r="AE153" s="66">
        <v>74630.506999999998</v>
      </c>
      <c r="AF153" s="66">
        <v>10428.629000000001</v>
      </c>
      <c r="AG153" s="66">
        <v>44766.678</v>
      </c>
      <c r="AH153" s="187">
        <v>82775</v>
      </c>
      <c r="AI153" s="66">
        <v>14055.305</v>
      </c>
      <c r="AJ153" s="66">
        <v>70510.827999999994</v>
      </c>
      <c r="AK153" s="78">
        <v>393993.25</v>
      </c>
      <c r="AL153" s="188">
        <v>91255.383000000002</v>
      </c>
      <c r="AM153" s="188">
        <f t="shared" si="0"/>
        <v>6094905.5589999985</v>
      </c>
      <c r="AN153" s="189">
        <v>10355002.416999999</v>
      </c>
      <c r="AO153" s="188">
        <f t="shared" si="1"/>
        <v>4260096.8580000009</v>
      </c>
      <c r="AP153" s="189"/>
      <c r="AQ153" s="189"/>
      <c r="AR153" s="188"/>
      <c r="AS153" s="190">
        <v>7949.4040000000005</v>
      </c>
      <c r="AT153" s="190">
        <v>11526.678</v>
      </c>
      <c r="AU153" s="190">
        <v>2961.1210000000001</v>
      </c>
      <c r="AV153" s="190">
        <v>2123.4430000000002</v>
      </c>
      <c r="AW153" s="190">
        <v>7087.8410000000003</v>
      </c>
      <c r="AX153" s="190">
        <v>838.47299999999996</v>
      </c>
      <c r="AY153" s="190">
        <v>5028.2280000000001</v>
      </c>
      <c r="AZ153" s="190">
        <v>60909.313999999998</v>
      </c>
      <c r="BA153" s="190">
        <v>68984.600000000006</v>
      </c>
      <c r="BB153" s="190">
        <v>6403.1260000000002</v>
      </c>
      <c r="BC153" s="190">
        <v>6942.3019999999997</v>
      </c>
      <c r="BD153" s="190">
        <v>5725.723</v>
      </c>
      <c r="BE153" s="190">
        <v>36977.732000000004</v>
      </c>
      <c r="BF153" s="190">
        <v>958.07</v>
      </c>
      <c r="BG153" s="190">
        <v>1508.3489999999999</v>
      </c>
      <c r="BH153" s="190">
        <v>878.42</v>
      </c>
      <c r="BI153" s="190">
        <v>387.17</v>
      </c>
      <c r="BJ153" s="190">
        <v>16592.072</v>
      </c>
      <c r="BK153" s="190">
        <v>23169.477999999999</v>
      </c>
      <c r="BL153" s="190">
        <v>6902.4049999999997</v>
      </c>
      <c r="BM153" s="190">
        <v>13140.348</v>
      </c>
      <c r="BN153" s="190">
        <v>3863.5830000000001</v>
      </c>
      <c r="BO153" s="190">
        <v>1667.97</v>
      </c>
      <c r="BP153" s="190">
        <v>30979.401999999998</v>
      </c>
      <c r="BQ153" s="190">
        <v>13178.365</v>
      </c>
      <c r="BR153" s="191">
        <v>1336.847</v>
      </c>
      <c r="BS153" s="191">
        <v>11162.584000000001</v>
      </c>
      <c r="BT153" s="190">
        <f t="shared" si="2"/>
        <v>349183.04799999995</v>
      </c>
    </row>
    <row r="154" spans="1:72" ht="15.75" customHeight="1">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182"/>
      <c r="AI154" s="66"/>
      <c r="AJ154" s="66"/>
      <c r="AK154" s="66"/>
      <c r="AL154" s="66"/>
      <c r="AM154" s="188">
        <f t="shared" si="0"/>
        <v>0</v>
      </c>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row>
    <row r="155" spans="1:72" ht="15.75" customHeight="1">
      <c r="A155" s="194" t="s">
        <v>6</v>
      </c>
      <c r="B155" s="66">
        <f t="shared" ref="B155:AL155" si="3">SUM(B43:B74)</f>
        <v>1249373.6470000001</v>
      </c>
      <c r="C155" s="66">
        <f t="shared" si="3"/>
        <v>664652.57700000005</v>
      </c>
      <c r="D155" s="66">
        <f t="shared" si="3"/>
        <v>5914486.8069999991</v>
      </c>
      <c r="E155" s="66">
        <f t="shared" si="3"/>
        <v>1038979.7419999999</v>
      </c>
      <c r="F155" s="66">
        <f t="shared" si="3"/>
        <v>518252.67800000007</v>
      </c>
      <c r="G155" s="66">
        <f t="shared" si="3"/>
        <v>41697731.315999992</v>
      </c>
      <c r="H155" s="66">
        <f t="shared" si="3"/>
        <v>1338857.2150000001</v>
      </c>
      <c r="I155" s="66">
        <f t="shared" si="3"/>
        <v>135987.77099999998</v>
      </c>
      <c r="J155" s="66">
        <f t="shared" si="3"/>
        <v>2573655.7560000001</v>
      </c>
      <c r="K155" s="66">
        <f t="shared" si="3"/>
        <v>2544995.3119999995</v>
      </c>
      <c r="L155" s="66">
        <f t="shared" si="3"/>
        <v>13853387.742999997</v>
      </c>
      <c r="M155" s="66">
        <f t="shared" si="3"/>
        <v>55272.311000000002</v>
      </c>
      <c r="N155" s="66">
        <f t="shared" si="3"/>
        <v>36655395.944000006</v>
      </c>
      <c r="O155" s="66">
        <f t="shared" si="3"/>
        <v>7311959.6039999994</v>
      </c>
      <c r="P155" s="66">
        <f t="shared" si="3"/>
        <v>2271225</v>
      </c>
      <c r="Q155" s="66">
        <f t="shared" si="3"/>
        <v>4049943.8659999999</v>
      </c>
      <c r="R155" s="66">
        <f t="shared" si="3"/>
        <v>534621.85800000012</v>
      </c>
      <c r="S155" s="66">
        <f t="shared" si="3"/>
        <v>1172299.1549999998</v>
      </c>
      <c r="T155" s="66">
        <f t="shared" si="3"/>
        <v>3358530.1010000003</v>
      </c>
      <c r="U155" s="66">
        <f t="shared" si="3"/>
        <v>978221.02399999974</v>
      </c>
      <c r="V155" s="66">
        <f t="shared" si="3"/>
        <v>132506.75199999998</v>
      </c>
      <c r="W155" s="66">
        <f t="shared" si="3"/>
        <v>4640386.0409999993</v>
      </c>
      <c r="X155" s="66">
        <f t="shared" si="3"/>
        <v>151410.48800000001</v>
      </c>
      <c r="Y155" s="66">
        <f t="shared" si="3"/>
        <v>889819.68399999989</v>
      </c>
      <c r="Z155" s="66">
        <f t="shared" si="3"/>
        <v>2763648.6980000003</v>
      </c>
      <c r="AA155" s="66">
        <f t="shared" si="3"/>
        <v>1536042.632</v>
      </c>
      <c r="AB155" s="66">
        <f t="shared" si="3"/>
        <v>4664432.3900000006</v>
      </c>
      <c r="AC155" s="66">
        <f t="shared" si="3"/>
        <v>817959.75899999996</v>
      </c>
      <c r="AD155" s="66">
        <f t="shared" si="3"/>
        <v>145168.932</v>
      </c>
      <c r="AE155" s="66">
        <f t="shared" si="3"/>
        <v>1581463.6719999998</v>
      </c>
      <c r="AF155" s="66">
        <f t="shared" si="3"/>
        <v>242478.43900000007</v>
      </c>
      <c r="AG155" s="66">
        <f t="shared" si="3"/>
        <v>2079161.6490000004</v>
      </c>
      <c r="AH155" s="182">
        <f t="shared" si="3"/>
        <v>2209660</v>
      </c>
      <c r="AI155" s="66">
        <f t="shared" si="3"/>
        <v>176067.30099999998</v>
      </c>
      <c r="AJ155" s="66">
        <f t="shared" si="3"/>
        <v>1960519.7289999996</v>
      </c>
      <c r="AK155" s="66">
        <f t="shared" si="3"/>
        <v>9451314.1840000004</v>
      </c>
      <c r="AL155" s="66">
        <f t="shared" si="3"/>
        <v>2650836.8440000005</v>
      </c>
      <c r="AM155" s="188">
        <f t="shared" si="0"/>
        <v>164010706.62100002</v>
      </c>
      <c r="AN155" s="73">
        <f t="shared" ref="AN155:AO155" si="4">SUM(AN43:AN74)</f>
        <v>210393300.83899996</v>
      </c>
      <c r="AO155" s="73">
        <f t="shared" si="4"/>
        <v>46382594.218000002</v>
      </c>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row>
    <row r="156" spans="1:72" ht="15.75" customHeight="1">
      <c r="A156" s="194" t="s">
        <v>7</v>
      </c>
      <c r="B156" s="66">
        <f t="shared" ref="B156:AL156" si="5">SUM(B43:B123)</f>
        <v>3707848.6849999996</v>
      </c>
      <c r="C156" s="66">
        <f t="shared" si="5"/>
        <v>2188810.9950000006</v>
      </c>
      <c r="D156" s="66">
        <f t="shared" si="5"/>
        <v>16998218.642000001</v>
      </c>
      <c r="E156" s="66">
        <f t="shared" si="5"/>
        <v>3222379.1579999994</v>
      </c>
      <c r="F156" s="66">
        <f t="shared" si="5"/>
        <v>1511059.5229999998</v>
      </c>
      <c r="G156" s="66">
        <f t="shared" si="5"/>
        <v>106035894.09400001</v>
      </c>
      <c r="H156" s="66">
        <f t="shared" si="5"/>
        <v>4060733.6270000008</v>
      </c>
      <c r="I156" s="66">
        <f t="shared" si="5"/>
        <v>408168.93799999997</v>
      </c>
      <c r="J156" s="66">
        <f t="shared" si="5"/>
        <v>9970840.7870000005</v>
      </c>
      <c r="K156" s="66">
        <f t="shared" si="5"/>
        <v>12302532.452</v>
      </c>
      <c r="L156" s="66">
        <f t="shared" si="5"/>
        <v>34684438.333999999</v>
      </c>
      <c r="M156" s="66">
        <f t="shared" si="5"/>
        <v>266995.283</v>
      </c>
      <c r="N156" s="66">
        <f t="shared" si="5"/>
        <v>115715103.05100001</v>
      </c>
      <c r="O156" s="66">
        <f t="shared" si="5"/>
        <v>22374787.778999995</v>
      </c>
      <c r="P156" s="66">
        <f t="shared" si="5"/>
        <v>6967788</v>
      </c>
      <c r="Q156" s="66">
        <f t="shared" si="5"/>
        <v>9298614.6259999983</v>
      </c>
      <c r="R156" s="66">
        <f t="shared" si="5"/>
        <v>1735898.0210000004</v>
      </c>
      <c r="S156" s="66">
        <f t="shared" si="5"/>
        <v>5065657.9329999983</v>
      </c>
      <c r="T156" s="66">
        <f t="shared" si="5"/>
        <v>10190311.358000001</v>
      </c>
      <c r="U156" s="66">
        <f t="shared" si="5"/>
        <v>3105660.4310000008</v>
      </c>
      <c r="V156" s="66">
        <f t="shared" si="5"/>
        <v>416584.36299999995</v>
      </c>
      <c r="W156" s="66">
        <f t="shared" si="5"/>
        <v>21747395.610999987</v>
      </c>
      <c r="X156" s="66">
        <f t="shared" si="5"/>
        <v>454579.13500000001</v>
      </c>
      <c r="Y156" s="66">
        <f t="shared" si="5"/>
        <v>2865675.6610000003</v>
      </c>
      <c r="Z156" s="66">
        <f t="shared" si="5"/>
        <v>10100742.537999997</v>
      </c>
      <c r="AA156" s="66">
        <f t="shared" si="5"/>
        <v>3799626.8950000005</v>
      </c>
      <c r="AB156" s="66">
        <f t="shared" si="5"/>
        <v>11256321.904999997</v>
      </c>
      <c r="AC156" s="66">
        <f t="shared" si="5"/>
        <v>3056625.8710000003</v>
      </c>
      <c r="AD156" s="66">
        <f t="shared" si="5"/>
        <v>450385.00900000002</v>
      </c>
      <c r="AE156" s="66">
        <f t="shared" si="5"/>
        <v>5038607.2309999997</v>
      </c>
      <c r="AF156" s="66">
        <f t="shared" si="5"/>
        <v>710089.62100000004</v>
      </c>
      <c r="AG156" s="66">
        <f t="shared" si="5"/>
        <v>5404472.1809999989</v>
      </c>
      <c r="AH156" s="182">
        <f t="shared" si="5"/>
        <v>6761223</v>
      </c>
      <c r="AI156" s="66">
        <f t="shared" si="5"/>
        <v>718046.10299999989</v>
      </c>
      <c r="AJ156" s="66">
        <f t="shared" si="5"/>
        <v>5421441.9540000008</v>
      </c>
      <c r="AK156" s="66">
        <f t="shared" si="5"/>
        <v>27483876.463999998</v>
      </c>
      <c r="AL156" s="66">
        <f t="shared" si="5"/>
        <v>7780051.7489999989</v>
      </c>
      <c r="AM156" s="188">
        <f t="shared" si="0"/>
        <v>483277487.00799984</v>
      </c>
      <c r="AN156" s="73">
        <f t="shared" ref="AN156:AO156" si="6">SUM(AN43:AN123)</f>
        <v>668742089.7099998</v>
      </c>
      <c r="AO156" s="73">
        <f t="shared" si="6"/>
        <v>185464602.70199996</v>
      </c>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row>
    <row r="157" spans="1:72" ht="15.75" customHeight="1">
      <c r="A157" s="194" t="s">
        <v>8</v>
      </c>
      <c r="B157" s="66">
        <f t="shared" ref="B157:AL157" si="7">SUM(B75:B123)</f>
        <v>2458475.0379999997</v>
      </c>
      <c r="C157" s="66">
        <f t="shared" si="7"/>
        <v>1524158.4179999998</v>
      </c>
      <c r="D157" s="66">
        <f t="shared" si="7"/>
        <v>11083731.835000001</v>
      </c>
      <c r="E157" s="66">
        <f t="shared" si="7"/>
        <v>2183399.4160000002</v>
      </c>
      <c r="F157" s="66">
        <f t="shared" si="7"/>
        <v>992806.84499999997</v>
      </c>
      <c r="G157" s="66">
        <f t="shared" si="7"/>
        <v>64338162.778000019</v>
      </c>
      <c r="H157" s="66">
        <f t="shared" si="7"/>
        <v>2721876.4120000009</v>
      </c>
      <c r="I157" s="66">
        <f t="shared" si="7"/>
        <v>272181.16699999996</v>
      </c>
      <c r="J157" s="66">
        <f t="shared" si="7"/>
        <v>7397185.0309999995</v>
      </c>
      <c r="K157" s="66">
        <f t="shared" si="7"/>
        <v>9757537.1400000006</v>
      </c>
      <c r="L157" s="66">
        <f t="shared" si="7"/>
        <v>20831050.590999994</v>
      </c>
      <c r="M157" s="66">
        <f t="shared" si="7"/>
        <v>211722.97200000001</v>
      </c>
      <c r="N157" s="66">
        <f t="shared" si="7"/>
        <v>79059707.107000008</v>
      </c>
      <c r="O157" s="66">
        <f t="shared" si="7"/>
        <v>15062828.175000003</v>
      </c>
      <c r="P157" s="66">
        <f t="shared" si="7"/>
        <v>4696563</v>
      </c>
      <c r="Q157" s="66">
        <f t="shared" si="7"/>
        <v>5248670.7600000007</v>
      </c>
      <c r="R157" s="66">
        <f t="shared" si="7"/>
        <v>1201276.1630000002</v>
      </c>
      <c r="S157" s="66">
        <f t="shared" si="7"/>
        <v>3893358.7779999999</v>
      </c>
      <c r="T157" s="66">
        <f t="shared" si="7"/>
        <v>6831781.2569999993</v>
      </c>
      <c r="U157" s="66">
        <f t="shared" si="7"/>
        <v>2127439.4070000001</v>
      </c>
      <c r="V157" s="66">
        <f t="shared" si="7"/>
        <v>284077.61099999998</v>
      </c>
      <c r="W157" s="66">
        <f t="shared" si="7"/>
        <v>17107009.57</v>
      </c>
      <c r="X157" s="66">
        <f t="shared" si="7"/>
        <v>303168.647</v>
      </c>
      <c r="Y157" s="66">
        <f t="shared" si="7"/>
        <v>1975855.977</v>
      </c>
      <c r="Z157" s="66">
        <f t="shared" si="7"/>
        <v>7337093.8399999999</v>
      </c>
      <c r="AA157" s="66">
        <f t="shared" si="7"/>
        <v>2263584.2630000007</v>
      </c>
      <c r="AB157" s="66">
        <f t="shared" si="7"/>
        <v>6591889.5149999997</v>
      </c>
      <c r="AC157" s="66">
        <f t="shared" si="7"/>
        <v>2238666.1119999997</v>
      </c>
      <c r="AD157" s="66">
        <f t="shared" si="7"/>
        <v>305216.07699999993</v>
      </c>
      <c r="AE157" s="66">
        <f t="shared" si="7"/>
        <v>3457143.5590000013</v>
      </c>
      <c r="AF157" s="66">
        <f t="shared" si="7"/>
        <v>467611.18199999997</v>
      </c>
      <c r="AG157" s="66">
        <f t="shared" si="7"/>
        <v>3325310.5320000001</v>
      </c>
      <c r="AH157" s="182">
        <f t="shared" si="7"/>
        <v>4551563</v>
      </c>
      <c r="AI157" s="66">
        <f t="shared" si="7"/>
        <v>541978.80199999991</v>
      </c>
      <c r="AJ157" s="66">
        <f t="shared" si="7"/>
        <v>3460922.2249999996</v>
      </c>
      <c r="AK157" s="66">
        <f t="shared" si="7"/>
        <v>18032562.279999997</v>
      </c>
      <c r="AL157" s="66">
        <f t="shared" si="7"/>
        <v>5129214.9049999993</v>
      </c>
      <c r="AM157" s="188">
        <f t="shared" si="0"/>
        <v>319266780.38699996</v>
      </c>
      <c r="AN157" s="73">
        <f t="shared" ref="AN157:AO157" si="8">SUM(AN75:AN123)</f>
        <v>458348788.87099993</v>
      </c>
      <c r="AO157" s="73">
        <f t="shared" si="8"/>
        <v>139082008.48400003</v>
      </c>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row>
    <row r="158" spans="1:72" ht="15.75" customHeight="1">
      <c r="A158" s="195" t="s">
        <v>9</v>
      </c>
      <c r="B158" s="48">
        <f t="shared" ref="B158:AL158" si="9">B74/$AN74</f>
        <v>5.7336565904767918E-3</v>
      </c>
      <c r="C158" s="48">
        <f t="shared" si="9"/>
        <v>3.2748692057482914E-3</v>
      </c>
      <c r="D158" s="48">
        <f t="shared" si="9"/>
        <v>2.7146060465279984E-2</v>
      </c>
      <c r="E158" s="48">
        <f t="shared" si="9"/>
        <v>4.8266479973099203E-3</v>
      </c>
      <c r="F158" s="48">
        <f t="shared" si="9"/>
        <v>2.462118630960321E-3</v>
      </c>
      <c r="G158" s="48">
        <f t="shared" si="9"/>
        <v>0.18101737394117734</v>
      </c>
      <c r="H158" s="48">
        <f t="shared" si="9"/>
        <v>6.505616283671487E-3</v>
      </c>
      <c r="I158" s="48">
        <f t="shared" si="9"/>
        <v>6.5264636136054023E-4</v>
      </c>
      <c r="J158" s="48">
        <f t="shared" si="9"/>
        <v>1.3760630303637025E-2</v>
      </c>
      <c r="K158" s="48">
        <f t="shared" si="9"/>
        <v>1.5074836522134871E-2</v>
      </c>
      <c r="L158" s="48">
        <f t="shared" si="9"/>
        <v>5.6518282465144759E-2</v>
      </c>
      <c r="M158" s="48">
        <f t="shared" si="9"/>
        <v>3.3095893227242106E-4</v>
      </c>
      <c r="N158" s="48">
        <f t="shared" si="9"/>
        <v>0.17809064104084921</v>
      </c>
      <c r="O158" s="48">
        <f t="shared" si="9"/>
        <v>3.464421089967195E-2</v>
      </c>
      <c r="P158" s="48">
        <f t="shared" si="9"/>
        <v>1.1119811640440409E-2</v>
      </c>
      <c r="Q158" s="48">
        <f t="shared" si="9"/>
        <v>1.5862362555143387E-2</v>
      </c>
      <c r="R158" s="48">
        <f t="shared" si="9"/>
        <v>2.4244755485407494E-3</v>
      </c>
      <c r="S158" s="48">
        <f t="shared" si="9"/>
        <v>6.666472312654742E-3</v>
      </c>
      <c r="T158" s="48">
        <f t="shared" si="9"/>
        <v>1.604509753398738E-2</v>
      </c>
      <c r="U158" s="48">
        <f t="shared" si="9"/>
        <v>4.6831304448077876E-3</v>
      </c>
      <c r="V158" s="48">
        <f t="shared" si="9"/>
        <v>6.4692332095922663E-4</v>
      </c>
      <c r="W158" s="48">
        <f t="shared" si="9"/>
        <v>2.6771110166753306E-2</v>
      </c>
      <c r="X158" s="48">
        <f t="shared" si="9"/>
        <v>6.8449530970921663E-4</v>
      </c>
      <c r="Y158" s="48">
        <f t="shared" si="9"/>
        <v>4.2553663095377444E-3</v>
      </c>
      <c r="Z158" s="48">
        <f t="shared" si="9"/>
        <v>1.4357662626343557E-2</v>
      </c>
      <c r="AA158" s="48">
        <f t="shared" si="9"/>
        <v>6.5801320978195214E-3</v>
      </c>
      <c r="AB158" s="48">
        <f t="shared" si="9"/>
        <v>1.8468230300843907E-2</v>
      </c>
      <c r="AC158" s="48">
        <f t="shared" si="9"/>
        <v>4.5403770223006751E-3</v>
      </c>
      <c r="AD158" s="48">
        <f t="shared" si="9"/>
        <v>7.523512974062195E-4</v>
      </c>
      <c r="AE158" s="48">
        <f t="shared" si="9"/>
        <v>7.5077085974082566E-3</v>
      </c>
      <c r="AF158" s="48">
        <f t="shared" si="9"/>
        <v>1.1007832763200423E-3</v>
      </c>
      <c r="AG158" s="48">
        <f t="shared" si="9"/>
        <v>9.0850035417476063E-3</v>
      </c>
      <c r="AH158" s="48">
        <f t="shared" si="9"/>
        <v>1.0722321855690792E-2</v>
      </c>
      <c r="AI158" s="48">
        <f t="shared" si="9"/>
        <v>1.1840940121602196E-3</v>
      </c>
      <c r="AJ158" s="48">
        <f t="shared" si="9"/>
        <v>8.5271491630057161E-3</v>
      </c>
      <c r="AK158" s="48">
        <f t="shared" si="9"/>
        <v>4.2719141101554364E-2</v>
      </c>
      <c r="AL158" s="48">
        <f t="shared" si="9"/>
        <v>1.2326344084250375E-2</v>
      </c>
      <c r="AM158" s="48"/>
      <c r="AN158" s="48">
        <f t="shared" ref="AN158:AO158" si="10">AN74/$AN74</f>
        <v>1</v>
      </c>
      <c r="AO158" s="48">
        <f t="shared" si="10"/>
        <v>0.24293090624091979</v>
      </c>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row>
    <row r="159" spans="1:72" ht="15.75" customHeight="1">
      <c r="A159" s="195" t="s">
        <v>10</v>
      </c>
      <c r="B159" s="48">
        <f t="shared" ref="B159:AL159" si="11">B155/$AN155</f>
        <v>5.9382767512928701E-3</v>
      </c>
      <c r="C159" s="48">
        <f t="shared" si="11"/>
        <v>3.1590957238159145E-3</v>
      </c>
      <c r="D159" s="48">
        <f t="shared" si="11"/>
        <v>2.8111573816344864E-2</v>
      </c>
      <c r="E159" s="48">
        <f t="shared" si="11"/>
        <v>4.9382738797137948E-3</v>
      </c>
      <c r="F159" s="48">
        <f t="shared" si="11"/>
        <v>2.4632565577579132E-3</v>
      </c>
      <c r="G159" s="48">
        <f t="shared" si="11"/>
        <v>0.198189444006625</v>
      </c>
      <c r="H159" s="48">
        <f t="shared" si="11"/>
        <v>6.3635924226719499E-3</v>
      </c>
      <c r="I159" s="48">
        <f t="shared" si="11"/>
        <v>6.4635028994607774E-4</v>
      </c>
      <c r="J159" s="48">
        <f t="shared" si="11"/>
        <v>1.2232593650733434E-2</v>
      </c>
      <c r="K159" s="48">
        <f t="shared" si="11"/>
        <v>1.2096370473067086E-2</v>
      </c>
      <c r="L159" s="48">
        <f t="shared" si="11"/>
        <v>6.5845194156638462E-2</v>
      </c>
      <c r="M159" s="48">
        <f t="shared" si="11"/>
        <v>2.6270946260925025E-4</v>
      </c>
      <c r="N159" s="48">
        <f t="shared" si="11"/>
        <v>0.17422320861846238</v>
      </c>
      <c r="O159" s="48">
        <f t="shared" si="11"/>
        <v>3.4753766278876705E-2</v>
      </c>
      <c r="P159" s="48">
        <f t="shared" si="11"/>
        <v>1.0795139345895894E-2</v>
      </c>
      <c r="Q159" s="48">
        <f t="shared" si="11"/>
        <v>1.9249395536120959E-2</v>
      </c>
      <c r="R159" s="48">
        <f t="shared" si="11"/>
        <v>2.541059320178216E-3</v>
      </c>
      <c r="S159" s="48">
        <f t="shared" si="11"/>
        <v>5.571941455954829E-3</v>
      </c>
      <c r="T159" s="48">
        <f t="shared" si="11"/>
        <v>1.5963103804194131E-2</v>
      </c>
      <c r="U159" s="48">
        <f t="shared" si="11"/>
        <v>4.6494875079153182E-3</v>
      </c>
      <c r="V159" s="48">
        <f t="shared" si="11"/>
        <v>6.2980499603168733E-4</v>
      </c>
      <c r="W159" s="48">
        <f t="shared" si="11"/>
        <v>2.205576899309631E-2</v>
      </c>
      <c r="X159" s="48">
        <f t="shared" si="11"/>
        <v>7.196545108433106E-4</v>
      </c>
      <c r="Y159" s="48">
        <f t="shared" si="11"/>
        <v>4.2293156695180131E-3</v>
      </c>
      <c r="Z159" s="48">
        <f t="shared" si="11"/>
        <v>1.3135630683007523E-2</v>
      </c>
      <c r="AA159" s="48">
        <f t="shared" si="11"/>
        <v>7.3008153105380081E-3</v>
      </c>
      <c r="AB159" s="48">
        <f t="shared" si="11"/>
        <v>2.2170061363167553E-2</v>
      </c>
      <c r="AC159" s="48">
        <f t="shared" si="11"/>
        <v>3.8877652270208466E-3</v>
      </c>
      <c r="AD159" s="48">
        <f t="shared" si="11"/>
        <v>6.8998837615598873E-4</v>
      </c>
      <c r="AE159" s="48">
        <f t="shared" si="11"/>
        <v>7.5167016520653815E-3</v>
      </c>
      <c r="AF159" s="48">
        <f t="shared" si="11"/>
        <v>1.152500759449336E-3</v>
      </c>
      <c r="AG159" s="48">
        <f t="shared" si="11"/>
        <v>9.8822616533358401E-3</v>
      </c>
      <c r="AH159" s="48">
        <f t="shared" si="11"/>
        <v>1.0502520713294508E-2</v>
      </c>
      <c r="AI159" s="48">
        <f t="shared" si="11"/>
        <v>8.3684841816675812E-4</v>
      </c>
      <c r="AJ159" s="48">
        <f t="shared" si="11"/>
        <v>9.3183562460491809E-3</v>
      </c>
      <c r="AK159" s="48">
        <f t="shared" si="11"/>
        <v>4.4922125116675954E-2</v>
      </c>
      <c r="AL159" s="48">
        <f t="shared" si="11"/>
        <v>1.2599435597184296E-2</v>
      </c>
      <c r="AM159" s="48"/>
      <c r="AN159" s="48">
        <f t="shared" ref="AN159:AO159" si="12">AN155/$AN155</f>
        <v>1</v>
      </c>
      <c r="AO159" s="48">
        <f t="shared" si="12"/>
        <v>0.22045661165558464</v>
      </c>
      <c r="AP159" s="62"/>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row>
    <row r="160" spans="1:72" ht="15.75" customHeight="1">
      <c r="A160" s="195" t="s">
        <v>11</v>
      </c>
      <c r="B160" s="48">
        <f t="shared" ref="B160:AL160" si="13">B156/$AN156</f>
        <v>5.5445122148778002E-3</v>
      </c>
      <c r="C160" s="48">
        <f t="shared" si="13"/>
        <v>3.2730271186447663E-3</v>
      </c>
      <c r="D160" s="48">
        <f t="shared" si="13"/>
        <v>2.5418197693181363E-2</v>
      </c>
      <c r="E160" s="48">
        <f t="shared" si="13"/>
        <v>4.8185678867579355E-3</v>
      </c>
      <c r="F160" s="48">
        <f t="shared" si="13"/>
        <v>2.2595549857722746E-3</v>
      </c>
      <c r="G160" s="48">
        <f t="shared" si="13"/>
        <v>0.15856022183377527</v>
      </c>
      <c r="H160" s="48">
        <f t="shared" si="13"/>
        <v>6.0721968745244357E-3</v>
      </c>
      <c r="I160" s="48">
        <f t="shared" si="13"/>
        <v>6.1035329506028632E-4</v>
      </c>
      <c r="J160" s="48">
        <f t="shared" si="13"/>
        <v>1.4909844827209633E-2</v>
      </c>
      <c r="K160" s="48">
        <f t="shared" si="13"/>
        <v>1.8396527811394368E-2</v>
      </c>
      <c r="L160" s="48">
        <f t="shared" si="13"/>
        <v>5.1865194172301787E-2</v>
      </c>
      <c r="M160" s="48">
        <f t="shared" si="13"/>
        <v>3.9925000550777742E-4</v>
      </c>
      <c r="N160" s="48">
        <f t="shared" si="13"/>
        <v>0.1730339765232661</v>
      </c>
      <c r="O160" s="48">
        <f t="shared" si="13"/>
        <v>3.3458022342668502E-2</v>
      </c>
      <c r="P160" s="48">
        <f t="shared" si="13"/>
        <v>1.041924548673403E-2</v>
      </c>
      <c r="Q160" s="48">
        <f t="shared" si="13"/>
        <v>1.3904634939356585E-2</v>
      </c>
      <c r="R160" s="48">
        <f t="shared" si="13"/>
        <v>2.5957660624483397E-3</v>
      </c>
      <c r="S160" s="48">
        <f t="shared" si="13"/>
        <v>7.5749052002943651E-3</v>
      </c>
      <c r="T160" s="48">
        <f t="shared" si="13"/>
        <v>1.5238029002210751E-2</v>
      </c>
      <c r="U160" s="48">
        <f t="shared" si="13"/>
        <v>4.6440331463909676E-3</v>
      </c>
      <c r="V160" s="48">
        <f t="shared" si="13"/>
        <v>6.2293725699342757E-4</v>
      </c>
      <c r="W160" s="48">
        <f t="shared" si="13"/>
        <v>3.2519854732682894E-2</v>
      </c>
      <c r="X160" s="48">
        <f t="shared" si="13"/>
        <v>6.797525413678215E-4</v>
      </c>
      <c r="Y160" s="48">
        <f t="shared" si="13"/>
        <v>4.2851731707850204E-3</v>
      </c>
      <c r="Z160" s="48">
        <f t="shared" si="13"/>
        <v>1.5104092733837325E-2</v>
      </c>
      <c r="AA160" s="48">
        <f t="shared" si="13"/>
        <v>5.6817522830777852E-3</v>
      </c>
      <c r="AB160" s="48">
        <f t="shared" si="13"/>
        <v>1.6832082320227974E-2</v>
      </c>
      <c r="AC160" s="48">
        <f t="shared" si="13"/>
        <v>4.5707095725431414E-3</v>
      </c>
      <c r="AD160" s="48">
        <f t="shared" si="13"/>
        <v>6.7348087690324626E-4</v>
      </c>
      <c r="AE160" s="48">
        <f t="shared" si="13"/>
        <v>7.5344550739807527E-3</v>
      </c>
      <c r="AF160" s="48">
        <f t="shared" si="13"/>
        <v>1.061828815512316E-3</v>
      </c>
      <c r="AG160" s="48">
        <f t="shared" si="13"/>
        <v>8.0815493209701363E-3</v>
      </c>
      <c r="AH160" s="48">
        <f t="shared" si="13"/>
        <v>1.0110359590095498E-2</v>
      </c>
      <c r="AI160" s="48">
        <f t="shared" si="13"/>
        <v>1.0737264994212952E-3</v>
      </c>
      <c r="AJ160" s="48">
        <f t="shared" si="13"/>
        <v>8.1069249826207449E-3</v>
      </c>
      <c r="AK160" s="48">
        <f t="shared" si="13"/>
        <v>4.1097871491711235E-2</v>
      </c>
      <c r="AL160" s="48">
        <f t="shared" si="13"/>
        <v>1.1633859852269536E-2</v>
      </c>
      <c r="AM160" s="48"/>
      <c r="AN160" s="48">
        <f t="shared" ref="AN160:AO160" si="14">AN156/$AN156</f>
        <v>1</v>
      </c>
      <c r="AO160" s="48">
        <f t="shared" si="14"/>
        <v>0.27733352746262274</v>
      </c>
      <c r="AP160" s="62"/>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row>
    <row r="161" spans="1:72" ht="15.75" customHeight="1">
      <c r="A161" s="195" t="s">
        <v>12</v>
      </c>
      <c r="B161" s="48">
        <f t="shared" ref="B161:AL161" si="15">B157/$AN157</f>
        <v>5.3637646650178577E-3</v>
      </c>
      <c r="C161" s="48">
        <f t="shared" si="15"/>
        <v>3.3253244145234708E-3</v>
      </c>
      <c r="D161" s="48">
        <f t="shared" si="15"/>
        <v>2.4181872198901923E-2</v>
      </c>
      <c r="E161" s="48">
        <f t="shared" si="15"/>
        <v>4.7636199091485058E-3</v>
      </c>
      <c r="F161" s="48">
        <f t="shared" si="15"/>
        <v>2.1660509836744016E-3</v>
      </c>
      <c r="G161" s="48">
        <f t="shared" si="15"/>
        <v>0.14036943991163831</v>
      </c>
      <c r="H161" s="48">
        <f t="shared" si="15"/>
        <v>5.9384391932277144E-3</v>
      </c>
      <c r="I161" s="48">
        <f t="shared" si="15"/>
        <v>5.9382979427181177E-4</v>
      </c>
      <c r="J161" s="48">
        <f t="shared" si="15"/>
        <v>1.6138768576700442E-2</v>
      </c>
      <c r="K161" s="48">
        <f t="shared" si="15"/>
        <v>2.1288454070173646E-2</v>
      </c>
      <c r="L161" s="48">
        <f t="shared" si="15"/>
        <v>4.5448032364852162E-2</v>
      </c>
      <c r="M161" s="48">
        <f t="shared" si="15"/>
        <v>4.6192545315002116E-4</v>
      </c>
      <c r="N161" s="48">
        <f t="shared" si="15"/>
        <v>0.17248808991453665</v>
      </c>
      <c r="O161" s="48">
        <f t="shared" si="15"/>
        <v>3.2863244194672375E-2</v>
      </c>
      <c r="P161" s="48">
        <f t="shared" si="15"/>
        <v>1.024670101467602E-2</v>
      </c>
      <c r="Q161" s="48">
        <f t="shared" si="15"/>
        <v>1.1451259144653732E-2</v>
      </c>
      <c r="R161" s="48">
        <f t="shared" si="15"/>
        <v>2.6208777947444159E-3</v>
      </c>
      <c r="S161" s="48">
        <f t="shared" si="15"/>
        <v>8.4943145319311998E-3</v>
      </c>
      <c r="T161" s="48">
        <f t="shared" si="15"/>
        <v>1.4905201939832705E-2</v>
      </c>
      <c r="U161" s="48">
        <f t="shared" si="15"/>
        <v>4.6415294610907282E-3</v>
      </c>
      <c r="V161" s="48">
        <f t="shared" si="15"/>
        <v>6.1978479685685889E-4</v>
      </c>
      <c r="W161" s="48">
        <f t="shared" si="15"/>
        <v>3.7323125936773636E-2</v>
      </c>
      <c r="X161" s="48">
        <f t="shared" si="15"/>
        <v>6.6143656176503038E-4</v>
      </c>
      <c r="Y161" s="48">
        <f t="shared" si="15"/>
        <v>4.3108131295970225E-3</v>
      </c>
      <c r="Z161" s="48">
        <f t="shared" si="15"/>
        <v>1.6007664944577806E-2</v>
      </c>
      <c r="AA161" s="48">
        <f t="shared" si="15"/>
        <v>4.9385627669610264E-3</v>
      </c>
      <c r="AB161" s="48">
        <f t="shared" si="15"/>
        <v>1.438181942454146E-2</v>
      </c>
      <c r="AC161" s="48">
        <f t="shared" si="15"/>
        <v>4.8841977253049132E-3</v>
      </c>
      <c r="AD161" s="48">
        <f t="shared" si="15"/>
        <v>6.6590353113358289E-4</v>
      </c>
      <c r="AE161" s="48">
        <f t="shared" si="15"/>
        <v>7.5426043287156975E-3</v>
      </c>
      <c r="AF161" s="48">
        <f t="shared" si="15"/>
        <v>1.0202081762925896E-3</v>
      </c>
      <c r="AG161" s="48">
        <f t="shared" si="15"/>
        <v>7.2549783325289701E-3</v>
      </c>
      <c r="AH161" s="48">
        <f t="shared" si="15"/>
        <v>9.9303480461055953E-3</v>
      </c>
      <c r="AI161" s="48">
        <f t="shared" si="15"/>
        <v>1.1824593304478814E-3</v>
      </c>
      <c r="AJ161" s="48">
        <f t="shared" si="15"/>
        <v>7.550848412897322E-3</v>
      </c>
      <c r="AK161" s="48">
        <f t="shared" si="15"/>
        <v>3.934244557385571E-2</v>
      </c>
      <c r="AL161" s="48">
        <f t="shared" si="15"/>
        <v>1.1190636976775328E-2</v>
      </c>
      <c r="AM161" s="48"/>
      <c r="AN161" s="48">
        <f t="shared" ref="AN161:AO161" si="16">AN157/$AN157</f>
        <v>1</v>
      </c>
      <c r="AO161" s="48">
        <f t="shared" si="16"/>
        <v>0.30344142247345174</v>
      </c>
      <c r="AP161" s="62"/>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row>
    <row r="162" spans="1:72" ht="15.75" customHeight="1">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182"/>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row>
    <row r="163" spans="1:72" ht="15.75" customHeight="1">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182"/>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row>
    <row r="164" spans="1:72" ht="15.75" customHeight="1">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182"/>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row>
    <row r="165" spans="1:72" ht="15.75" customHeight="1">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182"/>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row>
    <row r="166" spans="1:72" ht="15.75" customHeight="1">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182"/>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row>
    <row r="167" spans="1:72" ht="15.75" customHeight="1">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182"/>
      <c r="AI167" s="62"/>
      <c r="AJ167" s="66"/>
      <c r="AK167" s="66"/>
      <c r="AL167" s="66"/>
      <c r="AM167" s="66"/>
      <c r="AN167" s="66"/>
      <c r="AO167" s="62"/>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row>
    <row r="168" spans="1:72" ht="15.75" customHeight="1">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182"/>
      <c r="AI168" s="62"/>
      <c r="AJ168" s="66"/>
      <c r="AK168" s="66"/>
      <c r="AL168" s="66"/>
      <c r="AM168" s="66"/>
      <c r="AN168" s="66"/>
      <c r="AO168" s="62"/>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row>
    <row r="169" spans="1:72" ht="15.75" customHeight="1">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182"/>
      <c r="AI169" s="62"/>
      <c r="AJ169" s="66"/>
      <c r="AK169" s="66"/>
      <c r="AL169" s="66"/>
      <c r="AM169" s="66"/>
      <c r="AN169" s="66"/>
      <c r="AO169" s="62"/>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row>
    <row r="170" spans="1:72" ht="15.75" customHeight="1">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182"/>
      <c r="AI170" s="62"/>
      <c r="AJ170" s="66"/>
      <c r="AK170" s="66"/>
      <c r="AL170" s="66"/>
      <c r="AM170" s="66"/>
      <c r="AN170" s="66"/>
      <c r="AO170" s="62"/>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row>
    <row r="171" spans="1:72" ht="15.75" customHeight="1">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182"/>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row>
    <row r="172" spans="1:72" ht="15.75" customHeight="1">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182"/>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row>
    <row r="173" spans="1:72" ht="15.75" customHeight="1">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182"/>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row>
    <row r="174" spans="1:72" ht="15.75" customHeight="1">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182"/>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row>
    <row r="175" spans="1:72" ht="15.75" customHeight="1">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182"/>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row>
    <row r="176" spans="1:72" ht="15.75" customHeight="1">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182"/>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row>
    <row r="177" spans="1:72" ht="15.75" customHeight="1">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182"/>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row>
    <row r="178" spans="1:72" ht="15.75" customHeight="1">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182"/>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row>
    <row r="179" spans="1:72" ht="15.75" customHeight="1">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182"/>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row>
    <row r="180" spans="1:72" ht="15.75" customHeight="1">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182"/>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row>
    <row r="181" spans="1:72" ht="15.75" customHeight="1">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182"/>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row>
    <row r="182" spans="1:72" ht="15.75" customHeight="1">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182"/>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row>
    <row r="183" spans="1:72" ht="15.75" customHeight="1">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182"/>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row>
    <row r="184" spans="1:72" ht="15.75" customHeight="1">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182"/>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row>
    <row r="185" spans="1:72" ht="15.75" customHeight="1">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182"/>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row>
    <row r="186" spans="1:72" ht="15.75" customHeight="1">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182"/>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row>
    <row r="187" spans="1:72" ht="15.75" customHeight="1">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182"/>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row>
    <row r="188" spans="1:72" ht="15.75" customHeight="1">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182"/>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row>
    <row r="189" spans="1:72" ht="15.75" customHeight="1">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182"/>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row>
    <row r="190" spans="1:72" ht="15.75" customHeight="1">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182"/>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row>
    <row r="191" spans="1:72" ht="15.75" customHeight="1">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182"/>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row>
    <row r="192" spans="1:72" ht="15.75" customHeight="1">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182"/>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row>
    <row r="193" spans="1:72" ht="15.75" customHeight="1">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182"/>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row>
    <row r="194" spans="1:72" ht="15.75" customHeight="1">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182"/>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row>
    <row r="195" spans="1:72" ht="15.75" customHeight="1">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182"/>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row>
    <row r="196" spans="1:72" ht="15.75" customHeight="1">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182"/>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row>
    <row r="197" spans="1:72" ht="15.75" customHeight="1">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182"/>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row>
    <row r="198" spans="1:72" ht="15.75" customHeight="1">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182"/>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row>
    <row r="199" spans="1:72" ht="15.75" customHeight="1">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182"/>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row>
    <row r="200" spans="1:72" ht="15.75" customHeight="1">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182"/>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row>
    <row r="201" spans="1:72" ht="15.75" customHeight="1">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182"/>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row>
    <row r="202" spans="1:72" ht="15.75" customHeight="1">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182"/>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row>
    <row r="203" spans="1:72" ht="15.75" customHeight="1">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182"/>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row>
    <row r="204" spans="1:72" ht="15.75" customHeight="1">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182"/>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row>
    <row r="205" spans="1:72" ht="15.75" customHeight="1">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182"/>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row>
    <row r="206" spans="1:72" ht="15.75" customHeight="1">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182"/>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row>
    <row r="207" spans="1:72" ht="15.75" customHeight="1">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182"/>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row>
    <row r="208" spans="1:72" ht="15.75" customHeight="1">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182"/>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row>
    <row r="209" spans="1:72" ht="15.75" customHeight="1">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182"/>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row>
    <row r="210" spans="1:72" ht="15.75" customHeight="1">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182"/>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row>
    <row r="211" spans="1:72" ht="15.75" customHeight="1">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182"/>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row>
    <row r="212" spans="1:72" ht="15.75" customHeight="1">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182"/>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row>
    <row r="213" spans="1:72" ht="15.75" customHeight="1">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182"/>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row>
    <row r="214" spans="1:72" ht="15.75" customHeight="1">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182"/>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row>
    <row r="215" spans="1:72" ht="15.75" customHeight="1">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182"/>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row>
    <row r="216" spans="1:72" ht="15.75" customHeight="1">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182"/>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row>
    <row r="217" spans="1:72" ht="15.75" customHeight="1">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182"/>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row>
    <row r="218" spans="1:72" ht="15.75" customHeight="1">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182"/>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row>
    <row r="219" spans="1:72" ht="15.75" customHeight="1">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182"/>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row>
    <row r="220" spans="1:72" ht="15.75" customHeight="1">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182"/>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row>
    <row r="221" spans="1:72" ht="15.75" customHeight="1">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182"/>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row>
    <row r="222" spans="1:72" ht="15.75" customHeight="1">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182"/>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row>
    <row r="223" spans="1:72" ht="15.75" customHeight="1">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182"/>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row>
    <row r="224" spans="1:72" ht="15.75" customHeight="1">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182"/>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row>
    <row r="225" spans="1:72" ht="15.75" customHeight="1">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182"/>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row>
    <row r="226" spans="1:72" ht="15.75" customHeight="1">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182"/>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row>
    <row r="227" spans="1:72" ht="15.75" customHeight="1">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182"/>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row>
    <row r="228" spans="1:72" ht="15.75" customHeight="1">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182"/>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row>
    <row r="229" spans="1:72" ht="15.75" customHeight="1">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182"/>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row>
    <row r="230" spans="1:72" ht="15.75" customHeight="1">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182"/>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row>
    <row r="231" spans="1:72" ht="15.75" customHeight="1">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182"/>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row>
    <row r="232" spans="1:72" ht="15.75" customHeight="1">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182"/>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row>
    <row r="233" spans="1:72" ht="15.75" customHeight="1">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182"/>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row>
    <row r="234" spans="1:72" ht="15.75" customHeight="1">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182"/>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row>
    <row r="235" spans="1:72" ht="15.75" customHeight="1">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182"/>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row>
    <row r="236" spans="1:72" ht="15.75" customHeight="1">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182"/>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row>
    <row r="237" spans="1:72" ht="15.75" customHeight="1">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182"/>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row>
    <row r="238" spans="1:72" ht="15.75" customHeight="1">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182"/>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row>
    <row r="239" spans="1:72" ht="15.75" customHeight="1">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182"/>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row>
    <row r="240" spans="1:72" ht="15.75" customHeigh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182"/>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row>
    <row r="241" spans="1:72" ht="15.75" customHeight="1">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182"/>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row>
    <row r="242" spans="1:72" ht="15.75" customHeight="1">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182"/>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row>
    <row r="243" spans="1:72" ht="15.75" customHeight="1">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182"/>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row>
    <row r="244" spans="1:72" ht="15.75" customHeight="1">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182"/>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row>
    <row r="245" spans="1:72" ht="15.75" customHeight="1">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182"/>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row>
    <row r="246" spans="1:72" ht="15.75" customHeight="1">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182"/>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row>
    <row r="247" spans="1:72" ht="15.75" customHeight="1">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182"/>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row>
    <row r="248" spans="1:72" ht="15.75" customHeight="1">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182"/>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row>
    <row r="249" spans="1:72" ht="15.75" customHeight="1">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182"/>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row>
    <row r="250" spans="1:72" ht="15.75" customHeight="1">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182"/>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row>
    <row r="251" spans="1:72" ht="15.75" customHeight="1">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182"/>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row>
    <row r="252" spans="1:72" ht="15.75" customHeight="1">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182"/>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row>
    <row r="253" spans="1:72" ht="15.75" customHeight="1">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182"/>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row>
    <row r="254" spans="1:72" ht="15.75" customHeight="1">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182"/>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row>
    <row r="255" spans="1:72" ht="15.75" customHeight="1">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182"/>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row>
    <row r="256" spans="1:72" ht="15.75" customHeight="1">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182"/>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row>
    <row r="257" spans="1:72" ht="15.75" customHeight="1">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182"/>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row>
    <row r="258" spans="1:72" ht="15.75" customHeight="1">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182"/>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row>
    <row r="259" spans="1:72" ht="15.75" customHeight="1">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182"/>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row>
    <row r="260" spans="1:72" ht="15.75" customHeight="1">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182"/>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row>
    <row r="261" spans="1:72" ht="15.75" customHeight="1">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182"/>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row>
    <row r="262" spans="1:72" ht="15.75" customHeight="1">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182"/>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row>
    <row r="263" spans="1:72" ht="15.75" customHeight="1">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182"/>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row>
    <row r="264" spans="1:72" ht="15.75" customHeight="1">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182"/>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row>
    <row r="265" spans="1:72" ht="15.75" customHeight="1">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182"/>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row>
    <row r="266" spans="1:72" ht="15.75" customHeight="1">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182"/>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row>
    <row r="267" spans="1:72" ht="15.75" customHeight="1">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182"/>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row>
    <row r="268" spans="1:72" ht="15.75" customHeight="1">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182"/>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row>
    <row r="269" spans="1:72" ht="15.75" customHeight="1">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182"/>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row>
    <row r="270" spans="1:72" ht="15.75" customHeight="1">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182"/>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row>
    <row r="271" spans="1:72" ht="15.75" customHeight="1">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182"/>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row>
    <row r="272" spans="1:72" ht="15.75" customHeight="1">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182"/>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row>
    <row r="273" spans="1:72" ht="15.75" customHeight="1">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182"/>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row>
    <row r="274" spans="1:72" ht="15.75" customHeight="1">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182"/>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row>
    <row r="275" spans="1:72" ht="15.75" customHeight="1">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182"/>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row>
    <row r="276" spans="1:72" ht="15.75" customHeight="1">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182"/>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row>
    <row r="277" spans="1:72" ht="15.75" customHeight="1">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182"/>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row>
    <row r="278" spans="1:72" ht="15.75" customHeight="1">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182"/>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row>
    <row r="279" spans="1:72" ht="15.75" customHeight="1">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182"/>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row>
    <row r="280" spans="1:72" ht="15.75" customHeight="1">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182"/>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row>
    <row r="281" spans="1:72" ht="15.75" customHeight="1">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182"/>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row>
    <row r="282" spans="1:72" ht="15.75" customHeight="1">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182"/>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row>
    <row r="283" spans="1:72" ht="15.75" customHeight="1">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182"/>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row>
    <row r="284" spans="1:72" ht="15.75" customHeight="1">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182"/>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row>
    <row r="285" spans="1:72" ht="15.75" customHeight="1">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182"/>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row>
    <row r="286" spans="1:72" ht="15.75" customHeight="1">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182"/>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row>
    <row r="287" spans="1:72" ht="15.75" customHeight="1">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182"/>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row>
    <row r="288" spans="1:72" ht="15.75" customHeight="1">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182"/>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row>
    <row r="289" spans="1:72" ht="15.75" customHeight="1">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182"/>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row>
    <row r="290" spans="1:72" ht="15.75" customHeight="1">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182"/>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row>
    <row r="291" spans="1:72" ht="15.75" customHeight="1">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182"/>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row>
    <row r="292" spans="1:72" ht="15.75" customHeight="1">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182"/>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row>
    <row r="293" spans="1:72" ht="15.75" customHeight="1">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182"/>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row>
    <row r="294" spans="1:72" ht="15.75" customHeight="1">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182"/>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row>
    <row r="295" spans="1:72" ht="15.75" customHeight="1">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182"/>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row>
    <row r="296" spans="1:72" ht="15.75" customHeight="1">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182"/>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row>
    <row r="297" spans="1:72" ht="15.75" customHeight="1">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182"/>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row>
    <row r="298" spans="1:72" ht="15.75" customHeight="1">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182"/>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row>
    <row r="299" spans="1:72" ht="15.75" customHeight="1">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182"/>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row>
    <row r="300" spans="1:72" ht="15.75" customHeight="1">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182"/>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row>
    <row r="301" spans="1:72" ht="15.75" customHeight="1">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182"/>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row>
    <row r="302" spans="1:72" ht="15.75" customHeight="1">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182"/>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row>
    <row r="303" spans="1:72" ht="15.75" customHeight="1">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182"/>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row>
    <row r="304" spans="1:72" ht="15.75" customHeight="1">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182"/>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row>
    <row r="305" spans="1:72" ht="15.75" customHeight="1">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182"/>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row>
    <row r="306" spans="1:72" ht="15.75" customHeight="1">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182"/>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row>
    <row r="307" spans="1:72" ht="15.75" customHeight="1">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182"/>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row>
    <row r="308" spans="1:72" ht="15.75" customHeight="1">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182"/>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row>
    <row r="309" spans="1:72" ht="15.75" customHeight="1">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182"/>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row>
    <row r="310" spans="1:72" ht="15.75" customHeight="1">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182"/>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row>
    <row r="311" spans="1:72" ht="15.75" customHeight="1">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182"/>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row>
    <row r="312" spans="1:72" ht="15.75" customHeight="1">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182"/>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row>
    <row r="313" spans="1:72" ht="15.75" customHeight="1">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182"/>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row>
    <row r="314" spans="1:72" ht="15.75" customHeight="1">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182"/>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row>
    <row r="315" spans="1:72" ht="15.75" customHeight="1">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182"/>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row>
    <row r="316" spans="1:72" ht="15.75" customHeight="1">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182"/>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row>
    <row r="317" spans="1:72" ht="15.75" customHeight="1">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182"/>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row>
    <row r="318" spans="1:72" ht="15.75" customHeight="1">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182"/>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row>
    <row r="319" spans="1:72" ht="15.75" customHeight="1">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182"/>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row>
    <row r="320" spans="1:72" ht="15.75" customHeight="1">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182"/>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row>
    <row r="321" spans="1:72" ht="15.75" customHeight="1">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182"/>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row>
    <row r="322" spans="1:72" ht="15.75" customHeight="1">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182"/>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row>
    <row r="323" spans="1:72" ht="15.75" customHeight="1">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182"/>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row>
    <row r="324" spans="1:72" ht="15.75" customHeight="1">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182"/>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row>
    <row r="325" spans="1:72" ht="15.75" customHeight="1">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182"/>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row>
    <row r="326" spans="1:72" ht="15.75" customHeight="1">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182"/>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row>
    <row r="327" spans="1:72" ht="15.75" customHeight="1">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182"/>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row>
    <row r="328" spans="1:72" ht="15.75" customHeight="1">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182"/>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row>
    <row r="329" spans="1:72" ht="15.75" customHeight="1">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182"/>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row>
    <row r="330" spans="1:72" ht="15.75" customHeight="1">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182"/>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row>
    <row r="331" spans="1:72" ht="15.75" customHeight="1">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182"/>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row>
    <row r="332" spans="1:72" ht="15.75" customHeight="1">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182"/>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row>
    <row r="333" spans="1:72" ht="15.75" customHeight="1">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182"/>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row>
    <row r="334" spans="1:72" ht="15.75" customHeight="1">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182"/>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row>
    <row r="335" spans="1:72" ht="15.75" customHeight="1">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182"/>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row>
    <row r="336" spans="1:72" ht="15.75" customHeight="1">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182"/>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row>
    <row r="337" spans="1:72" ht="15.75" customHeight="1">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182"/>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row>
    <row r="338" spans="1:72" ht="15.75" customHeight="1">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182"/>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row>
    <row r="339" spans="1:72" ht="15.75" customHeight="1">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182"/>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row>
    <row r="340" spans="1:72" ht="15.75" customHeight="1">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182"/>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row>
    <row r="341" spans="1:72" ht="15.75" customHeight="1">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182"/>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row>
    <row r="342" spans="1:72" ht="15.75" customHeight="1">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182"/>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row>
    <row r="343" spans="1:72" ht="15.75" customHeight="1">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182"/>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row>
    <row r="344" spans="1:72" ht="15.75" customHeight="1">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182"/>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row>
    <row r="345" spans="1:72" ht="15.75" customHeight="1">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182"/>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row>
    <row r="346" spans="1:72" ht="15.75" customHeight="1">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182"/>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row>
    <row r="347" spans="1:72" ht="15.75" customHeight="1">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182"/>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row>
    <row r="348" spans="1:72" ht="15.75" customHeight="1">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182"/>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row>
    <row r="349" spans="1:72" ht="15.75" customHeight="1">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182"/>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row>
    <row r="350" spans="1:72" ht="15.75" customHeight="1">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182"/>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row>
    <row r="351" spans="1:72" ht="15.75" customHeight="1">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182"/>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row>
    <row r="352" spans="1:72" ht="15.75" customHeight="1">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182"/>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row>
    <row r="353" spans="1:72" ht="15.75" customHeight="1">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182"/>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row>
    <row r="354" spans="1:72" ht="15.75" customHeight="1">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182"/>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row>
    <row r="355" spans="1:72" ht="15.75" customHeight="1">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182"/>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row>
    <row r="356" spans="1:72" ht="15.75" customHeight="1">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182"/>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row>
    <row r="357" spans="1:72" ht="15.75" customHeight="1">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182"/>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row>
    <row r="358" spans="1:72" ht="15.75" customHeight="1">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182"/>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row>
    <row r="359" spans="1:72" ht="15.75" customHeight="1">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182"/>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row>
    <row r="360" spans="1:72" ht="15.75" customHeight="1">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182"/>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row>
    <row r="361" spans="1:72" ht="15.75" customHeight="1">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182"/>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row>
    <row r="362" spans="1:72" ht="15.75" customHeight="1">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182"/>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row>
    <row r="363" spans="1:72" ht="15.75" customHeight="1">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182"/>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row>
    <row r="364" spans="1:72" ht="15.75" customHeight="1">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182"/>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row>
    <row r="365" spans="1:72" ht="15.75" customHeight="1">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182"/>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row>
    <row r="366" spans="1:72" ht="15.75" customHeight="1">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182"/>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row>
    <row r="367" spans="1:72" ht="15.75" customHeight="1">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182"/>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row>
    <row r="368" spans="1:72" ht="15.75" customHeight="1">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182"/>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row>
    <row r="369" spans="1:72" ht="15.75" customHeight="1">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182"/>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row>
    <row r="370" spans="1:72" ht="15.75" customHeight="1">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182"/>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row>
    <row r="371" spans="1:72" ht="15.75" customHeight="1">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182"/>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row>
    <row r="372" spans="1:72" ht="15.75" customHeight="1">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182"/>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row>
    <row r="373" spans="1:72" ht="15.75" customHeight="1">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182"/>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row>
    <row r="374" spans="1:72" ht="15.75"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182"/>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row>
    <row r="375" spans="1:72" ht="15.75"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182"/>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row>
    <row r="376" spans="1:72" ht="15.75"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182"/>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row>
    <row r="377" spans="1:72" ht="15.75"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182"/>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row>
    <row r="378" spans="1:72" ht="15.75"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182"/>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row>
    <row r="379" spans="1:72" ht="15.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182"/>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row>
    <row r="380" spans="1:72" ht="15.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182"/>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row>
    <row r="381" spans="1:72" ht="15.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182"/>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row>
    <row r="382" spans="1:72" ht="15.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182"/>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row>
    <row r="383" spans="1:72" ht="15.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182"/>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row>
    <row r="384" spans="1:72" ht="15.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182"/>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row>
    <row r="385" spans="1:72" ht="15.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182"/>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row>
    <row r="386" spans="1:72" ht="15.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182"/>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row>
    <row r="387" spans="1:72" ht="15.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182"/>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row>
    <row r="388" spans="1:72" ht="15.75" customHeight="1">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182"/>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row>
    <row r="389" spans="1:72" ht="15.75" customHeight="1">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182"/>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row>
    <row r="390" spans="1:72" ht="15.75" customHeight="1">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182"/>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row>
    <row r="391" spans="1:72" ht="15.75" customHeight="1">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182"/>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row>
    <row r="392" spans="1:72" ht="15.75" customHeight="1">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182"/>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row>
    <row r="393" spans="1:72" ht="15.75" customHeight="1">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182"/>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row>
    <row r="394" spans="1:72" ht="15.75" customHeight="1">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182"/>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row>
    <row r="395" spans="1:72" ht="15.75" customHeight="1">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182"/>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row>
    <row r="396" spans="1:72" ht="15.75" customHeight="1">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182"/>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row>
    <row r="397" spans="1:72" ht="15.75" customHeight="1">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182"/>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row>
    <row r="398" spans="1:72" ht="15.75" customHeight="1">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182"/>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row>
    <row r="399" spans="1:72" ht="15.75" customHeight="1">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182"/>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row>
    <row r="400" spans="1:72" ht="15.75" customHeight="1">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182"/>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row>
    <row r="401" spans="1:72" ht="15.75" customHeight="1">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182"/>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row>
    <row r="402" spans="1:72" ht="15.75" customHeight="1">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182"/>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row>
    <row r="403" spans="1:72" ht="15.75" customHeight="1">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182"/>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row>
    <row r="404" spans="1:72" ht="15.75" customHeight="1">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182"/>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row>
    <row r="405" spans="1:72" ht="15.75" customHeight="1">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182"/>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row>
    <row r="406" spans="1:72" ht="15.75" customHeight="1">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182"/>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row>
    <row r="407" spans="1:72" ht="15.75" customHeight="1">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182"/>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row>
    <row r="408" spans="1:72" ht="15.75" customHeight="1">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182"/>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row>
    <row r="409" spans="1:72" ht="15.75" customHeight="1">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182"/>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row>
    <row r="410" spans="1:72" ht="15.75" customHeight="1">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182"/>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row>
    <row r="411" spans="1:72" ht="15.75" customHeight="1">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182"/>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row>
    <row r="412" spans="1:72" ht="15.75" customHeight="1">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182"/>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row>
    <row r="413" spans="1:72" ht="15.75" customHeight="1">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182"/>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row>
    <row r="414" spans="1:72" ht="15.75" customHeight="1">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182"/>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c r="BR414" s="66"/>
      <c r="BS414" s="66"/>
      <c r="BT414" s="66"/>
    </row>
    <row r="415" spans="1:72" ht="15.75" customHeight="1">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182"/>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row>
    <row r="416" spans="1:72" ht="15.75" customHeight="1">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182"/>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c r="BR416" s="66"/>
      <c r="BS416" s="66"/>
      <c r="BT416" s="66"/>
    </row>
    <row r="417" spans="1:72" ht="15.75" customHeight="1">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182"/>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s="66"/>
      <c r="BR417" s="66"/>
      <c r="BS417" s="66"/>
      <c r="BT417" s="66"/>
    </row>
    <row r="418" spans="1:72" ht="15.75" customHeight="1">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182"/>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c r="BR418" s="66"/>
      <c r="BS418" s="66"/>
      <c r="BT418" s="66"/>
    </row>
    <row r="419" spans="1:72" ht="15.75" customHeight="1">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182"/>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s="66"/>
      <c r="BR419" s="66"/>
      <c r="BS419" s="66"/>
      <c r="BT419" s="66"/>
    </row>
    <row r="420" spans="1:72" ht="15.75" customHeight="1">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182"/>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c r="BR420" s="66"/>
      <c r="BS420" s="66"/>
      <c r="BT420" s="66"/>
    </row>
    <row r="421" spans="1:72" ht="15.75" customHeight="1">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182"/>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s="66"/>
      <c r="BR421" s="66"/>
      <c r="BS421" s="66"/>
      <c r="BT421" s="66"/>
    </row>
    <row r="422" spans="1:72" ht="15.75" customHeight="1">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182"/>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row>
    <row r="423" spans="1:72" ht="15.75" customHeight="1">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182"/>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s="66"/>
      <c r="BR423" s="66"/>
      <c r="BS423" s="66"/>
      <c r="BT423" s="66"/>
    </row>
    <row r="424" spans="1:72" ht="15.75" customHeight="1">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182"/>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row>
    <row r="425" spans="1:72" ht="15.75" customHeight="1">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182"/>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row>
    <row r="426" spans="1:72" ht="15.75" customHeight="1">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182"/>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c r="BR426" s="66"/>
      <c r="BS426" s="66"/>
      <c r="BT426" s="66"/>
    </row>
    <row r="427" spans="1:72" ht="15.75" customHeight="1">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182"/>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s="66"/>
      <c r="BR427" s="66"/>
      <c r="BS427" s="66"/>
      <c r="BT427" s="66"/>
    </row>
    <row r="428" spans="1:72" ht="15.75" customHeight="1">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182"/>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s="66"/>
      <c r="BR428" s="66"/>
      <c r="BS428" s="66"/>
      <c r="BT428" s="66"/>
    </row>
    <row r="429" spans="1:72" ht="15.75" customHeight="1">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182"/>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row>
    <row r="430" spans="1:72" ht="15.75" customHeight="1">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182"/>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row>
    <row r="431" spans="1:72" ht="15.75" customHeight="1">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182"/>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row>
    <row r="432" spans="1:72" ht="15.75" customHeight="1">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182"/>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row>
    <row r="433" spans="1:72" ht="15.75" customHeight="1">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182"/>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row>
    <row r="434" spans="1:72" ht="15.75" customHeight="1">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182"/>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row>
    <row r="435" spans="1:72" ht="15.75" customHeight="1">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182"/>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row>
    <row r="436" spans="1:72" ht="15.75" customHeight="1">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182"/>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row>
    <row r="437" spans="1:72" ht="15.75" customHeight="1">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182"/>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row>
    <row r="438" spans="1:72" ht="15.75" customHeight="1">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182"/>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row>
    <row r="439" spans="1:72" ht="15.75" customHeight="1">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182"/>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row>
    <row r="440" spans="1:72" ht="15.75" customHeight="1">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182"/>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row>
    <row r="441" spans="1:72" ht="15.75" customHeight="1">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182"/>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row>
    <row r="442" spans="1:72" ht="15.75" customHeight="1">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182"/>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row>
    <row r="443" spans="1:72" ht="15.75" customHeight="1">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182"/>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row>
    <row r="444" spans="1:72" ht="15.75" customHeight="1">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182"/>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row>
    <row r="445" spans="1:72" ht="15.75" customHeight="1">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182"/>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row>
    <row r="446" spans="1:72" ht="15.75" customHeight="1">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182"/>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row>
    <row r="447" spans="1:72" ht="15.75" customHeight="1">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182"/>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row>
    <row r="448" spans="1:72" ht="15.75" customHeight="1">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182"/>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row>
    <row r="449" spans="1:72" ht="15.75" customHeight="1">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182"/>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row>
    <row r="450" spans="1:72" ht="15.75" customHeight="1">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182"/>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row>
    <row r="451" spans="1:72" ht="15.75" customHeight="1">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182"/>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row>
    <row r="452" spans="1:72" ht="15.75" customHeight="1">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182"/>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row>
    <row r="453" spans="1:72" ht="15.75" customHeight="1">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182"/>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row>
    <row r="454" spans="1:72" ht="15.75" customHeight="1">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182"/>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row>
    <row r="455" spans="1:72" ht="15.75" customHeight="1">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182"/>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row>
    <row r="456" spans="1:72" ht="15.75" customHeight="1">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182"/>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row>
    <row r="457" spans="1:72" ht="15.75" customHeight="1">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182"/>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row>
    <row r="458" spans="1:72" ht="15.75" customHeight="1">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182"/>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row>
    <row r="459" spans="1:72" ht="15.75" customHeight="1">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182"/>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row>
    <row r="460" spans="1:72" ht="15.75" customHeight="1">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182"/>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row>
    <row r="461" spans="1:72" ht="15.75" customHeight="1">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182"/>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row>
    <row r="462" spans="1:72" ht="15.75" customHeight="1">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182"/>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row>
    <row r="463" spans="1:72" ht="15.75" customHeight="1">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182"/>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row>
    <row r="464" spans="1:72" ht="15.75" customHeight="1">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182"/>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row>
    <row r="465" spans="1:72" ht="15.75" customHeight="1">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182"/>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row>
    <row r="466" spans="1:72" ht="15.75" customHeight="1">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182"/>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row>
    <row r="467" spans="1:72" ht="15.75" customHeight="1">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182"/>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row>
    <row r="468" spans="1:72" ht="15.75" customHeight="1">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182"/>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row>
    <row r="469" spans="1:72" ht="15.75" customHeight="1">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182"/>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row>
    <row r="470" spans="1:72" ht="15.75" customHeight="1">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182"/>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row>
    <row r="471" spans="1:72" ht="15.75" customHeight="1">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182"/>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row>
    <row r="472" spans="1:72" ht="15.75" customHeight="1">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182"/>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row>
    <row r="473" spans="1:72" ht="15.75" customHeight="1">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182"/>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row>
    <row r="474" spans="1:72" ht="15.75" customHeight="1">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182"/>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row>
    <row r="475" spans="1:72" ht="15.7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182"/>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row>
    <row r="476" spans="1:72" ht="15.75" customHeight="1">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182"/>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row>
    <row r="477" spans="1:72" ht="15.75" customHeight="1">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182"/>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row>
    <row r="478" spans="1:72" ht="15.7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182"/>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row>
    <row r="479" spans="1:72" ht="15.75" customHeight="1">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182"/>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row>
    <row r="480" spans="1:72" ht="15.75" customHeight="1">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182"/>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row>
    <row r="481" spans="1:72" ht="15.75" customHeight="1">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182"/>
      <c r="AI481" s="66"/>
      <c r="AJ481" s="66"/>
      <c r="AK481" s="66"/>
      <c r="AL481" s="66"/>
      <c r="AM481" s="66"/>
      <c r="AN481" s="66"/>
      <c r="AO481" s="66"/>
      <c r="AP481" s="66"/>
      <c r="AQ481" s="66"/>
      <c r="AR481" s="66"/>
      <c r="AS481" s="66"/>
      <c r="AT481" s="66"/>
      <c r="AU481" s="66"/>
      <c r="AV481" s="66"/>
      <c r="AW481" s="66"/>
      <c r="AX481" s="66"/>
      <c r="AY481" s="66"/>
      <c r="AZ481" s="66"/>
      <c r="BA481" s="66"/>
      <c r="BB481" s="66"/>
      <c r="BC481" s="66"/>
      <c r="BD481" s="66"/>
      <c r="BE481" s="66"/>
      <c r="BF481" s="66"/>
      <c r="BG481" s="66"/>
      <c r="BH481" s="66"/>
      <c r="BI481" s="66"/>
      <c r="BJ481" s="66"/>
      <c r="BK481" s="66"/>
      <c r="BL481" s="66"/>
      <c r="BM481" s="66"/>
      <c r="BN481" s="66"/>
      <c r="BO481" s="66"/>
      <c r="BP481" s="66"/>
      <c r="BQ481" s="66"/>
      <c r="BR481" s="66"/>
      <c r="BS481" s="66"/>
      <c r="BT481" s="66"/>
    </row>
    <row r="482" spans="1:72" ht="15.7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182"/>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row>
    <row r="483" spans="1:72" ht="15.75" customHeight="1">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182"/>
      <c r="AI483" s="66"/>
      <c r="AJ483" s="66"/>
      <c r="AK483" s="66"/>
      <c r="AL483" s="66"/>
      <c r="AM483" s="66"/>
      <c r="AN483" s="66"/>
      <c r="AO483" s="66"/>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s="66"/>
      <c r="BR483" s="66"/>
      <c r="BS483" s="66"/>
      <c r="BT483" s="66"/>
    </row>
    <row r="484" spans="1:72" ht="15.75" customHeight="1">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182"/>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s="66"/>
      <c r="BR484" s="66"/>
      <c r="BS484" s="66"/>
      <c r="BT484" s="66"/>
    </row>
    <row r="485" spans="1:72" ht="15.75" customHeight="1">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182"/>
      <c r="AI485" s="66"/>
      <c r="AJ485" s="66"/>
      <c r="AK485" s="66"/>
      <c r="AL485" s="66"/>
      <c r="AM485" s="66"/>
      <c r="AN485" s="66"/>
      <c r="AO485" s="66"/>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s="66"/>
      <c r="BR485" s="66"/>
      <c r="BS485" s="66"/>
      <c r="BT485" s="66"/>
    </row>
    <row r="486" spans="1:72" ht="15.75" customHeight="1">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182"/>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c r="BR486" s="66"/>
      <c r="BS486" s="66"/>
      <c r="BT486" s="66"/>
    </row>
    <row r="487" spans="1:72" ht="15.75" customHeight="1">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182"/>
      <c r="AI487" s="66"/>
      <c r="AJ487" s="66"/>
      <c r="AK487" s="66"/>
      <c r="AL487" s="66"/>
      <c r="AM487" s="66"/>
      <c r="AN487" s="66"/>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c r="BR487" s="66"/>
      <c r="BS487" s="66"/>
      <c r="BT487" s="66"/>
    </row>
    <row r="488" spans="1:72" ht="15.7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182"/>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row>
    <row r="489" spans="1:72" ht="15.75" customHeight="1">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182"/>
      <c r="AI489" s="66"/>
      <c r="AJ489" s="66"/>
      <c r="AK489" s="66"/>
      <c r="AL489" s="66"/>
      <c r="AM489" s="66"/>
      <c r="AN489" s="66"/>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c r="BR489" s="66"/>
      <c r="BS489" s="66"/>
      <c r="BT489" s="66"/>
    </row>
    <row r="490" spans="1:72" ht="15.75" customHeight="1">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182"/>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row>
    <row r="491" spans="1:72" ht="15.7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182"/>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row>
    <row r="492" spans="1:72" ht="15.75" customHeight="1">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182"/>
      <c r="AI492" s="66"/>
      <c r="AJ492" s="66"/>
      <c r="AK492" s="66"/>
      <c r="AL492" s="66"/>
      <c r="AM492" s="66"/>
      <c r="AN492" s="66"/>
      <c r="AO492" s="66"/>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s="66"/>
      <c r="BR492" s="66"/>
      <c r="BS492" s="66"/>
      <c r="BT492" s="66"/>
    </row>
    <row r="493" spans="1:72" ht="15.7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182"/>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row>
    <row r="494" spans="1:72" ht="15.75" customHeight="1">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182"/>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c r="BR494" s="66"/>
      <c r="BS494" s="66"/>
      <c r="BT494" s="66"/>
    </row>
    <row r="495" spans="1:72" ht="15.75" customHeight="1">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182"/>
      <c r="AI495" s="66"/>
      <c r="AJ495" s="66"/>
      <c r="AK495" s="66"/>
      <c r="AL495" s="66"/>
      <c r="AM495" s="66"/>
      <c r="AN495" s="66"/>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c r="BR495" s="66"/>
      <c r="BS495" s="66"/>
      <c r="BT495" s="66"/>
    </row>
    <row r="496" spans="1:72" ht="15.75" customHeight="1">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182"/>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row>
    <row r="497" spans="1:72" ht="15.75" customHeight="1">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182"/>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row>
    <row r="498" spans="1:72" ht="15.75" customHeight="1">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182"/>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row>
    <row r="499" spans="1:72" ht="15.75" customHeight="1">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182"/>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row>
    <row r="500" spans="1:72" ht="15.75" customHeight="1">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182"/>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row>
    <row r="501" spans="1:72" ht="15.75" customHeight="1">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182"/>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row>
    <row r="502" spans="1:72" ht="15.75" customHeight="1">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182"/>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row>
    <row r="503" spans="1:72" ht="15.75" customHeight="1">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182"/>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row>
    <row r="504" spans="1:72" ht="15.75" customHeight="1">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182"/>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row>
    <row r="505" spans="1:72" ht="15.75" customHeight="1">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182"/>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row>
    <row r="506" spans="1:72" ht="15.75" customHeight="1">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182"/>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row>
    <row r="507" spans="1:72" ht="15.75" customHeight="1">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182"/>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row>
    <row r="508" spans="1:72" ht="15.75" customHeight="1">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182"/>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row>
    <row r="509" spans="1:72" ht="15.75" customHeight="1">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182"/>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row>
    <row r="510" spans="1:72" ht="15.75" customHeight="1">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182"/>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row>
    <row r="511" spans="1:72" ht="15.75" customHeight="1">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182"/>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row>
    <row r="512" spans="1:72" ht="15.75" customHeight="1">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182"/>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row>
    <row r="513" spans="1:72" ht="15.75" customHeight="1">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182"/>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row>
    <row r="514" spans="1:72" ht="15.75" customHeight="1">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182"/>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row>
    <row r="515" spans="1:72" ht="15.75" customHeight="1">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182"/>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row>
    <row r="516" spans="1:72" ht="15.75"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182"/>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row>
    <row r="517" spans="1:72" ht="15.75" customHeight="1">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182"/>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row>
    <row r="518" spans="1:72" ht="15.75" customHeight="1">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182"/>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row>
    <row r="519" spans="1:72" ht="15.75"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182"/>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row>
    <row r="520" spans="1:72" ht="15.75" customHeight="1">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182"/>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row>
    <row r="521" spans="1:72" ht="15.75" customHeight="1">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182"/>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row>
    <row r="522" spans="1:72" ht="15.75" customHeight="1">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182"/>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row>
    <row r="523" spans="1:72" ht="15.75"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182"/>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row>
    <row r="524" spans="1:72" ht="15.75" customHeight="1">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182"/>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row>
    <row r="525" spans="1:72" ht="15.75" customHeight="1">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182"/>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row>
    <row r="526" spans="1:72" ht="15.75" customHeight="1">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182"/>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row>
    <row r="527" spans="1:72" ht="15.75" customHeight="1">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182"/>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row>
    <row r="528" spans="1:72" ht="15.75" customHeight="1">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182"/>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row>
    <row r="529" spans="1:72" ht="15.75"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182"/>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row>
    <row r="530" spans="1:72" ht="15.75" customHeight="1">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182"/>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row>
    <row r="531" spans="1:72" ht="15.75" customHeight="1">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182"/>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row>
    <row r="532" spans="1:72" ht="15.75"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182"/>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row>
    <row r="533" spans="1:72" ht="15.75" customHeight="1">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182"/>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row>
    <row r="534" spans="1:72" ht="15.75"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182"/>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row>
    <row r="535" spans="1:72" ht="15.75" customHeight="1">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182"/>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row>
    <row r="536" spans="1:72" ht="15.75" customHeight="1">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182"/>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row>
    <row r="537" spans="1:72" ht="15.75" customHeight="1">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182"/>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row>
    <row r="538" spans="1:72" ht="15.75" customHeight="1">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182"/>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row>
    <row r="539" spans="1:72" ht="15.75" customHeight="1">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182"/>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row>
    <row r="540" spans="1:72" ht="15.75" customHeight="1">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182"/>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row>
    <row r="541" spans="1:72" ht="15.75" customHeight="1">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182"/>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row>
    <row r="542" spans="1:72" ht="15.75" customHeight="1">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182"/>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row>
    <row r="543" spans="1:72" ht="15.75" customHeight="1">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182"/>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row>
    <row r="544" spans="1:72" ht="15.75" customHeight="1">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182"/>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row>
    <row r="545" spans="1:72" ht="15.75" customHeight="1">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182"/>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row>
    <row r="546" spans="1:72" ht="15.75" customHeight="1">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182"/>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row>
    <row r="547" spans="1:72" ht="15.75" customHeight="1">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182"/>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row>
    <row r="548" spans="1:72" ht="15.75" customHeight="1">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182"/>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c r="BR548" s="66"/>
      <c r="BS548" s="66"/>
      <c r="BT548" s="66"/>
    </row>
    <row r="549" spans="1:72" ht="15.75" customHeight="1">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182"/>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c r="BR549" s="66"/>
      <c r="BS549" s="66"/>
      <c r="BT549" s="66"/>
    </row>
    <row r="550" spans="1:72" ht="15.75" customHeight="1">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182"/>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row>
    <row r="551" spans="1:72" ht="15.75" customHeight="1">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182"/>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row>
    <row r="552" spans="1:72" ht="15.75" customHeight="1">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182"/>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c r="BR552" s="66"/>
      <c r="BS552" s="66"/>
      <c r="BT552" s="66"/>
    </row>
    <row r="553" spans="1:72" ht="15.75" customHeight="1">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182"/>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row>
    <row r="554" spans="1:72" ht="15.75" customHeight="1">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182"/>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row>
    <row r="555" spans="1:72" ht="15.75" customHeight="1">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182"/>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row>
    <row r="556" spans="1:72" ht="15.75" customHeight="1">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182"/>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c r="BR556" s="66"/>
      <c r="BS556" s="66"/>
      <c r="BT556" s="66"/>
    </row>
    <row r="557" spans="1:72" ht="15.75" customHeight="1">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182"/>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c r="BR557" s="66"/>
      <c r="BS557" s="66"/>
      <c r="BT557" s="66"/>
    </row>
    <row r="558" spans="1:72" ht="15.75" customHeight="1">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182"/>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row>
    <row r="559" spans="1:72" ht="15.75" customHeight="1">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182"/>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c r="BR559" s="66"/>
      <c r="BS559" s="66"/>
      <c r="BT559" s="66"/>
    </row>
    <row r="560" spans="1:72" ht="15.75" customHeight="1">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182"/>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c r="BR560" s="66"/>
      <c r="BS560" s="66"/>
      <c r="BT560" s="66"/>
    </row>
    <row r="561" spans="1:72" ht="15.75" customHeight="1">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182"/>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c r="BR561" s="66"/>
      <c r="BS561" s="66"/>
      <c r="BT561" s="66"/>
    </row>
    <row r="562" spans="1:72" ht="15.75" customHeight="1">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182"/>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row>
    <row r="563" spans="1:72" ht="15.75" customHeight="1">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182"/>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row>
    <row r="564" spans="1:72" ht="15.75" customHeight="1">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182"/>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row>
    <row r="565" spans="1:72" ht="15.75" customHeight="1">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182"/>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row>
    <row r="566" spans="1:72" ht="15.75" customHeight="1">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182"/>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row>
    <row r="567" spans="1:72" ht="15.75" customHeight="1">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182"/>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row>
    <row r="568" spans="1:72" ht="15.75" customHeight="1">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182"/>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row>
    <row r="569" spans="1:72" ht="15.75" customHeight="1">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182"/>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row>
    <row r="570" spans="1:72" ht="15.75" customHeight="1">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182"/>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row>
    <row r="571" spans="1:72" ht="15.75" customHeight="1">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182"/>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row>
    <row r="572" spans="1:72" ht="15.75" customHeight="1">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182"/>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row>
    <row r="573" spans="1:72" ht="15.75" customHeight="1">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182"/>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row>
    <row r="574" spans="1:72" ht="15.75" customHeight="1">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182"/>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row>
    <row r="575" spans="1:72" ht="15.75" customHeight="1">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182"/>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row>
    <row r="576" spans="1:72" ht="15.75" customHeight="1">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182"/>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row>
    <row r="577" spans="1:72" ht="15.75" customHeight="1">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182"/>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row>
    <row r="578" spans="1:72" ht="15.75" customHeight="1">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182"/>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row>
    <row r="579" spans="1:72" ht="15.75" customHeight="1">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182"/>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row>
    <row r="580" spans="1:72" ht="15.75" customHeight="1">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182"/>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row>
    <row r="581" spans="1:72" ht="15.75" customHeight="1">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182"/>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row>
    <row r="582" spans="1:72" ht="15.75" customHeight="1">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182"/>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row>
    <row r="583" spans="1:72" ht="15.75" customHeight="1">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182"/>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row>
    <row r="584" spans="1:72" ht="15.75" customHeight="1">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182"/>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row>
    <row r="585" spans="1:72" ht="15.75" customHeight="1">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182"/>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row>
    <row r="586" spans="1:72" ht="15.75" customHeight="1">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182"/>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row>
    <row r="587" spans="1:72" ht="15.75" customHeight="1">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182"/>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row>
    <row r="588" spans="1:72" ht="15.75" customHeight="1">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182"/>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row>
    <row r="589" spans="1:72" ht="15.75" customHeight="1">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182"/>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row>
    <row r="590" spans="1:72" ht="15.7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182"/>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row>
    <row r="591" spans="1:72" ht="15.75" customHeight="1">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182"/>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row>
    <row r="592" spans="1:72" ht="15.75" customHeight="1">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182"/>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row>
    <row r="593" spans="1:72" ht="15.75" customHeight="1">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182"/>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row>
    <row r="594" spans="1:72" ht="15.75" customHeight="1">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182"/>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row>
    <row r="595" spans="1:72" ht="15.75" customHeight="1">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182"/>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row>
    <row r="596" spans="1:72" ht="15.75" customHeight="1">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182"/>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row>
    <row r="597" spans="1:72" ht="15.75" customHeight="1">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182"/>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row>
    <row r="598" spans="1:72" ht="15.75" customHeight="1">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182"/>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row>
    <row r="599" spans="1:72" ht="15.75" customHeight="1">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182"/>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row>
    <row r="600" spans="1:72" ht="15.75" customHeight="1">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182"/>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row>
    <row r="601" spans="1:72" ht="15.75" customHeight="1">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182"/>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row>
    <row r="602" spans="1:72" ht="15.75" customHeight="1">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182"/>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row>
    <row r="603" spans="1:72" ht="15.75" customHeight="1">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182"/>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row>
    <row r="604" spans="1:72" ht="15.75" customHeight="1">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182"/>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row>
    <row r="605" spans="1:72" ht="15.75" customHeight="1">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182"/>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row>
    <row r="606" spans="1:72" ht="15.75" customHeight="1">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182"/>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row>
    <row r="607" spans="1:72" ht="15.75" customHeight="1">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182"/>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row>
    <row r="608" spans="1:72" ht="15.75" customHeight="1">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182"/>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row>
    <row r="609" spans="1:72" ht="15.75" customHeight="1">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182"/>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row>
    <row r="610" spans="1:72" ht="15.75" customHeight="1">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182"/>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row>
    <row r="611" spans="1:72" ht="15.75" customHeight="1">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182"/>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row>
    <row r="612" spans="1:72" ht="15.75" customHeight="1">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182"/>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row>
    <row r="613" spans="1:72" ht="15.75" customHeight="1">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182"/>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row>
    <row r="614" spans="1:72" ht="15.75" customHeight="1">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182"/>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row>
    <row r="615" spans="1:72" ht="15.75" customHeight="1">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182"/>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row>
    <row r="616" spans="1:72" ht="15.75" customHeight="1">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182"/>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s="66"/>
      <c r="BR616" s="66"/>
      <c r="BS616" s="66"/>
      <c r="BT616" s="66"/>
    </row>
    <row r="617" spans="1:72" ht="15.75" customHeight="1">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182"/>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c r="BR617" s="66"/>
      <c r="BS617" s="66"/>
      <c r="BT617" s="66"/>
    </row>
    <row r="618" spans="1:72" ht="15.75" customHeight="1">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182"/>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s="66"/>
      <c r="BR618" s="66"/>
      <c r="BS618" s="66"/>
      <c r="BT618" s="66"/>
    </row>
    <row r="619" spans="1:72" ht="15.75" customHeight="1">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182"/>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c r="BR619" s="66"/>
      <c r="BS619" s="66"/>
      <c r="BT619" s="66"/>
    </row>
    <row r="620" spans="1:72" ht="15.75" customHeight="1">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182"/>
      <c r="AI620" s="66"/>
      <c r="AJ620" s="66"/>
      <c r="AK620" s="66"/>
      <c r="AL620" s="66"/>
      <c r="AM620" s="66"/>
      <c r="AN620" s="66"/>
      <c r="AO620" s="66"/>
      <c r="AP620" s="66"/>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6"/>
      <c r="BO620" s="66"/>
      <c r="BP620" s="66"/>
      <c r="BQ620" s="66"/>
      <c r="BR620" s="66"/>
      <c r="BS620" s="66"/>
      <c r="BT620" s="66"/>
    </row>
    <row r="621" spans="1:72" ht="15.75" customHeight="1">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182"/>
      <c r="AI621" s="66"/>
      <c r="AJ621" s="66"/>
      <c r="AK621" s="66"/>
      <c r="AL621" s="66"/>
      <c r="AM621" s="66"/>
      <c r="AN621" s="66"/>
      <c r="AO621" s="66"/>
      <c r="AP621" s="66"/>
      <c r="AQ621" s="66"/>
      <c r="AR621" s="66"/>
      <c r="AS621" s="66"/>
      <c r="AT621" s="66"/>
      <c r="AU621" s="66"/>
      <c r="AV621" s="66"/>
      <c r="AW621" s="66"/>
      <c r="AX621" s="66"/>
      <c r="AY621" s="66"/>
      <c r="AZ621" s="66"/>
      <c r="BA621" s="66"/>
      <c r="BB621" s="66"/>
      <c r="BC621" s="66"/>
      <c r="BD621" s="66"/>
      <c r="BE621" s="66"/>
      <c r="BF621" s="66"/>
      <c r="BG621" s="66"/>
      <c r="BH621" s="66"/>
      <c r="BI621" s="66"/>
      <c r="BJ621" s="66"/>
      <c r="BK621" s="66"/>
      <c r="BL621" s="66"/>
      <c r="BM621" s="66"/>
      <c r="BN621" s="66"/>
      <c r="BO621" s="66"/>
      <c r="BP621" s="66"/>
      <c r="BQ621" s="66"/>
      <c r="BR621" s="66"/>
      <c r="BS621" s="66"/>
      <c r="BT621" s="66"/>
    </row>
    <row r="622" spans="1:72" ht="15.75" customHeight="1">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182"/>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c r="BR622" s="66"/>
      <c r="BS622" s="66"/>
      <c r="BT622" s="66"/>
    </row>
    <row r="623" spans="1:72" ht="15.75" customHeight="1">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182"/>
      <c r="AI623" s="66"/>
      <c r="AJ623" s="66"/>
      <c r="AK623" s="66"/>
      <c r="AL623" s="66"/>
      <c r="AM623" s="66"/>
      <c r="AN623" s="66"/>
      <c r="AO623" s="66"/>
      <c r="AP623" s="66"/>
      <c r="AQ623" s="66"/>
      <c r="AR623" s="66"/>
      <c r="AS623" s="66"/>
      <c r="AT623" s="66"/>
      <c r="AU623" s="66"/>
      <c r="AV623" s="66"/>
      <c r="AW623" s="66"/>
      <c r="AX623" s="66"/>
      <c r="AY623" s="66"/>
      <c r="AZ623" s="66"/>
      <c r="BA623" s="66"/>
      <c r="BB623" s="66"/>
      <c r="BC623" s="66"/>
      <c r="BD623" s="66"/>
      <c r="BE623" s="66"/>
      <c r="BF623" s="66"/>
      <c r="BG623" s="66"/>
      <c r="BH623" s="66"/>
      <c r="BI623" s="66"/>
      <c r="BJ623" s="66"/>
      <c r="BK623" s="66"/>
      <c r="BL623" s="66"/>
      <c r="BM623" s="66"/>
      <c r="BN623" s="66"/>
      <c r="BO623" s="66"/>
      <c r="BP623" s="66"/>
      <c r="BQ623" s="66"/>
      <c r="BR623" s="66"/>
      <c r="BS623" s="66"/>
      <c r="BT623" s="66"/>
    </row>
    <row r="624" spans="1:72" ht="15.75" customHeight="1">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182"/>
      <c r="AI624" s="66"/>
      <c r="AJ624" s="66"/>
      <c r="AK624" s="66"/>
      <c r="AL624" s="66"/>
      <c r="AM624" s="66"/>
      <c r="AN624" s="66"/>
      <c r="AO624" s="66"/>
      <c r="AP624" s="66"/>
      <c r="AQ624" s="66"/>
      <c r="AR624" s="66"/>
      <c r="AS624" s="66"/>
      <c r="AT624" s="66"/>
      <c r="AU624" s="66"/>
      <c r="AV624" s="66"/>
      <c r="AW624" s="66"/>
      <c r="AX624" s="66"/>
      <c r="AY624" s="66"/>
      <c r="AZ624" s="66"/>
      <c r="BA624" s="66"/>
      <c r="BB624" s="66"/>
      <c r="BC624" s="66"/>
      <c r="BD624" s="66"/>
      <c r="BE624" s="66"/>
      <c r="BF624" s="66"/>
      <c r="BG624" s="66"/>
      <c r="BH624" s="66"/>
      <c r="BI624" s="66"/>
      <c r="BJ624" s="66"/>
      <c r="BK624" s="66"/>
      <c r="BL624" s="66"/>
      <c r="BM624" s="66"/>
      <c r="BN624" s="66"/>
      <c r="BO624" s="66"/>
      <c r="BP624" s="66"/>
      <c r="BQ624" s="66"/>
      <c r="BR624" s="66"/>
      <c r="BS624" s="66"/>
      <c r="BT624" s="66"/>
    </row>
    <row r="625" spans="1:72" ht="15.75" customHeight="1">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182"/>
      <c r="AI625" s="66"/>
      <c r="AJ625" s="66"/>
      <c r="AK625" s="66"/>
      <c r="AL625" s="66"/>
      <c r="AM625" s="66"/>
      <c r="AN625" s="66"/>
      <c r="AO625" s="66"/>
      <c r="AP625" s="66"/>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6"/>
      <c r="BO625" s="66"/>
      <c r="BP625" s="66"/>
      <c r="BQ625" s="66"/>
      <c r="BR625" s="66"/>
      <c r="BS625" s="66"/>
      <c r="BT625" s="66"/>
    </row>
    <row r="626" spans="1:72" ht="15.75" customHeight="1">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182"/>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s="66"/>
      <c r="BR626" s="66"/>
      <c r="BS626" s="66"/>
      <c r="BT626" s="66"/>
    </row>
    <row r="627" spans="1:72" ht="15.75" customHeight="1">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182"/>
      <c r="AI627" s="66"/>
      <c r="AJ627" s="66"/>
      <c r="AK627" s="66"/>
      <c r="AL627" s="66"/>
      <c r="AM627" s="66"/>
      <c r="AN627" s="66"/>
      <c r="AO627" s="66"/>
      <c r="AP627" s="66"/>
      <c r="AQ627" s="66"/>
      <c r="AR627" s="66"/>
      <c r="AS627" s="66"/>
      <c r="AT627" s="66"/>
      <c r="AU627" s="66"/>
      <c r="AV627" s="66"/>
      <c r="AW627" s="66"/>
      <c r="AX627" s="66"/>
      <c r="AY627" s="66"/>
      <c r="AZ627" s="66"/>
      <c r="BA627" s="66"/>
      <c r="BB627" s="66"/>
      <c r="BC627" s="66"/>
      <c r="BD627" s="66"/>
      <c r="BE627" s="66"/>
      <c r="BF627" s="66"/>
      <c r="BG627" s="66"/>
      <c r="BH627" s="66"/>
      <c r="BI627" s="66"/>
      <c r="BJ627" s="66"/>
      <c r="BK627" s="66"/>
      <c r="BL627" s="66"/>
      <c r="BM627" s="66"/>
      <c r="BN627" s="66"/>
      <c r="BO627" s="66"/>
      <c r="BP627" s="66"/>
      <c r="BQ627" s="66"/>
      <c r="BR627" s="66"/>
      <c r="BS627" s="66"/>
      <c r="BT627" s="66"/>
    </row>
    <row r="628" spans="1:72" ht="15.75" customHeight="1">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182"/>
      <c r="AI628" s="66"/>
      <c r="AJ628" s="66"/>
      <c r="AK628" s="66"/>
      <c r="AL628" s="66"/>
      <c r="AM628" s="66"/>
      <c r="AN628" s="66"/>
      <c r="AO628" s="66"/>
      <c r="AP628" s="66"/>
      <c r="AQ628" s="66"/>
      <c r="AR628" s="66"/>
      <c r="AS628" s="66"/>
      <c r="AT628" s="66"/>
      <c r="AU628" s="66"/>
      <c r="AV628" s="66"/>
      <c r="AW628" s="66"/>
      <c r="AX628" s="66"/>
      <c r="AY628" s="66"/>
      <c r="AZ628" s="66"/>
      <c r="BA628" s="66"/>
      <c r="BB628" s="66"/>
      <c r="BC628" s="66"/>
      <c r="BD628" s="66"/>
      <c r="BE628" s="66"/>
      <c r="BF628" s="66"/>
      <c r="BG628" s="66"/>
      <c r="BH628" s="66"/>
      <c r="BI628" s="66"/>
      <c r="BJ628" s="66"/>
      <c r="BK628" s="66"/>
      <c r="BL628" s="66"/>
      <c r="BM628" s="66"/>
      <c r="BN628" s="66"/>
      <c r="BO628" s="66"/>
      <c r="BP628" s="66"/>
      <c r="BQ628" s="66"/>
      <c r="BR628" s="66"/>
      <c r="BS628" s="66"/>
      <c r="BT628" s="66"/>
    </row>
    <row r="629" spans="1:72" ht="15.75" customHeight="1">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182"/>
      <c r="AI629" s="66"/>
      <c r="AJ629" s="66"/>
      <c r="AK629" s="66"/>
      <c r="AL629" s="66"/>
      <c r="AM629" s="66"/>
      <c r="AN629" s="66"/>
      <c r="AO629" s="66"/>
      <c r="AP629" s="66"/>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6"/>
      <c r="BO629" s="66"/>
      <c r="BP629" s="66"/>
      <c r="BQ629" s="66"/>
      <c r="BR629" s="66"/>
      <c r="BS629" s="66"/>
      <c r="BT629" s="66"/>
    </row>
    <row r="630" spans="1:72" ht="15.75" customHeight="1">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182"/>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row>
    <row r="631" spans="1:72" ht="15.75" customHeight="1">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182"/>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row>
    <row r="632" spans="1:72" ht="15.75" customHeight="1">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182"/>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row>
    <row r="633" spans="1:72" ht="15.75" customHeight="1">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182"/>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row>
    <row r="634" spans="1:72" ht="15.75" customHeight="1">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182"/>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row>
    <row r="635" spans="1:72" ht="15.75" customHeight="1">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182"/>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row>
    <row r="636" spans="1:72" ht="15.75" customHeight="1">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182"/>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row>
    <row r="637" spans="1:72" ht="15.75" customHeight="1">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182"/>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row>
    <row r="638" spans="1:72" ht="15.75" customHeight="1">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182"/>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row>
    <row r="639" spans="1:72" ht="15.75" customHeight="1">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182"/>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row>
    <row r="640" spans="1:72" ht="15.75" customHeight="1">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182"/>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row>
    <row r="641" spans="1:72" ht="15.75" customHeight="1">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182"/>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row>
    <row r="642" spans="1:72" ht="15.75" customHeigh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182"/>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row>
    <row r="643" spans="1:72" ht="15.75" customHeight="1">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182"/>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row>
    <row r="644" spans="1:72" ht="15.75" customHeight="1">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182"/>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row>
    <row r="645" spans="1:72" ht="15.75" customHeight="1">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182"/>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row>
    <row r="646" spans="1:72" ht="15.75" customHeight="1">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182"/>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row>
    <row r="647" spans="1:72" ht="15.75" customHeight="1">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182"/>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row>
    <row r="648" spans="1:72" ht="15.75" customHeight="1">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182"/>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row>
    <row r="649" spans="1:72" ht="15.75" customHeight="1">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182"/>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row>
    <row r="650" spans="1:72" ht="15.75" customHeight="1">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182"/>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row>
    <row r="651" spans="1:72" ht="15.75" customHeight="1">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182"/>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row>
    <row r="652" spans="1:72" ht="15.75" customHeight="1">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182"/>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row>
    <row r="653" spans="1:72" ht="15.75" customHeight="1">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182"/>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row>
    <row r="654" spans="1:72" ht="15.75" customHeight="1">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182"/>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row>
    <row r="655" spans="1:72" ht="15.75" customHeight="1">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182"/>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row>
    <row r="656" spans="1:72" ht="15.75" customHeight="1">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182"/>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row>
    <row r="657" spans="1:72" ht="15.75" customHeight="1">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182"/>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row>
    <row r="658" spans="1:72" ht="15.75" customHeight="1">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182"/>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row>
    <row r="659" spans="1:72" ht="15.75" customHeight="1">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182"/>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row>
    <row r="660" spans="1:72" ht="15.75" customHeight="1">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182"/>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row>
    <row r="661" spans="1:72" ht="15.75" customHeight="1">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182"/>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row>
    <row r="662" spans="1:72" ht="15.75" customHeight="1">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182"/>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row>
    <row r="663" spans="1:72" ht="15.75" customHeight="1">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182"/>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row>
    <row r="664" spans="1:72" ht="15.75" customHeight="1">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182"/>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row>
    <row r="665" spans="1:72" ht="15.75" customHeight="1">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182"/>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row>
    <row r="666" spans="1:72" ht="15.75" customHeight="1">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182"/>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row>
    <row r="667" spans="1:72" ht="15.75" customHeight="1">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182"/>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row>
    <row r="668" spans="1:72" ht="15.75" customHeight="1">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182"/>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row>
    <row r="669" spans="1:72" ht="15.75" customHeight="1">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182"/>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row>
    <row r="670" spans="1:72" ht="15.75" customHeight="1">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182"/>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row>
    <row r="671" spans="1:72" ht="15.75" customHeight="1">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182"/>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row>
    <row r="672" spans="1:72" ht="15.75" customHeight="1">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182"/>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row>
    <row r="673" spans="1:72" ht="15.75" customHeight="1">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182"/>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row>
    <row r="674" spans="1:72" ht="15.75" customHeight="1">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182"/>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row>
    <row r="675" spans="1:72" ht="15.75" customHeight="1">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182"/>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row>
    <row r="676" spans="1:72" ht="15.75" customHeight="1">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182"/>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row>
    <row r="677" spans="1:72" ht="15.75" customHeight="1">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182"/>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row>
    <row r="678" spans="1:72" ht="15.75" customHeight="1">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182"/>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row>
    <row r="679" spans="1:72" ht="15.75" customHeight="1">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182"/>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row>
    <row r="680" spans="1:72" ht="15.75" customHeight="1">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182"/>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row>
    <row r="681" spans="1:72" ht="15.75" customHeight="1">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182"/>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row>
    <row r="682" spans="1:72" ht="15.75" customHeight="1">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182"/>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s="66"/>
      <c r="BR682" s="66"/>
      <c r="BS682" s="66"/>
      <c r="BT682" s="66"/>
    </row>
    <row r="683" spans="1:72" ht="15.75" customHeight="1">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182"/>
      <c r="AI683" s="66"/>
      <c r="AJ683" s="66"/>
      <c r="AK683" s="66"/>
      <c r="AL683" s="66"/>
      <c r="AM683" s="66"/>
      <c r="AN683" s="66"/>
      <c r="AO683" s="66"/>
      <c r="AP683" s="66"/>
      <c r="AQ683" s="66"/>
      <c r="AR683" s="66"/>
      <c r="AS683" s="66"/>
      <c r="AT683" s="66"/>
      <c r="AU683" s="66"/>
      <c r="AV683" s="66"/>
      <c r="AW683" s="66"/>
      <c r="AX683" s="66"/>
      <c r="AY683" s="66"/>
      <c r="AZ683" s="66"/>
      <c r="BA683" s="66"/>
      <c r="BB683" s="66"/>
      <c r="BC683" s="66"/>
      <c r="BD683" s="66"/>
      <c r="BE683" s="66"/>
      <c r="BF683" s="66"/>
      <c r="BG683" s="66"/>
      <c r="BH683" s="66"/>
      <c r="BI683" s="66"/>
      <c r="BJ683" s="66"/>
      <c r="BK683" s="66"/>
      <c r="BL683" s="66"/>
      <c r="BM683" s="66"/>
      <c r="BN683" s="66"/>
      <c r="BO683" s="66"/>
      <c r="BP683" s="66"/>
      <c r="BQ683" s="66"/>
      <c r="BR683" s="66"/>
      <c r="BS683" s="66"/>
      <c r="BT683" s="66"/>
    </row>
    <row r="684" spans="1:72" ht="15.75" customHeight="1">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182"/>
      <c r="AI684" s="66"/>
      <c r="AJ684" s="66"/>
      <c r="AK684" s="66"/>
      <c r="AL684" s="66"/>
      <c r="AM684" s="66"/>
      <c r="AN684" s="66"/>
      <c r="AO684" s="66"/>
      <c r="AP684" s="66"/>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6"/>
      <c r="BO684" s="66"/>
      <c r="BP684" s="66"/>
      <c r="BQ684" s="66"/>
      <c r="BR684" s="66"/>
      <c r="BS684" s="66"/>
      <c r="BT684" s="66"/>
    </row>
    <row r="685" spans="1:72" ht="15.75" customHeight="1">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182"/>
      <c r="AI685" s="66"/>
      <c r="AJ685" s="66"/>
      <c r="AK685" s="66"/>
      <c r="AL685" s="66"/>
      <c r="AM685" s="66"/>
      <c r="AN685" s="66"/>
      <c r="AO685" s="66"/>
      <c r="AP685" s="66"/>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6"/>
      <c r="BO685" s="66"/>
      <c r="BP685" s="66"/>
      <c r="BQ685" s="66"/>
      <c r="BR685" s="66"/>
      <c r="BS685" s="66"/>
      <c r="BT685" s="66"/>
    </row>
    <row r="686" spans="1:72" ht="15.75" customHeight="1">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182"/>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s="66"/>
      <c r="BR686" s="66"/>
      <c r="BS686" s="66"/>
      <c r="BT686" s="66"/>
    </row>
    <row r="687" spans="1:72" ht="15.75" customHeight="1">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182"/>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row>
    <row r="688" spans="1:72" ht="15.75" customHeight="1">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182"/>
      <c r="AI688" s="66"/>
      <c r="AJ688" s="66"/>
      <c r="AK688" s="66"/>
      <c r="AL688" s="66"/>
      <c r="AM688" s="66"/>
      <c r="AN688" s="66"/>
      <c r="AO688" s="66"/>
      <c r="AP688" s="66"/>
      <c r="AQ688" s="66"/>
      <c r="AR688" s="66"/>
      <c r="AS688" s="66"/>
      <c r="AT688" s="66"/>
      <c r="AU688" s="66"/>
      <c r="AV688" s="66"/>
      <c r="AW688" s="66"/>
      <c r="AX688" s="66"/>
      <c r="AY688" s="66"/>
      <c r="AZ688" s="66"/>
      <c r="BA688" s="66"/>
      <c r="BB688" s="66"/>
      <c r="BC688" s="66"/>
      <c r="BD688" s="66"/>
      <c r="BE688" s="66"/>
      <c r="BF688" s="66"/>
      <c r="BG688" s="66"/>
      <c r="BH688" s="66"/>
      <c r="BI688" s="66"/>
      <c r="BJ688" s="66"/>
      <c r="BK688" s="66"/>
      <c r="BL688" s="66"/>
      <c r="BM688" s="66"/>
      <c r="BN688" s="66"/>
      <c r="BO688" s="66"/>
      <c r="BP688" s="66"/>
      <c r="BQ688" s="66"/>
      <c r="BR688" s="66"/>
      <c r="BS688" s="66"/>
      <c r="BT688" s="66"/>
    </row>
    <row r="689" spans="1:72" ht="15.75" customHeight="1">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182"/>
      <c r="AI689" s="66"/>
      <c r="AJ689" s="66"/>
      <c r="AK689" s="66"/>
      <c r="AL689" s="66"/>
      <c r="AM689" s="66"/>
      <c r="AN689" s="66"/>
      <c r="AO689" s="66"/>
      <c r="AP689" s="66"/>
      <c r="AQ689" s="66"/>
      <c r="AR689" s="66"/>
      <c r="AS689" s="66"/>
      <c r="AT689" s="66"/>
      <c r="AU689" s="66"/>
      <c r="AV689" s="66"/>
      <c r="AW689" s="66"/>
      <c r="AX689" s="66"/>
      <c r="AY689" s="66"/>
      <c r="AZ689" s="66"/>
      <c r="BA689" s="66"/>
      <c r="BB689" s="66"/>
      <c r="BC689" s="66"/>
      <c r="BD689" s="66"/>
      <c r="BE689" s="66"/>
      <c r="BF689" s="66"/>
      <c r="BG689" s="66"/>
      <c r="BH689" s="66"/>
      <c r="BI689" s="66"/>
      <c r="BJ689" s="66"/>
      <c r="BK689" s="66"/>
      <c r="BL689" s="66"/>
      <c r="BM689" s="66"/>
      <c r="BN689" s="66"/>
      <c r="BO689" s="66"/>
      <c r="BP689" s="66"/>
      <c r="BQ689" s="66"/>
      <c r="BR689" s="66"/>
      <c r="BS689" s="66"/>
      <c r="BT689" s="66"/>
    </row>
    <row r="690" spans="1:72" ht="15.75" customHeight="1">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182"/>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s="66"/>
      <c r="BR690" s="66"/>
      <c r="BS690" s="66"/>
      <c r="BT690" s="66"/>
    </row>
    <row r="691" spans="1:72" ht="15.75" customHeight="1">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182"/>
      <c r="AI691" s="66"/>
      <c r="AJ691" s="66"/>
      <c r="AK691" s="66"/>
      <c r="AL691" s="66"/>
      <c r="AM691" s="66"/>
      <c r="AN691" s="66"/>
      <c r="AO691" s="66"/>
      <c r="AP691" s="66"/>
      <c r="AQ691" s="66"/>
      <c r="AR691" s="66"/>
      <c r="AS691" s="66"/>
      <c r="AT691" s="66"/>
      <c r="AU691" s="66"/>
      <c r="AV691" s="66"/>
      <c r="AW691" s="66"/>
      <c r="AX691" s="66"/>
      <c r="AY691" s="66"/>
      <c r="AZ691" s="66"/>
      <c r="BA691" s="66"/>
      <c r="BB691" s="66"/>
      <c r="BC691" s="66"/>
      <c r="BD691" s="66"/>
      <c r="BE691" s="66"/>
      <c r="BF691" s="66"/>
      <c r="BG691" s="66"/>
      <c r="BH691" s="66"/>
      <c r="BI691" s="66"/>
      <c r="BJ691" s="66"/>
      <c r="BK691" s="66"/>
      <c r="BL691" s="66"/>
      <c r="BM691" s="66"/>
      <c r="BN691" s="66"/>
      <c r="BO691" s="66"/>
      <c r="BP691" s="66"/>
      <c r="BQ691" s="66"/>
      <c r="BR691" s="66"/>
      <c r="BS691" s="66"/>
      <c r="BT691" s="66"/>
    </row>
    <row r="692" spans="1:72" ht="15.75" customHeight="1">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182"/>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6"/>
      <c r="BO692" s="66"/>
      <c r="BP692" s="66"/>
      <c r="BQ692" s="66"/>
      <c r="BR692" s="66"/>
      <c r="BS692" s="66"/>
      <c r="BT692" s="66"/>
    </row>
    <row r="693" spans="1:72" ht="15.75" customHeight="1">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182"/>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s="66"/>
      <c r="BR693" s="66"/>
      <c r="BS693" s="66"/>
      <c r="BT693" s="66"/>
    </row>
    <row r="694" spans="1:72" ht="15.75" customHeight="1">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182"/>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s="66"/>
      <c r="BR694" s="66"/>
      <c r="BS694" s="66"/>
      <c r="BT694" s="66"/>
    </row>
    <row r="695" spans="1:72" ht="15.75" customHeight="1">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182"/>
      <c r="AI695" s="66"/>
      <c r="AJ695" s="66"/>
      <c r="AK695" s="66"/>
      <c r="AL695" s="66"/>
      <c r="AM695" s="66"/>
      <c r="AN695" s="66"/>
      <c r="AO695" s="66"/>
      <c r="AP695" s="66"/>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6"/>
      <c r="BO695" s="66"/>
      <c r="BP695" s="66"/>
      <c r="BQ695" s="66"/>
      <c r="BR695" s="66"/>
      <c r="BS695" s="66"/>
      <c r="BT695" s="66"/>
    </row>
    <row r="696" spans="1:72" ht="15.75" customHeight="1">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182"/>
      <c r="AI696" s="66"/>
      <c r="AJ696" s="66"/>
      <c r="AK696" s="66"/>
      <c r="AL696" s="66"/>
      <c r="AM696" s="66"/>
      <c r="AN696" s="66"/>
      <c r="AO696" s="66"/>
      <c r="AP696" s="66"/>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6"/>
      <c r="BO696" s="66"/>
      <c r="BP696" s="66"/>
      <c r="BQ696" s="66"/>
      <c r="BR696" s="66"/>
      <c r="BS696" s="66"/>
      <c r="BT696" s="66"/>
    </row>
    <row r="697" spans="1:72" ht="15.75" customHeight="1">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182"/>
      <c r="AI697" s="66"/>
      <c r="AJ697" s="66"/>
      <c r="AK697" s="66"/>
      <c r="AL697" s="66"/>
      <c r="AM697" s="66"/>
      <c r="AN697" s="66"/>
      <c r="AO697" s="66"/>
      <c r="AP697" s="66"/>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6"/>
      <c r="BO697" s="66"/>
      <c r="BP697" s="66"/>
      <c r="BQ697" s="66"/>
      <c r="BR697" s="66"/>
      <c r="BS697" s="66"/>
      <c r="BT697" s="66"/>
    </row>
    <row r="698" spans="1:72" ht="15.75" customHeight="1">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182"/>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s="66"/>
      <c r="BR698" s="66"/>
      <c r="BS698" s="66"/>
      <c r="BT698" s="66"/>
    </row>
    <row r="699" spans="1:72" ht="15.75" customHeight="1">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182"/>
      <c r="AI699" s="66"/>
      <c r="AJ699" s="66"/>
      <c r="AK699" s="66"/>
      <c r="AL699" s="66"/>
      <c r="AM699" s="66"/>
      <c r="AN699" s="66"/>
      <c r="AO699" s="66"/>
      <c r="AP699" s="66"/>
      <c r="AQ699" s="66"/>
      <c r="AR699" s="66"/>
      <c r="AS699" s="66"/>
      <c r="AT699" s="66"/>
      <c r="AU699" s="66"/>
      <c r="AV699" s="66"/>
      <c r="AW699" s="66"/>
      <c r="AX699" s="66"/>
      <c r="AY699" s="66"/>
      <c r="AZ699" s="66"/>
      <c r="BA699" s="66"/>
      <c r="BB699" s="66"/>
      <c r="BC699" s="66"/>
      <c r="BD699" s="66"/>
      <c r="BE699" s="66"/>
      <c r="BF699" s="66"/>
      <c r="BG699" s="66"/>
      <c r="BH699" s="66"/>
      <c r="BI699" s="66"/>
      <c r="BJ699" s="66"/>
      <c r="BK699" s="66"/>
      <c r="BL699" s="66"/>
      <c r="BM699" s="66"/>
      <c r="BN699" s="66"/>
      <c r="BO699" s="66"/>
      <c r="BP699" s="66"/>
      <c r="BQ699" s="66"/>
      <c r="BR699" s="66"/>
      <c r="BS699" s="66"/>
      <c r="BT699" s="66"/>
    </row>
    <row r="700" spans="1:72" ht="15.75" customHeight="1">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182"/>
      <c r="AI700" s="66"/>
      <c r="AJ700" s="66"/>
      <c r="AK700" s="66"/>
      <c r="AL700" s="66"/>
      <c r="AM700" s="66"/>
      <c r="AN700" s="66"/>
      <c r="AO700" s="66"/>
      <c r="AP700" s="66"/>
      <c r="AQ700" s="66"/>
      <c r="AR700" s="66"/>
      <c r="AS700" s="66"/>
      <c r="AT700" s="66"/>
      <c r="AU700" s="66"/>
      <c r="AV700" s="66"/>
      <c r="AW700" s="66"/>
      <c r="AX700" s="66"/>
      <c r="AY700" s="66"/>
      <c r="AZ700" s="66"/>
      <c r="BA700" s="66"/>
      <c r="BB700" s="66"/>
      <c r="BC700" s="66"/>
      <c r="BD700" s="66"/>
      <c r="BE700" s="66"/>
      <c r="BF700" s="66"/>
      <c r="BG700" s="66"/>
      <c r="BH700" s="66"/>
      <c r="BI700" s="66"/>
      <c r="BJ700" s="66"/>
      <c r="BK700" s="66"/>
      <c r="BL700" s="66"/>
      <c r="BM700" s="66"/>
      <c r="BN700" s="66"/>
      <c r="BO700" s="66"/>
      <c r="BP700" s="66"/>
      <c r="BQ700" s="66"/>
      <c r="BR700" s="66"/>
      <c r="BS700" s="66"/>
      <c r="BT700" s="66"/>
    </row>
    <row r="701" spans="1:72" ht="15.75" customHeight="1">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182"/>
      <c r="AI701" s="66"/>
      <c r="AJ701" s="66"/>
      <c r="AK701" s="66"/>
      <c r="AL701" s="66"/>
      <c r="AM701" s="66"/>
      <c r="AN701" s="66"/>
      <c r="AO701" s="66"/>
      <c r="AP701" s="66"/>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6"/>
      <c r="BO701" s="66"/>
      <c r="BP701" s="66"/>
      <c r="BQ701" s="66"/>
      <c r="BR701" s="66"/>
      <c r="BS701" s="66"/>
      <c r="BT701" s="66"/>
    </row>
    <row r="702" spans="1:72" ht="15.75" customHeight="1">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182"/>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s="66"/>
      <c r="BR702" s="66"/>
      <c r="BS702" s="66"/>
      <c r="BT702" s="66"/>
    </row>
    <row r="703" spans="1:72" ht="15.75" customHeight="1">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182"/>
      <c r="AI703" s="66"/>
      <c r="AJ703" s="66"/>
      <c r="AK703" s="66"/>
      <c r="AL703" s="66"/>
      <c r="AM703" s="66"/>
      <c r="AN703" s="66"/>
      <c r="AO703" s="66"/>
      <c r="AP703" s="66"/>
      <c r="AQ703" s="66"/>
      <c r="AR703" s="66"/>
      <c r="AS703" s="66"/>
      <c r="AT703" s="66"/>
      <c r="AU703" s="66"/>
      <c r="AV703" s="66"/>
      <c r="AW703" s="66"/>
      <c r="AX703" s="66"/>
      <c r="AY703" s="66"/>
      <c r="AZ703" s="66"/>
      <c r="BA703" s="66"/>
      <c r="BB703" s="66"/>
      <c r="BC703" s="66"/>
      <c r="BD703" s="66"/>
      <c r="BE703" s="66"/>
      <c r="BF703" s="66"/>
      <c r="BG703" s="66"/>
      <c r="BH703" s="66"/>
      <c r="BI703" s="66"/>
      <c r="BJ703" s="66"/>
      <c r="BK703" s="66"/>
      <c r="BL703" s="66"/>
      <c r="BM703" s="66"/>
      <c r="BN703" s="66"/>
      <c r="BO703" s="66"/>
      <c r="BP703" s="66"/>
      <c r="BQ703" s="66"/>
      <c r="BR703" s="66"/>
      <c r="BS703" s="66"/>
      <c r="BT703" s="66"/>
    </row>
    <row r="704" spans="1:72" ht="15.75" customHeight="1">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182"/>
      <c r="AI704" s="66"/>
      <c r="AJ704" s="66"/>
      <c r="AK704" s="66"/>
      <c r="AL704" s="66"/>
      <c r="AM704" s="66"/>
      <c r="AN704" s="66"/>
      <c r="AO704" s="66"/>
      <c r="AP704" s="66"/>
      <c r="AQ704" s="66"/>
      <c r="AR704" s="66"/>
      <c r="AS704" s="66"/>
      <c r="AT704" s="66"/>
      <c r="AU704" s="66"/>
      <c r="AV704" s="66"/>
      <c r="AW704" s="66"/>
      <c r="AX704" s="66"/>
      <c r="AY704" s="66"/>
      <c r="AZ704" s="66"/>
      <c r="BA704" s="66"/>
      <c r="BB704" s="66"/>
      <c r="BC704" s="66"/>
      <c r="BD704" s="66"/>
      <c r="BE704" s="66"/>
      <c r="BF704" s="66"/>
      <c r="BG704" s="66"/>
      <c r="BH704" s="66"/>
      <c r="BI704" s="66"/>
      <c r="BJ704" s="66"/>
      <c r="BK704" s="66"/>
      <c r="BL704" s="66"/>
      <c r="BM704" s="66"/>
      <c r="BN704" s="66"/>
      <c r="BO704" s="66"/>
      <c r="BP704" s="66"/>
      <c r="BQ704" s="66"/>
      <c r="BR704" s="66"/>
      <c r="BS704" s="66"/>
      <c r="BT704" s="66"/>
    </row>
    <row r="705" spans="1:72" ht="15.75" customHeight="1">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182"/>
      <c r="AI705" s="66"/>
      <c r="AJ705" s="66"/>
      <c r="AK705" s="66"/>
      <c r="AL705" s="66"/>
      <c r="AM705" s="66"/>
      <c r="AN705" s="66"/>
      <c r="AO705" s="66"/>
      <c r="AP705" s="66"/>
      <c r="AQ705" s="66"/>
      <c r="AR705" s="66"/>
      <c r="AS705" s="66"/>
      <c r="AT705" s="66"/>
      <c r="AU705" s="66"/>
      <c r="AV705" s="66"/>
      <c r="AW705" s="66"/>
      <c r="AX705" s="66"/>
      <c r="AY705" s="66"/>
      <c r="AZ705" s="66"/>
      <c r="BA705" s="66"/>
      <c r="BB705" s="66"/>
      <c r="BC705" s="66"/>
      <c r="BD705" s="66"/>
      <c r="BE705" s="66"/>
      <c r="BF705" s="66"/>
      <c r="BG705" s="66"/>
      <c r="BH705" s="66"/>
      <c r="BI705" s="66"/>
      <c r="BJ705" s="66"/>
      <c r="BK705" s="66"/>
      <c r="BL705" s="66"/>
      <c r="BM705" s="66"/>
      <c r="BN705" s="66"/>
      <c r="BO705" s="66"/>
      <c r="BP705" s="66"/>
      <c r="BQ705" s="66"/>
      <c r="BR705" s="66"/>
      <c r="BS705" s="66"/>
      <c r="BT705" s="66"/>
    </row>
    <row r="706" spans="1:72" ht="15.75" customHeight="1">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182"/>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c r="BR706" s="66"/>
      <c r="BS706" s="66"/>
      <c r="BT706" s="66"/>
    </row>
    <row r="707" spans="1:72" ht="15.75" customHeight="1">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182"/>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s="66"/>
      <c r="BR707" s="66"/>
      <c r="BS707" s="66"/>
      <c r="BT707" s="66"/>
    </row>
    <row r="708" spans="1:72" ht="15.75" customHeight="1">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182"/>
      <c r="AI708" s="66"/>
      <c r="AJ708" s="66"/>
      <c r="AK708" s="66"/>
      <c r="AL708" s="66"/>
      <c r="AM708" s="66"/>
      <c r="AN708" s="66"/>
      <c r="AO708" s="66"/>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s="66"/>
      <c r="BR708" s="66"/>
      <c r="BS708" s="66"/>
      <c r="BT708" s="66"/>
    </row>
    <row r="709" spans="1:72" ht="15.75" customHeight="1">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182"/>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c r="BR709" s="66"/>
      <c r="BS709" s="66"/>
      <c r="BT709" s="66"/>
    </row>
    <row r="710" spans="1:72" ht="15.75" customHeight="1">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182"/>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c r="BR710" s="66"/>
      <c r="BS710" s="66"/>
      <c r="BT710" s="66"/>
    </row>
    <row r="711" spans="1:72" ht="15.75" customHeight="1">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182"/>
      <c r="AI711" s="66"/>
      <c r="AJ711" s="66"/>
      <c r="AK711" s="66"/>
      <c r="AL711" s="66"/>
      <c r="AM711" s="66"/>
      <c r="AN711" s="66"/>
      <c r="AO711" s="66"/>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s="66"/>
      <c r="BR711" s="66"/>
      <c r="BS711" s="66"/>
      <c r="BT711" s="66"/>
    </row>
    <row r="712" spans="1:72" ht="15.75" customHeight="1">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182"/>
      <c r="AI712" s="66"/>
      <c r="AJ712" s="66"/>
      <c r="AK712" s="66"/>
      <c r="AL712" s="66"/>
      <c r="AM712" s="66"/>
      <c r="AN712" s="66"/>
      <c r="AO712" s="66"/>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s="66"/>
      <c r="BR712" s="66"/>
      <c r="BS712" s="66"/>
      <c r="BT712" s="66"/>
    </row>
    <row r="713" spans="1:72" ht="15.75" customHeight="1">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182"/>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c r="BR713" s="66"/>
      <c r="BS713" s="66"/>
      <c r="BT713" s="66"/>
    </row>
    <row r="714" spans="1:72" ht="15.75" customHeight="1">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182"/>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row>
    <row r="715" spans="1:72" ht="15.75" customHeight="1">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182"/>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c r="BR715" s="66"/>
      <c r="BS715" s="66"/>
      <c r="BT715" s="66"/>
    </row>
    <row r="716" spans="1:72" ht="15.75" customHeight="1">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182"/>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c r="BR716" s="66"/>
      <c r="BS716" s="66"/>
      <c r="BT716" s="66"/>
    </row>
    <row r="717" spans="1:72" ht="15.75" customHeight="1">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182"/>
      <c r="AI717" s="66"/>
      <c r="AJ717" s="66"/>
      <c r="AK717" s="66"/>
      <c r="AL717" s="66"/>
      <c r="AM717" s="66"/>
      <c r="AN717" s="66"/>
      <c r="AO717" s="66"/>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s="66"/>
      <c r="BR717" s="66"/>
      <c r="BS717" s="66"/>
      <c r="BT717" s="66"/>
    </row>
    <row r="718" spans="1:72" ht="15.75" customHeight="1">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182"/>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c r="BR718" s="66"/>
      <c r="BS718" s="66"/>
      <c r="BT718" s="66"/>
    </row>
    <row r="719" spans="1:72" ht="15.75" customHeight="1">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182"/>
      <c r="AI719" s="66"/>
      <c r="AJ719" s="66"/>
      <c r="AK719" s="66"/>
      <c r="AL719" s="66"/>
      <c r="AM719" s="66"/>
      <c r="AN719" s="66"/>
      <c r="AO719" s="66"/>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s="66"/>
      <c r="BR719" s="66"/>
      <c r="BS719" s="66"/>
      <c r="BT719" s="66"/>
    </row>
    <row r="720" spans="1:72" ht="15.75" customHeight="1">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182"/>
      <c r="AI720" s="66"/>
      <c r="AJ720" s="66"/>
      <c r="AK720" s="66"/>
      <c r="AL720" s="66"/>
      <c r="AM720" s="66"/>
      <c r="AN720" s="66"/>
      <c r="AO720" s="66"/>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s="66"/>
      <c r="BR720" s="66"/>
      <c r="BS720" s="66"/>
      <c r="BT720" s="66"/>
    </row>
    <row r="721" spans="1:72" ht="15.75" customHeight="1">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182"/>
      <c r="AI721" s="66"/>
      <c r="AJ721" s="66"/>
      <c r="AK721" s="66"/>
      <c r="AL721" s="66"/>
      <c r="AM721" s="66"/>
      <c r="AN721" s="66"/>
      <c r="AO721" s="66"/>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s="66"/>
      <c r="BR721" s="66"/>
      <c r="BS721" s="66"/>
      <c r="BT721" s="66"/>
    </row>
    <row r="722" spans="1:72" ht="15.75" customHeight="1">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182"/>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c r="BR722" s="66"/>
      <c r="BS722" s="66"/>
      <c r="BT722" s="66"/>
    </row>
    <row r="723" spans="1:72" ht="15.75" customHeight="1">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182"/>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row>
    <row r="724" spans="1:72" ht="15.75" customHeight="1">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182"/>
      <c r="AI724" s="66"/>
      <c r="AJ724" s="66"/>
      <c r="AK724" s="66"/>
      <c r="AL724" s="66"/>
      <c r="AM724" s="66"/>
      <c r="AN724" s="66"/>
      <c r="AO724" s="66"/>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s="66"/>
      <c r="BR724" s="66"/>
      <c r="BS724" s="66"/>
      <c r="BT724" s="66"/>
    </row>
    <row r="725" spans="1:72" ht="15.75" customHeight="1">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182"/>
      <c r="AI725" s="66"/>
      <c r="AJ725" s="66"/>
      <c r="AK725" s="66"/>
      <c r="AL725" s="66"/>
      <c r="AM725" s="66"/>
      <c r="AN725" s="66"/>
      <c r="AO725" s="66"/>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s="66"/>
      <c r="BR725" s="66"/>
      <c r="BS725" s="66"/>
      <c r="BT725" s="66"/>
    </row>
    <row r="726" spans="1:72" ht="15.75" customHeight="1">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182"/>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c r="BR726" s="66"/>
      <c r="BS726" s="66"/>
      <c r="BT726" s="66"/>
    </row>
    <row r="727" spans="1:72" ht="15.75" customHeight="1">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182"/>
      <c r="AI727" s="66"/>
      <c r="AJ727" s="66"/>
      <c r="AK727" s="66"/>
      <c r="AL727" s="66"/>
      <c r="AM727" s="66"/>
      <c r="AN727" s="66"/>
      <c r="AO727" s="66"/>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s="66"/>
      <c r="BR727" s="66"/>
      <c r="BS727" s="66"/>
      <c r="BT727" s="66"/>
    </row>
    <row r="728" spans="1:72" ht="15.75" customHeight="1">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182"/>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c r="BR728" s="66"/>
      <c r="BS728" s="66"/>
      <c r="BT728" s="66"/>
    </row>
    <row r="729" spans="1:72" ht="15.75" customHeight="1">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182"/>
      <c r="AI729" s="66"/>
      <c r="AJ729" s="66"/>
      <c r="AK729" s="66"/>
      <c r="AL729" s="66"/>
      <c r="AM729" s="66"/>
      <c r="AN729" s="66"/>
      <c r="AO729" s="66"/>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s="66"/>
      <c r="BR729" s="66"/>
      <c r="BS729" s="66"/>
      <c r="BT729" s="66"/>
    </row>
    <row r="730" spans="1:72" ht="15.75" customHeight="1">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182"/>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c r="BR730" s="66"/>
      <c r="BS730" s="66"/>
      <c r="BT730" s="66"/>
    </row>
    <row r="731" spans="1:72" ht="15.75" customHeight="1">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182"/>
      <c r="AI731" s="66"/>
      <c r="AJ731" s="66"/>
      <c r="AK731" s="66"/>
      <c r="AL731" s="66"/>
      <c r="AM731" s="66"/>
      <c r="AN731" s="66"/>
      <c r="AO731" s="66"/>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s="66"/>
      <c r="BR731" s="66"/>
      <c r="BS731" s="66"/>
      <c r="BT731" s="66"/>
    </row>
    <row r="732" spans="1:72" ht="15.75" customHeight="1">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182"/>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c r="BR732" s="66"/>
      <c r="BS732" s="66"/>
      <c r="BT732" s="66"/>
    </row>
    <row r="733" spans="1:72" ht="15.75" customHeight="1">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182"/>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c r="BR733" s="66"/>
      <c r="BS733" s="66"/>
      <c r="BT733" s="66"/>
    </row>
    <row r="734" spans="1:72" ht="15.75" customHeight="1">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182"/>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row>
    <row r="735" spans="1:72" ht="15.75" customHeight="1">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182"/>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s="66"/>
      <c r="BR735" s="66"/>
      <c r="BS735" s="66"/>
      <c r="BT735" s="66"/>
    </row>
    <row r="736" spans="1:72" ht="15.75" customHeight="1">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182"/>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c r="BR736" s="66"/>
      <c r="BS736" s="66"/>
      <c r="BT736" s="66"/>
    </row>
    <row r="737" spans="1:72" ht="15.75" customHeight="1">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182"/>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c r="BR737" s="66"/>
      <c r="BS737" s="66"/>
      <c r="BT737" s="66"/>
    </row>
    <row r="738" spans="1:72" ht="15.75" customHeight="1">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182"/>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row>
    <row r="739" spans="1:72" ht="15.75" customHeight="1">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182"/>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c r="BR739" s="66"/>
      <c r="BS739" s="66"/>
      <c r="BT739" s="66"/>
    </row>
    <row r="740" spans="1:72" ht="15.75" customHeight="1">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182"/>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c r="BR740" s="66"/>
      <c r="BS740" s="66"/>
      <c r="BT740" s="66"/>
    </row>
    <row r="741" spans="1:72" ht="15.75" customHeight="1">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182"/>
      <c r="AI741" s="66"/>
      <c r="AJ741" s="66"/>
      <c r="AK741" s="66"/>
      <c r="AL741" s="66"/>
      <c r="AM741" s="66"/>
      <c r="AN741" s="66"/>
      <c r="AO741" s="66"/>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s="66"/>
      <c r="BR741" s="66"/>
      <c r="BS741" s="66"/>
      <c r="BT741" s="66"/>
    </row>
    <row r="742" spans="1:72" ht="15.75" customHeight="1">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182"/>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c r="BR742" s="66"/>
      <c r="BS742" s="66"/>
      <c r="BT742" s="66"/>
    </row>
    <row r="743" spans="1:72" ht="15.75" customHeight="1">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182"/>
      <c r="AI743" s="66"/>
      <c r="AJ743" s="66"/>
      <c r="AK743" s="66"/>
      <c r="AL743" s="66"/>
      <c r="AM743" s="66"/>
      <c r="AN743" s="66"/>
      <c r="AO743" s="66"/>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s="66"/>
      <c r="BR743" s="66"/>
      <c r="BS743" s="66"/>
      <c r="BT743" s="66"/>
    </row>
    <row r="744" spans="1:72" ht="15.75" customHeight="1">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182"/>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c r="BR744" s="66"/>
      <c r="BS744" s="66"/>
      <c r="BT744" s="66"/>
    </row>
    <row r="745" spans="1:72" ht="15.75" customHeight="1">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182"/>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row>
    <row r="746" spans="1:72" ht="15.75" customHeight="1">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182"/>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row>
    <row r="747" spans="1:72" ht="15.75" customHeight="1">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182"/>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c r="BR747" s="66"/>
      <c r="BS747" s="66"/>
      <c r="BT747" s="66"/>
    </row>
    <row r="748" spans="1:72" ht="15.75" customHeight="1">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182"/>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c r="BR748" s="66"/>
      <c r="BS748" s="66"/>
      <c r="BT748" s="66"/>
    </row>
    <row r="749" spans="1:72" ht="15.75" customHeight="1">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182"/>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c r="BR749" s="66"/>
      <c r="BS749" s="66"/>
      <c r="BT749" s="66"/>
    </row>
    <row r="750" spans="1:72" ht="15.75" customHeight="1">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182"/>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row>
    <row r="751" spans="1:72" ht="15.75" customHeight="1">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182"/>
      <c r="AI751" s="66"/>
      <c r="AJ751" s="66"/>
      <c r="AK751" s="66"/>
      <c r="AL751" s="66"/>
      <c r="AM751" s="66"/>
      <c r="AN751" s="66"/>
      <c r="AO751" s="66"/>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s="66"/>
      <c r="BR751" s="66"/>
      <c r="BS751" s="66"/>
      <c r="BT751" s="66"/>
    </row>
    <row r="752" spans="1:72" ht="15.7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182"/>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s="66"/>
      <c r="BR752" s="66"/>
      <c r="BS752" s="66"/>
      <c r="BT752" s="66"/>
    </row>
    <row r="753" spans="1:72" ht="15.75" customHeight="1">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182"/>
      <c r="AI753" s="66"/>
      <c r="AJ753" s="66"/>
      <c r="AK753" s="66"/>
      <c r="AL753" s="66"/>
      <c r="AM753" s="66"/>
      <c r="AN753" s="66"/>
      <c r="AO753" s="66"/>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s="66"/>
      <c r="BR753" s="66"/>
      <c r="BS753" s="66"/>
      <c r="BT753" s="66"/>
    </row>
    <row r="754" spans="1:72" ht="15.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182"/>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row>
    <row r="755" spans="1:72" ht="15.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182"/>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row>
    <row r="756" spans="1:72" ht="15.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182"/>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row>
    <row r="757" spans="1:72" ht="15.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182"/>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row>
    <row r="758" spans="1:72" ht="15.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182"/>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row>
    <row r="759" spans="1:72" ht="15.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182"/>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row>
    <row r="760" spans="1:72" ht="15.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182"/>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row>
    <row r="761" spans="1:72" ht="15.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182"/>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row>
    <row r="762" spans="1:72" ht="15.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182"/>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row>
    <row r="763" spans="1:72" ht="15.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182"/>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row>
    <row r="764" spans="1:72" ht="15.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182"/>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row>
    <row r="765" spans="1:72" ht="15.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182"/>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row>
    <row r="766" spans="1:72" ht="15.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182"/>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row>
    <row r="767" spans="1:72" ht="15.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182"/>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row>
    <row r="768" spans="1:72" ht="15.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182"/>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row>
    <row r="769" spans="1:72" ht="15.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182"/>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row>
    <row r="770" spans="1:72" ht="15.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182"/>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row>
    <row r="771" spans="1:72" ht="15.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182"/>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row>
    <row r="772" spans="1:72" ht="15.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182"/>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row>
    <row r="773" spans="1:72" ht="15.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182"/>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row>
    <row r="774" spans="1:72" ht="15.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182"/>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row>
    <row r="775" spans="1:72" ht="15.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182"/>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row>
    <row r="776" spans="1:72" ht="15.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182"/>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row>
    <row r="777" spans="1:72" ht="15.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182"/>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row>
    <row r="778" spans="1:72" ht="15.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182"/>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row>
    <row r="779" spans="1:72" ht="15.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182"/>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row>
    <row r="780" spans="1:72" ht="15.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182"/>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row>
    <row r="781" spans="1:72" ht="15.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182"/>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row>
    <row r="782" spans="1:72" ht="15.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182"/>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row>
    <row r="783" spans="1:72" ht="15.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182"/>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row>
    <row r="784" spans="1:72" ht="15.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182"/>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row>
    <row r="785" spans="1:72" ht="15.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182"/>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row>
    <row r="786" spans="1:72" ht="15.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182"/>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row>
    <row r="787" spans="1:72" ht="15.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182"/>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row>
    <row r="788" spans="1:72" ht="15.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182"/>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row>
    <row r="789" spans="1:72" ht="15.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182"/>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row>
    <row r="790" spans="1:72" ht="15.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182"/>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row>
    <row r="791" spans="1:72" ht="15.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182"/>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row>
    <row r="792" spans="1:72" ht="15.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182"/>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row>
    <row r="793" spans="1:72" ht="15.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182"/>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row>
    <row r="794" spans="1:72" ht="15.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182"/>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row>
    <row r="795" spans="1:72" ht="15.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182"/>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row>
    <row r="796" spans="1:72" ht="15.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182"/>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row>
    <row r="797" spans="1:72" ht="15.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182"/>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row>
    <row r="798" spans="1:72" ht="15.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182"/>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row>
    <row r="799" spans="1:72" ht="15.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182"/>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row>
    <row r="800" spans="1:72" ht="15.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182"/>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row>
    <row r="801" spans="1:72" ht="15.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182"/>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row>
    <row r="802" spans="1:72" ht="15.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182"/>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row>
    <row r="803" spans="1:72" ht="15.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182"/>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row>
    <row r="804" spans="1:72" ht="15.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182"/>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row>
    <row r="805" spans="1:72" ht="15.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182"/>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row>
    <row r="806" spans="1:72" ht="15.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182"/>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row>
    <row r="807" spans="1:72" ht="15.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182"/>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row>
    <row r="808" spans="1:72" ht="15.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182"/>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row>
    <row r="809" spans="1:72" ht="15.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182"/>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row>
    <row r="810" spans="1:72" ht="15.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182"/>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row>
    <row r="811" spans="1:72" ht="15.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182"/>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row>
    <row r="812" spans="1:72" ht="15.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182"/>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row>
    <row r="813" spans="1:72" ht="15.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182"/>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row>
    <row r="814" spans="1:72" ht="15.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182"/>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row>
    <row r="815" spans="1:72" ht="15.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182"/>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row>
    <row r="816" spans="1:72" ht="15.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182"/>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row>
    <row r="817" spans="1:72" ht="15.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182"/>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row>
    <row r="818" spans="1:72" ht="15.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182"/>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row>
    <row r="819" spans="1:72" ht="15.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182"/>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row>
    <row r="820" spans="1:72" ht="15.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182"/>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row>
    <row r="821" spans="1:72" ht="15.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182"/>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row>
    <row r="822" spans="1:72" ht="15.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182"/>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row>
    <row r="823" spans="1:72" ht="15.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182"/>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row>
    <row r="824" spans="1:72" ht="15.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182"/>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row>
    <row r="825" spans="1:72" ht="15.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182"/>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row>
    <row r="826" spans="1:72" ht="15.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182"/>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row>
    <row r="827" spans="1:72" ht="15.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182"/>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row>
    <row r="828" spans="1:72" ht="15.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182"/>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row>
    <row r="829" spans="1:72" ht="15.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182"/>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row>
    <row r="830" spans="1:72" ht="15.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182"/>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row>
    <row r="831" spans="1:72" ht="15.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182"/>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row>
    <row r="832" spans="1:72" ht="15.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182"/>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row>
    <row r="833" spans="1:72" ht="15.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182"/>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row>
    <row r="834" spans="1:72" ht="15.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182"/>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row>
    <row r="835" spans="1:72" ht="15.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182"/>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row>
    <row r="836" spans="1:72" ht="15.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182"/>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row>
    <row r="837" spans="1:72" ht="15.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182"/>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row>
    <row r="838" spans="1:72" ht="15.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182"/>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row>
    <row r="839" spans="1:72" ht="15.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182"/>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row>
    <row r="840" spans="1:72" ht="15.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182"/>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row>
    <row r="841" spans="1:72" ht="15.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182"/>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row>
    <row r="842" spans="1:72" ht="15.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182"/>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row>
    <row r="843" spans="1:72" ht="15.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182"/>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row>
    <row r="844" spans="1:72" ht="15.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182"/>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row>
    <row r="845" spans="1:72" ht="15.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182"/>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row>
    <row r="846" spans="1:72" ht="15.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182"/>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row>
    <row r="847" spans="1:72" ht="15.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182"/>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row>
    <row r="848" spans="1:72" ht="15.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182"/>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row>
    <row r="849" spans="1:72" ht="15.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182"/>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row>
    <row r="850" spans="1:72" ht="15.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182"/>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row>
    <row r="851" spans="1:72" ht="15.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182"/>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row>
    <row r="852" spans="1:72" ht="15.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182"/>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row>
    <row r="853" spans="1:72" ht="15.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182"/>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row>
    <row r="854" spans="1:72" ht="15.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182"/>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row>
    <row r="855" spans="1:72" ht="15.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182"/>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row>
    <row r="856" spans="1:72" ht="15.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182"/>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row>
    <row r="857" spans="1:72" ht="15.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182"/>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row>
    <row r="858" spans="1:72" ht="15.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182"/>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row>
    <row r="859" spans="1:72" ht="15.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182"/>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row>
    <row r="860" spans="1:72" ht="15.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182"/>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row>
    <row r="861" spans="1:72" ht="15.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182"/>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row>
    <row r="862" spans="1:72" ht="15.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182"/>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row>
    <row r="863" spans="1:72" ht="15.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182"/>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row>
    <row r="864" spans="1:72" ht="15.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182"/>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row>
    <row r="865" spans="1:72" ht="15.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182"/>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row>
    <row r="866" spans="1:72" ht="15.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182"/>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row>
    <row r="867" spans="1:72" ht="15.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182"/>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row>
    <row r="868" spans="1:72" ht="15.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182"/>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row>
    <row r="869" spans="1:72" ht="15.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182"/>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row>
    <row r="870" spans="1:72" ht="15.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182"/>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row>
    <row r="871" spans="1:72" ht="15.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182"/>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row>
    <row r="872" spans="1:72" ht="15.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182"/>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row>
    <row r="873" spans="1:72" ht="15.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182"/>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row>
    <row r="874" spans="1:72" ht="15.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182"/>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row>
    <row r="875" spans="1:72" ht="15.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182"/>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row>
    <row r="876" spans="1:72" ht="15.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182"/>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row>
    <row r="877" spans="1:72" ht="15.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182"/>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row>
    <row r="878" spans="1:72" ht="15.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182"/>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row>
    <row r="879" spans="1:72" ht="15.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182"/>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row>
    <row r="880" spans="1:72" ht="15.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182"/>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row>
    <row r="881" spans="1:72" ht="15.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182"/>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row>
    <row r="882" spans="1:72" ht="15.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182"/>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row>
    <row r="883" spans="1:72" ht="15.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182"/>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row>
    <row r="884" spans="1:72" ht="15.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182"/>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row>
    <row r="885" spans="1:72" ht="15.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182"/>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row>
    <row r="886" spans="1:72" ht="15.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182"/>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row>
    <row r="887" spans="1:72" ht="15.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182"/>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row>
    <row r="888" spans="1:72" ht="15.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182"/>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row>
    <row r="889" spans="1:72" ht="15.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182"/>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row>
    <row r="890" spans="1:72" ht="15.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182"/>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row>
    <row r="891" spans="1:72" ht="15.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182"/>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row>
    <row r="892" spans="1:72" ht="15.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182"/>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row>
    <row r="893" spans="1:72" ht="15.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182"/>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row>
    <row r="894" spans="1:72" ht="15.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182"/>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row>
    <row r="895" spans="1:72" ht="15.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182"/>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row>
    <row r="896" spans="1:72" ht="15.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182"/>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row>
    <row r="897" spans="1:72" ht="15.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182"/>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row>
    <row r="898" spans="1:72" ht="15.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182"/>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row>
    <row r="899" spans="1:72" ht="15.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182"/>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row>
    <row r="900" spans="1:72" ht="15.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182"/>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row>
    <row r="901" spans="1:72" ht="15.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182"/>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row>
    <row r="902" spans="1:72" ht="15.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182"/>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row>
    <row r="903" spans="1:72" ht="15.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182"/>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row>
    <row r="904" spans="1:72" ht="15.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182"/>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row>
    <row r="905" spans="1:72" ht="15.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182"/>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row>
    <row r="906" spans="1:72" ht="15.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182"/>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c r="BR906" s="66"/>
      <c r="BS906" s="66"/>
      <c r="BT906" s="66"/>
    </row>
    <row r="907" spans="1:72" ht="15.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182"/>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row>
    <row r="908" spans="1:72" ht="15.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182"/>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row>
    <row r="909" spans="1:72" ht="15.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182"/>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row>
    <row r="910" spans="1:72" ht="15.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182"/>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row>
    <row r="911" spans="1:72" ht="15.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182"/>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row>
    <row r="912" spans="1:72" ht="15.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182"/>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row>
    <row r="913" spans="1:72" ht="15.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182"/>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row>
    <row r="914" spans="1:72" ht="15.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182"/>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row>
    <row r="915" spans="1:72" ht="15.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182"/>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row>
    <row r="916" spans="1:72" ht="15.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182"/>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row>
    <row r="917" spans="1:72" ht="15.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182"/>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row>
    <row r="918" spans="1:72" ht="15.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182"/>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row>
    <row r="919" spans="1:72" ht="15.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182"/>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row>
    <row r="920" spans="1:72" ht="15.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182"/>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row>
    <row r="921" spans="1:72" ht="15.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182"/>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row>
    <row r="922" spans="1:72" ht="15.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182"/>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row>
    <row r="923" spans="1:72" ht="15.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182"/>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row>
    <row r="924" spans="1:72" ht="15.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182"/>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row>
    <row r="925" spans="1:72" ht="15.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182"/>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row>
    <row r="926" spans="1:72" ht="15.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182"/>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row>
    <row r="927" spans="1:72" ht="15.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182"/>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row>
    <row r="928" spans="1:72" ht="15.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182"/>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row>
    <row r="929" spans="1:72" ht="15.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182"/>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row>
    <row r="930" spans="1:72" ht="15.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182"/>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row>
    <row r="931" spans="1:72" ht="15.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182"/>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row>
    <row r="932" spans="1:72" ht="15.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182"/>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row>
    <row r="933" spans="1:72" ht="15.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182"/>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row>
    <row r="934" spans="1:72" ht="15.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182"/>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row>
    <row r="935" spans="1:72" ht="15.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182"/>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row>
    <row r="936" spans="1:72" ht="15.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182"/>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row>
    <row r="937" spans="1:72" ht="15.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182"/>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row>
    <row r="938" spans="1:72" ht="15.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182"/>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row>
    <row r="939" spans="1:72" ht="15.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182"/>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row>
    <row r="940" spans="1:72" ht="15.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182"/>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row>
    <row r="941" spans="1:72" ht="15.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182"/>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row>
    <row r="942" spans="1:72" ht="15.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182"/>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row>
    <row r="943" spans="1:72" ht="15.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182"/>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row>
    <row r="944" spans="1:72" ht="15.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182"/>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row>
    <row r="945" spans="1:72" ht="15.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182"/>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row>
    <row r="946" spans="1:72" ht="15.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182"/>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row>
    <row r="947" spans="1:72" ht="15.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182"/>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row>
    <row r="948" spans="1:72" ht="15.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182"/>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row>
    <row r="949" spans="1:72" ht="15.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182"/>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row>
    <row r="950" spans="1:72" ht="15.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182"/>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row>
    <row r="951" spans="1:72" ht="15.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182"/>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row>
    <row r="952" spans="1:72" ht="15.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182"/>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row>
    <row r="953" spans="1:72" ht="15.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182"/>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row>
    <row r="954" spans="1:72" ht="15.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182"/>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row>
    <row r="955" spans="1:72" ht="15.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182"/>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row>
    <row r="956" spans="1:72" ht="15.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182"/>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row>
    <row r="957" spans="1:72" ht="15.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182"/>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row>
    <row r="958" spans="1:72" ht="15.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182"/>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row>
    <row r="959" spans="1:72" ht="15.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182"/>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row>
    <row r="960" spans="1:72" ht="15.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182"/>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row>
    <row r="961" spans="1:72" ht="15.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182"/>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row>
    <row r="962" spans="1:72" ht="15.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182"/>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row>
    <row r="963" spans="1:72" ht="15.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182"/>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row>
    <row r="964" spans="1:72" ht="15.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182"/>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row>
    <row r="965" spans="1:72" ht="15.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182"/>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row>
    <row r="966" spans="1:72" ht="15.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182"/>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row>
    <row r="967" spans="1:72" ht="15.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182"/>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row>
    <row r="968" spans="1:72" ht="15.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182"/>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row>
    <row r="969" spans="1:72" ht="15.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182"/>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row>
    <row r="970" spans="1:72" ht="15.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182"/>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row>
    <row r="971" spans="1:72" ht="15.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182"/>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row>
    <row r="972" spans="1:72" ht="15.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182"/>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row>
    <row r="973" spans="1:72" ht="15.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182"/>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row>
    <row r="974" spans="1:72" ht="15.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182"/>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row>
    <row r="975" spans="1:72" ht="15.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182"/>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row>
    <row r="976" spans="1:72" ht="15.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182"/>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row>
    <row r="977" spans="1:72" ht="15.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182"/>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row>
    <row r="978" spans="1:72" ht="15.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182"/>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row>
    <row r="979" spans="1:72" ht="15.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182"/>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row>
    <row r="980" spans="1:72" ht="15.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182"/>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row>
    <row r="981" spans="1:72" ht="15.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182"/>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row>
    <row r="982" spans="1:72" ht="15.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182"/>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row>
    <row r="983" spans="1:72" ht="15.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182"/>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row>
    <row r="984" spans="1:72" ht="15.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182"/>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row>
    <row r="985" spans="1:72" ht="15.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182"/>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row>
    <row r="986" spans="1:72" ht="15.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182"/>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row>
    <row r="987" spans="1:72" ht="15.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182"/>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row>
    <row r="988" spans="1:72" ht="15.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182"/>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row>
    <row r="989" spans="1:72" ht="15.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182"/>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row>
    <row r="990" spans="1:72" ht="15.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182"/>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row>
    <row r="991" spans="1:72" ht="15.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182"/>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row>
    <row r="992" spans="1:72" ht="15.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182"/>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row>
    <row r="993" spans="1:72" ht="15.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182"/>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row>
    <row r="994" spans="1:72" ht="15.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182"/>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row>
    <row r="995" spans="1:72" ht="15.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182"/>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row>
    <row r="996" spans="1:72" ht="15.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182"/>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row>
    <row r="997" spans="1:72" ht="15.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182"/>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row>
    <row r="998" spans="1:72" ht="15.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182"/>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row>
    <row r="999" spans="1:72" ht="15.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182"/>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row>
    <row r="1000" spans="1:72" ht="15.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182"/>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T1002"/>
  <sheetViews>
    <sheetView topLeftCell="A10" workbookViewId="0">
      <selection activeCell="C39" sqref="C39:F39"/>
    </sheetView>
  </sheetViews>
  <sheetFormatPr defaultColWidth="14.453125" defaultRowHeight="15" customHeight="1"/>
  <cols>
    <col min="1" max="1" width="22" style="197" customWidth="1"/>
    <col min="2" max="2" width="17.90625" style="197" customWidth="1"/>
    <col min="3" max="3" width="19.54296875" style="197" customWidth="1"/>
    <col min="4" max="4" width="23.453125" style="197" customWidth="1"/>
    <col min="5" max="6" width="11.6328125" style="197" customWidth="1"/>
    <col min="7" max="7" width="13.36328125" style="197" customWidth="1"/>
    <col min="8" max="9" width="12.90625" style="197" customWidth="1"/>
    <col min="10" max="10" width="14.453125" style="197"/>
    <col min="11" max="11" width="17.36328125" style="197" customWidth="1"/>
    <col min="12" max="12" width="18.08984375" style="197" customWidth="1"/>
    <col min="13" max="16384" width="14.453125" style="197"/>
  </cols>
  <sheetData>
    <row r="1" spans="1:46" ht="27.65" customHeight="1">
      <c r="A1" s="196" t="s">
        <v>295</v>
      </c>
      <c r="B1" s="197">
        <v>100</v>
      </c>
      <c r="C1" s="198"/>
      <c r="D1" s="199"/>
      <c r="E1" s="200"/>
      <c r="F1" s="200"/>
      <c r="G1" s="200"/>
      <c r="L1" s="201"/>
    </row>
    <row r="2" spans="1:46" s="213" customFormat="1" ht="45.65" customHeight="1">
      <c r="A2" s="213" t="s">
        <v>296</v>
      </c>
      <c r="B2" s="213">
        <v>2021</v>
      </c>
      <c r="C2" s="214" t="s">
        <v>534</v>
      </c>
      <c r="D2" s="215" t="s">
        <v>297</v>
      </c>
      <c r="E2" s="216" t="s">
        <v>298</v>
      </c>
      <c r="F2" s="216"/>
      <c r="G2" s="216" t="s">
        <v>299</v>
      </c>
      <c r="H2" s="217" t="s">
        <v>300</v>
      </c>
      <c r="I2" s="217"/>
      <c r="J2" s="203" t="s">
        <v>101</v>
      </c>
      <c r="K2" s="204" t="s">
        <v>523</v>
      </c>
      <c r="L2" s="205" t="s">
        <v>302</v>
      </c>
      <c r="M2" s="218" t="s">
        <v>301</v>
      </c>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9"/>
      <c r="AQ2" s="218"/>
      <c r="AR2" s="218"/>
      <c r="AS2" s="218"/>
      <c r="AT2" s="218"/>
    </row>
    <row r="3" spans="1:46" ht="13">
      <c r="A3" s="202" t="s">
        <v>36</v>
      </c>
      <c r="B3" s="208">
        <v>487227125385.64001</v>
      </c>
      <c r="C3" s="201">
        <f>'Big Table'!W3</f>
        <v>1045.990765722946</v>
      </c>
      <c r="D3" s="199">
        <f t="shared" ref="D3:D4" si="0">(C3*1000000)*$B$1</f>
        <v>104599076572.29459</v>
      </c>
      <c r="E3" s="209">
        <f t="shared" ref="E3:E38" si="1">D3/B3</f>
        <v>0.21468237526698553</v>
      </c>
      <c r="F3" s="209"/>
      <c r="G3" s="200">
        <f t="shared" ref="G3:G4" si="2">H3*1000000/B3</f>
        <v>6.3079410810048921E-3</v>
      </c>
      <c r="H3" s="210">
        <v>3073.4</v>
      </c>
      <c r="I3" s="210"/>
      <c r="J3" s="206" t="s">
        <v>36</v>
      </c>
      <c r="K3" s="211">
        <v>45163.623</v>
      </c>
      <c r="L3" s="208">
        <f t="shared" ref="L3:L16" si="3">K3*1000</f>
        <v>45163623</v>
      </c>
      <c r="M3" s="211">
        <f t="shared" ref="M3:M39" si="4">B3/L3</f>
        <v>10788.043407979914</v>
      </c>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08"/>
      <c r="AQ3" s="211"/>
      <c r="AR3" s="211"/>
      <c r="AS3" s="211"/>
      <c r="AT3" s="211"/>
    </row>
    <row r="4" spans="1:46" ht="13">
      <c r="A4" s="202" t="s">
        <v>37</v>
      </c>
      <c r="B4" s="208">
        <v>1552703151616.01</v>
      </c>
      <c r="C4" s="201">
        <f>'Big Table'!W4</f>
        <v>10218.230474585798</v>
      </c>
      <c r="D4" s="199">
        <f t="shared" si="0"/>
        <v>1021823047458.5798</v>
      </c>
      <c r="E4" s="209">
        <f t="shared" si="1"/>
        <v>0.6580929821615259</v>
      </c>
      <c r="F4" s="209"/>
      <c r="G4" s="200">
        <f t="shared" si="2"/>
        <v>2.1071703220250385E-2</v>
      </c>
      <c r="H4" s="210">
        <v>32718.1</v>
      </c>
      <c r="I4" s="210"/>
      <c r="J4" s="206" t="s">
        <v>37</v>
      </c>
      <c r="K4" s="211">
        <v>25795.921999999999</v>
      </c>
      <c r="L4" s="208">
        <f t="shared" si="3"/>
        <v>25795922</v>
      </c>
      <c r="M4" s="211">
        <f t="shared" si="4"/>
        <v>60191.806736584564</v>
      </c>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row>
    <row r="5" spans="1:46" ht="13">
      <c r="A5" s="202" t="s">
        <v>38</v>
      </c>
      <c r="B5" s="208">
        <v>1649622972159.3501</v>
      </c>
      <c r="C5" s="201" t="str">
        <f>'Big Table'!W5</f>
        <v xml:space="preserve"> </v>
      </c>
      <c r="D5" s="199"/>
      <c r="E5" s="209">
        <f t="shared" si="1"/>
        <v>0</v>
      </c>
      <c r="F5" s="209"/>
      <c r="G5" s="200"/>
      <c r="J5" s="206" t="s">
        <v>38</v>
      </c>
      <c r="K5" s="211">
        <v>213827.67199999999</v>
      </c>
      <c r="L5" s="208">
        <f t="shared" si="3"/>
        <v>213827672</v>
      </c>
      <c r="M5" s="211">
        <f t="shared" si="4"/>
        <v>7714.7310108644406</v>
      </c>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row>
    <row r="6" spans="1:46" ht="13">
      <c r="A6" s="202" t="s">
        <v>40</v>
      </c>
      <c r="B6" s="208">
        <v>2001486745423.9199</v>
      </c>
      <c r="C6" s="201">
        <f>'Big Table'!W6</f>
        <v>13518.199104721303</v>
      </c>
      <c r="D6" s="199">
        <f t="shared" ref="D6:D8" si="5">(C6*1000000)*$B$1</f>
        <v>1351819910472.1304</v>
      </c>
      <c r="E6" s="209">
        <f t="shared" si="1"/>
        <v>0.67540787545201131</v>
      </c>
      <c r="F6" s="209"/>
      <c r="G6" s="200">
        <f t="shared" ref="G6:G8" si="6">H6*1000000/B6</f>
        <v>1.2671680218710728E-2</v>
      </c>
      <c r="H6" s="210">
        <v>25362.2</v>
      </c>
      <c r="I6" s="210"/>
      <c r="J6" s="206" t="s">
        <v>40</v>
      </c>
      <c r="K6" s="211">
        <v>38019.178</v>
      </c>
      <c r="L6" s="208">
        <f t="shared" si="3"/>
        <v>38019178</v>
      </c>
      <c r="M6" s="211">
        <f t="shared" si="4"/>
        <v>52644.135163151608</v>
      </c>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row>
    <row r="7" spans="1:46" ht="13">
      <c r="A7" s="202" t="s">
        <v>41</v>
      </c>
      <c r="B7" s="208">
        <v>316713577508.66998</v>
      </c>
      <c r="C7" s="201">
        <f>'Big Table'!W7</f>
        <v>405.46583799556061</v>
      </c>
      <c r="D7" s="199">
        <f t="shared" si="5"/>
        <v>40546583799.556061</v>
      </c>
      <c r="E7" s="209">
        <f t="shared" si="1"/>
        <v>0.12802287833222464</v>
      </c>
      <c r="F7" s="209"/>
      <c r="G7" s="200">
        <f t="shared" si="6"/>
        <v>1.9321558766556141E-2</v>
      </c>
      <c r="H7" s="210">
        <v>6119.4</v>
      </c>
      <c r="I7" s="210"/>
      <c r="J7" s="206" t="s">
        <v>41</v>
      </c>
      <c r="K7" s="211">
        <v>19393.940999999999</v>
      </c>
      <c r="L7" s="208">
        <f t="shared" si="3"/>
        <v>19393941</v>
      </c>
      <c r="M7" s="211">
        <f t="shared" si="4"/>
        <v>16330.542487917746</v>
      </c>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row>
    <row r="8" spans="1:46" ht="13">
      <c r="A8" s="202" t="s">
        <v>42</v>
      </c>
      <c r="B8" s="208">
        <v>17820459342451.199</v>
      </c>
      <c r="C8" s="201">
        <f>'Big Table'!W8</f>
        <v>176255.65471224836</v>
      </c>
      <c r="D8" s="199">
        <f t="shared" si="5"/>
        <v>17625565471224.836</v>
      </c>
      <c r="E8" s="209">
        <f t="shared" si="1"/>
        <v>0.98906347656470928</v>
      </c>
      <c r="F8" s="209"/>
      <c r="G8" s="200">
        <f t="shared" si="6"/>
        <v>1.6045069013393361E-2</v>
      </c>
      <c r="H8" s="210">
        <v>285930.5</v>
      </c>
      <c r="I8" s="210"/>
      <c r="J8" s="206" t="s">
        <v>42</v>
      </c>
      <c r="K8" s="211">
        <v>1425861.5430000001</v>
      </c>
      <c r="L8" s="208">
        <f t="shared" si="3"/>
        <v>1425861543</v>
      </c>
      <c r="M8" s="211">
        <f t="shared" si="4"/>
        <v>12498.029300206184</v>
      </c>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row>
    <row r="9" spans="1:46" ht="13">
      <c r="A9" s="202" t="s">
        <v>43</v>
      </c>
      <c r="B9" s="208">
        <v>318511813576.96997</v>
      </c>
      <c r="C9" s="201" t="str">
        <f>'Big Table'!W9</f>
        <v xml:space="preserve"> </v>
      </c>
      <c r="D9" s="199"/>
      <c r="E9" s="209">
        <f t="shared" si="1"/>
        <v>0</v>
      </c>
      <c r="F9" s="209"/>
      <c r="G9" s="200"/>
      <c r="J9" s="206" t="s">
        <v>43</v>
      </c>
      <c r="K9" s="211">
        <v>51244.296999999999</v>
      </c>
      <c r="L9" s="208">
        <f t="shared" si="3"/>
        <v>51244297</v>
      </c>
      <c r="M9" s="211">
        <f t="shared" si="4"/>
        <v>6215.556310138667</v>
      </c>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row>
    <row r="10" spans="1:46" ht="13">
      <c r="A10" s="202" t="s">
        <v>44</v>
      </c>
      <c r="B10" s="208">
        <v>64616482167.75</v>
      </c>
      <c r="C10" s="201" t="str">
        <f>'Big Table'!W10</f>
        <v xml:space="preserve"> </v>
      </c>
      <c r="D10" s="199"/>
      <c r="E10" s="209">
        <f t="shared" si="1"/>
        <v>0</v>
      </c>
      <c r="F10" s="209"/>
      <c r="G10" s="200"/>
      <c r="J10" s="206" t="s">
        <v>44</v>
      </c>
      <c r="K10" s="211">
        <v>5140.8509999999997</v>
      </c>
      <c r="L10" s="208">
        <f t="shared" si="3"/>
        <v>5140851</v>
      </c>
      <c r="M10" s="211">
        <f t="shared" si="4"/>
        <v>12569.219019915185</v>
      </c>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row>
    <row r="11" spans="1:46" ht="13">
      <c r="A11" s="202" t="s">
        <v>45</v>
      </c>
      <c r="B11" s="208">
        <v>424671765455.70001</v>
      </c>
      <c r="C11" s="201" t="str">
        <f>'Big Table'!W11</f>
        <v xml:space="preserve"> </v>
      </c>
      <c r="D11" s="199"/>
      <c r="E11" s="209">
        <f t="shared" si="1"/>
        <v>0</v>
      </c>
      <c r="F11" s="209"/>
      <c r="G11" s="200"/>
      <c r="J11" s="206" t="s">
        <v>45</v>
      </c>
      <c r="K11" s="211">
        <v>108391.549</v>
      </c>
      <c r="L11" s="208">
        <f t="shared" si="3"/>
        <v>108391549</v>
      </c>
      <c r="M11" s="211">
        <f t="shared" si="4"/>
        <v>3917.9416603382983</v>
      </c>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row>
    <row r="12" spans="1:46" ht="13">
      <c r="A12" s="202" t="s">
        <v>46</v>
      </c>
      <c r="B12" s="208">
        <v>111261882913.34</v>
      </c>
      <c r="C12" s="201" t="str">
        <f>'Big Table'!W12</f>
        <v xml:space="preserve"> </v>
      </c>
      <c r="D12" s="199"/>
      <c r="E12" s="209">
        <f t="shared" si="1"/>
        <v>0</v>
      </c>
      <c r="F12" s="209"/>
      <c r="G12" s="200"/>
      <c r="J12" s="206" t="s">
        <v>46</v>
      </c>
      <c r="K12" s="211">
        <v>118743.462</v>
      </c>
      <c r="L12" s="208">
        <f t="shared" si="3"/>
        <v>118743462</v>
      </c>
      <c r="M12" s="211">
        <f t="shared" si="4"/>
        <v>936.99375981929848</v>
      </c>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row>
    <row r="13" spans="1:46" ht="13">
      <c r="A13" s="202" t="s">
        <v>47</v>
      </c>
      <c r="B13" s="208">
        <v>17187869517145.9</v>
      </c>
      <c r="C13" s="201">
        <f>'Big Table'!W13</f>
        <v>52798.359675141022</v>
      </c>
      <c r="D13" s="199">
        <f>(C13*1000000)*$B$1</f>
        <v>5279835967514.1025</v>
      </c>
      <c r="E13" s="209">
        <f t="shared" si="1"/>
        <v>0.30718385209098537</v>
      </c>
      <c r="F13" s="209"/>
      <c r="G13" s="200">
        <v>1.2999999999999999E-2</v>
      </c>
      <c r="J13" s="206" t="s">
        <v>47</v>
      </c>
      <c r="K13" s="211">
        <v>445190.66699999996</v>
      </c>
      <c r="L13" s="208">
        <f t="shared" si="3"/>
        <v>445190666.99999994</v>
      </c>
      <c r="M13" s="211">
        <f t="shared" si="4"/>
        <v>38607.883747809792</v>
      </c>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row>
    <row r="14" spans="1:46" ht="13">
      <c r="A14" s="202" t="s">
        <v>48</v>
      </c>
      <c r="B14" s="208">
        <v>2038414973.5699999</v>
      </c>
      <c r="C14" s="201" t="str">
        <f>'Big Table'!W14</f>
        <v xml:space="preserve"> </v>
      </c>
      <c r="D14" s="199"/>
      <c r="E14" s="209">
        <f t="shared" si="1"/>
        <v>0</v>
      </c>
      <c r="F14" s="209"/>
      <c r="G14" s="200"/>
      <c r="J14" s="206" t="s">
        <v>48</v>
      </c>
      <c r="K14" s="211">
        <v>2606.9409999999998</v>
      </c>
      <c r="L14" s="208">
        <f t="shared" si="3"/>
        <v>2606941</v>
      </c>
      <c r="M14" s="211">
        <f t="shared" si="4"/>
        <v>781.91833784117091</v>
      </c>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row>
    <row r="15" spans="1:46" ht="13">
      <c r="A15" s="202" t="s">
        <v>49</v>
      </c>
      <c r="B15" s="208">
        <v>3150306834279.6499</v>
      </c>
      <c r="C15" s="201" t="str">
        <f>'Big Table'!W15</f>
        <v xml:space="preserve"> </v>
      </c>
      <c r="D15" s="199"/>
      <c r="E15" s="209">
        <f t="shared" si="1"/>
        <v>0</v>
      </c>
      <c r="F15" s="209"/>
      <c r="G15" s="200">
        <f>H15*1000000/B15</f>
        <v>2.4235258346654943E-2</v>
      </c>
      <c r="H15" s="210">
        <v>76348.5</v>
      </c>
      <c r="I15" s="210"/>
      <c r="J15" s="206" t="s">
        <v>49</v>
      </c>
      <c r="K15" s="211">
        <v>1402807.8670000001</v>
      </c>
      <c r="L15" s="208">
        <f t="shared" si="3"/>
        <v>1402807867</v>
      </c>
      <c r="M15" s="211">
        <f t="shared" si="4"/>
        <v>2245.7151177921432</v>
      </c>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row>
    <row r="16" spans="1:46" ht="13">
      <c r="A16" s="202" t="s">
        <v>50</v>
      </c>
      <c r="B16" s="208">
        <v>1186505455720.8101</v>
      </c>
      <c r="C16" s="201" t="str">
        <f>'Big Table'!W16</f>
        <v xml:space="preserve"> </v>
      </c>
      <c r="D16" s="199"/>
      <c r="E16" s="209">
        <f t="shared" si="1"/>
        <v>0</v>
      </c>
      <c r="F16" s="209"/>
      <c r="G16" s="200"/>
      <c r="J16" s="206" t="s">
        <v>50</v>
      </c>
      <c r="K16" s="211">
        <v>272890.09299999999</v>
      </c>
      <c r="L16" s="208">
        <f t="shared" si="3"/>
        <v>272890093</v>
      </c>
      <c r="M16" s="211">
        <f t="shared" si="4"/>
        <v>4347.924260192216</v>
      </c>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row>
    <row r="17" spans="1:46" ht="13">
      <c r="A17" s="202" t="s">
        <v>52</v>
      </c>
      <c r="B17" s="208">
        <v>359096907772.98499</v>
      </c>
      <c r="C17" s="201">
        <f>'Big Table'!W17</f>
        <v>16986.542139655638</v>
      </c>
      <c r="D17" s="199">
        <f t="shared" ref="D17:D19" si="7">(C17*1000000)*$B$1</f>
        <v>1698654213965.5637</v>
      </c>
      <c r="E17" s="209">
        <f t="shared" si="1"/>
        <v>4.7303504352073791</v>
      </c>
      <c r="F17" s="209"/>
      <c r="G17" s="200"/>
      <c r="H17" s="210"/>
      <c r="I17" s="210"/>
      <c r="J17" s="206" t="s">
        <v>52</v>
      </c>
      <c r="K17" s="201">
        <v>87590</v>
      </c>
      <c r="L17" s="201">
        <v>87590000</v>
      </c>
      <c r="M17" s="211">
        <f t="shared" si="4"/>
        <v>4099.7477768350836</v>
      </c>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row>
    <row r="18" spans="1:46" ht="13">
      <c r="A18" s="202" t="s">
        <v>54</v>
      </c>
      <c r="B18" s="208">
        <v>5005536736792.29</v>
      </c>
      <c r="C18" s="201">
        <f>'Big Table'!W18</f>
        <v>23872.738008523276</v>
      </c>
      <c r="D18" s="199">
        <f t="shared" si="7"/>
        <v>2387273800852.3276</v>
      </c>
      <c r="E18" s="209">
        <f t="shared" si="1"/>
        <v>0.47692663671911634</v>
      </c>
      <c r="F18" s="209"/>
      <c r="G18" s="200">
        <f t="shared" ref="G18:G19" si="8">H18*1000000/B18</f>
        <v>1.0180226952575562E-2</v>
      </c>
      <c r="H18" s="210">
        <v>50957.5</v>
      </c>
      <c r="I18" s="210"/>
      <c r="J18" s="206" t="s">
        <v>54</v>
      </c>
      <c r="K18" s="211">
        <v>124946.751</v>
      </c>
      <c r="L18" s="208">
        <f t="shared" ref="L18:L42" si="9">K18*1000</f>
        <v>124946751</v>
      </c>
      <c r="M18" s="211">
        <f t="shared" si="4"/>
        <v>40061.359713085214</v>
      </c>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row>
    <row r="19" spans="1:46" ht="13">
      <c r="A19" s="202" t="s">
        <v>55</v>
      </c>
      <c r="B19" s="208">
        <v>197112255360.60999</v>
      </c>
      <c r="C19" s="201">
        <f>'Big Table'!W19</f>
        <v>7656.121108817445</v>
      </c>
      <c r="D19" s="199">
        <f t="shared" si="7"/>
        <v>765612110881.74451</v>
      </c>
      <c r="E19" s="209">
        <f t="shared" si="1"/>
        <v>3.8841426144766285</v>
      </c>
      <c r="F19" s="209"/>
      <c r="G19" s="200">
        <f t="shared" si="8"/>
        <v>8.2075059059128087E-3</v>
      </c>
      <c r="H19" s="210">
        <v>1617.8</v>
      </c>
      <c r="I19" s="210"/>
      <c r="J19" s="206" t="s">
        <v>55</v>
      </c>
      <c r="K19" s="211">
        <v>19097.429</v>
      </c>
      <c r="L19" s="208">
        <f t="shared" si="9"/>
        <v>19097429</v>
      </c>
      <c r="M19" s="211">
        <f t="shared" si="4"/>
        <v>10321.402706123949</v>
      </c>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row>
    <row r="20" spans="1:46" ht="13">
      <c r="A20" s="202" t="s">
        <v>56</v>
      </c>
      <c r="B20" s="208">
        <v>109703659312.87</v>
      </c>
      <c r="C20" s="201" t="str">
        <f>'Big Table'!W20</f>
        <v xml:space="preserve"> </v>
      </c>
      <c r="D20" s="199"/>
      <c r="E20" s="209">
        <f t="shared" si="1"/>
        <v>0</v>
      </c>
      <c r="F20" s="209"/>
      <c r="G20" s="200"/>
      <c r="J20" s="206" t="s">
        <v>56</v>
      </c>
      <c r="K20" s="211">
        <v>52511.349000000002</v>
      </c>
      <c r="L20" s="208">
        <f t="shared" si="9"/>
        <v>52511349</v>
      </c>
      <c r="M20" s="211">
        <f t="shared" si="4"/>
        <v>2089.1418979327686</v>
      </c>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row>
    <row r="21" spans="1:46" ht="13">
      <c r="A21" s="202" t="s">
        <v>57</v>
      </c>
      <c r="B21" s="208">
        <v>1272838810896.0901</v>
      </c>
      <c r="C21" s="201">
        <f>'Big Table'!W21</f>
        <v>6729.3206298976438</v>
      </c>
      <c r="D21" s="199">
        <f>(C21*1000000)*$B$1</f>
        <v>672932062989.7644</v>
      </c>
      <c r="E21" s="209">
        <f t="shared" si="1"/>
        <v>0.52868600268090038</v>
      </c>
      <c r="F21" s="209"/>
      <c r="G21" s="200">
        <f>H21*1000000/B21</f>
        <v>6.8200308834774123E-3</v>
      </c>
      <c r="H21" s="210">
        <v>8680.7999999999993</v>
      </c>
      <c r="I21" s="210"/>
      <c r="J21" s="206" t="s">
        <v>57</v>
      </c>
      <c r="K21" s="211">
        <v>126386.14200000001</v>
      </c>
      <c r="L21" s="208">
        <f t="shared" si="9"/>
        <v>126386142</v>
      </c>
      <c r="M21" s="211">
        <f t="shared" si="4"/>
        <v>10071.031449762033</v>
      </c>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row>
    <row r="22" spans="1:46" ht="13">
      <c r="A22" s="202" t="s">
        <v>58</v>
      </c>
      <c r="B22" s="208">
        <v>142866583124.70001</v>
      </c>
      <c r="C22" s="201" t="str">
        <f>'Big Table'!W22</f>
        <v xml:space="preserve"> </v>
      </c>
      <c r="D22" s="199"/>
      <c r="E22" s="209">
        <f t="shared" si="1"/>
        <v>0</v>
      </c>
      <c r="F22" s="209"/>
      <c r="G22" s="200"/>
      <c r="J22" s="206" t="s">
        <v>58</v>
      </c>
      <c r="K22" s="211">
        <v>36888.699999999997</v>
      </c>
      <c r="L22" s="208">
        <f t="shared" si="9"/>
        <v>36888700</v>
      </c>
      <c r="M22" s="211">
        <f t="shared" si="4"/>
        <v>3872.9091327344149</v>
      </c>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row>
    <row r="23" spans="1:46" ht="13">
      <c r="A23" s="202" t="s">
        <v>59</v>
      </c>
      <c r="B23" s="208">
        <v>255551704625.82999</v>
      </c>
      <c r="C23" s="201">
        <f>'Big Table'!W23</f>
        <v>558.68212717728738</v>
      </c>
      <c r="D23" s="199">
        <f>(C23*1000000)*$B$1</f>
        <v>55868212717.728737</v>
      </c>
      <c r="E23" s="209">
        <f t="shared" si="1"/>
        <v>0.21861803974083857</v>
      </c>
      <c r="F23" s="209"/>
      <c r="G23" s="200">
        <f>H23*1000000/B23</f>
        <v>1.1369910461971989E-2</v>
      </c>
      <c r="H23" s="210">
        <v>2905.6</v>
      </c>
      <c r="I23" s="210"/>
      <c r="J23" s="206" t="s">
        <v>59</v>
      </c>
      <c r="K23" s="211">
        <v>5095.7709999999997</v>
      </c>
      <c r="L23" s="208">
        <f t="shared" si="9"/>
        <v>5095771</v>
      </c>
      <c r="M23" s="211">
        <f t="shared" si="4"/>
        <v>50149.762347214972</v>
      </c>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row>
    <row r="24" spans="1:46" ht="13">
      <c r="A24" s="202" t="s">
        <v>60</v>
      </c>
      <c r="B24" s="208">
        <v>440833583992.48999</v>
      </c>
      <c r="C24" s="201" t="str">
        <f>'Big Table'!W24</f>
        <v xml:space="preserve"> </v>
      </c>
      <c r="D24" s="199"/>
      <c r="E24" s="209">
        <f t="shared" si="1"/>
        <v>0</v>
      </c>
      <c r="F24" s="209"/>
      <c r="G24" s="200"/>
      <c r="J24" s="206" t="s">
        <v>60</v>
      </c>
      <c r="K24" s="211">
        <v>210874.21400000001</v>
      </c>
      <c r="L24" s="208">
        <f t="shared" si="9"/>
        <v>210874214</v>
      </c>
      <c r="M24" s="211">
        <f t="shared" si="4"/>
        <v>2090.5049300740488</v>
      </c>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row>
    <row r="25" spans="1:46" ht="13">
      <c r="A25" s="202" t="s">
        <v>61</v>
      </c>
      <c r="B25" s="208">
        <v>490293364377.17999</v>
      </c>
      <c r="C25" s="201">
        <f>'Big Table'!W25</f>
        <v>651.45243620392648</v>
      </c>
      <c r="D25" s="199">
        <f>(C25*1000000)*$B$1</f>
        <v>65145243620.392647</v>
      </c>
      <c r="E25" s="209">
        <f t="shared" si="1"/>
        <v>0.13286992717746995</v>
      </c>
      <c r="F25" s="209"/>
      <c r="G25" s="200">
        <f>H25*1000000/B25</f>
        <v>1.7204189599251692E-2</v>
      </c>
      <c r="H25" s="210">
        <v>8435.1</v>
      </c>
      <c r="I25" s="210"/>
      <c r="J25" s="206" t="s">
        <v>61</v>
      </c>
      <c r="K25" s="211">
        <v>5391.723</v>
      </c>
      <c r="L25" s="208">
        <f t="shared" si="9"/>
        <v>5391723</v>
      </c>
      <c r="M25" s="211">
        <f t="shared" si="4"/>
        <v>90934.449781114497</v>
      </c>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row>
    <row r="26" spans="1:46" ht="13">
      <c r="A26" s="202" t="s">
        <v>62</v>
      </c>
      <c r="B26" s="208">
        <v>223717791482.57999</v>
      </c>
      <c r="C26" s="201" t="str">
        <f>'Big Table'!W26</f>
        <v xml:space="preserve"> </v>
      </c>
      <c r="D26" s="199"/>
      <c r="E26" s="209">
        <f t="shared" si="1"/>
        <v>0</v>
      </c>
      <c r="F26" s="209"/>
      <c r="G26" s="200"/>
      <c r="J26" s="206" t="s">
        <v>62</v>
      </c>
      <c r="K26" s="211">
        <v>33519.231</v>
      </c>
      <c r="L26" s="208">
        <f t="shared" si="9"/>
        <v>33519231</v>
      </c>
      <c r="M26" s="211">
        <f t="shared" si="4"/>
        <v>6674.3115760197479</v>
      </c>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row>
    <row r="27" spans="1:46" ht="13">
      <c r="A27" s="202" t="s">
        <v>63</v>
      </c>
      <c r="B27" s="208">
        <v>394087362017.32001</v>
      </c>
      <c r="C27" s="201" t="str">
        <f>'Big Table'!W27</f>
        <v xml:space="preserve"> </v>
      </c>
      <c r="D27" s="199"/>
      <c r="E27" s="209">
        <f t="shared" si="1"/>
        <v>0</v>
      </c>
      <c r="F27" s="209"/>
      <c r="G27" s="200"/>
      <c r="J27" s="206" t="s">
        <v>63</v>
      </c>
      <c r="K27" s="211">
        <v>113094.33199999999</v>
      </c>
      <c r="L27" s="208">
        <f t="shared" si="9"/>
        <v>113094332</v>
      </c>
      <c r="M27" s="211">
        <f t="shared" si="4"/>
        <v>3484.5898556376815</v>
      </c>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row>
    <row r="28" spans="1:46" ht="13">
      <c r="A28" s="202" t="s">
        <v>64</v>
      </c>
      <c r="B28" s="208">
        <v>1836892075547.52</v>
      </c>
      <c r="C28" s="201">
        <f>'Big Table'!W28</f>
        <v>53491.001887795355</v>
      </c>
      <c r="D28" s="199">
        <f t="shared" ref="D28:D38" si="10">(C28*1000000)*$B$1</f>
        <v>5349100188779.5361</v>
      </c>
      <c r="E28" s="209">
        <f t="shared" si="1"/>
        <v>2.9120383608738347</v>
      </c>
      <c r="F28" s="209"/>
      <c r="G28" s="200">
        <f t="shared" ref="G28:G38" si="11">H28*1000000/B28</f>
        <v>3.5880006712073698E-2</v>
      </c>
      <c r="H28" s="210">
        <v>65907.7</v>
      </c>
      <c r="I28" s="210"/>
      <c r="J28" s="206" t="s">
        <v>265</v>
      </c>
      <c r="K28" s="211">
        <v>145472.99400000001</v>
      </c>
      <c r="L28" s="208">
        <f t="shared" si="9"/>
        <v>145472994</v>
      </c>
      <c r="M28" s="211">
        <f t="shared" si="4"/>
        <v>12627.031485634508</v>
      </c>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row>
    <row r="29" spans="1:46" ht="13">
      <c r="A29" s="202" t="s">
        <v>65</v>
      </c>
      <c r="B29" s="208">
        <v>868585871464.54004</v>
      </c>
      <c r="C29" s="201">
        <f>'Big Table'!W29</f>
        <v>17428.493724845059</v>
      </c>
      <c r="D29" s="199">
        <f t="shared" si="10"/>
        <v>1742849372484.5059</v>
      </c>
      <c r="E29" s="209">
        <f t="shared" si="1"/>
        <v>2.0065366358606003</v>
      </c>
      <c r="F29" s="209"/>
      <c r="G29" s="200">
        <f t="shared" si="11"/>
        <v>7.2755846112769654E-2</v>
      </c>
      <c r="H29" s="210">
        <v>63194.7</v>
      </c>
      <c r="I29" s="210"/>
      <c r="J29" s="206" t="s">
        <v>65</v>
      </c>
      <c r="K29" s="211">
        <v>35764.241000000002</v>
      </c>
      <c r="L29" s="208">
        <f t="shared" si="9"/>
        <v>35764241</v>
      </c>
      <c r="M29" s="211">
        <f t="shared" si="4"/>
        <v>24286.433800301817</v>
      </c>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row>
    <row r="30" spans="1:46" ht="13">
      <c r="A30" s="202" t="s">
        <v>66</v>
      </c>
      <c r="B30" s="208">
        <v>423796995372.72998</v>
      </c>
      <c r="C30" s="201">
        <f>'Big Table'!W30</f>
        <v>1200.1183378985613</v>
      </c>
      <c r="D30" s="199">
        <f t="shared" si="10"/>
        <v>120011833789.85612</v>
      </c>
      <c r="E30" s="209">
        <f t="shared" si="1"/>
        <v>0.28318236113095979</v>
      </c>
      <c r="F30" s="209"/>
      <c r="G30" s="200">
        <f t="shared" si="11"/>
        <v>2.6085130665632231E-2</v>
      </c>
      <c r="H30" s="210">
        <v>11054.8</v>
      </c>
      <c r="I30" s="210"/>
      <c r="J30" s="206" t="s">
        <v>66</v>
      </c>
      <c r="K30" s="211">
        <v>5926.22</v>
      </c>
      <c r="L30" s="208">
        <f t="shared" si="9"/>
        <v>5926220</v>
      </c>
      <c r="M30" s="211">
        <f t="shared" si="4"/>
        <v>71512.194176512174</v>
      </c>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row>
    <row r="31" spans="1:46" ht="13">
      <c r="A31" s="202" t="s">
        <v>67</v>
      </c>
      <c r="B31" s="208">
        <v>419015636064.71002</v>
      </c>
      <c r="C31" s="201">
        <f>'Big Table'!W31</f>
        <v>7879.0199494302515</v>
      </c>
      <c r="D31" s="199">
        <f t="shared" si="10"/>
        <v>787901994943.02515</v>
      </c>
      <c r="E31" s="209">
        <f t="shared" si="1"/>
        <v>1.8803641848375958</v>
      </c>
      <c r="F31" s="209"/>
      <c r="G31" s="200">
        <f t="shared" si="11"/>
        <v>8.099697738906975E-3</v>
      </c>
      <c r="H31" s="210">
        <v>3393.9</v>
      </c>
      <c r="I31" s="210"/>
      <c r="J31" s="206" t="s">
        <v>67</v>
      </c>
      <c r="K31" s="211">
        <v>59137.71</v>
      </c>
      <c r="L31" s="208">
        <f t="shared" si="9"/>
        <v>59137710</v>
      </c>
      <c r="M31" s="211">
        <f t="shared" si="4"/>
        <v>7085.4220778029794</v>
      </c>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row>
    <row r="32" spans="1:46" ht="13">
      <c r="A32" s="202" t="s">
        <v>68</v>
      </c>
      <c r="B32" s="208">
        <v>1810955871380.98</v>
      </c>
      <c r="C32" s="201">
        <f>'Big Table'!W32</f>
        <v>12949.471838859445</v>
      </c>
      <c r="D32" s="199">
        <f t="shared" si="10"/>
        <v>1294947183885.9446</v>
      </c>
      <c r="E32" s="209">
        <f t="shared" si="1"/>
        <v>0.71506280431806279</v>
      </c>
      <c r="F32" s="209"/>
      <c r="G32" s="200">
        <f t="shared" si="11"/>
        <v>2.8092236152173704E-2</v>
      </c>
      <c r="H32" s="210">
        <v>50873.8</v>
      </c>
      <c r="I32" s="210"/>
      <c r="J32" s="206" t="s">
        <v>68</v>
      </c>
      <c r="K32" s="211">
        <v>51831.252999999997</v>
      </c>
      <c r="L32" s="208">
        <f t="shared" si="9"/>
        <v>51831253</v>
      </c>
      <c r="M32" s="211">
        <f t="shared" si="4"/>
        <v>34939.457693237324</v>
      </c>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row>
    <row r="33" spans="1:46" ht="13">
      <c r="A33" s="202" t="s">
        <v>69</v>
      </c>
      <c r="B33" s="208">
        <v>800640155387.26001</v>
      </c>
      <c r="C33" s="201">
        <f>'Big Table'!W33</f>
        <v>411.05894642333391</v>
      </c>
      <c r="D33" s="199">
        <f t="shared" si="10"/>
        <v>41105894642.333389</v>
      </c>
      <c r="E33" s="209">
        <f t="shared" si="1"/>
        <v>5.134128530244772E-2</v>
      </c>
      <c r="F33" s="209"/>
      <c r="G33" s="200">
        <f t="shared" si="11"/>
        <v>7.7612894609243813E-3</v>
      </c>
      <c r="H33" s="210">
        <v>6214</v>
      </c>
      <c r="I33" s="210"/>
      <c r="J33" s="206" t="s">
        <v>69</v>
      </c>
      <c r="K33" s="211">
        <v>8670.7950000000001</v>
      </c>
      <c r="L33" s="208">
        <f t="shared" si="9"/>
        <v>8670795</v>
      </c>
      <c r="M33" s="211">
        <f t="shared" si="4"/>
        <v>92337.5717436821</v>
      </c>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row>
    <row r="34" spans="1:46" ht="13">
      <c r="A34" s="202" t="s">
        <v>70</v>
      </c>
      <c r="B34" s="208">
        <v>505568057004.25</v>
      </c>
      <c r="C34" s="201">
        <f>'Big Table'!W34</f>
        <v>2425.2194627975155</v>
      </c>
      <c r="D34" s="199">
        <f t="shared" si="10"/>
        <v>242521946279.75153</v>
      </c>
      <c r="E34" s="209">
        <f t="shared" si="1"/>
        <v>0.47970187775869072</v>
      </c>
      <c r="F34" s="209"/>
      <c r="G34" s="200">
        <f t="shared" si="11"/>
        <v>1.309042355091743E-2</v>
      </c>
      <c r="H34" s="210">
        <v>6618.1</v>
      </c>
      <c r="I34" s="210"/>
      <c r="J34" s="206" t="s">
        <v>70</v>
      </c>
      <c r="K34" s="211">
        <v>71561.955000000002</v>
      </c>
      <c r="L34" s="208">
        <f t="shared" si="9"/>
        <v>71561955</v>
      </c>
      <c r="M34" s="211">
        <f t="shared" si="4"/>
        <v>7064.7602766616701</v>
      </c>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row>
    <row r="35" spans="1:46" ht="13">
      <c r="A35" s="202" t="s">
        <v>71</v>
      </c>
      <c r="B35" s="208">
        <v>819034484303.17004</v>
      </c>
      <c r="C35" s="201">
        <f>'Big Table'!W35</f>
        <v>5123.825996433372</v>
      </c>
      <c r="D35" s="199">
        <f t="shared" si="10"/>
        <v>512382599643.33716</v>
      </c>
      <c r="E35" s="209">
        <f t="shared" si="1"/>
        <v>0.62559343893715225</v>
      </c>
      <c r="F35" s="209"/>
      <c r="G35" s="200">
        <f t="shared" si="11"/>
        <v>1.9007014110333408E-2</v>
      </c>
      <c r="H35" s="210">
        <v>15567.4</v>
      </c>
      <c r="I35" s="210"/>
      <c r="J35" s="207" t="s">
        <v>71</v>
      </c>
      <c r="K35" s="208">
        <v>84459</v>
      </c>
      <c r="L35" s="208">
        <f t="shared" si="9"/>
        <v>84459000</v>
      </c>
      <c r="M35" s="211">
        <f t="shared" si="4"/>
        <v>9697.4210481200353</v>
      </c>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row>
    <row r="36" spans="1:46" ht="13">
      <c r="A36" s="202" t="s">
        <v>72</v>
      </c>
      <c r="B36" s="208">
        <v>415021590687.53998</v>
      </c>
      <c r="C36" s="201">
        <f>'Big Table'!W36</f>
        <v>6425.4480611231893</v>
      </c>
      <c r="D36" s="199">
        <f t="shared" si="10"/>
        <v>642544806112.31885</v>
      </c>
      <c r="E36" s="209">
        <f t="shared" si="1"/>
        <v>1.5482201902986674</v>
      </c>
      <c r="F36" s="209"/>
      <c r="G36" s="200">
        <f t="shared" si="11"/>
        <v>5.4828713759934915E-2</v>
      </c>
      <c r="H36" s="210">
        <v>22755.1</v>
      </c>
      <c r="I36" s="210"/>
      <c r="J36" s="206" t="s">
        <v>72</v>
      </c>
      <c r="K36" s="211">
        <v>9327.0280000000002</v>
      </c>
      <c r="L36" s="208">
        <f t="shared" si="9"/>
        <v>9327028</v>
      </c>
      <c r="M36" s="211">
        <f t="shared" si="4"/>
        <v>44496.659674179165</v>
      </c>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row>
    <row r="37" spans="1:46" ht="13">
      <c r="A37" s="202" t="s">
        <v>73</v>
      </c>
      <c r="B37" s="208">
        <v>3122480345924.54</v>
      </c>
      <c r="C37" s="201">
        <f>'Big Table'!W37</f>
        <v>7058.5524655891459</v>
      </c>
      <c r="D37" s="199">
        <f t="shared" si="10"/>
        <v>705855246558.91455</v>
      </c>
      <c r="E37" s="209">
        <f t="shared" si="1"/>
        <v>0.22605594538975929</v>
      </c>
      <c r="F37" s="209"/>
      <c r="G37" s="200">
        <f t="shared" si="11"/>
        <v>2.1617654083268094E-2</v>
      </c>
      <c r="H37" s="210">
        <v>67500.7</v>
      </c>
      <c r="I37" s="210"/>
      <c r="J37" s="206" t="s">
        <v>73</v>
      </c>
      <c r="K37" s="211">
        <v>67167.774000000005</v>
      </c>
      <c r="L37" s="208">
        <f t="shared" si="9"/>
        <v>67167774</v>
      </c>
      <c r="M37" s="211">
        <f t="shared" si="4"/>
        <v>46487.77471655589</v>
      </c>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row>
    <row r="38" spans="1:46" ht="13">
      <c r="A38" s="202" t="s">
        <v>74</v>
      </c>
      <c r="B38" s="208">
        <v>23315080560000</v>
      </c>
      <c r="C38" s="201">
        <f>'Big Table'!W38</f>
        <v>140141.4782401144</v>
      </c>
      <c r="D38" s="199">
        <f t="shared" si="10"/>
        <v>14014147824011.441</v>
      </c>
      <c r="E38" s="209">
        <f t="shared" si="1"/>
        <v>0.60107653447505138</v>
      </c>
      <c r="F38" s="209"/>
      <c r="G38" s="200">
        <f t="shared" si="11"/>
        <v>3.4579773289876208E-2</v>
      </c>
      <c r="H38" s="210">
        <v>806230.2</v>
      </c>
      <c r="I38" s="210"/>
      <c r="J38" s="206" t="s">
        <v>266</v>
      </c>
      <c r="K38" s="211">
        <v>336495.76899999997</v>
      </c>
      <c r="L38" s="208">
        <f t="shared" si="9"/>
        <v>336495769</v>
      </c>
      <c r="M38" s="211">
        <f t="shared" si="4"/>
        <v>69287.886231936543</v>
      </c>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row>
    <row r="39" spans="1:46" ht="13">
      <c r="A39" s="202" t="s">
        <v>267</v>
      </c>
      <c r="B39" s="208">
        <v>366137590717.79999</v>
      </c>
      <c r="C39" s="201"/>
      <c r="D39" s="199"/>
      <c r="E39" s="209"/>
      <c r="F39" s="209"/>
      <c r="G39" s="200"/>
      <c r="J39" s="206" t="s">
        <v>267</v>
      </c>
      <c r="K39" s="211">
        <v>97093.774000000005</v>
      </c>
      <c r="L39" s="208">
        <f t="shared" si="9"/>
        <v>97093774</v>
      </c>
      <c r="M39" s="211">
        <f t="shared" si="4"/>
        <v>3770.9687823835129</v>
      </c>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row>
    <row r="40" spans="1:46" ht="13">
      <c r="D40" s="199"/>
      <c r="E40" s="200"/>
      <c r="F40" s="200"/>
      <c r="G40" s="200"/>
      <c r="J40" s="206"/>
      <c r="K40" s="211"/>
      <c r="L40" s="208">
        <f t="shared" si="9"/>
        <v>0</v>
      </c>
      <c r="M40" s="211"/>
    </row>
    <row r="41" spans="1:46" ht="13">
      <c r="D41" s="199"/>
      <c r="E41" s="200"/>
      <c r="F41" s="200"/>
      <c r="G41" s="200"/>
      <c r="J41" s="206" t="s">
        <v>107</v>
      </c>
      <c r="K41" s="211">
        <v>1913550.2259999989</v>
      </c>
      <c r="L41" s="208">
        <f t="shared" si="9"/>
        <v>1913550225.9999988</v>
      </c>
      <c r="M41" s="211"/>
    </row>
    <row r="42" spans="1:46" ht="13">
      <c r="D42" s="199"/>
      <c r="E42" s="200"/>
      <c r="F42" s="200"/>
      <c r="G42" s="200"/>
      <c r="J42" s="197" t="s">
        <v>303</v>
      </c>
      <c r="K42" s="212">
        <v>7876931.9869999997</v>
      </c>
      <c r="L42" s="208">
        <f t="shared" si="9"/>
        <v>7876931987</v>
      </c>
      <c r="M42" s="211"/>
    </row>
    <row r="43" spans="1:46" ht="13">
      <c r="D43" s="199"/>
      <c r="E43" s="200"/>
      <c r="F43" s="200"/>
      <c r="G43" s="200"/>
      <c r="L43" s="201"/>
    </row>
    <row r="44" spans="1:46" ht="13">
      <c r="D44" s="199"/>
      <c r="E44" s="200"/>
      <c r="F44" s="200"/>
      <c r="G44" s="200"/>
      <c r="L44" s="201"/>
    </row>
    <row r="45" spans="1:46" ht="13">
      <c r="D45" s="199"/>
      <c r="E45" s="200"/>
      <c r="F45" s="200"/>
      <c r="G45" s="200"/>
      <c r="L45" s="201"/>
    </row>
    <row r="46" spans="1:46" ht="13">
      <c r="D46" s="199"/>
      <c r="E46" s="200"/>
      <c r="F46" s="200"/>
      <c r="G46" s="200"/>
      <c r="L46" s="201"/>
    </row>
    <row r="47" spans="1:46" ht="13">
      <c r="D47" s="199"/>
      <c r="E47" s="200"/>
      <c r="F47" s="200"/>
      <c r="G47" s="200"/>
      <c r="L47" s="201"/>
    </row>
    <row r="48" spans="1:46" ht="13">
      <c r="D48" s="199"/>
      <c r="E48" s="200"/>
      <c r="F48" s="200"/>
      <c r="G48" s="200"/>
      <c r="L48" s="201"/>
    </row>
    <row r="49" spans="4:12" ht="13">
      <c r="D49" s="199"/>
      <c r="E49" s="200"/>
      <c r="F49" s="200"/>
      <c r="G49" s="200"/>
      <c r="L49" s="201"/>
    </row>
    <row r="50" spans="4:12" ht="13">
      <c r="D50" s="199"/>
      <c r="E50" s="200"/>
      <c r="F50" s="200"/>
      <c r="G50" s="200"/>
      <c r="L50" s="201"/>
    </row>
    <row r="51" spans="4:12" ht="13">
      <c r="D51" s="199"/>
      <c r="E51" s="200"/>
      <c r="F51" s="200"/>
      <c r="G51" s="200"/>
      <c r="L51" s="201"/>
    </row>
    <row r="52" spans="4:12" ht="13">
      <c r="D52" s="199"/>
      <c r="E52" s="200"/>
      <c r="F52" s="200"/>
      <c r="G52" s="200"/>
      <c r="L52" s="201"/>
    </row>
    <row r="53" spans="4:12" ht="13">
      <c r="D53" s="199"/>
      <c r="E53" s="200"/>
      <c r="F53" s="200"/>
      <c r="G53" s="200"/>
      <c r="L53" s="201"/>
    </row>
    <row r="54" spans="4:12" ht="13">
      <c r="D54" s="199"/>
      <c r="E54" s="200"/>
      <c r="F54" s="200"/>
      <c r="G54" s="200"/>
      <c r="L54" s="201"/>
    </row>
    <row r="55" spans="4:12" ht="13">
      <c r="D55" s="199"/>
      <c r="E55" s="200"/>
      <c r="F55" s="200"/>
      <c r="G55" s="200"/>
      <c r="L55" s="201"/>
    </row>
    <row r="56" spans="4:12" ht="13">
      <c r="D56" s="199"/>
      <c r="E56" s="200"/>
      <c r="F56" s="200"/>
      <c r="G56" s="200"/>
      <c r="L56" s="201"/>
    </row>
    <row r="57" spans="4:12" ht="13">
      <c r="D57" s="199"/>
      <c r="E57" s="200"/>
      <c r="F57" s="200"/>
      <c r="G57" s="200"/>
      <c r="L57" s="201"/>
    </row>
    <row r="58" spans="4:12" ht="13">
      <c r="D58" s="199"/>
      <c r="E58" s="200"/>
      <c r="F58" s="200"/>
      <c r="G58" s="200"/>
      <c r="L58" s="201"/>
    </row>
    <row r="59" spans="4:12" ht="13">
      <c r="D59" s="199"/>
      <c r="E59" s="200"/>
      <c r="F59" s="200"/>
      <c r="G59" s="200"/>
      <c r="L59" s="201"/>
    </row>
    <row r="60" spans="4:12" ht="13">
      <c r="D60" s="199"/>
      <c r="E60" s="200"/>
      <c r="F60" s="200"/>
      <c r="G60" s="200"/>
      <c r="L60" s="201"/>
    </row>
    <row r="61" spans="4:12" ht="13">
      <c r="D61" s="199"/>
      <c r="E61" s="200"/>
      <c r="F61" s="200"/>
      <c r="G61" s="200"/>
      <c r="L61" s="201"/>
    </row>
    <row r="62" spans="4:12" ht="13">
      <c r="D62" s="199"/>
      <c r="E62" s="200"/>
      <c r="F62" s="200"/>
      <c r="G62" s="200"/>
      <c r="L62" s="201"/>
    </row>
    <row r="63" spans="4:12" ht="13">
      <c r="D63" s="199"/>
      <c r="E63" s="200"/>
      <c r="F63" s="200"/>
      <c r="G63" s="200"/>
      <c r="L63" s="201"/>
    </row>
    <row r="64" spans="4:12" ht="13">
      <c r="D64" s="199"/>
      <c r="E64" s="200"/>
      <c r="F64" s="200"/>
      <c r="G64" s="200"/>
      <c r="L64" s="201"/>
    </row>
    <row r="65" spans="4:12" ht="13">
      <c r="D65" s="199"/>
      <c r="E65" s="200"/>
      <c r="F65" s="200"/>
      <c r="G65" s="200"/>
      <c r="L65" s="201"/>
    </row>
    <row r="66" spans="4:12" ht="13">
      <c r="D66" s="199"/>
      <c r="E66" s="200"/>
      <c r="F66" s="200"/>
      <c r="G66" s="200"/>
      <c r="L66" s="201"/>
    </row>
    <row r="67" spans="4:12" ht="13">
      <c r="D67" s="199"/>
      <c r="E67" s="200"/>
      <c r="F67" s="200"/>
      <c r="G67" s="200"/>
      <c r="L67" s="201"/>
    </row>
    <row r="68" spans="4:12" ht="13">
      <c r="D68" s="199"/>
      <c r="E68" s="200"/>
      <c r="F68" s="200"/>
      <c r="G68" s="200"/>
      <c r="L68" s="201"/>
    </row>
    <row r="69" spans="4:12" ht="13">
      <c r="D69" s="199"/>
      <c r="E69" s="200"/>
      <c r="F69" s="200"/>
      <c r="G69" s="200"/>
      <c r="L69" s="201"/>
    </row>
    <row r="70" spans="4:12" ht="13">
      <c r="D70" s="199"/>
      <c r="E70" s="200"/>
      <c r="F70" s="200"/>
      <c r="G70" s="200"/>
      <c r="L70" s="201"/>
    </row>
    <row r="71" spans="4:12" ht="13">
      <c r="D71" s="199"/>
      <c r="E71" s="200"/>
      <c r="F71" s="200"/>
      <c r="G71" s="200"/>
      <c r="L71" s="201"/>
    </row>
    <row r="72" spans="4:12" ht="13">
      <c r="D72" s="199"/>
      <c r="E72" s="200"/>
      <c r="F72" s="200"/>
      <c r="G72" s="200"/>
      <c r="L72" s="201"/>
    </row>
    <row r="73" spans="4:12" ht="13">
      <c r="D73" s="199"/>
      <c r="E73" s="200"/>
      <c r="F73" s="200"/>
      <c r="G73" s="200"/>
      <c r="L73" s="201"/>
    </row>
    <row r="74" spans="4:12" ht="13">
      <c r="D74" s="199"/>
      <c r="E74" s="200"/>
      <c r="F74" s="200"/>
      <c r="G74" s="200"/>
      <c r="L74" s="201"/>
    </row>
    <row r="75" spans="4:12" ht="13">
      <c r="D75" s="199"/>
      <c r="E75" s="200"/>
      <c r="F75" s="200"/>
      <c r="G75" s="200"/>
      <c r="L75" s="201"/>
    </row>
    <row r="76" spans="4:12" ht="13">
      <c r="D76" s="199"/>
      <c r="E76" s="200"/>
      <c r="F76" s="200"/>
      <c r="G76" s="200"/>
      <c r="L76" s="201"/>
    </row>
    <row r="77" spans="4:12" ht="13">
      <c r="D77" s="199"/>
      <c r="E77" s="200"/>
      <c r="F77" s="200"/>
      <c r="G77" s="200"/>
      <c r="L77" s="201"/>
    </row>
    <row r="78" spans="4:12" ht="13">
      <c r="D78" s="199"/>
      <c r="E78" s="200"/>
      <c r="F78" s="200"/>
      <c r="G78" s="200"/>
      <c r="L78" s="201"/>
    </row>
    <row r="79" spans="4:12" ht="13">
      <c r="D79" s="199"/>
      <c r="E79" s="200"/>
      <c r="F79" s="200"/>
      <c r="G79" s="200"/>
      <c r="L79" s="201"/>
    </row>
    <row r="80" spans="4:12" ht="13">
      <c r="D80" s="199"/>
      <c r="E80" s="200"/>
      <c r="F80" s="200"/>
      <c r="G80" s="200"/>
      <c r="L80" s="201"/>
    </row>
    <row r="81" spans="4:12" ht="13">
      <c r="D81" s="199"/>
      <c r="E81" s="200"/>
      <c r="F81" s="200"/>
      <c r="G81" s="200"/>
      <c r="L81" s="201"/>
    </row>
    <row r="82" spans="4:12" ht="13">
      <c r="D82" s="199"/>
      <c r="E82" s="200"/>
      <c r="F82" s="200"/>
      <c r="G82" s="200"/>
      <c r="L82" s="201"/>
    </row>
    <row r="83" spans="4:12" ht="13">
      <c r="D83" s="199"/>
      <c r="E83" s="200"/>
      <c r="F83" s="200"/>
      <c r="G83" s="200"/>
      <c r="L83" s="201"/>
    </row>
    <row r="84" spans="4:12" ht="13">
      <c r="D84" s="199"/>
      <c r="E84" s="200"/>
      <c r="F84" s="200"/>
      <c r="G84" s="200"/>
      <c r="L84" s="201"/>
    </row>
    <row r="85" spans="4:12" ht="13">
      <c r="D85" s="199"/>
      <c r="E85" s="200"/>
      <c r="F85" s="200"/>
      <c r="G85" s="200"/>
      <c r="L85" s="201"/>
    </row>
    <row r="86" spans="4:12" ht="13">
      <c r="D86" s="199"/>
      <c r="E86" s="200"/>
      <c r="F86" s="200"/>
      <c r="G86" s="200"/>
      <c r="L86" s="201"/>
    </row>
    <row r="87" spans="4:12" ht="13">
      <c r="D87" s="199"/>
      <c r="E87" s="200"/>
      <c r="F87" s="200"/>
      <c r="G87" s="200"/>
      <c r="L87" s="201"/>
    </row>
    <row r="88" spans="4:12" ht="13">
      <c r="D88" s="199"/>
      <c r="E88" s="200"/>
      <c r="F88" s="200"/>
      <c r="G88" s="200"/>
      <c r="L88" s="201"/>
    </row>
    <row r="89" spans="4:12" ht="13">
      <c r="D89" s="199"/>
      <c r="E89" s="200"/>
      <c r="F89" s="200"/>
      <c r="G89" s="200"/>
      <c r="L89" s="201"/>
    </row>
    <row r="90" spans="4:12" ht="13">
      <c r="D90" s="199"/>
      <c r="E90" s="200"/>
      <c r="F90" s="200"/>
      <c r="G90" s="200"/>
      <c r="L90" s="201"/>
    </row>
    <row r="91" spans="4:12" ht="13">
      <c r="D91" s="199"/>
      <c r="E91" s="200"/>
      <c r="F91" s="200"/>
      <c r="G91" s="200"/>
      <c r="L91" s="201"/>
    </row>
    <row r="92" spans="4:12" ht="13">
      <c r="D92" s="199"/>
      <c r="E92" s="200"/>
      <c r="F92" s="200"/>
      <c r="G92" s="200"/>
      <c r="L92" s="201"/>
    </row>
    <row r="93" spans="4:12" ht="13">
      <c r="D93" s="199"/>
      <c r="E93" s="200"/>
      <c r="F93" s="200"/>
      <c r="G93" s="200"/>
      <c r="L93" s="201"/>
    </row>
    <row r="94" spans="4:12" ht="13">
      <c r="D94" s="199"/>
      <c r="E94" s="200"/>
      <c r="F94" s="200"/>
      <c r="G94" s="200"/>
      <c r="L94" s="201"/>
    </row>
    <row r="95" spans="4:12" ht="13">
      <c r="D95" s="199"/>
      <c r="E95" s="200"/>
      <c r="F95" s="200"/>
      <c r="G95" s="200"/>
      <c r="L95" s="201"/>
    </row>
    <row r="96" spans="4:12" ht="13">
      <c r="D96" s="199"/>
      <c r="E96" s="200"/>
      <c r="F96" s="200"/>
      <c r="G96" s="200"/>
      <c r="L96" s="201"/>
    </row>
    <row r="97" spans="4:12" ht="13">
      <c r="D97" s="199"/>
      <c r="E97" s="200"/>
      <c r="F97" s="200"/>
      <c r="G97" s="200"/>
      <c r="L97" s="201"/>
    </row>
    <row r="98" spans="4:12" ht="13">
      <c r="D98" s="199"/>
      <c r="E98" s="200"/>
      <c r="F98" s="200"/>
      <c r="G98" s="200"/>
      <c r="L98" s="201"/>
    </row>
    <row r="99" spans="4:12" ht="13">
      <c r="D99" s="199"/>
      <c r="E99" s="200"/>
      <c r="F99" s="200"/>
      <c r="G99" s="200"/>
      <c r="L99" s="201"/>
    </row>
    <row r="100" spans="4:12" ht="13">
      <c r="D100" s="199"/>
      <c r="E100" s="200"/>
      <c r="F100" s="200"/>
      <c r="G100" s="200"/>
      <c r="L100" s="201"/>
    </row>
    <row r="101" spans="4:12" ht="13">
      <c r="D101" s="199"/>
      <c r="E101" s="200"/>
      <c r="F101" s="200"/>
      <c r="G101" s="200"/>
      <c r="L101" s="201"/>
    </row>
    <row r="102" spans="4:12" ht="13">
      <c r="D102" s="199"/>
      <c r="E102" s="200"/>
      <c r="F102" s="200"/>
      <c r="G102" s="200"/>
      <c r="L102" s="201"/>
    </row>
    <row r="103" spans="4:12" ht="13">
      <c r="D103" s="199"/>
      <c r="E103" s="200"/>
      <c r="F103" s="200"/>
      <c r="G103" s="200"/>
      <c r="L103" s="201"/>
    </row>
    <row r="104" spans="4:12" ht="13">
      <c r="D104" s="199"/>
      <c r="E104" s="200"/>
      <c r="F104" s="200"/>
      <c r="G104" s="200"/>
      <c r="L104" s="201"/>
    </row>
    <row r="105" spans="4:12" ht="13">
      <c r="D105" s="199"/>
      <c r="E105" s="200"/>
      <c r="F105" s="200"/>
      <c r="G105" s="200"/>
      <c r="L105" s="201"/>
    </row>
    <row r="106" spans="4:12" ht="13">
      <c r="D106" s="199"/>
      <c r="E106" s="200"/>
      <c r="F106" s="200"/>
      <c r="G106" s="200"/>
      <c r="L106" s="201"/>
    </row>
    <row r="107" spans="4:12" ht="13">
      <c r="D107" s="199"/>
      <c r="E107" s="200"/>
      <c r="F107" s="200"/>
      <c r="G107" s="200"/>
      <c r="L107" s="201"/>
    </row>
    <row r="108" spans="4:12" ht="13">
      <c r="D108" s="199"/>
      <c r="E108" s="200"/>
      <c r="F108" s="200"/>
      <c r="G108" s="200"/>
      <c r="L108" s="201"/>
    </row>
    <row r="109" spans="4:12" ht="13">
      <c r="D109" s="199"/>
      <c r="E109" s="200"/>
      <c r="F109" s="200"/>
      <c r="G109" s="200"/>
      <c r="L109" s="201"/>
    </row>
    <row r="110" spans="4:12" ht="13">
      <c r="D110" s="199"/>
      <c r="E110" s="200"/>
      <c r="F110" s="200"/>
      <c r="G110" s="200"/>
      <c r="L110" s="201"/>
    </row>
    <row r="111" spans="4:12" ht="13">
      <c r="D111" s="199"/>
      <c r="E111" s="200"/>
      <c r="F111" s="200"/>
      <c r="G111" s="200"/>
      <c r="L111" s="201"/>
    </row>
    <row r="112" spans="4:12" ht="13">
      <c r="D112" s="199"/>
      <c r="E112" s="200"/>
      <c r="F112" s="200"/>
      <c r="G112" s="200"/>
      <c r="L112" s="201"/>
    </row>
    <row r="113" spans="4:12" ht="13">
      <c r="D113" s="199"/>
      <c r="E113" s="200"/>
      <c r="F113" s="200"/>
      <c r="G113" s="200"/>
      <c r="L113" s="201"/>
    </row>
    <row r="114" spans="4:12" ht="13">
      <c r="D114" s="199"/>
      <c r="E114" s="200"/>
      <c r="F114" s="200"/>
      <c r="G114" s="200"/>
      <c r="L114" s="201"/>
    </row>
    <row r="115" spans="4:12" ht="13">
      <c r="D115" s="199"/>
      <c r="E115" s="200"/>
      <c r="F115" s="200"/>
      <c r="G115" s="200"/>
      <c r="L115" s="201"/>
    </row>
    <row r="116" spans="4:12" ht="13">
      <c r="D116" s="199"/>
      <c r="E116" s="200"/>
      <c r="F116" s="200"/>
      <c r="G116" s="200"/>
      <c r="L116" s="201"/>
    </row>
    <row r="117" spans="4:12" ht="13">
      <c r="D117" s="199"/>
      <c r="E117" s="200"/>
      <c r="F117" s="200"/>
      <c r="G117" s="200"/>
      <c r="L117" s="201"/>
    </row>
    <row r="118" spans="4:12" ht="13">
      <c r="D118" s="199"/>
      <c r="E118" s="200"/>
      <c r="F118" s="200"/>
      <c r="G118" s="200"/>
      <c r="L118" s="201"/>
    </row>
    <row r="119" spans="4:12" ht="13">
      <c r="D119" s="199"/>
      <c r="E119" s="200"/>
      <c r="F119" s="200"/>
      <c r="G119" s="200"/>
      <c r="L119" s="201"/>
    </row>
    <row r="120" spans="4:12" ht="13">
      <c r="D120" s="199"/>
      <c r="E120" s="200"/>
      <c r="F120" s="200"/>
      <c r="G120" s="200"/>
      <c r="L120" s="201"/>
    </row>
    <row r="121" spans="4:12" ht="13">
      <c r="D121" s="199"/>
      <c r="E121" s="200"/>
      <c r="F121" s="200"/>
      <c r="G121" s="200"/>
      <c r="L121" s="201"/>
    </row>
    <row r="122" spans="4:12" ht="13">
      <c r="D122" s="199"/>
      <c r="E122" s="200"/>
      <c r="F122" s="200"/>
      <c r="G122" s="200"/>
      <c r="L122" s="201"/>
    </row>
    <row r="123" spans="4:12" ht="13">
      <c r="D123" s="199"/>
      <c r="E123" s="200"/>
      <c r="F123" s="200"/>
      <c r="G123" s="200"/>
      <c r="L123" s="201"/>
    </row>
    <row r="124" spans="4:12" ht="13">
      <c r="D124" s="199"/>
      <c r="E124" s="200"/>
      <c r="F124" s="200"/>
      <c r="G124" s="200"/>
      <c r="L124" s="201"/>
    </row>
    <row r="125" spans="4:12" ht="13">
      <c r="D125" s="199"/>
      <c r="E125" s="200"/>
      <c r="F125" s="200"/>
      <c r="G125" s="200"/>
      <c r="L125" s="201"/>
    </row>
    <row r="126" spans="4:12" ht="13">
      <c r="D126" s="199"/>
      <c r="E126" s="200"/>
      <c r="F126" s="200"/>
      <c r="G126" s="200"/>
      <c r="L126" s="201"/>
    </row>
    <row r="127" spans="4:12" ht="13">
      <c r="D127" s="199"/>
      <c r="E127" s="200"/>
      <c r="F127" s="200"/>
      <c r="G127" s="200"/>
      <c r="L127" s="201"/>
    </row>
    <row r="128" spans="4:12" ht="13">
      <c r="D128" s="199"/>
      <c r="E128" s="200"/>
      <c r="F128" s="200"/>
      <c r="G128" s="200"/>
      <c r="L128" s="201"/>
    </row>
    <row r="129" spans="4:12" ht="13">
      <c r="D129" s="199"/>
      <c r="E129" s="200"/>
      <c r="F129" s="200"/>
      <c r="G129" s="200"/>
      <c r="L129" s="201"/>
    </row>
    <row r="130" spans="4:12" ht="13">
      <c r="D130" s="199"/>
      <c r="E130" s="200"/>
      <c r="F130" s="200"/>
      <c r="G130" s="200"/>
      <c r="L130" s="201"/>
    </row>
    <row r="131" spans="4:12" ht="13">
      <c r="D131" s="199"/>
      <c r="E131" s="200"/>
      <c r="F131" s="200"/>
      <c r="G131" s="200"/>
      <c r="L131" s="201"/>
    </row>
    <row r="132" spans="4:12" ht="13">
      <c r="D132" s="199"/>
      <c r="E132" s="200"/>
      <c r="F132" s="200"/>
      <c r="G132" s="200"/>
      <c r="L132" s="201"/>
    </row>
    <row r="133" spans="4:12" ht="13">
      <c r="D133" s="199"/>
      <c r="E133" s="200"/>
      <c r="F133" s="200"/>
      <c r="G133" s="200"/>
      <c r="L133" s="201"/>
    </row>
    <row r="134" spans="4:12" ht="13">
      <c r="D134" s="199"/>
      <c r="E134" s="200"/>
      <c r="F134" s="200"/>
      <c r="G134" s="200"/>
      <c r="L134" s="201"/>
    </row>
    <row r="135" spans="4:12" ht="13">
      <c r="D135" s="199"/>
      <c r="E135" s="200"/>
      <c r="F135" s="200"/>
      <c r="G135" s="200"/>
      <c r="L135" s="201"/>
    </row>
    <row r="136" spans="4:12" ht="13">
      <c r="D136" s="199"/>
      <c r="E136" s="200"/>
      <c r="F136" s="200"/>
      <c r="G136" s="200"/>
      <c r="L136" s="201"/>
    </row>
    <row r="137" spans="4:12" ht="13">
      <c r="D137" s="199"/>
      <c r="E137" s="200"/>
      <c r="F137" s="200"/>
      <c r="G137" s="200"/>
      <c r="L137" s="201"/>
    </row>
    <row r="138" spans="4:12" ht="13">
      <c r="D138" s="199"/>
      <c r="E138" s="200"/>
      <c r="F138" s="200"/>
      <c r="G138" s="200"/>
      <c r="L138" s="201"/>
    </row>
    <row r="139" spans="4:12" ht="13">
      <c r="D139" s="199"/>
      <c r="E139" s="200"/>
      <c r="F139" s="200"/>
      <c r="G139" s="200"/>
      <c r="L139" s="201"/>
    </row>
    <row r="140" spans="4:12" ht="13">
      <c r="D140" s="199"/>
      <c r="E140" s="200"/>
      <c r="F140" s="200"/>
      <c r="G140" s="200"/>
      <c r="L140" s="201"/>
    </row>
    <row r="141" spans="4:12" ht="13">
      <c r="D141" s="199"/>
      <c r="E141" s="200"/>
      <c r="F141" s="200"/>
      <c r="G141" s="200"/>
      <c r="L141" s="201"/>
    </row>
    <row r="142" spans="4:12" ht="13">
      <c r="D142" s="199"/>
      <c r="E142" s="200"/>
      <c r="F142" s="200"/>
      <c r="G142" s="200"/>
      <c r="L142" s="201"/>
    </row>
    <row r="143" spans="4:12" ht="13">
      <c r="D143" s="199"/>
      <c r="E143" s="200"/>
      <c r="F143" s="200"/>
      <c r="G143" s="200"/>
      <c r="L143" s="201"/>
    </row>
    <row r="144" spans="4:12" ht="13">
      <c r="D144" s="199"/>
      <c r="E144" s="200"/>
      <c r="F144" s="200"/>
      <c r="G144" s="200"/>
      <c r="L144" s="201"/>
    </row>
    <row r="145" spans="4:12" ht="13">
      <c r="D145" s="199"/>
      <c r="E145" s="200"/>
      <c r="F145" s="200"/>
      <c r="G145" s="200"/>
      <c r="L145" s="201"/>
    </row>
    <row r="146" spans="4:12" ht="13">
      <c r="D146" s="199"/>
      <c r="E146" s="200"/>
      <c r="F146" s="200"/>
      <c r="G146" s="200"/>
      <c r="L146" s="201"/>
    </row>
    <row r="147" spans="4:12" ht="13">
      <c r="D147" s="199"/>
      <c r="E147" s="200"/>
      <c r="F147" s="200"/>
      <c r="G147" s="200"/>
      <c r="L147" s="201"/>
    </row>
    <row r="148" spans="4:12" ht="13">
      <c r="D148" s="199"/>
      <c r="E148" s="200"/>
      <c r="F148" s="200"/>
      <c r="G148" s="200"/>
      <c r="L148" s="201"/>
    </row>
    <row r="149" spans="4:12" ht="13">
      <c r="D149" s="199"/>
      <c r="E149" s="200"/>
      <c r="F149" s="200"/>
      <c r="G149" s="200"/>
      <c r="L149" s="201"/>
    </row>
    <row r="150" spans="4:12" ht="13">
      <c r="D150" s="199"/>
      <c r="E150" s="200"/>
      <c r="F150" s="200"/>
      <c r="G150" s="200"/>
      <c r="L150" s="201"/>
    </row>
    <row r="151" spans="4:12" ht="13">
      <c r="D151" s="199"/>
      <c r="E151" s="200"/>
      <c r="F151" s="200"/>
      <c r="G151" s="200"/>
      <c r="L151" s="201"/>
    </row>
    <row r="152" spans="4:12" ht="13">
      <c r="D152" s="199"/>
      <c r="E152" s="200"/>
      <c r="F152" s="200"/>
      <c r="G152" s="200"/>
      <c r="L152" s="201"/>
    </row>
    <row r="153" spans="4:12" ht="13">
      <c r="D153" s="199"/>
      <c r="E153" s="200"/>
      <c r="F153" s="200"/>
      <c r="G153" s="200"/>
      <c r="L153" s="201"/>
    </row>
    <row r="154" spans="4:12" ht="13">
      <c r="D154" s="199"/>
      <c r="E154" s="200"/>
      <c r="F154" s="200"/>
      <c r="G154" s="200"/>
      <c r="L154" s="201"/>
    </row>
    <row r="155" spans="4:12" ht="13">
      <c r="D155" s="199"/>
      <c r="E155" s="200"/>
      <c r="F155" s="200"/>
      <c r="G155" s="200"/>
      <c r="L155" s="201"/>
    </row>
    <row r="156" spans="4:12" ht="13">
      <c r="D156" s="199"/>
      <c r="E156" s="200"/>
      <c r="F156" s="200"/>
      <c r="G156" s="200"/>
      <c r="L156" s="201"/>
    </row>
    <row r="157" spans="4:12" ht="13">
      <c r="D157" s="199"/>
      <c r="E157" s="200"/>
      <c r="F157" s="200"/>
      <c r="G157" s="200"/>
      <c r="L157" s="201"/>
    </row>
    <row r="158" spans="4:12" ht="13">
      <c r="D158" s="199"/>
      <c r="E158" s="200"/>
      <c r="F158" s="200"/>
      <c r="G158" s="200"/>
      <c r="L158" s="201"/>
    </row>
    <row r="159" spans="4:12" ht="13">
      <c r="D159" s="199"/>
      <c r="E159" s="200"/>
      <c r="F159" s="200"/>
      <c r="G159" s="200"/>
      <c r="L159" s="201"/>
    </row>
    <row r="160" spans="4:12" ht="13">
      <c r="D160" s="199"/>
      <c r="E160" s="200"/>
      <c r="F160" s="200"/>
      <c r="G160" s="200"/>
      <c r="L160" s="201"/>
    </row>
    <row r="161" spans="4:12" ht="13">
      <c r="D161" s="199"/>
      <c r="E161" s="200"/>
      <c r="F161" s="200"/>
      <c r="G161" s="200"/>
      <c r="L161" s="201"/>
    </row>
    <row r="162" spans="4:12" ht="13">
      <c r="D162" s="199"/>
      <c r="E162" s="200"/>
      <c r="F162" s="200"/>
      <c r="G162" s="200"/>
      <c r="L162" s="201"/>
    </row>
    <row r="163" spans="4:12" ht="13">
      <c r="D163" s="199"/>
      <c r="E163" s="200"/>
      <c r="F163" s="200"/>
      <c r="G163" s="200"/>
      <c r="L163" s="201"/>
    </row>
    <row r="164" spans="4:12" ht="13">
      <c r="D164" s="199"/>
      <c r="E164" s="200"/>
      <c r="F164" s="200"/>
      <c r="G164" s="200"/>
      <c r="L164" s="201"/>
    </row>
    <row r="165" spans="4:12" ht="13">
      <c r="D165" s="199"/>
      <c r="E165" s="200"/>
      <c r="F165" s="200"/>
      <c r="G165" s="200"/>
      <c r="L165" s="201"/>
    </row>
    <row r="166" spans="4:12" ht="13">
      <c r="D166" s="199"/>
      <c r="E166" s="200"/>
      <c r="F166" s="200"/>
      <c r="G166" s="200"/>
      <c r="L166" s="201"/>
    </row>
    <row r="167" spans="4:12" ht="13">
      <c r="D167" s="199"/>
      <c r="E167" s="200"/>
      <c r="F167" s="200"/>
      <c r="G167" s="200"/>
      <c r="L167" s="201"/>
    </row>
    <row r="168" spans="4:12" ht="13">
      <c r="D168" s="199"/>
      <c r="E168" s="200"/>
      <c r="F168" s="200"/>
      <c r="G168" s="200"/>
      <c r="L168" s="201"/>
    </row>
    <row r="169" spans="4:12" ht="13">
      <c r="D169" s="199"/>
      <c r="E169" s="200"/>
      <c r="F169" s="200"/>
      <c r="G169" s="200"/>
      <c r="L169" s="201"/>
    </row>
    <row r="170" spans="4:12" ht="13">
      <c r="D170" s="199"/>
      <c r="E170" s="200"/>
      <c r="F170" s="200"/>
      <c r="G170" s="200"/>
      <c r="L170" s="201"/>
    </row>
    <row r="171" spans="4:12" ht="13">
      <c r="D171" s="199"/>
      <c r="E171" s="200"/>
      <c r="F171" s="200"/>
      <c r="G171" s="200"/>
      <c r="L171" s="201"/>
    </row>
    <row r="172" spans="4:12" ht="13">
      <c r="D172" s="199"/>
      <c r="E172" s="200"/>
      <c r="F172" s="200"/>
      <c r="G172" s="200"/>
      <c r="L172" s="201"/>
    </row>
    <row r="173" spans="4:12" ht="13">
      <c r="D173" s="199"/>
      <c r="E173" s="200"/>
      <c r="F173" s="200"/>
      <c r="G173" s="200"/>
      <c r="L173" s="201"/>
    </row>
    <row r="174" spans="4:12" ht="13">
      <c r="D174" s="199"/>
      <c r="E174" s="200"/>
      <c r="F174" s="200"/>
      <c r="G174" s="200"/>
      <c r="L174" s="201"/>
    </row>
    <row r="175" spans="4:12" ht="13">
      <c r="D175" s="199"/>
      <c r="E175" s="200"/>
      <c r="F175" s="200"/>
      <c r="G175" s="200"/>
      <c r="L175" s="201"/>
    </row>
    <row r="176" spans="4:12" ht="13">
      <c r="D176" s="199"/>
      <c r="E176" s="200"/>
      <c r="F176" s="200"/>
      <c r="G176" s="200"/>
      <c r="L176" s="201"/>
    </row>
    <row r="177" spans="4:12" ht="13">
      <c r="D177" s="199"/>
      <c r="E177" s="200"/>
      <c r="F177" s="200"/>
      <c r="G177" s="200"/>
      <c r="L177" s="201"/>
    </row>
    <row r="178" spans="4:12" ht="13">
      <c r="D178" s="199"/>
      <c r="E178" s="200"/>
      <c r="F178" s="200"/>
      <c r="G178" s="200"/>
      <c r="L178" s="201"/>
    </row>
    <row r="179" spans="4:12" ht="13">
      <c r="D179" s="199"/>
      <c r="E179" s="200"/>
      <c r="F179" s="200"/>
      <c r="G179" s="200"/>
      <c r="L179" s="201"/>
    </row>
    <row r="180" spans="4:12" ht="13">
      <c r="D180" s="199"/>
      <c r="E180" s="200"/>
      <c r="F180" s="200"/>
      <c r="G180" s="200"/>
      <c r="L180" s="201"/>
    </row>
    <row r="181" spans="4:12" ht="13">
      <c r="D181" s="199"/>
      <c r="E181" s="200"/>
      <c r="F181" s="200"/>
      <c r="G181" s="200"/>
      <c r="L181" s="201"/>
    </row>
    <row r="182" spans="4:12" ht="13">
      <c r="D182" s="199"/>
      <c r="E182" s="200"/>
      <c r="F182" s="200"/>
      <c r="G182" s="200"/>
      <c r="L182" s="201"/>
    </row>
    <row r="183" spans="4:12" ht="13">
      <c r="D183" s="199"/>
      <c r="E183" s="200"/>
      <c r="F183" s="200"/>
      <c r="G183" s="200"/>
      <c r="L183" s="201"/>
    </row>
    <row r="184" spans="4:12" ht="13">
      <c r="D184" s="199"/>
      <c r="E184" s="200"/>
      <c r="F184" s="200"/>
      <c r="G184" s="200"/>
      <c r="L184" s="201"/>
    </row>
    <row r="185" spans="4:12" ht="13">
      <c r="D185" s="199"/>
      <c r="E185" s="200"/>
      <c r="F185" s="200"/>
      <c r="G185" s="200"/>
      <c r="L185" s="201"/>
    </row>
    <row r="186" spans="4:12" ht="13">
      <c r="D186" s="199"/>
      <c r="E186" s="200"/>
      <c r="F186" s="200"/>
      <c r="G186" s="200"/>
      <c r="L186" s="201"/>
    </row>
    <row r="187" spans="4:12" ht="13">
      <c r="D187" s="199"/>
      <c r="E187" s="200"/>
      <c r="F187" s="200"/>
      <c r="G187" s="200"/>
      <c r="L187" s="201"/>
    </row>
    <row r="188" spans="4:12" ht="13">
      <c r="D188" s="199"/>
      <c r="E188" s="200"/>
      <c r="F188" s="200"/>
      <c r="G188" s="200"/>
      <c r="L188" s="201"/>
    </row>
    <row r="189" spans="4:12" ht="13">
      <c r="D189" s="199"/>
      <c r="E189" s="200"/>
      <c r="F189" s="200"/>
      <c r="G189" s="200"/>
      <c r="L189" s="201"/>
    </row>
    <row r="190" spans="4:12" ht="13">
      <c r="D190" s="199"/>
      <c r="E190" s="200"/>
      <c r="F190" s="200"/>
      <c r="G190" s="200"/>
      <c r="L190" s="201"/>
    </row>
    <row r="191" spans="4:12" ht="13">
      <c r="D191" s="199"/>
      <c r="E191" s="200"/>
      <c r="F191" s="200"/>
      <c r="G191" s="200"/>
      <c r="L191" s="201"/>
    </row>
    <row r="192" spans="4:12" ht="13">
      <c r="D192" s="199"/>
      <c r="E192" s="200"/>
      <c r="F192" s="200"/>
      <c r="G192" s="200"/>
      <c r="L192" s="201"/>
    </row>
    <row r="193" spans="4:12" ht="13">
      <c r="D193" s="199"/>
      <c r="E193" s="200"/>
      <c r="F193" s="200"/>
      <c r="G193" s="200"/>
      <c r="L193" s="201"/>
    </row>
    <row r="194" spans="4:12" ht="13">
      <c r="D194" s="199"/>
      <c r="E194" s="200"/>
      <c r="F194" s="200"/>
      <c r="G194" s="200"/>
      <c r="L194" s="201"/>
    </row>
    <row r="195" spans="4:12" ht="13">
      <c r="D195" s="199"/>
      <c r="E195" s="200"/>
      <c r="F195" s="200"/>
      <c r="G195" s="200"/>
      <c r="L195" s="201"/>
    </row>
    <row r="196" spans="4:12" ht="13">
      <c r="D196" s="199"/>
      <c r="E196" s="200"/>
      <c r="F196" s="200"/>
      <c r="G196" s="200"/>
      <c r="L196" s="201"/>
    </row>
    <row r="197" spans="4:12" ht="13">
      <c r="D197" s="199"/>
      <c r="E197" s="200"/>
      <c r="F197" s="200"/>
      <c r="G197" s="200"/>
      <c r="L197" s="201"/>
    </row>
    <row r="198" spans="4:12" ht="13">
      <c r="D198" s="199"/>
      <c r="E198" s="200"/>
      <c r="F198" s="200"/>
      <c r="G198" s="200"/>
      <c r="L198" s="201"/>
    </row>
    <row r="199" spans="4:12" ht="13">
      <c r="D199" s="199"/>
      <c r="E199" s="200"/>
      <c r="F199" s="200"/>
      <c r="G199" s="200"/>
      <c r="L199" s="201"/>
    </row>
    <row r="200" spans="4:12" ht="13">
      <c r="D200" s="199"/>
      <c r="E200" s="200"/>
      <c r="F200" s="200"/>
      <c r="G200" s="200"/>
      <c r="L200" s="201"/>
    </row>
    <row r="201" spans="4:12" ht="13">
      <c r="D201" s="199"/>
      <c r="E201" s="200"/>
      <c r="F201" s="200"/>
      <c r="G201" s="200"/>
      <c r="L201" s="201"/>
    </row>
    <row r="202" spans="4:12" ht="13">
      <c r="D202" s="199"/>
      <c r="E202" s="200"/>
      <c r="F202" s="200"/>
      <c r="G202" s="200"/>
      <c r="L202" s="201"/>
    </row>
    <row r="203" spans="4:12" ht="13">
      <c r="D203" s="199"/>
      <c r="E203" s="200"/>
      <c r="F203" s="200"/>
      <c r="G203" s="200"/>
      <c r="L203" s="201"/>
    </row>
    <row r="204" spans="4:12" ht="13">
      <c r="D204" s="199"/>
      <c r="E204" s="200"/>
      <c r="F204" s="200"/>
      <c r="G204" s="200"/>
      <c r="L204" s="201"/>
    </row>
    <row r="205" spans="4:12" ht="13">
      <c r="D205" s="199"/>
      <c r="E205" s="200"/>
      <c r="F205" s="200"/>
      <c r="G205" s="200"/>
      <c r="L205" s="201"/>
    </row>
    <row r="206" spans="4:12" ht="13">
      <c r="D206" s="199"/>
      <c r="E206" s="200"/>
      <c r="F206" s="200"/>
      <c r="G206" s="200"/>
      <c r="L206" s="201"/>
    </row>
    <row r="207" spans="4:12" ht="13">
      <c r="D207" s="199"/>
      <c r="E207" s="200"/>
      <c r="F207" s="200"/>
      <c r="G207" s="200"/>
      <c r="L207" s="201"/>
    </row>
    <row r="208" spans="4:12" ht="13">
      <c r="D208" s="199"/>
      <c r="E208" s="200"/>
      <c r="F208" s="200"/>
      <c r="G208" s="200"/>
      <c r="L208" s="201"/>
    </row>
    <row r="209" spans="4:12" ht="13">
      <c r="D209" s="199"/>
      <c r="E209" s="200"/>
      <c r="F209" s="200"/>
      <c r="G209" s="200"/>
      <c r="L209" s="201"/>
    </row>
    <row r="210" spans="4:12" ht="13">
      <c r="D210" s="199"/>
      <c r="E210" s="200"/>
      <c r="F210" s="200"/>
      <c r="G210" s="200"/>
      <c r="L210" s="201"/>
    </row>
    <row r="211" spans="4:12" ht="13">
      <c r="D211" s="199"/>
      <c r="E211" s="200"/>
      <c r="F211" s="200"/>
      <c r="G211" s="200"/>
      <c r="L211" s="201"/>
    </row>
    <row r="212" spans="4:12" ht="13">
      <c r="D212" s="199"/>
      <c r="E212" s="200"/>
      <c r="F212" s="200"/>
      <c r="G212" s="200"/>
      <c r="L212" s="201"/>
    </row>
    <row r="213" spans="4:12" ht="13">
      <c r="D213" s="199"/>
      <c r="E213" s="200"/>
      <c r="F213" s="200"/>
      <c r="G213" s="200"/>
      <c r="L213" s="201"/>
    </row>
    <row r="214" spans="4:12" ht="13">
      <c r="D214" s="199"/>
      <c r="E214" s="200"/>
      <c r="F214" s="200"/>
      <c r="G214" s="200"/>
      <c r="L214" s="201"/>
    </row>
    <row r="215" spans="4:12" ht="13">
      <c r="D215" s="199"/>
      <c r="E215" s="200"/>
      <c r="F215" s="200"/>
      <c r="G215" s="200"/>
      <c r="L215" s="201"/>
    </row>
    <row r="216" spans="4:12" ht="13">
      <c r="D216" s="199"/>
      <c r="E216" s="200"/>
      <c r="F216" s="200"/>
      <c r="G216" s="200"/>
      <c r="L216" s="201"/>
    </row>
    <row r="217" spans="4:12" ht="13">
      <c r="D217" s="199"/>
      <c r="E217" s="200"/>
      <c r="F217" s="200"/>
      <c r="G217" s="200"/>
      <c r="L217" s="201"/>
    </row>
    <row r="218" spans="4:12" ht="13">
      <c r="D218" s="199"/>
      <c r="E218" s="200"/>
      <c r="F218" s="200"/>
      <c r="G218" s="200"/>
      <c r="L218" s="201"/>
    </row>
    <row r="219" spans="4:12" ht="13">
      <c r="D219" s="199"/>
      <c r="E219" s="200"/>
      <c r="F219" s="200"/>
      <c r="G219" s="200"/>
      <c r="L219" s="201"/>
    </row>
    <row r="220" spans="4:12" ht="13">
      <c r="D220" s="199"/>
      <c r="E220" s="200"/>
      <c r="F220" s="200"/>
      <c r="G220" s="200"/>
      <c r="L220" s="201"/>
    </row>
    <row r="221" spans="4:12" ht="13">
      <c r="D221" s="199"/>
      <c r="E221" s="200"/>
      <c r="F221" s="200"/>
      <c r="G221" s="200"/>
      <c r="L221" s="201"/>
    </row>
    <row r="222" spans="4:12" ht="13">
      <c r="D222" s="199"/>
      <c r="E222" s="200"/>
      <c r="F222" s="200"/>
      <c r="G222" s="200"/>
      <c r="L222" s="201"/>
    </row>
    <row r="223" spans="4:12" ht="13">
      <c r="D223" s="199"/>
      <c r="E223" s="200"/>
      <c r="F223" s="200"/>
      <c r="G223" s="200"/>
      <c r="L223" s="201"/>
    </row>
    <row r="224" spans="4:12" ht="13">
      <c r="D224" s="199"/>
      <c r="E224" s="200"/>
      <c r="F224" s="200"/>
      <c r="G224" s="200"/>
      <c r="L224" s="201"/>
    </row>
    <row r="225" spans="4:12" ht="13">
      <c r="D225" s="199"/>
      <c r="E225" s="200"/>
      <c r="F225" s="200"/>
      <c r="G225" s="200"/>
      <c r="L225" s="201"/>
    </row>
    <row r="226" spans="4:12" ht="13">
      <c r="D226" s="199"/>
      <c r="E226" s="200"/>
      <c r="F226" s="200"/>
      <c r="G226" s="200"/>
      <c r="L226" s="201"/>
    </row>
    <row r="227" spans="4:12" ht="13">
      <c r="D227" s="199"/>
      <c r="E227" s="200"/>
      <c r="F227" s="200"/>
      <c r="G227" s="200"/>
      <c r="L227" s="201"/>
    </row>
    <row r="228" spans="4:12" ht="13">
      <c r="D228" s="199"/>
      <c r="E228" s="200"/>
      <c r="F228" s="200"/>
      <c r="G228" s="200"/>
      <c r="L228" s="201"/>
    </row>
    <row r="229" spans="4:12" ht="13">
      <c r="D229" s="199"/>
      <c r="E229" s="200"/>
      <c r="F229" s="200"/>
      <c r="G229" s="200"/>
      <c r="L229" s="201"/>
    </row>
    <row r="230" spans="4:12" ht="13">
      <c r="D230" s="199"/>
      <c r="E230" s="200"/>
      <c r="F230" s="200"/>
      <c r="G230" s="200"/>
      <c r="L230" s="201"/>
    </row>
    <row r="231" spans="4:12" ht="13">
      <c r="D231" s="199"/>
      <c r="E231" s="200"/>
      <c r="F231" s="200"/>
      <c r="G231" s="200"/>
      <c r="L231" s="201"/>
    </row>
    <row r="232" spans="4:12" ht="13">
      <c r="D232" s="199"/>
      <c r="E232" s="200"/>
      <c r="F232" s="200"/>
      <c r="G232" s="200"/>
      <c r="L232" s="201"/>
    </row>
    <row r="233" spans="4:12" ht="13">
      <c r="D233" s="199"/>
      <c r="E233" s="200"/>
      <c r="F233" s="200"/>
      <c r="G233" s="200"/>
      <c r="L233" s="201"/>
    </row>
    <row r="234" spans="4:12" ht="13">
      <c r="D234" s="199"/>
      <c r="E234" s="200"/>
      <c r="F234" s="200"/>
      <c r="G234" s="200"/>
      <c r="L234" s="201"/>
    </row>
    <row r="235" spans="4:12" ht="13">
      <c r="D235" s="199"/>
      <c r="E235" s="200"/>
      <c r="F235" s="200"/>
      <c r="G235" s="200"/>
      <c r="L235" s="201"/>
    </row>
    <row r="236" spans="4:12" ht="13">
      <c r="D236" s="199"/>
      <c r="E236" s="200"/>
      <c r="F236" s="200"/>
      <c r="G236" s="200"/>
      <c r="L236" s="201"/>
    </row>
    <row r="237" spans="4:12" ht="13">
      <c r="D237" s="199"/>
      <c r="E237" s="200"/>
      <c r="F237" s="200"/>
      <c r="G237" s="200"/>
      <c r="L237" s="201"/>
    </row>
    <row r="238" spans="4:12" ht="13">
      <c r="D238" s="199"/>
      <c r="E238" s="200"/>
      <c r="F238" s="200"/>
      <c r="G238" s="200"/>
      <c r="L238" s="201"/>
    </row>
    <row r="239" spans="4:12" ht="13">
      <c r="D239" s="199"/>
      <c r="E239" s="200"/>
      <c r="F239" s="200"/>
      <c r="G239" s="200"/>
      <c r="L239" s="201"/>
    </row>
    <row r="240" spans="4:12" ht="13">
      <c r="D240" s="199"/>
      <c r="E240" s="200"/>
      <c r="F240" s="200"/>
      <c r="G240" s="200"/>
      <c r="L240" s="201"/>
    </row>
    <row r="241" spans="4:12" ht="13">
      <c r="D241" s="199"/>
      <c r="E241" s="200"/>
      <c r="F241" s="200"/>
      <c r="G241" s="200"/>
      <c r="L241" s="201"/>
    </row>
    <row r="242" spans="4:12" ht="13">
      <c r="D242" s="199"/>
      <c r="E242" s="200"/>
      <c r="F242" s="200"/>
      <c r="G242" s="200"/>
      <c r="L242" s="201"/>
    </row>
    <row r="243" spans="4:12" ht="13">
      <c r="D243" s="199"/>
      <c r="E243" s="200"/>
      <c r="F243" s="200"/>
      <c r="G243" s="200"/>
      <c r="L243" s="201"/>
    </row>
    <row r="244" spans="4:12" ht="13">
      <c r="D244" s="199"/>
      <c r="E244" s="200"/>
      <c r="F244" s="200"/>
      <c r="G244" s="200"/>
      <c r="L244" s="201"/>
    </row>
    <row r="245" spans="4:12" ht="13">
      <c r="D245" s="199"/>
      <c r="E245" s="200"/>
      <c r="F245" s="200"/>
      <c r="G245" s="200"/>
      <c r="L245" s="201"/>
    </row>
    <row r="246" spans="4:12" ht="13">
      <c r="D246" s="199"/>
      <c r="E246" s="200"/>
      <c r="F246" s="200"/>
      <c r="G246" s="200"/>
      <c r="L246" s="201"/>
    </row>
    <row r="247" spans="4:12" ht="13">
      <c r="D247" s="199"/>
      <c r="E247" s="200"/>
      <c r="F247" s="200"/>
      <c r="G247" s="200"/>
      <c r="L247" s="201"/>
    </row>
    <row r="248" spans="4:12" ht="13">
      <c r="D248" s="199"/>
      <c r="E248" s="200"/>
      <c r="F248" s="200"/>
      <c r="G248" s="200"/>
      <c r="L248" s="201"/>
    </row>
    <row r="249" spans="4:12" ht="13">
      <c r="D249" s="199"/>
      <c r="E249" s="200"/>
      <c r="F249" s="200"/>
      <c r="G249" s="200"/>
      <c r="L249" s="201"/>
    </row>
    <row r="250" spans="4:12" ht="13">
      <c r="D250" s="199"/>
      <c r="E250" s="200"/>
      <c r="F250" s="200"/>
      <c r="G250" s="200"/>
      <c r="L250" s="201"/>
    </row>
    <row r="251" spans="4:12" ht="13">
      <c r="D251" s="199"/>
      <c r="E251" s="200"/>
      <c r="F251" s="200"/>
      <c r="G251" s="200"/>
      <c r="L251" s="201"/>
    </row>
    <row r="252" spans="4:12" ht="13">
      <c r="D252" s="199"/>
      <c r="E252" s="200"/>
      <c r="F252" s="200"/>
      <c r="G252" s="200"/>
      <c r="L252" s="201"/>
    </row>
    <row r="253" spans="4:12" ht="13">
      <c r="D253" s="199"/>
      <c r="E253" s="200"/>
      <c r="F253" s="200"/>
      <c r="G253" s="200"/>
      <c r="L253" s="201"/>
    </row>
    <row r="254" spans="4:12" ht="13">
      <c r="D254" s="199"/>
      <c r="E254" s="200"/>
      <c r="F254" s="200"/>
      <c r="G254" s="200"/>
      <c r="L254" s="201"/>
    </row>
    <row r="255" spans="4:12" ht="13">
      <c r="D255" s="199"/>
      <c r="E255" s="200"/>
      <c r="F255" s="200"/>
      <c r="G255" s="200"/>
      <c r="L255" s="201"/>
    </row>
    <row r="256" spans="4:12" ht="13">
      <c r="D256" s="199"/>
      <c r="E256" s="200"/>
      <c r="F256" s="200"/>
      <c r="G256" s="200"/>
      <c r="L256" s="201"/>
    </row>
    <row r="257" spans="4:12" ht="13">
      <c r="D257" s="199"/>
      <c r="E257" s="200"/>
      <c r="F257" s="200"/>
      <c r="G257" s="200"/>
      <c r="L257" s="201"/>
    </row>
    <row r="258" spans="4:12" ht="13">
      <c r="D258" s="199"/>
      <c r="E258" s="200"/>
      <c r="F258" s="200"/>
      <c r="G258" s="200"/>
      <c r="L258" s="201"/>
    </row>
    <row r="259" spans="4:12" ht="13">
      <c r="D259" s="199"/>
      <c r="E259" s="200"/>
      <c r="F259" s="200"/>
      <c r="G259" s="200"/>
      <c r="L259" s="201"/>
    </row>
    <row r="260" spans="4:12" ht="13">
      <c r="D260" s="199"/>
      <c r="E260" s="200"/>
      <c r="F260" s="200"/>
      <c r="G260" s="200"/>
      <c r="L260" s="201"/>
    </row>
    <row r="261" spans="4:12" ht="13">
      <c r="D261" s="199"/>
      <c r="E261" s="200"/>
      <c r="F261" s="200"/>
      <c r="G261" s="200"/>
      <c r="L261" s="201"/>
    </row>
    <row r="262" spans="4:12" ht="13">
      <c r="D262" s="199"/>
      <c r="E262" s="200"/>
      <c r="F262" s="200"/>
      <c r="G262" s="200"/>
      <c r="L262" s="201"/>
    </row>
    <row r="263" spans="4:12" ht="13">
      <c r="D263" s="199"/>
      <c r="E263" s="200"/>
      <c r="F263" s="200"/>
      <c r="G263" s="200"/>
      <c r="L263" s="201"/>
    </row>
    <row r="264" spans="4:12" ht="13">
      <c r="D264" s="199"/>
      <c r="E264" s="200"/>
      <c r="F264" s="200"/>
      <c r="G264" s="200"/>
      <c r="L264" s="201"/>
    </row>
    <row r="265" spans="4:12" ht="13">
      <c r="D265" s="199"/>
      <c r="E265" s="200"/>
      <c r="F265" s="200"/>
      <c r="G265" s="200"/>
      <c r="L265" s="201"/>
    </row>
    <row r="266" spans="4:12" ht="13">
      <c r="D266" s="199"/>
      <c r="E266" s="200"/>
      <c r="F266" s="200"/>
      <c r="G266" s="200"/>
      <c r="L266" s="201"/>
    </row>
    <row r="267" spans="4:12" ht="13">
      <c r="D267" s="199"/>
      <c r="E267" s="200"/>
      <c r="F267" s="200"/>
      <c r="G267" s="200"/>
      <c r="L267" s="201"/>
    </row>
    <row r="268" spans="4:12" ht="13">
      <c r="D268" s="199"/>
      <c r="E268" s="200"/>
      <c r="F268" s="200"/>
      <c r="G268" s="200"/>
      <c r="L268" s="201"/>
    </row>
    <row r="269" spans="4:12" ht="13">
      <c r="D269" s="199"/>
      <c r="E269" s="200"/>
      <c r="F269" s="200"/>
      <c r="G269" s="200"/>
      <c r="L269" s="201"/>
    </row>
    <row r="270" spans="4:12" ht="13">
      <c r="D270" s="199"/>
      <c r="E270" s="200"/>
      <c r="F270" s="200"/>
      <c r="G270" s="200"/>
      <c r="L270" s="201"/>
    </row>
    <row r="271" spans="4:12" ht="13">
      <c r="D271" s="199"/>
      <c r="E271" s="200"/>
      <c r="F271" s="200"/>
      <c r="G271" s="200"/>
      <c r="L271" s="201"/>
    </row>
    <row r="272" spans="4:12" ht="13">
      <c r="D272" s="199"/>
      <c r="E272" s="200"/>
      <c r="F272" s="200"/>
      <c r="G272" s="200"/>
      <c r="L272" s="201"/>
    </row>
    <row r="273" spans="4:12" ht="13">
      <c r="D273" s="199"/>
      <c r="E273" s="200"/>
      <c r="F273" s="200"/>
      <c r="G273" s="200"/>
      <c r="L273" s="201"/>
    </row>
    <row r="274" spans="4:12" ht="13">
      <c r="D274" s="199"/>
      <c r="E274" s="200"/>
      <c r="F274" s="200"/>
      <c r="G274" s="200"/>
      <c r="L274" s="201"/>
    </row>
    <row r="275" spans="4:12" ht="13">
      <c r="D275" s="199"/>
      <c r="E275" s="200"/>
      <c r="F275" s="200"/>
      <c r="G275" s="200"/>
      <c r="L275" s="201"/>
    </row>
    <row r="276" spans="4:12" ht="13">
      <c r="D276" s="199"/>
      <c r="E276" s="200"/>
      <c r="F276" s="200"/>
      <c r="G276" s="200"/>
      <c r="L276" s="201"/>
    </row>
    <row r="277" spans="4:12" ht="13">
      <c r="D277" s="199"/>
      <c r="E277" s="200"/>
      <c r="F277" s="200"/>
      <c r="G277" s="200"/>
      <c r="L277" s="201"/>
    </row>
    <row r="278" spans="4:12" ht="13">
      <c r="D278" s="199"/>
      <c r="E278" s="200"/>
      <c r="F278" s="200"/>
      <c r="G278" s="200"/>
      <c r="L278" s="201"/>
    </row>
    <row r="279" spans="4:12" ht="13">
      <c r="D279" s="199"/>
      <c r="E279" s="200"/>
      <c r="F279" s="200"/>
      <c r="G279" s="200"/>
      <c r="L279" s="201"/>
    </row>
    <row r="280" spans="4:12" ht="13">
      <c r="D280" s="199"/>
      <c r="E280" s="200"/>
      <c r="F280" s="200"/>
      <c r="G280" s="200"/>
      <c r="L280" s="201"/>
    </row>
    <row r="281" spans="4:12" ht="13">
      <c r="D281" s="199"/>
      <c r="E281" s="200"/>
      <c r="F281" s="200"/>
      <c r="G281" s="200"/>
      <c r="L281" s="201"/>
    </row>
    <row r="282" spans="4:12" ht="13">
      <c r="D282" s="199"/>
      <c r="E282" s="200"/>
      <c r="F282" s="200"/>
      <c r="G282" s="200"/>
      <c r="L282" s="201"/>
    </row>
    <row r="283" spans="4:12" ht="13">
      <c r="D283" s="199"/>
      <c r="E283" s="200"/>
      <c r="F283" s="200"/>
      <c r="G283" s="200"/>
      <c r="L283" s="201"/>
    </row>
    <row r="284" spans="4:12" ht="13">
      <c r="D284" s="199"/>
      <c r="E284" s="200"/>
      <c r="F284" s="200"/>
      <c r="G284" s="200"/>
      <c r="L284" s="201"/>
    </row>
    <row r="285" spans="4:12" ht="13">
      <c r="D285" s="199"/>
      <c r="E285" s="200"/>
      <c r="F285" s="200"/>
      <c r="G285" s="200"/>
      <c r="L285" s="201"/>
    </row>
    <row r="286" spans="4:12" ht="13">
      <c r="D286" s="199"/>
      <c r="E286" s="200"/>
      <c r="F286" s="200"/>
      <c r="G286" s="200"/>
      <c r="L286" s="201"/>
    </row>
    <row r="287" spans="4:12" ht="13">
      <c r="D287" s="199"/>
      <c r="E287" s="200"/>
      <c r="F287" s="200"/>
      <c r="G287" s="200"/>
      <c r="L287" s="201"/>
    </row>
    <row r="288" spans="4:12" ht="13">
      <c r="D288" s="199"/>
      <c r="E288" s="200"/>
      <c r="F288" s="200"/>
      <c r="G288" s="200"/>
      <c r="L288" s="201"/>
    </row>
    <row r="289" spans="4:12" ht="13">
      <c r="D289" s="199"/>
      <c r="E289" s="200"/>
      <c r="F289" s="200"/>
      <c r="G289" s="200"/>
      <c r="L289" s="201"/>
    </row>
    <row r="290" spans="4:12" ht="13">
      <c r="D290" s="199"/>
      <c r="E290" s="200"/>
      <c r="F290" s="200"/>
      <c r="G290" s="200"/>
      <c r="L290" s="201"/>
    </row>
    <row r="291" spans="4:12" ht="13">
      <c r="D291" s="199"/>
      <c r="E291" s="200"/>
      <c r="F291" s="200"/>
      <c r="G291" s="200"/>
      <c r="L291" s="201"/>
    </row>
    <row r="292" spans="4:12" ht="13">
      <c r="D292" s="199"/>
      <c r="E292" s="200"/>
      <c r="F292" s="200"/>
      <c r="G292" s="200"/>
      <c r="L292" s="201"/>
    </row>
    <row r="293" spans="4:12" ht="13">
      <c r="D293" s="199"/>
      <c r="E293" s="200"/>
      <c r="F293" s="200"/>
      <c r="G293" s="200"/>
      <c r="L293" s="201"/>
    </row>
    <row r="294" spans="4:12" ht="13">
      <c r="D294" s="199"/>
      <c r="E294" s="200"/>
      <c r="F294" s="200"/>
      <c r="G294" s="200"/>
      <c r="L294" s="201"/>
    </row>
    <row r="295" spans="4:12" ht="13">
      <c r="D295" s="199"/>
      <c r="E295" s="200"/>
      <c r="F295" s="200"/>
      <c r="G295" s="200"/>
      <c r="L295" s="201"/>
    </row>
    <row r="296" spans="4:12" ht="13">
      <c r="D296" s="199"/>
      <c r="E296" s="200"/>
      <c r="F296" s="200"/>
      <c r="G296" s="200"/>
      <c r="L296" s="201"/>
    </row>
    <row r="297" spans="4:12" ht="13">
      <c r="D297" s="199"/>
      <c r="E297" s="200"/>
      <c r="F297" s="200"/>
      <c r="G297" s="200"/>
      <c r="L297" s="201"/>
    </row>
    <row r="298" spans="4:12" ht="13">
      <c r="D298" s="199"/>
      <c r="E298" s="200"/>
      <c r="F298" s="200"/>
      <c r="G298" s="200"/>
      <c r="L298" s="201"/>
    </row>
    <row r="299" spans="4:12" ht="13">
      <c r="D299" s="199"/>
      <c r="E299" s="200"/>
      <c r="F299" s="200"/>
      <c r="G299" s="200"/>
      <c r="L299" s="201"/>
    </row>
    <row r="300" spans="4:12" ht="13">
      <c r="D300" s="199"/>
      <c r="E300" s="200"/>
      <c r="F300" s="200"/>
      <c r="G300" s="200"/>
      <c r="L300" s="201"/>
    </row>
    <row r="301" spans="4:12" ht="13">
      <c r="D301" s="199"/>
      <c r="E301" s="200"/>
      <c r="F301" s="200"/>
      <c r="G301" s="200"/>
      <c r="L301" s="201"/>
    </row>
    <row r="302" spans="4:12" ht="13">
      <c r="D302" s="199"/>
      <c r="E302" s="200"/>
      <c r="F302" s="200"/>
      <c r="G302" s="200"/>
      <c r="L302" s="201"/>
    </row>
    <row r="303" spans="4:12" ht="13">
      <c r="D303" s="199"/>
      <c r="E303" s="200"/>
      <c r="F303" s="200"/>
      <c r="G303" s="200"/>
      <c r="L303" s="201"/>
    </row>
    <row r="304" spans="4:12" ht="13">
      <c r="D304" s="199"/>
      <c r="E304" s="200"/>
      <c r="F304" s="200"/>
      <c r="G304" s="200"/>
      <c r="L304" s="201"/>
    </row>
    <row r="305" spans="4:12" ht="13">
      <c r="D305" s="199"/>
      <c r="E305" s="200"/>
      <c r="F305" s="200"/>
      <c r="G305" s="200"/>
      <c r="L305" s="201"/>
    </row>
    <row r="306" spans="4:12" ht="13">
      <c r="D306" s="199"/>
      <c r="E306" s="200"/>
      <c r="F306" s="200"/>
      <c r="G306" s="200"/>
      <c r="L306" s="201"/>
    </row>
    <row r="307" spans="4:12" ht="13">
      <c r="D307" s="199"/>
      <c r="E307" s="200"/>
      <c r="F307" s="200"/>
      <c r="G307" s="200"/>
      <c r="L307" s="201"/>
    </row>
    <row r="308" spans="4:12" ht="13">
      <c r="D308" s="199"/>
      <c r="E308" s="200"/>
      <c r="F308" s="200"/>
      <c r="G308" s="200"/>
      <c r="L308" s="201"/>
    </row>
    <row r="309" spans="4:12" ht="13">
      <c r="D309" s="199"/>
      <c r="E309" s="200"/>
      <c r="F309" s="200"/>
      <c r="G309" s="200"/>
      <c r="L309" s="201"/>
    </row>
    <row r="310" spans="4:12" ht="13">
      <c r="D310" s="199"/>
      <c r="E310" s="200"/>
      <c r="F310" s="200"/>
      <c r="G310" s="200"/>
      <c r="L310" s="201"/>
    </row>
    <row r="311" spans="4:12" ht="13">
      <c r="D311" s="199"/>
      <c r="E311" s="200"/>
      <c r="F311" s="200"/>
      <c r="G311" s="200"/>
      <c r="L311" s="201"/>
    </row>
    <row r="312" spans="4:12" ht="13">
      <c r="D312" s="199"/>
      <c r="E312" s="200"/>
      <c r="F312" s="200"/>
      <c r="G312" s="200"/>
      <c r="L312" s="201"/>
    </row>
    <row r="313" spans="4:12" ht="13">
      <c r="D313" s="199"/>
      <c r="E313" s="200"/>
      <c r="F313" s="200"/>
      <c r="G313" s="200"/>
      <c r="L313" s="201"/>
    </row>
    <row r="314" spans="4:12" ht="13">
      <c r="D314" s="199"/>
      <c r="E314" s="200"/>
      <c r="F314" s="200"/>
      <c r="G314" s="200"/>
      <c r="L314" s="201"/>
    </row>
    <row r="315" spans="4:12" ht="13">
      <c r="D315" s="199"/>
      <c r="E315" s="200"/>
      <c r="F315" s="200"/>
      <c r="G315" s="200"/>
      <c r="L315" s="201"/>
    </row>
    <row r="316" spans="4:12" ht="13">
      <c r="D316" s="199"/>
      <c r="E316" s="200"/>
      <c r="F316" s="200"/>
      <c r="G316" s="200"/>
      <c r="L316" s="201"/>
    </row>
    <row r="317" spans="4:12" ht="13">
      <c r="D317" s="199"/>
      <c r="E317" s="200"/>
      <c r="F317" s="200"/>
      <c r="G317" s="200"/>
      <c r="L317" s="201"/>
    </row>
    <row r="318" spans="4:12" ht="13">
      <c r="D318" s="199"/>
      <c r="E318" s="200"/>
      <c r="F318" s="200"/>
      <c r="G318" s="200"/>
      <c r="L318" s="201"/>
    </row>
    <row r="319" spans="4:12" ht="13">
      <c r="D319" s="199"/>
      <c r="E319" s="200"/>
      <c r="F319" s="200"/>
      <c r="G319" s="200"/>
      <c r="L319" s="201"/>
    </row>
    <row r="320" spans="4:12" ht="13">
      <c r="D320" s="199"/>
      <c r="E320" s="200"/>
      <c r="F320" s="200"/>
      <c r="G320" s="200"/>
      <c r="L320" s="201"/>
    </row>
    <row r="321" spans="4:12" ht="13">
      <c r="D321" s="199"/>
      <c r="E321" s="200"/>
      <c r="F321" s="200"/>
      <c r="G321" s="200"/>
      <c r="L321" s="201"/>
    </row>
    <row r="322" spans="4:12" ht="13">
      <c r="D322" s="199"/>
      <c r="E322" s="200"/>
      <c r="F322" s="200"/>
      <c r="G322" s="200"/>
      <c r="L322" s="201"/>
    </row>
    <row r="323" spans="4:12" ht="13">
      <c r="D323" s="199"/>
      <c r="E323" s="200"/>
      <c r="F323" s="200"/>
      <c r="G323" s="200"/>
      <c r="L323" s="201"/>
    </row>
    <row r="324" spans="4:12" ht="13">
      <c r="D324" s="199"/>
      <c r="E324" s="200"/>
      <c r="F324" s="200"/>
      <c r="G324" s="200"/>
      <c r="L324" s="201"/>
    </row>
    <row r="325" spans="4:12" ht="13">
      <c r="D325" s="199"/>
      <c r="E325" s="200"/>
      <c r="F325" s="200"/>
      <c r="G325" s="200"/>
      <c r="L325" s="201"/>
    </row>
    <row r="326" spans="4:12" ht="13">
      <c r="D326" s="199"/>
      <c r="E326" s="200"/>
      <c r="F326" s="200"/>
      <c r="G326" s="200"/>
      <c r="L326" s="201"/>
    </row>
    <row r="327" spans="4:12" ht="13">
      <c r="D327" s="199"/>
      <c r="E327" s="200"/>
      <c r="F327" s="200"/>
      <c r="G327" s="200"/>
      <c r="L327" s="201"/>
    </row>
    <row r="328" spans="4:12" ht="13">
      <c r="D328" s="199"/>
      <c r="E328" s="200"/>
      <c r="F328" s="200"/>
      <c r="G328" s="200"/>
      <c r="L328" s="201"/>
    </row>
    <row r="329" spans="4:12" ht="13">
      <c r="D329" s="199"/>
      <c r="E329" s="200"/>
      <c r="F329" s="200"/>
      <c r="G329" s="200"/>
      <c r="L329" s="201"/>
    </row>
    <row r="330" spans="4:12" ht="13">
      <c r="D330" s="199"/>
      <c r="E330" s="200"/>
      <c r="F330" s="200"/>
      <c r="G330" s="200"/>
      <c r="L330" s="201"/>
    </row>
    <row r="331" spans="4:12" ht="13">
      <c r="D331" s="199"/>
      <c r="E331" s="200"/>
      <c r="F331" s="200"/>
      <c r="G331" s="200"/>
      <c r="L331" s="201"/>
    </row>
    <row r="332" spans="4:12" ht="13">
      <c r="D332" s="199"/>
      <c r="E332" s="200"/>
      <c r="F332" s="200"/>
      <c r="G332" s="200"/>
      <c r="L332" s="201"/>
    </row>
    <row r="333" spans="4:12" ht="13">
      <c r="D333" s="199"/>
      <c r="E333" s="200"/>
      <c r="F333" s="200"/>
      <c r="G333" s="200"/>
      <c r="L333" s="201"/>
    </row>
    <row r="334" spans="4:12" ht="13">
      <c r="D334" s="199"/>
      <c r="E334" s="200"/>
      <c r="F334" s="200"/>
      <c r="G334" s="200"/>
      <c r="L334" s="201"/>
    </row>
    <row r="335" spans="4:12" ht="13">
      <c r="D335" s="199"/>
      <c r="E335" s="200"/>
      <c r="F335" s="200"/>
      <c r="G335" s="200"/>
      <c r="L335" s="201"/>
    </row>
    <row r="336" spans="4:12" ht="13">
      <c r="D336" s="199"/>
      <c r="E336" s="200"/>
      <c r="F336" s="200"/>
      <c r="G336" s="200"/>
      <c r="L336" s="201"/>
    </row>
    <row r="337" spans="4:12" ht="13">
      <c r="D337" s="199"/>
      <c r="E337" s="200"/>
      <c r="F337" s="200"/>
      <c r="G337" s="200"/>
      <c r="L337" s="201"/>
    </row>
    <row r="338" spans="4:12" ht="13">
      <c r="D338" s="199"/>
      <c r="E338" s="200"/>
      <c r="F338" s="200"/>
      <c r="G338" s="200"/>
      <c r="L338" s="201"/>
    </row>
    <row r="339" spans="4:12" ht="13">
      <c r="D339" s="199"/>
      <c r="E339" s="200"/>
      <c r="F339" s="200"/>
      <c r="G339" s="200"/>
      <c r="L339" s="201"/>
    </row>
    <row r="340" spans="4:12" ht="13">
      <c r="D340" s="199"/>
      <c r="E340" s="200"/>
      <c r="F340" s="200"/>
      <c r="G340" s="200"/>
      <c r="L340" s="201"/>
    </row>
    <row r="341" spans="4:12" ht="13">
      <c r="D341" s="199"/>
      <c r="E341" s="200"/>
      <c r="F341" s="200"/>
      <c r="G341" s="200"/>
      <c r="L341" s="201"/>
    </row>
    <row r="342" spans="4:12" ht="13">
      <c r="D342" s="199"/>
      <c r="E342" s="200"/>
      <c r="F342" s="200"/>
      <c r="G342" s="200"/>
      <c r="L342" s="201"/>
    </row>
    <row r="343" spans="4:12" ht="13">
      <c r="D343" s="199"/>
      <c r="E343" s="200"/>
      <c r="F343" s="200"/>
      <c r="G343" s="200"/>
      <c r="L343" s="201"/>
    </row>
    <row r="344" spans="4:12" ht="13">
      <c r="D344" s="199"/>
      <c r="E344" s="200"/>
      <c r="F344" s="200"/>
      <c r="G344" s="200"/>
      <c r="L344" s="201"/>
    </row>
    <row r="345" spans="4:12" ht="13">
      <c r="D345" s="199"/>
      <c r="E345" s="200"/>
      <c r="F345" s="200"/>
      <c r="G345" s="200"/>
      <c r="L345" s="201"/>
    </row>
    <row r="346" spans="4:12" ht="13">
      <c r="D346" s="199"/>
      <c r="E346" s="200"/>
      <c r="F346" s="200"/>
      <c r="G346" s="200"/>
      <c r="L346" s="201"/>
    </row>
    <row r="347" spans="4:12" ht="13">
      <c r="D347" s="199"/>
      <c r="E347" s="200"/>
      <c r="F347" s="200"/>
      <c r="G347" s="200"/>
      <c r="L347" s="201"/>
    </row>
    <row r="348" spans="4:12" ht="13">
      <c r="D348" s="199"/>
      <c r="E348" s="200"/>
      <c r="F348" s="200"/>
      <c r="G348" s="200"/>
      <c r="L348" s="201"/>
    </row>
    <row r="349" spans="4:12" ht="13">
      <c r="D349" s="199"/>
      <c r="E349" s="200"/>
      <c r="F349" s="200"/>
      <c r="G349" s="200"/>
      <c r="L349" s="201"/>
    </row>
    <row r="350" spans="4:12" ht="13">
      <c r="D350" s="199"/>
      <c r="E350" s="200"/>
      <c r="F350" s="200"/>
      <c r="G350" s="200"/>
      <c r="L350" s="201"/>
    </row>
    <row r="351" spans="4:12" ht="13">
      <c r="D351" s="199"/>
      <c r="E351" s="200"/>
      <c r="F351" s="200"/>
      <c r="G351" s="200"/>
      <c r="L351" s="201"/>
    </row>
    <row r="352" spans="4:12" ht="13">
      <c r="D352" s="199"/>
      <c r="E352" s="200"/>
      <c r="F352" s="200"/>
      <c r="G352" s="200"/>
      <c r="L352" s="201"/>
    </row>
    <row r="353" spans="4:12" ht="13">
      <c r="D353" s="199"/>
      <c r="E353" s="200"/>
      <c r="F353" s="200"/>
      <c r="G353" s="200"/>
      <c r="L353" s="201"/>
    </row>
    <row r="354" spans="4:12" ht="13">
      <c r="D354" s="199"/>
      <c r="E354" s="200"/>
      <c r="F354" s="200"/>
      <c r="G354" s="200"/>
      <c r="L354" s="201"/>
    </row>
    <row r="355" spans="4:12" ht="13">
      <c r="D355" s="199"/>
      <c r="E355" s="200"/>
      <c r="F355" s="200"/>
      <c r="G355" s="200"/>
      <c r="L355" s="201"/>
    </row>
    <row r="356" spans="4:12" ht="13">
      <c r="D356" s="199"/>
      <c r="E356" s="200"/>
      <c r="F356" s="200"/>
      <c r="G356" s="200"/>
      <c r="L356" s="201"/>
    </row>
    <row r="357" spans="4:12" ht="13">
      <c r="D357" s="199"/>
      <c r="E357" s="200"/>
      <c r="F357" s="200"/>
      <c r="G357" s="200"/>
      <c r="L357" s="201"/>
    </row>
    <row r="358" spans="4:12" ht="13">
      <c r="D358" s="199"/>
      <c r="E358" s="200"/>
      <c r="F358" s="200"/>
      <c r="G358" s="200"/>
      <c r="L358" s="201"/>
    </row>
    <row r="359" spans="4:12" ht="13">
      <c r="D359" s="199"/>
      <c r="E359" s="200"/>
      <c r="F359" s="200"/>
      <c r="G359" s="200"/>
      <c r="L359" s="201"/>
    </row>
    <row r="360" spans="4:12" ht="13">
      <c r="D360" s="199"/>
      <c r="E360" s="200"/>
      <c r="F360" s="200"/>
      <c r="G360" s="200"/>
      <c r="L360" s="201"/>
    </row>
    <row r="361" spans="4:12" ht="13">
      <c r="D361" s="199"/>
      <c r="E361" s="200"/>
      <c r="F361" s="200"/>
      <c r="G361" s="200"/>
      <c r="L361" s="201"/>
    </row>
    <row r="362" spans="4:12" ht="13">
      <c r="D362" s="199"/>
      <c r="E362" s="200"/>
      <c r="F362" s="200"/>
      <c r="G362" s="200"/>
      <c r="L362" s="201"/>
    </row>
    <row r="363" spans="4:12" ht="13">
      <c r="D363" s="199"/>
      <c r="E363" s="200"/>
      <c r="F363" s="200"/>
      <c r="G363" s="200"/>
      <c r="L363" s="201"/>
    </row>
    <row r="364" spans="4:12" ht="13">
      <c r="D364" s="199"/>
      <c r="E364" s="200"/>
      <c r="F364" s="200"/>
      <c r="G364" s="200"/>
      <c r="L364" s="201"/>
    </row>
    <row r="365" spans="4:12" ht="13">
      <c r="D365" s="199"/>
      <c r="E365" s="200"/>
      <c r="F365" s="200"/>
      <c r="G365" s="200"/>
      <c r="L365" s="201"/>
    </row>
    <row r="366" spans="4:12" ht="13">
      <c r="D366" s="199"/>
      <c r="E366" s="200"/>
      <c r="F366" s="200"/>
      <c r="G366" s="200"/>
      <c r="L366" s="201"/>
    </row>
    <row r="367" spans="4:12" ht="13">
      <c r="D367" s="199"/>
      <c r="E367" s="200"/>
      <c r="F367" s="200"/>
      <c r="G367" s="200"/>
      <c r="L367" s="201"/>
    </row>
    <row r="368" spans="4:12" ht="13">
      <c r="D368" s="199"/>
      <c r="E368" s="200"/>
      <c r="F368" s="200"/>
      <c r="G368" s="200"/>
      <c r="L368" s="201"/>
    </row>
    <row r="369" spans="4:12" ht="13">
      <c r="D369" s="199"/>
      <c r="E369" s="200"/>
      <c r="F369" s="200"/>
      <c r="G369" s="200"/>
      <c r="L369" s="201"/>
    </row>
    <row r="370" spans="4:12" ht="13">
      <c r="D370" s="199"/>
      <c r="E370" s="200"/>
      <c r="F370" s="200"/>
      <c r="G370" s="200"/>
      <c r="L370" s="201"/>
    </row>
    <row r="371" spans="4:12" ht="13">
      <c r="D371" s="199"/>
      <c r="E371" s="200"/>
      <c r="F371" s="200"/>
      <c r="G371" s="200"/>
      <c r="L371" s="201"/>
    </row>
    <row r="372" spans="4:12" ht="13">
      <c r="D372" s="199"/>
      <c r="E372" s="200"/>
      <c r="F372" s="200"/>
      <c r="G372" s="200"/>
      <c r="L372" s="201"/>
    </row>
    <row r="373" spans="4:12" ht="13">
      <c r="D373" s="199"/>
      <c r="E373" s="200"/>
      <c r="F373" s="200"/>
      <c r="G373" s="200"/>
      <c r="L373" s="201"/>
    </row>
    <row r="374" spans="4:12" ht="13">
      <c r="D374" s="199"/>
      <c r="E374" s="200"/>
      <c r="F374" s="200"/>
      <c r="G374" s="200"/>
      <c r="L374" s="201"/>
    </row>
    <row r="375" spans="4:12" ht="13">
      <c r="D375" s="199"/>
      <c r="E375" s="200"/>
      <c r="F375" s="200"/>
      <c r="G375" s="200"/>
      <c r="L375" s="201"/>
    </row>
    <row r="376" spans="4:12" ht="13">
      <c r="D376" s="199"/>
      <c r="E376" s="200"/>
      <c r="F376" s="200"/>
      <c r="G376" s="200"/>
      <c r="L376" s="201"/>
    </row>
    <row r="377" spans="4:12" ht="13">
      <c r="D377" s="199"/>
      <c r="E377" s="200"/>
      <c r="F377" s="200"/>
      <c r="G377" s="200"/>
      <c r="L377" s="201"/>
    </row>
    <row r="378" spans="4:12" ht="13">
      <c r="D378" s="199"/>
      <c r="E378" s="200"/>
      <c r="F378" s="200"/>
      <c r="G378" s="200"/>
      <c r="L378" s="201"/>
    </row>
    <row r="379" spans="4:12" ht="13">
      <c r="D379" s="199"/>
      <c r="E379" s="200"/>
      <c r="F379" s="200"/>
      <c r="G379" s="200"/>
      <c r="L379" s="201"/>
    </row>
    <row r="380" spans="4:12" ht="13">
      <c r="D380" s="199"/>
      <c r="E380" s="200"/>
      <c r="F380" s="200"/>
      <c r="G380" s="200"/>
      <c r="L380" s="201"/>
    </row>
    <row r="381" spans="4:12" ht="13">
      <c r="D381" s="199"/>
      <c r="E381" s="200"/>
      <c r="F381" s="200"/>
      <c r="G381" s="200"/>
      <c r="L381" s="201"/>
    </row>
    <row r="382" spans="4:12" ht="13">
      <c r="D382" s="199"/>
      <c r="E382" s="200"/>
      <c r="F382" s="200"/>
      <c r="G382" s="200"/>
      <c r="L382" s="201"/>
    </row>
    <row r="383" spans="4:12" ht="13">
      <c r="D383" s="199"/>
      <c r="E383" s="200"/>
      <c r="F383" s="200"/>
      <c r="G383" s="200"/>
      <c r="L383" s="201"/>
    </row>
    <row r="384" spans="4:12" ht="13">
      <c r="D384" s="199"/>
      <c r="E384" s="200"/>
      <c r="F384" s="200"/>
      <c r="G384" s="200"/>
      <c r="L384" s="201"/>
    </row>
    <row r="385" spans="4:12" ht="13">
      <c r="D385" s="199"/>
      <c r="E385" s="200"/>
      <c r="F385" s="200"/>
      <c r="G385" s="200"/>
      <c r="L385" s="201"/>
    </row>
    <row r="386" spans="4:12" ht="13">
      <c r="D386" s="199"/>
      <c r="E386" s="200"/>
      <c r="F386" s="200"/>
      <c r="G386" s="200"/>
      <c r="L386" s="201"/>
    </row>
    <row r="387" spans="4:12" ht="13">
      <c r="D387" s="199"/>
      <c r="E387" s="200"/>
      <c r="F387" s="200"/>
      <c r="G387" s="200"/>
      <c r="L387" s="201"/>
    </row>
    <row r="388" spans="4:12" ht="13">
      <c r="D388" s="199"/>
      <c r="E388" s="200"/>
      <c r="F388" s="200"/>
      <c r="G388" s="200"/>
      <c r="L388" s="201"/>
    </row>
    <row r="389" spans="4:12" ht="13">
      <c r="D389" s="199"/>
      <c r="E389" s="200"/>
      <c r="F389" s="200"/>
      <c r="G389" s="200"/>
      <c r="L389" s="201"/>
    </row>
    <row r="390" spans="4:12" ht="13">
      <c r="D390" s="199"/>
      <c r="E390" s="200"/>
      <c r="F390" s="200"/>
      <c r="G390" s="200"/>
      <c r="L390" s="201"/>
    </row>
    <row r="391" spans="4:12" ht="13">
      <c r="D391" s="199"/>
      <c r="E391" s="200"/>
      <c r="F391" s="200"/>
      <c r="G391" s="200"/>
      <c r="L391" s="201"/>
    </row>
    <row r="392" spans="4:12" ht="13">
      <c r="D392" s="199"/>
      <c r="E392" s="200"/>
      <c r="F392" s="200"/>
      <c r="G392" s="200"/>
      <c r="L392" s="201"/>
    </row>
    <row r="393" spans="4:12" ht="13">
      <c r="D393" s="199"/>
      <c r="E393" s="200"/>
      <c r="F393" s="200"/>
      <c r="G393" s="200"/>
      <c r="L393" s="201"/>
    </row>
    <row r="394" spans="4:12" ht="13">
      <c r="D394" s="199"/>
      <c r="E394" s="200"/>
      <c r="F394" s="200"/>
      <c r="G394" s="200"/>
      <c r="L394" s="201"/>
    </row>
    <row r="395" spans="4:12" ht="13">
      <c r="D395" s="199"/>
      <c r="E395" s="200"/>
      <c r="F395" s="200"/>
      <c r="G395" s="200"/>
      <c r="L395" s="201"/>
    </row>
    <row r="396" spans="4:12" ht="13">
      <c r="D396" s="199"/>
      <c r="E396" s="200"/>
      <c r="F396" s="200"/>
      <c r="G396" s="200"/>
      <c r="L396" s="201"/>
    </row>
    <row r="397" spans="4:12" ht="13">
      <c r="D397" s="199"/>
      <c r="E397" s="200"/>
      <c r="F397" s="200"/>
      <c r="G397" s="200"/>
      <c r="L397" s="201"/>
    </row>
    <row r="398" spans="4:12" ht="13">
      <c r="D398" s="199"/>
      <c r="E398" s="200"/>
      <c r="F398" s="200"/>
      <c r="G398" s="200"/>
      <c r="L398" s="201"/>
    </row>
    <row r="399" spans="4:12" ht="13">
      <c r="D399" s="199"/>
      <c r="E399" s="200"/>
      <c r="F399" s="200"/>
      <c r="G399" s="200"/>
      <c r="L399" s="201"/>
    </row>
    <row r="400" spans="4:12" ht="13">
      <c r="D400" s="199"/>
      <c r="E400" s="200"/>
      <c r="F400" s="200"/>
      <c r="G400" s="200"/>
      <c r="L400" s="201"/>
    </row>
    <row r="401" spans="4:12" ht="13">
      <c r="D401" s="199"/>
      <c r="E401" s="200"/>
      <c r="F401" s="200"/>
      <c r="G401" s="200"/>
      <c r="L401" s="201"/>
    </row>
    <row r="402" spans="4:12" ht="13">
      <c r="D402" s="199"/>
      <c r="E402" s="200"/>
      <c r="F402" s="200"/>
      <c r="G402" s="200"/>
      <c r="L402" s="201"/>
    </row>
    <row r="403" spans="4:12" ht="13">
      <c r="D403" s="199"/>
      <c r="E403" s="200"/>
      <c r="F403" s="200"/>
      <c r="G403" s="200"/>
      <c r="L403" s="201"/>
    </row>
    <row r="404" spans="4:12" ht="13">
      <c r="D404" s="199"/>
      <c r="E404" s="200"/>
      <c r="F404" s="200"/>
      <c r="G404" s="200"/>
      <c r="L404" s="201"/>
    </row>
    <row r="405" spans="4:12" ht="13">
      <c r="D405" s="199"/>
      <c r="E405" s="200"/>
      <c r="F405" s="200"/>
      <c r="G405" s="200"/>
      <c r="L405" s="201"/>
    </row>
    <row r="406" spans="4:12" ht="13">
      <c r="D406" s="199"/>
      <c r="E406" s="200"/>
      <c r="F406" s="200"/>
      <c r="G406" s="200"/>
      <c r="L406" s="201"/>
    </row>
    <row r="407" spans="4:12" ht="13">
      <c r="D407" s="199"/>
      <c r="E407" s="200"/>
      <c r="F407" s="200"/>
      <c r="G407" s="200"/>
      <c r="L407" s="201"/>
    </row>
    <row r="408" spans="4:12" ht="13">
      <c r="D408" s="199"/>
      <c r="E408" s="200"/>
      <c r="F408" s="200"/>
      <c r="G408" s="200"/>
      <c r="L408" s="201"/>
    </row>
    <row r="409" spans="4:12" ht="13">
      <c r="D409" s="199"/>
      <c r="E409" s="200"/>
      <c r="F409" s="200"/>
      <c r="G409" s="200"/>
      <c r="L409" s="201"/>
    </row>
    <row r="410" spans="4:12" ht="13">
      <c r="D410" s="199"/>
      <c r="E410" s="200"/>
      <c r="F410" s="200"/>
      <c r="G410" s="200"/>
      <c r="L410" s="201"/>
    </row>
    <row r="411" spans="4:12" ht="13">
      <c r="D411" s="199"/>
      <c r="E411" s="200"/>
      <c r="F411" s="200"/>
      <c r="G411" s="200"/>
      <c r="L411" s="201"/>
    </row>
    <row r="412" spans="4:12" ht="13">
      <c r="D412" s="199"/>
      <c r="E412" s="200"/>
      <c r="F412" s="200"/>
      <c r="G412" s="200"/>
      <c r="L412" s="201"/>
    </row>
    <row r="413" spans="4:12" ht="13">
      <c r="D413" s="199"/>
      <c r="E413" s="200"/>
      <c r="F413" s="200"/>
      <c r="G413" s="200"/>
      <c r="L413" s="201"/>
    </row>
    <row r="414" spans="4:12" ht="13">
      <c r="D414" s="199"/>
      <c r="E414" s="200"/>
      <c r="F414" s="200"/>
      <c r="G414" s="200"/>
      <c r="L414" s="201"/>
    </row>
    <row r="415" spans="4:12" ht="13">
      <c r="D415" s="199"/>
      <c r="E415" s="200"/>
      <c r="F415" s="200"/>
      <c r="G415" s="200"/>
      <c r="L415" s="201"/>
    </row>
    <row r="416" spans="4:12" ht="13">
      <c r="D416" s="199"/>
      <c r="E416" s="200"/>
      <c r="F416" s="200"/>
      <c r="G416" s="200"/>
      <c r="L416" s="201"/>
    </row>
    <row r="417" spans="4:12" ht="13">
      <c r="D417" s="199"/>
      <c r="E417" s="200"/>
      <c r="F417" s="200"/>
      <c r="G417" s="200"/>
      <c r="L417" s="201"/>
    </row>
    <row r="418" spans="4:12" ht="13">
      <c r="D418" s="199"/>
      <c r="E418" s="200"/>
      <c r="F418" s="200"/>
      <c r="G418" s="200"/>
      <c r="L418" s="201"/>
    </row>
    <row r="419" spans="4:12" ht="13">
      <c r="D419" s="199"/>
      <c r="E419" s="200"/>
      <c r="F419" s="200"/>
      <c r="G419" s="200"/>
      <c r="L419" s="201"/>
    </row>
    <row r="420" spans="4:12" ht="13">
      <c r="D420" s="199"/>
      <c r="E420" s="200"/>
      <c r="F420" s="200"/>
      <c r="G420" s="200"/>
      <c r="L420" s="201"/>
    </row>
    <row r="421" spans="4:12" ht="13">
      <c r="D421" s="199"/>
      <c r="E421" s="200"/>
      <c r="F421" s="200"/>
      <c r="G421" s="200"/>
      <c r="L421" s="201"/>
    </row>
    <row r="422" spans="4:12" ht="13">
      <c r="D422" s="199"/>
      <c r="E422" s="200"/>
      <c r="F422" s="200"/>
      <c r="G422" s="200"/>
      <c r="L422" s="201"/>
    </row>
    <row r="423" spans="4:12" ht="13">
      <c r="D423" s="199"/>
      <c r="E423" s="200"/>
      <c r="F423" s="200"/>
      <c r="G423" s="200"/>
      <c r="L423" s="201"/>
    </row>
    <row r="424" spans="4:12" ht="13">
      <c r="D424" s="199"/>
      <c r="E424" s="200"/>
      <c r="F424" s="200"/>
      <c r="G424" s="200"/>
      <c r="L424" s="201"/>
    </row>
    <row r="425" spans="4:12" ht="13">
      <c r="D425" s="199"/>
      <c r="E425" s="200"/>
      <c r="F425" s="200"/>
      <c r="G425" s="200"/>
      <c r="L425" s="201"/>
    </row>
    <row r="426" spans="4:12" ht="13">
      <c r="D426" s="199"/>
      <c r="E426" s="200"/>
      <c r="F426" s="200"/>
      <c r="G426" s="200"/>
      <c r="L426" s="201"/>
    </row>
    <row r="427" spans="4:12" ht="13">
      <c r="D427" s="199"/>
      <c r="E427" s="200"/>
      <c r="F427" s="200"/>
      <c r="G427" s="200"/>
      <c r="L427" s="201"/>
    </row>
    <row r="428" spans="4:12" ht="13">
      <c r="D428" s="199"/>
      <c r="E428" s="200"/>
      <c r="F428" s="200"/>
      <c r="G428" s="200"/>
      <c r="L428" s="201"/>
    </row>
    <row r="429" spans="4:12" ht="13">
      <c r="D429" s="199"/>
      <c r="E429" s="200"/>
      <c r="F429" s="200"/>
      <c r="G429" s="200"/>
      <c r="L429" s="201"/>
    </row>
    <row r="430" spans="4:12" ht="13">
      <c r="D430" s="199"/>
      <c r="E430" s="200"/>
      <c r="F430" s="200"/>
      <c r="G430" s="200"/>
      <c r="L430" s="201"/>
    </row>
    <row r="431" spans="4:12" ht="13">
      <c r="D431" s="199"/>
      <c r="E431" s="200"/>
      <c r="F431" s="200"/>
      <c r="G431" s="200"/>
      <c r="L431" s="201"/>
    </row>
    <row r="432" spans="4:12" ht="13">
      <c r="D432" s="199"/>
      <c r="E432" s="200"/>
      <c r="F432" s="200"/>
      <c r="G432" s="200"/>
      <c r="L432" s="201"/>
    </row>
    <row r="433" spans="4:12" ht="13">
      <c r="D433" s="199"/>
      <c r="E433" s="200"/>
      <c r="F433" s="200"/>
      <c r="G433" s="200"/>
      <c r="L433" s="201"/>
    </row>
    <row r="434" spans="4:12" ht="13">
      <c r="D434" s="199"/>
      <c r="E434" s="200"/>
      <c r="F434" s="200"/>
      <c r="G434" s="200"/>
      <c r="L434" s="201"/>
    </row>
    <row r="435" spans="4:12" ht="13">
      <c r="D435" s="199"/>
      <c r="E435" s="200"/>
      <c r="F435" s="200"/>
      <c r="G435" s="200"/>
      <c r="L435" s="201"/>
    </row>
    <row r="436" spans="4:12" ht="13">
      <c r="D436" s="199"/>
      <c r="E436" s="200"/>
      <c r="F436" s="200"/>
      <c r="G436" s="200"/>
      <c r="L436" s="201"/>
    </row>
    <row r="437" spans="4:12" ht="13">
      <c r="D437" s="199"/>
      <c r="E437" s="200"/>
      <c r="F437" s="200"/>
      <c r="G437" s="200"/>
      <c r="L437" s="201"/>
    </row>
    <row r="438" spans="4:12" ht="13">
      <c r="D438" s="199"/>
      <c r="E438" s="200"/>
      <c r="F438" s="200"/>
      <c r="G438" s="200"/>
      <c r="L438" s="201"/>
    </row>
    <row r="439" spans="4:12" ht="13">
      <c r="D439" s="199"/>
      <c r="E439" s="200"/>
      <c r="F439" s="200"/>
      <c r="G439" s="200"/>
      <c r="L439" s="201"/>
    </row>
    <row r="440" spans="4:12" ht="13">
      <c r="D440" s="199"/>
      <c r="E440" s="200"/>
      <c r="F440" s="200"/>
      <c r="G440" s="200"/>
      <c r="L440" s="201"/>
    </row>
    <row r="441" spans="4:12" ht="13">
      <c r="D441" s="199"/>
      <c r="E441" s="200"/>
      <c r="F441" s="200"/>
      <c r="G441" s="200"/>
      <c r="L441" s="201"/>
    </row>
    <row r="442" spans="4:12" ht="13">
      <c r="D442" s="199"/>
      <c r="E442" s="200"/>
      <c r="F442" s="200"/>
      <c r="G442" s="200"/>
      <c r="L442" s="201"/>
    </row>
    <row r="443" spans="4:12" ht="13">
      <c r="D443" s="199"/>
      <c r="E443" s="200"/>
      <c r="F443" s="200"/>
      <c r="G443" s="200"/>
      <c r="L443" s="201"/>
    </row>
    <row r="444" spans="4:12" ht="13">
      <c r="D444" s="199"/>
      <c r="E444" s="200"/>
      <c r="F444" s="200"/>
      <c r="G444" s="200"/>
      <c r="L444" s="201"/>
    </row>
    <row r="445" spans="4:12" ht="13">
      <c r="D445" s="199"/>
      <c r="E445" s="200"/>
      <c r="F445" s="200"/>
      <c r="G445" s="200"/>
      <c r="L445" s="201"/>
    </row>
    <row r="446" spans="4:12" ht="13">
      <c r="D446" s="199"/>
      <c r="E446" s="200"/>
      <c r="F446" s="200"/>
      <c r="G446" s="200"/>
      <c r="L446" s="201"/>
    </row>
    <row r="447" spans="4:12" ht="13">
      <c r="D447" s="199"/>
      <c r="E447" s="200"/>
      <c r="F447" s="200"/>
      <c r="G447" s="200"/>
      <c r="L447" s="201"/>
    </row>
    <row r="448" spans="4:12" ht="13">
      <c r="D448" s="199"/>
      <c r="E448" s="200"/>
      <c r="F448" s="200"/>
      <c r="G448" s="200"/>
      <c r="L448" s="201"/>
    </row>
    <row r="449" spans="4:12" ht="13">
      <c r="D449" s="199"/>
      <c r="E449" s="200"/>
      <c r="F449" s="200"/>
      <c r="G449" s="200"/>
      <c r="L449" s="201"/>
    </row>
    <row r="450" spans="4:12" ht="13">
      <c r="D450" s="199"/>
      <c r="E450" s="200"/>
      <c r="F450" s="200"/>
      <c r="G450" s="200"/>
      <c r="L450" s="201"/>
    </row>
    <row r="451" spans="4:12" ht="13">
      <c r="D451" s="199"/>
      <c r="E451" s="200"/>
      <c r="F451" s="200"/>
      <c r="G451" s="200"/>
      <c r="L451" s="201"/>
    </row>
    <row r="452" spans="4:12" ht="13">
      <c r="D452" s="199"/>
      <c r="E452" s="200"/>
      <c r="F452" s="200"/>
      <c r="G452" s="200"/>
      <c r="L452" s="201"/>
    </row>
    <row r="453" spans="4:12" ht="13">
      <c r="D453" s="199"/>
      <c r="E453" s="200"/>
      <c r="F453" s="200"/>
      <c r="G453" s="200"/>
      <c r="L453" s="201"/>
    </row>
    <row r="454" spans="4:12" ht="13">
      <c r="D454" s="199"/>
      <c r="E454" s="200"/>
      <c r="F454" s="200"/>
      <c r="G454" s="200"/>
      <c r="L454" s="201"/>
    </row>
    <row r="455" spans="4:12" ht="13">
      <c r="D455" s="199"/>
      <c r="E455" s="200"/>
      <c r="F455" s="200"/>
      <c r="G455" s="200"/>
      <c r="L455" s="201"/>
    </row>
    <row r="456" spans="4:12" ht="13">
      <c r="D456" s="199"/>
      <c r="E456" s="200"/>
      <c r="F456" s="200"/>
      <c r="G456" s="200"/>
      <c r="L456" s="201"/>
    </row>
    <row r="457" spans="4:12" ht="13">
      <c r="D457" s="199"/>
      <c r="E457" s="200"/>
      <c r="F457" s="200"/>
      <c r="G457" s="200"/>
      <c r="L457" s="201"/>
    </row>
    <row r="458" spans="4:12" ht="13">
      <c r="D458" s="199"/>
      <c r="E458" s="200"/>
      <c r="F458" s="200"/>
      <c r="G458" s="200"/>
      <c r="L458" s="201"/>
    </row>
    <row r="459" spans="4:12" ht="13">
      <c r="D459" s="199"/>
      <c r="E459" s="200"/>
      <c r="F459" s="200"/>
      <c r="G459" s="200"/>
      <c r="L459" s="201"/>
    </row>
    <row r="460" spans="4:12" ht="13">
      <c r="D460" s="199"/>
      <c r="E460" s="200"/>
      <c r="F460" s="200"/>
      <c r="G460" s="200"/>
      <c r="L460" s="201"/>
    </row>
    <row r="461" spans="4:12" ht="13">
      <c r="D461" s="199"/>
      <c r="E461" s="200"/>
      <c r="F461" s="200"/>
      <c r="G461" s="200"/>
      <c r="L461" s="201"/>
    </row>
    <row r="462" spans="4:12" ht="13">
      <c r="D462" s="199"/>
      <c r="E462" s="200"/>
      <c r="F462" s="200"/>
      <c r="G462" s="200"/>
      <c r="L462" s="201"/>
    </row>
    <row r="463" spans="4:12" ht="13">
      <c r="D463" s="199"/>
      <c r="E463" s="200"/>
      <c r="F463" s="200"/>
      <c r="G463" s="200"/>
      <c r="L463" s="201"/>
    </row>
    <row r="464" spans="4:12" ht="13">
      <c r="D464" s="199"/>
      <c r="E464" s="200"/>
      <c r="F464" s="200"/>
      <c r="G464" s="200"/>
      <c r="L464" s="201"/>
    </row>
    <row r="465" spans="4:12" ht="13">
      <c r="D465" s="199"/>
      <c r="E465" s="200"/>
      <c r="F465" s="200"/>
      <c r="G465" s="200"/>
      <c r="L465" s="201"/>
    </row>
    <row r="466" spans="4:12" ht="13">
      <c r="D466" s="199"/>
      <c r="E466" s="200"/>
      <c r="F466" s="200"/>
      <c r="G466" s="200"/>
      <c r="L466" s="201"/>
    </row>
    <row r="467" spans="4:12" ht="13">
      <c r="D467" s="199"/>
      <c r="E467" s="200"/>
      <c r="F467" s="200"/>
      <c r="G467" s="200"/>
      <c r="L467" s="201"/>
    </row>
    <row r="468" spans="4:12" ht="13">
      <c r="D468" s="199"/>
      <c r="E468" s="200"/>
      <c r="F468" s="200"/>
      <c r="G468" s="200"/>
      <c r="L468" s="201"/>
    </row>
    <row r="469" spans="4:12" ht="13">
      <c r="D469" s="199"/>
      <c r="E469" s="200"/>
      <c r="F469" s="200"/>
      <c r="G469" s="200"/>
      <c r="L469" s="201"/>
    </row>
    <row r="470" spans="4:12" ht="13">
      <c r="D470" s="199"/>
      <c r="E470" s="200"/>
      <c r="F470" s="200"/>
      <c r="G470" s="200"/>
      <c r="L470" s="201"/>
    </row>
    <row r="471" spans="4:12" ht="13">
      <c r="D471" s="199"/>
      <c r="E471" s="200"/>
      <c r="F471" s="200"/>
      <c r="G471" s="200"/>
      <c r="L471" s="201"/>
    </row>
    <row r="472" spans="4:12" ht="13">
      <c r="D472" s="199"/>
      <c r="E472" s="200"/>
      <c r="F472" s="200"/>
      <c r="G472" s="200"/>
      <c r="L472" s="201"/>
    </row>
    <row r="473" spans="4:12" ht="13">
      <c r="D473" s="199"/>
      <c r="E473" s="200"/>
      <c r="F473" s="200"/>
      <c r="G473" s="200"/>
      <c r="L473" s="201"/>
    </row>
    <row r="474" spans="4:12" ht="13">
      <c r="D474" s="199"/>
      <c r="E474" s="200"/>
      <c r="F474" s="200"/>
      <c r="G474" s="200"/>
      <c r="L474" s="201"/>
    </row>
    <row r="475" spans="4:12" ht="13">
      <c r="D475" s="199"/>
      <c r="E475" s="200"/>
      <c r="F475" s="200"/>
      <c r="G475" s="200"/>
      <c r="L475" s="201"/>
    </row>
    <row r="476" spans="4:12" ht="13">
      <c r="D476" s="199"/>
      <c r="E476" s="200"/>
      <c r="F476" s="200"/>
      <c r="G476" s="200"/>
      <c r="L476" s="201"/>
    </row>
    <row r="477" spans="4:12" ht="13">
      <c r="D477" s="199"/>
      <c r="E477" s="200"/>
      <c r="F477" s="200"/>
      <c r="G477" s="200"/>
      <c r="L477" s="201"/>
    </row>
    <row r="478" spans="4:12" ht="13">
      <c r="D478" s="199"/>
      <c r="E478" s="200"/>
      <c r="F478" s="200"/>
      <c r="G478" s="200"/>
      <c r="L478" s="201"/>
    </row>
    <row r="479" spans="4:12" ht="13">
      <c r="D479" s="199"/>
      <c r="E479" s="200"/>
      <c r="F479" s="200"/>
      <c r="G479" s="200"/>
      <c r="L479" s="201"/>
    </row>
    <row r="480" spans="4:12" ht="13">
      <c r="D480" s="199"/>
      <c r="E480" s="200"/>
      <c r="F480" s="200"/>
      <c r="G480" s="200"/>
      <c r="L480" s="201"/>
    </row>
    <row r="481" spans="4:12" ht="13">
      <c r="D481" s="199"/>
      <c r="E481" s="200"/>
      <c r="F481" s="200"/>
      <c r="G481" s="200"/>
      <c r="L481" s="201"/>
    </row>
    <row r="482" spans="4:12" ht="13">
      <c r="D482" s="199"/>
      <c r="E482" s="200"/>
      <c r="F482" s="200"/>
      <c r="G482" s="200"/>
      <c r="L482" s="201"/>
    </row>
    <row r="483" spans="4:12" ht="13">
      <c r="D483" s="199"/>
      <c r="E483" s="200"/>
      <c r="F483" s="200"/>
      <c r="G483" s="200"/>
      <c r="L483" s="201"/>
    </row>
    <row r="484" spans="4:12" ht="13">
      <c r="D484" s="199"/>
      <c r="E484" s="200"/>
      <c r="F484" s="200"/>
      <c r="G484" s="200"/>
      <c r="L484" s="201"/>
    </row>
    <row r="485" spans="4:12" ht="13">
      <c r="D485" s="199"/>
      <c r="E485" s="200"/>
      <c r="F485" s="200"/>
      <c r="G485" s="200"/>
      <c r="L485" s="201"/>
    </row>
    <row r="486" spans="4:12" ht="13">
      <c r="D486" s="199"/>
      <c r="E486" s="200"/>
      <c r="F486" s="200"/>
      <c r="G486" s="200"/>
      <c r="L486" s="201"/>
    </row>
    <row r="487" spans="4:12" ht="13">
      <c r="D487" s="199"/>
      <c r="E487" s="200"/>
      <c r="F487" s="200"/>
      <c r="G487" s="200"/>
      <c r="L487" s="201"/>
    </row>
    <row r="488" spans="4:12" ht="13">
      <c r="D488" s="199"/>
      <c r="E488" s="200"/>
      <c r="F488" s="200"/>
      <c r="G488" s="200"/>
      <c r="L488" s="201"/>
    </row>
    <row r="489" spans="4:12" ht="13">
      <c r="D489" s="199"/>
      <c r="E489" s="200"/>
      <c r="F489" s="200"/>
      <c r="G489" s="200"/>
      <c r="L489" s="201"/>
    </row>
    <row r="490" spans="4:12" ht="13">
      <c r="D490" s="199"/>
      <c r="E490" s="200"/>
      <c r="F490" s="200"/>
      <c r="G490" s="200"/>
      <c r="L490" s="201"/>
    </row>
    <row r="491" spans="4:12" ht="13">
      <c r="D491" s="199"/>
      <c r="E491" s="200"/>
      <c r="F491" s="200"/>
      <c r="G491" s="200"/>
      <c r="L491" s="201"/>
    </row>
    <row r="492" spans="4:12" ht="13">
      <c r="D492" s="199"/>
      <c r="E492" s="200"/>
      <c r="F492" s="200"/>
      <c r="G492" s="200"/>
      <c r="L492" s="201"/>
    </row>
    <row r="493" spans="4:12" ht="13">
      <c r="D493" s="199"/>
      <c r="E493" s="200"/>
      <c r="F493" s="200"/>
      <c r="G493" s="200"/>
      <c r="L493" s="201"/>
    </row>
    <row r="494" spans="4:12" ht="13">
      <c r="D494" s="199"/>
      <c r="E494" s="200"/>
      <c r="F494" s="200"/>
      <c r="G494" s="200"/>
      <c r="L494" s="201"/>
    </row>
    <row r="495" spans="4:12" ht="13">
      <c r="D495" s="199"/>
      <c r="E495" s="200"/>
      <c r="F495" s="200"/>
      <c r="G495" s="200"/>
      <c r="L495" s="201"/>
    </row>
    <row r="496" spans="4:12" ht="13">
      <c r="D496" s="199"/>
      <c r="E496" s="200"/>
      <c r="F496" s="200"/>
      <c r="G496" s="200"/>
      <c r="L496" s="201"/>
    </row>
    <row r="497" spans="4:12" ht="13">
      <c r="D497" s="199"/>
      <c r="E497" s="200"/>
      <c r="F497" s="200"/>
      <c r="G497" s="200"/>
      <c r="L497" s="201"/>
    </row>
    <row r="498" spans="4:12" ht="13">
      <c r="D498" s="199"/>
      <c r="E498" s="200"/>
      <c r="F498" s="200"/>
      <c r="G498" s="200"/>
      <c r="L498" s="201"/>
    </row>
    <row r="499" spans="4:12" ht="13">
      <c r="D499" s="199"/>
      <c r="E499" s="200"/>
      <c r="F499" s="200"/>
      <c r="G499" s="200"/>
      <c r="L499" s="201"/>
    </row>
    <row r="500" spans="4:12" ht="13">
      <c r="D500" s="199"/>
      <c r="E500" s="200"/>
      <c r="F500" s="200"/>
      <c r="G500" s="200"/>
      <c r="L500" s="201"/>
    </row>
    <row r="501" spans="4:12" ht="13">
      <c r="D501" s="199"/>
      <c r="E501" s="200"/>
      <c r="F501" s="200"/>
      <c r="G501" s="200"/>
      <c r="L501" s="201"/>
    </row>
    <row r="502" spans="4:12" ht="13">
      <c r="D502" s="199"/>
      <c r="E502" s="200"/>
      <c r="F502" s="200"/>
      <c r="G502" s="200"/>
      <c r="L502" s="201"/>
    </row>
    <row r="503" spans="4:12" ht="13">
      <c r="D503" s="199"/>
      <c r="E503" s="200"/>
      <c r="F503" s="200"/>
      <c r="G503" s="200"/>
      <c r="L503" s="201"/>
    </row>
    <row r="504" spans="4:12" ht="13">
      <c r="D504" s="199"/>
      <c r="E504" s="200"/>
      <c r="F504" s="200"/>
      <c r="G504" s="200"/>
      <c r="L504" s="201"/>
    </row>
    <row r="505" spans="4:12" ht="13">
      <c r="D505" s="199"/>
      <c r="E505" s="200"/>
      <c r="F505" s="200"/>
      <c r="G505" s="200"/>
      <c r="L505" s="201"/>
    </row>
    <row r="506" spans="4:12" ht="13">
      <c r="D506" s="199"/>
      <c r="E506" s="200"/>
      <c r="F506" s="200"/>
      <c r="G506" s="200"/>
      <c r="L506" s="201"/>
    </row>
    <row r="507" spans="4:12" ht="13">
      <c r="D507" s="199"/>
      <c r="E507" s="200"/>
      <c r="F507" s="200"/>
      <c r="G507" s="200"/>
      <c r="L507" s="201"/>
    </row>
    <row r="508" spans="4:12" ht="13">
      <c r="D508" s="199"/>
      <c r="E508" s="200"/>
      <c r="F508" s="200"/>
      <c r="G508" s="200"/>
      <c r="L508" s="201"/>
    </row>
    <row r="509" spans="4:12" ht="13">
      <c r="D509" s="199"/>
      <c r="E509" s="200"/>
      <c r="F509" s="200"/>
      <c r="G509" s="200"/>
      <c r="L509" s="201"/>
    </row>
    <row r="510" spans="4:12" ht="13">
      <c r="D510" s="199"/>
      <c r="E510" s="200"/>
      <c r="F510" s="200"/>
      <c r="G510" s="200"/>
      <c r="L510" s="201"/>
    </row>
    <row r="511" spans="4:12" ht="13">
      <c r="D511" s="199"/>
      <c r="E511" s="200"/>
      <c r="F511" s="200"/>
      <c r="G511" s="200"/>
      <c r="L511" s="201"/>
    </row>
    <row r="512" spans="4:12" ht="13">
      <c r="D512" s="199"/>
      <c r="E512" s="200"/>
      <c r="F512" s="200"/>
      <c r="G512" s="200"/>
      <c r="L512" s="201"/>
    </row>
    <row r="513" spans="4:12" ht="13">
      <c r="D513" s="199"/>
      <c r="E513" s="200"/>
      <c r="F513" s="200"/>
      <c r="G513" s="200"/>
      <c r="L513" s="201"/>
    </row>
    <row r="514" spans="4:12" ht="13">
      <c r="D514" s="199"/>
      <c r="E514" s="200"/>
      <c r="F514" s="200"/>
      <c r="G514" s="200"/>
      <c r="L514" s="201"/>
    </row>
    <row r="515" spans="4:12" ht="13">
      <c r="D515" s="199"/>
      <c r="E515" s="200"/>
      <c r="F515" s="200"/>
      <c r="G515" s="200"/>
      <c r="L515" s="201"/>
    </row>
    <row r="516" spans="4:12" ht="13">
      <c r="D516" s="199"/>
      <c r="E516" s="200"/>
      <c r="F516" s="200"/>
      <c r="G516" s="200"/>
      <c r="L516" s="201"/>
    </row>
    <row r="517" spans="4:12" ht="13">
      <c r="D517" s="199"/>
      <c r="E517" s="200"/>
      <c r="F517" s="200"/>
      <c r="G517" s="200"/>
      <c r="L517" s="201"/>
    </row>
    <row r="518" spans="4:12" ht="13">
      <c r="D518" s="199"/>
      <c r="E518" s="200"/>
      <c r="F518" s="200"/>
      <c r="G518" s="200"/>
      <c r="L518" s="201"/>
    </row>
    <row r="519" spans="4:12" ht="13">
      <c r="D519" s="199"/>
      <c r="E519" s="200"/>
      <c r="F519" s="200"/>
      <c r="G519" s="200"/>
      <c r="L519" s="201"/>
    </row>
    <row r="520" spans="4:12" ht="13">
      <c r="D520" s="199"/>
      <c r="E520" s="200"/>
      <c r="F520" s="200"/>
      <c r="G520" s="200"/>
      <c r="L520" s="201"/>
    </row>
    <row r="521" spans="4:12" ht="13">
      <c r="D521" s="199"/>
      <c r="E521" s="200"/>
      <c r="F521" s="200"/>
      <c r="G521" s="200"/>
      <c r="L521" s="201"/>
    </row>
    <row r="522" spans="4:12" ht="13">
      <c r="D522" s="199"/>
      <c r="E522" s="200"/>
      <c r="F522" s="200"/>
      <c r="G522" s="200"/>
      <c r="L522" s="201"/>
    </row>
    <row r="523" spans="4:12" ht="13">
      <c r="D523" s="199"/>
      <c r="E523" s="200"/>
      <c r="F523" s="200"/>
      <c r="G523" s="200"/>
      <c r="L523" s="201"/>
    </row>
    <row r="524" spans="4:12" ht="13">
      <c r="D524" s="199"/>
      <c r="E524" s="200"/>
      <c r="F524" s="200"/>
      <c r="G524" s="200"/>
      <c r="L524" s="201"/>
    </row>
    <row r="525" spans="4:12" ht="13">
      <c r="D525" s="199"/>
      <c r="E525" s="200"/>
      <c r="F525" s="200"/>
      <c r="G525" s="200"/>
      <c r="L525" s="201"/>
    </row>
    <row r="526" spans="4:12" ht="13">
      <c r="D526" s="199"/>
      <c r="E526" s="200"/>
      <c r="F526" s="200"/>
      <c r="G526" s="200"/>
      <c r="L526" s="201"/>
    </row>
    <row r="527" spans="4:12" ht="13">
      <c r="D527" s="199"/>
      <c r="E527" s="200"/>
      <c r="F527" s="200"/>
      <c r="G527" s="200"/>
      <c r="L527" s="201"/>
    </row>
    <row r="528" spans="4:12" ht="13">
      <c r="D528" s="199"/>
      <c r="E528" s="200"/>
      <c r="F528" s="200"/>
      <c r="G528" s="200"/>
      <c r="L528" s="201"/>
    </row>
    <row r="529" spans="4:12" ht="13">
      <c r="D529" s="199"/>
      <c r="E529" s="200"/>
      <c r="F529" s="200"/>
      <c r="G529" s="200"/>
      <c r="L529" s="201"/>
    </row>
    <row r="530" spans="4:12" ht="13">
      <c r="D530" s="199"/>
      <c r="E530" s="200"/>
      <c r="F530" s="200"/>
      <c r="G530" s="200"/>
      <c r="L530" s="201"/>
    </row>
    <row r="531" spans="4:12" ht="13">
      <c r="D531" s="199"/>
      <c r="E531" s="200"/>
      <c r="F531" s="200"/>
      <c r="G531" s="200"/>
      <c r="L531" s="201"/>
    </row>
    <row r="532" spans="4:12" ht="13">
      <c r="D532" s="199"/>
      <c r="E532" s="200"/>
      <c r="F532" s="200"/>
      <c r="G532" s="200"/>
      <c r="L532" s="201"/>
    </row>
    <row r="533" spans="4:12" ht="13">
      <c r="D533" s="199"/>
      <c r="E533" s="200"/>
      <c r="F533" s="200"/>
      <c r="G533" s="200"/>
      <c r="L533" s="201"/>
    </row>
    <row r="534" spans="4:12" ht="13">
      <c r="D534" s="199"/>
      <c r="E534" s="200"/>
      <c r="F534" s="200"/>
      <c r="G534" s="200"/>
      <c r="L534" s="201"/>
    </row>
    <row r="535" spans="4:12" ht="13">
      <c r="D535" s="199"/>
      <c r="E535" s="200"/>
      <c r="F535" s="200"/>
      <c r="G535" s="200"/>
      <c r="L535" s="201"/>
    </row>
    <row r="536" spans="4:12" ht="13">
      <c r="D536" s="199"/>
      <c r="E536" s="200"/>
      <c r="F536" s="200"/>
      <c r="G536" s="200"/>
      <c r="L536" s="201"/>
    </row>
    <row r="537" spans="4:12" ht="13">
      <c r="D537" s="199"/>
      <c r="E537" s="200"/>
      <c r="F537" s="200"/>
      <c r="G537" s="200"/>
      <c r="L537" s="201"/>
    </row>
    <row r="538" spans="4:12" ht="13">
      <c r="D538" s="199"/>
      <c r="E538" s="200"/>
      <c r="F538" s="200"/>
      <c r="G538" s="200"/>
      <c r="L538" s="201"/>
    </row>
    <row r="539" spans="4:12" ht="13">
      <c r="D539" s="199"/>
      <c r="E539" s="200"/>
      <c r="F539" s="200"/>
      <c r="G539" s="200"/>
      <c r="L539" s="201"/>
    </row>
    <row r="540" spans="4:12" ht="13">
      <c r="D540" s="199"/>
      <c r="E540" s="200"/>
      <c r="F540" s="200"/>
      <c r="G540" s="200"/>
      <c r="L540" s="201"/>
    </row>
    <row r="541" spans="4:12" ht="13">
      <c r="D541" s="199"/>
      <c r="E541" s="200"/>
      <c r="F541" s="200"/>
      <c r="G541" s="200"/>
      <c r="L541" s="201"/>
    </row>
    <row r="542" spans="4:12" ht="13">
      <c r="D542" s="199"/>
      <c r="E542" s="200"/>
      <c r="F542" s="200"/>
      <c r="G542" s="200"/>
      <c r="L542" s="201"/>
    </row>
    <row r="543" spans="4:12" ht="13">
      <c r="D543" s="199"/>
      <c r="E543" s="200"/>
      <c r="F543" s="200"/>
      <c r="G543" s="200"/>
      <c r="L543" s="201"/>
    </row>
    <row r="544" spans="4:12" ht="13">
      <c r="D544" s="199"/>
      <c r="E544" s="200"/>
      <c r="F544" s="200"/>
      <c r="G544" s="200"/>
      <c r="L544" s="201"/>
    </row>
    <row r="545" spans="4:12" ht="13">
      <c r="D545" s="199"/>
      <c r="E545" s="200"/>
      <c r="F545" s="200"/>
      <c r="G545" s="200"/>
      <c r="L545" s="201"/>
    </row>
    <row r="546" spans="4:12" ht="13">
      <c r="D546" s="199"/>
      <c r="E546" s="200"/>
      <c r="F546" s="200"/>
      <c r="G546" s="200"/>
      <c r="L546" s="201"/>
    </row>
    <row r="547" spans="4:12" ht="13">
      <c r="D547" s="199"/>
      <c r="E547" s="200"/>
      <c r="F547" s="200"/>
      <c r="G547" s="200"/>
      <c r="L547" s="201"/>
    </row>
    <row r="548" spans="4:12" ht="13">
      <c r="D548" s="199"/>
      <c r="E548" s="200"/>
      <c r="F548" s="200"/>
      <c r="G548" s="200"/>
      <c r="L548" s="201"/>
    </row>
    <row r="549" spans="4:12" ht="13">
      <c r="D549" s="199"/>
      <c r="E549" s="200"/>
      <c r="F549" s="200"/>
      <c r="G549" s="200"/>
      <c r="L549" s="201"/>
    </row>
    <row r="550" spans="4:12" ht="13">
      <c r="D550" s="199"/>
      <c r="E550" s="200"/>
      <c r="F550" s="200"/>
      <c r="G550" s="200"/>
      <c r="L550" s="201"/>
    </row>
    <row r="551" spans="4:12" ht="13">
      <c r="D551" s="199"/>
      <c r="E551" s="200"/>
      <c r="F551" s="200"/>
      <c r="G551" s="200"/>
      <c r="L551" s="201"/>
    </row>
    <row r="552" spans="4:12" ht="13">
      <c r="D552" s="199"/>
      <c r="E552" s="200"/>
      <c r="F552" s="200"/>
      <c r="G552" s="200"/>
      <c r="L552" s="201"/>
    </row>
    <row r="553" spans="4:12" ht="13">
      <c r="D553" s="199"/>
      <c r="E553" s="200"/>
      <c r="F553" s="200"/>
      <c r="G553" s="200"/>
      <c r="L553" s="201"/>
    </row>
    <row r="554" spans="4:12" ht="13">
      <c r="D554" s="199"/>
      <c r="E554" s="200"/>
      <c r="F554" s="200"/>
      <c r="G554" s="200"/>
      <c r="L554" s="201"/>
    </row>
    <row r="555" spans="4:12" ht="13">
      <c r="D555" s="199"/>
      <c r="E555" s="200"/>
      <c r="F555" s="200"/>
      <c r="G555" s="200"/>
      <c r="L555" s="201"/>
    </row>
    <row r="556" spans="4:12" ht="13">
      <c r="D556" s="199"/>
      <c r="E556" s="200"/>
      <c r="F556" s="200"/>
      <c r="G556" s="200"/>
      <c r="L556" s="201"/>
    </row>
    <row r="557" spans="4:12" ht="13">
      <c r="D557" s="199"/>
      <c r="E557" s="200"/>
      <c r="F557" s="200"/>
      <c r="G557" s="200"/>
      <c r="L557" s="201"/>
    </row>
    <row r="558" spans="4:12" ht="13">
      <c r="D558" s="199"/>
      <c r="E558" s="200"/>
      <c r="F558" s="200"/>
      <c r="G558" s="200"/>
      <c r="L558" s="201"/>
    </row>
    <row r="559" spans="4:12" ht="13">
      <c r="D559" s="199"/>
      <c r="E559" s="200"/>
      <c r="F559" s="200"/>
      <c r="G559" s="200"/>
      <c r="L559" s="201"/>
    </row>
    <row r="560" spans="4:12" ht="13">
      <c r="D560" s="199"/>
      <c r="E560" s="200"/>
      <c r="F560" s="200"/>
      <c r="G560" s="200"/>
      <c r="L560" s="201"/>
    </row>
    <row r="561" spans="4:12" ht="13">
      <c r="D561" s="199"/>
      <c r="E561" s="200"/>
      <c r="F561" s="200"/>
      <c r="G561" s="200"/>
      <c r="L561" s="201"/>
    </row>
    <row r="562" spans="4:12" ht="13">
      <c r="D562" s="199"/>
      <c r="E562" s="200"/>
      <c r="F562" s="200"/>
      <c r="G562" s="200"/>
      <c r="L562" s="201"/>
    </row>
    <row r="563" spans="4:12" ht="13">
      <c r="D563" s="199"/>
      <c r="E563" s="200"/>
      <c r="F563" s="200"/>
      <c r="G563" s="200"/>
      <c r="L563" s="201"/>
    </row>
    <row r="564" spans="4:12" ht="13">
      <c r="D564" s="199"/>
      <c r="E564" s="200"/>
      <c r="F564" s="200"/>
      <c r="G564" s="200"/>
      <c r="L564" s="201"/>
    </row>
    <row r="565" spans="4:12" ht="13">
      <c r="D565" s="199"/>
      <c r="E565" s="200"/>
      <c r="F565" s="200"/>
      <c r="G565" s="200"/>
      <c r="L565" s="201"/>
    </row>
    <row r="566" spans="4:12" ht="13">
      <c r="D566" s="199"/>
      <c r="E566" s="200"/>
      <c r="F566" s="200"/>
      <c r="G566" s="200"/>
      <c r="L566" s="201"/>
    </row>
    <row r="567" spans="4:12" ht="13">
      <c r="D567" s="199"/>
      <c r="E567" s="200"/>
      <c r="F567" s="200"/>
      <c r="G567" s="200"/>
      <c r="L567" s="201"/>
    </row>
    <row r="568" spans="4:12" ht="13">
      <c r="D568" s="199"/>
      <c r="E568" s="200"/>
      <c r="F568" s="200"/>
      <c r="G568" s="200"/>
      <c r="L568" s="201"/>
    </row>
    <row r="569" spans="4:12" ht="13">
      <c r="D569" s="199"/>
      <c r="E569" s="200"/>
      <c r="F569" s="200"/>
      <c r="G569" s="200"/>
      <c r="L569" s="201"/>
    </row>
    <row r="570" spans="4:12" ht="13">
      <c r="D570" s="199"/>
      <c r="E570" s="200"/>
      <c r="F570" s="200"/>
      <c r="G570" s="200"/>
      <c r="L570" s="201"/>
    </row>
    <row r="571" spans="4:12" ht="13">
      <c r="D571" s="199"/>
      <c r="E571" s="200"/>
      <c r="F571" s="200"/>
      <c r="G571" s="200"/>
      <c r="L571" s="201"/>
    </row>
    <row r="572" spans="4:12" ht="13">
      <c r="D572" s="199"/>
      <c r="E572" s="200"/>
      <c r="F572" s="200"/>
      <c r="G572" s="200"/>
      <c r="L572" s="201"/>
    </row>
    <row r="573" spans="4:12" ht="13">
      <c r="D573" s="199"/>
      <c r="E573" s="200"/>
      <c r="F573" s="200"/>
      <c r="G573" s="200"/>
      <c r="L573" s="201"/>
    </row>
    <row r="574" spans="4:12" ht="13">
      <c r="D574" s="199"/>
      <c r="E574" s="200"/>
      <c r="F574" s="200"/>
      <c r="G574" s="200"/>
      <c r="L574" s="201"/>
    </row>
    <row r="575" spans="4:12" ht="13">
      <c r="D575" s="199"/>
      <c r="E575" s="200"/>
      <c r="F575" s="200"/>
      <c r="G575" s="200"/>
      <c r="L575" s="201"/>
    </row>
    <row r="576" spans="4:12" ht="13">
      <c r="D576" s="199"/>
      <c r="E576" s="200"/>
      <c r="F576" s="200"/>
      <c r="G576" s="200"/>
      <c r="L576" s="201"/>
    </row>
    <row r="577" spans="4:12" ht="13">
      <c r="D577" s="199"/>
      <c r="E577" s="200"/>
      <c r="F577" s="200"/>
      <c r="G577" s="200"/>
      <c r="L577" s="201"/>
    </row>
    <row r="578" spans="4:12" ht="13">
      <c r="D578" s="199"/>
      <c r="E578" s="200"/>
      <c r="F578" s="200"/>
      <c r="G578" s="200"/>
      <c r="L578" s="201"/>
    </row>
    <row r="579" spans="4:12" ht="13">
      <c r="D579" s="199"/>
      <c r="E579" s="200"/>
      <c r="F579" s="200"/>
      <c r="G579" s="200"/>
      <c r="L579" s="201"/>
    </row>
    <row r="580" spans="4:12" ht="13">
      <c r="D580" s="199"/>
      <c r="E580" s="200"/>
      <c r="F580" s="200"/>
      <c r="G580" s="200"/>
      <c r="L580" s="201"/>
    </row>
    <row r="581" spans="4:12" ht="13">
      <c r="D581" s="199"/>
      <c r="E581" s="200"/>
      <c r="F581" s="200"/>
      <c r="G581" s="200"/>
      <c r="L581" s="201"/>
    </row>
    <row r="582" spans="4:12" ht="13">
      <c r="D582" s="199"/>
      <c r="E582" s="200"/>
      <c r="F582" s="200"/>
      <c r="G582" s="200"/>
      <c r="L582" s="201"/>
    </row>
    <row r="583" spans="4:12" ht="13">
      <c r="D583" s="199"/>
      <c r="E583" s="200"/>
      <c r="F583" s="200"/>
      <c r="G583" s="200"/>
      <c r="L583" s="201"/>
    </row>
    <row r="584" spans="4:12" ht="13">
      <c r="D584" s="199"/>
      <c r="E584" s="200"/>
      <c r="F584" s="200"/>
      <c r="G584" s="200"/>
      <c r="L584" s="201"/>
    </row>
    <row r="585" spans="4:12" ht="13">
      <c r="D585" s="199"/>
      <c r="E585" s="200"/>
      <c r="F585" s="200"/>
      <c r="G585" s="200"/>
      <c r="L585" s="201"/>
    </row>
    <row r="586" spans="4:12" ht="13">
      <c r="D586" s="199"/>
      <c r="E586" s="200"/>
      <c r="F586" s="200"/>
      <c r="G586" s="200"/>
      <c r="L586" s="201"/>
    </row>
    <row r="587" spans="4:12" ht="13">
      <c r="D587" s="199"/>
      <c r="E587" s="200"/>
      <c r="F587" s="200"/>
      <c r="G587" s="200"/>
      <c r="L587" s="201"/>
    </row>
    <row r="588" spans="4:12" ht="13">
      <c r="D588" s="199"/>
      <c r="E588" s="200"/>
      <c r="F588" s="200"/>
      <c r="G588" s="200"/>
      <c r="L588" s="201"/>
    </row>
    <row r="589" spans="4:12" ht="13">
      <c r="D589" s="199"/>
      <c r="E589" s="200"/>
      <c r="F589" s="200"/>
      <c r="G589" s="200"/>
      <c r="L589" s="201"/>
    </row>
    <row r="590" spans="4:12" ht="13">
      <c r="D590" s="199"/>
      <c r="E590" s="200"/>
      <c r="F590" s="200"/>
      <c r="G590" s="200"/>
      <c r="L590" s="201"/>
    </row>
    <row r="591" spans="4:12" ht="13">
      <c r="D591" s="199"/>
      <c r="E591" s="200"/>
      <c r="F591" s="200"/>
      <c r="G591" s="200"/>
      <c r="L591" s="201"/>
    </row>
    <row r="592" spans="4:12" ht="13">
      <c r="D592" s="199"/>
      <c r="E592" s="200"/>
      <c r="F592" s="200"/>
      <c r="G592" s="200"/>
      <c r="L592" s="201"/>
    </row>
    <row r="593" spans="4:12" ht="13">
      <c r="D593" s="199"/>
      <c r="E593" s="200"/>
      <c r="F593" s="200"/>
      <c r="G593" s="200"/>
      <c r="L593" s="201"/>
    </row>
    <row r="594" spans="4:12" ht="13">
      <c r="D594" s="199"/>
      <c r="E594" s="200"/>
      <c r="F594" s="200"/>
      <c r="G594" s="200"/>
      <c r="L594" s="201"/>
    </row>
    <row r="595" spans="4:12" ht="13">
      <c r="D595" s="199"/>
      <c r="E595" s="200"/>
      <c r="F595" s="200"/>
      <c r="G595" s="200"/>
      <c r="L595" s="201"/>
    </row>
    <row r="596" spans="4:12" ht="13">
      <c r="D596" s="199"/>
      <c r="E596" s="200"/>
      <c r="F596" s="200"/>
      <c r="G596" s="200"/>
      <c r="L596" s="201"/>
    </row>
    <row r="597" spans="4:12" ht="13">
      <c r="D597" s="199"/>
      <c r="E597" s="200"/>
      <c r="F597" s="200"/>
      <c r="G597" s="200"/>
      <c r="L597" s="201"/>
    </row>
    <row r="598" spans="4:12" ht="13">
      <c r="D598" s="199"/>
      <c r="E598" s="200"/>
      <c r="F598" s="200"/>
      <c r="G598" s="200"/>
      <c r="L598" s="201"/>
    </row>
    <row r="599" spans="4:12" ht="13">
      <c r="D599" s="199"/>
      <c r="E599" s="200"/>
      <c r="F599" s="200"/>
      <c r="G599" s="200"/>
      <c r="L599" s="201"/>
    </row>
    <row r="600" spans="4:12" ht="13">
      <c r="D600" s="199"/>
      <c r="E600" s="200"/>
      <c r="F600" s="200"/>
      <c r="G600" s="200"/>
      <c r="L600" s="201"/>
    </row>
    <row r="601" spans="4:12" ht="13">
      <c r="D601" s="199"/>
      <c r="E601" s="200"/>
      <c r="F601" s="200"/>
      <c r="G601" s="200"/>
      <c r="L601" s="201"/>
    </row>
    <row r="602" spans="4:12" ht="13">
      <c r="D602" s="199"/>
      <c r="E602" s="200"/>
      <c r="F602" s="200"/>
      <c r="G602" s="200"/>
      <c r="L602" s="201"/>
    </row>
    <row r="603" spans="4:12" ht="13">
      <c r="D603" s="199"/>
      <c r="E603" s="200"/>
      <c r="F603" s="200"/>
      <c r="G603" s="200"/>
      <c r="L603" s="201"/>
    </row>
    <row r="604" spans="4:12" ht="13">
      <c r="D604" s="199"/>
      <c r="E604" s="200"/>
      <c r="F604" s="200"/>
      <c r="G604" s="200"/>
      <c r="L604" s="201"/>
    </row>
    <row r="605" spans="4:12" ht="13">
      <c r="D605" s="199"/>
      <c r="E605" s="200"/>
      <c r="F605" s="200"/>
      <c r="G605" s="200"/>
      <c r="L605" s="201"/>
    </row>
    <row r="606" spans="4:12" ht="13">
      <c r="D606" s="199"/>
      <c r="E606" s="200"/>
      <c r="F606" s="200"/>
      <c r="G606" s="200"/>
      <c r="L606" s="201"/>
    </row>
    <row r="607" spans="4:12" ht="13">
      <c r="D607" s="199"/>
      <c r="E607" s="200"/>
      <c r="F607" s="200"/>
      <c r="G607" s="200"/>
      <c r="L607" s="201"/>
    </row>
    <row r="608" spans="4:12" ht="13">
      <c r="D608" s="199"/>
      <c r="E608" s="200"/>
      <c r="F608" s="200"/>
      <c r="G608" s="200"/>
      <c r="L608" s="201"/>
    </row>
    <row r="609" spans="4:12" ht="13">
      <c r="D609" s="199"/>
      <c r="E609" s="200"/>
      <c r="F609" s="200"/>
      <c r="G609" s="200"/>
      <c r="L609" s="201"/>
    </row>
    <row r="610" spans="4:12" ht="13">
      <c r="D610" s="199"/>
      <c r="E610" s="200"/>
      <c r="F610" s="200"/>
      <c r="G610" s="200"/>
      <c r="L610" s="201"/>
    </row>
    <row r="611" spans="4:12" ht="13">
      <c r="D611" s="199"/>
      <c r="E611" s="200"/>
      <c r="F611" s="200"/>
      <c r="G611" s="200"/>
      <c r="L611" s="201"/>
    </row>
    <row r="612" spans="4:12" ht="13">
      <c r="D612" s="199"/>
      <c r="E612" s="200"/>
      <c r="F612" s="200"/>
      <c r="G612" s="200"/>
      <c r="L612" s="201"/>
    </row>
    <row r="613" spans="4:12" ht="13">
      <c r="D613" s="199"/>
      <c r="E613" s="200"/>
      <c r="F613" s="200"/>
      <c r="G613" s="200"/>
      <c r="L613" s="201"/>
    </row>
    <row r="614" spans="4:12" ht="13">
      <c r="D614" s="199"/>
      <c r="E614" s="200"/>
      <c r="F614" s="200"/>
      <c r="G614" s="200"/>
      <c r="L614" s="201"/>
    </row>
    <row r="615" spans="4:12" ht="13">
      <c r="D615" s="199"/>
      <c r="E615" s="200"/>
      <c r="F615" s="200"/>
      <c r="G615" s="200"/>
      <c r="L615" s="201"/>
    </row>
    <row r="616" spans="4:12" ht="13">
      <c r="D616" s="199"/>
      <c r="E616" s="200"/>
      <c r="F616" s="200"/>
      <c r="G616" s="200"/>
      <c r="L616" s="201"/>
    </row>
    <row r="617" spans="4:12" ht="13">
      <c r="D617" s="199"/>
      <c r="E617" s="200"/>
      <c r="F617" s="200"/>
      <c r="G617" s="200"/>
      <c r="L617" s="201"/>
    </row>
    <row r="618" spans="4:12" ht="13">
      <c r="D618" s="199"/>
      <c r="E618" s="200"/>
      <c r="F618" s="200"/>
      <c r="G618" s="200"/>
      <c r="L618" s="201"/>
    </row>
    <row r="619" spans="4:12" ht="13">
      <c r="D619" s="199"/>
      <c r="E619" s="200"/>
      <c r="F619" s="200"/>
      <c r="G619" s="200"/>
      <c r="L619" s="201"/>
    </row>
    <row r="620" spans="4:12" ht="13">
      <c r="D620" s="199"/>
      <c r="E620" s="200"/>
      <c r="F620" s="200"/>
      <c r="G620" s="200"/>
      <c r="L620" s="201"/>
    </row>
    <row r="621" spans="4:12" ht="13">
      <c r="D621" s="199"/>
      <c r="E621" s="200"/>
      <c r="F621" s="200"/>
      <c r="G621" s="200"/>
      <c r="L621" s="201"/>
    </row>
    <row r="622" spans="4:12" ht="13">
      <c r="D622" s="199"/>
      <c r="E622" s="200"/>
      <c r="F622" s="200"/>
      <c r="G622" s="200"/>
      <c r="L622" s="201"/>
    </row>
    <row r="623" spans="4:12" ht="13">
      <c r="D623" s="199"/>
      <c r="E623" s="200"/>
      <c r="F623" s="200"/>
      <c r="G623" s="200"/>
      <c r="L623" s="201"/>
    </row>
    <row r="624" spans="4:12" ht="13">
      <c r="D624" s="199"/>
      <c r="E624" s="200"/>
      <c r="F624" s="200"/>
      <c r="G624" s="200"/>
      <c r="L624" s="201"/>
    </row>
    <row r="625" spans="4:12" ht="13">
      <c r="D625" s="199"/>
      <c r="E625" s="200"/>
      <c r="F625" s="200"/>
      <c r="G625" s="200"/>
      <c r="L625" s="201"/>
    </row>
    <row r="626" spans="4:12" ht="13">
      <c r="D626" s="199"/>
      <c r="E626" s="200"/>
      <c r="F626" s="200"/>
      <c r="G626" s="200"/>
      <c r="L626" s="201"/>
    </row>
    <row r="627" spans="4:12" ht="13">
      <c r="D627" s="199"/>
      <c r="E627" s="200"/>
      <c r="F627" s="200"/>
      <c r="G627" s="200"/>
      <c r="L627" s="201"/>
    </row>
    <row r="628" spans="4:12" ht="13">
      <c r="D628" s="199"/>
      <c r="E628" s="200"/>
      <c r="F628" s="200"/>
      <c r="G628" s="200"/>
      <c r="L628" s="201"/>
    </row>
    <row r="629" spans="4:12" ht="13">
      <c r="D629" s="199"/>
      <c r="E629" s="200"/>
      <c r="F629" s="200"/>
      <c r="G629" s="200"/>
      <c r="L629" s="201"/>
    </row>
    <row r="630" spans="4:12" ht="13">
      <c r="D630" s="199"/>
      <c r="E630" s="200"/>
      <c r="F630" s="200"/>
      <c r="G630" s="200"/>
      <c r="L630" s="201"/>
    </row>
    <row r="631" spans="4:12" ht="13">
      <c r="D631" s="199"/>
      <c r="E631" s="200"/>
      <c r="F631" s="200"/>
      <c r="G631" s="200"/>
      <c r="L631" s="201"/>
    </row>
    <row r="632" spans="4:12" ht="13">
      <c r="D632" s="199"/>
      <c r="E632" s="200"/>
      <c r="F632" s="200"/>
      <c r="G632" s="200"/>
      <c r="L632" s="201"/>
    </row>
    <row r="633" spans="4:12" ht="13">
      <c r="D633" s="199"/>
      <c r="E633" s="200"/>
      <c r="F633" s="200"/>
      <c r="G633" s="200"/>
      <c r="L633" s="201"/>
    </row>
    <row r="634" spans="4:12" ht="13">
      <c r="D634" s="199"/>
      <c r="E634" s="200"/>
      <c r="F634" s="200"/>
      <c r="G634" s="200"/>
      <c r="L634" s="201"/>
    </row>
    <row r="635" spans="4:12" ht="13">
      <c r="D635" s="199"/>
      <c r="E635" s="200"/>
      <c r="F635" s="200"/>
      <c r="G635" s="200"/>
      <c r="L635" s="201"/>
    </row>
    <row r="636" spans="4:12" ht="13">
      <c r="D636" s="199"/>
      <c r="E636" s="200"/>
      <c r="F636" s="200"/>
      <c r="G636" s="200"/>
      <c r="L636" s="201"/>
    </row>
    <row r="637" spans="4:12" ht="13">
      <c r="D637" s="199"/>
      <c r="E637" s="200"/>
      <c r="F637" s="200"/>
      <c r="G637" s="200"/>
      <c r="L637" s="201"/>
    </row>
    <row r="638" spans="4:12" ht="13">
      <c r="D638" s="199"/>
      <c r="E638" s="200"/>
      <c r="F638" s="200"/>
      <c r="G638" s="200"/>
      <c r="L638" s="201"/>
    </row>
    <row r="639" spans="4:12" ht="13">
      <c r="D639" s="199"/>
      <c r="E639" s="200"/>
      <c r="F639" s="200"/>
      <c r="G639" s="200"/>
      <c r="L639" s="201"/>
    </row>
    <row r="640" spans="4:12" ht="13">
      <c r="D640" s="199"/>
      <c r="E640" s="200"/>
      <c r="F640" s="200"/>
      <c r="G640" s="200"/>
      <c r="L640" s="201"/>
    </row>
    <row r="641" spans="4:12" ht="13">
      <c r="D641" s="199"/>
      <c r="E641" s="200"/>
      <c r="F641" s="200"/>
      <c r="G641" s="200"/>
      <c r="L641" s="201"/>
    </row>
    <row r="642" spans="4:12" ht="13">
      <c r="D642" s="199"/>
      <c r="E642" s="200"/>
      <c r="F642" s="200"/>
      <c r="G642" s="200"/>
      <c r="L642" s="201"/>
    </row>
    <row r="643" spans="4:12" ht="13">
      <c r="D643" s="199"/>
      <c r="E643" s="200"/>
      <c r="F643" s="200"/>
      <c r="G643" s="200"/>
      <c r="L643" s="201"/>
    </row>
    <row r="644" spans="4:12" ht="13">
      <c r="D644" s="199"/>
      <c r="E644" s="200"/>
      <c r="F644" s="200"/>
      <c r="G644" s="200"/>
      <c r="L644" s="201"/>
    </row>
    <row r="645" spans="4:12" ht="13">
      <c r="D645" s="199"/>
      <c r="E645" s="200"/>
      <c r="F645" s="200"/>
      <c r="G645" s="200"/>
      <c r="L645" s="201"/>
    </row>
    <row r="646" spans="4:12" ht="13">
      <c r="D646" s="199"/>
      <c r="E646" s="200"/>
      <c r="F646" s="200"/>
      <c r="G646" s="200"/>
      <c r="L646" s="201"/>
    </row>
    <row r="647" spans="4:12" ht="13">
      <c r="D647" s="199"/>
      <c r="E647" s="200"/>
      <c r="F647" s="200"/>
      <c r="G647" s="200"/>
      <c r="L647" s="201"/>
    </row>
    <row r="648" spans="4:12" ht="13">
      <c r="D648" s="199"/>
      <c r="E648" s="200"/>
      <c r="F648" s="200"/>
      <c r="G648" s="200"/>
      <c r="L648" s="201"/>
    </row>
    <row r="649" spans="4:12" ht="13">
      <c r="D649" s="199"/>
      <c r="E649" s="200"/>
      <c r="F649" s="200"/>
      <c r="G649" s="200"/>
      <c r="L649" s="201"/>
    </row>
    <row r="650" spans="4:12" ht="13">
      <c r="D650" s="199"/>
      <c r="E650" s="200"/>
      <c r="F650" s="200"/>
      <c r="G650" s="200"/>
      <c r="L650" s="201"/>
    </row>
    <row r="651" spans="4:12" ht="13">
      <c r="D651" s="199"/>
      <c r="E651" s="200"/>
      <c r="F651" s="200"/>
      <c r="G651" s="200"/>
      <c r="L651" s="201"/>
    </row>
    <row r="652" spans="4:12" ht="13">
      <c r="D652" s="199"/>
      <c r="E652" s="200"/>
      <c r="F652" s="200"/>
      <c r="G652" s="200"/>
      <c r="L652" s="201"/>
    </row>
    <row r="653" spans="4:12" ht="13">
      <c r="D653" s="199"/>
      <c r="E653" s="200"/>
      <c r="F653" s="200"/>
      <c r="G653" s="200"/>
      <c r="L653" s="201"/>
    </row>
    <row r="654" spans="4:12" ht="13">
      <c r="D654" s="199"/>
      <c r="E654" s="200"/>
      <c r="F654" s="200"/>
      <c r="G654" s="200"/>
      <c r="L654" s="201"/>
    </row>
    <row r="655" spans="4:12" ht="13">
      <c r="D655" s="199"/>
      <c r="E655" s="200"/>
      <c r="F655" s="200"/>
      <c r="G655" s="200"/>
      <c r="L655" s="201"/>
    </row>
    <row r="656" spans="4:12" ht="13">
      <c r="D656" s="199"/>
      <c r="E656" s="200"/>
      <c r="F656" s="200"/>
      <c r="G656" s="200"/>
      <c r="L656" s="201"/>
    </row>
    <row r="657" spans="4:12" ht="13">
      <c r="D657" s="199"/>
      <c r="E657" s="200"/>
      <c r="F657" s="200"/>
      <c r="G657" s="200"/>
      <c r="L657" s="201"/>
    </row>
    <row r="658" spans="4:12" ht="13">
      <c r="D658" s="199"/>
      <c r="E658" s="200"/>
      <c r="F658" s="200"/>
      <c r="G658" s="200"/>
      <c r="L658" s="201"/>
    </row>
    <row r="659" spans="4:12" ht="13">
      <c r="D659" s="199"/>
      <c r="E659" s="200"/>
      <c r="F659" s="200"/>
      <c r="G659" s="200"/>
      <c r="L659" s="201"/>
    </row>
    <row r="660" spans="4:12" ht="13">
      <c r="D660" s="199"/>
      <c r="E660" s="200"/>
      <c r="F660" s="200"/>
      <c r="G660" s="200"/>
      <c r="L660" s="201"/>
    </row>
    <row r="661" spans="4:12" ht="13">
      <c r="D661" s="199"/>
      <c r="E661" s="200"/>
      <c r="F661" s="200"/>
      <c r="G661" s="200"/>
      <c r="L661" s="201"/>
    </row>
    <row r="662" spans="4:12" ht="13">
      <c r="D662" s="199"/>
      <c r="E662" s="200"/>
      <c r="F662" s="200"/>
      <c r="G662" s="200"/>
      <c r="L662" s="201"/>
    </row>
    <row r="663" spans="4:12" ht="13">
      <c r="D663" s="199"/>
      <c r="E663" s="200"/>
      <c r="F663" s="200"/>
      <c r="G663" s="200"/>
      <c r="L663" s="201"/>
    </row>
    <row r="664" spans="4:12" ht="13">
      <c r="D664" s="199"/>
      <c r="E664" s="200"/>
      <c r="F664" s="200"/>
      <c r="G664" s="200"/>
      <c r="L664" s="201"/>
    </row>
    <row r="665" spans="4:12" ht="13">
      <c r="D665" s="199"/>
      <c r="E665" s="200"/>
      <c r="F665" s="200"/>
      <c r="G665" s="200"/>
      <c r="L665" s="201"/>
    </row>
    <row r="666" spans="4:12" ht="13">
      <c r="D666" s="199"/>
      <c r="E666" s="200"/>
      <c r="F666" s="200"/>
      <c r="G666" s="200"/>
      <c r="L666" s="201"/>
    </row>
    <row r="667" spans="4:12" ht="13">
      <c r="D667" s="199"/>
      <c r="E667" s="200"/>
      <c r="F667" s="200"/>
      <c r="G667" s="200"/>
      <c r="L667" s="201"/>
    </row>
    <row r="668" spans="4:12" ht="13">
      <c r="D668" s="199"/>
      <c r="E668" s="200"/>
      <c r="F668" s="200"/>
      <c r="G668" s="200"/>
      <c r="L668" s="201"/>
    </row>
    <row r="669" spans="4:12" ht="13">
      <c r="D669" s="199"/>
      <c r="E669" s="200"/>
      <c r="F669" s="200"/>
      <c r="G669" s="200"/>
      <c r="L669" s="201"/>
    </row>
    <row r="670" spans="4:12" ht="13">
      <c r="D670" s="199"/>
      <c r="E670" s="200"/>
      <c r="F670" s="200"/>
      <c r="G670" s="200"/>
      <c r="L670" s="201"/>
    </row>
    <row r="671" spans="4:12" ht="13">
      <c r="D671" s="199"/>
      <c r="E671" s="200"/>
      <c r="F671" s="200"/>
      <c r="G671" s="200"/>
      <c r="L671" s="201"/>
    </row>
    <row r="672" spans="4:12" ht="13">
      <c r="D672" s="199"/>
      <c r="E672" s="200"/>
      <c r="F672" s="200"/>
      <c r="G672" s="200"/>
      <c r="L672" s="201"/>
    </row>
    <row r="673" spans="4:12" ht="13">
      <c r="D673" s="199"/>
      <c r="E673" s="200"/>
      <c r="F673" s="200"/>
      <c r="G673" s="200"/>
      <c r="L673" s="201"/>
    </row>
    <row r="674" spans="4:12" ht="13">
      <c r="D674" s="199"/>
      <c r="E674" s="200"/>
      <c r="F674" s="200"/>
      <c r="G674" s="200"/>
      <c r="L674" s="201"/>
    </row>
    <row r="675" spans="4:12" ht="13">
      <c r="D675" s="199"/>
      <c r="E675" s="200"/>
      <c r="F675" s="200"/>
      <c r="G675" s="200"/>
      <c r="L675" s="201"/>
    </row>
    <row r="676" spans="4:12" ht="13">
      <c r="D676" s="199"/>
      <c r="E676" s="200"/>
      <c r="F676" s="200"/>
      <c r="G676" s="200"/>
      <c r="L676" s="201"/>
    </row>
    <row r="677" spans="4:12" ht="13">
      <c r="D677" s="199"/>
      <c r="E677" s="200"/>
      <c r="F677" s="200"/>
      <c r="G677" s="200"/>
      <c r="L677" s="201"/>
    </row>
    <row r="678" spans="4:12" ht="13">
      <c r="D678" s="199"/>
      <c r="E678" s="200"/>
      <c r="F678" s="200"/>
      <c r="G678" s="200"/>
      <c r="L678" s="201"/>
    </row>
    <row r="679" spans="4:12" ht="13">
      <c r="D679" s="199"/>
      <c r="E679" s="200"/>
      <c r="F679" s="200"/>
      <c r="G679" s="200"/>
      <c r="L679" s="201"/>
    </row>
    <row r="680" spans="4:12" ht="13">
      <c r="D680" s="199"/>
      <c r="E680" s="200"/>
      <c r="F680" s="200"/>
      <c r="G680" s="200"/>
      <c r="L680" s="201"/>
    </row>
    <row r="681" spans="4:12" ht="13">
      <c r="D681" s="199"/>
      <c r="E681" s="200"/>
      <c r="F681" s="200"/>
      <c r="G681" s="200"/>
      <c r="L681" s="201"/>
    </row>
    <row r="682" spans="4:12" ht="13">
      <c r="D682" s="199"/>
      <c r="E682" s="200"/>
      <c r="F682" s="200"/>
      <c r="G682" s="200"/>
      <c r="L682" s="201"/>
    </row>
    <row r="683" spans="4:12" ht="13">
      <c r="D683" s="199"/>
      <c r="E683" s="200"/>
      <c r="F683" s="200"/>
      <c r="G683" s="200"/>
      <c r="L683" s="201"/>
    </row>
    <row r="684" spans="4:12" ht="13">
      <c r="D684" s="199"/>
      <c r="E684" s="200"/>
      <c r="F684" s="200"/>
      <c r="G684" s="200"/>
      <c r="L684" s="201"/>
    </row>
    <row r="685" spans="4:12" ht="13">
      <c r="D685" s="199"/>
      <c r="E685" s="200"/>
      <c r="F685" s="200"/>
      <c r="G685" s="200"/>
      <c r="L685" s="201"/>
    </row>
    <row r="686" spans="4:12" ht="13">
      <c r="D686" s="199"/>
      <c r="E686" s="200"/>
      <c r="F686" s="200"/>
      <c r="G686" s="200"/>
      <c r="L686" s="201"/>
    </row>
    <row r="687" spans="4:12" ht="13">
      <c r="D687" s="199"/>
      <c r="E687" s="200"/>
      <c r="F687" s="200"/>
      <c r="G687" s="200"/>
      <c r="L687" s="201"/>
    </row>
    <row r="688" spans="4:12" ht="13">
      <c r="D688" s="199"/>
      <c r="E688" s="200"/>
      <c r="F688" s="200"/>
      <c r="G688" s="200"/>
      <c r="L688" s="201"/>
    </row>
    <row r="689" spans="4:12" ht="13">
      <c r="D689" s="199"/>
      <c r="E689" s="200"/>
      <c r="F689" s="200"/>
      <c r="G689" s="200"/>
      <c r="L689" s="201"/>
    </row>
    <row r="690" spans="4:12" ht="13">
      <c r="D690" s="199"/>
      <c r="E690" s="200"/>
      <c r="F690" s="200"/>
      <c r="G690" s="200"/>
      <c r="L690" s="201"/>
    </row>
    <row r="691" spans="4:12" ht="13">
      <c r="D691" s="199"/>
      <c r="E691" s="200"/>
      <c r="F691" s="200"/>
      <c r="G691" s="200"/>
      <c r="L691" s="201"/>
    </row>
    <row r="692" spans="4:12" ht="13">
      <c r="D692" s="199"/>
      <c r="E692" s="200"/>
      <c r="F692" s="200"/>
      <c r="G692" s="200"/>
      <c r="L692" s="201"/>
    </row>
    <row r="693" spans="4:12" ht="13">
      <c r="D693" s="199"/>
      <c r="E693" s="200"/>
      <c r="F693" s="200"/>
      <c r="G693" s="200"/>
      <c r="L693" s="201"/>
    </row>
    <row r="694" spans="4:12" ht="13">
      <c r="D694" s="199"/>
      <c r="E694" s="200"/>
      <c r="F694" s="200"/>
      <c r="G694" s="200"/>
      <c r="L694" s="201"/>
    </row>
    <row r="695" spans="4:12" ht="13">
      <c r="D695" s="199"/>
      <c r="E695" s="200"/>
      <c r="F695" s="200"/>
      <c r="G695" s="200"/>
      <c r="L695" s="201"/>
    </row>
    <row r="696" spans="4:12" ht="13">
      <c r="D696" s="199"/>
      <c r="E696" s="200"/>
      <c r="F696" s="200"/>
      <c r="G696" s="200"/>
      <c r="L696" s="201"/>
    </row>
    <row r="697" spans="4:12" ht="13">
      <c r="D697" s="199"/>
      <c r="E697" s="200"/>
      <c r="F697" s="200"/>
      <c r="G697" s="200"/>
      <c r="L697" s="201"/>
    </row>
    <row r="698" spans="4:12" ht="13">
      <c r="D698" s="199"/>
      <c r="E698" s="200"/>
      <c r="F698" s="200"/>
      <c r="G698" s="200"/>
      <c r="L698" s="201"/>
    </row>
    <row r="699" spans="4:12" ht="13">
      <c r="D699" s="199"/>
      <c r="E699" s="200"/>
      <c r="F699" s="200"/>
      <c r="G699" s="200"/>
      <c r="L699" s="201"/>
    </row>
    <row r="700" spans="4:12" ht="13">
      <c r="D700" s="199"/>
      <c r="E700" s="200"/>
      <c r="F700" s="200"/>
      <c r="G700" s="200"/>
      <c r="L700" s="201"/>
    </row>
    <row r="701" spans="4:12" ht="13">
      <c r="D701" s="199"/>
      <c r="E701" s="200"/>
      <c r="F701" s="200"/>
      <c r="G701" s="200"/>
      <c r="L701" s="201"/>
    </row>
    <row r="702" spans="4:12" ht="13">
      <c r="D702" s="199"/>
      <c r="E702" s="200"/>
      <c r="F702" s="200"/>
      <c r="G702" s="200"/>
      <c r="L702" s="201"/>
    </row>
    <row r="703" spans="4:12" ht="13">
      <c r="D703" s="199"/>
      <c r="E703" s="200"/>
      <c r="F703" s="200"/>
      <c r="G703" s="200"/>
      <c r="L703" s="201"/>
    </row>
    <row r="704" spans="4:12" ht="13">
      <c r="D704" s="199"/>
      <c r="E704" s="200"/>
      <c r="F704" s="200"/>
      <c r="G704" s="200"/>
      <c r="L704" s="201"/>
    </row>
    <row r="705" spans="4:12" ht="13">
      <c r="D705" s="199"/>
      <c r="E705" s="200"/>
      <c r="F705" s="200"/>
      <c r="G705" s="200"/>
      <c r="L705" s="201"/>
    </row>
    <row r="706" spans="4:12" ht="13">
      <c r="D706" s="199"/>
      <c r="E706" s="200"/>
      <c r="F706" s="200"/>
      <c r="G706" s="200"/>
      <c r="L706" s="201"/>
    </row>
    <row r="707" spans="4:12" ht="13">
      <c r="D707" s="199"/>
      <c r="E707" s="200"/>
      <c r="F707" s="200"/>
      <c r="G707" s="200"/>
      <c r="L707" s="201"/>
    </row>
    <row r="708" spans="4:12" ht="13">
      <c r="D708" s="199"/>
      <c r="E708" s="200"/>
      <c r="F708" s="200"/>
      <c r="G708" s="200"/>
      <c r="L708" s="201"/>
    </row>
    <row r="709" spans="4:12" ht="13">
      <c r="D709" s="199"/>
      <c r="E709" s="200"/>
      <c r="F709" s="200"/>
      <c r="G709" s="200"/>
      <c r="L709" s="201"/>
    </row>
    <row r="710" spans="4:12" ht="13">
      <c r="D710" s="199"/>
      <c r="E710" s="200"/>
      <c r="F710" s="200"/>
      <c r="G710" s="200"/>
      <c r="L710" s="201"/>
    </row>
    <row r="711" spans="4:12" ht="13">
      <c r="D711" s="199"/>
      <c r="E711" s="200"/>
      <c r="F711" s="200"/>
      <c r="G711" s="200"/>
      <c r="L711" s="201"/>
    </row>
    <row r="712" spans="4:12" ht="13">
      <c r="D712" s="199"/>
      <c r="E712" s="200"/>
      <c r="F712" s="200"/>
      <c r="G712" s="200"/>
      <c r="L712" s="201"/>
    </row>
    <row r="713" spans="4:12" ht="13">
      <c r="D713" s="199"/>
      <c r="E713" s="200"/>
      <c r="F713" s="200"/>
      <c r="G713" s="200"/>
      <c r="L713" s="201"/>
    </row>
    <row r="714" spans="4:12" ht="13">
      <c r="D714" s="199"/>
      <c r="E714" s="200"/>
      <c r="F714" s="200"/>
      <c r="G714" s="200"/>
      <c r="L714" s="201"/>
    </row>
    <row r="715" spans="4:12" ht="13">
      <c r="D715" s="199"/>
      <c r="E715" s="200"/>
      <c r="F715" s="200"/>
      <c r="G715" s="200"/>
      <c r="L715" s="201"/>
    </row>
    <row r="716" spans="4:12" ht="13">
      <c r="D716" s="199"/>
      <c r="E716" s="200"/>
      <c r="F716" s="200"/>
      <c r="G716" s="200"/>
      <c r="L716" s="201"/>
    </row>
    <row r="717" spans="4:12" ht="13">
      <c r="D717" s="199"/>
      <c r="E717" s="200"/>
      <c r="F717" s="200"/>
      <c r="G717" s="200"/>
      <c r="L717" s="201"/>
    </row>
    <row r="718" spans="4:12" ht="13">
      <c r="D718" s="199"/>
      <c r="E718" s="200"/>
      <c r="F718" s="200"/>
      <c r="G718" s="200"/>
      <c r="L718" s="201"/>
    </row>
    <row r="719" spans="4:12" ht="13">
      <c r="D719" s="199"/>
      <c r="E719" s="200"/>
      <c r="F719" s="200"/>
      <c r="G719" s="200"/>
      <c r="L719" s="201"/>
    </row>
    <row r="720" spans="4:12" ht="13">
      <c r="D720" s="199"/>
      <c r="E720" s="200"/>
      <c r="F720" s="200"/>
      <c r="G720" s="200"/>
      <c r="L720" s="201"/>
    </row>
    <row r="721" spans="4:12" ht="13">
      <c r="D721" s="199"/>
      <c r="E721" s="200"/>
      <c r="F721" s="200"/>
      <c r="G721" s="200"/>
      <c r="L721" s="201"/>
    </row>
    <row r="722" spans="4:12" ht="13">
      <c r="D722" s="199"/>
      <c r="E722" s="200"/>
      <c r="F722" s="200"/>
      <c r="G722" s="200"/>
      <c r="L722" s="201"/>
    </row>
    <row r="723" spans="4:12" ht="13">
      <c r="D723" s="199"/>
      <c r="E723" s="200"/>
      <c r="F723" s="200"/>
      <c r="G723" s="200"/>
      <c r="L723" s="201"/>
    </row>
    <row r="724" spans="4:12" ht="13">
      <c r="D724" s="199"/>
      <c r="E724" s="200"/>
      <c r="F724" s="200"/>
      <c r="G724" s="200"/>
      <c r="L724" s="201"/>
    </row>
    <row r="725" spans="4:12" ht="13">
      <c r="D725" s="199"/>
      <c r="E725" s="200"/>
      <c r="F725" s="200"/>
      <c r="G725" s="200"/>
      <c r="L725" s="201"/>
    </row>
    <row r="726" spans="4:12" ht="13">
      <c r="D726" s="199"/>
      <c r="E726" s="200"/>
      <c r="F726" s="200"/>
      <c r="G726" s="200"/>
      <c r="L726" s="201"/>
    </row>
    <row r="727" spans="4:12" ht="13">
      <c r="D727" s="199"/>
      <c r="E727" s="200"/>
      <c r="F727" s="200"/>
      <c r="G727" s="200"/>
      <c r="L727" s="201"/>
    </row>
    <row r="728" spans="4:12" ht="13">
      <c r="D728" s="199"/>
      <c r="E728" s="200"/>
      <c r="F728" s="200"/>
      <c r="G728" s="200"/>
      <c r="L728" s="201"/>
    </row>
    <row r="729" spans="4:12" ht="13">
      <c r="D729" s="199"/>
      <c r="E729" s="200"/>
      <c r="F729" s="200"/>
      <c r="G729" s="200"/>
      <c r="L729" s="201"/>
    </row>
    <row r="730" spans="4:12" ht="13">
      <c r="D730" s="199"/>
      <c r="E730" s="200"/>
      <c r="F730" s="200"/>
      <c r="G730" s="200"/>
      <c r="L730" s="201"/>
    </row>
    <row r="731" spans="4:12" ht="13">
      <c r="D731" s="199"/>
      <c r="E731" s="200"/>
      <c r="F731" s="200"/>
      <c r="G731" s="200"/>
      <c r="L731" s="201"/>
    </row>
    <row r="732" spans="4:12" ht="13">
      <c r="D732" s="199"/>
      <c r="E732" s="200"/>
      <c r="F732" s="200"/>
      <c r="G732" s="200"/>
      <c r="L732" s="201"/>
    </row>
    <row r="733" spans="4:12" ht="13">
      <c r="D733" s="199"/>
      <c r="E733" s="200"/>
      <c r="F733" s="200"/>
      <c r="G733" s="200"/>
      <c r="L733" s="201"/>
    </row>
    <row r="734" spans="4:12" ht="13">
      <c r="D734" s="199"/>
      <c r="E734" s="200"/>
      <c r="F734" s="200"/>
      <c r="G734" s="200"/>
      <c r="L734" s="201"/>
    </row>
    <row r="735" spans="4:12" ht="13">
      <c r="D735" s="199"/>
      <c r="E735" s="200"/>
      <c r="F735" s="200"/>
      <c r="G735" s="200"/>
      <c r="L735" s="201"/>
    </row>
    <row r="736" spans="4:12" ht="13">
      <c r="D736" s="199"/>
      <c r="E736" s="200"/>
      <c r="F736" s="200"/>
      <c r="G736" s="200"/>
      <c r="L736" s="201"/>
    </row>
    <row r="737" spans="4:12" ht="13">
      <c r="D737" s="199"/>
      <c r="E737" s="200"/>
      <c r="F737" s="200"/>
      <c r="G737" s="200"/>
      <c r="L737" s="201"/>
    </row>
    <row r="738" spans="4:12" ht="13">
      <c r="D738" s="199"/>
      <c r="E738" s="200"/>
      <c r="F738" s="200"/>
      <c r="G738" s="200"/>
      <c r="L738" s="201"/>
    </row>
    <row r="739" spans="4:12" ht="13">
      <c r="D739" s="199"/>
      <c r="E739" s="200"/>
      <c r="F739" s="200"/>
      <c r="G739" s="200"/>
      <c r="L739" s="201"/>
    </row>
    <row r="740" spans="4:12" ht="13">
      <c r="D740" s="199"/>
      <c r="E740" s="200"/>
      <c r="F740" s="200"/>
      <c r="G740" s="200"/>
      <c r="L740" s="201"/>
    </row>
    <row r="741" spans="4:12" ht="13">
      <c r="D741" s="199"/>
      <c r="E741" s="200"/>
      <c r="F741" s="200"/>
      <c r="G741" s="200"/>
      <c r="L741" s="201"/>
    </row>
    <row r="742" spans="4:12" ht="13">
      <c r="D742" s="199"/>
      <c r="E742" s="200"/>
      <c r="F742" s="200"/>
      <c r="G742" s="200"/>
      <c r="L742" s="201"/>
    </row>
    <row r="743" spans="4:12" ht="13">
      <c r="D743" s="199"/>
      <c r="E743" s="200"/>
      <c r="F743" s="200"/>
      <c r="G743" s="200"/>
      <c r="L743" s="201"/>
    </row>
    <row r="744" spans="4:12" ht="13">
      <c r="D744" s="199"/>
      <c r="E744" s="200"/>
      <c r="F744" s="200"/>
      <c r="G744" s="200"/>
      <c r="L744" s="201"/>
    </row>
    <row r="745" spans="4:12" ht="13">
      <c r="D745" s="199"/>
      <c r="E745" s="200"/>
      <c r="F745" s="200"/>
      <c r="G745" s="200"/>
      <c r="L745" s="201"/>
    </row>
    <row r="746" spans="4:12" ht="13">
      <c r="D746" s="199"/>
      <c r="E746" s="200"/>
      <c r="F746" s="200"/>
      <c r="G746" s="200"/>
      <c r="L746" s="201"/>
    </row>
    <row r="747" spans="4:12" ht="13">
      <c r="D747" s="199"/>
      <c r="E747" s="200"/>
      <c r="F747" s="200"/>
      <c r="G747" s="200"/>
      <c r="L747" s="201"/>
    </row>
    <row r="748" spans="4:12" ht="13">
      <c r="D748" s="199"/>
      <c r="E748" s="200"/>
      <c r="F748" s="200"/>
      <c r="G748" s="200"/>
      <c r="L748" s="201"/>
    </row>
    <row r="749" spans="4:12" ht="13">
      <c r="D749" s="199"/>
      <c r="E749" s="200"/>
      <c r="F749" s="200"/>
      <c r="G749" s="200"/>
      <c r="L749" s="201"/>
    </row>
    <row r="750" spans="4:12" ht="13">
      <c r="D750" s="199"/>
      <c r="E750" s="200"/>
      <c r="F750" s="200"/>
      <c r="G750" s="200"/>
      <c r="L750" s="201"/>
    </row>
    <row r="751" spans="4:12" ht="13">
      <c r="D751" s="199"/>
      <c r="E751" s="200"/>
      <c r="F751" s="200"/>
      <c r="G751" s="200"/>
      <c r="L751" s="201"/>
    </row>
    <row r="752" spans="4:12" ht="13">
      <c r="D752" s="199"/>
      <c r="E752" s="200"/>
      <c r="F752" s="200"/>
      <c r="G752" s="200"/>
      <c r="L752" s="201"/>
    </row>
    <row r="753" spans="4:12" ht="13">
      <c r="D753" s="199"/>
      <c r="E753" s="200"/>
      <c r="F753" s="200"/>
      <c r="G753" s="200"/>
      <c r="L753" s="201"/>
    </row>
    <row r="754" spans="4:12" ht="13">
      <c r="D754" s="199"/>
      <c r="E754" s="200"/>
      <c r="F754" s="200"/>
      <c r="G754" s="200"/>
      <c r="L754" s="201"/>
    </row>
    <row r="755" spans="4:12" ht="13">
      <c r="D755" s="199"/>
      <c r="E755" s="200"/>
      <c r="F755" s="200"/>
      <c r="G755" s="200"/>
      <c r="L755" s="201"/>
    </row>
    <row r="756" spans="4:12" ht="13">
      <c r="D756" s="199"/>
      <c r="E756" s="200"/>
      <c r="F756" s="200"/>
      <c r="G756" s="200"/>
      <c r="L756" s="201"/>
    </row>
    <row r="757" spans="4:12" ht="13">
      <c r="D757" s="199"/>
      <c r="E757" s="200"/>
      <c r="F757" s="200"/>
      <c r="G757" s="200"/>
      <c r="L757" s="201"/>
    </row>
    <row r="758" spans="4:12" ht="13">
      <c r="D758" s="199"/>
      <c r="E758" s="200"/>
      <c r="F758" s="200"/>
      <c r="G758" s="200"/>
      <c r="L758" s="201"/>
    </row>
    <row r="759" spans="4:12" ht="13">
      <c r="D759" s="199"/>
      <c r="E759" s="200"/>
      <c r="F759" s="200"/>
      <c r="G759" s="200"/>
      <c r="L759" s="201"/>
    </row>
    <row r="760" spans="4:12" ht="13">
      <c r="D760" s="199"/>
      <c r="E760" s="200"/>
      <c r="F760" s="200"/>
      <c r="G760" s="200"/>
      <c r="L760" s="201"/>
    </row>
    <row r="761" spans="4:12" ht="13">
      <c r="D761" s="199"/>
      <c r="E761" s="200"/>
      <c r="F761" s="200"/>
      <c r="G761" s="200"/>
      <c r="L761" s="201"/>
    </row>
    <row r="762" spans="4:12" ht="13">
      <c r="D762" s="199"/>
      <c r="E762" s="200"/>
      <c r="F762" s="200"/>
      <c r="G762" s="200"/>
      <c r="L762" s="201"/>
    </row>
    <row r="763" spans="4:12" ht="13">
      <c r="D763" s="199"/>
      <c r="E763" s="200"/>
      <c r="F763" s="200"/>
      <c r="G763" s="200"/>
      <c r="L763" s="201"/>
    </row>
    <row r="764" spans="4:12" ht="13">
      <c r="D764" s="199"/>
      <c r="E764" s="200"/>
      <c r="F764" s="200"/>
      <c r="G764" s="200"/>
      <c r="L764" s="201"/>
    </row>
    <row r="765" spans="4:12" ht="13">
      <c r="D765" s="199"/>
      <c r="E765" s="200"/>
      <c r="F765" s="200"/>
      <c r="G765" s="200"/>
      <c r="L765" s="201"/>
    </row>
    <row r="766" spans="4:12" ht="13">
      <c r="D766" s="199"/>
      <c r="E766" s="200"/>
      <c r="F766" s="200"/>
      <c r="G766" s="200"/>
      <c r="L766" s="201"/>
    </row>
    <row r="767" spans="4:12" ht="13">
      <c r="D767" s="199"/>
      <c r="E767" s="200"/>
      <c r="F767" s="200"/>
      <c r="G767" s="200"/>
      <c r="L767" s="201"/>
    </row>
    <row r="768" spans="4:12" ht="13">
      <c r="D768" s="199"/>
      <c r="E768" s="200"/>
      <c r="F768" s="200"/>
      <c r="G768" s="200"/>
      <c r="L768" s="201"/>
    </row>
    <row r="769" spans="4:12" ht="13">
      <c r="D769" s="199"/>
      <c r="E769" s="200"/>
      <c r="F769" s="200"/>
      <c r="G769" s="200"/>
      <c r="L769" s="201"/>
    </row>
    <row r="770" spans="4:12" ht="13">
      <c r="D770" s="199"/>
      <c r="E770" s="200"/>
      <c r="F770" s="200"/>
      <c r="G770" s="200"/>
      <c r="L770" s="201"/>
    </row>
    <row r="771" spans="4:12" ht="13">
      <c r="D771" s="199"/>
      <c r="E771" s="200"/>
      <c r="F771" s="200"/>
      <c r="G771" s="200"/>
      <c r="L771" s="201"/>
    </row>
    <row r="772" spans="4:12" ht="13">
      <c r="D772" s="199"/>
      <c r="E772" s="200"/>
      <c r="F772" s="200"/>
      <c r="G772" s="200"/>
      <c r="L772" s="201"/>
    </row>
    <row r="773" spans="4:12" ht="13">
      <c r="D773" s="199"/>
      <c r="E773" s="200"/>
      <c r="F773" s="200"/>
      <c r="G773" s="200"/>
      <c r="L773" s="201"/>
    </row>
    <row r="774" spans="4:12" ht="13">
      <c r="D774" s="199"/>
      <c r="E774" s="200"/>
      <c r="F774" s="200"/>
      <c r="G774" s="200"/>
      <c r="L774" s="201"/>
    </row>
    <row r="775" spans="4:12" ht="13">
      <c r="D775" s="199"/>
      <c r="E775" s="200"/>
      <c r="F775" s="200"/>
      <c r="G775" s="200"/>
      <c r="L775" s="201"/>
    </row>
    <row r="776" spans="4:12" ht="13">
      <c r="D776" s="199"/>
      <c r="E776" s="200"/>
      <c r="F776" s="200"/>
      <c r="G776" s="200"/>
      <c r="L776" s="201"/>
    </row>
    <row r="777" spans="4:12" ht="13">
      <c r="D777" s="199"/>
      <c r="E777" s="200"/>
      <c r="F777" s="200"/>
      <c r="G777" s="200"/>
      <c r="L777" s="201"/>
    </row>
    <row r="778" spans="4:12" ht="13">
      <c r="D778" s="199"/>
      <c r="E778" s="200"/>
      <c r="F778" s="200"/>
      <c r="G778" s="200"/>
      <c r="L778" s="201"/>
    </row>
    <row r="779" spans="4:12" ht="13">
      <c r="D779" s="199"/>
      <c r="E779" s="200"/>
      <c r="F779" s="200"/>
      <c r="G779" s="200"/>
      <c r="L779" s="201"/>
    </row>
    <row r="780" spans="4:12" ht="13">
      <c r="D780" s="199"/>
      <c r="E780" s="200"/>
      <c r="F780" s="200"/>
      <c r="G780" s="200"/>
      <c r="L780" s="201"/>
    </row>
    <row r="781" spans="4:12" ht="13">
      <c r="D781" s="199"/>
      <c r="E781" s="200"/>
      <c r="F781" s="200"/>
      <c r="G781" s="200"/>
      <c r="L781" s="201"/>
    </row>
    <row r="782" spans="4:12" ht="13">
      <c r="D782" s="199"/>
      <c r="E782" s="200"/>
      <c r="F782" s="200"/>
      <c r="G782" s="200"/>
      <c r="L782" s="201"/>
    </row>
    <row r="783" spans="4:12" ht="13">
      <c r="D783" s="199"/>
      <c r="E783" s="200"/>
      <c r="F783" s="200"/>
      <c r="G783" s="200"/>
      <c r="L783" s="201"/>
    </row>
    <row r="784" spans="4:12" ht="13">
      <c r="D784" s="199"/>
      <c r="E784" s="200"/>
      <c r="F784" s="200"/>
      <c r="G784" s="200"/>
      <c r="L784" s="201"/>
    </row>
    <row r="785" spans="4:12" ht="13">
      <c r="D785" s="199"/>
      <c r="E785" s="200"/>
      <c r="F785" s="200"/>
      <c r="G785" s="200"/>
      <c r="L785" s="201"/>
    </row>
    <row r="786" spans="4:12" ht="13">
      <c r="D786" s="199"/>
      <c r="E786" s="200"/>
      <c r="F786" s="200"/>
      <c r="G786" s="200"/>
      <c r="L786" s="201"/>
    </row>
    <row r="787" spans="4:12" ht="13">
      <c r="D787" s="199"/>
      <c r="E787" s="200"/>
      <c r="F787" s="200"/>
      <c r="G787" s="200"/>
      <c r="L787" s="201"/>
    </row>
    <row r="788" spans="4:12" ht="13">
      <c r="D788" s="199"/>
      <c r="E788" s="200"/>
      <c r="F788" s="200"/>
      <c r="G788" s="200"/>
      <c r="L788" s="201"/>
    </row>
    <row r="789" spans="4:12" ht="13">
      <c r="D789" s="199"/>
      <c r="E789" s="200"/>
      <c r="F789" s="200"/>
      <c r="G789" s="200"/>
      <c r="L789" s="201"/>
    </row>
    <row r="790" spans="4:12" ht="13">
      <c r="D790" s="199"/>
      <c r="E790" s="200"/>
      <c r="F790" s="200"/>
      <c r="G790" s="200"/>
      <c r="L790" s="201"/>
    </row>
    <row r="791" spans="4:12" ht="13">
      <c r="D791" s="199"/>
      <c r="E791" s="200"/>
      <c r="F791" s="200"/>
      <c r="G791" s="200"/>
      <c r="L791" s="201"/>
    </row>
    <row r="792" spans="4:12" ht="13">
      <c r="D792" s="199"/>
      <c r="E792" s="200"/>
      <c r="F792" s="200"/>
      <c r="G792" s="200"/>
      <c r="L792" s="201"/>
    </row>
    <row r="793" spans="4:12" ht="13">
      <c r="D793" s="199"/>
      <c r="E793" s="200"/>
      <c r="F793" s="200"/>
      <c r="G793" s="200"/>
      <c r="L793" s="201"/>
    </row>
    <row r="794" spans="4:12" ht="13">
      <c r="D794" s="199"/>
      <c r="E794" s="200"/>
      <c r="F794" s="200"/>
      <c r="G794" s="200"/>
      <c r="L794" s="201"/>
    </row>
    <row r="795" spans="4:12" ht="13">
      <c r="D795" s="199"/>
      <c r="E795" s="200"/>
      <c r="F795" s="200"/>
      <c r="G795" s="200"/>
      <c r="L795" s="201"/>
    </row>
    <row r="796" spans="4:12" ht="13">
      <c r="D796" s="199"/>
      <c r="E796" s="200"/>
      <c r="F796" s="200"/>
      <c r="G796" s="200"/>
      <c r="L796" s="201"/>
    </row>
    <row r="797" spans="4:12" ht="13">
      <c r="D797" s="199"/>
      <c r="E797" s="200"/>
      <c r="F797" s="200"/>
      <c r="G797" s="200"/>
      <c r="L797" s="201"/>
    </row>
    <row r="798" spans="4:12" ht="13">
      <c r="D798" s="199"/>
      <c r="E798" s="200"/>
      <c r="F798" s="200"/>
      <c r="G798" s="200"/>
      <c r="L798" s="201"/>
    </row>
    <row r="799" spans="4:12" ht="13">
      <c r="D799" s="199"/>
      <c r="E799" s="200"/>
      <c r="F799" s="200"/>
      <c r="G799" s="200"/>
      <c r="L799" s="201"/>
    </row>
    <row r="800" spans="4:12" ht="13">
      <c r="D800" s="199"/>
      <c r="E800" s="200"/>
      <c r="F800" s="200"/>
      <c r="G800" s="200"/>
      <c r="L800" s="201"/>
    </row>
    <row r="801" spans="4:12" ht="13">
      <c r="D801" s="199"/>
      <c r="E801" s="200"/>
      <c r="F801" s="200"/>
      <c r="G801" s="200"/>
      <c r="L801" s="201"/>
    </row>
    <row r="802" spans="4:12" ht="13">
      <c r="D802" s="199"/>
      <c r="E802" s="200"/>
      <c r="F802" s="200"/>
      <c r="G802" s="200"/>
      <c r="L802" s="201"/>
    </row>
    <row r="803" spans="4:12" ht="13">
      <c r="D803" s="199"/>
      <c r="E803" s="200"/>
      <c r="F803" s="200"/>
      <c r="G803" s="200"/>
      <c r="L803" s="201"/>
    </row>
    <row r="804" spans="4:12" ht="13">
      <c r="D804" s="199"/>
      <c r="E804" s="200"/>
      <c r="F804" s="200"/>
      <c r="G804" s="200"/>
      <c r="L804" s="201"/>
    </row>
    <row r="805" spans="4:12" ht="13">
      <c r="D805" s="199"/>
      <c r="E805" s="200"/>
      <c r="F805" s="200"/>
      <c r="G805" s="200"/>
      <c r="L805" s="201"/>
    </row>
    <row r="806" spans="4:12" ht="13">
      <c r="D806" s="199"/>
      <c r="E806" s="200"/>
      <c r="F806" s="200"/>
      <c r="G806" s="200"/>
      <c r="L806" s="201"/>
    </row>
    <row r="807" spans="4:12" ht="13">
      <c r="D807" s="199"/>
      <c r="E807" s="200"/>
      <c r="F807" s="200"/>
      <c r="G807" s="200"/>
      <c r="L807" s="201"/>
    </row>
    <row r="808" spans="4:12" ht="13">
      <c r="D808" s="199"/>
      <c r="E808" s="200"/>
      <c r="F808" s="200"/>
      <c r="G808" s="200"/>
      <c r="L808" s="201"/>
    </row>
    <row r="809" spans="4:12" ht="13">
      <c r="D809" s="199"/>
      <c r="E809" s="200"/>
      <c r="F809" s="200"/>
      <c r="G809" s="200"/>
      <c r="L809" s="201"/>
    </row>
    <row r="810" spans="4:12" ht="13">
      <c r="D810" s="199"/>
      <c r="E810" s="200"/>
      <c r="F810" s="200"/>
      <c r="G810" s="200"/>
      <c r="L810" s="201"/>
    </row>
    <row r="811" spans="4:12" ht="13">
      <c r="D811" s="199"/>
      <c r="E811" s="200"/>
      <c r="F811" s="200"/>
      <c r="G811" s="200"/>
      <c r="L811" s="201"/>
    </row>
    <row r="812" spans="4:12" ht="13">
      <c r="D812" s="199"/>
      <c r="E812" s="200"/>
      <c r="F812" s="200"/>
      <c r="G812" s="200"/>
      <c r="L812" s="201"/>
    </row>
    <row r="813" spans="4:12" ht="13">
      <c r="D813" s="199"/>
      <c r="E813" s="200"/>
      <c r="F813" s="200"/>
      <c r="G813" s="200"/>
      <c r="L813" s="201"/>
    </row>
    <row r="814" spans="4:12" ht="13">
      <c r="D814" s="199"/>
      <c r="E814" s="200"/>
      <c r="F814" s="200"/>
      <c r="G814" s="200"/>
      <c r="L814" s="201"/>
    </row>
    <row r="815" spans="4:12" ht="13">
      <c r="D815" s="199"/>
      <c r="E815" s="200"/>
      <c r="F815" s="200"/>
      <c r="G815" s="200"/>
      <c r="L815" s="201"/>
    </row>
    <row r="816" spans="4:12" ht="13">
      <c r="D816" s="199"/>
      <c r="E816" s="200"/>
      <c r="F816" s="200"/>
      <c r="G816" s="200"/>
      <c r="L816" s="201"/>
    </row>
    <row r="817" spans="4:12" ht="13">
      <c r="D817" s="199"/>
      <c r="E817" s="200"/>
      <c r="F817" s="200"/>
      <c r="G817" s="200"/>
      <c r="L817" s="201"/>
    </row>
    <row r="818" spans="4:12" ht="13">
      <c r="D818" s="199"/>
      <c r="E818" s="200"/>
      <c r="F818" s="200"/>
      <c r="G818" s="200"/>
      <c r="L818" s="201"/>
    </row>
    <row r="819" spans="4:12" ht="13">
      <c r="D819" s="199"/>
      <c r="E819" s="200"/>
      <c r="F819" s="200"/>
      <c r="G819" s="200"/>
      <c r="L819" s="201"/>
    </row>
    <row r="820" spans="4:12" ht="13">
      <c r="D820" s="199"/>
      <c r="E820" s="200"/>
      <c r="F820" s="200"/>
      <c r="G820" s="200"/>
      <c r="L820" s="201"/>
    </row>
    <row r="821" spans="4:12" ht="13">
      <c r="D821" s="199"/>
      <c r="E821" s="200"/>
      <c r="F821" s="200"/>
      <c r="G821" s="200"/>
      <c r="L821" s="201"/>
    </row>
    <row r="822" spans="4:12" ht="13">
      <c r="D822" s="199"/>
      <c r="E822" s="200"/>
      <c r="F822" s="200"/>
      <c r="G822" s="200"/>
      <c r="L822" s="201"/>
    </row>
    <row r="823" spans="4:12" ht="13">
      <c r="D823" s="199"/>
      <c r="E823" s="200"/>
      <c r="F823" s="200"/>
      <c r="G823" s="200"/>
      <c r="L823" s="201"/>
    </row>
    <row r="824" spans="4:12" ht="13">
      <c r="D824" s="199"/>
      <c r="E824" s="200"/>
      <c r="F824" s="200"/>
      <c r="G824" s="200"/>
      <c r="L824" s="201"/>
    </row>
    <row r="825" spans="4:12" ht="13">
      <c r="D825" s="199"/>
      <c r="E825" s="200"/>
      <c r="F825" s="200"/>
      <c r="G825" s="200"/>
      <c r="L825" s="201"/>
    </row>
    <row r="826" spans="4:12" ht="13">
      <c r="D826" s="199"/>
      <c r="E826" s="200"/>
      <c r="F826" s="200"/>
      <c r="G826" s="200"/>
      <c r="L826" s="201"/>
    </row>
    <row r="827" spans="4:12" ht="13">
      <c r="D827" s="199"/>
      <c r="E827" s="200"/>
      <c r="F827" s="200"/>
      <c r="G827" s="200"/>
      <c r="L827" s="201"/>
    </row>
    <row r="828" spans="4:12" ht="13">
      <c r="D828" s="199"/>
      <c r="E828" s="200"/>
      <c r="F828" s="200"/>
      <c r="G828" s="200"/>
      <c r="L828" s="201"/>
    </row>
    <row r="829" spans="4:12" ht="13">
      <c r="D829" s="199"/>
      <c r="E829" s="200"/>
      <c r="F829" s="200"/>
      <c r="G829" s="200"/>
      <c r="L829" s="201"/>
    </row>
    <row r="830" spans="4:12" ht="13">
      <c r="D830" s="199"/>
      <c r="E830" s="200"/>
      <c r="F830" s="200"/>
      <c r="G830" s="200"/>
      <c r="L830" s="201"/>
    </row>
    <row r="831" spans="4:12" ht="13">
      <c r="D831" s="199"/>
      <c r="E831" s="200"/>
      <c r="F831" s="200"/>
      <c r="G831" s="200"/>
      <c r="L831" s="201"/>
    </row>
    <row r="832" spans="4:12" ht="13">
      <c r="D832" s="199"/>
      <c r="E832" s="200"/>
      <c r="F832" s="200"/>
      <c r="G832" s="200"/>
      <c r="L832" s="201"/>
    </row>
    <row r="833" spans="4:12" ht="13">
      <c r="D833" s="199"/>
      <c r="E833" s="200"/>
      <c r="F833" s="200"/>
      <c r="G833" s="200"/>
      <c r="L833" s="201"/>
    </row>
    <row r="834" spans="4:12" ht="13">
      <c r="D834" s="199"/>
      <c r="E834" s="200"/>
      <c r="F834" s="200"/>
      <c r="G834" s="200"/>
      <c r="L834" s="201"/>
    </row>
    <row r="835" spans="4:12" ht="13">
      <c r="D835" s="199"/>
      <c r="E835" s="200"/>
      <c r="F835" s="200"/>
      <c r="G835" s="200"/>
      <c r="L835" s="201"/>
    </row>
    <row r="836" spans="4:12" ht="13">
      <c r="D836" s="199"/>
      <c r="E836" s="200"/>
      <c r="F836" s="200"/>
      <c r="G836" s="200"/>
      <c r="L836" s="201"/>
    </row>
    <row r="837" spans="4:12" ht="13">
      <c r="D837" s="199"/>
      <c r="E837" s="200"/>
      <c r="F837" s="200"/>
      <c r="G837" s="200"/>
      <c r="L837" s="201"/>
    </row>
    <row r="838" spans="4:12" ht="13">
      <c r="D838" s="199"/>
      <c r="E838" s="200"/>
      <c r="F838" s="200"/>
      <c r="G838" s="200"/>
      <c r="L838" s="201"/>
    </row>
    <row r="839" spans="4:12" ht="13">
      <c r="D839" s="199"/>
      <c r="E839" s="200"/>
      <c r="F839" s="200"/>
      <c r="G839" s="200"/>
      <c r="L839" s="201"/>
    </row>
    <row r="840" spans="4:12" ht="13">
      <c r="D840" s="199"/>
      <c r="E840" s="200"/>
      <c r="F840" s="200"/>
      <c r="G840" s="200"/>
      <c r="L840" s="201"/>
    </row>
    <row r="841" spans="4:12" ht="13">
      <c r="D841" s="199"/>
      <c r="E841" s="200"/>
      <c r="F841" s="200"/>
      <c r="G841" s="200"/>
      <c r="L841" s="201"/>
    </row>
    <row r="842" spans="4:12" ht="13">
      <c r="D842" s="199"/>
      <c r="E842" s="200"/>
      <c r="F842" s="200"/>
      <c r="G842" s="200"/>
      <c r="L842" s="201"/>
    </row>
    <row r="843" spans="4:12" ht="13">
      <c r="D843" s="199"/>
      <c r="E843" s="200"/>
      <c r="F843" s="200"/>
      <c r="G843" s="200"/>
      <c r="L843" s="201"/>
    </row>
    <row r="844" spans="4:12" ht="13">
      <c r="D844" s="199"/>
      <c r="E844" s="200"/>
      <c r="F844" s="200"/>
      <c r="G844" s="200"/>
      <c r="L844" s="201"/>
    </row>
    <row r="845" spans="4:12" ht="13">
      <c r="D845" s="199"/>
      <c r="E845" s="200"/>
      <c r="F845" s="200"/>
      <c r="G845" s="200"/>
      <c r="L845" s="201"/>
    </row>
    <row r="846" spans="4:12" ht="13">
      <c r="D846" s="199"/>
      <c r="E846" s="200"/>
      <c r="F846" s="200"/>
      <c r="G846" s="200"/>
      <c r="L846" s="201"/>
    </row>
    <row r="847" spans="4:12" ht="13">
      <c r="D847" s="199"/>
      <c r="E847" s="200"/>
      <c r="F847" s="200"/>
      <c r="G847" s="200"/>
      <c r="L847" s="201"/>
    </row>
    <row r="848" spans="4:12" ht="13">
      <c r="D848" s="199"/>
      <c r="E848" s="200"/>
      <c r="F848" s="200"/>
      <c r="G848" s="200"/>
      <c r="L848" s="201"/>
    </row>
    <row r="849" spans="4:12" ht="13">
      <c r="D849" s="199"/>
      <c r="E849" s="200"/>
      <c r="F849" s="200"/>
      <c r="G849" s="200"/>
      <c r="L849" s="201"/>
    </row>
    <row r="850" spans="4:12" ht="13">
      <c r="D850" s="199"/>
      <c r="E850" s="200"/>
      <c r="F850" s="200"/>
      <c r="G850" s="200"/>
      <c r="L850" s="201"/>
    </row>
    <row r="851" spans="4:12" ht="13">
      <c r="D851" s="199"/>
      <c r="E851" s="200"/>
      <c r="F851" s="200"/>
      <c r="G851" s="200"/>
      <c r="L851" s="201"/>
    </row>
    <row r="852" spans="4:12" ht="13">
      <c r="D852" s="199"/>
      <c r="E852" s="200"/>
      <c r="F852" s="200"/>
      <c r="G852" s="200"/>
      <c r="L852" s="201"/>
    </row>
    <row r="853" spans="4:12" ht="13">
      <c r="D853" s="199"/>
      <c r="E853" s="200"/>
      <c r="F853" s="200"/>
      <c r="G853" s="200"/>
      <c r="L853" s="201"/>
    </row>
    <row r="854" spans="4:12" ht="13">
      <c r="D854" s="199"/>
      <c r="E854" s="200"/>
      <c r="F854" s="200"/>
      <c r="G854" s="200"/>
      <c r="L854" s="201"/>
    </row>
    <row r="855" spans="4:12" ht="13">
      <c r="D855" s="199"/>
      <c r="E855" s="200"/>
      <c r="F855" s="200"/>
      <c r="G855" s="200"/>
      <c r="L855" s="201"/>
    </row>
    <row r="856" spans="4:12" ht="13">
      <c r="D856" s="199"/>
      <c r="E856" s="200"/>
      <c r="F856" s="200"/>
      <c r="G856" s="200"/>
      <c r="L856" s="201"/>
    </row>
    <row r="857" spans="4:12" ht="13">
      <c r="D857" s="199"/>
      <c r="E857" s="200"/>
      <c r="F857" s="200"/>
      <c r="G857" s="200"/>
      <c r="L857" s="201"/>
    </row>
    <row r="858" spans="4:12" ht="13">
      <c r="D858" s="199"/>
      <c r="E858" s="200"/>
      <c r="F858" s="200"/>
      <c r="G858" s="200"/>
      <c r="L858" s="201"/>
    </row>
    <row r="859" spans="4:12" ht="13">
      <c r="D859" s="199"/>
      <c r="E859" s="200"/>
      <c r="F859" s="200"/>
      <c r="G859" s="200"/>
      <c r="L859" s="201"/>
    </row>
    <row r="860" spans="4:12" ht="13">
      <c r="D860" s="199"/>
      <c r="E860" s="200"/>
      <c r="F860" s="200"/>
      <c r="G860" s="200"/>
      <c r="L860" s="201"/>
    </row>
    <row r="861" spans="4:12" ht="13">
      <c r="D861" s="199"/>
      <c r="E861" s="200"/>
      <c r="F861" s="200"/>
      <c r="G861" s="200"/>
      <c r="L861" s="201"/>
    </row>
    <row r="862" spans="4:12" ht="13">
      <c r="D862" s="199"/>
      <c r="E862" s="200"/>
      <c r="F862" s="200"/>
      <c r="G862" s="200"/>
      <c r="L862" s="201"/>
    </row>
    <row r="863" spans="4:12" ht="13">
      <c r="D863" s="199"/>
      <c r="E863" s="200"/>
      <c r="F863" s="200"/>
      <c r="G863" s="200"/>
      <c r="L863" s="201"/>
    </row>
    <row r="864" spans="4:12" ht="13">
      <c r="D864" s="199"/>
      <c r="E864" s="200"/>
      <c r="F864" s="200"/>
      <c r="G864" s="200"/>
      <c r="L864" s="201"/>
    </row>
    <row r="865" spans="4:12" ht="13">
      <c r="D865" s="199"/>
      <c r="E865" s="200"/>
      <c r="F865" s="200"/>
      <c r="G865" s="200"/>
      <c r="L865" s="201"/>
    </row>
    <row r="866" spans="4:12" ht="13">
      <c r="D866" s="199"/>
      <c r="E866" s="200"/>
      <c r="F866" s="200"/>
      <c r="G866" s="200"/>
      <c r="L866" s="201"/>
    </row>
    <row r="867" spans="4:12" ht="13">
      <c r="D867" s="199"/>
      <c r="E867" s="200"/>
      <c r="F867" s="200"/>
      <c r="G867" s="200"/>
      <c r="L867" s="201"/>
    </row>
    <row r="868" spans="4:12" ht="13">
      <c r="D868" s="199"/>
      <c r="E868" s="200"/>
      <c r="F868" s="200"/>
      <c r="G868" s="200"/>
      <c r="L868" s="201"/>
    </row>
    <row r="869" spans="4:12" ht="13">
      <c r="D869" s="199"/>
      <c r="E869" s="200"/>
      <c r="F869" s="200"/>
      <c r="G869" s="200"/>
      <c r="L869" s="201"/>
    </row>
    <row r="870" spans="4:12" ht="13">
      <c r="D870" s="199"/>
      <c r="E870" s="200"/>
      <c r="F870" s="200"/>
      <c r="G870" s="200"/>
      <c r="L870" s="201"/>
    </row>
    <row r="871" spans="4:12" ht="13">
      <c r="D871" s="199"/>
      <c r="E871" s="200"/>
      <c r="F871" s="200"/>
      <c r="G871" s="200"/>
      <c r="L871" s="201"/>
    </row>
    <row r="872" spans="4:12" ht="13">
      <c r="D872" s="199"/>
      <c r="E872" s="200"/>
      <c r="F872" s="200"/>
      <c r="G872" s="200"/>
      <c r="L872" s="201"/>
    </row>
    <row r="873" spans="4:12" ht="13">
      <c r="D873" s="199"/>
      <c r="E873" s="200"/>
      <c r="F873" s="200"/>
      <c r="G873" s="200"/>
      <c r="L873" s="201"/>
    </row>
    <row r="874" spans="4:12" ht="13">
      <c r="D874" s="199"/>
      <c r="E874" s="200"/>
      <c r="F874" s="200"/>
      <c r="G874" s="200"/>
      <c r="L874" s="201"/>
    </row>
    <row r="875" spans="4:12" ht="13">
      <c r="D875" s="199"/>
      <c r="E875" s="200"/>
      <c r="F875" s="200"/>
      <c r="G875" s="200"/>
      <c r="L875" s="201"/>
    </row>
    <row r="876" spans="4:12" ht="13">
      <c r="D876" s="199"/>
      <c r="E876" s="200"/>
      <c r="F876" s="200"/>
      <c r="G876" s="200"/>
      <c r="L876" s="201"/>
    </row>
    <row r="877" spans="4:12" ht="13">
      <c r="D877" s="199"/>
      <c r="E877" s="200"/>
      <c r="F877" s="200"/>
      <c r="G877" s="200"/>
      <c r="L877" s="201"/>
    </row>
    <row r="878" spans="4:12" ht="13">
      <c r="D878" s="199"/>
      <c r="E878" s="200"/>
      <c r="F878" s="200"/>
      <c r="G878" s="200"/>
      <c r="L878" s="201"/>
    </row>
    <row r="879" spans="4:12" ht="13">
      <c r="D879" s="199"/>
      <c r="E879" s="200"/>
      <c r="F879" s="200"/>
      <c r="G879" s="200"/>
      <c r="L879" s="201"/>
    </row>
    <row r="880" spans="4:12" ht="13">
      <c r="D880" s="199"/>
      <c r="E880" s="200"/>
      <c r="F880" s="200"/>
      <c r="G880" s="200"/>
      <c r="L880" s="201"/>
    </row>
    <row r="881" spans="4:12" ht="13">
      <c r="D881" s="199"/>
      <c r="E881" s="200"/>
      <c r="F881" s="200"/>
      <c r="G881" s="200"/>
      <c r="L881" s="201"/>
    </row>
    <row r="882" spans="4:12" ht="13">
      <c r="D882" s="199"/>
      <c r="E882" s="200"/>
      <c r="F882" s="200"/>
      <c r="G882" s="200"/>
      <c r="L882" s="201"/>
    </row>
    <row r="883" spans="4:12" ht="13">
      <c r="D883" s="199"/>
      <c r="E883" s="200"/>
      <c r="F883" s="200"/>
      <c r="G883" s="200"/>
      <c r="L883" s="201"/>
    </row>
    <row r="884" spans="4:12" ht="13">
      <c r="D884" s="199"/>
      <c r="E884" s="200"/>
      <c r="F884" s="200"/>
      <c r="G884" s="200"/>
      <c r="L884" s="201"/>
    </row>
    <row r="885" spans="4:12" ht="13">
      <c r="D885" s="199"/>
      <c r="E885" s="200"/>
      <c r="F885" s="200"/>
      <c r="G885" s="200"/>
      <c r="L885" s="201"/>
    </row>
    <row r="886" spans="4:12" ht="13">
      <c r="D886" s="199"/>
      <c r="E886" s="200"/>
      <c r="F886" s="200"/>
      <c r="G886" s="200"/>
      <c r="L886" s="201"/>
    </row>
    <row r="887" spans="4:12" ht="13">
      <c r="D887" s="199"/>
      <c r="E887" s="200"/>
      <c r="F887" s="200"/>
      <c r="G887" s="200"/>
      <c r="L887" s="201"/>
    </row>
    <row r="888" spans="4:12" ht="13">
      <c r="D888" s="199"/>
      <c r="E888" s="200"/>
      <c r="F888" s="200"/>
      <c r="G888" s="200"/>
      <c r="L888" s="201"/>
    </row>
    <row r="889" spans="4:12" ht="13">
      <c r="D889" s="199"/>
      <c r="E889" s="200"/>
      <c r="F889" s="200"/>
      <c r="G889" s="200"/>
      <c r="L889" s="201"/>
    </row>
    <row r="890" spans="4:12" ht="13">
      <c r="D890" s="199"/>
      <c r="E890" s="200"/>
      <c r="F890" s="200"/>
      <c r="G890" s="200"/>
      <c r="L890" s="201"/>
    </row>
    <row r="891" spans="4:12" ht="13">
      <c r="D891" s="199"/>
      <c r="E891" s="200"/>
      <c r="F891" s="200"/>
      <c r="G891" s="200"/>
      <c r="L891" s="201"/>
    </row>
    <row r="892" spans="4:12" ht="13">
      <c r="D892" s="199"/>
      <c r="E892" s="200"/>
      <c r="F892" s="200"/>
      <c r="G892" s="200"/>
      <c r="L892" s="201"/>
    </row>
    <row r="893" spans="4:12" ht="13">
      <c r="D893" s="199"/>
      <c r="E893" s="200"/>
      <c r="F893" s="200"/>
      <c r="G893" s="200"/>
      <c r="L893" s="201"/>
    </row>
    <row r="894" spans="4:12" ht="13">
      <c r="D894" s="199"/>
      <c r="E894" s="200"/>
      <c r="F894" s="200"/>
      <c r="G894" s="200"/>
      <c r="L894" s="201"/>
    </row>
    <row r="895" spans="4:12" ht="13">
      <c r="D895" s="199"/>
      <c r="E895" s="200"/>
      <c r="F895" s="200"/>
      <c r="G895" s="200"/>
      <c r="L895" s="201"/>
    </row>
    <row r="896" spans="4:12" ht="13">
      <c r="D896" s="199"/>
      <c r="E896" s="200"/>
      <c r="F896" s="200"/>
      <c r="G896" s="200"/>
      <c r="L896" s="201"/>
    </row>
    <row r="897" spans="4:12" ht="13">
      <c r="D897" s="199"/>
      <c r="E897" s="200"/>
      <c r="F897" s="200"/>
      <c r="G897" s="200"/>
      <c r="L897" s="201"/>
    </row>
    <row r="898" spans="4:12" ht="13">
      <c r="D898" s="199"/>
      <c r="E898" s="200"/>
      <c r="F898" s="200"/>
      <c r="G898" s="200"/>
      <c r="L898" s="201"/>
    </row>
    <row r="899" spans="4:12" ht="13">
      <c r="D899" s="199"/>
      <c r="E899" s="200"/>
      <c r="F899" s="200"/>
      <c r="G899" s="200"/>
      <c r="L899" s="201"/>
    </row>
    <row r="900" spans="4:12" ht="13">
      <c r="D900" s="199"/>
      <c r="E900" s="200"/>
      <c r="F900" s="200"/>
      <c r="G900" s="200"/>
      <c r="L900" s="201"/>
    </row>
    <row r="901" spans="4:12" ht="13">
      <c r="D901" s="199"/>
      <c r="E901" s="200"/>
      <c r="F901" s="200"/>
      <c r="G901" s="200"/>
      <c r="L901" s="201"/>
    </row>
    <row r="902" spans="4:12" ht="13">
      <c r="D902" s="199"/>
      <c r="E902" s="200"/>
      <c r="F902" s="200"/>
      <c r="G902" s="200"/>
      <c r="L902" s="201"/>
    </row>
    <row r="903" spans="4:12" ht="13">
      <c r="D903" s="199"/>
      <c r="E903" s="200"/>
      <c r="F903" s="200"/>
      <c r="G903" s="200"/>
      <c r="L903" s="201"/>
    </row>
    <row r="904" spans="4:12" ht="13">
      <c r="D904" s="199"/>
      <c r="E904" s="200"/>
      <c r="F904" s="200"/>
      <c r="G904" s="200"/>
      <c r="L904" s="201"/>
    </row>
    <row r="905" spans="4:12" ht="13">
      <c r="D905" s="199"/>
      <c r="E905" s="200"/>
      <c r="F905" s="200"/>
      <c r="G905" s="200"/>
      <c r="L905" s="201"/>
    </row>
    <row r="906" spans="4:12" ht="13">
      <c r="D906" s="199"/>
      <c r="E906" s="200"/>
      <c r="F906" s="200"/>
      <c r="G906" s="200"/>
      <c r="L906" s="201"/>
    </row>
    <row r="907" spans="4:12" ht="13">
      <c r="D907" s="199"/>
      <c r="E907" s="200"/>
      <c r="F907" s="200"/>
      <c r="G907" s="200"/>
      <c r="L907" s="201"/>
    </row>
    <row r="908" spans="4:12" ht="13">
      <c r="D908" s="199"/>
      <c r="E908" s="200"/>
      <c r="F908" s="200"/>
      <c r="G908" s="200"/>
      <c r="L908" s="201"/>
    </row>
    <row r="909" spans="4:12" ht="13">
      <c r="D909" s="199"/>
      <c r="E909" s="200"/>
      <c r="F909" s="200"/>
      <c r="G909" s="200"/>
      <c r="L909" s="201"/>
    </row>
    <row r="910" spans="4:12" ht="13">
      <c r="D910" s="199"/>
      <c r="E910" s="200"/>
      <c r="F910" s="200"/>
      <c r="G910" s="200"/>
      <c r="L910" s="201"/>
    </row>
    <row r="911" spans="4:12" ht="13">
      <c r="D911" s="199"/>
      <c r="E911" s="200"/>
      <c r="F911" s="200"/>
      <c r="G911" s="200"/>
      <c r="L911" s="201"/>
    </row>
    <row r="912" spans="4:12" ht="13">
      <c r="D912" s="199"/>
      <c r="E912" s="200"/>
      <c r="F912" s="200"/>
      <c r="G912" s="200"/>
      <c r="L912" s="201"/>
    </row>
    <row r="913" spans="4:12" ht="13">
      <c r="D913" s="199"/>
      <c r="E913" s="200"/>
      <c r="F913" s="200"/>
      <c r="G913" s="200"/>
      <c r="L913" s="201"/>
    </row>
    <row r="914" spans="4:12" ht="13">
      <c r="D914" s="199"/>
      <c r="E914" s="200"/>
      <c r="F914" s="200"/>
      <c r="G914" s="200"/>
      <c r="L914" s="201"/>
    </row>
    <row r="915" spans="4:12" ht="13">
      <c r="D915" s="199"/>
      <c r="E915" s="200"/>
      <c r="F915" s="200"/>
      <c r="G915" s="200"/>
      <c r="L915" s="201"/>
    </row>
    <row r="916" spans="4:12" ht="13">
      <c r="D916" s="199"/>
      <c r="E916" s="200"/>
      <c r="F916" s="200"/>
      <c r="G916" s="200"/>
      <c r="L916" s="201"/>
    </row>
    <row r="917" spans="4:12" ht="13">
      <c r="D917" s="199"/>
      <c r="E917" s="200"/>
      <c r="F917" s="200"/>
      <c r="G917" s="200"/>
      <c r="L917" s="201"/>
    </row>
    <row r="918" spans="4:12" ht="13">
      <c r="D918" s="199"/>
      <c r="E918" s="200"/>
      <c r="F918" s="200"/>
      <c r="G918" s="200"/>
      <c r="L918" s="201"/>
    </row>
    <row r="919" spans="4:12" ht="13">
      <c r="D919" s="199"/>
      <c r="E919" s="200"/>
      <c r="F919" s="200"/>
      <c r="G919" s="200"/>
      <c r="L919" s="201"/>
    </row>
    <row r="920" spans="4:12" ht="13">
      <c r="D920" s="199"/>
      <c r="E920" s="200"/>
      <c r="F920" s="200"/>
      <c r="G920" s="200"/>
      <c r="L920" s="201"/>
    </row>
    <row r="921" spans="4:12" ht="13">
      <c r="D921" s="199"/>
      <c r="E921" s="200"/>
      <c r="F921" s="200"/>
      <c r="G921" s="200"/>
      <c r="L921" s="201"/>
    </row>
    <row r="922" spans="4:12" ht="13">
      <c r="D922" s="199"/>
      <c r="E922" s="200"/>
      <c r="F922" s="200"/>
      <c r="G922" s="200"/>
      <c r="L922" s="201"/>
    </row>
    <row r="923" spans="4:12" ht="13">
      <c r="D923" s="199"/>
      <c r="E923" s="200"/>
      <c r="F923" s="200"/>
      <c r="G923" s="200"/>
      <c r="L923" s="201"/>
    </row>
    <row r="924" spans="4:12" ht="13">
      <c r="D924" s="199"/>
      <c r="E924" s="200"/>
      <c r="F924" s="200"/>
      <c r="G924" s="200"/>
      <c r="L924" s="201"/>
    </row>
    <row r="925" spans="4:12" ht="13">
      <c r="D925" s="199"/>
      <c r="E925" s="200"/>
      <c r="F925" s="200"/>
      <c r="G925" s="200"/>
      <c r="L925" s="201"/>
    </row>
    <row r="926" spans="4:12" ht="13">
      <c r="D926" s="199"/>
      <c r="E926" s="200"/>
      <c r="F926" s="200"/>
      <c r="G926" s="200"/>
      <c r="L926" s="201"/>
    </row>
    <row r="927" spans="4:12" ht="13">
      <c r="D927" s="199"/>
      <c r="E927" s="200"/>
      <c r="F927" s="200"/>
      <c r="G927" s="200"/>
      <c r="L927" s="201"/>
    </row>
    <row r="928" spans="4:12" ht="13">
      <c r="D928" s="199"/>
      <c r="E928" s="200"/>
      <c r="F928" s="200"/>
      <c r="G928" s="200"/>
      <c r="L928" s="201"/>
    </row>
    <row r="929" spans="4:12" ht="13">
      <c r="D929" s="199"/>
      <c r="E929" s="200"/>
      <c r="F929" s="200"/>
      <c r="G929" s="200"/>
      <c r="L929" s="201"/>
    </row>
    <row r="930" spans="4:12" ht="13">
      <c r="D930" s="199"/>
      <c r="E930" s="200"/>
      <c r="F930" s="200"/>
      <c r="G930" s="200"/>
      <c r="L930" s="201"/>
    </row>
    <row r="931" spans="4:12" ht="13">
      <c r="D931" s="199"/>
      <c r="E931" s="200"/>
      <c r="F931" s="200"/>
      <c r="G931" s="200"/>
      <c r="L931" s="201"/>
    </row>
    <row r="932" spans="4:12" ht="13">
      <c r="D932" s="199"/>
      <c r="E932" s="200"/>
      <c r="F932" s="200"/>
      <c r="G932" s="200"/>
      <c r="L932" s="201"/>
    </row>
    <row r="933" spans="4:12" ht="13">
      <c r="D933" s="199"/>
      <c r="E933" s="200"/>
      <c r="F933" s="200"/>
      <c r="G933" s="200"/>
      <c r="L933" s="201"/>
    </row>
    <row r="934" spans="4:12" ht="13">
      <c r="D934" s="199"/>
      <c r="E934" s="200"/>
      <c r="F934" s="200"/>
      <c r="G934" s="200"/>
      <c r="L934" s="201"/>
    </row>
    <row r="935" spans="4:12" ht="13">
      <c r="D935" s="199"/>
      <c r="E935" s="200"/>
      <c r="F935" s="200"/>
      <c r="G935" s="200"/>
      <c r="L935" s="201"/>
    </row>
    <row r="936" spans="4:12" ht="13">
      <c r="D936" s="199"/>
      <c r="E936" s="200"/>
      <c r="F936" s="200"/>
      <c r="G936" s="200"/>
      <c r="L936" s="201"/>
    </row>
    <row r="937" spans="4:12" ht="13">
      <c r="D937" s="199"/>
      <c r="E937" s="200"/>
      <c r="F937" s="200"/>
      <c r="G937" s="200"/>
      <c r="L937" s="201"/>
    </row>
    <row r="938" spans="4:12" ht="13">
      <c r="D938" s="199"/>
      <c r="E938" s="200"/>
      <c r="F938" s="200"/>
      <c r="G938" s="200"/>
      <c r="L938" s="201"/>
    </row>
    <row r="939" spans="4:12" ht="13">
      <c r="D939" s="199"/>
      <c r="E939" s="200"/>
      <c r="F939" s="200"/>
      <c r="G939" s="200"/>
      <c r="L939" s="201"/>
    </row>
    <row r="940" spans="4:12" ht="13">
      <c r="D940" s="199"/>
      <c r="E940" s="200"/>
      <c r="F940" s="200"/>
      <c r="G940" s="200"/>
      <c r="L940" s="201"/>
    </row>
    <row r="941" spans="4:12" ht="13">
      <c r="D941" s="199"/>
      <c r="E941" s="200"/>
      <c r="F941" s="200"/>
      <c r="G941" s="200"/>
      <c r="L941" s="201"/>
    </row>
    <row r="942" spans="4:12" ht="13">
      <c r="D942" s="199"/>
      <c r="E942" s="200"/>
      <c r="F942" s="200"/>
      <c r="G942" s="200"/>
      <c r="L942" s="201"/>
    </row>
    <row r="943" spans="4:12" ht="13">
      <c r="D943" s="199"/>
      <c r="E943" s="200"/>
      <c r="F943" s="200"/>
      <c r="G943" s="200"/>
      <c r="L943" s="201"/>
    </row>
    <row r="944" spans="4:12" ht="13">
      <c r="D944" s="199"/>
      <c r="E944" s="200"/>
      <c r="F944" s="200"/>
      <c r="G944" s="200"/>
      <c r="L944" s="201"/>
    </row>
    <row r="945" spans="4:12" ht="13">
      <c r="D945" s="199"/>
      <c r="E945" s="200"/>
      <c r="F945" s="200"/>
      <c r="G945" s="200"/>
      <c r="L945" s="201"/>
    </row>
    <row r="946" spans="4:12" ht="13">
      <c r="D946" s="199"/>
      <c r="E946" s="200"/>
      <c r="F946" s="200"/>
      <c r="G946" s="200"/>
      <c r="L946" s="201"/>
    </row>
    <row r="947" spans="4:12" ht="13">
      <c r="D947" s="199"/>
      <c r="E947" s="200"/>
      <c r="F947" s="200"/>
      <c r="G947" s="200"/>
      <c r="L947" s="201"/>
    </row>
    <row r="948" spans="4:12" ht="13">
      <c r="D948" s="199"/>
      <c r="E948" s="200"/>
      <c r="F948" s="200"/>
      <c r="G948" s="200"/>
      <c r="L948" s="201"/>
    </row>
    <row r="949" spans="4:12" ht="13">
      <c r="D949" s="199"/>
      <c r="E949" s="200"/>
      <c r="F949" s="200"/>
      <c r="G949" s="200"/>
      <c r="L949" s="201"/>
    </row>
    <row r="950" spans="4:12" ht="13">
      <c r="D950" s="199"/>
      <c r="E950" s="200"/>
      <c r="F950" s="200"/>
      <c r="G950" s="200"/>
      <c r="L950" s="201"/>
    </row>
    <row r="951" spans="4:12" ht="13">
      <c r="D951" s="199"/>
      <c r="E951" s="200"/>
      <c r="F951" s="200"/>
      <c r="G951" s="200"/>
      <c r="L951" s="201"/>
    </row>
    <row r="952" spans="4:12" ht="13">
      <c r="D952" s="199"/>
      <c r="E952" s="200"/>
      <c r="F952" s="200"/>
      <c r="G952" s="200"/>
      <c r="L952" s="201"/>
    </row>
    <row r="953" spans="4:12" ht="13">
      <c r="D953" s="199"/>
      <c r="E953" s="200"/>
      <c r="F953" s="200"/>
      <c r="G953" s="200"/>
      <c r="L953" s="201"/>
    </row>
    <row r="954" spans="4:12" ht="13">
      <c r="D954" s="199"/>
      <c r="E954" s="200"/>
      <c r="F954" s="200"/>
      <c r="G954" s="200"/>
      <c r="L954" s="201"/>
    </row>
    <row r="955" spans="4:12" ht="13">
      <c r="D955" s="199"/>
      <c r="E955" s="200"/>
      <c r="F955" s="200"/>
      <c r="G955" s="200"/>
      <c r="L955" s="201"/>
    </row>
    <row r="956" spans="4:12" ht="13">
      <c r="D956" s="199"/>
      <c r="E956" s="200"/>
      <c r="F956" s="200"/>
      <c r="G956" s="200"/>
      <c r="L956" s="201"/>
    </row>
    <row r="957" spans="4:12" ht="13">
      <c r="D957" s="199"/>
      <c r="E957" s="200"/>
      <c r="F957" s="200"/>
      <c r="G957" s="200"/>
      <c r="L957" s="201"/>
    </row>
    <row r="958" spans="4:12" ht="13">
      <c r="D958" s="199"/>
      <c r="E958" s="200"/>
      <c r="F958" s="200"/>
      <c r="G958" s="200"/>
      <c r="L958" s="201"/>
    </row>
    <row r="959" spans="4:12" ht="13">
      <c r="D959" s="199"/>
      <c r="E959" s="200"/>
      <c r="F959" s="200"/>
      <c r="G959" s="200"/>
      <c r="L959" s="201"/>
    </row>
    <row r="960" spans="4:12" ht="13">
      <c r="D960" s="199"/>
      <c r="E960" s="200"/>
      <c r="F960" s="200"/>
      <c r="G960" s="200"/>
      <c r="L960" s="201"/>
    </row>
    <row r="961" spans="4:12" ht="13">
      <c r="D961" s="199"/>
      <c r="E961" s="200"/>
      <c r="F961" s="200"/>
      <c r="G961" s="200"/>
      <c r="L961" s="201"/>
    </row>
    <row r="962" spans="4:12" ht="13">
      <c r="D962" s="199"/>
      <c r="E962" s="200"/>
      <c r="F962" s="200"/>
      <c r="G962" s="200"/>
      <c r="L962" s="201"/>
    </row>
    <row r="963" spans="4:12" ht="13">
      <c r="D963" s="199"/>
      <c r="E963" s="200"/>
      <c r="F963" s="200"/>
      <c r="G963" s="200"/>
      <c r="L963" s="201"/>
    </row>
    <row r="964" spans="4:12" ht="13">
      <c r="D964" s="199"/>
      <c r="E964" s="200"/>
      <c r="F964" s="200"/>
      <c r="G964" s="200"/>
      <c r="L964" s="201"/>
    </row>
    <row r="965" spans="4:12" ht="13">
      <c r="D965" s="199"/>
      <c r="E965" s="200"/>
      <c r="F965" s="200"/>
      <c r="G965" s="200"/>
      <c r="L965" s="201"/>
    </row>
    <row r="966" spans="4:12" ht="13">
      <c r="D966" s="199"/>
      <c r="E966" s="200"/>
      <c r="F966" s="200"/>
      <c r="G966" s="200"/>
      <c r="L966" s="201"/>
    </row>
    <row r="967" spans="4:12" ht="13">
      <c r="D967" s="199"/>
      <c r="E967" s="200"/>
      <c r="F967" s="200"/>
      <c r="G967" s="200"/>
      <c r="L967" s="201"/>
    </row>
    <row r="968" spans="4:12" ht="13">
      <c r="D968" s="199"/>
      <c r="E968" s="200"/>
      <c r="F968" s="200"/>
      <c r="G968" s="200"/>
      <c r="L968" s="201"/>
    </row>
    <row r="969" spans="4:12" ht="13">
      <c r="D969" s="199"/>
      <c r="E969" s="200"/>
      <c r="F969" s="200"/>
      <c r="G969" s="200"/>
      <c r="L969" s="201"/>
    </row>
    <row r="970" spans="4:12" ht="13">
      <c r="D970" s="199"/>
      <c r="E970" s="200"/>
      <c r="F970" s="200"/>
      <c r="G970" s="200"/>
      <c r="L970" s="201"/>
    </row>
    <row r="971" spans="4:12" ht="13">
      <c r="D971" s="199"/>
      <c r="E971" s="200"/>
      <c r="F971" s="200"/>
      <c r="G971" s="200"/>
      <c r="L971" s="201"/>
    </row>
    <row r="972" spans="4:12" ht="13">
      <c r="D972" s="199"/>
      <c r="E972" s="200"/>
      <c r="F972" s="200"/>
      <c r="G972" s="200"/>
      <c r="L972" s="201"/>
    </row>
    <row r="973" spans="4:12" ht="13">
      <c r="D973" s="199"/>
      <c r="E973" s="200"/>
      <c r="F973" s="200"/>
      <c r="G973" s="200"/>
      <c r="L973" s="201"/>
    </row>
    <row r="974" spans="4:12" ht="13">
      <c r="D974" s="199"/>
      <c r="E974" s="200"/>
      <c r="F974" s="200"/>
      <c r="G974" s="200"/>
      <c r="L974" s="201"/>
    </row>
    <row r="975" spans="4:12" ht="13">
      <c r="D975" s="199"/>
      <c r="E975" s="200"/>
      <c r="F975" s="200"/>
      <c r="G975" s="200"/>
      <c r="L975" s="201"/>
    </row>
    <row r="976" spans="4:12" ht="13">
      <c r="D976" s="199"/>
      <c r="E976" s="200"/>
      <c r="F976" s="200"/>
      <c r="G976" s="200"/>
      <c r="L976" s="201"/>
    </row>
    <row r="977" spans="4:12" ht="13">
      <c r="D977" s="199"/>
      <c r="E977" s="200"/>
      <c r="F977" s="200"/>
      <c r="G977" s="200"/>
      <c r="L977" s="201"/>
    </row>
    <row r="978" spans="4:12" ht="13">
      <c r="D978" s="199"/>
      <c r="E978" s="200"/>
      <c r="F978" s="200"/>
      <c r="G978" s="200"/>
      <c r="L978" s="201"/>
    </row>
    <row r="979" spans="4:12" ht="13">
      <c r="D979" s="199"/>
      <c r="E979" s="200"/>
      <c r="F979" s="200"/>
      <c r="G979" s="200"/>
      <c r="L979" s="201"/>
    </row>
    <row r="980" spans="4:12" ht="13">
      <c r="D980" s="199"/>
      <c r="E980" s="200"/>
      <c r="F980" s="200"/>
      <c r="G980" s="200"/>
      <c r="L980" s="201"/>
    </row>
    <row r="981" spans="4:12" ht="13">
      <c r="D981" s="199"/>
      <c r="E981" s="200"/>
      <c r="F981" s="200"/>
      <c r="G981" s="200"/>
      <c r="L981" s="201"/>
    </row>
    <row r="982" spans="4:12" ht="13">
      <c r="D982" s="199"/>
      <c r="E982" s="200"/>
      <c r="F982" s="200"/>
      <c r="G982" s="200"/>
      <c r="L982" s="201"/>
    </row>
    <row r="983" spans="4:12" ht="13">
      <c r="D983" s="199"/>
      <c r="E983" s="200"/>
      <c r="F983" s="200"/>
      <c r="G983" s="200"/>
      <c r="L983" s="201"/>
    </row>
    <row r="984" spans="4:12" ht="13">
      <c r="D984" s="199"/>
      <c r="E984" s="200"/>
      <c r="F984" s="200"/>
      <c r="G984" s="200"/>
      <c r="L984" s="201"/>
    </row>
    <row r="985" spans="4:12" ht="13">
      <c r="D985" s="199"/>
      <c r="E985" s="200"/>
      <c r="F985" s="200"/>
      <c r="G985" s="200"/>
      <c r="L985" s="201"/>
    </row>
    <row r="986" spans="4:12" ht="13">
      <c r="D986" s="199"/>
      <c r="E986" s="200"/>
      <c r="F986" s="200"/>
      <c r="G986" s="200"/>
      <c r="L986" s="201"/>
    </row>
    <row r="987" spans="4:12" ht="13">
      <c r="D987" s="199"/>
      <c r="E987" s="200"/>
      <c r="F987" s="200"/>
      <c r="G987" s="200"/>
      <c r="L987" s="201"/>
    </row>
    <row r="988" spans="4:12" ht="13">
      <c r="D988" s="199"/>
      <c r="E988" s="200"/>
      <c r="F988" s="200"/>
      <c r="G988" s="200"/>
      <c r="L988" s="201"/>
    </row>
    <row r="989" spans="4:12" ht="13">
      <c r="D989" s="199"/>
      <c r="E989" s="200"/>
      <c r="F989" s="200"/>
      <c r="G989" s="200"/>
      <c r="L989" s="201"/>
    </row>
    <row r="990" spans="4:12" ht="13">
      <c r="D990" s="199"/>
      <c r="E990" s="200"/>
      <c r="F990" s="200"/>
      <c r="G990" s="200"/>
      <c r="L990" s="201"/>
    </row>
    <row r="991" spans="4:12" ht="13">
      <c r="D991" s="199"/>
      <c r="E991" s="200"/>
      <c r="F991" s="200"/>
      <c r="G991" s="200"/>
      <c r="L991" s="201"/>
    </row>
    <row r="992" spans="4:12" ht="13">
      <c r="D992" s="199"/>
      <c r="E992" s="200"/>
      <c r="F992" s="200"/>
      <c r="G992" s="200"/>
      <c r="L992" s="201"/>
    </row>
    <row r="993" spans="4:12" ht="13">
      <c r="D993" s="199"/>
      <c r="E993" s="200"/>
      <c r="F993" s="200"/>
      <c r="G993" s="200"/>
      <c r="L993" s="201"/>
    </row>
    <row r="994" spans="4:12" ht="13">
      <c r="D994" s="199"/>
      <c r="E994" s="200"/>
      <c r="F994" s="200"/>
      <c r="G994" s="200"/>
      <c r="L994" s="201"/>
    </row>
    <row r="995" spans="4:12" ht="13">
      <c r="D995" s="199"/>
      <c r="E995" s="200"/>
      <c r="F995" s="200"/>
      <c r="G995" s="200"/>
      <c r="L995" s="201"/>
    </row>
    <row r="996" spans="4:12" ht="13">
      <c r="D996" s="199"/>
      <c r="E996" s="200"/>
      <c r="F996" s="200"/>
      <c r="G996" s="200"/>
      <c r="L996" s="201"/>
    </row>
    <row r="997" spans="4:12" ht="13">
      <c r="D997" s="199"/>
      <c r="E997" s="200"/>
      <c r="F997" s="200"/>
      <c r="G997" s="200"/>
      <c r="L997" s="201"/>
    </row>
    <row r="998" spans="4:12" ht="13">
      <c r="D998" s="199"/>
      <c r="E998" s="200"/>
      <c r="F998" s="200"/>
      <c r="G998" s="200"/>
      <c r="L998" s="201"/>
    </row>
    <row r="999" spans="4:12" ht="13">
      <c r="D999" s="199"/>
      <c r="E999" s="200"/>
      <c r="F999" s="200"/>
      <c r="G999" s="200"/>
      <c r="L999" s="201"/>
    </row>
    <row r="1000" spans="4:12" ht="13">
      <c r="D1000" s="199"/>
      <c r="E1000" s="200"/>
      <c r="F1000" s="200"/>
      <c r="G1000" s="200"/>
      <c r="L1000" s="201"/>
    </row>
    <row r="1001" spans="4:12" ht="13">
      <c r="D1001" s="199"/>
      <c r="E1001" s="200"/>
      <c r="F1001" s="200"/>
      <c r="G1001" s="200"/>
      <c r="L1001" s="201"/>
    </row>
    <row r="1002" spans="4:12" ht="13">
      <c r="D1002" s="199"/>
      <c r="E1002" s="200"/>
      <c r="F1002" s="200"/>
      <c r="G1002" s="200"/>
      <c r="L1002" s="201"/>
    </row>
  </sheetData>
  <autoFilter ref="J2:M39" xr:uid="{00000000-0009-0000-0000-000009000000}">
    <sortState xmlns:xlrd2="http://schemas.microsoft.com/office/spreadsheetml/2017/richdata2" ref="J2:M39">
      <sortCondition ref="J2:J39"/>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D50599"/>
  <sheetViews>
    <sheetView workbookViewId="0">
      <selection activeCell="G10457" sqref="G10457"/>
    </sheetView>
  </sheetViews>
  <sheetFormatPr defaultColWidth="14.453125" defaultRowHeight="15" customHeight="1"/>
  <cols>
    <col min="1" max="1" width="25.6328125" customWidth="1"/>
    <col min="2" max="2" width="8.6328125" customWidth="1"/>
    <col min="3" max="4" width="12" customWidth="1"/>
    <col min="5" max="6" width="8.6328125" customWidth="1"/>
  </cols>
  <sheetData>
    <row r="1" spans="1:4" ht="14.5">
      <c r="A1" s="32" t="s">
        <v>304</v>
      </c>
      <c r="B1" s="32" t="s">
        <v>305</v>
      </c>
      <c r="C1" s="32" t="s">
        <v>306</v>
      </c>
      <c r="D1" s="32" t="s">
        <v>307</v>
      </c>
    </row>
    <row r="2" spans="1:4" ht="14.5" hidden="1">
      <c r="A2" s="13" t="s">
        <v>308</v>
      </c>
      <c r="B2" s="13">
        <v>1850</v>
      </c>
      <c r="C2" s="13">
        <v>3752993</v>
      </c>
    </row>
    <row r="3" spans="1:4" ht="14.5" hidden="1">
      <c r="A3" s="13" t="s">
        <v>308</v>
      </c>
      <c r="B3" s="13">
        <v>1851</v>
      </c>
      <c r="C3" s="13">
        <v>3767956</v>
      </c>
    </row>
    <row r="4" spans="1:4" ht="14.5" hidden="1">
      <c r="A4" s="13" t="s">
        <v>308</v>
      </c>
      <c r="B4" s="13">
        <v>1852</v>
      </c>
      <c r="C4" s="13">
        <v>3783940</v>
      </c>
    </row>
    <row r="5" spans="1:4" ht="14.5" hidden="1">
      <c r="A5" s="13" t="s">
        <v>308</v>
      </c>
      <c r="B5" s="13">
        <v>1853</v>
      </c>
      <c r="C5" s="13">
        <v>3800954</v>
      </c>
    </row>
    <row r="6" spans="1:4" ht="14.5" hidden="1">
      <c r="A6" s="13" t="s">
        <v>308</v>
      </c>
      <c r="B6" s="13">
        <v>1854</v>
      </c>
      <c r="C6" s="13">
        <v>3818038</v>
      </c>
    </row>
    <row r="7" spans="1:4" ht="14.5" hidden="1">
      <c r="A7" s="13" t="s">
        <v>308</v>
      </c>
      <c r="B7" s="13">
        <v>1855</v>
      </c>
      <c r="C7" s="13">
        <v>3835192</v>
      </c>
    </row>
    <row r="8" spans="1:4" ht="14.5" hidden="1">
      <c r="A8" s="13" t="s">
        <v>308</v>
      </c>
      <c r="B8" s="13">
        <v>1856</v>
      </c>
      <c r="C8" s="13">
        <v>3852417</v>
      </c>
    </row>
    <row r="9" spans="1:4" ht="14.5" hidden="1">
      <c r="A9" s="13" t="s">
        <v>308</v>
      </c>
      <c r="B9" s="13">
        <v>1857</v>
      </c>
      <c r="C9" s="13">
        <v>3869714</v>
      </c>
    </row>
    <row r="10" spans="1:4" ht="14.5" hidden="1">
      <c r="A10" s="13" t="s">
        <v>308</v>
      </c>
      <c r="B10" s="13">
        <v>1858</v>
      </c>
      <c r="C10" s="13">
        <v>3887081</v>
      </c>
    </row>
    <row r="11" spans="1:4" ht="14.5" hidden="1">
      <c r="A11" s="13" t="s">
        <v>308</v>
      </c>
      <c r="B11" s="13">
        <v>1859</v>
      </c>
      <c r="C11" s="13">
        <v>3904521</v>
      </c>
    </row>
    <row r="12" spans="1:4" ht="14.5" hidden="1">
      <c r="A12" s="13" t="s">
        <v>308</v>
      </c>
      <c r="B12" s="13">
        <v>1860</v>
      </c>
      <c r="C12" s="13">
        <v>3922032</v>
      </c>
    </row>
    <row r="13" spans="1:4" ht="14.5" hidden="1">
      <c r="A13" s="13" t="s">
        <v>308</v>
      </c>
      <c r="B13" s="13">
        <v>1861</v>
      </c>
      <c r="C13" s="13">
        <v>3939616</v>
      </c>
    </row>
    <row r="14" spans="1:4" ht="14.5" hidden="1">
      <c r="A14" s="13" t="s">
        <v>308</v>
      </c>
      <c r="B14" s="13">
        <v>1862</v>
      </c>
      <c r="C14" s="13">
        <v>3957271</v>
      </c>
    </row>
    <row r="15" spans="1:4" ht="14.5" hidden="1">
      <c r="A15" s="13" t="s">
        <v>308</v>
      </c>
      <c r="B15" s="13">
        <v>1863</v>
      </c>
      <c r="C15" s="13">
        <v>3975000</v>
      </c>
    </row>
    <row r="16" spans="1:4" ht="14.5" hidden="1">
      <c r="A16" s="13" t="s">
        <v>308</v>
      </c>
      <c r="B16" s="13">
        <v>1864</v>
      </c>
      <c r="C16" s="13">
        <v>3992801</v>
      </c>
    </row>
    <row r="17" spans="1:3" ht="14.5" hidden="1">
      <c r="A17" s="13" t="s">
        <v>308</v>
      </c>
      <c r="B17" s="13">
        <v>1865</v>
      </c>
      <c r="C17" s="13">
        <v>4010675</v>
      </c>
    </row>
    <row r="18" spans="1:3" ht="14.5" hidden="1">
      <c r="A18" s="13" t="s">
        <v>308</v>
      </c>
      <c r="B18" s="13">
        <v>1866</v>
      </c>
      <c r="C18" s="13">
        <v>4028623</v>
      </c>
    </row>
    <row r="19" spans="1:3" ht="14.5" hidden="1">
      <c r="A19" s="13" t="s">
        <v>308</v>
      </c>
      <c r="B19" s="13">
        <v>1867</v>
      </c>
      <c r="C19" s="13">
        <v>4046645</v>
      </c>
    </row>
    <row r="20" spans="1:3" ht="15.75" hidden="1" customHeight="1">
      <c r="A20" s="13" t="s">
        <v>308</v>
      </c>
      <c r="B20" s="13">
        <v>1868</v>
      </c>
      <c r="C20" s="13">
        <v>4064740</v>
      </c>
    </row>
    <row r="21" spans="1:3" ht="15.75" hidden="1" customHeight="1">
      <c r="A21" s="13" t="s">
        <v>308</v>
      </c>
      <c r="B21" s="13">
        <v>1869</v>
      </c>
      <c r="C21" s="13">
        <v>4082915</v>
      </c>
    </row>
    <row r="22" spans="1:3" ht="15.75" hidden="1" customHeight="1">
      <c r="A22" s="13" t="s">
        <v>308</v>
      </c>
      <c r="B22" s="13">
        <v>1870</v>
      </c>
      <c r="C22" s="13">
        <v>4101170</v>
      </c>
    </row>
    <row r="23" spans="1:3" ht="15.75" hidden="1" customHeight="1">
      <c r="A23" s="13" t="s">
        <v>308</v>
      </c>
      <c r="B23" s="13">
        <v>1871</v>
      </c>
      <c r="C23" s="13">
        <v>4119504</v>
      </c>
    </row>
    <row r="24" spans="1:3" ht="15.75" hidden="1" customHeight="1">
      <c r="A24" s="13" t="s">
        <v>308</v>
      </c>
      <c r="B24" s="13">
        <v>1872</v>
      </c>
      <c r="C24" s="13">
        <v>4137920</v>
      </c>
    </row>
    <row r="25" spans="1:3" ht="15.75" hidden="1" customHeight="1">
      <c r="A25" s="13" t="s">
        <v>308</v>
      </c>
      <c r="B25" s="13">
        <v>1873</v>
      </c>
      <c r="C25" s="13">
        <v>4156416</v>
      </c>
    </row>
    <row r="26" spans="1:3" ht="15.75" hidden="1" customHeight="1">
      <c r="A26" s="13" t="s">
        <v>308</v>
      </c>
      <c r="B26" s="13">
        <v>1874</v>
      </c>
      <c r="C26" s="13">
        <v>4174988</v>
      </c>
    </row>
    <row r="27" spans="1:3" ht="15.75" hidden="1" customHeight="1">
      <c r="A27" s="13" t="s">
        <v>308</v>
      </c>
      <c r="B27" s="13">
        <v>1875</v>
      </c>
      <c r="C27" s="13">
        <v>4193635</v>
      </c>
    </row>
    <row r="28" spans="1:3" ht="15.75" hidden="1" customHeight="1">
      <c r="A28" s="13" t="s">
        <v>308</v>
      </c>
      <c r="B28" s="13">
        <v>1876</v>
      </c>
      <c r="C28" s="13">
        <v>4212359</v>
      </c>
    </row>
    <row r="29" spans="1:3" ht="15.75" hidden="1" customHeight="1">
      <c r="A29" s="13" t="s">
        <v>308</v>
      </c>
      <c r="B29" s="13">
        <v>1877</v>
      </c>
      <c r="C29" s="13">
        <v>4231159</v>
      </c>
    </row>
    <row r="30" spans="1:3" ht="15.75" hidden="1" customHeight="1">
      <c r="A30" s="13" t="s">
        <v>308</v>
      </c>
      <c r="B30" s="13">
        <v>1878</v>
      </c>
      <c r="C30" s="13">
        <v>4250036</v>
      </c>
    </row>
    <row r="31" spans="1:3" ht="15.75" hidden="1" customHeight="1">
      <c r="A31" s="13" t="s">
        <v>308</v>
      </c>
      <c r="B31" s="13">
        <v>1879</v>
      </c>
      <c r="C31" s="13">
        <v>4268990</v>
      </c>
    </row>
    <row r="32" spans="1:3" ht="15.75" hidden="1" customHeight="1">
      <c r="A32" s="13" t="s">
        <v>308</v>
      </c>
      <c r="B32" s="13">
        <v>1880</v>
      </c>
      <c r="C32" s="13">
        <v>4288021</v>
      </c>
    </row>
    <row r="33" spans="1:3" ht="15.75" hidden="1" customHeight="1">
      <c r="A33" s="13" t="s">
        <v>308</v>
      </c>
      <c r="B33" s="13">
        <v>1881</v>
      </c>
      <c r="C33" s="13">
        <v>4307129</v>
      </c>
    </row>
    <row r="34" spans="1:3" ht="15.75" hidden="1" customHeight="1">
      <c r="A34" s="13" t="s">
        <v>308</v>
      </c>
      <c r="B34" s="13">
        <v>1882</v>
      </c>
      <c r="C34" s="13">
        <v>4326316</v>
      </c>
    </row>
    <row r="35" spans="1:3" ht="15.75" hidden="1" customHeight="1">
      <c r="A35" s="13" t="s">
        <v>308</v>
      </c>
      <c r="B35" s="13">
        <v>1883</v>
      </c>
      <c r="C35" s="13">
        <v>4345580</v>
      </c>
    </row>
    <row r="36" spans="1:3" ht="15.75" hidden="1" customHeight="1">
      <c r="A36" s="13" t="s">
        <v>308</v>
      </c>
      <c r="B36" s="13">
        <v>1884</v>
      </c>
      <c r="C36" s="13">
        <v>4364922</v>
      </c>
    </row>
    <row r="37" spans="1:3" ht="15.75" hidden="1" customHeight="1">
      <c r="A37" s="13" t="s">
        <v>308</v>
      </c>
      <c r="B37" s="13">
        <v>1885</v>
      </c>
      <c r="C37" s="13">
        <v>4384343</v>
      </c>
    </row>
    <row r="38" spans="1:3" ht="15.75" hidden="1" customHeight="1">
      <c r="A38" s="13" t="s">
        <v>308</v>
      </c>
      <c r="B38" s="13">
        <v>1886</v>
      </c>
      <c r="C38" s="13">
        <v>4403843</v>
      </c>
    </row>
    <row r="39" spans="1:3" ht="15.75" hidden="1" customHeight="1">
      <c r="A39" s="13" t="s">
        <v>308</v>
      </c>
      <c r="B39" s="13">
        <v>1887</v>
      </c>
      <c r="C39" s="13">
        <v>4423422</v>
      </c>
    </row>
    <row r="40" spans="1:3" ht="15.75" hidden="1" customHeight="1">
      <c r="A40" s="13" t="s">
        <v>308</v>
      </c>
      <c r="B40" s="13">
        <v>1888</v>
      </c>
      <c r="C40" s="13">
        <v>4443080</v>
      </c>
    </row>
    <row r="41" spans="1:3" ht="15.75" hidden="1" customHeight="1">
      <c r="A41" s="13" t="s">
        <v>308</v>
      </c>
      <c r="B41" s="13">
        <v>1889</v>
      </c>
      <c r="C41" s="13">
        <v>4462817</v>
      </c>
    </row>
    <row r="42" spans="1:3" ht="15.75" hidden="1" customHeight="1">
      <c r="A42" s="13" t="s">
        <v>308</v>
      </c>
      <c r="B42" s="13">
        <v>1890</v>
      </c>
      <c r="C42" s="13">
        <v>4482635</v>
      </c>
    </row>
    <row r="43" spans="1:3" ht="15.75" hidden="1" customHeight="1">
      <c r="A43" s="13" t="s">
        <v>308</v>
      </c>
      <c r="B43" s="13">
        <v>1891</v>
      </c>
      <c r="C43" s="13">
        <v>4502532</v>
      </c>
    </row>
    <row r="44" spans="1:3" ht="15.75" hidden="1" customHeight="1">
      <c r="A44" s="13" t="s">
        <v>308</v>
      </c>
      <c r="B44" s="13">
        <v>1892</v>
      </c>
      <c r="C44" s="13">
        <v>4522510</v>
      </c>
    </row>
    <row r="45" spans="1:3" ht="15.75" hidden="1" customHeight="1">
      <c r="A45" s="13" t="s">
        <v>308</v>
      </c>
      <c r="B45" s="13">
        <v>1893</v>
      </c>
      <c r="C45" s="13">
        <v>4542568</v>
      </c>
    </row>
    <row r="46" spans="1:3" ht="15.75" hidden="1" customHeight="1">
      <c r="A46" s="13" t="s">
        <v>308</v>
      </c>
      <c r="B46" s="13">
        <v>1894</v>
      </c>
      <c r="C46" s="13">
        <v>4562708</v>
      </c>
    </row>
    <row r="47" spans="1:3" ht="15.75" hidden="1" customHeight="1">
      <c r="A47" s="13" t="s">
        <v>308</v>
      </c>
      <c r="B47" s="13">
        <v>1895</v>
      </c>
      <c r="C47" s="13">
        <v>4582928</v>
      </c>
    </row>
    <row r="48" spans="1:3" ht="15.75" hidden="1" customHeight="1">
      <c r="A48" s="13" t="s">
        <v>308</v>
      </c>
      <c r="B48" s="13">
        <v>1896</v>
      </c>
      <c r="C48" s="13">
        <v>4603230</v>
      </c>
    </row>
    <row r="49" spans="1:3" ht="15.75" hidden="1" customHeight="1">
      <c r="A49" s="13" t="s">
        <v>308</v>
      </c>
      <c r="B49" s="13">
        <v>1897</v>
      </c>
      <c r="C49" s="13">
        <v>4623613</v>
      </c>
    </row>
    <row r="50" spans="1:3" ht="15.75" hidden="1" customHeight="1">
      <c r="A50" s="13" t="s">
        <v>308</v>
      </c>
      <c r="B50" s="13">
        <v>1898</v>
      </c>
      <c r="C50" s="13">
        <v>4644079</v>
      </c>
    </row>
    <row r="51" spans="1:3" ht="15.75" hidden="1" customHeight="1">
      <c r="A51" s="13" t="s">
        <v>308</v>
      </c>
      <c r="B51" s="13">
        <v>1899</v>
      </c>
      <c r="C51" s="13">
        <v>4672084</v>
      </c>
    </row>
    <row r="52" spans="1:3" ht="15.75" hidden="1" customHeight="1">
      <c r="A52" s="13" t="s">
        <v>308</v>
      </c>
      <c r="B52" s="13">
        <v>1900</v>
      </c>
      <c r="C52" s="13">
        <v>4707744</v>
      </c>
    </row>
    <row r="53" spans="1:3" ht="15.75" hidden="1" customHeight="1">
      <c r="A53" s="13" t="s">
        <v>308</v>
      </c>
      <c r="B53" s="13">
        <v>1901</v>
      </c>
      <c r="C53" s="13">
        <v>4751177</v>
      </c>
    </row>
    <row r="54" spans="1:3" ht="15.75" hidden="1" customHeight="1">
      <c r="A54" s="13" t="s">
        <v>308</v>
      </c>
      <c r="B54" s="13">
        <v>1902</v>
      </c>
      <c r="C54" s="13">
        <v>4802500</v>
      </c>
    </row>
    <row r="55" spans="1:3" ht="15.75" hidden="1" customHeight="1">
      <c r="A55" s="13" t="s">
        <v>308</v>
      </c>
      <c r="B55" s="13">
        <v>1903</v>
      </c>
      <c r="C55" s="13">
        <v>4861833</v>
      </c>
    </row>
    <row r="56" spans="1:3" ht="15.75" hidden="1" customHeight="1">
      <c r="A56" s="13" t="s">
        <v>308</v>
      </c>
      <c r="B56" s="13">
        <v>1904</v>
      </c>
      <c r="C56" s="13">
        <v>4921891</v>
      </c>
    </row>
    <row r="57" spans="1:3" ht="15.75" hidden="1" customHeight="1">
      <c r="A57" s="13" t="s">
        <v>308</v>
      </c>
      <c r="B57" s="13">
        <v>1905</v>
      </c>
      <c r="C57" s="13">
        <v>4982681</v>
      </c>
    </row>
    <row r="58" spans="1:3" ht="15.75" hidden="1" customHeight="1">
      <c r="A58" s="13" t="s">
        <v>308</v>
      </c>
      <c r="B58" s="13">
        <v>1906</v>
      </c>
      <c r="C58" s="13">
        <v>5044212</v>
      </c>
    </row>
    <row r="59" spans="1:3" ht="15.75" hidden="1" customHeight="1">
      <c r="A59" s="13" t="s">
        <v>308</v>
      </c>
      <c r="B59" s="13">
        <v>1907</v>
      </c>
      <c r="C59" s="13">
        <v>5106495</v>
      </c>
    </row>
    <row r="60" spans="1:3" ht="15.75" hidden="1" customHeight="1">
      <c r="A60" s="13" t="s">
        <v>308</v>
      </c>
      <c r="B60" s="13">
        <v>1908</v>
      </c>
      <c r="C60" s="13">
        <v>5169536</v>
      </c>
    </row>
    <row r="61" spans="1:3" ht="15.75" hidden="1" customHeight="1">
      <c r="A61" s="13" t="s">
        <v>308</v>
      </c>
      <c r="B61" s="13">
        <v>1909</v>
      </c>
      <c r="C61" s="13">
        <v>5300178</v>
      </c>
    </row>
    <row r="62" spans="1:3" ht="15.75" hidden="1" customHeight="1">
      <c r="A62" s="13" t="s">
        <v>308</v>
      </c>
      <c r="B62" s="13">
        <v>1910</v>
      </c>
      <c r="C62" s="13">
        <v>5504191</v>
      </c>
    </row>
    <row r="63" spans="1:3" ht="15.75" hidden="1" customHeight="1">
      <c r="A63" s="13" t="s">
        <v>308</v>
      </c>
      <c r="B63" s="13">
        <v>1911</v>
      </c>
      <c r="C63" s="13">
        <v>5787792</v>
      </c>
    </row>
    <row r="64" spans="1:3" ht="15.75" hidden="1" customHeight="1">
      <c r="A64" s="13" t="s">
        <v>308</v>
      </c>
      <c r="B64" s="13">
        <v>1912</v>
      </c>
      <c r="C64" s="13">
        <v>6157669</v>
      </c>
    </row>
    <row r="65" spans="1:3" ht="15.75" hidden="1" customHeight="1">
      <c r="A65" s="13" t="s">
        <v>308</v>
      </c>
      <c r="B65" s="13">
        <v>1913</v>
      </c>
      <c r="C65" s="13">
        <v>6621025</v>
      </c>
    </row>
    <row r="66" spans="1:3" ht="15.75" hidden="1" customHeight="1">
      <c r="A66" s="13" t="s">
        <v>308</v>
      </c>
      <c r="B66" s="13">
        <v>1914</v>
      </c>
      <c r="C66" s="13">
        <v>7119235</v>
      </c>
    </row>
    <row r="67" spans="1:3" ht="15.75" hidden="1" customHeight="1">
      <c r="A67" s="13" t="s">
        <v>308</v>
      </c>
      <c r="B67" s="13">
        <v>1915</v>
      </c>
      <c r="C67" s="13">
        <v>7654918</v>
      </c>
    </row>
    <row r="68" spans="1:3" ht="15.75" hidden="1" customHeight="1">
      <c r="A68" s="13" t="s">
        <v>308</v>
      </c>
      <c r="B68" s="13">
        <v>1916</v>
      </c>
      <c r="C68" s="13">
        <v>8230894</v>
      </c>
    </row>
    <row r="69" spans="1:3" ht="15.75" hidden="1" customHeight="1">
      <c r="A69" s="13" t="s">
        <v>308</v>
      </c>
      <c r="B69" s="13">
        <v>1917</v>
      </c>
      <c r="C69" s="13">
        <v>8850190</v>
      </c>
    </row>
    <row r="70" spans="1:3" ht="15.75" hidden="1" customHeight="1">
      <c r="A70" s="13" t="s">
        <v>308</v>
      </c>
      <c r="B70" s="13">
        <v>1918</v>
      </c>
      <c r="C70" s="13">
        <v>9529174</v>
      </c>
    </row>
    <row r="71" spans="1:3" ht="15.75" hidden="1" customHeight="1">
      <c r="A71" s="13" t="s">
        <v>308</v>
      </c>
      <c r="B71" s="13">
        <v>1919</v>
      </c>
      <c r="C71" s="13">
        <v>9976355</v>
      </c>
    </row>
    <row r="72" spans="1:3" ht="15.75" hidden="1" customHeight="1">
      <c r="A72" s="13" t="s">
        <v>308</v>
      </c>
      <c r="B72" s="13">
        <v>1920</v>
      </c>
      <c r="C72" s="13">
        <v>10188845</v>
      </c>
    </row>
    <row r="73" spans="1:3" ht="15.75" hidden="1" customHeight="1">
      <c r="A73" s="13" t="s">
        <v>308</v>
      </c>
      <c r="B73" s="13">
        <v>1921</v>
      </c>
      <c r="C73" s="13">
        <v>10162753</v>
      </c>
    </row>
    <row r="74" spans="1:3" ht="15.75" hidden="1" customHeight="1">
      <c r="A74" s="13" t="s">
        <v>308</v>
      </c>
      <c r="B74" s="13">
        <v>1922</v>
      </c>
      <c r="C74" s="13">
        <v>9893152</v>
      </c>
    </row>
    <row r="75" spans="1:3" ht="15.75" hidden="1" customHeight="1">
      <c r="A75" s="13" t="s">
        <v>308</v>
      </c>
      <c r="B75" s="13">
        <v>1923</v>
      </c>
      <c r="C75" s="13">
        <v>9374030</v>
      </c>
    </row>
    <row r="76" spans="1:3" ht="15.75" hidden="1" customHeight="1">
      <c r="A76" s="13" t="s">
        <v>308</v>
      </c>
      <c r="B76" s="13">
        <v>1924</v>
      </c>
      <c r="C76" s="13">
        <v>8882148</v>
      </c>
    </row>
    <row r="77" spans="1:3" ht="15.75" hidden="1" customHeight="1">
      <c r="A77" s="13" t="s">
        <v>308</v>
      </c>
      <c r="B77" s="13">
        <v>1925</v>
      </c>
      <c r="C77" s="13">
        <v>8416077</v>
      </c>
    </row>
    <row r="78" spans="1:3" ht="15.75" hidden="1" customHeight="1">
      <c r="A78" s="13" t="s">
        <v>308</v>
      </c>
      <c r="B78" s="13">
        <v>1926</v>
      </c>
      <c r="C78" s="13">
        <v>7974462</v>
      </c>
    </row>
    <row r="79" spans="1:3" ht="15.75" hidden="1" customHeight="1">
      <c r="A79" s="13" t="s">
        <v>308</v>
      </c>
      <c r="B79" s="13">
        <v>1927</v>
      </c>
      <c r="C79" s="13">
        <v>7556019</v>
      </c>
    </row>
    <row r="80" spans="1:3" ht="15.75" hidden="1" customHeight="1">
      <c r="A80" s="13" t="s">
        <v>308</v>
      </c>
      <c r="B80" s="13">
        <v>1928</v>
      </c>
      <c r="C80" s="13">
        <v>7159534</v>
      </c>
    </row>
    <row r="81" spans="1:3" ht="15.75" hidden="1" customHeight="1">
      <c r="A81" s="13" t="s">
        <v>308</v>
      </c>
      <c r="B81" s="13">
        <v>1929</v>
      </c>
      <c r="C81" s="13">
        <v>6851115</v>
      </c>
    </row>
    <row r="82" spans="1:3" ht="15.75" hidden="1" customHeight="1">
      <c r="A82" s="13" t="s">
        <v>308</v>
      </c>
      <c r="B82" s="13">
        <v>1930</v>
      </c>
      <c r="C82" s="13">
        <v>6626142</v>
      </c>
    </row>
    <row r="83" spans="1:3" ht="15.75" hidden="1" customHeight="1">
      <c r="A83" s="13" t="s">
        <v>308</v>
      </c>
      <c r="B83" s="13">
        <v>1931</v>
      </c>
      <c r="C83" s="13">
        <v>6480237</v>
      </c>
    </row>
    <row r="84" spans="1:3" ht="15.75" hidden="1" customHeight="1">
      <c r="A84" s="13" t="s">
        <v>308</v>
      </c>
      <c r="B84" s="13">
        <v>1932</v>
      </c>
      <c r="C84" s="13">
        <v>6409250</v>
      </c>
    </row>
    <row r="85" spans="1:3" ht="15.75" hidden="1" customHeight="1">
      <c r="A85" s="13" t="s">
        <v>308</v>
      </c>
      <c r="B85" s="13">
        <v>1933</v>
      </c>
      <c r="C85" s="13">
        <v>6409250</v>
      </c>
    </row>
    <row r="86" spans="1:3" ht="15.75" hidden="1" customHeight="1">
      <c r="A86" s="13" t="s">
        <v>308</v>
      </c>
      <c r="B86" s="13">
        <v>1934</v>
      </c>
      <c r="C86" s="13">
        <v>6409250</v>
      </c>
    </row>
    <row r="87" spans="1:3" ht="15.75" hidden="1" customHeight="1">
      <c r="A87" s="13" t="s">
        <v>308</v>
      </c>
      <c r="B87" s="13">
        <v>1935</v>
      </c>
      <c r="C87" s="13">
        <v>6409250</v>
      </c>
    </row>
    <row r="88" spans="1:3" ht="15.75" hidden="1" customHeight="1">
      <c r="A88" s="13" t="s">
        <v>308</v>
      </c>
      <c r="B88" s="13">
        <v>1936</v>
      </c>
      <c r="C88" s="13">
        <v>6409250</v>
      </c>
    </row>
    <row r="89" spans="1:3" ht="15.75" hidden="1" customHeight="1">
      <c r="A89" s="13" t="s">
        <v>308</v>
      </c>
      <c r="B89" s="13">
        <v>1937</v>
      </c>
      <c r="C89" s="13">
        <v>6409250</v>
      </c>
    </row>
    <row r="90" spans="1:3" ht="15.75" hidden="1" customHeight="1">
      <c r="A90" s="13" t="s">
        <v>308</v>
      </c>
      <c r="B90" s="13">
        <v>1938</v>
      </c>
      <c r="C90" s="13">
        <v>6409250</v>
      </c>
    </row>
    <row r="91" spans="1:3" ht="15.75" hidden="1" customHeight="1">
      <c r="A91" s="13" t="s">
        <v>308</v>
      </c>
      <c r="B91" s="13">
        <v>1939</v>
      </c>
      <c r="C91" s="13">
        <v>6428903</v>
      </c>
    </row>
    <row r="92" spans="1:3" ht="15.75" hidden="1" customHeight="1">
      <c r="A92" s="13" t="s">
        <v>308</v>
      </c>
      <c r="B92" s="13">
        <v>1940</v>
      </c>
      <c r="C92" s="13">
        <v>6468510</v>
      </c>
    </row>
    <row r="93" spans="1:3" ht="15.75" hidden="1" customHeight="1">
      <c r="A93" s="13" t="s">
        <v>308</v>
      </c>
      <c r="B93" s="13">
        <v>1941</v>
      </c>
      <c r="C93" s="13">
        <v>6528377</v>
      </c>
    </row>
    <row r="94" spans="1:3" ht="15.75" hidden="1" customHeight="1">
      <c r="A94" s="13" t="s">
        <v>308</v>
      </c>
      <c r="B94" s="13">
        <v>1942</v>
      </c>
      <c r="C94" s="13">
        <v>6608815</v>
      </c>
    </row>
    <row r="95" spans="1:3" ht="15.75" hidden="1" customHeight="1">
      <c r="A95" s="13" t="s">
        <v>308</v>
      </c>
      <c r="B95" s="13">
        <v>1943</v>
      </c>
      <c r="C95" s="13">
        <v>6710138</v>
      </c>
    </row>
    <row r="96" spans="1:3" ht="15.75" hidden="1" customHeight="1">
      <c r="A96" s="13" t="s">
        <v>308</v>
      </c>
      <c r="B96" s="13">
        <v>1944</v>
      </c>
      <c r="C96" s="13">
        <v>6813016</v>
      </c>
    </row>
    <row r="97" spans="1:4" ht="15.75" hidden="1" customHeight="1">
      <c r="A97" s="13" t="s">
        <v>308</v>
      </c>
      <c r="B97" s="13">
        <v>1945</v>
      </c>
      <c r="C97" s="13">
        <v>6917471</v>
      </c>
    </row>
    <row r="98" spans="1:4" ht="15.75" hidden="1" customHeight="1">
      <c r="A98" s="13" t="s">
        <v>308</v>
      </c>
      <c r="B98" s="13">
        <v>1946</v>
      </c>
      <c r="C98" s="13">
        <v>7023527</v>
      </c>
    </row>
    <row r="99" spans="1:4" ht="15.75" hidden="1" customHeight="1">
      <c r="A99" s="13" t="s">
        <v>308</v>
      </c>
      <c r="B99" s="13">
        <v>1947</v>
      </c>
      <c r="C99" s="13">
        <v>7131209</v>
      </c>
    </row>
    <row r="100" spans="1:4" ht="15.75" hidden="1" customHeight="1">
      <c r="A100" s="13" t="s">
        <v>308</v>
      </c>
      <c r="B100" s="13">
        <v>1948</v>
      </c>
      <c r="C100" s="13">
        <v>7240542</v>
      </c>
    </row>
    <row r="101" spans="1:4" ht="15.75" hidden="1" customHeight="1">
      <c r="A101" s="13" t="s">
        <v>308</v>
      </c>
      <c r="B101" s="13">
        <v>1949</v>
      </c>
      <c r="C101" s="13">
        <v>7356890</v>
      </c>
      <c r="D101" s="13">
        <v>1.4999999999999999E-2</v>
      </c>
    </row>
    <row r="102" spans="1:4" ht="15.75" hidden="1" customHeight="1">
      <c r="A102" s="13" t="s">
        <v>308</v>
      </c>
      <c r="B102" s="13">
        <v>1950</v>
      </c>
      <c r="C102" s="13">
        <v>7480464</v>
      </c>
      <c r="D102" s="13">
        <v>8.4000000000000005E-2</v>
      </c>
    </row>
    <row r="103" spans="1:4" ht="15.75" hidden="1" customHeight="1">
      <c r="A103" s="13" t="s">
        <v>308</v>
      </c>
      <c r="B103" s="13">
        <v>1951</v>
      </c>
      <c r="C103" s="13">
        <v>7571542</v>
      </c>
      <c r="D103" s="13">
        <v>9.1999999999999998E-2</v>
      </c>
    </row>
    <row r="104" spans="1:4" ht="15.75" hidden="1" customHeight="1">
      <c r="A104" s="13" t="s">
        <v>308</v>
      </c>
      <c r="B104" s="13">
        <v>1952</v>
      </c>
      <c r="C104" s="13">
        <v>7667534</v>
      </c>
      <c r="D104" s="13">
        <v>9.1999999999999998E-2</v>
      </c>
    </row>
    <row r="105" spans="1:4" ht="15.75" hidden="1" customHeight="1">
      <c r="A105" s="13" t="s">
        <v>308</v>
      </c>
      <c r="B105" s="13">
        <v>1953</v>
      </c>
      <c r="C105" s="13">
        <v>7764549</v>
      </c>
      <c r="D105" s="13">
        <v>0.106</v>
      </c>
    </row>
    <row r="106" spans="1:4" ht="15.75" hidden="1" customHeight="1">
      <c r="A106" s="13" t="s">
        <v>308</v>
      </c>
      <c r="B106" s="13">
        <v>1954</v>
      </c>
      <c r="C106" s="13">
        <v>7864289</v>
      </c>
      <c r="D106" s="13">
        <v>0.106</v>
      </c>
    </row>
    <row r="107" spans="1:4" ht="15.75" hidden="1" customHeight="1">
      <c r="A107" s="13" t="s">
        <v>308</v>
      </c>
      <c r="B107" s="13">
        <v>1955</v>
      </c>
      <c r="C107" s="13">
        <v>7971933</v>
      </c>
      <c r="D107" s="13">
        <v>0.154</v>
      </c>
    </row>
    <row r="108" spans="1:4" ht="15.75" hidden="1" customHeight="1">
      <c r="A108" s="13" t="s">
        <v>308</v>
      </c>
      <c r="B108" s="13">
        <v>1956</v>
      </c>
      <c r="C108" s="13">
        <v>8087730</v>
      </c>
      <c r="D108" s="13">
        <v>0.183</v>
      </c>
    </row>
    <row r="109" spans="1:4" ht="15.75" hidden="1" customHeight="1">
      <c r="A109" s="13" t="s">
        <v>308</v>
      </c>
      <c r="B109" s="13">
        <v>1957</v>
      </c>
      <c r="C109" s="13">
        <v>8210207</v>
      </c>
      <c r="D109" s="13">
        <v>0.29299999999999998</v>
      </c>
    </row>
    <row r="110" spans="1:4" ht="15.75" hidden="1" customHeight="1">
      <c r="A110" s="13" t="s">
        <v>308</v>
      </c>
      <c r="B110" s="13">
        <v>1958</v>
      </c>
      <c r="C110" s="13">
        <v>8333827</v>
      </c>
      <c r="D110" s="13">
        <v>0.33</v>
      </c>
    </row>
    <row r="111" spans="1:4" ht="15.75" hidden="1" customHeight="1">
      <c r="A111" s="13" t="s">
        <v>308</v>
      </c>
      <c r="B111" s="13">
        <v>1959</v>
      </c>
      <c r="C111" s="13">
        <v>8468220</v>
      </c>
      <c r="D111" s="13">
        <v>0.38500000000000001</v>
      </c>
    </row>
    <row r="112" spans="1:4" ht="15.75" hidden="1" customHeight="1">
      <c r="A112" s="13" t="s">
        <v>308</v>
      </c>
      <c r="B112" s="13">
        <v>1960</v>
      </c>
      <c r="C112" s="13">
        <v>8622473</v>
      </c>
      <c r="D112" s="13">
        <v>0.41399999999999998</v>
      </c>
    </row>
    <row r="113" spans="1:4" ht="15.75" hidden="1" customHeight="1">
      <c r="A113" s="13" t="s">
        <v>308</v>
      </c>
      <c r="B113" s="13">
        <v>1961</v>
      </c>
      <c r="C113" s="13">
        <v>8790140</v>
      </c>
      <c r="D113" s="13">
        <v>0.49099999999999999</v>
      </c>
    </row>
    <row r="114" spans="1:4" ht="15.75" hidden="1" customHeight="1">
      <c r="A114" s="13" t="s">
        <v>308</v>
      </c>
      <c r="B114" s="13">
        <v>1962</v>
      </c>
      <c r="C114" s="13">
        <v>8969055</v>
      </c>
      <c r="D114" s="13">
        <v>0.68899999999999995</v>
      </c>
    </row>
    <row r="115" spans="1:4" ht="15.75" hidden="1" customHeight="1">
      <c r="A115" s="13" t="s">
        <v>308</v>
      </c>
      <c r="B115" s="13">
        <v>1963</v>
      </c>
      <c r="C115" s="13">
        <v>9157463</v>
      </c>
      <c r="D115" s="13">
        <v>0.70699999999999996</v>
      </c>
    </row>
    <row r="116" spans="1:4" ht="15.75" hidden="1" customHeight="1">
      <c r="A116" s="13" t="s">
        <v>308</v>
      </c>
      <c r="B116" s="13">
        <v>1964</v>
      </c>
      <c r="C116" s="13">
        <v>9355510</v>
      </c>
      <c r="D116" s="13">
        <v>0.83899999999999997</v>
      </c>
    </row>
    <row r="117" spans="1:4" ht="15.75" hidden="1" customHeight="1">
      <c r="A117" s="13" t="s">
        <v>308</v>
      </c>
      <c r="B117" s="13">
        <v>1965</v>
      </c>
      <c r="C117" s="13">
        <v>9565154</v>
      </c>
      <c r="D117" s="13">
        <v>1.0069999999999999</v>
      </c>
    </row>
    <row r="118" spans="1:4" ht="15.75" hidden="1" customHeight="1">
      <c r="A118" s="13" t="s">
        <v>308</v>
      </c>
      <c r="B118" s="13">
        <v>1966</v>
      </c>
      <c r="C118" s="13">
        <v>9783153</v>
      </c>
      <c r="D118" s="13">
        <v>1.091</v>
      </c>
    </row>
    <row r="119" spans="1:4" ht="15.75" hidden="1" customHeight="1">
      <c r="A119" s="13" t="s">
        <v>308</v>
      </c>
      <c r="B119" s="13">
        <v>1967</v>
      </c>
      <c r="C119" s="13">
        <v>10010037</v>
      </c>
      <c r="D119" s="13">
        <v>1.282</v>
      </c>
    </row>
    <row r="120" spans="1:4" ht="15.75" hidden="1" customHeight="1">
      <c r="A120" s="13" t="s">
        <v>308</v>
      </c>
      <c r="B120" s="13">
        <v>1968</v>
      </c>
      <c r="C120" s="13">
        <v>10247782</v>
      </c>
      <c r="D120" s="13">
        <v>1.2230000000000001</v>
      </c>
    </row>
    <row r="121" spans="1:4" ht="15.75" hidden="1" customHeight="1">
      <c r="A121" s="13" t="s">
        <v>308</v>
      </c>
      <c r="B121" s="13">
        <v>1969</v>
      </c>
      <c r="C121" s="13">
        <v>10494491</v>
      </c>
      <c r="D121" s="13">
        <v>0.94099999999999995</v>
      </c>
    </row>
    <row r="122" spans="1:4" ht="15.75" hidden="1" customHeight="1">
      <c r="A122" s="13" t="s">
        <v>308</v>
      </c>
      <c r="B122" s="13">
        <v>1970</v>
      </c>
      <c r="C122" s="13">
        <v>10752973</v>
      </c>
      <c r="D122" s="13">
        <v>1.67</v>
      </c>
    </row>
    <row r="123" spans="1:4" ht="15.75" hidden="1" customHeight="1">
      <c r="A123" s="13" t="s">
        <v>308</v>
      </c>
      <c r="B123" s="13">
        <v>1971</v>
      </c>
      <c r="C123" s="13">
        <v>11015853</v>
      </c>
      <c r="D123" s="13">
        <v>1.8939999999999999</v>
      </c>
    </row>
    <row r="124" spans="1:4" ht="15.75" hidden="1" customHeight="1">
      <c r="A124" s="13" t="s">
        <v>308</v>
      </c>
      <c r="B124" s="13">
        <v>1972</v>
      </c>
      <c r="C124" s="13">
        <v>11286753</v>
      </c>
      <c r="D124" s="13">
        <v>1.53</v>
      </c>
    </row>
    <row r="125" spans="1:4" ht="15.75" hidden="1" customHeight="1">
      <c r="A125" s="13" t="s">
        <v>308</v>
      </c>
      <c r="B125" s="13">
        <v>1973</v>
      </c>
      <c r="C125" s="13">
        <v>11575308</v>
      </c>
      <c r="D125" s="13">
        <v>1.635</v>
      </c>
    </row>
    <row r="126" spans="1:4" ht="15.75" hidden="1" customHeight="1">
      <c r="A126" s="13" t="s">
        <v>308</v>
      </c>
      <c r="B126" s="13">
        <v>1974</v>
      </c>
      <c r="C126" s="13">
        <v>11869881</v>
      </c>
      <c r="D126" s="13">
        <v>1.913</v>
      </c>
    </row>
    <row r="127" spans="1:4" ht="15.75" hidden="1" customHeight="1">
      <c r="A127" s="13" t="s">
        <v>308</v>
      </c>
      <c r="B127" s="13">
        <v>1975</v>
      </c>
      <c r="C127" s="13">
        <v>12157390</v>
      </c>
      <c r="D127" s="13">
        <v>2.121</v>
      </c>
    </row>
    <row r="128" spans="1:4" ht="15.75" hidden="1" customHeight="1">
      <c r="A128" s="13" t="s">
        <v>308</v>
      </c>
      <c r="B128" s="13">
        <v>1976</v>
      </c>
      <c r="C128" s="13">
        <v>12425276</v>
      </c>
      <c r="D128" s="13">
        <v>1.9810000000000001</v>
      </c>
    </row>
    <row r="129" spans="1:4" ht="15.75" hidden="1" customHeight="1">
      <c r="A129" s="13" t="s">
        <v>308</v>
      </c>
      <c r="B129" s="13">
        <v>1977</v>
      </c>
      <c r="C129" s="13">
        <v>12687308</v>
      </c>
      <c r="D129" s="13">
        <v>2.3839999999999999</v>
      </c>
    </row>
    <row r="130" spans="1:4" ht="15.75" hidden="1" customHeight="1">
      <c r="A130" s="13" t="s">
        <v>308</v>
      </c>
      <c r="B130" s="13">
        <v>1978</v>
      </c>
      <c r="C130" s="13">
        <v>12938864</v>
      </c>
      <c r="D130" s="13">
        <v>2.153</v>
      </c>
    </row>
    <row r="131" spans="1:4" ht="15.75" hidden="1" customHeight="1">
      <c r="A131" s="13" t="s">
        <v>308</v>
      </c>
      <c r="B131" s="13">
        <v>1979</v>
      </c>
      <c r="C131" s="13">
        <v>12986378</v>
      </c>
      <c r="D131" s="13">
        <v>2.2330000000000001</v>
      </c>
    </row>
    <row r="132" spans="1:4" ht="15.75" hidden="1" customHeight="1">
      <c r="A132" s="13" t="s">
        <v>308</v>
      </c>
      <c r="B132" s="13">
        <v>1980</v>
      </c>
      <c r="C132" s="13">
        <v>12486640</v>
      </c>
      <c r="D132" s="13">
        <v>1.756</v>
      </c>
    </row>
    <row r="133" spans="1:4" ht="15.75" hidden="1" customHeight="1">
      <c r="A133" s="13" t="s">
        <v>308</v>
      </c>
      <c r="B133" s="13">
        <v>1981</v>
      </c>
      <c r="C133" s="13">
        <v>11155196</v>
      </c>
      <c r="D133" s="13">
        <v>1.978</v>
      </c>
    </row>
    <row r="134" spans="1:4" ht="15.75" hidden="1" customHeight="1">
      <c r="A134" s="13" t="s">
        <v>308</v>
      </c>
      <c r="B134" s="13">
        <v>1982</v>
      </c>
      <c r="C134" s="13">
        <v>10088290</v>
      </c>
      <c r="D134" s="13">
        <v>2.0950000000000002</v>
      </c>
    </row>
    <row r="135" spans="1:4" ht="15.75" hidden="1" customHeight="1">
      <c r="A135" s="13" t="s">
        <v>308</v>
      </c>
      <c r="B135" s="13">
        <v>1983</v>
      </c>
      <c r="C135" s="13">
        <v>9951447</v>
      </c>
      <c r="D135" s="13">
        <v>2.52</v>
      </c>
    </row>
    <row r="136" spans="1:4" ht="15.75" hidden="1" customHeight="1">
      <c r="A136" s="13" t="s">
        <v>308</v>
      </c>
      <c r="B136" s="13">
        <v>1984</v>
      </c>
      <c r="C136" s="13">
        <v>10243689</v>
      </c>
      <c r="D136" s="13">
        <v>2.8220000000000001</v>
      </c>
    </row>
    <row r="137" spans="1:4" ht="15.75" hidden="1" customHeight="1">
      <c r="A137" s="13" t="s">
        <v>308</v>
      </c>
      <c r="B137" s="13">
        <v>1985</v>
      </c>
      <c r="C137" s="13">
        <v>10512220</v>
      </c>
      <c r="D137" s="13">
        <v>3.5009999999999999</v>
      </c>
    </row>
    <row r="138" spans="1:4" ht="15.75" hidden="1" customHeight="1">
      <c r="A138" s="13" t="s">
        <v>308</v>
      </c>
      <c r="B138" s="13">
        <v>1986</v>
      </c>
      <c r="C138" s="13">
        <v>10448447</v>
      </c>
      <c r="D138" s="13">
        <v>3.1339999999999999</v>
      </c>
    </row>
    <row r="139" spans="1:4" ht="15.75" hidden="1" customHeight="1">
      <c r="A139" s="13" t="s">
        <v>308</v>
      </c>
      <c r="B139" s="13">
        <v>1987</v>
      </c>
      <c r="C139" s="13">
        <v>10322767</v>
      </c>
      <c r="D139" s="13">
        <v>3.1139999999999999</v>
      </c>
    </row>
    <row r="140" spans="1:4" ht="15.75" hidden="1" customHeight="1">
      <c r="A140" s="13" t="s">
        <v>308</v>
      </c>
      <c r="B140" s="13">
        <v>1988</v>
      </c>
      <c r="C140" s="13">
        <v>10383459</v>
      </c>
      <c r="D140" s="13">
        <v>2.8570000000000002</v>
      </c>
    </row>
    <row r="141" spans="1:4" ht="15.75" hidden="1" customHeight="1">
      <c r="A141" s="13" t="s">
        <v>308</v>
      </c>
      <c r="B141" s="13">
        <v>1989</v>
      </c>
      <c r="C141" s="13">
        <v>10673172</v>
      </c>
      <c r="D141" s="13">
        <v>2.7650000000000001</v>
      </c>
    </row>
    <row r="142" spans="1:4" ht="15.75" hidden="1" customHeight="1">
      <c r="A142" s="13" t="s">
        <v>308</v>
      </c>
      <c r="B142" s="13">
        <v>1990</v>
      </c>
      <c r="C142" s="13">
        <v>10694804</v>
      </c>
      <c r="D142" s="13">
        <v>2.024</v>
      </c>
    </row>
    <row r="143" spans="1:4" ht="15.75" hidden="1" customHeight="1">
      <c r="A143" s="13" t="s">
        <v>308</v>
      </c>
      <c r="B143" s="13">
        <v>1991</v>
      </c>
      <c r="C143" s="13">
        <v>10745168</v>
      </c>
      <c r="D143" s="13">
        <v>1.9139999999999999</v>
      </c>
    </row>
    <row r="144" spans="1:4" ht="15.75" hidden="1" customHeight="1">
      <c r="A144" s="13" t="s">
        <v>308</v>
      </c>
      <c r="B144" s="13">
        <v>1992</v>
      </c>
      <c r="C144" s="13">
        <v>12057436</v>
      </c>
      <c r="D144" s="13">
        <v>1.482</v>
      </c>
    </row>
    <row r="145" spans="1:4" ht="15.75" hidden="1" customHeight="1">
      <c r="A145" s="13" t="s">
        <v>308</v>
      </c>
      <c r="B145" s="13">
        <v>1993</v>
      </c>
      <c r="C145" s="13">
        <v>14003764</v>
      </c>
      <c r="D145" s="13">
        <v>1.4870000000000001</v>
      </c>
    </row>
    <row r="146" spans="1:4" ht="15.75" hidden="1" customHeight="1">
      <c r="A146" s="13" t="s">
        <v>308</v>
      </c>
      <c r="B146" s="13">
        <v>1994</v>
      </c>
      <c r="C146" s="13">
        <v>15455560</v>
      </c>
      <c r="D146" s="13">
        <v>1.454</v>
      </c>
    </row>
    <row r="147" spans="1:4" ht="15.75" hidden="1" customHeight="1">
      <c r="A147" s="13" t="s">
        <v>308</v>
      </c>
      <c r="B147" s="13">
        <v>1995</v>
      </c>
      <c r="C147" s="13">
        <v>16418911</v>
      </c>
      <c r="D147" s="13">
        <v>1.417</v>
      </c>
    </row>
    <row r="148" spans="1:4" ht="15.75" hidden="1" customHeight="1">
      <c r="A148" s="13" t="s">
        <v>308</v>
      </c>
      <c r="B148" s="13">
        <v>1996</v>
      </c>
      <c r="C148" s="13">
        <v>17106600</v>
      </c>
      <c r="D148" s="13">
        <v>1.37</v>
      </c>
    </row>
    <row r="149" spans="1:4" ht="15.75" hidden="1" customHeight="1">
      <c r="A149" s="13" t="s">
        <v>308</v>
      </c>
      <c r="B149" s="13">
        <v>1997</v>
      </c>
      <c r="C149" s="13">
        <v>17788818</v>
      </c>
      <c r="D149" s="13">
        <v>1.304</v>
      </c>
    </row>
    <row r="150" spans="1:4" ht="15.75" hidden="1" customHeight="1">
      <c r="A150" s="13" t="s">
        <v>308</v>
      </c>
      <c r="B150" s="13">
        <v>1998</v>
      </c>
      <c r="C150" s="13">
        <v>18493134</v>
      </c>
      <c r="D150" s="13">
        <v>1.2789999999999999</v>
      </c>
    </row>
    <row r="151" spans="1:4" ht="15.75" hidden="1" customHeight="1">
      <c r="A151" s="13" t="s">
        <v>308</v>
      </c>
      <c r="B151" s="13">
        <v>1999</v>
      </c>
      <c r="C151" s="13">
        <v>19262854</v>
      </c>
      <c r="D151" s="13">
        <v>1.0920000000000001</v>
      </c>
    </row>
    <row r="152" spans="1:4" ht="15.75" hidden="1" customHeight="1">
      <c r="A152" s="13" t="s">
        <v>308</v>
      </c>
      <c r="B152" s="13">
        <v>2000</v>
      </c>
      <c r="C152" s="13">
        <v>19542986</v>
      </c>
      <c r="D152" s="13">
        <v>1.0469999999999999</v>
      </c>
    </row>
    <row r="153" spans="1:4" ht="15.75" hidden="1" customHeight="1">
      <c r="A153" s="13" t="s">
        <v>308</v>
      </c>
      <c r="B153" s="13">
        <v>2001</v>
      </c>
      <c r="C153" s="13">
        <v>19688634</v>
      </c>
      <c r="D153" s="13">
        <v>1.069</v>
      </c>
    </row>
    <row r="154" spans="1:4" ht="15.75" hidden="1" customHeight="1">
      <c r="A154" s="13" t="s">
        <v>308</v>
      </c>
      <c r="B154" s="13">
        <v>2002</v>
      </c>
      <c r="C154" s="13">
        <v>21000258</v>
      </c>
      <c r="D154" s="13">
        <v>1.341</v>
      </c>
    </row>
    <row r="155" spans="1:4" ht="15.75" hidden="1" customHeight="1">
      <c r="A155" s="13" t="s">
        <v>308</v>
      </c>
      <c r="B155" s="13">
        <v>2003</v>
      </c>
      <c r="C155" s="13">
        <v>22645136</v>
      </c>
      <c r="D155" s="13">
        <v>1.56</v>
      </c>
    </row>
    <row r="156" spans="1:4" ht="15.75" hidden="1" customHeight="1">
      <c r="A156" s="13" t="s">
        <v>308</v>
      </c>
      <c r="B156" s="13">
        <v>2004</v>
      </c>
      <c r="C156" s="13">
        <v>23553554</v>
      </c>
      <c r="D156" s="13">
        <v>1.2370000000000001</v>
      </c>
    </row>
    <row r="157" spans="1:4" ht="15.75" hidden="1" customHeight="1">
      <c r="A157" s="13" t="s">
        <v>308</v>
      </c>
      <c r="B157" s="13">
        <v>2005</v>
      </c>
      <c r="C157" s="13">
        <v>24411196</v>
      </c>
      <c r="D157" s="13">
        <v>1.89</v>
      </c>
    </row>
    <row r="158" spans="1:4" ht="15.75" hidden="1" customHeight="1">
      <c r="A158" s="13" t="s">
        <v>308</v>
      </c>
      <c r="B158" s="13">
        <v>2006</v>
      </c>
      <c r="C158" s="13">
        <v>25442946</v>
      </c>
      <c r="D158" s="13">
        <v>2.1589999999999998</v>
      </c>
    </row>
    <row r="159" spans="1:4" ht="15.75" hidden="1" customHeight="1">
      <c r="A159" s="13" t="s">
        <v>308</v>
      </c>
      <c r="B159" s="13">
        <v>2007</v>
      </c>
      <c r="C159" s="13">
        <v>25903306</v>
      </c>
      <c r="D159" s="13">
        <v>2.8</v>
      </c>
    </row>
    <row r="160" spans="1:4" ht="15.75" hidden="1" customHeight="1">
      <c r="A160" s="13" t="s">
        <v>308</v>
      </c>
      <c r="B160" s="13">
        <v>2008</v>
      </c>
      <c r="C160" s="13">
        <v>26427204</v>
      </c>
      <c r="D160" s="13">
        <v>4.2539999999999996</v>
      </c>
    </row>
    <row r="161" spans="1:4" ht="15.75" hidden="1" customHeight="1">
      <c r="A161" s="13" t="s">
        <v>308</v>
      </c>
      <c r="B161" s="13">
        <v>2009</v>
      </c>
      <c r="C161" s="13">
        <v>27385310</v>
      </c>
      <c r="D161" s="13">
        <v>6.3920000000000003</v>
      </c>
    </row>
    <row r="162" spans="1:4" ht="15.75" hidden="1" customHeight="1">
      <c r="A162" s="13" t="s">
        <v>308</v>
      </c>
      <c r="B162" s="13">
        <v>2010</v>
      </c>
      <c r="C162" s="13">
        <v>28189672</v>
      </c>
      <c r="D162" s="13">
        <v>8.3650000000000002</v>
      </c>
    </row>
    <row r="163" spans="1:4" ht="15.75" hidden="1" customHeight="1">
      <c r="A163" s="13" t="s">
        <v>308</v>
      </c>
      <c r="B163" s="13">
        <v>2011</v>
      </c>
      <c r="C163" s="13">
        <v>29249156</v>
      </c>
      <c r="D163" s="13">
        <v>11.837999999999999</v>
      </c>
    </row>
    <row r="164" spans="1:4" ht="15.75" hidden="1" customHeight="1">
      <c r="A164" s="13" t="s">
        <v>308</v>
      </c>
      <c r="B164" s="13">
        <v>2012</v>
      </c>
      <c r="C164" s="13">
        <v>30466484</v>
      </c>
      <c r="D164" s="13">
        <v>10.035</v>
      </c>
    </row>
    <row r="165" spans="1:4" ht="15.75" hidden="1" customHeight="1">
      <c r="A165" s="13" t="s">
        <v>308</v>
      </c>
      <c r="B165" s="13">
        <v>2013</v>
      </c>
      <c r="C165" s="13">
        <v>31541216</v>
      </c>
      <c r="D165" s="13">
        <v>9.2509999999999994</v>
      </c>
    </row>
    <row r="166" spans="1:4" ht="15.75" hidden="1" customHeight="1">
      <c r="A166" s="13" t="s">
        <v>308</v>
      </c>
      <c r="B166" s="13">
        <v>2014</v>
      </c>
      <c r="C166" s="13">
        <v>32716214</v>
      </c>
      <c r="D166" s="13">
        <v>9.17</v>
      </c>
    </row>
    <row r="167" spans="1:4" ht="15.75" hidden="1" customHeight="1">
      <c r="A167" s="13" t="s">
        <v>308</v>
      </c>
      <c r="B167" s="13">
        <v>2015</v>
      </c>
      <c r="C167" s="13">
        <v>33753500</v>
      </c>
      <c r="D167" s="13">
        <v>9.7910000000000004</v>
      </c>
    </row>
    <row r="168" spans="1:4" ht="15.75" hidden="1" customHeight="1">
      <c r="A168" s="13" t="s">
        <v>308</v>
      </c>
      <c r="B168" s="13">
        <v>2016</v>
      </c>
      <c r="C168" s="13">
        <v>34636212</v>
      </c>
      <c r="D168" s="13">
        <v>9.0679999999999996</v>
      </c>
    </row>
    <row r="169" spans="1:4" ht="15.75" hidden="1" customHeight="1">
      <c r="A169" s="13" t="s">
        <v>308</v>
      </c>
      <c r="B169" s="13">
        <v>2017</v>
      </c>
      <c r="C169" s="13">
        <v>35643420</v>
      </c>
      <c r="D169" s="13">
        <v>9.8680000000000003</v>
      </c>
    </row>
    <row r="170" spans="1:4" ht="15.75" hidden="1" customHeight="1">
      <c r="A170" s="13" t="s">
        <v>308</v>
      </c>
      <c r="B170" s="13">
        <v>2018</v>
      </c>
      <c r="C170" s="13">
        <v>36686788</v>
      </c>
      <c r="D170" s="13">
        <v>10.818</v>
      </c>
    </row>
    <row r="171" spans="1:4" ht="15.75" hidden="1" customHeight="1">
      <c r="A171" s="13" t="s">
        <v>308</v>
      </c>
      <c r="B171" s="13">
        <v>2019</v>
      </c>
      <c r="C171" s="13">
        <v>37769496</v>
      </c>
      <c r="D171" s="13">
        <v>11.082000000000001</v>
      </c>
    </row>
    <row r="172" spans="1:4" ht="15.75" hidden="1" customHeight="1">
      <c r="A172" s="13" t="s">
        <v>308</v>
      </c>
      <c r="B172" s="13">
        <v>2020</v>
      </c>
      <c r="C172" s="13">
        <v>38972236</v>
      </c>
      <c r="D172" s="13">
        <v>11.682</v>
      </c>
    </row>
    <row r="173" spans="1:4" ht="15.75" hidden="1" customHeight="1">
      <c r="A173" s="13" t="s">
        <v>308</v>
      </c>
      <c r="B173" s="13">
        <v>2021</v>
      </c>
      <c r="C173" s="13">
        <v>40099460</v>
      </c>
      <c r="D173" s="13">
        <v>11.874000000000001</v>
      </c>
    </row>
    <row r="174" spans="1:4" ht="15.75" hidden="1" customHeight="1">
      <c r="A174" s="13" t="s">
        <v>309</v>
      </c>
      <c r="B174" s="13">
        <v>1750</v>
      </c>
      <c r="C174" s="13">
        <v>76278087</v>
      </c>
      <c r="D174" s="13">
        <v>0</v>
      </c>
    </row>
    <row r="175" spans="1:4" ht="15.75" hidden="1" customHeight="1">
      <c r="A175" s="13" t="s">
        <v>309</v>
      </c>
      <c r="B175" s="13">
        <v>1751</v>
      </c>
      <c r="D175" s="13">
        <v>0</v>
      </c>
    </row>
    <row r="176" spans="1:4" ht="15.75" hidden="1" customHeight="1">
      <c r="A176" s="13" t="s">
        <v>309</v>
      </c>
      <c r="B176" s="13">
        <v>1752</v>
      </c>
      <c r="D176" s="13">
        <v>0</v>
      </c>
    </row>
    <row r="177" spans="1:4" ht="15.75" hidden="1" customHeight="1">
      <c r="A177" s="13" t="s">
        <v>309</v>
      </c>
      <c r="B177" s="13">
        <v>1753</v>
      </c>
      <c r="D177" s="13">
        <v>0</v>
      </c>
    </row>
    <row r="178" spans="1:4" ht="15.75" hidden="1" customHeight="1">
      <c r="A178" s="13" t="s">
        <v>309</v>
      </c>
      <c r="B178" s="13">
        <v>1754</v>
      </c>
      <c r="D178" s="13">
        <v>0</v>
      </c>
    </row>
    <row r="179" spans="1:4" ht="15.75" hidden="1" customHeight="1">
      <c r="A179" s="13" t="s">
        <v>309</v>
      </c>
      <c r="B179" s="13">
        <v>1755</v>
      </c>
      <c r="D179" s="13">
        <v>0</v>
      </c>
    </row>
    <row r="180" spans="1:4" ht="15.75" hidden="1" customHeight="1">
      <c r="A180" s="13" t="s">
        <v>309</v>
      </c>
      <c r="B180" s="13">
        <v>1756</v>
      </c>
      <c r="D180" s="13">
        <v>0</v>
      </c>
    </row>
    <row r="181" spans="1:4" ht="15.75" hidden="1" customHeight="1">
      <c r="A181" s="13" t="s">
        <v>309</v>
      </c>
      <c r="B181" s="13">
        <v>1757</v>
      </c>
      <c r="D181" s="13">
        <v>0</v>
      </c>
    </row>
    <row r="182" spans="1:4" ht="15.75" hidden="1" customHeight="1">
      <c r="A182" s="13" t="s">
        <v>309</v>
      </c>
      <c r="B182" s="13">
        <v>1758</v>
      </c>
      <c r="D182" s="13">
        <v>0</v>
      </c>
    </row>
    <row r="183" spans="1:4" ht="15.75" hidden="1" customHeight="1">
      <c r="A183" s="13" t="s">
        <v>309</v>
      </c>
      <c r="B183" s="13">
        <v>1759</v>
      </c>
      <c r="D183" s="13">
        <v>0</v>
      </c>
    </row>
    <row r="184" spans="1:4" ht="15.75" hidden="1" customHeight="1">
      <c r="A184" s="13" t="s">
        <v>309</v>
      </c>
      <c r="B184" s="13">
        <v>1760</v>
      </c>
      <c r="C184" s="13">
        <v>76943010</v>
      </c>
      <c r="D184" s="13">
        <v>0</v>
      </c>
    </row>
    <row r="185" spans="1:4" ht="15.75" hidden="1" customHeight="1">
      <c r="A185" s="13" t="s">
        <v>309</v>
      </c>
      <c r="B185" s="13">
        <v>1761</v>
      </c>
      <c r="D185" s="13">
        <v>0</v>
      </c>
    </row>
    <row r="186" spans="1:4" ht="15.75" hidden="1" customHeight="1">
      <c r="A186" s="13" t="s">
        <v>309</v>
      </c>
      <c r="B186" s="13">
        <v>1762</v>
      </c>
      <c r="D186" s="13">
        <v>0</v>
      </c>
    </row>
    <row r="187" spans="1:4" ht="15.75" hidden="1" customHeight="1">
      <c r="A187" s="13" t="s">
        <v>309</v>
      </c>
      <c r="B187" s="13">
        <v>1763</v>
      </c>
      <c r="D187" s="13">
        <v>0</v>
      </c>
    </row>
    <row r="188" spans="1:4" ht="15.75" hidden="1" customHeight="1">
      <c r="A188" s="13" t="s">
        <v>309</v>
      </c>
      <c r="B188" s="13">
        <v>1764</v>
      </c>
      <c r="D188" s="13">
        <v>0</v>
      </c>
    </row>
    <row r="189" spans="1:4" ht="15.75" hidden="1" customHeight="1">
      <c r="A189" s="13" t="s">
        <v>309</v>
      </c>
      <c r="B189" s="13">
        <v>1765</v>
      </c>
      <c r="D189" s="13">
        <v>0</v>
      </c>
    </row>
    <row r="190" spans="1:4" ht="15.75" hidden="1" customHeight="1">
      <c r="A190" s="13" t="s">
        <v>309</v>
      </c>
      <c r="B190" s="13">
        <v>1766</v>
      </c>
      <c r="D190" s="13">
        <v>0</v>
      </c>
    </row>
    <row r="191" spans="1:4" ht="15.75" hidden="1" customHeight="1">
      <c r="A191" s="13" t="s">
        <v>309</v>
      </c>
      <c r="B191" s="13">
        <v>1767</v>
      </c>
      <c r="D191" s="13">
        <v>0</v>
      </c>
    </row>
    <row r="192" spans="1:4" ht="15.75" hidden="1" customHeight="1">
      <c r="A192" s="13" t="s">
        <v>309</v>
      </c>
      <c r="B192" s="13">
        <v>1768</v>
      </c>
      <c r="D192" s="13">
        <v>0</v>
      </c>
    </row>
    <row r="193" spans="1:4" ht="15.75" hidden="1" customHeight="1">
      <c r="A193" s="13" t="s">
        <v>309</v>
      </c>
      <c r="B193" s="13">
        <v>1769</v>
      </c>
      <c r="D193" s="13">
        <v>0</v>
      </c>
    </row>
    <row r="194" spans="1:4" ht="15.75" hidden="1" customHeight="1">
      <c r="A194" s="13" t="s">
        <v>309</v>
      </c>
      <c r="B194" s="13">
        <v>1770</v>
      </c>
      <c r="C194" s="13">
        <v>77667559</v>
      </c>
      <c r="D194" s="13">
        <v>0</v>
      </c>
    </row>
    <row r="195" spans="1:4" ht="15.75" hidden="1" customHeight="1">
      <c r="A195" s="13" t="s">
        <v>309</v>
      </c>
      <c r="B195" s="13">
        <v>1771</v>
      </c>
      <c r="D195" s="13">
        <v>0</v>
      </c>
    </row>
    <row r="196" spans="1:4" ht="15.75" hidden="1" customHeight="1">
      <c r="A196" s="13" t="s">
        <v>309</v>
      </c>
      <c r="B196" s="13">
        <v>1772</v>
      </c>
      <c r="D196" s="13">
        <v>0</v>
      </c>
    </row>
    <row r="197" spans="1:4" ht="15.75" hidden="1" customHeight="1">
      <c r="A197" s="13" t="s">
        <v>309</v>
      </c>
      <c r="B197" s="13">
        <v>1773</v>
      </c>
      <c r="D197" s="13">
        <v>0</v>
      </c>
    </row>
    <row r="198" spans="1:4" ht="15.75" hidden="1" customHeight="1">
      <c r="A198" s="13" t="s">
        <v>309</v>
      </c>
      <c r="B198" s="13">
        <v>1774</v>
      </c>
      <c r="D198" s="13">
        <v>0</v>
      </c>
    </row>
    <row r="199" spans="1:4" ht="15.75" hidden="1" customHeight="1">
      <c r="A199" s="13" t="s">
        <v>309</v>
      </c>
      <c r="B199" s="13">
        <v>1775</v>
      </c>
      <c r="D199" s="13">
        <v>0</v>
      </c>
    </row>
    <row r="200" spans="1:4" ht="15.75" hidden="1" customHeight="1">
      <c r="A200" s="13" t="s">
        <v>309</v>
      </c>
      <c r="B200" s="13">
        <v>1776</v>
      </c>
      <c r="D200" s="13">
        <v>0</v>
      </c>
    </row>
    <row r="201" spans="1:4" ht="15.75" hidden="1" customHeight="1">
      <c r="A201" s="13" t="s">
        <v>309</v>
      </c>
      <c r="B201" s="13">
        <v>1777</v>
      </c>
      <c r="D201" s="13">
        <v>0</v>
      </c>
    </row>
    <row r="202" spans="1:4" ht="15.75" hidden="1" customHeight="1">
      <c r="A202" s="13" t="s">
        <v>309</v>
      </c>
      <c r="B202" s="13">
        <v>1778</v>
      </c>
      <c r="D202" s="13">
        <v>0</v>
      </c>
    </row>
    <row r="203" spans="1:4" ht="15.75" hidden="1" customHeight="1">
      <c r="A203" s="13" t="s">
        <v>309</v>
      </c>
      <c r="B203" s="13">
        <v>1779</v>
      </c>
      <c r="D203" s="13">
        <v>0</v>
      </c>
    </row>
    <row r="204" spans="1:4" ht="15.75" hidden="1" customHeight="1">
      <c r="A204" s="13" t="s">
        <v>309</v>
      </c>
      <c r="B204" s="13">
        <v>1780</v>
      </c>
      <c r="C204" s="13">
        <v>78459476</v>
      </c>
      <c r="D204" s="13">
        <v>0</v>
      </c>
    </row>
    <row r="205" spans="1:4" ht="15.75" hidden="1" customHeight="1">
      <c r="A205" s="13" t="s">
        <v>309</v>
      </c>
      <c r="B205" s="13">
        <v>1781</v>
      </c>
      <c r="D205" s="13">
        <v>0</v>
      </c>
    </row>
    <row r="206" spans="1:4" ht="15.75" hidden="1" customHeight="1">
      <c r="A206" s="13" t="s">
        <v>309</v>
      </c>
      <c r="B206" s="13">
        <v>1782</v>
      </c>
      <c r="D206" s="13">
        <v>0</v>
      </c>
    </row>
    <row r="207" spans="1:4" ht="15.75" hidden="1" customHeight="1">
      <c r="A207" s="13" t="s">
        <v>309</v>
      </c>
      <c r="B207" s="13">
        <v>1783</v>
      </c>
      <c r="D207" s="13">
        <v>0</v>
      </c>
    </row>
    <row r="208" spans="1:4" ht="15.75" hidden="1" customHeight="1">
      <c r="A208" s="13" t="s">
        <v>309</v>
      </c>
      <c r="B208" s="13">
        <v>1784</v>
      </c>
      <c r="D208" s="13">
        <v>0</v>
      </c>
    </row>
    <row r="209" spans="1:4" ht="15.75" hidden="1" customHeight="1">
      <c r="A209" s="13" t="s">
        <v>309</v>
      </c>
      <c r="B209" s="13">
        <v>1785</v>
      </c>
      <c r="D209" s="13">
        <v>0</v>
      </c>
    </row>
    <row r="210" spans="1:4" ht="15.75" hidden="1" customHeight="1">
      <c r="A210" s="13" t="s">
        <v>309</v>
      </c>
      <c r="B210" s="13">
        <v>1786</v>
      </c>
      <c r="D210" s="13">
        <v>0</v>
      </c>
    </row>
    <row r="211" spans="1:4" ht="15.75" hidden="1" customHeight="1">
      <c r="A211" s="13" t="s">
        <v>309</v>
      </c>
      <c r="B211" s="13">
        <v>1787</v>
      </c>
      <c r="D211" s="13">
        <v>0</v>
      </c>
    </row>
    <row r="212" spans="1:4" ht="15.75" hidden="1" customHeight="1">
      <c r="A212" s="13" t="s">
        <v>309</v>
      </c>
      <c r="B212" s="13">
        <v>1788</v>
      </c>
      <c r="D212" s="13">
        <v>0</v>
      </c>
    </row>
    <row r="213" spans="1:4" ht="15.75" hidden="1" customHeight="1">
      <c r="A213" s="13" t="s">
        <v>309</v>
      </c>
      <c r="B213" s="13">
        <v>1789</v>
      </c>
      <c r="D213" s="13">
        <v>0</v>
      </c>
    </row>
    <row r="214" spans="1:4" ht="15.75" hidden="1" customHeight="1">
      <c r="A214" s="13" t="s">
        <v>309</v>
      </c>
      <c r="B214" s="13">
        <v>1790</v>
      </c>
      <c r="C214" s="13">
        <v>79313390</v>
      </c>
      <c r="D214" s="13">
        <v>0</v>
      </c>
    </row>
    <row r="215" spans="1:4" ht="15.75" hidden="1" customHeight="1">
      <c r="A215" s="13" t="s">
        <v>309</v>
      </c>
      <c r="B215" s="13">
        <v>1791</v>
      </c>
      <c r="D215" s="13">
        <v>0</v>
      </c>
    </row>
    <row r="216" spans="1:4" ht="15.75" hidden="1" customHeight="1">
      <c r="A216" s="13" t="s">
        <v>309</v>
      </c>
      <c r="B216" s="13">
        <v>1792</v>
      </c>
      <c r="D216" s="13">
        <v>0</v>
      </c>
    </row>
    <row r="217" spans="1:4" ht="15.75" hidden="1" customHeight="1">
      <c r="A217" s="13" t="s">
        <v>309</v>
      </c>
      <c r="B217" s="13">
        <v>1793</v>
      </c>
      <c r="D217" s="13">
        <v>0</v>
      </c>
    </row>
    <row r="218" spans="1:4" ht="15.75" hidden="1" customHeight="1">
      <c r="A218" s="13" t="s">
        <v>309</v>
      </c>
      <c r="B218" s="13">
        <v>1794</v>
      </c>
      <c r="D218" s="13">
        <v>0</v>
      </c>
    </row>
    <row r="219" spans="1:4" ht="15.75" hidden="1" customHeight="1">
      <c r="A219" s="13" t="s">
        <v>309</v>
      </c>
      <c r="B219" s="13">
        <v>1795</v>
      </c>
      <c r="D219" s="13">
        <v>0</v>
      </c>
    </row>
    <row r="220" spans="1:4" ht="15.75" hidden="1" customHeight="1">
      <c r="A220" s="13" t="s">
        <v>309</v>
      </c>
      <c r="B220" s="13">
        <v>1796</v>
      </c>
      <c r="D220" s="13">
        <v>0</v>
      </c>
    </row>
    <row r="221" spans="1:4" ht="15.75" hidden="1" customHeight="1">
      <c r="A221" s="13" t="s">
        <v>309</v>
      </c>
      <c r="B221" s="13">
        <v>1797</v>
      </c>
      <c r="D221" s="13">
        <v>0</v>
      </c>
    </row>
    <row r="222" spans="1:4" ht="15.75" hidden="1" customHeight="1">
      <c r="A222" s="13" t="s">
        <v>309</v>
      </c>
      <c r="B222" s="13">
        <v>1798</v>
      </c>
      <c r="D222" s="13">
        <v>0</v>
      </c>
    </row>
    <row r="223" spans="1:4" ht="15.75" hidden="1" customHeight="1">
      <c r="A223" s="13" t="s">
        <v>309</v>
      </c>
      <c r="B223" s="13">
        <v>1799</v>
      </c>
      <c r="D223" s="13">
        <v>0</v>
      </c>
    </row>
    <row r="224" spans="1:4" ht="15.75" hidden="1" customHeight="1">
      <c r="A224" s="13" t="s">
        <v>309</v>
      </c>
      <c r="B224" s="13">
        <v>1800</v>
      </c>
      <c r="C224" s="13">
        <v>81273172</v>
      </c>
      <c r="D224" s="13">
        <v>0</v>
      </c>
    </row>
    <row r="225" spans="1:4" ht="15.75" hidden="1" customHeight="1">
      <c r="A225" s="13" t="s">
        <v>309</v>
      </c>
      <c r="B225" s="13">
        <v>1801</v>
      </c>
      <c r="C225" s="13">
        <v>81313551</v>
      </c>
      <c r="D225" s="13">
        <v>0</v>
      </c>
    </row>
    <row r="226" spans="1:4" ht="15.75" hidden="1" customHeight="1">
      <c r="A226" s="13" t="s">
        <v>309</v>
      </c>
      <c r="B226" s="13">
        <v>1802</v>
      </c>
      <c r="C226" s="13">
        <v>81418900</v>
      </c>
      <c r="D226" s="13">
        <v>0</v>
      </c>
    </row>
    <row r="227" spans="1:4" ht="15.75" hidden="1" customHeight="1">
      <c r="A227" s="13" t="s">
        <v>309</v>
      </c>
      <c r="B227" s="13">
        <v>1803</v>
      </c>
      <c r="C227" s="13">
        <v>81525621</v>
      </c>
      <c r="D227" s="13">
        <v>0</v>
      </c>
    </row>
    <row r="228" spans="1:4" ht="15.75" hidden="1" customHeight="1">
      <c r="A228" s="13" t="s">
        <v>309</v>
      </c>
      <c r="B228" s="13">
        <v>1804</v>
      </c>
      <c r="C228" s="13">
        <v>81633731</v>
      </c>
      <c r="D228" s="13">
        <v>0</v>
      </c>
    </row>
    <row r="229" spans="1:4" ht="15.75" hidden="1" customHeight="1">
      <c r="A229" s="13" t="s">
        <v>309</v>
      </c>
      <c r="B229" s="13">
        <v>1805</v>
      </c>
      <c r="C229" s="13">
        <v>81743247</v>
      </c>
      <c r="D229" s="13">
        <v>0</v>
      </c>
    </row>
    <row r="230" spans="1:4" ht="15.75" hidden="1" customHeight="1">
      <c r="A230" s="13" t="s">
        <v>309</v>
      </c>
      <c r="B230" s="13">
        <v>1806</v>
      </c>
      <c r="C230" s="13">
        <v>81854174</v>
      </c>
      <c r="D230" s="13">
        <v>0</v>
      </c>
    </row>
    <row r="231" spans="1:4" ht="15.75" hidden="1" customHeight="1">
      <c r="A231" s="13" t="s">
        <v>309</v>
      </c>
      <c r="B231" s="13">
        <v>1807</v>
      </c>
      <c r="C231" s="13">
        <v>81966528</v>
      </c>
      <c r="D231" s="13">
        <v>0</v>
      </c>
    </row>
    <row r="232" spans="1:4" ht="15.75" hidden="1" customHeight="1">
      <c r="A232" s="13" t="s">
        <v>309</v>
      </c>
      <c r="B232" s="13">
        <v>1808</v>
      </c>
      <c r="C232" s="13">
        <v>82080332</v>
      </c>
      <c r="D232" s="13">
        <v>0</v>
      </c>
    </row>
    <row r="233" spans="1:4" ht="15.75" hidden="1" customHeight="1">
      <c r="A233" s="13" t="s">
        <v>309</v>
      </c>
      <c r="B233" s="13">
        <v>1809</v>
      </c>
      <c r="C233" s="13">
        <v>82195596</v>
      </c>
      <c r="D233" s="13">
        <v>0</v>
      </c>
    </row>
    <row r="234" spans="1:4" ht="15.75" hidden="1" customHeight="1">
      <c r="A234" s="13" t="s">
        <v>309</v>
      </c>
      <c r="B234" s="13">
        <v>1810</v>
      </c>
      <c r="C234" s="13">
        <v>82385589</v>
      </c>
      <c r="D234" s="13">
        <v>0</v>
      </c>
    </row>
    <row r="235" spans="1:4" ht="15.75" hidden="1" customHeight="1">
      <c r="A235" s="13" t="s">
        <v>309</v>
      </c>
      <c r="B235" s="13">
        <v>1811</v>
      </c>
      <c r="C235" s="13">
        <v>82440934</v>
      </c>
      <c r="D235" s="13">
        <v>0</v>
      </c>
    </row>
    <row r="236" spans="1:4" ht="15.75" hidden="1" customHeight="1">
      <c r="A236" s="13" t="s">
        <v>309</v>
      </c>
      <c r="B236" s="13">
        <v>1812</v>
      </c>
      <c r="C236" s="13">
        <v>82579573</v>
      </c>
      <c r="D236" s="13">
        <v>0</v>
      </c>
    </row>
    <row r="237" spans="1:4" ht="15.75" hidden="1" customHeight="1">
      <c r="A237" s="13" t="s">
        <v>309</v>
      </c>
      <c r="B237" s="13">
        <v>1813</v>
      </c>
      <c r="C237" s="13">
        <v>82729616</v>
      </c>
      <c r="D237" s="13">
        <v>0</v>
      </c>
    </row>
    <row r="238" spans="1:4" ht="15.75" hidden="1" customHeight="1">
      <c r="A238" s="13" t="s">
        <v>309</v>
      </c>
      <c r="B238" s="13">
        <v>1814</v>
      </c>
      <c r="C238" s="13">
        <v>82891459</v>
      </c>
      <c r="D238" s="13">
        <v>0</v>
      </c>
    </row>
    <row r="239" spans="1:4" ht="15.75" hidden="1" customHeight="1">
      <c r="A239" s="13" t="s">
        <v>309</v>
      </c>
      <c r="B239" s="13">
        <v>1815</v>
      </c>
      <c r="C239" s="13">
        <v>83065241</v>
      </c>
      <c r="D239" s="13">
        <v>0</v>
      </c>
    </row>
    <row r="240" spans="1:4" ht="15.75" hidden="1" customHeight="1">
      <c r="A240" s="13" t="s">
        <v>309</v>
      </c>
      <c r="B240" s="13">
        <v>1816</v>
      </c>
      <c r="C240" s="13">
        <v>83251124</v>
      </c>
      <c r="D240" s="13">
        <v>0</v>
      </c>
    </row>
    <row r="241" spans="1:4" ht="15.75" hidden="1" customHeight="1">
      <c r="A241" s="13" t="s">
        <v>309</v>
      </c>
      <c r="B241" s="13">
        <v>1817</v>
      </c>
      <c r="C241" s="13">
        <v>83449261</v>
      </c>
      <c r="D241" s="13">
        <v>0</v>
      </c>
    </row>
    <row r="242" spans="1:4" ht="15.75" hidden="1" customHeight="1">
      <c r="A242" s="13" t="s">
        <v>309</v>
      </c>
      <c r="B242" s="13">
        <v>1818</v>
      </c>
      <c r="C242" s="13">
        <v>83659804</v>
      </c>
      <c r="D242" s="13">
        <v>0</v>
      </c>
    </row>
    <row r="243" spans="1:4" ht="15.75" hidden="1" customHeight="1">
      <c r="A243" s="13" t="s">
        <v>309</v>
      </c>
      <c r="B243" s="13">
        <v>1819</v>
      </c>
      <c r="C243" s="13">
        <v>83954434</v>
      </c>
      <c r="D243" s="13">
        <v>0</v>
      </c>
    </row>
    <row r="244" spans="1:4" ht="15.75" hidden="1" customHeight="1">
      <c r="A244" s="13" t="s">
        <v>309</v>
      </c>
      <c r="B244" s="13">
        <v>1820</v>
      </c>
      <c r="C244" s="13">
        <v>84418699</v>
      </c>
      <c r="D244" s="13">
        <v>0</v>
      </c>
    </row>
    <row r="245" spans="1:4" ht="15.75" hidden="1" customHeight="1">
      <c r="A245" s="13" t="s">
        <v>309</v>
      </c>
      <c r="B245" s="13">
        <v>1821</v>
      </c>
      <c r="C245" s="13">
        <v>84811641</v>
      </c>
      <c r="D245" s="13">
        <v>0</v>
      </c>
    </row>
    <row r="246" spans="1:4" ht="15.75" hidden="1" customHeight="1">
      <c r="A246" s="13" t="s">
        <v>309</v>
      </c>
      <c r="B246" s="13">
        <v>1822</v>
      </c>
      <c r="C246" s="13">
        <v>85376766</v>
      </c>
      <c r="D246" s="13">
        <v>0</v>
      </c>
    </row>
    <row r="247" spans="1:4" ht="15.75" hidden="1" customHeight="1">
      <c r="A247" s="13" t="s">
        <v>309</v>
      </c>
      <c r="B247" s="13">
        <v>1823</v>
      </c>
      <c r="C247" s="13">
        <v>86056105</v>
      </c>
      <c r="D247" s="13">
        <v>0</v>
      </c>
    </row>
    <row r="248" spans="1:4" ht="15.75" hidden="1" customHeight="1">
      <c r="A248" s="13" t="s">
        <v>309</v>
      </c>
      <c r="B248" s="13">
        <v>1824</v>
      </c>
      <c r="C248" s="13">
        <v>86755919</v>
      </c>
      <c r="D248" s="13">
        <v>0</v>
      </c>
    </row>
    <row r="249" spans="1:4" ht="15.75" hidden="1" customHeight="1">
      <c r="A249" s="13" t="s">
        <v>309</v>
      </c>
      <c r="B249" s="13">
        <v>1825</v>
      </c>
      <c r="C249" s="13">
        <v>87476538</v>
      </c>
      <c r="D249" s="13">
        <v>0</v>
      </c>
    </row>
    <row r="250" spans="1:4" ht="15.75" hidden="1" customHeight="1">
      <c r="A250" s="13" t="s">
        <v>309</v>
      </c>
      <c r="B250" s="13">
        <v>1826</v>
      </c>
      <c r="C250" s="13">
        <v>88218276</v>
      </c>
      <c r="D250" s="13">
        <v>0</v>
      </c>
    </row>
    <row r="251" spans="1:4" ht="15.75" hidden="1" customHeight="1">
      <c r="A251" s="13" t="s">
        <v>309</v>
      </c>
      <c r="B251" s="13">
        <v>1827</v>
      </c>
      <c r="C251" s="13">
        <v>88981474</v>
      </c>
      <c r="D251" s="13">
        <v>0</v>
      </c>
    </row>
    <row r="252" spans="1:4" ht="15.75" hidden="1" customHeight="1">
      <c r="A252" s="13" t="s">
        <v>309</v>
      </c>
      <c r="B252" s="13">
        <v>1828</v>
      </c>
      <c r="C252" s="13">
        <v>89766472</v>
      </c>
      <c r="D252" s="13">
        <v>0</v>
      </c>
    </row>
    <row r="253" spans="1:4" ht="15.75" hidden="1" customHeight="1">
      <c r="A253" s="13" t="s">
        <v>309</v>
      </c>
      <c r="B253" s="13">
        <v>1829</v>
      </c>
      <c r="C253" s="13">
        <v>90573904</v>
      </c>
      <c r="D253" s="13">
        <v>0</v>
      </c>
    </row>
    <row r="254" spans="1:4" ht="15.75" hidden="1" customHeight="1">
      <c r="A254" s="13" t="s">
        <v>309</v>
      </c>
      <c r="B254" s="13">
        <v>1830</v>
      </c>
      <c r="C254" s="13">
        <v>91494029</v>
      </c>
      <c r="D254" s="13">
        <v>0</v>
      </c>
    </row>
    <row r="255" spans="1:4" ht="15.75" hidden="1" customHeight="1">
      <c r="A255" s="13" t="s">
        <v>309</v>
      </c>
      <c r="B255" s="13">
        <v>1831</v>
      </c>
      <c r="C255" s="13">
        <v>92257560</v>
      </c>
      <c r="D255" s="13">
        <v>0</v>
      </c>
    </row>
    <row r="256" spans="1:4" ht="15.75" hidden="1" customHeight="1">
      <c r="A256" s="13" t="s">
        <v>309</v>
      </c>
      <c r="B256" s="13">
        <v>1832</v>
      </c>
      <c r="C256" s="13">
        <v>93125349</v>
      </c>
      <c r="D256" s="13">
        <v>0</v>
      </c>
    </row>
    <row r="257" spans="1:4" ht="15.75" hidden="1" customHeight="1">
      <c r="A257" s="13" t="s">
        <v>309</v>
      </c>
      <c r="B257" s="13">
        <v>1833</v>
      </c>
      <c r="C257" s="13">
        <v>94007792</v>
      </c>
      <c r="D257" s="13">
        <v>0</v>
      </c>
    </row>
    <row r="258" spans="1:4" ht="15.75" hidden="1" customHeight="1">
      <c r="A258" s="13" t="s">
        <v>309</v>
      </c>
      <c r="B258" s="13">
        <v>1834</v>
      </c>
      <c r="C258" s="13">
        <v>94904834</v>
      </c>
      <c r="D258" s="13">
        <v>0</v>
      </c>
    </row>
    <row r="259" spans="1:4" ht="15.75" hidden="1" customHeight="1">
      <c r="A259" s="13" t="s">
        <v>309</v>
      </c>
      <c r="B259" s="13">
        <v>1835</v>
      </c>
      <c r="C259" s="13">
        <v>95816766</v>
      </c>
      <c r="D259" s="13">
        <v>0</v>
      </c>
    </row>
    <row r="260" spans="1:4" ht="15.75" hidden="1" customHeight="1">
      <c r="A260" s="13" t="s">
        <v>309</v>
      </c>
      <c r="B260" s="13">
        <v>1836</v>
      </c>
      <c r="C260" s="13">
        <v>96743850</v>
      </c>
      <c r="D260" s="13">
        <v>0</v>
      </c>
    </row>
    <row r="261" spans="1:4" ht="15.75" hidden="1" customHeight="1">
      <c r="A261" s="13" t="s">
        <v>309</v>
      </c>
      <c r="B261" s="13">
        <v>1837</v>
      </c>
      <c r="C261" s="13">
        <v>97686357</v>
      </c>
      <c r="D261" s="13">
        <v>0</v>
      </c>
    </row>
    <row r="262" spans="1:4" ht="15.75" hidden="1" customHeight="1">
      <c r="A262" s="13" t="s">
        <v>309</v>
      </c>
      <c r="B262" s="13">
        <v>1838</v>
      </c>
      <c r="C262" s="13">
        <v>98644581</v>
      </c>
      <c r="D262" s="13">
        <v>0</v>
      </c>
    </row>
    <row r="263" spans="1:4" ht="15.75" hidden="1" customHeight="1">
      <c r="A263" s="13" t="s">
        <v>309</v>
      </c>
      <c r="B263" s="13">
        <v>1839</v>
      </c>
      <c r="C263" s="13">
        <v>99638115</v>
      </c>
      <c r="D263" s="13">
        <v>0</v>
      </c>
    </row>
    <row r="264" spans="1:4" ht="15.75" hidden="1" customHeight="1">
      <c r="A264" s="13" t="s">
        <v>309</v>
      </c>
      <c r="B264" s="13">
        <v>1840</v>
      </c>
      <c r="C264" s="13">
        <v>100772650</v>
      </c>
      <c r="D264" s="13">
        <v>0</v>
      </c>
    </row>
    <row r="265" spans="1:4" ht="15.75" hidden="1" customHeight="1">
      <c r="A265" s="13" t="s">
        <v>309</v>
      </c>
      <c r="B265" s="13">
        <v>1841</v>
      </c>
      <c r="C265" s="13">
        <v>101734515</v>
      </c>
      <c r="D265" s="13">
        <v>0</v>
      </c>
    </row>
    <row r="266" spans="1:4" ht="15.75" hidden="1" customHeight="1">
      <c r="A266" s="13" t="s">
        <v>309</v>
      </c>
      <c r="B266" s="13">
        <v>1842</v>
      </c>
      <c r="C266" s="13">
        <v>102839146</v>
      </c>
      <c r="D266" s="13">
        <v>0</v>
      </c>
    </row>
    <row r="267" spans="1:4" ht="15.75" hidden="1" customHeight="1">
      <c r="A267" s="13" t="s">
        <v>309</v>
      </c>
      <c r="B267" s="13">
        <v>1843</v>
      </c>
      <c r="C267" s="13">
        <v>103982621</v>
      </c>
      <c r="D267" s="13">
        <v>0</v>
      </c>
    </row>
    <row r="268" spans="1:4" ht="15.75" hidden="1" customHeight="1">
      <c r="A268" s="13" t="s">
        <v>309</v>
      </c>
      <c r="B268" s="13">
        <v>1844</v>
      </c>
      <c r="C268" s="13">
        <v>105146559</v>
      </c>
      <c r="D268" s="13">
        <v>0</v>
      </c>
    </row>
    <row r="269" spans="1:4" ht="15.75" hidden="1" customHeight="1">
      <c r="A269" s="13" t="s">
        <v>309</v>
      </c>
      <c r="B269" s="13">
        <v>1845</v>
      </c>
      <c r="C269" s="13">
        <v>106331394</v>
      </c>
      <c r="D269" s="13">
        <v>0</v>
      </c>
    </row>
    <row r="270" spans="1:4" ht="15.75" hidden="1" customHeight="1">
      <c r="A270" s="13" t="s">
        <v>309</v>
      </c>
      <c r="B270" s="13">
        <v>1846</v>
      </c>
      <c r="C270" s="13">
        <v>107537534</v>
      </c>
      <c r="D270" s="13">
        <v>0</v>
      </c>
    </row>
    <row r="271" spans="1:4" ht="15.75" hidden="1" customHeight="1">
      <c r="A271" s="13" t="s">
        <v>309</v>
      </c>
      <c r="B271" s="13">
        <v>1847</v>
      </c>
      <c r="C271" s="13">
        <v>108765412</v>
      </c>
      <c r="D271" s="13">
        <v>0</v>
      </c>
    </row>
    <row r="272" spans="1:4" ht="15.75" hidden="1" customHeight="1">
      <c r="A272" s="13" t="s">
        <v>309</v>
      </c>
      <c r="B272" s="13">
        <v>1848</v>
      </c>
      <c r="C272" s="13">
        <v>110015469</v>
      </c>
      <c r="D272" s="13">
        <v>0</v>
      </c>
    </row>
    <row r="273" spans="1:4" ht="15.75" hidden="1" customHeight="1">
      <c r="A273" s="13" t="s">
        <v>309</v>
      </c>
      <c r="B273" s="13">
        <v>1849</v>
      </c>
      <c r="C273" s="13">
        <v>111156406</v>
      </c>
      <c r="D273" s="13">
        <v>0</v>
      </c>
    </row>
    <row r="274" spans="1:4" ht="15.75" hidden="1" customHeight="1">
      <c r="A274" s="13" t="s">
        <v>309</v>
      </c>
      <c r="B274" s="13">
        <v>1850</v>
      </c>
      <c r="C274" s="13">
        <v>112295370</v>
      </c>
      <c r="D274" s="13">
        <v>0</v>
      </c>
    </row>
    <row r="275" spans="1:4" ht="15.75" hidden="1" customHeight="1">
      <c r="A275" s="13" t="s">
        <v>309</v>
      </c>
      <c r="B275" s="13">
        <v>1851</v>
      </c>
      <c r="C275" s="13">
        <v>112843149</v>
      </c>
      <c r="D275" s="13">
        <v>0</v>
      </c>
    </row>
    <row r="276" spans="1:4" ht="15.75" hidden="1" customHeight="1">
      <c r="A276" s="13" t="s">
        <v>309</v>
      </c>
      <c r="B276" s="13">
        <v>1852</v>
      </c>
      <c r="C276" s="13">
        <v>113379285</v>
      </c>
      <c r="D276" s="13">
        <v>0</v>
      </c>
    </row>
    <row r="277" spans="1:4" ht="15.75" hidden="1" customHeight="1">
      <c r="A277" s="13" t="s">
        <v>309</v>
      </c>
      <c r="B277" s="13">
        <v>1853</v>
      </c>
      <c r="C277" s="13">
        <v>113793047</v>
      </c>
      <c r="D277" s="13">
        <v>0</v>
      </c>
    </row>
    <row r="278" spans="1:4" ht="15.75" hidden="1" customHeight="1">
      <c r="A278" s="13" t="s">
        <v>309</v>
      </c>
      <c r="B278" s="13">
        <v>1854</v>
      </c>
      <c r="C278" s="13">
        <v>114216849</v>
      </c>
      <c r="D278" s="13">
        <v>0</v>
      </c>
    </row>
    <row r="279" spans="1:4" ht="15.75" hidden="1" customHeight="1">
      <c r="A279" s="13" t="s">
        <v>309</v>
      </c>
      <c r="B279" s="13">
        <v>1855</v>
      </c>
      <c r="C279" s="13">
        <v>114631842</v>
      </c>
      <c r="D279" s="13">
        <v>0</v>
      </c>
    </row>
    <row r="280" spans="1:4" ht="15.75" hidden="1" customHeight="1">
      <c r="A280" s="13" t="s">
        <v>309</v>
      </c>
      <c r="B280" s="13">
        <v>1856</v>
      </c>
      <c r="C280" s="13">
        <v>115057009</v>
      </c>
      <c r="D280" s="13">
        <v>0</v>
      </c>
    </row>
    <row r="281" spans="1:4" ht="15.75" hidden="1" customHeight="1">
      <c r="A281" s="13" t="s">
        <v>309</v>
      </c>
      <c r="B281" s="13">
        <v>1857</v>
      </c>
      <c r="C281" s="13">
        <v>115486119</v>
      </c>
      <c r="D281" s="13">
        <v>0</v>
      </c>
    </row>
    <row r="282" spans="1:4" ht="15.75" hidden="1" customHeight="1">
      <c r="A282" s="13" t="s">
        <v>309</v>
      </c>
      <c r="B282" s="13">
        <v>1858</v>
      </c>
      <c r="C282" s="13">
        <v>115919245</v>
      </c>
      <c r="D282" s="13">
        <v>0</v>
      </c>
    </row>
    <row r="283" spans="1:4" ht="15.75" hidden="1" customHeight="1">
      <c r="A283" s="13" t="s">
        <v>309</v>
      </c>
      <c r="B283" s="13">
        <v>1859</v>
      </c>
      <c r="C283" s="13">
        <v>116365125</v>
      </c>
      <c r="D283" s="13">
        <v>0</v>
      </c>
    </row>
    <row r="284" spans="1:4" ht="15.75" hidden="1" customHeight="1">
      <c r="A284" s="13" t="s">
        <v>309</v>
      </c>
      <c r="B284" s="13">
        <v>1860</v>
      </c>
      <c r="C284" s="13">
        <v>116988636</v>
      </c>
      <c r="D284" s="13">
        <v>0</v>
      </c>
    </row>
    <row r="285" spans="1:4" ht="15.75" hidden="1" customHeight="1">
      <c r="A285" s="13" t="s">
        <v>309</v>
      </c>
      <c r="B285" s="13">
        <v>1861</v>
      </c>
      <c r="C285" s="13">
        <v>117301876</v>
      </c>
      <c r="D285" s="13">
        <v>0</v>
      </c>
    </row>
    <row r="286" spans="1:4" ht="15.75" hidden="1" customHeight="1">
      <c r="A286" s="13" t="s">
        <v>309</v>
      </c>
      <c r="B286" s="13">
        <v>1862</v>
      </c>
      <c r="C286" s="13">
        <v>117778853</v>
      </c>
      <c r="D286" s="13">
        <v>0</v>
      </c>
    </row>
    <row r="287" spans="1:4" ht="15.75" hidden="1" customHeight="1">
      <c r="A287" s="13" t="s">
        <v>309</v>
      </c>
      <c r="B287" s="13">
        <v>1863</v>
      </c>
      <c r="C287" s="13">
        <v>118275288</v>
      </c>
      <c r="D287" s="13">
        <v>0</v>
      </c>
    </row>
    <row r="288" spans="1:4" ht="15.75" hidden="1" customHeight="1">
      <c r="A288" s="13" t="s">
        <v>309</v>
      </c>
      <c r="B288" s="13">
        <v>1864</v>
      </c>
      <c r="C288" s="13">
        <v>118775558</v>
      </c>
      <c r="D288" s="13">
        <v>0</v>
      </c>
    </row>
    <row r="289" spans="1:4" ht="15.75" hidden="1" customHeight="1">
      <c r="A289" s="13" t="s">
        <v>309</v>
      </c>
      <c r="B289" s="13">
        <v>1865</v>
      </c>
      <c r="C289" s="13">
        <v>119279686</v>
      </c>
      <c r="D289" s="13">
        <v>0</v>
      </c>
    </row>
    <row r="290" spans="1:4" ht="15.75" hidden="1" customHeight="1">
      <c r="A290" s="13" t="s">
        <v>309</v>
      </c>
      <c r="B290" s="13">
        <v>1866</v>
      </c>
      <c r="C290" s="13">
        <v>119787704</v>
      </c>
      <c r="D290" s="13">
        <v>0</v>
      </c>
    </row>
    <row r="291" spans="1:4" ht="15.75" hidden="1" customHeight="1">
      <c r="A291" s="13" t="s">
        <v>309</v>
      </c>
      <c r="B291" s="13">
        <v>1867</v>
      </c>
      <c r="C291" s="13">
        <v>120299649</v>
      </c>
      <c r="D291" s="13">
        <v>0</v>
      </c>
    </row>
    <row r="292" spans="1:4" ht="15.75" hidden="1" customHeight="1">
      <c r="A292" s="13" t="s">
        <v>309</v>
      </c>
      <c r="B292" s="13">
        <v>1868</v>
      </c>
      <c r="C292" s="13">
        <v>120815545</v>
      </c>
      <c r="D292" s="13">
        <v>0</v>
      </c>
    </row>
    <row r="293" spans="1:4" ht="15.75" hidden="1" customHeight="1">
      <c r="A293" s="13" t="s">
        <v>309</v>
      </c>
      <c r="B293" s="13">
        <v>1869</v>
      </c>
      <c r="C293" s="13">
        <v>121347692</v>
      </c>
      <c r="D293" s="13">
        <v>0</v>
      </c>
    </row>
    <row r="294" spans="1:4" ht="15.75" hidden="1" customHeight="1">
      <c r="A294" s="13" t="s">
        <v>309</v>
      </c>
      <c r="B294" s="13">
        <v>1870</v>
      </c>
      <c r="C294" s="13">
        <v>122079985</v>
      </c>
      <c r="D294" s="13">
        <v>0</v>
      </c>
    </row>
    <row r="295" spans="1:4" ht="15.75" hidden="1" customHeight="1">
      <c r="A295" s="13" t="s">
        <v>309</v>
      </c>
      <c r="B295" s="13">
        <v>1871</v>
      </c>
      <c r="C295" s="13">
        <v>122466078</v>
      </c>
      <c r="D295" s="13">
        <v>0</v>
      </c>
    </row>
    <row r="296" spans="1:4" ht="15.75" hidden="1" customHeight="1">
      <c r="A296" s="13" t="s">
        <v>309</v>
      </c>
      <c r="B296" s="13">
        <v>1872</v>
      </c>
      <c r="C296" s="13">
        <v>123041990</v>
      </c>
      <c r="D296" s="13">
        <v>0</v>
      </c>
    </row>
    <row r="297" spans="1:4" ht="15.75" hidden="1" customHeight="1">
      <c r="A297" s="13" t="s">
        <v>309</v>
      </c>
      <c r="B297" s="13">
        <v>1873</v>
      </c>
      <c r="C297" s="13">
        <v>123641171</v>
      </c>
      <c r="D297" s="13">
        <v>0</v>
      </c>
    </row>
    <row r="298" spans="1:4" ht="15.75" hidden="1" customHeight="1">
      <c r="A298" s="13" t="s">
        <v>309</v>
      </c>
      <c r="B298" s="13">
        <v>1874</v>
      </c>
      <c r="C298" s="13">
        <v>124245323</v>
      </c>
      <c r="D298" s="13">
        <v>0</v>
      </c>
    </row>
    <row r="299" spans="1:4" ht="15.75" hidden="1" customHeight="1">
      <c r="A299" s="13" t="s">
        <v>309</v>
      </c>
      <c r="B299" s="13">
        <v>1875</v>
      </c>
      <c r="C299" s="13">
        <v>124854484</v>
      </c>
      <c r="D299" s="13">
        <v>0</v>
      </c>
    </row>
    <row r="300" spans="1:4" ht="15.75" hidden="1" customHeight="1">
      <c r="A300" s="13" t="s">
        <v>309</v>
      </c>
      <c r="B300" s="13">
        <v>1876</v>
      </c>
      <c r="C300" s="13">
        <v>125468701</v>
      </c>
      <c r="D300" s="13">
        <v>0</v>
      </c>
    </row>
    <row r="301" spans="1:4" ht="15.75" hidden="1" customHeight="1">
      <c r="A301" s="13" t="s">
        <v>309</v>
      </c>
      <c r="B301" s="13">
        <v>1877</v>
      </c>
      <c r="C301" s="13">
        <v>126088007</v>
      </c>
      <c r="D301" s="13">
        <v>0</v>
      </c>
    </row>
    <row r="302" spans="1:4" ht="15.75" hidden="1" customHeight="1">
      <c r="A302" s="13" t="s">
        <v>309</v>
      </c>
      <c r="B302" s="13">
        <v>1878</v>
      </c>
      <c r="C302" s="13">
        <v>126712451</v>
      </c>
      <c r="D302" s="13">
        <v>0</v>
      </c>
    </row>
    <row r="303" spans="1:4" ht="15.75" hidden="1" customHeight="1">
      <c r="A303" s="13" t="s">
        <v>309</v>
      </c>
      <c r="B303" s="13">
        <v>1879</v>
      </c>
      <c r="C303" s="13">
        <v>127352247</v>
      </c>
      <c r="D303" s="13">
        <v>0</v>
      </c>
    </row>
    <row r="304" spans="1:4" ht="15.75" hidden="1" customHeight="1">
      <c r="A304" s="13" t="s">
        <v>309</v>
      </c>
      <c r="B304" s="13">
        <v>1880</v>
      </c>
      <c r="C304" s="13">
        <v>128189317</v>
      </c>
      <c r="D304" s="13">
        <v>0</v>
      </c>
    </row>
    <row r="305" spans="1:4" ht="15.75" hidden="1" customHeight="1">
      <c r="A305" s="13" t="s">
        <v>309</v>
      </c>
      <c r="B305" s="13">
        <v>1881</v>
      </c>
      <c r="C305" s="13">
        <v>128683453</v>
      </c>
      <c r="D305" s="13">
        <v>0</v>
      </c>
    </row>
    <row r="306" spans="1:4" ht="15.75" hidden="1" customHeight="1">
      <c r="A306" s="13" t="s">
        <v>309</v>
      </c>
      <c r="B306" s="13">
        <v>1882</v>
      </c>
      <c r="C306" s="13">
        <v>129364909</v>
      </c>
      <c r="D306" s="13">
        <v>0</v>
      </c>
    </row>
    <row r="307" spans="1:4" ht="15.75" hidden="1" customHeight="1">
      <c r="A307" s="13" t="s">
        <v>309</v>
      </c>
      <c r="B307" s="13">
        <v>1883</v>
      </c>
      <c r="C307" s="13">
        <v>130067281</v>
      </c>
      <c r="D307" s="13">
        <v>0</v>
      </c>
    </row>
    <row r="308" spans="1:4" ht="15.75" hidden="1" customHeight="1">
      <c r="A308" s="13" t="s">
        <v>309</v>
      </c>
      <c r="B308" s="13">
        <v>1884</v>
      </c>
      <c r="C308" s="13">
        <v>130775459</v>
      </c>
      <c r="D308" s="13">
        <v>2.1999999999999999E-2</v>
      </c>
    </row>
    <row r="309" spans="1:4" ht="15.75" hidden="1" customHeight="1">
      <c r="A309" s="13" t="s">
        <v>309</v>
      </c>
      <c r="B309" s="13">
        <v>1885</v>
      </c>
      <c r="C309" s="13">
        <v>131489484</v>
      </c>
      <c r="D309" s="13">
        <v>3.6999999999999998E-2</v>
      </c>
    </row>
    <row r="310" spans="1:4" ht="15.75" hidden="1" customHeight="1">
      <c r="A310" s="13" t="s">
        <v>309</v>
      </c>
      <c r="B310" s="13">
        <v>1886</v>
      </c>
      <c r="C310" s="13">
        <v>132209404</v>
      </c>
      <c r="D310" s="13">
        <v>4.8000000000000001E-2</v>
      </c>
    </row>
    <row r="311" spans="1:4" ht="15.75" hidden="1" customHeight="1">
      <c r="A311" s="13" t="s">
        <v>309</v>
      </c>
      <c r="B311" s="13">
        <v>1887</v>
      </c>
      <c r="C311" s="13">
        <v>132935290</v>
      </c>
      <c r="D311" s="13">
        <v>4.8000000000000001E-2</v>
      </c>
    </row>
    <row r="312" spans="1:4" ht="15.75" hidden="1" customHeight="1">
      <c r="A312" s="13" t="s">
        <v>309</v>
      </c>
      <c r="B312" s="13">
        <v>1888</v>
      </c>
      <c r="C312" s="13">
        <v>133667182</v>
      </c>
      <c r="D312" s="13">
        <v>8.1000000000000003E-2</v>
      </c>
    </row>
    <row r="313" spans="1:4" ht="15.75" hidden="1" customHeight="1">
      <c r="A313" s="13" t="s">
        <v>309</v>
      </c>
      <c r="B313" s="13">
        <v>1889</v>
      </c>
      <c r="C313" s="13">
        <v>134316240</v>
      </c>
      <c r="D313" s="13">
        <v>0.13200000000000001</v>
      </c>
    </row>
    <row r="314" spans="1:4" ht="15.75" hidden="1" customHeight="1">
      <c r="A314" s="13" t="s">
        <v>309</v>
      </c>
      <c r="B314" s="13">
        <v>1890</v>
      </c>
      <c r="C314" s="13">
        <v>135050718</v>
      </c>
      <c r="D314" s="13">
        <v>0.29699999999999999</v>
      </c>
    </row>
    <row r="315" spans="1:4" ht="15.75" hidden="1" customHeight="1">
      <c r="A315" s="13" t="s">
        <v>309</v>
      </c>
      <c r="B315" s="13">
        <v>1891</v>
      </c>
      <c r="C315" s="13">
        <v>135370390</v>
      </c>
      <c r="D315" s="13">
        <v>0.29699999999999999</v>
      </c>
    </row>
    <row r="316" spans="1:4" ht="15.75" hidden="1" customHeight="1">
      <c r="A316" s="13" t="s">
        <v>309</v>
      </c>
      <c r="B316" s="13">
        <v>1892</v>
      </c>
      <c r="C316" s="13">
        <v>135768025</v>
      </c>
      <c r="D316" s="13">
        <v>0.48</v>
      </c>
    </row>
    <row r="317" spans="1:4" ht="15.75" hidden="1" customHeight="1">
      <c r="A317" s="13" t="s">
        <v>309</v>
      </c>
      <c r="B317" s="13">
        <v>1893</v>
      </c>
      <c r="C317" s="13">
        <v>136087369</v>
      </c>
      <c r="D317" s="13">
        <v>1.7989999999999999</v>
      </c>
    </row>
    <row r="318" spans="1:4" ht="15.75" hidden="1" customHeight="1">
      <c r="A318" s="13" t="s">
        <v>309</v>
      </c>
      <c r="B318" s="13">
        <v>1894</v>
      </c>
      <c r="C318" s="13">
        <v>136413556</v>
      </c>
      <c r="D318" s="13">
        <v>2.4329999999999998</v>
      </c>
    </row>
    <row r="319" spans="1:4" ht="15.75" hidden="1" customHeight="1">
      <c r="A319" s="13" t="s">
        <v>309</v>
      </c>
      <c r="B319" s="13">
        <v>1895</v>
      </c>
      <c r="C319" s="13">
        <v>136746634</v>
      </c>
      <c r="D319" s="13">
        <v>3.3380000000000001</v>
      </c>
    </row>
    <row r="320" spans="1:4" ht="15.75" hidden="1" customHeight="1">
      <c r="A320" s="13" t="s">
        <v>309</v>
      </c>
      <c r="B320" s="13">
        <v>1896</v>
      </c>
      <c r="C320" s="13">
        <v>137086659</v>
      </c>
      <c r="D320" s="13">
        <v>4.258</v>
      </c>
    </row>
    <row r="321" spans="1:4" ht="15.75" hidden="1" customHeight="1">
      <c r="A321" s="13" t="s">
        <v>309</v>
      </c>
      <c r="B321" s="13">
        <v>1897</v>
      </c>
      <c r="C321" s="13">
        <v>137433669</v>
      </c>
      <c r="D321" s="13">
        <v>4.7779999999999996</v>
      </c>
    </row>
    <row r="322" spans="1:4" ht="15.75" hidden="1" customHeight="1">
      <c r="A322" s="13" t="s">
        <v>309</v>
      </c>
      <c r="B322" s="13">
        <v>1898</v>
      </c>
      <c r="C322" s="13">
        <v>137787711</v>
      </c>
      <c r="D322" s="13">
        <v>6.0490000000000004</v>
      </c>
    </row>
    <row r="323" spans="1:4" ht="15.75" hidden="1" customHeight="1">
      <c r="A323" s="13" t="s">
        <v>309</v>
      </c>
      <c r="B323" s="13">
        <v>1899</v>
      </c>
      <c r="C323" s="13">
        <v>138168883</v>
      </c>
      <c r="D323" s="13">
        <v>5.5179999999999998</v>
      </c>
    </row>
    <row r="324" spans="1:4" ht="15.75" hidden="1" customHeight="1">
      <c r="A324" s="13" t="s">
        <v>309</v>
      </c>
      <c r="B324" s="13">
        <v>1900</v>
      </c>
      <c r="C324" s="13">
        <v>138752199</v>
      </c>
      <c r="D324" s="13">
        <v>2.33</v>
      </c>
    </row>
    <row r="325" spans="1:4" ht="15.75" hidden="1" customHeight="1">
      <c r="A325" s="13" t="s">
        <v>309</v>
      </c>
      <c r="B325" s="13">
        <v>1901</v>
      </c>
      <c r="C325" s="13">
        <v>139021447</v>
      </c>
      <c r="D325" s="13">
        <v>3.9089999999999998</v>
      </c>
    </row>
    <row r="326" spans="1:4" ht="15.75" hidden="1" customHeight="1">
      <c r="A326" s="13" t="s">
        <v>309</v>
      </c>
      <c r="B326" s="13">
        <v>1902</v>
      </c>
      <c r="C326" s="13">
        <v>139489077</v>
      </c>
      <c r="D326" s="13">
        <v>5.8259999999999996</v>
      </c>
    </row>
    <row r="327" spans="1:4" ht="15.75" hidden="1" customHeight="1">
      <c r="A327" s="13" t="s">
        <v>309</v>
      </c>
      <c r="B327" s="13">
        <v>1903</v>
      </c>
      <c r="C327" s="13">
        <v>139992790</v>
      </c>
      <c r="D327" s="13">
        <v>7.8959999999999999</v>
      </c>
    </row>
    <row r="328" spans="1:4" ht="15.75" hidden="1" customHeight="1">
      <c r="A328" s="13" t="s">
        <v>309</v>
      </c>
      <c r="B328" s="13">
        <v>1904</v>
      </c>
      <c r="C328" s="13">
        <v>140510536</v>
      </c>
      <c r="D328" s="13">
        <v>8.9109999999999996</v>
      </c>
    </row>
    <row r="329" spans="1:4" ht="15.75" hidden="1" customHeight="1">
      <c r="A329" s="13" t="s">
        <v>309</v>
      </c>
      <c r="B329" s="13">
        <v>1905</v>
      </c>
      <c r="C329" s="13">
        <v>141042447</v>
      </c>
      <c r="D329" s="13">
        <v>10.263</v>
      </c>
    </row>
    <row r="330" spans="1:4" ht="15.75" hidden="1" customHeight="1">
      <c r="A330" s="13" t="s">
        <v>309</v>
      </c>
      <c r="B330" s="13">
        <v>1906</v>
      </c>
      <c r="C330" s="13">
        <v>141588654</v>
      </c>
      <c r="D330" s="13">
        <v>11.717000000000001</v>
      </c>
    </row>
    <row r="331" spans="1:4" ht="15.75" hidden="1" customHeight="1">
      <c r="A331" s="13" t="s">
        <v>309</v>
      </c>
      <c r="B331" s="13">
        <v>1907</v>
      </c>
      <c r="C331" s="13">
        <v>142149308</v>
      </c>
      <c r="D331" s="13">
        <v>12.93</v>
      </c>
    </row>
    <row r="332" spans="1:4" ht="15.75" hidden="1" customHeight="1">
      <c r="A332" s="13" t="s">
        <v>309</v>
      </c>
      <c r="B332" s="13">
        <v>1908</v>
      </c>
      <c r="C332" s="13">
        <v>142724535</v>
      </c>
      <c r="D332" s="13">
        <v>13.403</v>
      </c>
    </row>
    <row r="333" spans="1:4" ht="15.75" hidden="1" customHeight="1">
      <c r="A333" s="13" t="s">
        <v>309</v>
      </c>
      <c r="B333" s="13">
        <v>1909</v>
      </c>
      <c r="C333" s="13">
        <v>143305202</v>
      </c>
      <c r="D333" s="13">
        <v>15.385</v>
      </c>
    </row>
    <row r="334" spans="1:4" ht="15.75" hidden="1" customHeight="1">
      <c r="A334" s="13" t="s">
        <v>309</v>
      </c>
      <c r="B334" s="13">
        <v>1910</v>
      </c>
      <c r="C334" s="13">
        <v>144064903</v>
      </c>
      <c r="D334" s="13">
        <v>17.411000000000001</v>
      </c>
    </row>
    <row r="335" spans="1:4" ht="15.75" hidden="1" customHeight="1">
      <c r="A335" s="13" t="s">
        <v>309</v>
      </c>
      <c r="B335" s="13">
        <v>1911</v>
      </c>
      <c r="C335" s="13">
        <v>144480832</v>
      </c>
      <c r="D335" s="13">
        <v>16.864999999999998</v>
      </c>
    </row>
    <row r="336" spans="1:4" ht="15.75" hidden="1" customHeight="1">
      <c r="A336" s="13" t="s">
        <v>309</v>
      </c>
      <c r="B336" s="13">
        <v>1912</v>
      </c>
      <c r="C336" s="13">
        <v>145067004</v>
      </c>
      <c r="D336" s="13">
        <v>17.954000000000001</v>
      </c>
    </row>
    <row r="337" spans="1:4" ht="15.75" hidden="1" customHeight="1">
      <c r="A337" s="13" t="s">
        <v>309</v>
      </c>
      <c r="B337" s="13">
        <v>1913</v>
      </c>
      <c r="C337" s="13">
        <v>145657208</v>
      </c>
      <c r="D337" s="13">
        <v>19.606000000000002</v>
      </c>
    </row>
    <row r="338" spans="1:4" ht="15.75" hidden="1" customHeight="1">
      <c r="A338" s="13" t="s">
        <v>309</v>
      </c>
      <c r="B338" s="13">
        <v>1914</v>
      </c>
      <c r="C338" s="13">
        <v>146256012</v>
      </c>
      <c r="D338" s="13">
        <v>19.550999999999998</v>
      </c>
    </row>
    <row r="339" spans="1:4" ht="15.75" hidden="1" customHeight="1">
      <c r="A339" s="13" t="s">
        <v>309</v>
      </c>
      <c r="B339" s="13">
        <v>1915</v>
      </c>
      <c r="C339" s="13">
        <v>146863516</v>
      </c>
      <c r="D339" s="13">
        <v>19.606000000000002</v>
      </c>
    </row>
    <row r="340" spans="1:4" ht="15.75" hidden="1" customHeight="1">
      <c r="A340" s="13" t="s">
        <v>309</v>
      </c>
      <c r="B340" s="13">
        <v>1916</v>
      </c>
      <c r="C340" s="13">
        <v>147479796</v>
      </c>
      <c r="D340" s="13">
        <v>23.254999999999999</v>
      </c>
    </row>
    <row r="341" spans="1:4" ht="15.75" hidden="1" customHeight="1">
      <c r="A341" s="13" t="s">
        <v>309</v>
      </c>
      <c r="B341" s="13">
        <v>1917</v>
      </c>
      <c r="C341" s="13">
        <v>148104957</v>
      </c>
      <c r="D341" s="13">
        <v>25.344000000000001</v>
      </c>
    </row>
    <row r="342" spans="1:4" ht="15.75" hidden="1" customHeight="1">
      <c r="A342" s="13" t="s">
        <v>309</v>
      </c>
      <c r="B342" s="13">
        <v>1918</v>
      </c>
      <c r="C342" s="13">
        <v>148713464</v>
      </c>
      <c r="D342" s="13">
        <v>24.725000000000001</v>
      </c>
    </row>
    <row r="343" spans="1:4" ht="15.75" hidden="1" customHeight="1">
      <c r="A343" s="13" t="s">
        <v>309</v>
      </c>
      <c r="B343" s="13">
        <v>1919</v>
      </c>
      <c r="C343" s="13">
        <v>149572638</v>
      </c>
      <c r="D343" s="13">
        <v>25.443000000000001</v>
      </c>
    </row>
    <row r="344" spans="1:4" ht="15.75" hidden="1" customHeight="1">
      <c r="A344" s="13" t="s">
        <v>309</v>
      </c>
      <c r="B344" s="13">
        <v>1920</v>
      </c>
      <c r="C344" s="13">
        <v>150861520</v>
      </c>
      <c r="D344" s="13">
        <v>28.052</v>
      </c>
    </row>
    <row r="345" spans="1:4" ht="15.75" hidden="1" customHeight="1">
      <c r="A345" s="13" t="s">
        <v>309</v>
      </c>
      <c r="B345" s="13">
        <v>1921</v>
      </c>
      <c r="C345" s="13">
        <v>152062212</v>
      </c>
      <c r="D345" s="13">
        <v>27.986000000000001</v>
      </c>
    </row>
    <row r="346" spans="1:4" ht="15.75" hidden="1" customHeight="1">
      <c r="A346" s="13" t="s">
        <v>309</v>
      </c>
      <c r="B346" s="13">
        <v>1922</v>
      </c>
      <c r="C346" s="13">
        <v>153693154</v>
      </c>
      <c r="D346" s="13">
        <v>23.97</v>
      </c>
    </row>
    <row r="347" spans="1:4" ht="15.75" hidden="1" customHeight="1">
      <c r="A347" s="13" t="s">
        <v>309</v>
      </c>
      <c r="B347" s="13">
        <v>1923</v>
      </c>
      <c r="C347" s="13">
        <v>155594335</v>
      </c>
      <c r="D347" s="13">
        <v>29.045000000000002</v>
      </c>
    </row>
    <row r="348" spans="1:4" ht="15.75" hidden="1" customHeight="1">
      <c r="A348" s="13" t="s">
        <v>309</v>
      </c>
      <c r="B348" s="13">
        <v>1924</v>
      </c>
      <c r="C348" s="13">
        <v>157523780</v>
      </c>
      <c r="D348" s="13">
        <v>30.631</v>
      </c>
    </row>
    <row r="349" spans="1:4" ht="15.75" hidden="1" customHeight="1">
      <c r="A349" s="13" t="s">
        <v>309</v>
      </c>
      <c r="B349" s="13">
        <v>1925</v>
      </c>
      <c r="C349" s="13">
        <v>159481926</v>
      </c>
      <c r="D349" s="13">
        <v>32.185000000000002</v>
      </c>
    </row>
    <row r="350" spans="1:4" ht="15.75" hidden="1" customHeight="1">
      <c r="A350" s="13" t="s">
        <v>309</v>
      </c>
      <c r="B350" s="13">
        <v>1926</v>
      </c>
      <c r="C350" s="13">
        <v>161469210</v>
      </c>
      <c r="D350" s="13">
        <v>34.438000000000002</v>
      </c>
    </row>
    <row r="351" spans="1:4" ht="15.75" hidden="1" customHeight="1">
      <c r="A351" s="13" t="s">
        <v>309</v>
      </c>
      <c r="B351" s="13">
        <v>1927</v>
      </c>
      <c r="C351" s="13">
        <v>163486087</v>
      </c>
      <c r="D351" s="13">
        <v>33.841000000000001</v>
      </c>
    </row>
    <row r="352" spans="1:4" ht="15.75" hidden="1" customHeight="1">
      <c r="A352" s="13" t="s">
        <v>309</v>
      </c>
      <c r="B352" s="13">
        <v>1928</v>
      </c>
      <c r="C352" s="13">
        <v>165533025</v>
      </c>
      <c r="D352" s="13">
        <v>34.770000000000003</v>
      </c>
    </row>
    <row r="353" spans="1:4" ht="15.75" hidden="1" customHeight="1">
      <c r="A353" s="13" t="s">
        <v>309</v>
      </c>
      <c r="B353" s="13">
        <v>1929</v>
      </c>
      <c r="C353" s="13">
        <v>167612506</v>
      </c>
      <c r="D353" s="13">
        <v>35.802</v>
      </c>
    </row>
    <row r="354" spans="1:4" ht="15.75" hidden="1" customHeight="1">
      <c r="A354" s="13" t="s">
        <v>309</v>
      </c>
      <c r="B354" s="13">
        <v>1930</v>
      </c>
      <c r="C354" s="13">
        <v>169924067</v>
      </c>
      <c r="D354" s="13">
        <v>33.695999999999998</v>
      </c>
    </row>
    <row r="355" spans="1:4" ht="15.75" hidden="1" customHeight="1">
      <c r="A355" s="13" t="s">
        <v>309</v>
      </c>
      <c r="B355" s="13">
        <v>1931</v>
      </c>
      <c r="C355" s="13">
        <v>171875191</v>
      </c>
      <c r="D355" s="13">
        <v>29.463999999999999</v>
      </c>
    </row>
    <row r="356" spans="1:4" ht="15.75" hidden="1" customHeight="1">
      <c r="A356" s="13" t="s">
        <v>309</v>
      </c>
      <c r="B356" s="13">
        <v>1932</v>
      </c>
      <c r="C356" s="13">
        <v>174050964</v>
      </c>
      <c r="D356" s="13">
        <v>26.623000000000001</v>
      </c>
    </row>
    <row r="357" spans="1:4" ht="15.75" hidden="1" customHeight="1">
      <c r="A357" s="13" t="s">
        <v>309</v>
      </c>
      <c r="B357" s="13">
        <v>1933</v>
      </c>
      <c r="C357" s="13">
        <v>176265430</v>
      </c>
      <c r="D357" s="13">
        <v>28.491</v>
      </c>
    </row>
    <row r="358" spans="1:4" ht="15.75" hidden="1" customHeight="1">
      <c r="A358" s="13" t="s">
        <v>309</v>
      </c>
      <c r="B358" s="13">
        <v>1934</v>
      </c>
      <c r="C358" s="13">
        <v>178512860</v>
      </c>
      <c r="D358" s="13">
        <v>32.539000000000001</v>
      </c>
    </row>
    <row r="359" spans="1:4" ht="15.75" hidden="1" customHeight="1">
      <c r="A359" s="13" t="s">
        <v>309</v>
      </c>
      <c r="B359" s="13">
        <v>1935</v>
      </c>
      <c r="C359" s="13">
        <v>180793768</v>
      </c>
      <c r="D359" s="13">
        <v>35.909999999999997</v>
      </c>
    </row>
    <row r="360" spans="1:4" ht="15.75" hidden="1" customHeight="1">
      <c r="A360" s="13" t="s">
        <v>309</v>
      </c>
      <c r="B360" s="13">
        <v>1936</v>
      </c>
      <c r="C360" s="13">
        <v>183108678</v>
      </c>
      <c r="D360" s="13">
        <v>39.015999999999998</v>
      </c>
    </row>
    <row r="361" spans="1:4" ht="15.75" hidden="1" customHeight="1">
      <c r="A361" s="13" t="s">
        <v>309</v>
      </c>
      <c r="B361" s="13">
        <v>1937</v>
      </c>
      <c r="C361" s="13">
        <v>185458104</v>
      </c>
      <c r="D361" s="13">
        <v>41.844000000000001</v>
      </c>
    </row>
    <row r="362" spans="1:4" ht="15.75" hidden="1" customHeight="1">
      <c r="A362" s="13" t="s">
        <v>309</v>
      </c>
      <c r="B362" s="13">
        <v>1938</v>
      </c>
      <c r="C362" s="13">
        <v>187842584</v>
      </c>
      <c r="D362" s="13">
        <v>44.012999999999998</v>
      </c>
    </row>
    <row r="363" spans="1:4" ht="15.75" hidden="1" customHeight="1">
      <c r="A363" s="13" t="s">
        <v>309</v>
      </c>
      <c r="B363" s="13">
        <v>1939</v>
      </c>
      <c r="C363" s="13">
        <v>190381812</v>
      </c>
      <c r="D363" s="13">
        <v>46.853000000000002</v>
      </c>
    </row>
    <row r="364" spans="1:4" ht="15.75" hidden="1" customHeight="1">
      <c r="A364" s="13" t="s">
        <v>309</v>
      </c>
      <c r="B364" s="13">
        <v>1940</v>
      </c>
      <c r="C364" s="13">
        <v>193306256</v>
      </c>
      <c r="D364" s="13">
        <v>49.649000000000001</v>
      </c>
    </row>
    <row r="365" spans="1:4" ht="15.75" hidden="1" customHeight="1">
      <c r="A365" s="13" t="s">
        <v>309</v>
      </c>
      <c r="B365" s="13">
        <v>1941</v>
      </c>
      <c r="C365" s="13">
        <v>195943401</v>
      </c>
      <c r="D365" s="13">
        <v>54.023000000000003</v>
      </c>
    </row>
    <row r="366" spans="1:4" ht="15.75" hidden="1" customHeight="1">
      <c r="A366" s="13" t="s">
        <v>309</v>
      </c>
      <c r="B366" s="13">
        <v>1942</v>
      </c>
      <c r="C366" s="13">
        <v>198975492</v>
      </c>
      <c r="D366" s="13">
        <v>58.823</v>
      </c>
    </row>
    <row r="367" spans="1:4" ht="15.75" hidden="1" customHeight="1">
      <c r="A367" s="13" t="s">
        <v>309</v>
      </c>
      <c r="B367" s="13">
        <v>1943</v>
      </c>
      <c r="C367" s="13">
        <v>202181814</v>
      </c>
      <c r="D367" s="13">
        <v>60.12</v>
      </c>
    </row>
    <row r="368" spans="1:4" ht="15.75" hidden="1" customHeight="1">
      <c r="A368" s="13" t="s">
        <v>309</v>
      </c>
      <c r="B368" s="13">
        <v>1944</v>
      </c>
      <c r="C368" s="13">
        <v>205448384</v>
      </c>
      <c r="D368" s="13">
        <v>66.632999999999996</v>
      </c>
    </row>
    <row r="369" spans="1:4" ht="15.75" hidden="1" customHeight="1">
      <c r="A369" s="13" t="s">
        <v>309</v>
      </c>
      <c r="B369" s="13">
        <v>1945</v>
      </c>
      <c r="C369" s="13">
        <v>208776384</v>
      </c>
      <c r="D369" s="13">
        <v>67.527000000000001</v>
      </c>
    </row>
    <row r="370" spans="1:4" ht="15.75" hidden="1" customHeight="1">
      <c r="A370" s="13" t="s">
        <v>309</v>
      </c>
      <c r="B370" s="13">
        <v>1946</v>
      </c>
      <c r="C370" s="13">
        <v>212172008</v>
      </c>
      <c r="D370" s="13">
        <v>68.159000000000006</v>
      </c>
    </row>
    <row r="371" spans="1:4" ht="15.75" hidden="1" customHeight="1">
      <c r="A371" s="13" t="s">
        <v>309</v>
      </c>
      <c r="B371" s="13">
        <v>1947</v>
      </c>
      <c r="C371" s="13">
        <v>215621479</v>
      </c>
      <c r="D371" s="13">
        <v>67.935000000000002</v>
      </c>
    </row>
    <row r="372" spans="1:4" ht="15.75" hidden="1" customHeight="1">
      <c r="A372" s="13" t="s">
        <v>309</v>
      </c>
      <c r="B372" s="13">
        <v>1948</v>
      </c>
      <c r="C372" s="13">
        <v>219141050</v>
      </c>
      <c r="D372" s="13">
        <v>71.733000000000004</v>
      </c>
    </row>
    <row r="373" spans="1:4" ht="15.75" hidden="1" customHeight="1">
      <c r="A373" s="13" t="s">
        <v>309</v>
      </c>
      <c r="B373" s="13">
        <v>1949</v>
      </c>
      <c r="C373" s="13">
        <v>223001287</v>
      </c>
      <c r="D373" s="13">
        <v>77.323999999999998</v>
      </c>
    </row>
    <row r="374" spans="1:4" ht="15.75" hidden="1" customHeight="1">
      <c r="A374" s="13" t="s">
        <v>309</v>
      </c>
      <c r="B374" s="13">
        <v>1950</v>
      </c>
      <c r="C374" s="13">
        <v>227549730</v>
      </c>
      <c r="D374" s="13">
        <v>93.451999999999998</v>
      </c>
    </row>
    <row r="375" spans="1:4" ht="15.75" hidden="1" customHeight="1">
      <c r="A375" s="13" t="s">
        <v>309</v>
      </c>
      <c r="B375" s="13">
        <v>1951</v>
      </c>
      <c r="C375" s="13">
        <v>232484439</v>
      </c>
      <c r="D375" s="13">
        <v>99.861999999999995</v>
      </c>
    </row>
    <row r="376" spans="1:4" ht="15.75" hidden="1" customHeight="1">
      <c r="A376" s="13" t="s">
        <v>309</v>
      </c>
      <c r="B376" s="13">
        <v>1952</v>
      </c>
      <c r="C376" s="13">
        <v>237586485</v>
      </c>
      <c r="D376" s="13">
        <v>108.88200000000001</v>
      </c>
    </row>
    <row r="377" spans="1:4" ht="15.75" hidden="1" customHeight="1">
      <c r="A377" s="13" t="s">
        <v>309</v>
      </c>
      <c r="B377" s="13">
        <v>1953</v>
      </c>
      <c r="C377" s="13">
        <v>242837870</v>
      </c>
      <c r="D377" s="13">
        <v>110.79600000000001</v>
      </c>
    </row>
    <row r="378" spans="1:4" ht="15.75" hidden="1" customHeight="1">
      <c r="A378" s="13" t="s">
        <v>309</v>
      </c>
      <c r="B378" s="13">
        <v>1954</v>
      </c>
      <c r="C378" s="13">
        <v>248245229</v>
      </c>
      <c r="D378" s="13">
        <v>116.157</v>
      </c>
    </row>
    <row r="379" spans="1:4" ht="15.75" hidden="1" customHeight="1">
      <c r="A379" s="13" t="s">
        <v>309</v>
      </c>
      <c r="B379" s="13">
        <v>1955</v>
      </c>
      <c r="C379" s="13">
        <v>253848117</v>
      </c>
      <c r="D379" s="13">
        <v>128.05799999999999</v>
      </c>
    </row>
    <row r="380" spans="1:4" ht="15.75" hidden="1" customHeight="1">
      <c r="A380" s="13" t="s">
        <v>309</v>
      </c>
      <c r="B380" s="13">
        <v>1956</v>
      </c>
      <c r="C380" s="13">
        <v>259631766</v>
      </c>
      <c r="D380" s="13">
        <v>133.50899999999999</v>
      </c>
    </row>
    <row r="381" spans="1:4" ht="15.75" hidden="1" customHeight="1">
      <c r="A381" s="13" t="s">
        <v>309</v>
      </c>
      <c r="B381" s="13">
        <v>1957</v>
      </c>
      <c r="C381" s="13">
        <v>265515596</v>
      </c>
      <c r="D381" s="13">
        <v>139.953</v>
      </c>
    </row>
    <row r="382" spans="1:4" ht="15.75" hidden="1" customHeight="1">
      <c r="A382" s="13" t="s">
        <v>309</v>
      </c>
      <c r="B382" s="13">
        <v>1958</v>
      </c>
      <c r="C382" s="13">
        <v>271429963</v>
      </c>
      <c r="D382" s="13">
        <v>148.30500000000001</v>
      </c>
    </row>
    <row r="383" spans="1:4" ht="15.75" hidden="1" customHeight="1">
      <c r="A383" s="13" t="s">
        <v>309</v>
      </c>
      <c r="B383" s="13">
        <v>1959</v>
      </c>
      <c r="C383" s="13">
        <v>277648583</v>
      </c>
      <c r="D383" s="13">
        <v>147.911</v>
      </c>
    </row>
    <row r="384" spans="1:4" ht="15.75" hidden="1" customHeight="1">
      <c r="A384" s="13" t="s">
        <v>309</v>
      </c>
      <c r="B384" s="13">
        <v>1960</v>
      </c>
      <c r="C384" s="13">
        <v>284288223</v>
      </c>
      <c r="D384" s="13">
        <v>156.63999999999999</v>
      </c>
    </row>
    <row r="385" spans="1:4" ht="15.75" hidden="1" customHeight="1">
      <c r="A385" s="13" t="s">
        <v>309</v>
      </c>
      <c r="B385" s="13">
        <v>1961</v>
      </c>
      <c r="C385" s="13">
        <v>291177974</v>
      </c>
      <c r="D385" s="13">
        <v>162.07900000000001</v>
      </c>
    </row>
    <row r="386" spans="1:4" ht="15.75" hidden="1" customHeight="1">
      <c r="A386" s="13" t="s">
        <v>309</v>
      </c>
      <c r="B386" s="13">
        <v>1962</v>
      </c>
      <c r="C386" s="13">
        <v>298334455</v>
      </c>
      <c r="D386" s="13">
        <v>166.42599999999999</v>
      </c>
    </row>
    <row r="387" spans="1:4" ht="15.75" hidden="1" customHeight="1">
      <c r="A387" s="13" t="s">
        <v>309</v>
      </c>
      <c r="B387" s="13">
        <v>1963</v>
      </c>
      <c r="C387" s="13">
        <v>305755585</v>
      </c>
      <c r="D387" s="13">
        <v>176.44800000000001</v>
      </c>
    </row>
    <row r="388" spans="1:4" ht="15.75" hidden="1" customHeight="1">
      <c r="A388" s="13" t="s">
        <v>309</v>
      </c>
      <c r="B388" s="13">
        <v>1964</v>
      </c>
      <c r="C388" s="13">
        <v>313466087</v>
      </c>
      <c r="D388" s="13">
        <v>193.76400000000001</v>
      </c>
    </row>
    <row r="389" spans="1:4" ht="15.75" hidden="1" customHeight="1">
      <c r="A389" s="13" t="s">
        <v>309</v>
      </c>
      <c r="B389" s="13">
        <v>1965</v>
      </c>
      <c r="C389" s="13">
        <v>321447378</v>
      </c>
      <c r="D389" s="13">
        <v>213.785</v>
      </c>
    </row>
    <row r="390" spans="1:4" ht="15.75" hidden="1" customHeight="1">
      <c r="A390" s="13" t="s">
        <v>309</v>
      </c>
      <c r="B390" s="13">
        <v>1966</v>
      </c>
      <c r="C390" s="13">
        <v>329658389</v>
      </c>
      <c r="D390" s="13">
        <v>221.262</v>
      </c>
    </row>
    <row r="391" spans="1:4" ht="15.75" hidden="1" customHeight="1">
      <c r="A391" s="13" t="s">
        <v>309</v>
      </c>
      <c r="B391" s="13">
        <v>1967</v>
      </c>
      <c r="C391" s="13">
        <v>338159967</v>
      </c>
      <c r="D391" s="13">
        <v>237.25800000000001</v>
      </c>
    </row>
    <row r="392" spans="1:4" ht="15.75" hidden="1" customHeight="1">
      <c r="A392" s="13" t="s">
        <v>309</v>
      </c>
      <c r="B392" s="13">
        <v>1968</v>
      </c>
      <c r="C392" s="13">
        <v>346980412</v>
      </c>
      <c r="D392" s="13">
        <v>257.60000000000002</v>
      </c>
    </row>
    <row r="393" spans="1:4" ht="15.75" hidden="1" customHeight="1">
      <c r="A393" s="13" t="s">
        <v>309</v>
      </c>
      <c r="B393" s="13">
        <v>1969</v>
      </c>
      <c r="C393" s="13">
        <v>356070643</v>
      </c>
      <c r="D393" s="13">
        <v>278.13900000000001</v>
      </c>
    </row>
    <row r="394" spans="1:4" ht="15.75" hidden="1" customHeight="1">
      <c r="A394" s="13" t="s">
        <v>309</v>
      </c>
      <c r="B394" s="13">
        <v>1970</v>
      </c>
      <c r="C394" s="13">
        <v>365450443</v>
      </c>
      <c r="D394" s="13">
        <v>302.94299999999998</v>
      </c>
    </row>
    <row r="395" spans="1:4" ht="15.75" hidden="1" customHeight="1">
      <c r="A395" s="13" t="s">
        <v>309</v>
      </c>
      <c r="B395" s="13">
        <v>1971</v>
      </c>
      <c r="C395" s="13">
        <v>375086296</v>
      </c>
      <c r="D395" s="13">
        <v>332.20400000000001</v>
      </c>
    </row>
    <row r="396" spans="1:4" ht="15.75" hidden="1" customHeight="1">
      <c r="A396" s="13" t="s">
        <v>309</v>
      </c>
      <c r="B396" s="13">
        <v>1972</v>
      </c>
      <c r="C396" s="13">
        <v>384930776</v>
      </c>
      <c r="D396" s="13">
        <v>352.23899999999998</v>
      </c>
    </row>
    <row r="397" spans="1:4" ht="15.75" hidden="1" customHeight="1">
      <c r="A397" s="13" t="s">
        <v>309</v>
      </c>
      <c r="B397" s="13">
        <v>1973</v>
      </c>
      <c r="C397" s="13">
        <v>395212420</v>
      </c>
      <c r="D397" s="13">
        <v>378.42099999999999</v>
      </c>
    </row>
    <row r="398" spans="1:4" ht="15.75" hidden="1" customHeight="1">
      <c r="A398" s="13" t="s">
        <v>309</v>
      </c>
      <c r="B398" s="13">
        <v>1974</v>
      </c>
      <c r="C398" s="13">
        <v>406069208</v>
      </c>
      <c r="D398" s="13">
        <v>388.86500000000001</v>
      </c>
    </row>
    <row r="399" spans="1:4" ht="15.75" hidden="1" customHeight="1">
      <c r="A399" s="13" t="s">
        <v>309</v>
      </c>
      <c r="B399" s="13">
        <v>1975</v>
      </c>
      <c r="C399" s="13">
        <v>417556976</v>
      </c>
      <c r="D399" s="13">
        <v>387.82900000000001</v>
      </c>
    </row>
    <row r="400" spans="1:4" ht="15.75" hidden="1" customHeight="1">
      <c r="A400" s="13" t="s">
        <v>309</v>
      </c>
      <c r="B400" s="13">
        <v>1976</v>
      </c>
      <c r="C400" s="13">
        <v>429573262</v>
      </c>
      <c r="D400" s="13">
        <v>420.85700000000003</v>
      </c>
    </row>
    <row r="401" spans="1:4" ht="15.75" hidden="1" customHeight="1">
      <c r="A401" s="13" t="s">
        <v>309</v>
      </c>
      <c r="B401" s="13">
        <v>1977</v>
      </c>
      <c r="C401" s="13">
        <v>441701768</v>
      </c>
      <c r="D401" s="13">
        <v>433.84500000000003</v>
      </c>
    </row>
    <row r="402" spans="1:4" ht="15.75" hidden="1" customHeight="1">
      <c r="A402" s="13" t="s">
        <v>309</v>
      </c>
      <c r="B402" s="13">
        <v>1978</v>
      </c>
      <c r="C402" s="13">
        <v>454463053</v>
      </c>
      <c r="D402" s="13">
        <v>463.267</v>
      </c>
    </row>
    <row r="403" spans="1:4" ht="15.75" hidden="1" customHeight="1">
      <c r="A403" s="13" t="s">
        <v>309</v>
      </c>
      <c r="B403" s="13">
        <v>1979</v>
      </c>
      <c r="C403" s="13">
        <v>467976240</v>
      </c>
      <c r="D403" s="13">
        <v>499.99200000000002</v>
      </c>
    </row>
    <row r="404" spans="1:4" ht="15.75" hidden="1" customHeight="1">
      <c r="A404" s="13" t="s">
        <v>309</v>
      </c>
      <c r="B404" s="13">
        <v>1980</v>
      </c>
      <c r="C404" s="13">
        <v>481543145</v>
      </c>
      <c r="D404" s="13">
        <v>536.49</v>
      </c>
    </row>
    <row r="405" spans="1:4" ht="15.75" hidden="1" customHeight="1">
      <c r="A405" s="13" t="s">
        <v>309</v>
      </c>
      <c r="B405" s="13">
        <v>1981</v>
      </c>
      <c r="C405" s="13">
        <v>495655683</v>
      </c>
      <c r="D405" s="13">
        <v>549.36500000000001</v>
      </c>
    </row>
    <row r="406" spans="1:4" ht="15.75" hidden="1" customHeight="1">
      <c r="A406" s="13" t="s">
        <v>309</v>
      </c>
      <c r="B406" s="13">
        <v>1982</v>
      </c>
      <c r="C406" s="13">
        <v>510540596</v>
      </c>
      <c r="D406" s="13">
        <v>572.577</v>
      </c>
    </row>
    <row r="407" spans="1:4" ht="15.75" hidden="1" customHeight="1">
      <c r="A407" s="13" t="s">
        <v>309</v>
      </c>
      <c r="B407" s="13">
        <v>1983</v>
      </c>
      <c r="C407" s="13">
        <v>525335348</v>
      </c>
      <c r="D407" s="13">
        <v>595.41300000000001</v>
      </c>
    </row>
    <row r="408" spans="1:4" ht="15.75" hidden="1" customHeight="1">
      <c r="A408" s="13" t="s">
        <v>309</v>
      </c>
      <c r="B408" s="13">
        <v>1984</v>
      </c>
      <c r="C408" s="13">
        <v>540183119</v>
      </c>
      <c r="D408" s="13">
        <v>650.25400000000002</v>
      </c>
    </row>
    <row r="409" spans="1:4" ht="15.75" hidden="1" customHeight="1">
      <c r="A409" s="13" t="s">
        <v>309</v>
      </c>
      <c r="B409" s="13">
        <v>1985</v>
      </c>
      <c r="C409" s="13">
        <v>555652995</v>
      </c>
      <c r="D409" s="13">
        <v>666.65499999999997</v>
      </c>
    </row>
    <row r="410" spans="1:4" ht="15.75" hidden="1" customHeight="1">
      <c r="A410" s="13" t="s">
        <v>309</v>
      </c>
      <c r="B410" s="13">
        <v>1986</v>
      </c>
      <c r="C410" s="13">
        <v>571646786</v>
      </c>
      <c r="D410" s="13">
        <v>690.67100000000005</v>
      </c>
    </row>
    <row r="411" spans="1:4" ht="15.75" hidden="1" customHeight="1">
      <c r="A411" s="13" t="s">
        <v>309</v>
      </c>
      <c r="B411" s="13">
        <v>1987</v>
      </c>
      <c r="C411" s="13">
        <v>588080029</v>
      </c>
      <c r="D411" s="13">
        <v>690.76300000000003</v>
      </c>
    </row>
    <row r="412" spans="1:4" ht="15.75" hidden="1" customHeight="1">
      <c r="A412" s="13" t="s">
        <v>309</v>
      </c>
      <c r="B412" s="13">
        <v>1988</v>
      </c>
      <c r="C412" s="13">
        <v>604511530</v>
      </c>
      <c r="D412" s="13">
        <v>726.00699999999995</v>
      </c>
    </row>
    <row r="413" spans="1:4" ht="15.75" hidden="1" customHeight="1">
      <c r="A413" s="13" t="s">
        <v>309</v>
      </c>
      <c r="B413" s="13">
        <v>1989</v>
      </c>
      <c r="C413" s="13">
        <v>621167964</v>
      </c>
      <c r="D413" s="13">
        <v>699.17899999999997</v>
      </c>
    </row>
    <row r="414" spans="1:4" ht="15.75" hidden="1" customHeight="1">
      <c r="A414" s="13" t="s">
        <v>309</v>
      </c>
      <c r="B414" s="13">
        <v>1990</v>
      </c>
      <c r="C414" s="13">
        <v>638157571</v>
      </c>
      <c r="D414" s="13">
        <v>659.29700000000003</v>
      </c>
    </row>
    <row r="415" spans="1:4" ht="15.75" hidden="1" customHeight="1">
      <c r="A415" s="13" t="s">
        <v>309</v>
      </c>
      <c r="B415" s="13">
        <v>1991</v>
      </c>
      <c r="C415" s="13">
        <v>655040869</v>
      </c>
      <c r="D415" s="13">
        <v>688.95399999999995</v>
      </c>
    </row>
    <row r="416" spans="1:4" ht="15.75" hidden="1" customHeight="1">
      <c r="A416" s="13" t="s">
        <v>309</v>
      </c>
      <c r="B416" s="13">
        <v>1992</v>
      </c>
      <c r="C416" s="13">
        <v>671931834</v>
      </c>
      <c r="D416" s="13">
        <v>668.60599999999999</v>
      </c>
    </row>
    <row r="417" spans="1:4" ht="15.75" hidden="1" customHeight="1">
      <c r="A417" s="13" t="s">
        <v>309</v>
      </c>
      <c r="B417" s="13">
        <v>1993</v>
      </c>
      <c r="C417" s="13">
        <v>689140286</v>
      </c>
      <c r="D417" s="13">
        <v>708.74099999999999</v>
      </c>
    </row>
    <row r="418" spans="1:4" ht="15.75" hidden="1" customHeight="1">
      <c r="A418" s="13" t="s">
        <v>309</v>
      </c>
      <c r="B418" s="13">
        <v>1994</v>
      </c>
      <c r="C418" s="13">
        <v>706488557</v>
      </c>
      <c r="D418" s="13">
        <v>719.46500000000003</v>
      </c>
    </row>
    <row r="419" spans="1:4" ht="15.75" hidden="1" customHeight="1">
      <c r="A419" s="13" t="s">
        <v>309</v>
      </c>
      <c r="B419" s="13">
        <v>1995</v>
      </c>
      <c r="C419" s="13">
        <v>724331972</v>
      </c>
      <c r="D419" s="13">
        <v>771.88199999999995</v>
      </c>
    </row>
    <row r="420" spans="1:4" ht="15.75" hidden="1" customHeight="1">
      <c r="A420" s="13" t="s">
        <v>309</v>
      </c>
      <c r="B420" s="13">
        <v>1996</v>
      </c>
      <c r="C420" s="13">
        <v>742765067</v>
      </c>
      <c r="D420" s="13">
        <v>783.33199999999999</v>
      </c>
    </row>
    <row r="421" spans="1:4" ht="15.75" hidden="1" customHeight="1">
      <c r="A421" s="13" t="s">
        <v>309</v>
      </c>
      <c r="B421" s="13">
        <v>1997</v>
      </c>
      <c r="C421" s="13">
        <v>761224818</v>
      </c>
      <c r="D421" s="13">
        <v>812.60599999999999</v>
      </c>
    </row>
    <row r="422" spans="1:4" ht="15.75" hidden="1" customHeight="1">
      <c r="A422" s="13" t="s">
        <v>309</v>
      </c>
      <c r="B422" s="13">
        <v>1998</v>
      </c>
      <c r="C422" s="13">
        <v>779908311</v>
      </c>
      <c r="D422" s="13">
        <v>837.84400000000005</v>
      </c>
    </row>
    <row r="423" spans="1:4" ht="15.75" hidden="1" customHeight="1">
      <c r="A423" s="13" t="s">
        <v>309</v>
      </c>
      <c r="B423" s="13">
        <v>1999</v>
      </c>
      <c r="C423" s="13">
        <v>799099611</v>
      </c>
      <c r="D423" s="13">
        <v>830.41099999999994</v>
      </c>
    </row>
    <row r="424" spans="1:4" ht="15.75" hidden="1" customHeight="1">
      <c r="A424" s="13" t="s">
        <v>309</v>
      </c>
      <c r="B424" s="13">
        <v>2000</v>
      </c>
      <c r="C424" s="13">
        <v>818952374</v>
      </c>
      <c r="D424" s="13">
        <v>886.40300000000002</v>
      </c>
    </row>
    <row r="425" spans="1:4" ht="15.75" hidden="1" customHeight="1">
      <c r="A425" s="13" t="s">
        <v>309</v>
      </c>
      <c r="B425" s="13">
        <v>2001</v>
      </c>
      <c r="C425" s="13">
        <v>839464127</v>
      </c>
      <c r="D425" s="13">
        <v>884</v>
      </c>
    </row>
    <row r="426" spans="1:4" ht="15.75" hidden="1" customHeight="1">
      <c r="A426" s="13" t="s">
        <v>309</v>
      </c>
      <c r="B426" s="13">
        <v>2002</v>
      </c>
      <c r="C426" s="13">
        <v>860611762</v>
      </c>
      <c r="D426" s="13">
        <v>892.55899999999997</v>
      </c>
    </row>
    <row r="427" spans="1:4" ht="15.75" hidden="1" customHeight="1">
      <c r="A427" s="13" t="s">
        <v>309</v>
      </c>
      <c r="B427" s="13">
        <v>2003</v>
      </c>
      <c r="C427" s="13">
        <v>882349569</v>
      </c>
      <c r="D427" s="13">
        <v>967.17</v>
      </c>
    </row>
    <row r="428" spans="1:4" ht="15.75" hidden="1" customHeight="1">
      <c r="A428" s="13" t="s">
        <v>309</v>
      </c>
      <c r="B428" s="13">
        <v>2004</v>
      </c>
      <c r="C428" s="13">
        <v>904781595</v>
      </c>
      <c r="D428" s="13">
        <v>1036.6369999999999</v>
      </c>
    </row>
    <row r="429" spans="1:4" ht="15.75" hidden="1" customHeight="1">
      <c r="A429" s="13" t="s">
        <v>309</v>
      </c>
      <c r="B429" s="13">
        <v>2005</v>
      </c>
      <c r="C429" s="13">
        <v>927898412</v>
      </c>
      <c r="D429" s="13">
        <v>1057.3610000000001</v>
      </c>
    </row>
    <row r="430" spans="1:4" ht="15.75" hidden="1" customHeight="1">
      <c r="A430" s="13" t="s">
        <v>309</v>
      </c>
      <c r="B430" s="13">
        <v>2006</v>
      </c>
      <c r="C430" s="13">
        <v>951740562</v>
      </c>
      <c r="D430" s="13">
        <v>1090.145</v>
      </c>
    </row>
    <row r="431" spans="1:4" ht="15.75" hidden="1" customHeight="1">
      <c r="A431" s="13" t="s">
        <v>309</v>
      </c>
      <c r="B431" s="13">
        <v>2007</v>
      </c>
      <c r="C431" s="13">
        <v>976461747</v>
      </c>
      <c r="D431" s="13">
        <v>1132.287</v>
      </c>
    </row>
    <row r="432" spans="1:4" ht="15.75" hidden="1" customHeight="1">
      <c r="A432" s="13" t="s">
        <v>309</v>
      </c>
      <c r="B432" s="13">
        <v>2008</v>
      </c>
      <c r="C432" s="13">
        <v>1001981577</v>
      </c>
      <c r="D432" s="13">
        <v>1181.175</v>
      </c>
    </row>
    <row r="433" spans="1:4" ht="15.75" hidden="1" customHeight="1">
      <c r="A433" s="13" t="s">
        <v>309</v>
      </c>
      <c r="B433" s="13">
        <v>2009</v>
      </c>
      <c r="C433" s="13">
        <v>1028200528</v>
      </c>
      <c r="D433" s="13">
        <v>1171.78</v>
      </c>
    </row>
    <row r="434" spans="1:4" ht="15.75" hidden="1" customHeight="1">
      <c r="A434" s="13" t="s">
        <v>309</v>
      </c>
      <c r="B434" s="13">
        <v>2010</v>
      </c>
      <c r="C434" s="13">
        <v>1055233717</v>
      </c>
      <c r="D434" s="13">
        <v>1214.749</v>
      </c>
    </row>
    <row r="435" spans="1:4" ht="15.75" hidden="1" customHeight="1">
      <c r="A435" s="13" t="s">
        <v>309</v>
      </c>
      <c r="B435" s="13">
        <v>2011</v>
      </c>
      <c r="C435" s="13">
        <v>1082676070</v>
      </c>
      <c r="D435" s="13">
        <v>1251.306</v>
      </c>
    </row>
    <row r="436" spans="1:4" ht="15.75" hidden="1" customHeight="1">
      <c r="A436" s="13" t="s">
        <v>309</v>
      </c>
      <c r="B436" s="13">
        <v>2012</v>
      </c>
      <c r="C436" s="13">
        <v>1110797495</v>
      </c>
      <c r="D436" s="13">
        <v>1259.537</v>
      </c>
    </row>
    <row r="437" spans="1:4" ht="15.75" hidden="1" customHeight="1">
      <c r="A437" s="13" t="s">
        <v>309</v>
      </c>
      <c r="B437" s="13">
        <v>2013</v>
      </c>
      <c r="C437" s="13">
        <v>1140180888</v>
      </c>
      <c r="D437" s="13">
        <v>1268.8920000000001</v>
      </c>
    </row>
    <row r="438" spans="1:4" ht="15.75" hidden="1" customHeight="1">
      <c r="A438" s="13" t="s">
        <v>309</v>
      </c>
      <c r="B438" s="13">
        <v>2014</v>
      </c>
      <c r="C438" s="13">
        <v>1170299297</v>
      </c>
      <c r="D438" s="13">
        <v>1350.0889999999999</v>
      </c>
    </row>
    <row r="439" spans="1:4" ht="15.75" hidden="1" customHeight="1">
      <c r="A439" s="13" t="s">
        <v>309</v>
      </c>
      <c r="B439" s="13">
        <v>2015</v>
      </c>
      <c r="C439" s="13">
        <v>1201108186</v>
      </c>
      <c r="D439" s="13">
        <v>1323.759</v>
      </c>
    </row>
    <row r="440" spans="1:4" ht="15.75" hidden="1" customHeight="1">
      <c r="A440" s="13" t="s">
        <v>309</v>
      </c>
      <c r="B440" s="13">
        <v>2016</v>
      </c>
      <c r="C440" s="13">
        <v>1232111820</v>
      </c>
      <c r="D440" s="13">
        <v>1363.4590000000001</v>
      </c>
    </row>
    <row r="441" spans="1:4" ht="15.75" hidden="1" customHeight="1">
      <c r="A441" s="13" t="s">
        <v>309</v>
      </c>
      <c r="B441" s="13">
        <v>2017</v>
      </c>
      <c r="C441" s="13">
        <v>1263333997</v>
      </c>
      <c r="D441" s="13">
        <v>1379.49</v>
      </c>
    </row>
    <row r="442" spans="1:4" ht="15.75" hidden="1" customHeight="1">
      <c r="A442" s="13" t="s">
        <v>309</v>
      </c>
      <c r="B442" s="13">
        <v>2018</v>
      </c>
      <c r="C442" s="13">
        <v>1295265310</v>
      </c>
      <c r="D442" s="13">
        <v>1366.4110000000001</v>
      </c>
    </row>
    <row r="443" spans="1:4" ht="15.75" hidden="1" customHeight="1">
      <c r="A443" s="13" t="s">
        <v>309</v>
      </c>
      <c r="B443" s="13">
        <v>2019</v>
      </c>
      <c r="C443" s="13">
        <v>1327701380</v>
      </c>
      <c r="D443" s="13">
        <v>1467.492</v>
      </c>
    </row>
    <row r="444" spans="1:4" ht="15.75" hidden="1" customHeight="1">
      <c r="A444" s="13" t="s">
        <v>309</v>
      </c>
      <c r="B444" s="13">
        <v>2020</v>
      </c>
      <c r="C444" s="13">
        <v>1360677453</v>
      </c>
      <c r="D444" s="13">
        <v>1385.8889999999999</v>
      </c>
    </row>
    <row r="445" spans="1:4" ht="15.75" hidden="1" customHeight="1">
      <c r="A445" s="13" t="s">
        <v>309</v>
      </c>
      <c r="B445" s="13">
        <v>2021</v>
      </c>
      <c r="C445" s="13">
        <v>1393676724</v>
      </c>
      <c r="D445" s="13">
        <v>1450.796</v>
      </c>
    </row>
    <row r="446" spans="1:4" ht="15.75" hidden="1" customHeight="1">
      <c r="A446" s="13" t="s">
        <v>310</v>
      </c>
      <c r="B446" s="13">
        <v>1850</v>
      </c>
      <c r="D446" s="13">
        <v>0</v>
      </c>
    </row>
    <row r="447" spans="1:4" ht="15.75" hidden="1" customHeight="1">
      <c r="A447" s="13" t="s">
        <v>310</v>
      </c>
      <c r="B447" s="13">
        <v>1851</v>
      </c>
      <c r="D447" s="13">
        <v>0</v>
      </c>
    </row>
    <row r="448" spans="1:4" ht="15.75" hidden="1" customHeight="1">
      <c r="A448" s="13" t="s">
        <v>310</v>
      </c>
      <c r="B448" s="13">
        <v>1852</v>
      </c>
      <c r="D448" s="13">
        <v>0</v>
      </c>
    </row>
    <row r="449" spans="1:4" ht="15.75" hidden="1" customHeight="1">
      <c r="A449" s="13" t="s">
        <v>310</v>
      </c>
      <c r="B449" s="13">
        <v>1853</v>
      </c>
      <c r="D449" s="13">
        <v>0</v>
      </c>
    </row>
    <row r="450" spans="1:4" ht="15.75" hidden="1" customHeight="1">
      <c r="A450" s="13" t="s">
        <v>310</v>
      </c>
      <c r="B450" s="13">
        <v>1854</v>
      </c>
      <c r="D450" s="13">
        <v>0</v>
      </c>
    </row>
    <row r="451" spans="1:4" ht="15.75" hidden="1" customHeight="1">
      <c r="A451" s="13" t="s">
        <v>310</v>
      </c>
      <c r="B451" s="13">
        <v>1855</v>
      </c>
      <c r="D451" s="13">
        <v>0</v>
      </c>
    </row>
    <row r="452" spans="1:4" ht="15.75" hidden="1" customHeight="1">
      <c r="A452" s="13" t="s">
        <v>310</v>
      </c>
      <c r="B452" s="13">
        <v>1856</v>
      </c>
      <c r="D452" s="13">
        <v>0</v>
      </c>
    </row>
    <row r="453" spans="1:4" ht="15.75" hidden="1" customHeight="1">
      <c r="A453" s="13" t="s">
        <v>310</v>
      </c>
      <c r="B453" s="13">
        <v>1857</v>
      </c>
      <c r="D453" s="13">
        <v>0</v>
      </c>
    </row>
    <row r="454" spans="1:4" ht="15.75" hidden="1" customHeight="1">
      <c r="A454" s="13" t="s">
        <v>310</v>
      </c>
      <c r="B454" s="13">
        <v>1858</v>
      </c>
      <c r="D454" s="13">
        <v>0</v>
      </c>
    </row>
    <row r="455" spans="1:4" ht="15.75" hidden="1" customHeight="1">
      <c r="A455" s="13" t="s">
        <v>310</v>
      </c>
      <c r="B455" s="13">
        <v>1859</v>
      </c>
      <c r="D455" s="13">
        <v>0</v>
      </c>
    </row>
    <row r="456" spans="1:4" ht="15.75" hidden="1" customHeight="1">
      <c r="A456" s="13" t="s">
        <v>310</v>
      </c>
      <c r="B456" s="13">
        <v>1860</v>
      </c>
      <c r="D456" s="13">
        <v>0</v>
      </c>
    </row>
    <row r="457" spans="1:4" ht="15.75" hidden="1" customHeight="1">
      <c r="A457" s="13" t="s">
        <v>310</v>
      </c>
      <c r="B457" s="13">
        <v>1861</v>
      </c>
      <c r="D457" s="13">
        <v>0</v>
      </c>
    </row>
    <row r="458" spans="1:4" ht="15.75" hidden="1" customHeight="1">
      <c r="A458" s="13" t="s">
        <v>310</v>
      </c>
      <c r="B458" s="13">
        <v>1862</v>
      </c>
      <c r="D458" s="13">
        <v>0</v>
      </c>
    </row>
    <row r="459" spans="1:4" ht="15.75" hidden="1" customHeight="1">
      <c r="A459" s="13" t="s">
        <v>310</v>
      </c>
      <c r="B459" s="13">
        <v>1863</v>
      </c>
      <c r="D459" s="13">
        <v>0</v>
      </c>
    </row>
    <row r="460" spans="1:4" ht="15.75" hidden="1" customHeight="1">
      <c r="A460" s="13" t="s">
        <v>310</v>
      </c>
      <c r="B460" s="13">
        <v>1864</v>
      </c>
      <c r="D460" s="13">
        <v>0</v>
      </c>
    </row>
    <row r="461" spans="1:4" ht="15.75" hidden="1" customHeight="1">
      <c r="A461" s="13" t="s">
        <v>310</v>
      </c>
      <c r="B461" s="13">
        <v>1865</v>
      </c>
      <c r="D461" s="13">
        <v>0</v>
      </c>
    </row>
    <row r="462" spans="1:4" ht="15.75" hidden="1" customHeight="1">
      <c r="A462" s="13" t="s">
        <v>310</v>
      </c>
      <c r="B462" s="13">
        <v>1866</v>
      </c>
      <c r="D462" s="13">
        <v>0</v>
      </c>
    </row>
    <row r="463" spans="1:4" ht="15.75" hidden="1" customHeight="1">
      <c r="A463" s="13" t="s">
        <v>310</v>
      </c>
      <c r="B463" s="13">
        <v>1867</v>
      </c>
      <c r="D463" s="13">
        <v>0</v>
      </c>
    </row>
    <row r="464" spans="1:4" ht="15.75" hidden="1" customHeight="1">
      <c r="A464" s="13" t="s">
        <v>310</v>
      </c>
      <c r="B464" s="13">
        <v>1868</v>
      </c>
      <c r="D464" s="13">
        <v>0</v>
      </c>
    </row>
    <row r="465" spans="1:4" ht="15.75" hidden="1" customHeight="1">
      <c r="A465" s="13" t="s">
        <v>310</v>
      </c>
      <c r="B465" s="13">
        <v>1869</v>
      </c>
      <c r="D465" s="13">
        <v>0</v>
      </c>
    </row>
    <row r="466" spans="1:4" ht="15.75" hidden="1" customHeight="1">
      <c r="A466" s="13" t="s">
        <v>310</v>
      </c>
      <c r="B466" s="13">
        <v>1870</v>
      </c>
      <c r="D466" s="13">
        <v>0</v>
      </c>
    </row>
    <row r="467" spans="1:4" ht="15.75" hidden="1" customHeight="1">
      <c r="A467" s="13" t="s">
        <v>310</v>
      </c>
      <c r="B467" s="13">
        <v>1871</v>
      </c>
      <c r="D467" s="13">
        <v>0</v>
      </c>
    </row>
    <row r="468" spans="1:4" ht="15.75" hidden="1" customHeight="1">
      <c r="A468" s="13" t="s">
        <v>310</v>
      </c>
      <c r="B468" s="13">
        <v>1872</v>
      </c>
      <c r="D468" s="13">
        <v>0</v>
      </c>
    </row>
    <row r="469" spans="1:4" ht="15.75" hidden="1" customHeight="1">
      <c r="A469" s="13" t="s">
        <v>310</v>
      </c>
      <c r="B469" s="13">
        <v>1873</v>
      </c>
      <c r="D469" s="13">
        <v>0</v>
      </c>
    </row>
    <row r="470" spans="1:4" ht="15.75" hidden="1" customHeight="1">
      <c r="A470" s="13" t="s">
        <v>310</v>
      </c>
      <c r="B470" s="13">
        <v>1874</v>
      </c>
      <c r="D470" s="13">
        <v>0</v>
      </c>
    </row>
    <row r="471" spans="1:4" ht="15.75" hidden="1" customHeight="1">
      <c r="A471" s="13" t="s">
        <v>310</v>
      </c>
      <c r="B471" s="13">
        <v>1875</v>
      </c>
      <c r="D471" s="13">
        <v>0</v>
      </c>
    </row>
    <row r="472" spans="1:4" ht="15.75" hidden="1" customHeight="1">
      <c r="A472" s="13" t="s">
        <v>310</v>
      </c>
      <c r="B472" s="13">
        <v>1876</v>
      </c>
      <c r="D472" s="13">
        <v>0</v>
      </c>
    </row>
    <row r="473" spans="1:4" ht="15.75" hidden="1" customHeight="1">
      <c r="A473" s="13" t="s">
        <v>310</v>
      </c>
      <c r="B473" s="13">
        <v>1877</v>
      </c>
      <c r="D473" s="13">
        <v>0</v>
      </c>
    </row>
    <row r="474" spans="1:4" ht="15.75" hidden="1" customHeight="1">
      <c r="A474" s="13" t="s">
        <v>310</v>
      </c>
      <c r="B474" s="13">
        <v>1878</v>
      </c>
      <c r="D474" s="13">
        <v>0</v>
      </c>
    </row>
    <row r="475" spans="1:4" ht="15.75" hidden="1" customHeight="1">
      <c r="A475" s="13" t="s">
        <v>310</v>
      </c>
      <c r="B475" s="13">
        <v>1879</v>
      </c>
      <c r="D475" s="13">
        <v>0</v>
      </c>
    </row>
    <row r="476" spans="1:4" ht="15.75" hidden="1" customHeight="1">
      <c r="A476" s="13" t="s">
        <v>310</v>
      </c>
      <c r="B476" s="13">
        <v>1880</v>
      </c>
      <c r="D476" s="13">
        <v>0</v>
      </c>
    </row>
    <row r="477" spans="1:4" ht="15.75" hidden="1" customHeight="1">
      <c r="A477" s="13" t="s">
        <v>310</v>
      </c>
      <c r="B477" s="13">
        <v>1881</v>
      </c>
      <c r="D477" s="13">
        <v>0</v>
      </c>
    </row>
    <row r="478" spans="1:4" ht="15.75" hidden="1" customHeight="1">
      <c r="A478" s="13" t="s">
        <v>310</v>
      </c>
      <c r="B478" s="13">
        <v>1882</v>
      </c>
      <c r="D478" s="13">
        <v>0</v>
      </c>
    </row>
    <row r="479" spans="1:4" ht="15.75" hidden="1" customHeight="1">
      <c r="A479" s="13" t="s">
        <v>310</v>
      </c>
      <c r="B479" s="13">
        <v>1883</v>
      </c>
      <c r="D479" s="13">
        <v>0</v>
      </c>
    </row>
    <row r="480" spans="1:4" ht="15.75" hidden="1" customHeight="1">
      <c r="A480" s="13" t="s">
        <v>310</v>
      </c>
      <c r="B480" s="13">
        <v>1884</v>
      </c>
      <c r="D480" s="13">
        <v>2.1999999999999999E-2</v>
      </c>
    </row>
    <row r="481" spans="1:4" ht="15.75" hidden="1" customHeight="1">
      <c r="A481" s="13" t="s">
        <v>310</v>
      </c>
      <c r="B481" s="13">
        <v>1885</v>
      </c>
      <c r="D481" s="13">
        <v>3.6999999999999998E-2</v>
      </c>
    </row>
    <row r="482" spans="1:4" ht="15.75" hidden="1" customHeight="1">
      <c r="A482" s="13" t="s">
        <v>310</v>
      </c>
      <c r="B482" s="13">
        <v>1886</v>
      </c>
      <c r="D482" s="13">
        <v>4.8000000000000001E-2</v>
      </c>
    </row>
    <row r="483" spans="1:4" ht="15.75" hidden="1" customHeight="1">
      <c r="A483" s="13" t="s">
        <v>310</v>
      </c>
      <c r="B483" s="13">
        <v>1887</v>
      </c>
      <c r="D483" s="13">
        <v>4.8000000000000001E-2</v>
      </c>
    </row>
    <row r="484" spans="1:4" ht="15.75" hidden="1" customHeight="1">
      <c r="A484" s="13" t="s">
        <v>310</v>
      </c>
      <c r="B484" s="13">
        <v>1888</v>
      </c>
      <c r="D484" s="13">
        <v>8.1000000000000003E-2</v>
      </c>
    </row>
    <row r="485" spans="1:4" ht="15.75" hidden="1" customHeight="1">
      <c r="A485" s="13" t="s">
        <v>310</v>
      </c>
      <c r="B485" s="13">
        <v>1889</v>
      </c>
      <c r="D485" s="13">
        <v>0.13200000000000001</v>
      </c>
    </row>
    <row r="486" spans="1:4" ht="15.75" hidden="1" customHeight="1">
      <c r="A486" s="13" t="s">
        <v>310</v>
      </c>
      <c r="B486" s="13">
        <v>1890</v>
      </c>
      <c r="D486" s="13">
        <v>0.29699999999999999</v>
      </c>
    </row>
    <row r="487" spans="1:4" ht="15.75" hidden="1" customHeight="1">
      <c r="A487" s="13" t="s">
        <v>310</v>
      </c>
      <c r="B487" s="13">
        <v>1891</v>
      </c>
      <c r="D487" s="13">
        <v>0.29699999999999999</v>
      </c>
    </row>
    <row r="488" spans="1:4" ht="15.75" hidden="1" customHeight="1">
      <c r="A488" s="13" t="s">
        <v>310</v>
      </c>
      <c r="B488" s="13">
        <v>1892</v>
      </c>
      <c r="D488" s="13">
        <v>0.48</v>
      </c>
    </row>
    <row r="489" spans="1:4" ht="15.75" hidden="1" customHeight="1">
      <c r="A489" s="13" t="s">
        <v>310</v>
      </c>
      <c r="B489" s="13">
        <v>1893</v>
      </c>
      <c r="D489" s="13">
        <v>1.7989999999999999</v>
      </c>
    </row>
    <row r="490" spans="1:4" ht="15.75" hidden="1" customHeight="1">
      <c r="A490" s="13" t="s">
        <v>310</v>
      </c>
      <c r="B490" s="13">
        <v>1894</v>
      </c>
      <c r="D490" s="13">
        <v>2.4329999999999998</v>
      </c>
    </row>
    <row r="491" spans="1:4" ht="15.75" hidden="1" customHeight="1">
      <c r="A491" s="13" t="s">
        <v>310</v>
      </c>
      <c r="B491" s="13">
        <v>1895</v>
      </c>
      <c r="D491" s="13">
        <v>3.3380000000000001</v>
      </c>
    </row>
    <row r="492" spans="1:4" ht="15.75" hidden="1" customHeight="1">
      <c r="A492" s="13" t="s">
        <v>310</v>
      </c>
      <c r="B492" s="13">
        <v>1896</v>
      </c>
      <c r="D492" s="13">
        <v>4.258</v>
      </c>
    </row>
    <row r="493" spans="1:4" ht="15.75" hidden="1" customHeight="1">
      <c r="A493" s="13" t="s">
        <v>310</v>
      </c>
      <c r="B493" s="13">
        <v>1897</v>
      </c>
      <c r="D493" s="13">
        <v>4.7779999999999996</v>
      </c>
    </row>
    <row r="494" spans="1:4" ht="15.75" hidden="1" customHeight="1">
      <c r="A494" s="13" t="s">
        <v>310</v>
      </c>
      <c r="B494" s="13">
        <v>1898</v>
      </c>
      <c r="D494" s="13">
        <v>6.0490000000000004</v>
      </c>
    </row>
    <row r="495" spans="1:4" ht="15.75" hidden="1" customHeight="1">
      <c r="A495" s="13" t="s">
        <v>310</v>
      </c>
      <c r="B495" s="13">
        <v>1899</v>
      </c>
      <c r="D495" s="13">
        <v>5.5179999999999998</v>
      </c>
    </row>
    <row r="496" spans="1:4" ht="15.75" hidden="1" customHeight="1">
      <c r="A496" s="13" t="s">
        <v>310</v>
      </c>
      <c r="B496" s="13">
        <v>1900</v>
      </c>
      <c r="D496" s="13">
        <v>2.33</v>
      </c>
    </row>
    <row r="497" spans="1:4" ht="15.75" hidden="1" customHeight="1">
      <c r="A497" s="13" t="s">
        <v>310</v>
      </c>
      <c r="B497" s="13">
        <v>1901</v>
      </c>
      <c r="D497" s="13">
        <v>3.9089999999999998</v>
      </c>
    </row>
    <row r="498" spans="1:4" ht="15.75" hidden="1" customHeight="1">
      <c r="A498" s="13" t="s">
        <v>310</v>
      </c>
      <c r="B498" s="13">
        <v>1902</v>
      </c>
      <c r="D498" s="13">
        <v>5.8259999999999996</v>
      </c>
    </row>
    <row r="499" spans="1:4" ht="15.75" hidden="1" customHeight="1">
      <c r="A499" s="13" t="s">
        <v>310</v>
      </c>
      <c r="B499" s="13">
        <v>1903</v>
      </c>
      <c r="D499" s="13">
        <v>7.8959999999999999</v>
      </c>
    </row>
    <row r="500" spans="1:4" ht="15.75" hidden="1" customHeight="1">
      <c r="A500" s="13" t="s">
        <v>310</v>
      </c>
      <c r="B500" s="13">
        <v>1904</v>
      </c>
      <c r="D500" s="13">
        <v>8.9109999999999996</v>
      </c>
    </row>
    <row r="501" spans="1:4" ht="15.75" hidden="1" customHeight="1">
      <c r="A501" s="13" t="s">
        <v>310</v>
      </c>
      <c r="B501" s="13">
        <v>1905</v>
      </c>
      <c r="D501" s="13">
        <v>10.263</v>
      </c>
    </row>
    <row r="502" spans="1:4" ht="15.75" hidden="1" customHeight="1">
      <c r="A502" s="13" t="s">
        <v>310</v>
      </c>
      <c r="B502" s="13">
        <v>1906</v>
      </c>
      <c r="D502" s="13">
        <v>11.717000000000001</v>
      </c>
    </row>
    <row r="503" spans="1:4" ht="15.75" hidden="1" customHeight="1">
      <c r="A503" s="13" t="s">
        <v>310</v>
      </c>
      <c r="B503" s="13">
        <v>1907</v>
      </c>
      <c r="D503" s="13">
        <v>12.93</v>
      </c>
    </row>
    <row r="504" spans="1:4" ht="15.75" hidden="1" customHeight="1">
      <c r="A504" s="13" t="s">
        <v>310</v>
      </c>
      <c r="B504" s="13">
        <v>1908</v>
      </c>
      <c r="D504" s="13">
        <v>13.403</v>
      </c>
    </row>
    <row r="505" spans="1:4" ht="15.75" hidden="1" customHeight="1">
      <c r="A505" s="13" t="s">
        <v>310</v>
      </c>
      <c r="B505" s="13">
        <v>1909</v>
      </c>
      <c r="D505" s="13">
        <v>15.385</v>
      </c>
    </row>
    <row r="506" spans="1:4" ht="15.75" hidden="1" customHeight="1">
      <c r="A506" s="13" t="s">
        <v>310</v>
      </c>
      <c r="B506" s="13">
        <v>1910</v>
      </c>
      <c r="D506" s="13">
        <v>17.411000000000001</v>
      </c>
    </row>
    <row r="507" spans="1:4" ht="15.75" hidden="1" customHeight="1">
      <c r="A507" s="13" t="s">
        <v>310</v>
      </c>
      <c r="B507" s="13">
        <v>1911</v>
      </c>
      <c r="D507" s="13">
        <v>16.864999999999998</v>
      </c>
    </row>
    <row r="508" spans="1:4" ht="15.75" hidden="1" customHeight="1">
      <c r="A508" s="13" t="s">
        <v>310</v>
      </c>
      <c r="B508" s="13">
        <v>1912</v>
      </c>
      <c r="D508" s="13">
        <v>17.954000000000001</v>
      </c>
    </row>
    <row r="509" spans="1:4" ht="15.75" hidden="1" customHeight="1">
      <c r="A509" s="13" t="s">
        <v>310</v>
      </c>
      <c r="B509" s="13">
        <v>1913</v>
      </c>
      <c r="D509" s="13">
        <v>19.606000000000002</v>
      </c>
    </row>
    <row r="510" spans="1:4" ht="15.75" hidden="1" customHeight="1">
      <c r="A510" s="13" t="s">
        <v>310</v>
      </c>
      <c r="B510" s="13">
        <v>1914</v>
      </c>
      <c r="D510" s="13">
        <v>19.550999999999998</v>
      </c>
    </row>
    <row r="511" spans="1:4" ht="15.75" hidden="1" customHeight="1">
      <c r="A511" s="13" t="s">
        <v>310</v>
      </c>
      <c r="B511" s="13">
        <v>1915</v>
      </c>
      <c r="D511" s="13">
        <v>19.606000000000002</v>
      </c>
    </row>
    <row r="512" spans="1:4" ht="15.75" hidden="1" customHeight="1">
      <c r="A512" s="13" t="s">
        <v>310</v>
      </c>
      <c r="B512" s="13">
        <v>1916</v>
      </c>
      <c r="D512" s="13">
        <v>23.254999999999999</v>
      </c>
    </row>
    <row r="513" spans="1:4" ht="15.75" hidden="1" customHeight="1">
      <c r="A513" s="13" t="s">
        <v>310</v>
      </c>
      <c r="B513" s="13">
        <v>1917</v>
      </c>
      <c r="D513" s="13">
        <v>25.344000000000001</v>
      </c>
    </row>
    <row r="514" spans="1:4" ht="15.75" hidden="1" customHeight="1">
      <c r="A514" s="13" t="s">
        <v>310</v>
      </c>
      <c r="B514" s="13">
        <v>1918</v>
      </c>
      <c r="D514" s="13">
        <v>24.725000000000001</v>
      </c>
    </row>
    <row r="515" spans="1:4" ht="15.75" hidden="1" customHeight="1">
      <c r="A515" s="13" t="s">
        <v>310</v>
      </c>
      <c r="B515" s="13">
        <v>1919</v>
      </c>
      <c r="D515" s="13">
        <v>25.443000000000001</v>
      </c>
    </row>
    <row r="516" spans="1:4" ht="15.75" hidden="1" customHeight="1">
      <c r="A516" s="13" t="s">
        <v>310</v>
      </c>
      <c r="B516" s="13">
        <v>1920</v>
      </c>
      <c r="D516" s="13">
        <v>28.052</v>
      </c>
    </row>
    <row r="517" spans="1:4" ht="15.75" hidden="1" customHeight="1">
      <c r="A517" s="13" t="s">
        <v>310</v>
      </c>
      <c r="B517" s="13">
        <v>1921</v>
      </c>
      <c r="D517" s="13">
        <v>27.986000000000001</v>
      </c>
    </row>
    <row r="518" spans="1:4" ht="15.75" hidden="1" customHeight="1">
      <c r="A518" s="13" t="s">
        <v>310</v>
      </c>
      <c r="B518" s="13">
        <v>1922</v>
      </c>
      <c r="D518" s="13">
        <v>23.97</v>
      </c>
    </row>
    <row r="519" spans="1:4" ht="15.75" hidden="1" customHeight="1">
      <c r="A519" s="13" t="s">
        <v>310</v>
      </c>
      <c r="B519" s="13">
        <v>1923</v>
      </c>
      <c r="D519" s="13">
        <v>29.045000000000002</v>
      </c>
    </row>
    <row r="520" spans="1:4" ht="15.75" hidden="1" customHeight="1">
      <c r="A520" s="13" t="s">
        <v>310</v>
      </c>
      <c r="B520" s="13">
        <v>1924</v>
      </c>
      <c r="D520" s="13">
        <v>30.631</v>
      </c>
    </row>
    <row r="521" spans="1:4" ht="15.75" hidden="1" customHeight="1">
      <c r="A521" s="13" t="s">
        <v>310</v>
      </c>
      <c r="B521" s="13">
        <v>1925</v>
      </c>
      <c r="D521" s="13">
        <v>32.185000000000002</v>
      </c>
    </row>
    <row r="522" spans="1:4" ht="15.75" hidden="1" customHeight="1">
      <c r="A522" s="13" t="s">
        <v>310</v>
      </c>
      <c r="B522" s="13">
        <v>1926</v>
      </c>
      <c r="D522" s="13">
        <v>34.438000000000002</v>
      </c>
    </row>
    <row r="523" spans="1:4" ht="15.75" hidden="1" customHeight="1">
      <c r="A523" s="13" t="s">
        <v>310</v>
      </c>
      <c r="B523" s="13">
        <v>1927</v>
      </c>
      <c r="D523" s="13">
        <v>33.841000000000001</v>
      </c>
    </row>
    <row r="524" spans="1:4" ht="15.75" hidden="1" customHeight="1">
      <c r="A524" s="13" t="s">
        <v>310</v>
      </c>
      <c r="B524" s="13">
        <v>1928</v>
      </c>
      <c r="D524" s="13">
        <v>34.770000000000003</v>
      </c>
    </row>
    <row r="525" spans="1:4" ht="15.75" hidden="1" customHeight="1">
      <c r="A525" s="13" t="s">
        <v>310</v>
      </c>
      <c r="B525" s="13">
        <v>1929</v>
      </c>
      <c r="D525" s="13">
        <v>35.802</v>
      </c>
    </row>
    <row r="526" spans="1:4" ht="15.75" hidden="1" customHeight="1">
      <c r="A526" s="13" t="s">
        <v>310</v>
      </c>
      <c r="B526" s="13">
        <v>1930</v>
      </c>
      <c r="D526" s="13">
        <v>33.695999999999998</v>
      </c>
    </row>
    <row r="527" spans="1:4" ht="15.75" hidden="1" customHeight="1">
      <c r="A527" s="13" t="s">
        <v>310</v>
      </c>
      <c r="B527" s="13">
        <v>1931</v>
      </c>
      <c r="D527" s="13">
        <v>29.463999999999999</v>
      </c>
    </row>
    <row r="528" spans="1:4" ht="15.75" hidden="1" customHeight="1">
      <c r="A528" s="13" t="s">
        <v>310</v>
      </c>
      <c r="B528" s="13">
        <v>1932</v>
      </c>
      <c r="D528" s="13">
        <v>26.623000000000001</v>
      </c>
    </row>
    <row r="529" spans="1:4" ht="15.75" hidden="1" customHeight="1">
      <c r="A529" s="13" t="s">
        <v>310</v>
      </c>
      <c r="B529" s="13">
        <v>1933</v>
      </c>
      <c r="D529" s="13">
        <v>28.491</v>
      </c>
    </row>
    <row r="530" spans="1:4" ht="15.75" hidden="1" customHeight="1">
      <c r="A530" s="13" t="s">
        <v>310</v>
      </c>
      <c r="B530" s="13">
        <v>1934</v>
      </c>
      <c r="D530" s="13">
        <v>32.539000000000001</v>
      </c>
    </row>
    <row r="531" spans="1:4" ht="15.75" hidden="1" customHeight="1">
      <c r="A531" s="13" t="s">
        <v>310</v>
      </c>
      <c r="B531" s="13">
        <v>1935</v>
      </c>
      <c r="D531" s="13">
        <v>35.909999999999997</v>
      </c>
    </row>
    <row r="532" spans="1:4" ht="15.75" hidden="1" customHeight="1">
      <c r="A532" s="13" t="s">
        <v>310</v>
      </c>
      <c r="B532" s="13">
        <v>1936</v>
      </c>
      <c r="D532" s="13">
        <v>39.015999999999998</v>
      </c>
    </row>
    <row r="533" spans="1:4" ht="15.75" hidden="1" customHeight="1">
      <c r="A533" s="13" t="s">
        <v>310</v>
      </c>
      <c r="B533" s="13">
        <v>1937</v>
      </c>
      <c r="D533" s="13">
        <v>41.844000000000001</v>
      </c>
    </row>
    <row r="534" spans="1:4" ht="15.75" hidden="1" customHeight="1">
      <c r="A534" s="13" t="s">
        <v>310</v>
      </c>
      <c r="B534" s="13">
        <v>1938</v>
      </c>
      <c r="D534" s="13">
        <v>44.012999999999998</v>
      </c>
    </row>
    <row r="535" spans="1:4" ht="15.75" hidden="1" customHeight="1">
      <c r="A535" s="13" t="s">
        <v>310</v>
      </c>
      <c r="B535" s="13">
        <v>1939</v>
      </c>
      <c r="D535" s="13">
        <v>46.853000000000002</v>
      </c>
    </row>
    <row r="536" spans="1:4" ht="15.75" hidden="1" customHeight="1">
      <c r="A536" s="13" t="s">
        <v>310</v>
      </c>
      <c r="B536" s="13">
        <v>1940</v>
      </c>
      <c r="D536" s="13">
        <v>49.649000000000001</v>
      </c>
    </row>
    <row r="537" spans="1:4" ht="15.75" hidden="1" customHeight="1">
      <c r="A537" s="13" t="s">
        <v>310</v>
      </c>
      <c r="B537" s="13">
        <v>1941</v>
      </c>
      <c r="D537" s="13">
        <v>54.023000000000003</v>
      </c>
    </row>
    <row r="538" spans="1:4" ht="15.75" hidden="1" customHeight="1">
      <c r="A538" s="13" t="s">
        <v>310</v>
      </c>
      <c r="B538" s="13">
        <v>1942</v>
      </c>
      <c r="D538" s="13">
        <v>58.823</v>
      </c>
    </row>
    <row r="539" spans="1:4" ht="15.75" hidden="1" customHeight="1">
      <c r="A539" s="13" t="s">
        <v>310</v>
      </c>
      <c r="B539" s="13">
        <v>1943</v>
      </c>
      <c r="D539" s="13">
        <v>60.12</v>
      </c>
    </row>
    <row r="540" spans="1:4" ht="15.75" hidden="1" customHeight="1">
      <c r="A540" s="13" t="s">
        <v>310</v>
      </c>
      <c r="B540" s="13">
        <v>1944</v>
      </c>
      <c r="D540" s="13">
        <v>66.632999999999996</v>
      </c>
    </row>
    <row r="541" spans="1:4" ht="15.75" hidden="1" customHeight="1">
      <c r="A541" s="13" t="s">
        <v>310</v>
      </c>
      <c r="B541" s="13">
        <v>1945</v>
      </c>
      <c r="D541" s="13">
        <v>67.527000000000001</v>
      </c>
    </row>
    <row r="542" spans="1:4" ht="15.75" hidden="1" customHeight="1">
      <c r="A542" s="13" t="s">
        <v>310</v>
      </c>
      <c r="B542" s="13">
        <v>1946</v>
      </c>
      <c r="D542" s="13">
        <v>68.159000000000006</v>
      </c>
    </row>
    <row r="543" spans="1:4" ht="15.75" hidden="1" customHeight="1">
      <c r="A543" s="13" t="s">
        <v>310</v>
      </c>
      <c r="B543" s="13">
        <v>1947</v>
      </c>
      <c r="D543" s="13">
        <v>67.935000000000002</v>
      </c>
    </row>
    <row r="544" spans="1:4" ht="15.75" hidden="1" customHeight="1">
      <c r="A544" s="13" t="s">
        <v>310</v>
      </c>
      <c r="B544" s="13">
        <v>1948</v>
      </c>
      <c r="D544" s="13">
        <v>71.733000000000004</v>
      </c>
    </row>
    <row r="545" spans="1:4" ht="15.75" hidden="1" customHeight="1">
      <c r="A545" s="13" t="s">
        <v>310</v>
      </c>
      <c r="B545" s="13">
        <v>1949</v>
      </c>
      <c r="D545" s="13">
        <v>77.344999999999999</v>
      </c>
    </row>
    <row r="546" spans="1:4" ht="15.75" hidden="1" customHeight="1">
      <c r="A546" s="13" t="s">
        <v>310</v>
      </c>
      <c r="B546" s="13">
        <v>1950</v>
      </c>
      <c r="D546" s="13">
        <v>94.924999999999997</v>
      </c>
    </row>
    <row r="547" spans="1:4" ht="15.75" hidden="1" customHeight="1">
      <c r="A547" s="13" t="s">
        <v>310</v>
      </c>
      <c r="B547" s="13">
        <v>1951</v>
      </c>
      <c r="D547" s="13">
        <v>101.181</v>
      </c>
    </row>
    <row r="548" spans="1:4" ht="15.75" hidden="1" customHeight="1">
      <c r="A548" s="13" t="s">
        <v>310</v>
      </c>
      <c r="B548" s="13">
        <v>1952</v>
      </c>
      <c r="D548" s="13">
        <v>110.399</v>
      </c>
    </row>
    <row r="549" spans="1:4" ht="15.75" hidden="1" customHeight="1">
      <c r="A549" s="13" t="s">
        <v>310</v>
      </c>
      <c r="B549" s="13">
        <v>1953</v>
      </c>
      <c r="D549" s="13">
        <v>112.06</v>
      </c>
    </row>
    <row r="550" spans="1:4" ht="15.75" hidden="1" customHeight="1">
      <c r="A550" s="13" t="s">
        <v>310</v>
      </c>
      <c r="B550" s="13">
        <v>1954</v>
      </c>
      <c r="D550" s="13">
        <v>117.61499999999999</v>
      </c>
    </row>
    <row r="551" spans="1:4" ht="15.75" hidden="1" customHeight="1">
      <c r="A551" s="13" t="s">
        <v>310</v>
      </c>
      <c r="B551" s="13">
        <v>1955</v>
      </c>
      <c r="D551" s="13">
        <v>129.50899999999999</v>
      </c>
    </row>
    <row r="552" spans="1:4" ht="15.75" hidden="1" customHeight="1">
      <c r="A552" s="13" t="s">
        <v>310</v>
      </c>
      <c r="B552" s="13">
        <v>1956</v>
      </c>
      <c r="D552" s="13">
        <v>135.227</v>
      </c>
    </row>
    <row r="553" spans="1:4" ht="15.75" hidden="1" customHeight="1">
      <c r="A553" s="13" t="s">
        <v>310</v>
      </c>
      <c r="B553" s="13">
        <v>1957</v>
      </c>
      <c r="D553" s="13">
        <v>141.72999999999999</v>
      </c>
    </row>
    <row r="554" spans="1:4" ht="15.75" hidden="1" customHeight="1">
      <c r="A554" s="13" t="s">
        <v>310</v>
      </c>
      <c r="B554" s="13">
        <v>1958</v>
      </c>
      <c r="D554" s="13">
        <v>148.733</v>
      </c>
    </row>
    <row r="555" spans="1:4" ht="15.75" hidden="1" customHeight="1">
      <c r="A555" s="13" t="s">
        <v>310</v>
      </c>
      <c r="B555" s="13">
        <v>1959</v>
      </c>
      <c r="D555" s="13">
        <v>147.911</v>
      </c>
    </row>
    <row r="556" spans="1:4" ht="15.75" hidden="1" customHeight="1">
      <c r="A556" s="13" t="s">
        <v>310</v>
      </c>
      <c r="B556" s="13">
        <v>1960</v>
      </c>
      <c r="D556" s="13">
        <v>156.63999999999999</v>
      </c>
    </row>
    <row r="557" spans="1:4" ht="15.75" hidden="1" customHeight="1">
      <c r="A557" s="13" t="s">
        <v>310</v>
      </c>
      <c r="B557" s="13">
        <v>1961</v>
      </c>
      <c r="D557" s="13">
        <v>162.07900000000001</v>
      </c>
    </row>
    <row r="558" spans="1:4" ht="15.75" hidden="1" customHeight="1">
      <c r="A558" s="13" t="s">
        <v>310</v>
      </c>
      <c r="B558" s="13">
        <v>1962</v>
      </c>
      <c r="D558" s="13">
        <v>166.42599999999999</v>
      </c>
    </row>
    <row r="559" spans="1:4" ht="15.75" hidden="1" customHeight="1">
      <c r="A559" s="13" t="s">
        <v>310</v>
      </c>
      <c r="B559" s="13">
        <v>1963</v>
      </c>
      <c r="D559" s="13">
        <v>176.44800000000001</v>
      </c>
    </row>
    <row r="560" spans="1:4" ht="15.75" hidden="1" customHeight="1">
      <c r="A560" s="13" t="s">
        <v>310</v>
      </c>
      <c r="B560" s="13">
        <v>1964</v>
      </c>
      <c r="D560" s="13">
        <v>193.76400000000001</v>
      </c>
    </row>
    <row r="561" spans="1:4" ht="15.75" hidden="1" customHeight="1">
      <c r="A561" s="13" t="s">
        <v>310</v>
      </c>
      <c r="B561" s="13">
        <v>1965</v>
      </c>
      <c r="D561" s="13">
        <v>213.785</v>
      </c>
    </row>
    <row r="562" spans="1:4" ht="15.75" hidden="1" customHeight="1">
      <c r="A562" s="13" t="s">
        <v>310</v>
      </c>
      <c r="B562" s="13">
        <v>1966</v>
      </c>
      <c r="D562" s="13">
        <v>221.262</v>
      </c>
    </row>
    <row r="563" spans="1:4" ht="15.75" hidden="1" customHeight="1">
      <c r="A563" s="13" t="s">
        <v>310</v>
      </c>
      <c r="B563" s="13">
        <v>1967</v>
      </c>
      <c r="D563" s="13">
        <v>237.25800000000001</v>
      </c>
    </row>
    <row r="564" spans="1:4" ht="15.75" hidden="1" customHeight="1">
      <c r="A564" s="13" t="s">
        <v>310</v>
      </c>
      <c r="B564" s="13">
        <v>1968</v>
      </c>
      <c r="D564" s="13">
        <v>257.59699999999998</v>
      </c>
    </row>
    <row r="565" spans="1:4" ht="15.75" hidden="1" customHeight="1">
      <c r="A565" s="13" t="s">
        <v>310</v>
      </c>
      <c r="B565" s="13">
        <v>1969</v>
      </c>
      <c r="D565" s="13">
        <v>278.13900000000001</v>
      </c>
    </row>
    <row r="566" spans="1:4" ht="15.75" hidden="1" customHeight="1">
      <c r="A566" s="13" t="s">
        <v>310</v>
      </c>
      <c r="B566" s="13">
        <v>1970</v>
      </c>
      <c r="D566" s="13">
        <v>302.94299999999998</v>
      </c>
    </row>
    <row r="567" spans="1:4" ht="15.75" hidden="1" customHeight="1">
      <c r="A567" s="13" t="s">
        <v>310</v>
      </c>
      <c r="B567" s="13">
        <v>1971</v>
      </c>
      <c r="D567" s="13">
        <v>332.20400000000001</v>
      </c>
    </row>
    <row r="568" spans="1:4" ht="15.75" hidden="1" customHeight="1">
      <c r="A568" s="13" t="s">
        <v>310</v>
      </c>
      <c r="B568" s="13">
        <v>1972</v>
      </c>
      <c r="D568" s="13">
        <v>352.23899999999998</v>
      </c>
    </row>
    <row r="569" spans="1:4" ht="15.75" hidden="1" customHeight="1">
      <c r="A569" s="13" t="s">
        <v>310</v>
      </c>
      <c r="B569" s="13">
        <v>1973</v>
      </c>
      <c r="D569" s="13">
        <v>378.42099999999999</v>
      </c>
    </row>
    <row r="570" spans="1:4" ht="15.75" hidden="1" customHeight="1">
      <c r="A570" s="13" t="s">
        <v>310</v>
      </c>
      <c r="B570" s="13">
        <v>1974</v>
      </c>
      <c r="D570" s="13">
        <v>388.86500000000001</v>
      </c>
    </row>
    <row r="571" spans="1:4" ht="15.75" hidden="1" customHeight="1">
      <c r="A571" s="13" t="s">
        <v>310</v>
      </c>
      <c r="B571" s="13">
        <v>1975</v>
      </c>
      <c r="D571" s="13">
        <v>387.82900000000001</v>
      </c>
    </row>
    <row r="572" spans="1:4" ht="15.75" hidden="1" customHeight="1">
      <c r="A572" s="13" t="s">
        <v>310</v>
      </c>
      <c r="B572" s="13">
        <v>1976</v>
      </c>
      <c r="D572" s="13">
        <v>420.85700000000003</v>
      </c>
    </row>
    <row r="573" spans="1:4" ht="15.75" hidden="1" customHeight="1">
      <c r="A573" s="13" t="s">
        <v>310</v>
      </c>
      <c r="B573" s="13">
        <v>1977</v>
      </c>
      <c r="D573" s="13">
        <v>433.84500000000003</v>
      </c>
    </row>
    <row r="574" spans="1:4" ht="15.75" hidden="1" customHeight="1">
      <c r="A574" s="13" t="s">
        <v>310</v>
      </c>
      <c r="B574" s="13">
        <v>1978</v>
      </c>
      <c r="D574" s="13">
        <v>463.267</v>
      </c>
    </row>
    <row r="575" spans="1:4" ht="15.75" hidden="1" customHeight="1">
      <c r="A575" s="13" t="s">
        <v>310</v>
      </c>
      <c r="B575" s="13">
        <v>1979</v>
      </c>
      <c r="D575" s="13">
        <v>499.99200000000002</v>
      </c>
    </row>
    <row r="576" spans="1:4" ht="15.75" hidden="1" customHeight="1">
      <c r="A576" s="13" t="s">
        <v>310</v>
      </c>
      <c r="B576" s="13">
        <v>1980</v>
      </c>
      <c r="D576" s="13">
        <v>536.49</v>
      </c>
    </row>
    <row r="577" spans="1:4" ht="15.75" hidden="1" customHeight="1">
      <c r="A577" s="13" t="s">
        <v>310</v>
      </c>
      <c r="B577" s="13">
        <v>1981</v>
      </c>
      <c r="D577" s="13">
        <v>549.35799999999995</v>
      </c>
    </row>
    <row r="578" spans="1:4" ht="15.75" hidden="1" customHeight="1">
      <c r="A578" s="13" t="s">
        <v>310</v>
      </c>
      <c r="B578" s="13">
        <v>1982</v>
      </c>
      <c r="D578" s="13">
        <v>572.57299999999998</v>
      </c>
    </row>
    <row r="579" spans="1:4" ht="15.75" hidden="1" customHeight="1">
      <c r="A579" s="13" t="s">
        <v>310</v>
      </c>
      <c r="B579" s="13">
        <v>1983</v>
      </c>
      <c r="D579" s="13">
        <v>595.41</v>
      </c>
    </row>
    <row r="580" spans="1:4" ht="15.75" hidden="1" customHeight="1">
      <c r="A580" s="13" t="s">
        <v>310</v>
      </c>
      <c r="B580" s="13">
        <v>1984</v>
      </c>
      <c r="D580" s="13">
        <v>650.25099999999998</v>
      </c>
    </row>
    <row r="581" spans="1:4" ht="15.75" hidden="1" customHeight="1">
      <c r="A581" s="13" t="s">
        <v>310</v>
      </c>
      <c r="B581" s="13">
        <v>1985</v>
      </c>
      <c r="D581" s="13">
        <v>666.65099999999995</v>
      </c>
    </row>
    <row r="582" spans="1:4" ht="15.75" hidden="1" customHeight="1">
      <c r="A582" s="13" t="s">
        <v>310</v>
      </c>
      <c r="B582" s="13">
        <v>1986</v>
      </c>
      <c r="D582" s="13">
        <v>690.66700000000003</v>
      </c>
    </row>
    <row r="583" spans="1:4" ht="15.75" hidden="1" customHeight="1">
      <c r="A583" s="13" t="s">
        <v>310</v>
      </c>
      <c r="B583" s="13">
        <v>1987</v>
      </c>
      <c r="D583" s="13">
        <v>690.75900000000001</v>
      </c>
    </row>
    <row r="584" spans="1:4" ht="15.75" hidden="1" customHeight="1">
      <c r="A584" s="13" t="s">
        <v>310</v>
      </c>
      <c r="B584" s="13">
        <v>1988</v>
      </c>
      <c r="D584" s="13">
        <v>725.99900000000002</v>
      </c>
    </row>
    <row r="585" spans="1:4" ht="15.75" hidden="1" customHeight="1">
      <c r="A585" s="13" t="s">
        <v>310</v>
      </c>
      <c r="B585" s="13">
        <v>1989</v>
      </c>
      <c r="D585" s="13">
        <v>699.17200000000003</v>
      </c>
    </row>
    <row r="586" spans="1:4" ht="15.75" hidden="1" customHeight="1">
      <c r="A586" s="13" t="s">
        <v>310</v>
      </c>
      <c r="B586" s="13">
        <v>1990</v>
      </c>
      <c r="D586" s="13">
        <v>659.29</v>
      </c>
    </row>
    <row r="587" spans="1:4" ht="15.75" hidden="1" customHeight="1">
      <c r="A587" s="13" t="s">
        <v>310</v>
      </c>
      <c r="B587" s="13">
        <v>1991</v>
      </c>
      <c r="D587" s="13">
        <v>688.94600000000003</v>
      </c>
    </row>
    <row r="588" spans="1:4" ht="15.75" hidden="1" customHeight="1">
      <c r="A588" s="13" t="s">
        <v>310</v>
      </c>
      <c r="B588" s="13">
        <v>1992</v>
      </c>
      <c r="D588" s="13">
        <v>668.59900000000005</v>
      </c>
    </row>
    <row r="589" spans="1:4" ht="15.75" hidden="1" customHeight="1">
      <c r="A589" s="13" t="s">
        <v>310</v>
      </c>
      <c r="B589" s="13">
        <v>1993</v>
      </c>
      <c r="D589" s="13">
        <v>708.73</v>
      </c>
    </row>
    <row r="590" spans="1:4" ht="15.75" hidden="1" customHeight="1">
      <c r="A590" s="13" t="s">
        <v>310</v>
      </c>
      <c r="B590" s="13">
        <v>1994</v>
      </c>
      <c r="D590" s="13">
        <v>719.45399999999995</v>
      </c>
    </row>
    <row r="591" spans="1:4" ht="15.75" hidden="1" customHeight="1">
      <c r="A591" s="13" t="s">
        <v>310</v>
      </c>
      <c r="B591" s="13">
        <v>1995</v>
      </c>
      <c r="D591" s="13">
        <v>771.87099999999998</v>
      </c>
    </row>
    <row r="592" spans="1:4" ht="15.75" hidden="1" customHeight="1">
      <c r="A592" s="13" t="s">
        <v>310</v>
      </c>
      <c r="B592" s="13">
        <v>1996</v>
      </c>
      <c r="D592" s="13">
        <v>783.32100000000003</v>
      </c>
    </row>
    <row r="593" spans="1:4" ht="15.75" hidden="1" customHeight="1">
      <c r="A593" s="13" t="s">
        <v>310</v>
      </c>
      <c r="B593" s="13">
        <v>1997</v>
      </c>
      <c r="D593" s="13">
        <v>812.59500000000003</v>
      </c>
    </row>
    <row r="594" spans="1:4" ht="15.75" hidden="1" customHeight="1">
      <c r="A594" s="13" t="s">
        <v>310</v>
      </c>
      <c r="B594" s="13">
        <v>1998</v>
      </c>
      <c r="D594" s="13">
        <v>837.83299999999997</v>
      </c>
    </row>
    <row r="595" spans="1:4" ht="15.75" hidden="1" customHeight="1">
      <c r="A595" s="13" t="s">
        <v>310</v>
      </c>
      <c r="B595" s="13">
        <v>1999</v>
      </c>
      <c r="D595" s="13">
        <v>830.4</v>
      </c>
    </row>
    <row r="596" spans="1:4" ht="15.75" hidden="1" customHeight="1">
      <c r="A596" s="13" t="s">
        <v>310</v>
      </c>
      <c r="B596" s="13">
        <v>2000</v>
      </c>
      <c r="D596" s="13">
        <v>886.39200000000005</v>
      </c>
    </row>
    <row r="597" spans="1:4" ht="15.75" hidden="1" customHeight="1">
      <c r="A597" s="13" t="s">
        <v>310</v>
      </c>
      <c r="B597" s="13">
        <v>2001</v>
      </c>
      <c r="D597" s="13">
        <v>883.98900000000003</v>
      </c>
    </row>
    <row r="598" spans="1:4" ht="15.75" hidden="1" customHeight="1">
      <c r="A598" s="13" t="s">
        <v>310</v>
      </c>
      <c r="B598" s="13">
        <v>2002</v>
      </c>
      <c r="D598" s="13">
        <v>892.548</v>
      </c>
    </row>
    <row r="599" spans="1:4" ht="15.75" hidden="1" customHeight="1">
      <c r="A599" s="13" t="s">
        <v>310</v>
      </c>
      <c r="B599" s="13">
        <v>2003</v>
      </c>
      <c r="D599" s="13">
        <v>967.15899999999999</v>
      </c>
    </row>
    <row r="600" spans="1:4" ht="15.75" hidden="1" customHeight="1">
      <c r="A600" s="13" t="s">
        <v>310</v>
      </c>
      <c r="B600" s="13">
        <v>2004</v>
      </c>
      <c r="D600" s="13">
        <v>1036.626</v>
      </c>
    </row>
    <row r="601" spans="1:4" ht="15.75" hidden="1" customHeight="1">
      <c r="A601" s="13" t="s">
        <v>310</v>
      </c>
      <c r="B601" s="13">
        <v>2005</v>
      </c>
      <c r="D601" s="13">
        <v>1057.3499999999999</v>
      </c>
    </row>
    <row r="602" spans="1:4" ht="15.75" hidden="1" customHeight="1">
      <c r="A602" s="13" t="s">
        <v>310</v>
      </c>
      <c r="B602" s="13">
        <v>2006</v>
      </c>
      <c r="D602" s="13">
        <v>1090.134</v>
      </c>
    </row>
    <row r="603" spans="1:4" ht="15.75" hidden="1" customHeight="1">
      <c r="A603" s="13" t="s">
        <v>310</v>
      </c>
      <c r="B603" s="13">
        <v>2007</v>
      </c>
      <c r="D603" s="13">
        <v>1132.2760000000001</v>
      </c>
    </row>
    <row r="604" spans="1:4" ht="15.75" hidden="1" customHeight="1">
      <c r="A604" s="13" t="s">
        <v>310</v>
      </c>
      <c r="B604" s="13">
        <v>2008</v>
      </c>
      <c r="D604" s="13">
        <v>1181.164</v>
      </c>
    </row>
    <row r="605" spans="1:4" ht="15.75" hidden="1" customHeight="1">
      <c r="A605" s="13" t="s">
        <v>310</v>
      </c>
      <c r="B605" s="13">
        <v>2009</v>
      </c>
      <c r="D605" s="13">
        <v>1171.769</v>
      </c>
    </row>
    <row r="606" spans="1:4" ht="15.75" hidden="1" customHeight="1">
      <c r="A606" s="13" t="s">
        <v>310</v>
      </c>
      <c r="B606" s="13">
        <v>2010</v>
      </c>
      <c r="D606" s="13">
        <v>1214.7380000000001</v>
      </c>
    </row>
    <row r="607" spans="1:4" ht="15.75" hidden="1" customHeight="1">
      <c r="A607" s="13" t="s">
        <v>310</v>
      </c>
      <c r="B607" s="13">
        <v>2011</v>
      </c>
      <c r="D607" s="13">
        <v>1251.2950000000001</v>
      </c>
    </row>
    <row r="608" spans="1:4" ht="15.75" hidden="1" customHeight="1">
      <c r="A608" s="13" t="s">
        <v>310</v>
      </c>
      <c r="B608" s="13">
        <v>2012</v>
      </c>
      <c r="D608" s="13">
        <v>1259.5260000000001</v>
      </c>
    </row>
    <row r="609" spans="1:4" ht="15.75" hidden="1" customHeight="1">
      <c r="A609" s="13" t="s">
        <v>310</v>
      </c>
      <c r="B609" s="13">
        <v>2013</v>
      </c>
      <c r="D609" s="13">
        <v>1268.8810000000001</v>
      </c>
    </row>
    <row r="610" spans="1:4" ht="15.75" hidden="1" customHeight="1">
      <c r="A610" s="13" t="s">
        <v>310</v>
      </c>
      <c r="B610" s="13">
        <v>2014</v>
      </c>
      <c r="D610" s="13">
        <v>1350.078</v>
      </c>
    </row>
    <row r="611" spans="1:4" ht="15.75" hidden="1" customHeight="1">
      <c r="A611" s="13" t="s">
        <v>310</v>
      </c>
      <c r="B611" s="13">
        <v>2015</v>
      </c>
      <c r="D611" s="13">
        <v>1323.748</v>
      </c>
    </row>
    <row r="612" spans="1:4" ht="15.75" hidden="1" customHeight="1">
      <c r="A612" s="13" t="s">
        <v>310</v>
      </c>
      <c r="B612" s="13">
        <v>2016</v>
      </c>
      <c r="D612" s="13">
        <v>1363.444</v>
      </c>
    </row>
    <row r="613" spans="1:4" ht="15.75" hidden="1" customHeight="1">
      <c r="A613" s="13" t="s">
        <v>310</v>
      </c>
      <c r="B613" s="13">
        <v>2017</v>
      </c>
      <c r="D613" s="13">
        <v>1379.479</v>
      </c>
    </row>
    <row r="614" spans="1:4" ht="15.75" hidden="1" customHeight="1">
      <c r="A614" s="13" t="s">
        <v>310</v>
      </c>
      <c r="B614" s="13">
        <v>2018</v>
      </c>
      <c r="D614" s="13">
        <v>1366.4</v>
      </c>
    </row>
    <row r="615" spans="1:4" ht="15.75" hidden="1" customHeight="1">
      <c r="A615" s="13" t="s">
        <v>310</v>
      </c>
      <c r="B615" s="13">
        <v>2019</v>
      </c>
      <c r="D615" s="13">
        <v>1467.4770000000001</v>
      </c>
    </row>
    <row r="616" spans="1:4" ht="15.75" hidden="1" customHeight="1">
      <c r="A616" s="13" t="s">
        <v>310</v>
      </c>
      <c r="B616" s="13">
        <v>2020</v>
      </c>
      <c r="D616" s="13">
        <v>1385.877</v>
      </c>
    </row>
    <row r="617" spans="1:4" ht="15.75" hidden="1" customHeight="1">
      <c r="A617" s="13" t="s">
        <v>310</v>
      </c>
      <c r="B617" s="13">
        <v>2021</v>
      </c>
      <c r="D617" s="13">
        <v>1450.7829999999999</v>
      </c>
    </row>
    <row r="618" spans="1:4" ht="15.75" hidden="1" customHeight="1">
      <c r="A618" s="13" t="s">
        <v>311</v>
      </c>
      <c r="B618" s="13">
        <v>1850</v>
      </c>
    </row>
    <row r="619" spans="1:4" ht="15.75" hidden="1" customHeight="1">
      <c r="A619" s="13" t="s">
        <v>311</v>
      </c>
      <c r="B619" s="13">
        <v>1851</v>
      </c>
    </row>
    <row r="620" spans="1:4" ht="15.75" hidden="1" customHeight="1">
      <c r="A620" s="13" t="s">
        <v>311</v>
      </c>
      <c r="B620" s="13">
        <v>1852</v>
      </c>
    </row>
    <row r="621" spans="1:4" ht="15.75" hidden="1" customHeight="1">
      <c r="A621" s="13" t="s">
        <v>311</v>
      </c>
      <c r="B621" s="13">
        <v>1853</v>
      </c>
    </row>
    <row r="622" spans="1:4" ht="15.75" hidden="1" customHeight="1">
      <c r="A622" s="13" t="s">
        <v>311</v>
      </c>
      <c r="B622" s="13">
        <v>1854</v>
      </c>
    </row>
    <row r="623" spans="1:4" ht="15.75" hidden="1" customHeight="1">
      <c r="A623" s="13" t="s">
        <v>311</v>
      </c>
      <c r="B623" s="13">
        <v>1855</v>
      </c>
    </row>
    <row r="624" spans="1:4" ht="15.75" hidden="1" customHeight="1">
      <c r="A624" s="13" t="s">
        <v>311</v>
      </c>
      <c r="B624" s="13">
        <v>1856</v>
      </c>
    </row>
    <row r="625" spans="1:2" ht="15.75" hidden="1" customHeight="1">
      <c r="A625" s="13" t="s">
        <v>311</v>
      </c>
      <c r="B625" s="13">
        <v>1857</v>
      </c>
    </row>
    <row r="626" spans="1:2" ht="15.75" hidden="1" customHeight="1">
      <c r="A626" s="13" t="s">
        <v>311</v>
      </c>
      <c r="B626" s="13">
        <v>1858</v>
      </c>
    </row>
    <row r="627" spans="1:2" ht="15.75" hidden="1" customHeight="1">
      <c r="A627" s="13" t="s">
        <v>311</v>
      </c>
      <c r="B627" s="13">
        <v>1859</v>
      </c>
    </row>
    <row r="628" spans="1:2" ht="15.75" hidden="1" customHeight="1">
      <c r="A628" s="13" t="s">
        <v>311</v>
      </c>
      <c r="B628" s="13">
        <v>1860</v>
      </c>
    </row>
    <row r="629" spans="1:2" ht="15.75" hidden="1" customHeight="1">
      <c r="A629" s="13" t="s">
        <v>311</v>
      </c>
      <c r="B629" s="13">
        <v>1861</v>
      </c>
    </row>
    <row r="630" spans="1:2" ht="15.75" hidden="1" customHeight="1">
      <c r="A630" s="13" t="s">
        <v>311</v>
      </c>
      <c r="B630" s="13">
        <v>1862</v>
      </c>
    </row>
    <row r="631" spans="1:2" ht="15.75" hidden="1" customHeight="1">
      <c r="A631" s="13" t="s">
        <v>311</v>
      </c>
      <c r="B631" s="13">
        <v>1863</v>
      </c>
    </row>
    <row r="632" spans="1:2" ht="15.75" hidden="1" customHeight="1">
      <c r="A632" s="13" t="s">
        <v>311</v>
      </c>
      <c r="B632" s="13">
        <v>1864</v>
      </c>
    </row>
    <row r="633" spans="1:2" ht="15.75" hidden="1" customHeight="1">
      <c r="A633" s="13" t="s">
        <v>311</v>
      </c>
      <c r="B633" s="13">
        <v>1865</v>
      </c>
    </row>
    <row r="634" spans="1:2" ht="15.75" hidden="1" customHeight="1">
      <c r="A634" s="13" t="s">
        <v>311</v>
      </c>
      <c r="B634" s="13">
        <v>1866</v>
      </c>
    </row>
    <row r="635" spans="1:2" ht="15.75" hidden="1" customHeight="1">
      <c r="A635" s="13" t="s">
        <v>311</v>
      </c>
      <c r="B635" s="13">
        <v>1867</v>
      </c>
    </row>
    <row r="636" spans="1:2" ht="15.75" hidden="1" customHeight="1">
      <c r="A636" s="13" t="s">
        <v>311</v>
      </c>
      <c r="B636" s="13">
        <v>1868</v>
      </c>
    </row>
    <row r="637" spans="1:2" ht="15.75" hidden="1" customHeight="1">
      <c r="A637" s="13" t="s">
        <v>311</v>
      </c>
      <c r="B637" s="13">
        <v>1869</v>
      </c>
    </row>
    <row r="638" spans="1:2" ht="15.75" hidden="1" customHeight="1">
      <c r="A638" s="13" t="s">
        <v>311</v>
      </c>
      <c r="B638" s="13">
        <v>1870</v>
      </c>
    </row>
    <row r="639" spans="1:2" ht="15.75" hidden="1" customHeight="1">
      <c r="A639" s="13" t="s">
        <v>311</v>
      </c>
      <c r="B639" s="13">
        <v>1871</v>
      </c>
    </row>
    <row r="640" spans="1:2" ht="15.75" hidden="1" customHeight="1">
      <c r="A640" s="13" t="s">
        <v>311</v>
      </c>
      <c r="B640" s="13">
        <v>1872</v>
      </c>
    </row>
    <row r="641" spans="1:2" ht="15.75" hidden="1" customHeight="1">
      <c r="A641" s="13" t="s">
        <v>311</v>
      </c>
      <c r="B641" s="13">
        <v>1873</v>
      </c>
    </row>
    <row r="642" spans="1:2" ht="15.75" hidden="1" customHeight="1">
      <c r="A642" s="13" t="s">
        <v>311</v>
      </c>
      <c r="B642" s="13">
        <v>1874</v>
      </c>
    </row>
    <row r="643" spans="1:2" ht="15.75" hidden="1" customHeight="1">
      <c r="A643" s="13" t="s">
        <v>311</v>
      </c>
      <c r="B643" s="13">
        <v>1875</v>
      </c>
    </row>
    <row r="644" spans="1:2" ht="15.75" hidden="1" customHeight="1">
      <c r="A644" s="13" t="s">
        <v>311</v>
      </c>
      <c r="B644" s="13">
        <v>1876</v>
      </c>
    </row>
    <row r="645" spans="1:2" ht="15.75" hidden="1" customHeight="1">
      <c r="A645" s="13" t="s">
        <v>311</v>
      </c>
      <c r="B645" s="13">
        <v>1877</v>
      </c>
    </row>
    <row r="646" spans="1:2" ht="15.75" hidden="1" customHeight="1">
      <c r="A646" s="13" t="s">
        <v>311</v>
      </c>
      <c r="B646" s="13">
        <v>1878</v>
      </c>
    </row>
    <row r="647" spans="1:2" ht="15.75" hidden="1" customHeight="1">
      <c r="A647" s="13" t="s">
        <v>311</v>
      </c>
      <c r="B647" s="13">
        <v>1879</v>
      </c>
    </row>
    <row r="648" spans="1:2" ht="15.75" hidden="1" customHeight="1">
      <c r="A648" s="13" t="s">
        <v>311</v>
      </c>
      <c r="B648" s="13">
        <v>1880</v>
      </c>
    </row>
    <row r="649" spans="1:2" ht="15.75" hidden="1" customHeight="1">
      <c r="A649" s="13" t="s">
        <v>311</v>
      </c>
      <c r="B649" s="13">
        <v>1881</v>
      </c>
    </row>
    <row r="650" spans="1:2" ht="15.75" hidden="1" customHeight="1">
      <c r="A650" s="13" t="s">
        <v>311</v>
      </c>
      <c r="B650" s="13">
        <v>1882</v>
      </c>
    </row>
    <row r="651" spans="1:2" ht="15.75" hidden="1" customHeight="1">
      <c r="A651" s="13" t="s">
        <v>311</v>
      </c>
      <c r="B651" s="13">
        <v>1883</v>
      </c>
    </row>
    <row r="652" spans="1:2" ht="15.75" hidden="1" customHeight="1">
      <c r="A652" s="13" t="s">
        <v>311</v>
      </c>
      <c r="B652" s="13">
        <v>1884</v>
      </c>
    </row>
    <row r="653" spans="1:2" ht="15.75" hidden="1" customHeight="1">
      <c r="A653" s="13" t="s">
        <v>311</v>
      </c>
      <c r="B653" s="13">
        <v>1885</v>
      </c>
    </row>
    <row r="654" spans="1:2" ht="15.75" hidden="1" customHeight="1">
      <c r="A654" s="13" t="s">
        <v>311</v>
      </c>
      <c r="B654" s="13">
        <v>1886</v>
      </c>
    </row>
    <row r="655" spans="1:2" ht="15.75" hidden="1" customHeight="1">
      <c r="A655" s="13" t="s">
        <v>311</v>
      </c>
      <c r="B655" s="13">
        <v>1887</v>
      </c>
    </row>
    <row r="656" spans="1:2" ht="15.75" hidden="1" customHeight="1">
      <c r="A656" s="13" t="s">
        <v>311</v>
      </c>
      <c r="B656" s="13">
        <v>1888</v>
      </c>
    </row>
    <row r="657" spans="1:2" ht="15.75" hidden="1" customHeight="1">
      <c r="A657" s="13" t="s">
        <v>311</v>
      </c>
      <c r="B657" s="13">
        <v>1889</v>
      </c>
    </row>
    <row r="658" spans="1:2" ht="15.75" hidden="1" customHeight="1">
      <c r="A658" s="13" t="s">
        <v>311</v>
      </c>
      <c r="B658" s="13">
        <v>1890</v>
      </c>
    </row>
    <row r="659" spans="1:2" ht="15.75" hidden="1" customHeight="1">
      <c r="A659" s="13" t="s">
        <v>311</v>
      </c>
      <c r="B659" s="13">
        <v>1891</v>
      </c>
    </row>
    <row r="660" spans="1:2" ht="15.75" hidden="1" customHeight="1">
      <c r="A660" s="13" t="s">
        <v>311</v>
      </c>
      <c r="B660" s="13">
        <v>1892</v>
      </c>
    </row>
    <row r="661" spans="1:2" ht="15.75" hidden="1" customHeight="1">
      <c r="A661" s="13" t="s">
        <v>311</v>
      </c>
      <c r="B661" s="13">
        <v>1893</v>
      </c>
    </row>
    <row r="662" spans="1:2" ht="15.75" hidden="1" customHeight="1">
      <c r="A662" s="13" t="s">
        <v>311</v>
      </c>
      <c r="B662" s="13">
        <v>1894</v>
      </c>
    </row>
    <row r="663" spans="1:2" ht="15.75" hidden="1" customHeight="1">
      <c r="A663" s="13" t="s">
        <v>311</v>
      </c>
      <c r="B663" s="13">
        <v>1895</v>
      </c>
    </row>
    <row r="664" spans="1:2" ht="15.75" hidden="1" customHeight="1">
      <c r="A664" s="13" t="s">
        <v>311</v>
      </c>
      <c r="B664" s="13">
        <v>1896</v>
      </c>
    </row>
    <row r="665" spans="1:2" ht="15.75" hidden="1" customHeight="1">
      <c r="A665" s="13" t="s">
        <v>311</v>
      </c>
      <c r="B665" s="13">
        <v>1897</v>
      </c>
    </row>
    <row r="666" spans="1:2" ht="15.75" hidden="1" customHeight="1">
      <c r="A666" s="13" t="s">
        <v>311</v>
      </c>
      <c r="B666" s="13">
        <v>1898</v>
      </c>
    </row>
    <row r="667" spans="1:2" ht="15.75" hidden="1" customHeight="1">
      <c r="A667" s="13" t="s">
        <v>311</v>
      </c>
      <c r="B667" s="13">
        <v>1899</v>
      </c>
    </row>
    <row r="668" spans="1:2" ht="15.75" hidden="1" customHeight="1">
      <c r="A668" s="13" t="s">
        <v>311</v>
      </c>
      <c r="B668" s="13">
        <v>1900</v>
      </c>
    </row>
    <row r="669" spans="1:2" ht="15.75" hidden="1" customHeight="1">
      <c r="A669" s="13" t="s">
        <v>311</v>
      </c>
      <c r="B669" s="13">
        <v>1901</v>
      </c>
    </row>
    <row r="670" spans="1:2" ht="15.75" hidden="1" customHeight="1">
      <c r="A670" s="13" t="s">
        <v>311</v>
      </c>
      <c r="B670" s="13">
        <v>1902</v>
      </c>
    </row>
    <row r="671" spans="1:2" ht="15.75" hidden="1" customHeight="1">
      <c r="A671" s="13" t="s">
        <v>311</v>
      </c>
      <c r="B671" s="13">
        <v>1903</v>
      </c>
    </row>
    <row r="672" spans="1:2" ht="15.75" hidden="1" customHeight="1">
      <c r="A672" s="13" t="s">
        <v>311</v>
      </c>
      <c r="B672" s="13">
        <v>1904</v>
      </c>
    </row>
    <row r="673" spans="1:2" ht="15.75" hidden="1" customHeight="1">
      <c r="A673" s="13" t="s">
        <v>311</v>
      </c>
      <c r="B673" s="13">
        <v>1905</v>
      </c>
    </row>
    <row r="674" spans="1:2" ht="15.75" hidden="1" customHeight="1">
      <c r="A674" s="13" t="s">
        <v>311</v>
      </c>
      <c r="B674" s="13">
        <v>1906</v>
      </c>
    </row>
    <row r="675" spans="1:2" ht="15.75" hidden="1" customHeight="1">
      <c r="A675" s="13" t="s">
        <v>311</v>
      </c>
      <c r="B675" s="13">
        <v>1907</v>
      </c>
    </row>
    <row r="676" spans="1:2" ht="15.75" hidden="1" customHeight="1">
      <c r="A676" s="13" t="s">
        <v>311</v>
      </c>
      <c r="B676" s="13">
        <v>1908</v>
      </c>
    </row>
    <row r="677" spans="1:2" ht="15.75" hidden="1" customHeight="1">
      <c r="A677" s="13" t="s">
        <v>311</v>
      </c>
      <c r="B677" s="13">
        <v>1909</v>
      </c>
    </row>
    <row r="678" spans="1:2" ht="15.75" hidden="1" customHeight="1">
      <c r="A678" s="13" t="s">
        <v>311</v>
      </c>
      <c r="B678" s="13">
        <v>1910</v>
      </c>
    </row>
    <row r="679" spans="1:2" ht="15.75" hidden="1" customHeight="1">
      <c r="A679" s="13" t="s">
        <v>311</v>
      </c>
      <c r="B679" s="13">
        <v>1911</v>
      </c>
    </row>
    <row r="680" spans="1:2" ht="15.75" hidden="1" customHeight="1">
      <c r="A680" s="13" t="s">
        <v>311</v>
      </c>
      <c r="B680" s="13">
        <v>1912</v>
      </c>
    </row>
    <row r="681" spans="1:2" ht="15.75" hidden="1" customHeight="1">
      <c r="A681" s="13" t="s">
        <v>311</v>
      </c>
      <c r="B681" s="13">
        <v>1913</v>
      </c>
    </row>
    <row r="682" spans="1:2" ht="15.75" hidden="1" customHeight="1">
      <c r="A682" s="13" t="s">
        <v>311</v>
      </c>
      <c r="B682" s="13">
        <v>1914</v>
      </c>
    </row>
    <row r="683" spans="1:2" ht="15.75" hidden="1" customHeight="1">
      <c r="A683" s="13" t="s">
        <v>311</v>
      </c>
      <c r="B683" s="13">
        <v>1915</v>
      </c>
    </row>
    <row r="684" spans="1:2" ht="15.75" hidden="1" customHeight="1">
      <c r="A684" s="13" t="s">
        <v>311</v>
      </c>
      <c r="B684" s="13">
        <v>1916</v>
      </c>
    </row>
    <row r="685" spans="1:2" ht="15.75" hidden="1" customHeight="1">
      <c r="A685" s="13" t="s">
        <v>311</v>
      </c>
      <c r="B685" s="13">
        <v>1917</v>
      </c>
    </row>
    <row r="686" spans="1:2" ht="15.75" hidden="1" customHeight="1">
      <c r="A686" s="13" t="s">
        <v>311</v>
      </c>
      <c r="B686" s="13">
        <v>1918</v>
      </c>
    </row>
    <row r="687" spans="1:2" ht="15.75" hidden="1" customHeight="1">
      <c r="A687" s="13" t="s">
        <v>311</v>
      </c>
      <c r="B687" s="13">
        <v>1919</v>
      </c>
    </row>
    <row r="688" spans="1:2" ht="15.75" hidden="1" customHeight="1">
      <c r="A688" s="13" t="s">
        <v>311</v>
      </c>
      <c r="B688" s="13">
        <v>1920</v>
      </c>
    </row>
    <row r="689" spans="1:2" ht="15.75" hidden="1" customHeight="1">
      <c r="A689" s="13" t="s">
        <v>311</v>
      </c>
      <c r="B689" s="13">
        <v>1921</v>
      </c>
    </row>
    <row r="690" spans="1:2" ht="15.75" hidden="1" customHeight="1">
      <c r="A690" s="13" t="s">
        <v>311</v>
      </c>
      <c r="B690" s="13">
        <v>1922</v>
      </c>
    </row>
    <row r="691" spans="1:2" ht="15.75" hidden="1" customHeight="1">
      <c r="A691" s="13" t="s">
        <v>311</v>
      </c>
      <c r="B691" s="13">
        <v>1923</v>
      </c>
    </row>
    <row r="692" spans="1:2" ht="15.75" hidden="1" customHeight="1">
      <c r="A692" s="13" t="s">
        <v>311</v>
      </c>
      <c r="B692" s="13">
        <v>1924</v>
      </c>
    </row>
    <row r="693" spans="1:2" ht="15.75" hidden="1" customHeight="1">
      <c r="A693" s="13" t="s">
        <v>311</v>
      </c>
      <c r="B693" s="13">
        <v>1925</v>
      </c>
    </row>
    <row r="694" spans="1:2" ht="15.75" hidden="1" customHeight="1">
      <c r="A694" s="13" t="s">
        <v>311</v>
      </c>
      <c r="B694" s="13">
        <v>1926</v>
      </c>
    </row>
    <row r="695" spans="1:2" ht="15.75" hidden="1" customHeight="1">
      <c r="A695" s="13" t="s">
        <v>311</v>
      </c>
      <c r="B695" s="13">
        <v>1927</v>
      </c>
    </row>
    <row r="696" spans="1:2" ht="15.75" hidden="1" customHeight="1">
      <c r="A696" s="13" t="s">
        <v>311</v>
      </c>
      <c r="B696" s="13">
        <v>1928</v>
      </c>
    </row>
    <row r="697" spans="1:2" ht="15.75" hidden="1" customHeight="1">
      <c r="A697" s="13" t="s">
        <v>311</v>
      </c>
      <c r="B697" s="13">
        <v>1929</v>
      </c>
    </row>
    <row r="698" spans="1:2" ht="15.75" hidden="1" customHeight="1">
      <c r="A698" s="13" t="s">
        <v>311</v>
      </c>
      <c r="B698" s="13">
        <v>1930</v>
      </c>
    </row>
    <row r="699" spans="1:2" ht="15.75" hidden="1" customHeight="1">
      <c r="A699" s="13" t="s">
        <v>311</v>
      </c>
      <c r="B699" s="13">
        <v>1931</v>
      </c>
    </row>
    <row r="700" spans="1:2" ht="15.75" hidden="1" customHeight="1">
      <c r="A700" s="13" t="s">
        <v>311</v>
      </c>
      <c r="B700" s="13">
        <v>1932</v>
      </c>
    </row>
    <row r="701" spans="1:2" ht="15.75" hidden="1" customHeight="1">
      <c r="A701" s="13" t="s">
        <v>311</v>
      </c>
      <c r="B701" s="13">
        <v>1933</v>
      </c>
    </row>
    <row r="702" spans="1:2" ht="15.75" hidden="1" customHeight="1">
      <c r="A702" s="13" t="s">
        <v>311</v>
      </c>
      <c r="B702" s="13">
        <v>1934</v>
      </c>
    </row>
    <row r="703" spans="1:2" ht="15.75" hidden="1" customHeight="1">
      <c r="A703" s="13" t="s">
        <v>311</v>
      </c>
      <c r="B703" s="13">
        <v>1935</v>
      </c>
    </row>
    <row r="704" spans="1:2" ht="15.75" hidden="1" customHeight="1">
      <c r="A704" s="13" t="s">
        <v>311</v>
      </c>
      <c r="B704" s="13">
        <v>1936</v>
      </c>
    </row>
    <row r="705" spans="1:2" ht="15.75" hidden="1" customHeight="1">
      <c r="A705" s="13" t="s">
        <v>311</v>
      </c>
      <c r="B705" s="13">
        <v>1937</v>
      </c>
    </row>
    <row r="706" spans="1:2" ht="15.75" hidden="1" customHeight="1">
      <c r="A706" s="13" t="s">
        <v>311</v>
      </c>
      <c r="B706" s="13">
        <v>1938</v>
      </c>
    </row>
    <row r="707" spans="1:2" ht="15.75" hidden="1" customHeight="1">
      <c r="A707" s="13" t="s">
        <v>311</v>
      </c>
      <c r="B707" s="13">
        <v>1939</v>
      </c>
    </row>
    <row r="708" spans="1:2" ht="15.75" hidden="1" customHeight="1">
      <c r="A708" s="13" t="s">
        <v>311</v>
      </c>
      <c r="B708" s="13">
        <v>1940</v>
      </c>
    </row>
    <row r="709" spans="1:2" ht="15.75" hidden="1" customHeight="1">
      <c r="A709" s="13" t="s">
        <v>311</v>
      </c>
      <c r="B709" s="13">
        <v>1941</v>
      </c>
    </row>
    <row r="710" spans="1:2" ht="15.75" hidden="1" customHeight="1">
      <c r="A710" s="13" t="s">
        <v>311</v>
      </c>
      <c r="B710" s="13">
        <v>1942</v>
      </c>
    </row>
    <row r="711" spans="1:2" ht="15.75" hidden="1" customHeight="1">
      <c r="A711" s="13" t="s">
        <v>311</v>
      </c>
      <c r="B711" s="13">
        <v>1943</v>
      </c>
    </row>
    <row r="712" spans="1:2" ht="15.75" hidden="1" customHeight="1">
      <c r="A712" s="13" t="s">
        <v>311</v>
      </c>
      <c r="B712" s="13">
        <v>1944</v>
      </c>
    </row>
    <row r="713" spans="1:2" ht="15.75" hidden="1" customHeight="1">
      <c r="A713" s="13" t="s">
        <v>311</v>
      </c>
      <c r="B713" s="13">
        <v>1945</v>
      </c>
    </row>
    <row r="714" spans="1:2" ht="15.75" hidden="1" customHeight="1">
      <c r="A714" s="13" t="s">
        <v>311</v>
      </c>
      <c r="B714" s="13">
        <v>1946</v>
      </c>
    </row>
    <row r="715" spans="1:2" ht="15.75" hidden="1" customHeight="1">
      <c r="A715" s="13" t="s">
        <v>311</v>
      </c>
      <c r="B715" s="13">
        <v>1947</v>
      </c>
    </row>
    <row r="716" spans="1:2" ht="15.75" hidden="1" customHeight="1">
      <c r="A716" s="13" t="s">
        <v>311</v>
      </c>
      <c r="B716" s="13">
        <v>1948</v>
      </c>
    </row>
    <row r="717" spans="1:2" ht="15.75" hidden="1" customHeight="1">
      <c r="A717" s="13" t="s">
        <v>311</v>
      </c>
      <c r="B717" s="13">
        <v>1949</v>
      </c>
    </row>
    <row r="718" spans="1:2" ht="15.75" hidden="1" customHeight="1">
      <c r="A718" s="13" t="s">
        <v>311</v>
      </c>
      <c r="B718" s="13">
        <v>1950</v>
      </c>
    </row>
    <row r="719" spans="1:2" ht="15.75" hidden="1" customHeight="1">
      <c r="A719" s="13" t="s">
        <v>311</v>
      </c>
      <c r="B719" s="13">
        <v>1951</v>
      </c>
    </row>
    <row r="720" spans="1:2" ht="15.75" hidden="1" customHeight="1">
      <c r="A720" s="13" t="s">
        <v>311</v>
      </c>
      <c r="B720" s="13">
        <v>1952</v>
      </c>
    </row>
    <row r="721" spans="1:2" ht="15.75" hidden="1" customHeight="1">
      <c r="A721" s="13" t="s">
        <v>311</v>
      </c>
      <c r="B721" s="13">
        <v>1953</v>
      </c>
    </row>
    <row r="722" spans="1:2" ht="15.75" hidden="1" customHeight="1">
      <c r="A722" s="13" t="s">
        <v>311</v>
      </c>
      <c r="B722" s="13">
        <v>1954</v>
      </c>
    </row>
    <row r="723" spans="1:2" ht="15.75" hidden="1" customHeight="1">
      <c r="A723" s="13" t="s">
        <v>311</v>
      </c>
      <c r="B723" s="13">
        <v>1955</v>
      </c>
    </row>
    <row r="724" spans="1:2" ht="15.75" hidden="1" customHeight="1">
      <c r="A724" s="13" t="s">
        <v>311</v>
      </c>
      <c r="B724" s="13">
        <v>1956</v>
      </c>
    </row>
    <row r="725" spans="1:2" ht="15.75" hidden="1" customHeight="1">
      <c r="A725" s="13" t="s">
        <v>311</v>
      </c>
      <c r="B725" s="13">
        <v>1957</v>
      </c>
    </row>
    <row r="726" spans="1:2" ht="15.75" hidden="1" customHeight="1">
      <c r="A726" s="13" t="s">
        <v>311</v>
      </c>
      <c r="B726" s="13">
        <v>1958</v>
      </c>
    </row>
    <row r="727" spans="1:2" ht="15.75" hidden="1" customHeight="1">
      <c r="A727" s="13" t="s">
        <v>311</v>
      </c>
      <c r="B727" s="13">
        <v>1959</v>
      </c>
    </row>
    <row r="728" spans="1:2" ht="15.75" hidden="1" customHeight="1">
      <c r="A728" s="13" t="s">
        <v>311</v>
      </c>
      <c r="B728" s="13">
        <v>1960</v>
      </c>
    </row>
    <row r="729" spans="1:2" ht="15.75" hidden="1" customHeight="1">
      <c r="A729" s="13" t="s">
        <v>311</v>
      </c>
      <c r="B729" s="13">
        <v>1961</v>
      </c>
    </row>
    <row r="730" spans="1:2" ht="15.75" hidden="1" customHeight="1">
      <c r="A730" s="13" t="s">
        <v>311</v>
      </c>
      <c r="B730" s="13">
        <v>1962</v>
      </c>
    </row>
    <row r="731" spans="1:2" ht="15.75" hidden="1" customHeight="1">
      <c r="A731" s="13" t="s">
        <v>311</v>
      </c>
      <c r="B731" s="13">
        <v>1963</v>
      </c>
    </row>
    <row r="732" spans="1:2" ht="15.75" hidden="1" customHeight="1">
      <c r="A732" s="13" t="s">
        <v>311</v>
      </c>
      <c r="B732" s="13">
        <v>1964</v>
      </c>
    </row>
    <row r="733" spans="1:2" ht="15.75" hidden="1" customHeight="1">
      <c r="A733" s="13" t="s">
        <v>311</v>
      </c>
      <c r="B733" s="13">
        <v>1965</v>
      </c>
    </row>
    <row r="734" spans="1:2" ht="15.75" hidden="1" customHeight="1">
      <c r="A734" s="13" t="s">
        <v>311</v>
      </c>
      <c r="B734" s="13">
        <v>1966</v>
      </c>
    </row>
    <row r="735" spans="1:2" ht="15.75" hidden="1" customHeight="1">
      <c r="A735" s="13" t="s">
        <v>311</v>
      </c>
      <c r="B735" s="13">
        <v>1967</v>
      </c>
    </row>
    <row r="736" spans="1:2" ht="15.75" hidden="1" customHeight="1">
      <c r="A736" s="13" t="s">
        <v>311</v>
      </c>
      <c r="B736" s="13">
        <v>1968</v>
      </c>
    </row>
    <row r="737" spans="1:2" ht="15.75" hidden="1" customHeight="1">
      <c r="A737" s="13" t="s">
        <v>311</v>
      </c>
      <c r="B737" s="13">
        <v>1969</v>
      </c>
    </row>
    <row r="738" spans="1:2" ht="15.75" hidden="1" customHeight="1">
      <c r="A738" s="13" t="s">
        <v>311</v>
      </c>
      <c r="B738" s="13">
        <v>1970</v>
      </c>
    </row>
    <row r="739" spans="1:2" ht="15.75" hidden="1" customHeight="1">
      <c r="A739" s="13" t="s">
        <v>311</v>
      </c>
      <c r="B739" s="13">
        <v>1971</v>
      </c>
    </row>
    <row r="740" spans="1:2" ht="15.75" hidden="1" customHeight="1">
      <c r="A740" s="13" t="s">
        <v>311</v>
      </c>
      <c r="B740" s="13">
        <v>1972</v>
      </c>
    </row>
    <row r="741" spans="1:2" ht="15.75" hidden="1" customHeight="1">
      <c r="A741" s="13" t="s">
        <v>311</v>
      </c>
      <c r="B741" s="13">
        <v>1973</v>
      </c>
    </row>
    <row r="742" spans="1:2" ht="15.75" hidden="1" customHeight="1">
      <c r="A742" s="13" t="s">
        <v>311</v>
      </c>
      <c r="B742" s="13">
        <v>1974</v>
      </c>
    </row>
    <row r="743" spans="1:2" ht="15.75" hidden="1" customHeight="1">
      <c r="A743" s="13" t="s">
        <v>311</v>
      </c>
      <c r="B743" s="13">
        <v>1975</v>
      </c>
    </row>
    <row r="744" spans="1:2" ht="15.75" hidden="1" customHeight="1">
      <c r="A744" s="13" t="s">
        <v>311</v>
      </c>
      <c r="B744" s="13">
        <v>1976</v>
      </c>
    </row>
    <row r="745" spans="1:2" ht="15.75" hidden="1" customHeight="1">
      <c r="A745" s="13" t="s">
        <v>311</v>
      </c>
      <c r="B745" s="13">
        <v>1977</v>
      </c>
    </row>
    <row r="746" spans="1:2" ht="15.75" hidden="1" customHeight="1">
      <c r="A746" s="13" t="s">
        <v>311</v>
      </c>
      <c r="B746" s="13">
        <v>1978</v>
      </c>
    </row>
    <row r="747" spans="1:2" ht="15.75" hidden="1" customHeight="1">
      <c r="A747" s="13" t="s">
        <v>311</v>
      </c>
      <c r="B747" s="13">
        <v>1979</v>
      </c>
    </row>
    <row r="748" spans="1:2" ht="15.75" hidden="1" customHeight="1">
      <c r="A748" s="13" t="s">
        <v>311</v>
      </c>
      <c r="B748" s="13">
        <v>1980</v>
      </c>
    </row>
    <row r="749" spans="1:2" ht="15.75" hidden="1" customHeight="1">
      <c r="A749" s="13" t="s">
        <v>311</v>
      </c>
      <c r="B749" s="13">
        <v>1981</v>
      </c>
    </row>
    <row r="750" spans="1:2" ht="15.75" hidden="1" customHeight="1">
      <c r="A750" s="13" t="s">
        <v>311</v>
      </c>
      <c r="B750" s="13">
        <v>1982</v>
      </c>
    </row>
    <row r="751" spans="1:2" ht="15.75" hidden="1" customHeight="1">
      <c r="A751" s="13" t="s">
        <v>311</v>
      </c>
      <c r="B751" s="13">
        <v>1983</v>
      </c>
    </row>
    <row r="752" spans="1:2" ht="15.75" hidden="1" customHeight="1">
      <c r="A752" s="13" t="s">
        <v>311</v>
      </c>
      <c r="B752" s="13">
        <v>1984</v>
      </c>
    </row>
    <row r="753" spans="1:2" ht="15.75" hidden="1" customHeight="1">
      <c r="A753" s="13" t="s">
        <v>311</v>
      </c>
      <c r="B753" s="13">
        <v>1985</v>
      </c>
    </row>
    <row r="754" spans="1:2" ht="15.75" hidden="1" customHeight="1">
      <c r="A754" s="13" t="s">
        <v>311</v>
      </c>
      <c r="B754" s="13">
        <v>1986</v>
      </c>
    </row>
    <row r="755" spans="1:2" ht="15.75" hidden="1" customHeight="1">
      <c r="A755" s="13" t="s">
        <v>311</v>
      </c>
      <c r="B755" s="13">
        <v>1987</v>
      </c>
    </row>
    <row r="756" spans="1:2" ht="15.75" hidden="1" customHeight="1">
      <c r="A756" s="13" t="s">
        <v>311</v>
      </c>
      <c r="B756" s="13">
        <v>1988</v>
      </c>
    </row>
    <row r="757" spans="1:2" ht="15.75" hidden="1" customHeight="1">
      <c r="A757" s="13" t="s">
        <v>311</v>
      </c>
      <c r="B757" s="13">
        <v>1989</v>
      </c>
    </row>
    <row r="758" spans="1:2" ht="15.75" hidden="1" customHeight="1">
      <c r="A758" s="13" t="s">
        <v>311</v>
      </c>
      <c r="B758" s="13">
        <v>1990</v>
      </c>
    </row>
    <row r="759" spans="1:2" ht="15.75" hidden="1" customHeight="1">
      <c r="A759" s="13" t="s">
        <v>311</v>
      </c>
      <c r="B759" s="13">
        <v>1991</v>
      </c>
    </row>
    <row r="760" spans="1:2" ht="15.75" hidden="1" customHeight="1">
      <c r="A760" s="13" t="s">
        <v>311</v>
      </c>
      <c r="B760" s="13">
        <v>1992</v>
      </c>
    </row>
    <row r="761" spans="1:2" ht="15.75" hidden="1" customHeight="1">
      <c r="A761" s="13" t="s">
        <v>311</v>
      </c>
      <c r="B761" s="13">
        <v>1993</v>
      </c>
    </row>
    <row r="762" spans="1:2" ht="15.75" hidden="1" customHeight="1">
      <c r="A762" s="13" t="s">
        <v>311</v>
      </c>
      <c r="B762" s="13">
        <v>1994</v>
      </c>
    </row>
    <row r="763" spans="1:2" ht="15.75" hidden="1" customHeight="1">
      <c r="A763" s="13" t="s">
        <v>311</v>
      </c>
      <c r="B763" s="13">
        <v>1995</v>
      </c>
    </row>
    <row r="764" spans="1:2" ht="15.75" hidden="1" customHeight="1">
      <c r="A764" s="13" t="s">
        <v>311</v>
      </c>
      <c r="B764" s="13">
        <v>1996</v>
      </c>
    </row>
    <row r="765" spans="1:2" ht="15.75" hidden="1" customHeight="1">
      <c r="A765" s="13" t="s">
        <v>311</v>
      </c>
      <c r="B765" s="13">
        <v>1997</v>
      </c>
    </row>
    <row r="766" spans="1:2" ht="15.75" hidden="1" customHeight="1">
      <c r="A766" s="13" t="s">
        <v>311</v>
      </c>
      <c r="B766" s="13">
        <v>1998</v>
      </c>
    </row>
    <row r="767" spans="1:2" ht="15.75" hidden="1" customHeight="1">
      <c r="A767" s="13" t="s">
        <v>311</v>
      </c>
      <c r="B767" s="13">
        <v>1999</v>
      </c>
    </row>
    <row r="768" spans="1:2" ht="15.75" hidden="1" customHeight="1">
      <c r="A768" s="13" t="s">
        <v>311</v>
      </c>
      <c r="B768" s="13">
        <v>2000</v>
      </c>
    </row>
    <row r="769" spans="1:2" ht="15.75" hidden="1" customHeight="1">
      <c r="A769" s="13" t="s">
        <v>311</v>
      </c>
      <c r="B769" s="13">
        <v>2001</v>
      </c>
    </row>
    <row r="770" spans="1:2" ht="15.75" hidden="1" customHeight="1">
      <c r="A770" s="13" t="s">
        <v>311</v>
      </c>
      <c r="B770" s="13">
        <v>2002</v>
      </c>
    </row>
    <row r="771" spans="1:2" ht="15.75" hidden="1" customHeight="1">
      <c r="A771" s="13" t="s">
        <v>311</v>
      </c>
      <c r="B771" s="13">
        <v>2003</v>
      </c>
    </row>
    <row r="772" spans="1:2" ht="15.75" hidden="1" customHeight="1">
      <c r="A772" s="13" t="s">
        <v>311</v>
      </c>
      <c r="B772" s="13">
        <v>2004</v>
      </c>
    </row>
    <row r="773" spans="1:2" ht="15.75" hidden="1" customHeight="1">
      <c r="A773" s="13" t="s">
        <v>311</v>
      </c>
      <c r="B773" s="13">
        <v>2005</v>
      </c>
    </row>
    <row r="774" spans="1:2" ht="15.75" hidden="1" customHeight="1">
      <c r="A774" s="13" t="s">
        <v>311</v>
      </c>
      <c r="B774" s="13">
        <v>2006</v>
      </c>
    </row>
    <row r="775" spans="1:2" ht="15.75" hidden="1" customHeight="1">
      <c r="A775" s="13" t="s">
        <v>311</v>
      </c>
      <c r="B775" s="13">
        <v>2007</v>
      </c>
    </row>
    <row r="776" spans="1:2" ht="15.75" hidden="1" customHeight="1">
      <c r="A776" s="13" t="s">
        <v>311</v>
      </c>
      <c r="B776" s="13">
        <v>2008</v>
      </c>
    </row>
    <row r="777" spans="1:2" ht="15.75" hidden="1" customHeight="1">
      <c r="A777" s="13" t="s">
        <v>311</v>
      </c>
      <c r="B777" s="13">
        <v>2009</v>
      </c>
    </row>
    <row r="778" spans="1:2" ht="15.75" hidden="1" customHeight="1">
      <c r="A778" s="13" t="s">
        <v>311</v>
      </c>
      <c r="B778" s="13">
        <v>2010</v>
      </c>
    </row>
    <row r="779" spans="1:2" ht="15.75" hidden="1" customHeight="1">
      <c r="A779" s="13" t="s">
        <v>311</v>
      </c>
      <c r="B779" s="13">
        <v>2011</v>
      </c>
    </row>
    <row r="780" spans="1:2" ht="15.75" hidden="1" customHeight="1">
      <c r="A780" s="13" t="s">
        <v>311</v>
      </c>
      <c r="B780" s="13">
        <v>2012</v>
      </c>
    </row>
    <row r="781" spans="1:2" ht="15.75" hidden="1" customHeight="1">
      <c r="A781" s="13" t="s">
        <v>311</v>
      </c>
      <c r="B781" s="13">
        <v>2013</v>
      </c>
    </row>
    <row r="782" spans="1:2" ht="15.75" hidden="1" customHeight="1">
      <c r="A782" s="13" t="s">
        <v>311</v>
      </c>
      <c r="B782" s="13">
        <v>2014</v>
      </c>
    </row>
    <row r="783" spans="1:2" ht="15.75" hidden="1" customHeight="1">
      <c r="A783" s="13" t="s">
        <v>311</v>
      </c>
      <c r="B783" s="13">
        <v>2015</v>
      </c>
    </row>
    <row r="784" spans="1:2" ht="15.75" hidden="1" customHeight="1">
      <c r="A784" s="13" t="s">
        <v>311</v>
      </c>
      <c r="B784" s="13">
        <v>2016</v>
      </c>
    </row>
    <row r="785" spans="1:3" ht="15.75" hidden="1" customHeight="1">
      <c r="A785" s="13" t="s">
        <v>311</v>
      </c>
      <c r="B785" s="13">
        <v>2017</v>
      </c>
    </row>
    <row r="786" spans="1:3" ht="15.75" hidden="1" customHeight="1">
      <c r="A786" s="13" t="s">
        <v>311</v>
      </c>
      <c r="B786" s="13">
        <v>2018</v>
      </c>
    </row>
    <row r="787" spans="1:3" ht="15.75" hidden="1" customHeight="1">
      <c r="A787" s="13" t="s">
        <v>311</v>
      </c>
      <c r="B787" s="13">
        <v>2019</v>
      </c>
    </row>
    <row r="788" spans="1:3" ht="15.75" hidden="1" customHeight="1">
      <c r="A788" s="13" t="s">
        <v>311</v>
      </c>
      <c r="B788" s="13">
        <v>2020</v>
      </c>
    </row>
    <row r="789" spans="1:3" ht="15.75" hidden="1" customHeight="1">
      <c r="A789" s="13" t="s">
        <v>311</v>
      </c>
      <c r="B789" s="13">
        <v>2021</v>
      </c>
    </row>
    <row r="790" spans="1:3" ht="15.75" hidden="1" customHeight="1">
      <c r="A790" s="13" t="s">
        <v>312</v>
      </c>
      <c r="B790" s="13">
        <v>1850</v>
      </c>
      <c r="C790" s="13">
        <v>501490</v>
      </c>
    </row>
    <row r="791" spans="1:3" ht="15.75" hidden="1" customHeight="1">
      <c r="A791" s="13" t="s">
        <v>312</v>
      </c>
      <c r="B791" s="13">
        <v>1851</v>
      </c>
      <c r="C791" s="13">
        <v>505313</v>
      </c>
    </row>
    <row r="792" spans="1:3" ht="15.75" hidden="1" customHeight="1">
      <c r="A792" s="13" t="s">
        <v>312</v>
      </c>
      <c r="B792" s="13">
        <v>1852</v>
      </c>
      <c r="C792" s="13">
        <v>509659</v>
      </c>
    </row>
    <row r="793" spans="1:3" ht="15.75" hidden="1" customHeight="1">
      <c r="A793" s="13" t="s">
        <v>312</v>
      </c>
      <c r="B793" s="13">
        <v>1853</v>
      </c>
      <c r="C793" s="13">
        <v>514536</v>
      </c>
    </row>
    <row r="794" spans="1:3" ht="15.75" hidden="1" customHeight="1">
      <c r="A794" s="13" t="s">
        <v>312</v>
      </c>
      <c r="B794" s="13">
        <v>1854</v>
      </c>
      <c r="C794" s="13">
        <v>519460</v>
      </c>
    </row>
    <row r="795" spans="1:3" ht="15.75" hidden="1" customHeight="1">
      <c r="A795" s="13" t="s">
        <v>312</v>
      </c>
      <c r="B795" s="13">
        <v>1855</v>
      </c>
      <c r="C795" s="13">
        <v>524430</v>
      </c>
    </row>
    <row r="796" spans="1:3" ht="15.75" hidden="1" customHeight="1">
      <c r="A796" s="13" t="s">
        <v>312</v>
      </c>
      <c r="B796" s="13">
        <v>1856</v>
      </c>
      <c r="C796" s="13">
        <v>529449</v>
      </c>
    </row>
    <row r="797" spans="1:3" ht="15.75" hidden="1" customHeight="1">
      <c r="A797" s="13" t="s">
        <v>312</v>
      </c>
      <c r="B797" s="13">
        <v>1857</v>
      </c>
      <c r="C797" s="13">
        <v>534515</v>
      </c>
    </row>
    <row r="798" spans="1:3" ht="15.75" hidden="1" customHeight="1">
      <c r="A798" s="13" t="s">
        <v>312</v>
      </c>
      <c r="B798" s="13">
        <v>1858</v>
      </c>
      <c r="C798" s="13">
        <v>539629</v>
      </c>
    </row>
    <row r="799" spans="1:3" ht="15.75" hidden="1" customHeight="1">
      <c r="A799" s="13" t="s">
        <v>312</v>
      </c>
      <c r="B799" s="13">
        <v>1859</v>
      </c>
      <c r="C799" s="13">
        <v>544793</v>
      </c>
    </row>
    <row r="800" spans="1:3" ht="15.75" hidden="1" customHeight="1">
      <c r="A800" s="13" t="s">
        <v>312</v>
      </c>
      <c r="B800" s="13">
        <v>1860</v>
      </c>
      <c r="C800" s="13">
        <v>550006</v>
      </c>
    </row>
    <row r="801" spans="1:3" ht="15.75" hidden="1" customHeight="1">
      <c r="A801" s="13" t="s">
        <v>312</v>
      </c>
      <c r="B801" s="13">
        <v>1861</v>
      </c>
      <c r="C801" s="13">
        <v>555269</v>
      </c>
    </row>
    <row r="802" spans="1:3" ht="15.75" hidden="1" customHeight="1">
      <c r="A802" s="13" t="s">
        <v>312</v>
      </c>
      <c r="B802" s="13">
        <v>1862</v>
      </c>
      <c r="C802" s="13">
        <v>560582</v>
      </c>
    </row>
    <row r="803" spans="1:3" ht="15.75" hidden="1" customHeight="1">
      <c r="A803" s="13" t="s">
        <v>312</v>
      </c>
      <c r="B803" s="13">
        <v>1863</v>
      </c>
      <c r="C803" s="13">
        <v>565946</v>
      </c>
    </row>
    <row r="804" spans="1:3" ht="15.75" hidden="1" customHeight="1">
      <c r="A804" s="13" t="s">
        <v>312</v>
      </c>
      <c r="B804" s="13">
        <v>1864</v>
      </c>
      <c r="C804" s="13">
        <v>571361</v>
      </c>
    </row>
    <row r="805" spans="1:3" ht="15.75" hidden="1" customHeight="1">
      <c r="A805" s="13" t="s">
        <v>312</v>
      </c>
      <c r="B805" s="13">
        <v>1865</v>
      </c>
      <c r="C805" s="13">
        <v>576828</v>
      </c>
    </row>
    <row r="806" spans="1:3" ht="15.75" hidden="1" customHeight="1">
      <c r="A806" s="13" t="s">
        <v>312</v>
      </c>
      <c r="B806" s="13">
        <v>1866</v>
      </c>
      <c r="C806" s="13">
        <v>582348</v>
      </c>
    </row>
    <row r="807" spans="1:3" ht="15.75" hidden="1" customHeight="1">
      <c r="A807" s="13" t="s">
        <v>312</v>
      </c>
      <c r="B807" s="13">
        <v>1867</v>
      </c>
      <c r="C807" s="13">
        <v>587920</v>
      </c>
    </row>
    <row r="808" spans="1:3" ht="15.75" hidden="1" customHeight="1">
      <c r="A808" s="13" t="s">
        <v>312</v>
      </c>
      <c r="B808" s="13">
        <v>1868</v>
      </c>
      <c r="C808" s="13">
        <v>593546</v>
      </c>
    </row>
    <row r="809" spans="1:3" ht="15.75" hidden="1" customHeight="1">
      <c r="A809" s="13" t="s">
        <v>312</v>
      </c>
      <c r="B809" s="13">
        <v>1869</v>
      </c>
      <c r="C809" s="13">
        <v>599215</v>
      </c>
    </row>
    <row r="810" spans="1:3" ht="15.75" hidden="1" customHeight="1">
      <c r="A810" s="13" t="s">
        <v>312</v>
      </c>
      <c r="B810" s="13">
        <v>1870</v>
      </c>
      <c r="C810" s="13">
        <v>604928</v>
      </c>
    </row>
    <row r="811" spans="1:3" ht="15.75" hidden="1" customHeight="1">
      <c r="A811" s="13" t="s">
        <v>312</v>
      </c>
      <c r="B811" s="13">
        <v>1871</v>
      </c>
      <c r="C811" s="13">
        <v>610685</v>
      </c>
    </row>
    <row r="812" spans="1:3" ht="15.75" hidden="1" customHeight="1">
      <c r="A812" s="13" t="s">
        <v>312</v>
      </c>
      <c r="B812" s="13">
        <v>1872</v>
      </c>
      <c r="C812" s="13">
        <v>616487</v>
      </c>
    </row>
    <row r="813" spans="1:3" ht="15.75" hidden="1" customHeight="1">
      <c r="A813" s="13" t="s">
        <v>312</v>
      </c>
      <c r="B813" s="13">
        <v>1873</v>
      </c>
      <c r="C813" s="13">
        <v>622333</v>
      </c>
    </row>
    <row r="814" spans="1:3" ht="15.75" hidden="1" customHeight="1">
      <c r="A814" s="13" t="s">
        <v>312</v>
      </c>
      <c r="B814" s="13">
        <v>1874</v>
      </c>
      <c r="C814" s="13">
        <v>628235</v>
      </c>
    </row>
    <row r="815" spans="1:3" ht="15.75" hidden="1" customHeight="1">
      <c r="A815" s="13" t="s">
        <v>312</v>
      </c>
      <c r="B815" s="13">
        <v>1875</v>
      </c>
      <c r="C815" s="13">
        <v>634193</v>
      </c>
    </row>
    <row r="816" spans="1:3" ht="15.75" hidden="1" customHeight="1">
      <c r="A816" s="13" t="s">
        <v>312</v>
      </c>
      <c r="B816" s="13">
        <v>1876</v>
      </c>
      <c r="C816" s="13">
        <v>640208</v>
      </c>
    </row>
    <row r="817" spans="1:3" ht="15.75" hidden="1" customHeight="1">
      <c r="A817" s="13" t="s">
        <v>312</v>
      </c>
      <c r="B817" s="13">
        <v>1877</v>
      </c>
      <c r="C817" s="13">
        <v>646279</v>
      </c>
    </row>
    <row r="818" spans="1:3" ht="15.75" hidden="1" customHeight="1">
      <c r="A818" s="13" t="s">
        <v>312</v>
      </c>
      <c r="B818" s="13">
        <v>1878</v>
      </c>
      <c r="C818" s="13">
        <v>652408</v>
      </c>
    </row>
    <row r="819" spans="1:3" ht="15.75" hidden="1" customHeight="1">
      <c r="A819" s="13" t="s">
        <v>312</v>
      </c>
      <c r="B819" s="13">
        <v>1879</v>
      </c>
      <c r="C819" s="13">
        <v>658596</v>
      </c>
    </row>
    <row r="820" spans="1:3" ht="15.75" hidden="1" customHeight="1">
      <c r="A820" s="13" t="s">
        <v>312</v>
      </c>
      <c r="B820" s="13">
        <v>1880</v>
      </c>
      <c r="C820" s="13">
        <v>664842</v>
      </c>
    </row>
    <row r="821" spans="1:3" ht="15.75" hidden="1" customHeight="1">
      <c r="A821" s="13" t="s">
        <v>312</v>
      </c>
      <c r="B821" s="13">
        <v>1881</v>
      </c>
      <c r="C821" s="13">
        <v>671147</v>
      </c>
    </row>
    <row r="822" spans="1:3" ht="15.75" hidden="1" customHeight="1">
      <c r="A822" s="13" t="s">
        <v>312</v>
      </c>
      <c r="B822" s="13">
        <v>1882</v>
      </c>
      <c r="C822" s="13">
        <v>677511</v>
      </c>
    </row>
    <row r="823" spans="1:3" ht="15.75" hidden="1" customHeight="1">
      <c r="A823" s="13" t="s">
        <v>312</v>
      </c>
      <c r="B823" s="13">
        <v>1883</v>
      </c>
      <c r="C823" s="13">
        <v>683937</v>
      </c>
    </row>
    <row r="824" spans="1:3" ht="15.75" hidden="1" customHeight="1">
      <c r="A824" s="13" t="s">
        <v>312</v>
      </c>
      <c r="B824" s="13">
        <v>1884</v>
      </c>
      <c r="C824" s="13">
        <v>690423</v>
      </c>
    </row>
    <row r="825" spans="1:3" ht="15.75" hidden="1" customHeight="1">
      <c r="A825" s="13" t="s">
        <v>312</v>
      </c>
      <c r="B825" s="13">
        <v>1885</v>
      </c>
      <c r="C825" s="13">
        <v>696970</v>
      </c>
    </row>
    <row r="826" spans="1:3" ht="15.75" hidden="1" customHeight="1">
      <c r="A826" s="13" t="s">
        <v>312</v>
      </c>
      <c r="B826" s="13">
        <v>1886</v>
      </c>
      <c r="C826" s="13">
        <v>703580</v>
      </c>
    </row>
    <row r="827" spans="1:3" ht="15.75" hidden="1" customHeight="1">
      <c r="A827" s="13" t="s">
        <v>312</v>
      </c>
      <c r="B827" s="13">
        <v>1887</v>
      </c>
      <c r="C827" s="13">
        <v>710252</v>
      </c>
    </row>
    <row r="828" spans="1:3" ht="15.75" hidden="1" customHeight="1">
      <c r="A828" s="13" t="s">
        <v>312</v>
      </c>
      <c r="B828" s="13">
        <v>1888</v>
      </c>
      <c r="C828" s="13">
        <v>716988</v>
      </c>
    </row>
    <row r="829" spans="1:3" ht="15.75" hidden="1" customHeight="1">
      <c r="A829" s="13" t="s">
        <v>312</v>
      </c>
      <c r="B829" s="13">
        <v>1889</v>
      </c>
      <c r="C829" s="13">
        <v>723850</v>
      </c>
    </row>
    <row r="830" spans="1:3" ht="15.75" hidden="1" customHeight="1">
      <c r="A830" s="13" t="s">
        <v>312</v>
      </c>
      <c r="B830" s="13">
        <v>1890</v>
      </c>
      <c r="C830" s="13">
        <v>730840</v>
      </c>
    </row>
    <row r="831" spans="1:3" ht="15.75" hidden="1" customHeight="1">
      <c r="A831" s="13" t="s">
        <v>312</v>
      </c>
      <c r="B831" s="13">
        <v>1891</v>
      </c>
      <c r="C831" s="13">
        <v>737961</v>
      </c>
    </row>
    <row r="832" spans="1:3" ht="15.75" hidden="1" customHeight="1">
      <c r="A832" s="13" t="s">
        <v>312</v>
      </c>
      <c r="B832" s="13">
        <v>1892</v>
      </c>
      <c r="C832" s="13">
        <v>745214</v>
      </c>
    </row>
    <row r="833" spans="1:3" ht="15.75" hidden="1" customHeight="1">
      <c r="A833" s="13" t="s">
        <v>312</v>
      </c>
      <c r="B833" s="13">
        <v>1893</v>
      </c>
      <c r="C833" s="13">
        <v>752600</v>
      </c>
    </row>
    <row r="834" spans="1:3" ht="15.75" hidden="1" customHeight="1">
      <c r="A834" s="13" t="s">
        <v>312</v>
      </c>
      <c r="B834" s="13">
        <v>1894</v>
      </c>
      <c r="C834" s="13">
        <v>760060</v>
      </c>
    </row>
    <row r="835" spans="1:3" ht="15.75" hidden="1" customHeight="1">
      <c r="A835" s="13" t="s">
        <v>312</v>
      </c>
      <c r="B835" s="13">
        <v>1895</v>
      </c>
      <c r="C835" s="13">
        <v>767593</v>
      </c>
    </row>
    <row r="836" spans="1:3" ht="15.75" hidden="1" customHeight="1">
      <c r="A836" s="13" t="s">
        <v>312</v>
      </c>
      <c r="B836" s="13">
        <v>1896</v>
      </c>
      <c r="C836" s="13">
        <v>775202</v>
      </c>
    </row>
    <row r="837" spans="1:3" ht="15.75" hidden="1" customHeight="1">
      <c r="A837" s="13" t="s">
        <v>312</v>
      </c>
      <c r="B837" s="13">
        <v>1897</v>
      </c>
      <c r="C837" s="13">
        <v>782885</v>
      </c>
    </row>
    <row r="838" spans="1:3" ht="15.75" hidden="1" customHeight="1">
      <c r="A838" s="13" t="s">
        <v>312</v>
      </c>
      <c r="B838" s="13">
        <v>1898</v>
      </c>
      <c r="C838" s="13">
        <v>790645</v>
      </c>
    </row>
    <row r="839" spans="1:3" ht="15.75" hidden="1" customHeight="1">
      <c r="A839" s="13" t="s">
        <v>312</v>
      </c>
      <c r="B839" s="13">
        <v>1899</v>
      </c>
      <c r="C839" s="13">
        <v>798342</v>
      </c>
    </row>
    <row r="840" spans="1:3" ht="15.75" hidden="1" customHeight="1">
      <c r="A840" s="13" t="s">
        <v>312</v>
      </c>
      <c r="B840" s="13">
        <v>1900</v>
      </c>
      <c r="C840" s="13">
        <v>805974</v>
      </c>
    </row>
    <row r="841" spans="1:3" ht="15.75" hidden="1" customHeight="1">
      <c r="A841" s="13" t="s">
        <v>312</v>
      </c>
      <c r="B841" s="13">
        <v>1901</v>
      </c>
      <c r="C841" s="13">
        <v>813539</v>
      </c>
    </row>
    <row r="842" spans="1:3" ht="15.75" hidden="1" customHeight="1">
      <c r="A842" s="13" t="s">
        <v>312</v>
      </c>
      <c r="B842" s="13">
        <v>1902</v>
      </c>
      <c r="C842" s="13">
        <v>821036</v>
      </c>
    </row>
    <row r="843" spans="1:3" ht="15.75" hidden="1" customHeight="1">
      <c r="A843" s="13" t="s">
        <v>312</v>
      </c>
      <c r="B843" s="13">
        <v>1903</v>
      </c>
      <c r="C843" s="13">
        <v>828461</v>
      </c>
    </row>
    <row r="844" spans="1:3" ht="15.75" hidden="1" customHeight="1">
      <c r="A844" s="13" t="s">
        <v>312</v>
      </c>
      <c r="B844" s="13">
        <v>1904</v>
      </c>
      <c r="C844" s="13">
        <v>835954</v>
      </c>
    </row>
    <row r="845" spans="1:3" ht="15.75" hidden="1" customHeight="1">
      <c r="A845" s="13" t="s">
        <v>312</v>
      </c>
      <c r="B845" s="13">
        <v>1905</v>
      </c>
      <c r="C845" s="13">
        <v>843514</v>
      </c>
    </row>
    <row r="846" spans="1:3" ht="15.75" hidden="1" customHeight="1">
      <c r="A846" s="13" t="s">
        <v>312</v>
      </c>
      <c r="B846" s="13">
        <v>1906</v>
      </c>
      <c r="C846" s="13">
        <v>851143</v>
      </c>
    </row>
    <row r="847" spans="1:3" ht="15.75" hidden="1" customHeight="1">
      <c r="A847" s="13" t="s">
        <v>312</v>
      </c>
      <c r="B847" s="13">
        <v>1907</v>
      </c>
      <c r="C847" s="13">
        <v>858841</v>
      </c>
    </row>
    <row r="848" spans="1:3" ht="15.75" hidden="1" customHeight="1">
      <c r="A848" s="13" t="s">
        <v>312</v>
      </c>
      <c r="B848" s="13">
        <v>1908</v>
      </c>
      <c r="C848" s="13">
        <v>866609</v>
      </c>
    </row>
    <row r="849" spans="1:3" ht="15.75" hidden="1" customHeight="1">
      <c r="A849" s="13" t="s">
        <v>312</v>
      </c>
      <c r="B849" s="13">
        <v>1909</v>
      </c>
      <c r="C849" s="13">
        <v>874016</v>
      </c>
    </row>
    <row r="850" spans="1:3" ht="15.75" hidden="1" customHeight="1">
      <c r="A850" s="13" t="s">
        <v>312</v>
      </c>
      <c r="B850" s="13">
        <v>1910</v>
      </c>
      <c r="C850" s="13">
        <v>881057</v>
      </c>
    </row>
    <row r="851" spans="1:3" ht="15.75" hidden="1" customHeight="1">
      <c r="A851" s="13" t="s">
        <v>312</v>
      </c>
      <c r="B851" s="13">
        <v>1911</v>
      </c>
      <c r="C851" s="13">
        <v>887724</v>
      </c>
    </row>
    <row r="852" spans="1:3" ht="15.75" hidden="1" customHeight="1">
      <c r="A852" s="13" t="s">
        <v>312</v>
      </c>
      <c r="B852" s="13">
        <v>1912</v>
      </c>
      <c r="C852" s="13">
        <v>894013</v>
      </c>
    </row>
    <row r="853" spans="1:3" ht="15.75" hidden="1" customHeight="1">
      <c r="A853" s="13" t="s">
        <v>312</v>
      </c>
      <c r="B853" s="13">
        <v>1913</v>
      </c>
      <c r="C853" s="13">
        <v>899917</v>
      </c>
    </row>
    <row r="854" spans="1:3" ht="15.75" hidden="1" customHeight="1">
      <c r="A854" s="13" t="s">
        <v>312</v>
      </c>
      <c r="B854" s="13">
        <v>1914</v>
      </c>
      <c r="C854" s="13">
        <v>905859</v>
      </c>
    </row>
    <row r="855" spans="1:3" ht="15.75" hidden="1" customHeight="1">
      <c r="A855" s="13" t="s">
        <v>312</v>
      </c>
      <c r="B855" s="13">
        <v>1915</v>
      </c>
      <c r="C855" s="13">
        <v>911841</v>
      </c>
    </row>
    <row r="856" spans="1:3" ht="15.75" hidden="1" customHeight="1">
      <c r="A856" s="13" t="s">
        <v>312</v>
      </c>
      <c r="B856" s="13">
        <v>1916</v>
      </c>
      <c r="C856" s="13">
        <v>917862</v>
      </c>
    </row>
    <row r="857" spans="1:3" ht="15.75" hidden="1" customHeight="1">
      <c r="A857" s="13" t="s">
        <v>312</v>
      </c>
      <c r="B857" s="13">
        <v>1917</v>
      </c>
      <c r="C857" s="13">
        <v>923923</v>
      </c>
    </row>
    <row r="858" spans="1:3" ht="15.75" hidden="1" customHeight="1">
      <c r="A858" s="13" t="s">
        <v>312</v>
      </c>
      <c r="B858" s="13">
        <v>1918</v>
      </c>
      <c r="C858" s="13">
        <v>929879</v>
      </c>
    </row>
    <row r="859" spans="1:3" ht="15.75" hidden="1" customHeight="1">
      <c r="A859" s="13" t="s">
        <v>312</v>
      </c>
      <c r="B859" s="13">
        <v>1919</v>
      </c>
      <c r="C859" s="13">
        <v>935646</v>
      </c>
    </row>
    <row r="860" spans="1:3" ht="15.75" hidden="1" customHeight="1">
      <c r="A860" s="13" t="s">
        <v>312</v>
      </c>
      <c r="B860" s="13">
        <v>1920</v>
      </c>
      <c r="C860" s="13">
        <v>941221</v>
      </c>
    </row>
    <row r="861" spans="1:3" ht="15.75" hidden="1" customHeight="1">
      <c r="A861" s="13" t="s">
        <v>312</v>
      </c>
      <c r="B861" s="13">
        <v>1921</v>
      </c>
      <c r="C861" s="13">
        <v>946603</v>
      </c>
    </row>
    <row r="862" spans="1:3" ht="15.75" hidden="1" customHeight="1">
      <c r="A862" s="13" t="s">
        <v>312</v>
      </c>
      <c r="B862" s="13">
        <v>1922</v>
      </c>
      <c r="C862" s="13">
        <v>951788</v>
      </c>
    </row>
    <row r="863" spans="1:3" ht="15.75" hidden="1" customHeight="1">
      <c r="A863" s="13" t="s">
        <v>312</v>
      </c>
      <c r="B863" s="13">
        <v>1923</v>
      </c>
      <c r="C863" s="13">
        <v>956775</v>
      </c>
    </row>
    <row r="864" spans="1:3" ht="15.75" hidden="1" customHeight="1">
      <c r="A864" s="13" t="s">
        <v>312</v>
      </c>
      <c r="B864" s="13">
        <v>1924</v>
      </c>
      <c r="C864" s="13">
        <v>961788</v>
      </c>
    </row>
    <row r="865" spans="1:4" ht="15.75" hidden="1" customHeight="1">
      <c r="A865" s="13" t="s">
        <v>312</v>
      </c>
      <c r="B865" s="13">
        <v>1925</v>
      </c>
      <c r="C865" s="13">
        <v>966828</v>
      </c>
    </row>
    <row r="866" spans="1:4" ht="15.75" hidden="1" customHeight="1">
      <c r="A866" s="13" t="s">
        <v>312</v>
      </c>
      <c r="B866" s="13">
        <v>1926</v>
      </c>
      <c r="C866" s="13">
        <v>971893</v>
      </c>
    </row>
    <row r="867" spans="1:4" ht="15.75" hidden="1" customHeight="1">
      <c r="A867" s="13" t="s">
        <v>312</v>
      </c>
      <c r="B867" s="13">
        <v>1927</v>
      </c>
      <c r="C867" s="13">
        <v>976986</v>
      </c>
    </row>
    <row r="868" spans="1:4" ht="15.75" hidden="1" customHeight="1">
      <c r="A868" s="13" t="s">
        <v>312</v>
      </c>
      <c r="B868" s="13">
        <v>1928</v>
      </c>
      <c r="C868" s="13">
        <v>982104</v>
      </c>
    </row>
    <row r="869" spans="1:4" ht="15.75" hidden="1" customHeight="1">
      <c r="A869" s="13" t="s">
        <v>312</v>
      </c>
      <c r="B869" s="13">
        <v>1929</v>
      </c>
      <c r="C869" s="13">
        <v>988255</v>
      </c>
    </row>
    <row r="870" spans="1:4" ht="15.75" hidden="1" customHeight="1">
      <c r="A870" s="13" t="s">
        <v>312</v>
      </c>
      <c r="B870" s="13">
        <v>1930</v>
      </c>
      <c r="C870" s="13">
        <v>995454</v>
      </c>
    </row>
    <row r="871" spans="1:4" ht="15.75" hidden="1" customHeight="1">
      <c r="A871" s="13" t="s">
        <v>312</v>
      </c>
      <c r="B871" s="13">
        <v>1931</v>
      </c>
      <c r="C871" s="13">
        <v>1003716</v>
      </c>
    </row>
    <row r="872" spans="1:4" ht="15.75" hidden="1" customHeight="1">
      <c r="A872" s="13" t="s">
        <v>312</v>
      </c>
      <c r="B872" s="13">
        <v>1932</v>
      </c>
      <c r="C872" s="13">
        <v>1013057</v>
      </c>
    </row>
    <row r="873" spans="1:4" ht="15.75" hidden="1" customHeight="1">
      <c r="A873" s="13" t="s">
        <v>312</v>
      </c>
      <c r="B873" s="13">
        <v>1933</v>
      </c>
      <c r="C873" s="13">
        <v>1023495</v>
      </c>
      <c r="D873" s="13">
        <v>7.0000000000000001E-3</v>
      </c>
    </row>
    <row r="874" spans="1:4" ht="15.75" hidden="1" customHeight="1">
      <c r="A874" s="13" t="s">
        <v>312</v>
      </c>
      <c r="B874" s="13">
        <v>1934</v>
      </c>
      <c r="C874" s="13">
        <v>1034040</v>
      </c>
      <c r="D874" s="13">
        <v>7.0000000000000001E-3</v>
      </c>
    </row>
    <row r="875" spans="1:4" ht="15.75" hidden="1" customHeight="1">
      <c r="A875" s="13" t="s">
        <v>312</v>
      </c>
      <c r="B875" s="13">
        <v>1935</v>
      </c>
      <c r="C875" s="13">
        <v>1044694</v>
      </c>
      <c r="D875" s="13">
        <v>1.7999999999999999E-2</v>
      </c>
    </row>
    <row r="876" spans="1:4" ht="15.75" hidden="1" customHeight="1">
      <c r="A876" s="13" t="s">
        <v>312</v>
      </c>
      <c r="B876" s="13">
        <v>1936</v>
      </c>
      <c r="C876" s="13">
        <v>1055458</v>
      </c>
      <c r="D876" s="13">
        <v>0.128</v>
      </c>
    </row>
    <row r="877" spans="1:4" ht="15.75" hidden="1" customHeight="1">
      <c r="A877" s="13" t="s">
        <v>312</v>
      </c>
      <c r="B877" s="13">
        <v>1937</v>
      </c>
      <c r="C877" s="13">
        <v>1066333</v>
      </c>
      <c r="D877" s="13">
        <v>0.29699999999999999</v>
      </c>
    </row>
    <row r="878" spans="1:4" ht="15.75" hidden="1" customHeight="1">
      <c r="A878" s="13" t="s">
        <v>312</v>
      </c>
      <c r="B878" s="13">
        <v>1938</v>
      </c>
      <c r="C878" s="13">
        <v>1077319</v>
      </c>
      <c r="D878" s="13">
        <v>0.34799999999999998</v>
      </c>
    </row>
    <row r="879" spans="1:4" ht="15.75" hidden="1" customHeight="1">
      <c r="A879" s="13" t="s">
        <v>312</v>
      </c>
      <c r="B879" s="13">
        <v>1939</v>
      </c>
      <c r="C879" s="13">
        <v>1088816</v>
      </c>
      <c r="D879" s="13">
        <v>0.432</v>
      </c>
    </row>
    <row r="880" spans="1:4" ht="15.75" hidden="1" customHeight="1">
      <c r="A880" s="13" t="s">
        <v>312</v>
      </c>
      <c r="B880" s="13">
        <v>1940</v>
      </c>
      <c r="C880" s="13">
        <v>1100833</v>
      </c>
      <c r="D880" s="13">
        <v>0.69199999999999995</v>
      </c>
    </row>
    <row r="881" spans="1:4" ht="15.75" hidden="1" customHeight="1">
      <c r="A881" s="13" t="s">
        <v>312</v>
      </c>
      <c r="B881" s="13">
        <v>1941</v>
      </c>
      <c r="C881" s="13">
        <v>1113381</v>
      </c>
      <c r="D881" s="13">
        <v>0.626</v>
      </c>
    </row>
    <row r="882" spans="1:4" ht="15.75" hidden="1" customHeight="1">
      <c r="A882" s="13" t="s">
        <v>312</v>
      </c>
      <c r="B882" s="13">
        <v>1942</v>
      </c>
      <c r="C882" s="13">
        <v>1126469</v>
      </c>
      <c r="D882" s="13">
        <v>0.74399999999999999</v>
      </c>
    </row>
    <row r="883" spans="1:4" ht="15.75" hidden="1" customHeight="1">
      <c r="A883" s="13" t="s">
        <v>312</v>
      </c>
      <c r="B883" s="13">
        <v>1943</v>
      </c>
      <c r="C883" s="13">
        <v>1140109</v>
      </c>
      <c r="D883" s="13">
        <v>0.46200000000000002</v>
      </c>
    </row>
    <row r="884" spans="1:4" ht="15.75" hidden="1" customHeight="1">
      <c r="A884" s="13" t="s">
        <v>312</v>
      </c>
      <c r="B884" s="13">
        <v>1944</v>
      </c>
      <c r="C884" s="13">
        <v>1153914</v>
      </c>
      <c r="D884" s="13">
        <v>0.154</v>
      </c>
    </row>
    <row r="885" spans="1:4" ht="15.75" hidden="1" customHeight="1">
      <c r="A885" s="13" t="s">
        <v>312</v>
      </c>
      <c r="B885" s="13">
        <v>1945</v>
      </c>
      <c r="C885" s="13">
        <v>1167887</v>
      </c>
      <c r="D885" s="13">
        <v>0.121</v>
      </c>
    </row>
    <row r="886" spans="1:4" ht="15.75" hidden="1" customHeight="1">
      <c r="A886" s="13" t="s">
        <v>312</v>
      </c>
      <c r="B886" s="13">
        <v>1946</v>
      </c>
      <c r="C886" s="13">
        <v>1182028</v>
      </c>
      <c r="D886" s="13">
        <v>0.48399999999999999</v>
      </c>
    </row>
    <row r="887" spans="1:4" ht="15.75" hidden="1" customHeight="1">
      <c r="A887" s="13" t="s">
        <v>312</v>
      </c>
      <c r="B887" s="13">
        <v>1947</v>
      </c>
      <c r="C887" s="13">
        <v>1196341</v>
      </c>
      <c r="D887" s="13">
        <v>0.92700000000000005</v>
      </c>
    </row>
    <row r="888" spans="1:4" ht="15.75" hidden="1" customHeight="1">
      <c r="A888" s="13" t="s">
        <v>312</v>
      </c>
      <c r="B888" s="13">
        <v>1948</v>
      </c>
      <c r="C888" s="13">
        <v>1210827</v>
      </c>
      <c r="D888" s="13">
        <v>0.70299999999999996</v>
      </c>
    </row>
    <row r="889" spans="1:4" ht="15.75" hidden="1" customHeight="1">
      <c r="A889" s="13" t="s">
        <v>312</v>
      </c>
      <c r="B889" s="13">
        <v>1949</v>
      </c>
      <c r="C889" s="13">
        <v>1229519</v>
      </c>
      <c r="D889" s="13">
        <v>1.0149999999999999</v>
      </c>
    </row>
    <row r="890" spans="1:4" ht="15.75" hidden="1" customHeight="1">
      <c r="A890" s="13" t="s">
        <v>312</v>
      </c>
      <c r="B890" s="13">
        <v>1950</v>
      </c>
      <c r="C890" s="13">
        <v>1252587</v>
      </c>
      <c r="D890" s="13">
        <v>0.29699999999999999</v>
      </c>
    </row>
    <row r="891" spans="1:4" ht="15.75" hidden="1" customHeight="1">
      <c r="A891" s="13" t="s">
        <v>312</v>
      </c>
      <c r="B891" s="13">
        <v>1951</v>
      </c>
      <c r="C891" s="13">
        <v>1289175</v>
      </c>
      <c r="D891" s="13">
        <v>0.40300000000000002</v>
      </c>
    </row>
    <row r="892" spans="1:4" ht="15.75" hidden="1" customHeight="1">
      <c r="A892" s="13" t="s">
        <v>312</v>
      </c>
      <c r="B892" s="13">
        <v>1952</v>
      </c>
      <c r="C892" s="13">
        <v>1326957</v>
      </c>
      <c r="D892" s="13">
        <v>0.374</v>
      </c>
    </row>
    <row r="893" spans="1:4" ht="15.75" hidden="1" customHeight="1">
      <c r="A893" s="13" t="s">
        <v>312</v>
      </c>
      <c r="B893" s="13">
        <v>1953</v>
      </c>
      <c r="C893" s="13">
        <v>1366747</v>
      </c>
      <c r="D893" s="13">
        <v>0.41399999999999998</v>
      </c>
    </row>
    <row r="894" spans="1:4" ht="15.75" hidden="1" customHeight="1">
      <c r="A894" s="13" t="s">
        <v>312</v>
      </c>
      <c r="B894" s="13">
        <v>1954</v>
      </c>
      <c r="C894" s="13">
        <v>1409011</v>
      </c>
      <c r="D894" s="13">
        <v>0.502</v>
      </c>
    </row>
    <row r="895" spans="1:4" ht="15.75" hidden="1" customHeight="1">
      <c r="A895" s="13" t="s">
        <v>312</v>
      </c>
      <c r="B895" s="13">
        <v>1955</v>
      </c>
      <c r="C895" s="13">
        <v>1453732</v>
      </c>
      <c r="D895" s="13">
        <v>0.66300000000000003</v>
      </c>
    </row>
    <row r="896" spans="1:4" ht="15.75" hidden="1" customHeight="1">
      <c r="A896" s="13" t="s">
        <v>312</v>
      </c>
      <c r="B896" s="13">
        <v>1956</v>
      </c>
      <c r="C896" s="13">
        <v>1500625</v>
      </c>
      <c r="D896" s="13">
        <v>0.83899999999999997</v>
      </c>
    </row>
    <row r="897" spans="1:4" ht="15.75" hidden="1" customHeight="1">
      <c r="A897" s="13" t="s">
        <v>312</v>
      </c>
      <c r="B897" s="13">
        <v>1957</v>
      </c>
      <c r="C897" s="13">
        <v>1549575</v>
      </c>
      <c r="D897" s="13">
        <v>1.506</v>
      </c>
    </row>
    <row r="898" spans="1:4" ht="15.75" hidden="1" customHeight="1">
      <c r="A898" s="13" t="s">
        <v>312</v>
      </c>
      <c r="B898" s="13">
        <v>1958</v>
      </c>
      <c r="C898" s="13">
        <v>1600986</v>
      </c>
      <c r="D898" s="13">
        <v>1.2010000000000001</v>
      </c>
    </row>
    <row r="899" spans="1:4" ht="15.75" hidden="1" customHeight="1">
      <c r="A899" s="13" t="s">
        <v>312</v>
      </c>
      <c r="B899" s="13">
        <v>1959</v>
      </c>
      <c r="C899" s="13">
        <v>1655022</v>
      </c>
      <c r="D899" s="13">
        <v>1.4430000000000001</v>
      </c>
    </row>
    <row r="900" spans="1:4" ht="15.75" hidden="1" customHeight="1">
      <c r="A900" s="13" t="s">
        <v>312</v>
      </c>
      <c r="B900" s="13">
        <v>1960</v>
      </c>
      <c r="C900" s="13">
        <v>1711189</v>
      </c>
      <c r="D900" s="13">
        <v>2.0219999999999998</v>
      </c>
    </row>
    <row r="901" spans="1:4" ht="15.75" hidden="1" customHeight="1">
      <c r="A901" s="13" t="s">
        <v>312</v>
      </c>
      <c r="B901" s="13">
        <v>1961</v>
      </c>
      <c r="C901" s="13">
        <v>1769076</v>
      </c>
      <c r="D901" s="13">
        <v>2.2789999999999999</v>
      </c>
    </row>
    <row r="902" spans="1:4" ht="15.75" hidden="1" customHeight="1">
      <c r="A902" s="13" t="s">
        <v>312</v>
      </c>
      <c r="B902" s="13">
        <v>1962</v>
      </c>
      <c r="C902" s="13">
        <v>1828234</v>
      </c>
      <c r="D902" s="13">
        <v>2.4620000000000002</v>
      </c>
    </row>
    <row r="903" spans="1:4" ht="15.75" hidden="1" customHeight="1">
      <c r="A903" s="13" t="s">
        <v>312</v>
      </c>
      <c r="B903" s="13">
        <v>1963</v>
      </c>
      <c r="C903" s="13">
        <v>1888302</v>
      </c>
      <c r="D903" s="13">
        <v>2.081</v>
      </c>
    </row>
    <row r="904" spans="1:4" ht="15.75" hidden="1" customHeight="1">
      <c r="A904" s="13" t="s">
        <v>312</v>
      </c>
      <c r="B904" s="13">
        <v>1964</v>
      </c>
      <c r="C904" s="13">
        <v>1949020</v>
      </c>
      <c r="D904" s="13">
        <v>2.0150000000000001</v>
      </c>
    </row>
    <row r="905" spans="1:4" ht="15.75" hidden="1" customHeight="1">
      <c r="A905" s="13" t="s">
        <v>312</v>
      </c>
      <c r="B905" s="13">
        <v>1965</v>
      </c>
      <c r="C905" s="13">
        <v>2009793</v>
      </c>
      <c r="D905" s="13">
        <v>2.1720000000000002</v>
      </c>
    </row>
    <row r="906" spans="1:4" ht="15.75" hidden="1" customHeight="1">
      <c r="A906" s="13" t="s">
        <v>312</v>
      </c>
      <c r="B906" s="13">
        <v>1966</v>
      </c>
      <c r="C906" s="13">
        <v>2070694</v>
      </c>
      <c r="D906" s="13">
        <v>2.5499999999999998</v>
      </c>
    </row>
    <row r="907" spans="1:4" ht="15.75" hidden="1" customHeight="1">
      <c r="A907" s="13" t="s">
        <v>312</v>
      </c>
      <c r="B907" s="13">
        <v>1967</v>
      </c>
      <c r="C907" s="13">
        <v>2132447</v>
      </c>
      <c r="D907" s="13">
        <v>2.677</v>
      </c>
    </row>
    <row r="908" spans="1:4" ht="15.75" hidden="1" customHeight="1">
      <c r="A908" s="13" t="s">
        <v>312</v>
      </c>
      <c r="B908" s="13">
        <v>1968</v>
      </c>
      <c r="C908" s="13">
        <v>2195474</v>
      </c>
      <c r="D908" s="13">
        <v>3.069</v>
      </c>
    </row>
    <row r="909" spans="1:4" ht="15.75" hidden="1" customHeight="1">
      <c r="A909" s="13" t="s">
        <v>312</v>
      </c>
      <c r="B909" s="13">
        <v>1969</v>
      </c>
      <c r="C909" s="13">
        <v>2259797</v>
      </c>
      <c r="D909" s="13">
        <v>3.2410000000000001</v>
      </c>
    </row>
    <row r="910" spans="1:4" ht="15.75" hidden="1" customHeight="1">
      <c r="A910" s="13" t="s">
        <v>312</v>
      </c>
      <c r="B910" s="13">
        <v>1970</v>
      </c>
      <c r="C910" s="13">
        <v>2324733</v>
      </c>
      <c r="D910" s="13">
        <v>3.7389999999999999</v>
      </c>
    </row>
    <row r="911" spans="1:4" ht="15.75" hidden="1" customHeight="1">
      <c r="A911" s="13" t="s">
        <v>312</v>
      </c>
      <c r="B911" s="13">
        <v>1971</v>
      </c>
      <c r="C911" s="13">
        <v>2389820</v>
      </c>
      <c r="D911" s="13">
        <v>4.3479999999999999</v>
      </c>
    </row>
    <row r="912" spans="1:4" ht="15.75" hidden="1" customHeight="1">
      <c r="A912" s="13" t="s">
        <v>312</v>
      </c>
      <c r="B912" s="13">
        <v>1972</v>
      </c>
      <c r="C912" s="13">
        <v>2455181</v>
      </c>
      <c r="D912" s="13">
        <v>5.6379999999999999</v>
      </c>
    </row>
    <row r="913" spans="1:4" ht="15.75" hidden="1" customHeight="1">
      <c r="A913" s="13" t="s">
        <v>312</v>
      </c>
      <c r="B913" s="13">
        <v>1973</v>
      </c>
      <c r="C913" s="13">
        <v>2520442</v>
      </c>
      <c r="D913" s="13">
        <v>5.2859999999999996</v>
      </c>
    </row>
    <row r="914" spans="1:4" ht="15.75" hidden="1" customHeight="1">
      <c r="A914" s="13" t="s">
        <v>312</v>
      </c>
      <c r="B914" s="13">
        <v>1974</v>
      </c>
      <c r="C914" s="13">
        <v>2585457</v>
      </c>
      <c r="D914" s="13">
        <v>4.3419999999999996</v>
      </c>
    </row>
    <row r="915" spans="1:4" ht="15.75" hidden="1" customHeight="1">
      <c r="A915" s="13" t="s">
        <v>312</v>
      </c>
      <c r="B915" s="13">
        <v>1975</v>
      </c>
      <c r="C915" s="13">
        <v>2650128</v>
      </c>
      <c r="D915" s="13">
        <v>4.5910000000000002</v>
      </c>
    </row>
    <row r="916" spans="1:4" ht="15.75" hidden="1" customHeight="1">
      <c r="A916" s="13" t="s">
        <v>312</v>
      </c>
      <c r="B916" s="13">
        <v>1976</v>
      </c>
      <c r="C916" s="13">
        <v>2713564</v>
      </c>
      <c r="D916" s="13">
        <v>4.9470000000000001</v>
      </c>
    </row>
    <row r="917" spans="1:4" ht="15.75" hidden="1" customHeight="1">
      <c r="A917" s="13" t="s">
        <v>312</v>
      </c>
      <c r="B917" s="13">
        <v>1977</v>
      </c>
      <c r="C917" s="13">
        <v>2774798</v>
      </c>
      <c r="D917" s="13">
        <v>5.7169999999999996</v>
      </c>
    </row>
    <row r="918" spans="1:4" ht="15.75" hidden="1" customHeight="1">
      <c r="A918" s="13" t="s">
        <v>312</v>
      </c>
      <c r="B918" s="13">
        <v>1978</v>
      </c>
      <c r="C918" s="13">
        <v>2833317</v>
      </c>
      <c r="D918" s="13">
        <v>6.4909999999999997</v>
      </c>
    </row>
    <row r="919" spans="1:4" ht="15.75" hidden="1" customHeight="1">
      <c r="A919" s="13" t="s">
        <v>312</v>
      </c>
      <c r="B919" s="13">
        <v>1979</v>
      </c>
      <c r="C919" s="13">
        <v>2888764</v>
      </c>
      <c r="D919" s="13">
        <v>7.5839999999999996</v>
      </c>
    </row>
    <row r="920" spans="1:4" ht="15.75" hidden="1" customHeight="1">
      <c r="A920" s="13" t="s">
        <v>312</v>
      </c>
      <c r="B920" s="13">
        <v>1980</v>
      </c>
      <c r="C920" s="13">
        <v>2941650</v>
      </c>
      <c r="D920" s="13">
        <v>5.1710000000000003</v>
      </c>
    </row>
    <row r="921" spans="1:4" ht="15.75" hidden="1" customHeight="1">
      <c r="A921" s="13" t="s">
        <v>312</v>
      </c>
      <c r="B921" s="13">
        <v>1981</v>
      </c>
      <c r="C921" s="13">
        <v>2992391</v>
      </c>
      <c r="D921" s="13">
        <v>7.34</v>
      </c>
    </row>
    <row r="922" spans="1:4" ht="15.75" hidden="1" customHeight="1">
      <c r="A922" s="13" t="s">
        <v>312</v>
      </c>
      <c r="B922" s="13">
        <v>1982</v>
      </c>
      <c r="C922" s="13">
        <v>3041188</v>
      </c>
      <c r="D922" s="13">
        <v>7.3079999999999998</v>
      </c>
    </row>
    <row r="923" spans="1:4" ht="15.75" hidden="1" customHeight="1">
      <c r="A923" s="13" t="s">
        <v>312</v>
      </c>
      <c r="B923" s="13">
        <v>1983</v>
      </c>
      <c r="C923" s="13">
        <v>3087904</v>
      </c>
      <c r="D923" s="13">
        <v>7.6310000000000002</v>
      </c>
    </row>
    <row r="924" spans="1:4" ht="15.75" hidden="1" customHeight="1">
      <c r="A924" s="13" t="s">
        <v>312</v>
      </c>
      <c r="B924" s="13">
        <v>1984</v>
      </c>
      <c r="C924" s="13">
        <v>3131731</v>
      </c>
      <c r="D924" s="13">
        <v>7.8259999999999996</v>
      </c>
    </row>
    <row r="925" spans="1:4" ht="15.75" hidden="1" customHeight="1">
      <c r="A925" s="13" t="s">
        <v>312</v>
      </c>
      <c r="B925" s="13">
        <v>1985</v>
      </c>
      <c r="C925" s="13">
        <v>3171727</v>
      </c>
      <c r="D925" s="13">
        <v>7.8819999999999997</v>
      </c>
    </row>
    <row r="926" spans="1:4" ht="15.75" hidden="1" customHeight="1">
      <c r="A926" s="13" t="s">
        <v>312</v>
      </c>
      <c r="B926" s="13">
        <v>1986</v>
      </c>
      <c r="C926" s="13">
        <v>3207129</v>
      </c>
      <c r="D926" s="13">
        <v>8.0579999999999998</v>
      </c>
    </row>
    <row r="927" spans="1:4" ht="15.75" hidden="1" customHeight="1">
      <c r="A927" s="13" t="s">
        <v>312</v>
      </c>
      <c r="B927" s="13">
        <v>1987</v>
      </c>
      <c r="C927" s="13">
        <v>3237677</v>
      </c>
      <c r="D927" s="13">
        <v>7.4470000000000001</v>
      </c>
    </row>
    <row r="928" spans="1:4" ht="15.75" hidden="1" customHeight="1">
      <c r="A928" s="13" t="s">
        <v>312</v>
      </c>
      <c r="B928" s="13">
        <v>1988</v>
      </c>
      <c r="C928" s="13">
        <v>3263019</v>
      </c>
      <c r="D928" s="13">
        <v>7.3289999999999997</v>
      </c>
    </row>
    <row r="929" spans="1:4" ht="15.75" hidden="1" customHeight="1">
      <c r="A929" s="13" t="s">
        <v>312</v>
      </c>
      <c r="B929" s="13">
        <v>1989</v>
      </c>
      <c r="C929" s="13">
        <v>3282187</v>
      </c>
      <c r="D929" s="13">
        <v>8.9860000000000007</v>
      </c>
    </row>
    <row r="930" spans="1:4" ht="15.75" hidden="1" customHeight="1">
      <c r="A930" s="13" t="s">
        <v>312</v>
      </c>
      <c r="B930" s="13">
        <v>1990</v>
      </c>
      <c r="C930" s="13">
        <v>3295073</v>
      </c>
      <c r="D930" s="13">
        <v>5.5209999999999999</v>
      </c>
    </row>
    <row r="931" spans="1:4" ht="15.75" hidden="1" customHeight="1">
      <c r="A931" s="13" t="s">
        <v>312</v>
      </c>
      <c r="B931" s="13">
        <v>1991</v>
      </c>
      <c r="C931" s="13">
        <v>3302087</v>
      </c>
      <c r="D931" s="13">
        <v>4.29</v>
      </c>
    </row>
    <row r="932" spans="1:4" ht="15.75" hidden="1" customHeight="1">
      <c r="A932" s="13" t="s">
        <v>312</v>
      </c>
      <c r="B932" s="13">
        <v>1992</v>
      </c>
      <c r="C932" s="13">
        <v>3303738</v>
      </c>
      <c r="D932" s="13">
        <v>2.5169999999999999</v>
      </c>
    </row>
    <row r="933" spans="1:4" ht="15.75" hidden="1" customHeight="1">
      <c r="A933" s="13" t="s">
        <v>312</v>
      </c>
      <c r="B933" s="13">
        <v>1993</v>
      </c>
      <c r="C933" s="13">
        <v>3300715</v>
      </c>
      <c r="D933" s="13">
        <v>2.3380000000000001</v>
      </c>
    </row>
    <row r="934" spans="1:4" ht="15.75" hidden="1" customHeight="1">
      <c r="A934" s="13" t="s">
        <v>312</v>
      </c>
      <c r="B934" s="13">
        <v>1994</v>
      </c>
      <c r="C934" s="13">
        <v>3294001</v>
      </c>
      <c r="D934" s="13">
        <v>1.9239999999999999</v>
      </c>
    </row>
    <row r="935" spans="1:4" ht="15.75" hidden="1" customHeight="1">
      <c r="A935" s="13" t="s">
        <v>312</v>
      </c>
      <c r="B935" s="13">
        <v>1995</v>
      </c>
      <c r="C935" s="13">
        <v>3284370</v>
      </c>
      <c r="D935" s="13">
        <v>2.089</v>
      </c>
    </row>
    <row r="936" spans="1:4" ht="15.75" hidden="1" customHeight="1">
      <c r="A936" s="13" t="s">
        <v>312</v>
      </c>
      <c r="B936" s="13">
        <v>1996</v>
      </c>
      <c r="C936" s="13">
        <v>3271336</v>
      </c>
      <c r="D936" s="13">
        <v>2.0179999999999998</v>
      </c>
    </row>
    <row r="937" spans="1:4" ht="15.75" hidden="1" customHeight="1">
      <c r="A937" s="13" t="s">
        <v>312</v>
      </c>
      <c r="B937" s="13">
        <v>1997</v>
      </c>
      <c r="C937" s="13">
        <v>3253721</v>
      </c>
      <c r="D937" s="13">
        <v>1.5429999999999999</v>
      </c>
    </row>
    <row r="938" spans="1:4" ht="15.75" hidden="1" customHeight="1">
      <c r="A938" s="13" t="s">
        <v>312</v>
      </c>
      <c r="B938" s="13">
        <v>1998</v>
      </c>
      <c r="C938" s="13">
        <v>3232185</v>
      </c>
      <c r="D938" s="13">
        <v>1.7549999999999999</v>
      </c>
    </row>
    <row r="939" spans="1:4" ht="15.75" hidden="1" customHeight="1">
      <c r="A939" s="13" t="s">
        <v>312</v>
      </c>
      <c r="B939" s="13">
        <v>1999</v>
      </c>
      <c r="C939" s="13">
        <v>3208265</v>
      </c>
      <c r="D939" s="13">
        <v>2.9860000000000002</v>
      </c>
    </row>
    <row r="940" spans="1:4" ht="15.75" hidden="1" customHeight="1">
      <c r="A940" s="13" t="s">
        <v>312</v>
      </c>
      <c r="B940" s="13">
        <v>2000</v>
      </c>
      <c r="C940" s="13">
        <v>3182027</v>
      </c>
      <c r="D940" s="13">
        <v>3.0249999999999999</v>
      </c>
    </row>
    <row r="941" spans="1:4" ht="15.75" hidden="1" customHeight="1">
      <c r="A941" s="13" t="s">
        <v>312</v>
      </c>
      <c r="B941" s="13">
        <v>2001</v>
      </c>
      <c r="C941" s="13">
        <v>3153615</v>
      </c>
      <c r="D941" s="13">
        <v>3.2210000000000001</v>
      </c>
    </row>
    <row r="942" spans="1:4" ht="15.75" hidden="1" customHeight="1">
      <c r="A942" s="13" t="s">
        <v>312</v>
      </c>
      <c r="B942" s="13">
        <v>2002</v>
      </c>
      <c r="C942" s="13">
        <v>3123554</v>
      </c>
      <c r="D942" s="13">
        <v>3.7480000000000002</v>
      </c>
    </row>
    <row r="943" spans="1:4" ht="15.75" hidden="1" customHeight="1">
      <c r="A943" s="13" t="s">
        <v>312</v>
      </c>
      <c r="B943" s="13">
        <v>2003</v>
      </c>
      <c r="C943" s="13">
        <v>3092993</v>
      </c>
      <c r="D943" s="13">
        <v>4.3029999999999999</v>
      </c>
    </row>
    <row r="944" spans="1:4" ht="15.75" hidden="1" customHeight="1">
      <c r="A944" s="13" t="s">
        <v>312</v>
      </c>
      <c r="B944" s="13">
        <v>2004</v>
      </c>
      <c r="C944" s="13">
        <v>3062629</v>
      </c>
      <c r="D944" s="13">
        <v>4.1769999999999996</v>
      </c>
    </row>
    <row r="945" spans="1:4" ht="15.75" hidden="1" customHeight="1">
      <c r="A945" s="13" t="s">
        <v>312</v>
      </c>
      <c r="B945" s="13">
        <v>2005</v>
      </c>
      <c r="C945" s="13">
        <v>3032636</v>
      </c>
      <c r="D945" s="13">
        <v>4.2610000000000001</v>
      </c>
    </row>
    <row r="946" spans="1:4" ht="15.75" hidden="1" customHeight="1">
      <c r="A946" s="13" t="s">
        <v>312</v>
      </c>
      <c r="B946" s="13">
        <v>2006</v>
      </c>
      <c r="C946" s="13">
        <v>3003391</v>
      </c>
      <c r="D946" s="13">
        <v>3.911</v>
      </c>
    </row>
    <row r="947" spans="1:4" ht="15.75" hidden="1" customHeight="1">
      <c r="A947" s="13" t="s">
        <v>312</v>
      </c>
      <c r="B947" s="13">
        <v>2007</v>
      </c>
      <c r="C947" s="13">
        <v>2976089</v>
      </c>
      <c r="D947" s="13">
        <v>3.9489999999999998</v>
      </c>
    </row>
    <row r="948" spans="1:4" ht="15.75" hidden="1" customHeight="1">
      <c r="A948" s="13" t="s">
        <v>312</v>
      </c>
      <c r="B948" s="13">
        <v>2008</v>
      </c>
      <c r="C948" s="13">
        <v>2951690</v>
      </c>
      <c r="D948" s="13">
        <v>4.3970000000000002</v>
      </c>
    </row>
    <row r="949" spans="1:4" ht="15.75" hidden="1" customHeight="1">
      <c r="A949" s="13" t="s">
        <v>312</v>
      </c>
      <c r="B949" s="13">
        <v>2009</v>
      </c>
      <c r="C949" s="13">
        <v>2930553</v>
      </c>
      <c r="D949" s="13">
        <v>4.407</v>
      </c>
    </row>
    <row r="950" spans="1:4" ht="15.75" hidden="1" customHeight="1">
      <c r="A950" s="13" t="s">
        <v>312</v>
      </c>
      <c r="B950" s="13">
        <v>2010</v>
      </c>
      <c r="C950" s="13">
        <v>2913402</v>
      </c>
      <c r="D950" s="13">
        <v>4.7839999999999998</v>
      </c>
    </row>
    <row r="951" spans="1:4" ht="15.75" hidden="1" customHeight="1">
      <c r="A951" s="13" t="s">
        <v>312</v>
      </c>
      <c r="B951" s="13">
        <v>2011</v>
      </c>
      <c r="C951" s="13">
        <v>2900660</v>
      </c>
      <c r="D951" s="13">
        <v>5.3150000000000004</v>
      </c>
    </row>
    <row r="952" spans="1:4" ht="15.75" hidden="1" customHeight="1">
      <c r="A952" s="13" t="s">
        <v>312</v>
      </c>
      <c r="B952" s="13">
        <v>2012</v>
      </c>
      <c r="C952" s="13">
        <v>2892191</v>
      </c>
      <c r="D952" s="13">
        <v>4.8499999999999996</v>
      </c>
    </row>
    <row r="953" spans="1:4" ht="15.75" hidden="1" customHeight="1">
      <c r="A953" s="13" t="s">
        <v>312</v>
      </c>
      <c r="B953" s="13">
        <v>2013</v>
      </c>
      <c r="C953" s="13">
        <v>2887019</v>
      </c>
      <c r="D953" s="13">
        <v>5.2869999999999999</v>
      </c>
    </row>
    <row r="954" spans="1:4" ht="15.75" hidden="1" customHeight="1">
      <c r="A954" s="13" t="s">
        <v>312</v>
      </c>
      <c r="B954" s="13">
        <v>2014</v>
      </c>
      <c r="C954" s="13">
        <v>2884100</v>
      </c>
      <c r="D954" s="13">
        <v>6</v>
      </c>
    </row>
    <row r="955" spans="1:4" ht="15.75" hidden="1" customHeight="1">
      <c r="A955" s="13" t="s">
        <v>312</v>
      </c>
      <c r="B955" s="13">
        <v>2015</v>
      </c>
      <c r="C955" s="13">
        <v>2882482</v>
      </c>
      <c r="D955" s="13">
        <v>4.7119999999999997</v>
      </c>
    </row>
    <row r="956" spans="1:4" ht="15.75" hidden="1" customHeight="1">
      <c r="A956" s="13" t="s">
        <v>312</v>
      </c>
      <c r="B956" s="13">
        <v>2016</v>
      </c>
      <c r="C956" s="13">
        <v>2881064</v>
      </c>
      <c r="D956" s="13">
        <v>4.6319999999999997</v>
      </c>
    </row>
    <row r="957" spans="1:4" ht="15.75" hidden="1" customHeight="1">
      <c r="A957" s="13" t="s">
        <v>312</v>
      </c>
      <c r="B957" s="13">
        <v>2017</v>
      </c>
      <c r="C957" s="13">
        <v>2879361</v>
      </c>
      <c r="D957" s="13">
        <v>5.5640000000000001</v>
      </c>
    </row>
    <row r="958" spans="1:4" ht="15.75" hidden="1" customHeight="1">
      <c r="A958" s="13" t="s">
        <v>312</v>
      </c>
      <c r="B958" s="13">
        <v>2018</v>
      </c>
      <c r="C958" s="13">
        <v>2877019</v>
      </c>
      <c r="D958" s="13">
        <v>4.984</v>
      </c>
    </row>
    <row r="959" spans="1:4" ht="15.75" hidden="1" customHeight="1">
      <c r="A959" s="13" t="s">
        <v>312</v>
      </c>
      <c r="B959" s="13">
        <v>2019</v>
      </c>
      <c r="C959" s="13">
        <v>2873883</v>
      </c>
      <c r="D959" s="13">
        <v>4.9470000000000001</v>
      </c>
    </row>
    <row r="960" spans="1:4" ht="15.75" hidden="1" customHeight="1">
      <c r="A960" s="13" t="s">
        <v>312</v>
      </c>
      <c r="B960" s="13">
        <v>2020</v>
      </c>
      <c r="C960" s="13">
        <v>2866850</v>
      </c>
      <c r="D960" s="13">
        <v>4.7290000000000001</v>
      </c>
    </row>
    <row r="961" spans="1:4" ht="15.75" hidden="1" customHeight="1">
      <c r="A961" s="13" t="s">
        <v>312</v>
      </c>
      <c r="B961" s="13">
        <v>2021</v>
      </c>
      <c r="C961" s="13">
        <v>2854710</v>
      </c>
      <c r="D961" s="13">
        <v>4.6189999999999998</v>
      </c>
    </row>
    <row r="962" spans="1:4" ht="15.75" hidden="1" customHeight="1">
      <c r="A962" s="13" t="s">
        <v>313</v>
      </c>
      <c r="B962" s="13">
        <v>1850</v>
      </c>
      <c r="C962" s="13">
        <v>2852648</v>
      </c>
    </row>
    <row r="963" spans="1:4" ht="15.75" hidden="1" customHeight="1">
      <c r="A963" s="13" t="s">
        <v>313</v>
      </c>
      <c r="B963" s="13">
        <v>1851</v>
      </c>
      <c r="C963" s="13">
        <v>2872405</v>
      </c>
    </row>
    <row r="964" spans="1:4" ht="15.75" hidden="1" customHeight="1">
      <c r="A964" s="13" t="s">
        <v>313</v>
      </c>
      <c r="B964" s="13">
        <v>1852</v>
      </c>
      <c r="C964" s="13">
        <v>2897058</v>
      </c>
    </row>
    <row r="965" spans="1:4" ht="15.75" hidden="1" customHeight="1">
      <c r="A965" s="13" t="s">
        <v>313</v>
      </c>
      <c r="B965" s="13">
        <v>1853</v>
      </c>
      <c r="C965" s="13">
        <v>2926664</v>
      </c>
    </row>
    <row r="966" spans="1:4" ht="15.75" hidden="1" customHeight="1">
      <c r="A966" s="13" t="s">
        <v>313</v>
      </c>
      <c r="B966" s="13">
        <v>1854</v>
      </c>
      <c r="C966" s="13">
        <v>2956573</v>
      </c>
    </row>
    <row r="967" spans="1:4" ht="15.75" hidden="1" customHeight="1">
      <c r="A967" s="13" t="s">
        <v>313</v>
      </c>
      <c r="B967" s="13">
        <v>1855</v>
      </c>
      <c r="C967" s="13">
        <v>2986788</v>
      </c>
    </row>
    <row r="968" spans="1:4" ht="15.75" hidden="1" customHeight="1">
      <c r="A968" s="13" t="s">
        <v>313</v>
      </c>
      <c r="B968" s="13">
        <v>1856</v>
      </c>
      <c r="C968" s="13">
        <v>3017311</v>
      </c>
    </row>
    <row r="969" spans="1:4" ht="15.75" hidden="1" customHeight="1">
      <c r="A969" s="13" t="s">
        <v>313</v>
      </c>
      <c r="B969" s="13">
        <v>1857</v>
      </c>
      <c r="C969" s="13">
        <v>3048147</v>
      </c>
    </row>
    <row r="970" spans="1:4" ht="15.75" hidden="1" customHeight="1">
      <c r="A970" s="13" t="s">
        <v>313</v>
      </c>
      <c r="B970" s="13">
        <v>1858</v>
      </c>
      <c r="C970" s="13">
        <v>3079297</v>
      </c>
    </row>
    <row r="971" spans="1:4" ht="15.75" hidden="1" customHeight="1">
      <c r="A971" s="13" t="s">
        <v>313</v>
      </c>
      <c r="B971" s="13">
        <v>1859</v>
      </c>
      <c r="C971" s="13">
        <v>3110766</v>
      </c>
    </row>
    <row r="972" spans="1:4" ht="15.75" hidden="1" customHeight="1">
      <c r="A972" s="13" t="s">
        <v>313</v>
      </c>
      <c r="B972" s="13">
        <v>1860</v>
      </c>
      <c r="C972" s="13">
        <v>3142556</v>
      </c>
    </row>
    <row r="973" spans="1:4" ht="15.75" hidden="1" customHeight="1">
      <c r="A973" s="13" t="s">
        <v>313</v>
      </c>
      <c r="B973" s="13">
        <v>1861</v>
      </c>
      <c r="C973" s="13">
        <v>3174671</v>
      </c>
    </row>
    <row r="974" spans="1:4" ht="15.75" hidden="1" customHeight="1">
      <c r="A974" s="13" t="s">
        <v>313</v>
      </c>
      <c r="B974" s="13">
        <v>1862</v>
      </c>
      <c r="C974" s="13">
        <v>3207115</v>
      </c>
    </row>
    <row r="975" spans="1:4" ht="15.75" hidden="1" customHeight="1">
      <c r="A975" s="13" t="s">
        <v>313</v>
      </c>
      <c r="B975" s="13">
        <v>1863</v>
      </c>
      <c r="C975" s="13">
        <v>3239889</v>
      </c>
    </row>
    <row r="976" spans="1:4" ht="15.75" hidden="1" customHeight="1">
      <c r="A976" s="13" t="s">
        <v>313</v>
      </c>
      <c r="B976" s="13">
        <v>1864</v>
      </c>
      <c r="C976" s="13">
        <v>3272999</v>
      </c>
    </row>
    <row r="977" spans="1:3" ht="15.75" hidden="1" customHeight="1">
      <c r="A977" s="13" t="s">
        <v>313</v>
      </c>
      <c r="B977" s="13">
        <v>1865</v>
      </c>
      <c r="C977" s="13">
        <v>3306447</v>
      </c>
    </row>
    <row r="978" spans="1:3" ht="15.75" hidden="1" customHeight="1">
      <c r="A978" s="13" t="s">
        <v>313</v>
      </c>
      <c r="B978" s="13">
        <v>1866</v>
      </c>
      <c r="C978" s="13">
        <v>3340237</v>
      </c>
    </row>
    <row r="979" spans="1:3" ht="15.75" hidden="1" customHeight="1">
      <c r="A979" s="13" t="s">
        <v>313</v>
      </c>
      <c r="B979" s="13">
        <v>1867</v>
      </c>
      <c r="C979" s="13">
        <v>3374372</v>
      </c>
    </row>
    <row r="980" spans="1:3" ht="15.75" hidden="1" customHeight="1">
      <c r="A980" s="13" t="s">
        <v>313</v>
      </c>
      <c r="B980" s="13">
        <v>1868</v>
      </c>
      <c r="C980" s="13">
        <v>3408856</v>
      </c>
    </row>
    <row r="981" spans="1:3" ht="15.75" hidden="1" customHeight="1">
      <c r="A981" s="13" t="s">
        <v>313</v>
      </c>
      <c r="B981" s="13">
        <v>1869</v>
      </c>
      <c r="C981" s="13">
        <v>3443692</v>
      </c>
    </row>
    <row r="982" spans="1:3" ht="15.75" hidden="1" customHeight="1">
      <c r="A982" s="13" t="s">
        <v>313</v>
      </c>
      <c r="B982" s="13">
        <v>1870</v>
      </c>
      <c r="C982" s="13">
        <v>3478884</v>
      </c>
    </row>
    <row r="983" spans="1:3" ht="15.75" hidden="1" customHeight="1">
      <c r="A983" s="13" t="s">
        <v>313</v>
      </c>
      <c r="B983" s="13">
        <v>1871</v>
      </c>
      <c r="C983" s="13">
        <v>3514436</v>
      </c>
    </row>
    <row r="984" spans="1:3" ht="15.75" hidden="1" customHeight="1">
      <c r="A984" s="13" t="s">
        <v>313</v>
      </c>
      <c r="B984" s="13">
        <v>1872</v>
      </c>
      <c r="C984" s="13">
        <v>3550350</v>
      </c>
    </row>
    <row r="985" spans="1:3" ht="15.75" hidden="1" customHeight="1">
      <c r="A985" s="13" t="s">
        <v>313</v>
      </c>
      <c r="B985" s="13">
        <v>1873</v>
      </c>
      <c r="C985" s="13">
        <v>3586632</v>
      </c>
    </row>
    <row r="986" spans="1:3" ht="15.75" hidden="1" customHeight="1">
      <c r="A986" s="13" t="s">
        <v>313</v>
      </c>
      <c r="B986" s="13">
        <v>1874</v>
      </c>
      <c r="C986" s="13">
        <v>3623285</v>
      </c>
    </row>
    <row r="987" spans="1:3" ht="15.75" hidden="1" customHeight="1">
      <c r="A987" s="13" t="s">
        <v>313</v>
      </c>
      <c r="B987" s="13">
        <v>1875</v>
      </c>
      <c r="C987" s="13">
        <v>3660312</v>
      </c>
    </row>
    <row r="988" spans="1:3" ht="15.75" hidden="1" customHeight="1">
      <c r="A988" s="13" t="s">
        <v>313</v>
      </c>
      <c r="B988" s="13">
        <v>1876</v>
      </c>
      <c r="C988" s="13">
        <v>3697718</v>
      </c>
    </row>
    <row r="989" spans="1:3" ht="15.75" hidden="1" customHeight="1">
      <c r="A989" s="13" t="s">
        <v>313</v>
      </c>
      <c r="B989" s="13">
        <v>1877</v>
      </c>
      <c r="C989" s="13">
        <v>3735505</v>
      </c>
    </row>
    <row r="990" spans="1:3" ht="15.75" hidden="1" customHeight="1">
      <c r="A990" s="13" t="s">
        <v>313</v>
      </c>
      <c r="B990" s="13">
        <v>1878</v>
      </c>
      <c r="C990" s="13">
        <v>3773679</v>
      </c>
    </row>
    <row r="991" spans="1:3" ht="15.75" hidden="1" customHeight="1">
      <c r="A991" s="13" t="s">
        <v>313</v>
      </c>
      <c r="B991" s="13">
        <v>1879</v>
      </c>
      <c r="C991" s="13">
        <v>3812243</v>
      </c>
    </row>
    <row r="992" spans="1:3" ht="15.75" hidden="1" customHeight="1">
      <c r="A992" s="13" t="s">
        <v>313</v>
      </c>
      <c r="B992" s="13">
        <v>1880</v>
      </c>
      <c r="C992" s="13">
        <v>3851201</v>
      </c>
    </row>
    <row r="993" spans="1:3" ht="15.75" hidden="1" customHeight="1">
      <c r="A993" s="13" t="s">
        <v>313</v>
      </c>
      <c r="B993" s="13">
        <v>1881</v>
      </c>
      <c r="C993" s="13">
        <v>3890557</v>
      </c>
    </row>
    <row r="994" spans="1:3" ht="15.75" hidden="1" customHeight="1">
      <c r="A994" s="13" t="s">
        <v>313</v>
      </c>
      <c r="B994" s="13">
        <v>1882</v>
      </c>
      <c r="C994" s="13">
        <v>3930315</v>
      </c>
    </row>
    <row r="995" spans="1:3" ht="15.75" hidden="1" customHeight="1">
      <c r="A995" s="13" t="s">
        <v>313</v>
      </c>
      <c r="B995" s="13">
        <v>1883</v>
      </c>
      <c r="C995" s="13">
        <v>3970479</v>
      </c>
    </row>
    <row r="996" spans="1:3" ht="15.75" hidden="1" customHeight="1">
      <c r="A996" s="13" t="s">
        <v>313</v>
      </c>
      <c r="B996" s="13">
        <v>1884</v>
      </c>
      <c r="C996" s="13">
        <v>4011054</v>
      </c>
    </row>
    <row r="997" spans="1:3" ht="15.75" hidden="1" customHeight="1">
      <c r="A997" s="13" t="s">
        <v>313</v>
      </c>
      <c r="B997" s="13">
        <v>1885</v>
      </c>
      <c r="C997" s="13">
        <v>4052043</v>
      </c>
    </row>
    <row r="998" spans="1:3" ht="15.75" hidden="1" customHeight="1">
      <c r="A998" s="13" t="s">
        <v>313</v>
      </c>
      <c r="B998" s="13">
        <v>1886</v>
      </c>
      <c r="C998" s="13">
        <v>4093452</v>
      </c>
    </row>
    <row r="999" spans="1:3" ht="15.75" hidden="1" customHeight="1">
      <c r="A999" s="13" t="s">
        <v>313</v>
      </c>
      <c r="B999" s="13">
        <v>1887</v>
      </c>
      <c r="C999" s="13">
        <v>4135283</v>
      </c>
    </row>
    <row r="1000" spans="1:3" ht="15.75" hidden="1" customHeight="1">
      <c r="A1000" s="13" t="s">
        <v>313</v>
      </c>
      <c r="B1000" s="13">
        <v>1888</v>
      </c>
      <c r="C1000" s="13">
        <v>4177542</v>
      </c>
    </row>
    <row r="1001" spans="1:3" ht="15.75" hidden="1" customHeight="1">
      <c r="A1001" s="13" t="s">
        <v>313</v>
      </c>
      <c r="B1001" s="13">
        <v>1889</v>
      </c>
      <c r="C1001" s="13">
        <v>4219933</v>
      </c>
    </row>
    <row r="1002" spans="1:3" ht="15.75" hidden="1" customHeight="1">
      <c r="A1002" s="13" t="s">
        <v>313</v>
      </c>
      <c r="B1002" s="13">
        <v>1890</v>
      </c>
      <c r="C1002" s="13">
        <v>4262454</v>
      </c>
    </row>
    <row r="1003" spans="1:3" ht="15.75" hidden="1" customHeight="1">
      <c r="A1003" s="13" t="s">
        <v>313</v>
      </c>
      <c r="B1003" s="13">
        <v>1891</v>
      </c>
      <c r="C1003" s="13">
        <v>4305104</v>
      </c>
    </row>
    <row r="1004" spans="1:3" ht="15.75" hidden="1" customHeight="1">
      <c r="A1004" s="13" t="s">
        <v>313</v>
      </c>
      <c r="B1004" s="13">
        <v>1892</v>
      </c>
      <c r="C1004" s="13">
        <v>4347882</v>
      </c>
    </row>
    <row r="1005" spans="1:3" ht="15.75" hidden="1" customHeight="1">
      <c r="A1005" s="13" t="s">
        <v>313</v>
      </c>
      <c r="B1005" s="13">
        <v>1893</v>
      </c>
      <c r="C1005" s="13">
        <v>4390784</v>
      </c>
    </row>
    <row r="1006" spans="1:3" ht="15.75" hidden="1" customHeight="1">
      <c r="A1006" s="13" t="s">
        <v>313</v>
      </c>
      <c r="B1006" s="13">
        <v>1894</v>
      </c>
      <c r="C1006" s="13">
        <v>4434110</v>
      </c>
    </row>
    <row r="1007" spans="1:3" ht="15.75" hidden="1" customHeight="1">
      <c r="A1007" s="13" t="s">
        <v>313</v>
      </c>
      <c r="B1007" s="13">
        <v>1895</v>
      </c>
      <c r="C1007" s="13">
        <v>4477863</v>
      </c>
    </row>
    <row r="1008" spans="1:3" ht="15.75" hidden="1" customHeight="1">
      <c r="A1008" s="13" t="s">
        <v>313</v>
      </c>
      <c r="B1008" s="13">
        <v>1896</v>
      </c>
      <c r="C1008" s="13">
        <v>4522048</v>
      </c>
    </row>
    <row r="1009" spans="1:3" ht="15.75" hidden="1" customHeight="1">
      <c r="A1009" s="13" t="s">
        <v>313</v>
      </c>
      <c r="B1009" s="13">
        <v>1897</v>
      </c>
      <c r="C1009" s="13">
        <v>4566669</v>
      </c>
    </row>
    <row r="1010" spans="1:3" ht="15.75" hidden="1" customHeight="1">
      <c r="A1010" s="13" t="s">
        <v>313</v>
      </c>
      <c r="B1010" s="13">
        <v>1898</v>
      </c>
      <c r="C1010" s="13">
        <v>4611731</v>
      </c>
    </row>
    <row r="1011" spans="1:3" ht="15.75" hidden="1" customHeight="1">
      <c r="A1011" s="13" t="s">
        <v>313</v>
      </c>
      <c r="B1011" s="13">
        <v>1899</v>
      </c>
      <c r="C1011" s="13">
        <v>4663386</v>
      </c>
    </row>
    <row r="1012" spans="1:3" ht="15.75" hidden="1" customHeight="1">
      <c r="A1012" s="13" t="s">
        <v>313</v>
      </c>
      <c r="B1012" s="13">
        <v>1900</v>
      </c>
      <c r="C1012" s="13">
        <v>4721802</v>
      </c>
    </row>
    <row r="1013" spans="1:3" ht="15.75" hidden="1" customHeight="1">
      <c r="A1013" s="13" t="s">
        <v>313</v>
      </c>
      <c r="B1013" s="13">
        <v>1901</v>
      </c>
      <c r="C1013" s="13">
        <v>4787149</v>
      </c>
    </row>
    <row r="1014" spans="1:3" ht="15.75" hidden="1" customHeight="1">
      <c r="A1014" s="13" t="s">
        <v>313</v>
      </c>
      <c r="B1014" s="13">
        <v>1902</v>
      </c>
      <c r="C1014" s="13">
        <v>4859600</v>
      </c>
    </row>
    <row r="1015" spans="1:3" ht="15.75" hidden="1" customHeight="1">
      <c r="A1015" s="13" t="s">
        <v>313</v>
      </c>
      <c r="B1015" s="13">
        <v>1903</v>
      </c>
      <c r="C1015" s="13">
        <v>4939332</v>
      </c>
    </row>
    <row r="1016" spans="1:3" ht="15.75" hidden="1" customHeight="1">
      <c r="A1016" s="13" t="s">
        <v>313</v>
      </c>
      <c r="B1016" s="13">
        <v>1904</v>
      </c>
      <c r="C1016" s="13">
        <v>5020372</v>
      </c>
    </row>
    <row r="1017" spans="1:3" ht="15.75" hidden="1" customHeight="1">
      <c r="A1017" s="13" t="s">
        <v>313</v>
      </c>
      <c r="B1017" s="13">
        <v>1905</v>
      </c>
      <c r="C1017" s="13">
        <v>5102742</v>
      </c>
    </row>
    <row r="1018" spans="1:3" ht="15.75" hidden="1" customHeight="1">
      <c r="A1018" s="13" t="s">
        <v>313</v>
      </c>
      <c r="B1018" s="13">
        <v>1906</v>
      </c>
      <c r="C1018" s="13">
        <v>5186463</v>
      </c>
    </row>
    <row r="1019" spans="1:3" ht="15.75" hidden="1" customHeight="1">
      <c r="A1019" s="13" t="s">
        <v>313</v>
      </c>
      <c r="B1019" s="13">
        <v>1907</v>
      </c>
      <c r="C1019" s="13">
        <v>5271557</v>
      </c>
    </row>
    <row r="1020" spans="1:3" ht="15.75" hidden="1" customHeight="1">
      <c r="A1020" s="13" t="s">
        <v>313</v>
      </c>
      <c r="B1020" s="13">
        <v>1908</v>
      </c>
      <c r="C1020" s="13">
        <v>5358048</v>
      </c>
    </row>
    <row r="1021" spans="1:3" ht="15.75" hidden="1" customHeight="1">
      <c r="A1021" s="13" t="s">
        <v>313</v>
      </c>
      <c r="B1021" s="13">
        <v>1909</v>
      </c>
      <c r="C1021" s="13">
        <v>5433528</v>
      </c>
    </row>
    <row r="1022" spans="1:3" ht="15.75" hidden="1" customHeight="1">
      <c r="A1022" s="13" t="s">
        <v>313</v>
      </c>
      <c r="B1022" s="13">
        <v>1910</v>
      </c>
      <c r="C1022" s="13">
        <v>5497750</v>
      </c>
    </row>
    <row r="1023" spans="1:3" ht="15.75" hidden="1" customHeight="1">
      <c r="A1023" s="13" t="s">
        <v>313</v>
      </c>
      <c r="B1023" s="13">
        <v>1911</v>
      </c>
      <c r="C1023" s="13">
        <v>5550464</v>
      </c>
    </row>
    <row r="1024" spans="1:3" ht="15.75" hidden="1" customHeight="1">
      <c r="A1024" s="13" t="s">
        <v>313</v>
      </c>
      <c r="B1024" s="13">
        <v>1912</v>
      </c>
      <c r="C1024" s="13">
        <v>5591415</v>
      </c>
    </row>
    <row r="1025" spans="1:4" ht="15.75" hidden="1" customHeight="1">
      <c r="A1025" s="13" t="s">
        <v>313</v>
      </c>
      <c r="B1025" s="13">
        <v>1913</v>
      </c>
      <c r="C1025" s="13">
        <v>5620343</v>
      </c>
    </row>
    <row r="1026" spans="1:4" ht="15.75" hidden="1" customHeight="1">
      <c r="A1026" s="13" t="s">
        <v>313</v>
      </c>
      <c r="B1026" s="13">
        <v>1914</v>
      </c>
      <c r="C1026" s="13">
        <v>5649420</v>
      </c>
    </row>
    <row r="1027" spans="1:4" ht="15.75" hidden="1" customHeight="1">
      <c r="A1027" s="13" t="s">
        <v>313</v>
      </c>
      <c r="B1027" s="13">
        <v>1915</v>
      </c>
      <c r="C1027" s="13">
        <v>5678648</v>
      </c>
    </row>
    <row r="1028" spans="1:4" ht="15.75" hidden="1" customHeight="1">
      <c r="A1028" s="13" t="s">
        <v>313</v>
      </c>
      <c r="B1028" s="13">
        <v>1916</v>
      </c>
      <c r="C1028" s="13">
        <v>5708027</v>
      </c>
      <c r="D1028" s="13">
        <v>4.0000000000000001E-3</v>
      </c>
    </row>
    <row r="1029" spans="1:4" ht="15.75" hidden="1" customHeight="1">
      <c r="A1029" s="13" t="s">
        <v>313</v>
      </c>
      <c r="B1029" s="13">
        <v>1917</v>
      </c>
      <c r="C1029" s="13">
        <v>5737558</v>
      </c>
      <c r="D1029" s="13">
        <v>7.0000000000000001E-3</v>
      </c>
    </row>
    <row r="1030" spans="1:4" ht="15.75" hidden="1" customHeight="1">
      <c r="A1030" s="13" t="s">
        <v>313</v>
      </c>
      <c r="B1030" s="13">
        <v>1918</v>
      </c>
      <c r="C1030" s="13">
        <v>5766569</v>
      </c>
      <c r="D1030" s="13">
        <v>1.7999999999999999E-2</v>
      </c>
    </row>
    <row r="1031" spans="1:4" ht="15.75" hidden="1" customHeight="1">
      <c r="A1031" s="13" t="s">
        <v>313</v>
      </c>
      <c r="B1031" s="13">
        <v>1919</v>
      </c>
      <c r="C1031" s="13">
        <v>5802743</v>
      </c>
      <c r="D1031" s="13">
        <v>1.7999999999999999E-2</v>
      </c>
    </row>
    <row r="1032" spans="1:4" ht="15.75" hidden="1" customHeight="1">
      <c r="A1032" s="13" t="s">
        <v>313</v>
      </c>
      <c r="B1032" s="13">
        <v>1920</v>
      </c>
      <c r="C1032" s="13">
        <v>5846192</v>
      </c>
      <c r="D1032" s="13">
        <v>2.1999999999999999E-2</v>
      </c>
    </row>
    <row r="1033" spans="1:4" ht="15.75" hidden="1" customHeight="1">
      <c r="A1033" s="13" t="s">
        <v>313</v>
      </c>
      <c r="B1033" s="13">
        <v>1921</v>
      </c>
      <c r="C1033" s="13">
        <v>5897033</v>
      </c>
      <c r="D1033" s="13">
        <v>2.5999999999999999E-2</v>
      </c>
    </row>
    <row r="1034" spans="1:4" ht="15.75" hidden="1" customHeight="1">
      <c r="A1034" s="13" t="s">
        <v>313</v>
      </c>
      <c r="B1034" s="13">
        <v>1922</v>
      </c>
      <c r="C1034" s="13">
        <v>5955381</v>
      </c>
      <c r="D1034" s="13">
        <v>2.5999999999999999E-2</v>
      </c>
    </row>
    <row r="1035" spans="1:4" ht="15.75" hidden="1" customHeight="1">
      <c r="A1035" s="13" t="s">
        <v>313</v>
      </c>
      <c r="B1035" s="13">
        <v>1923</v>
      </c>
      <c r="C1035" s="13">
        <v>6021355</v>
      </c>
      <c r="D1035" s="13">
        <v>1.4999999999999999E-2</v>
      </c>
    </row>
    <row r="1036" spans="1:4" ht="15.75" hidden="1" customHeight="1">
      <c r="A1036" s="13" t="s">
        <v>313</v>
      </c>
      <c r="B1036" s="13">
        <v>1924</v>
      </c>
      <c r="C1036" s="13">
        <v>6088060</v>
      </c>
      <c r="D1036" s="13">
        <v>2.9000000000000001E-2</v>
      </c>
    </row>
    <row r="1037" spans="1:4" ht="15.75" hidden="1" customHeight="1">
      <c r="A1037" s="13" t="s">
        <v>313</v>
      </c>
      <c r="B1037" s="13">
        <v>1925</v>
      </c>
      <c r="C1037" s="13">
        <v>6155505</v>
      </c>
      <c r="D1037" s="13">
        <v>3.3000000000000002E-2</v>
      </c>
    </row>
    <row r="1038" spans="1:4" ht="15.75" hidden="1" customHeight="1">
      <c r="A1038" s="13" t="s">
        <v>313</v>
      </c>
      <c r="B1038" s="13">
        <v>1926</v>
      </c>
      <c r="C1038" s="13">
        <v>6223696</v>
      </c>
      <c r="D1038" s="13">
        <v>0.04</v>
      </c>
    </row>
    <row r="1039" spans="1:4" ht="15.75" hidden="1" customHeight="1">
      <c r="A1039" s="13" t="s">
        <v>313</v>
      </c>
      <c r="B1039" s="13">
        <v>1927</v>
      </c>
      <c r="C1039" s="13">
        <v>6292643</v>
      </c>
      <c r="D1039" s="13">
        <v>5.8999999999999997E-2</v>
      </c>
    </row>
    <row r="1040" spans="1:4" ht="15.75" hidden="1" customHeight="1">
      <c r="A1040" s="13" t="s">
        <v>313</v>
      </c>
      <c r="B1040" s="13">
        <v>1928</v>
      </c>
      <c r="C1040" s="13">
        <v>6362353</v>
      </c>
      <c r="D1040" s="13">
        <v>7.2999999999999995E-2</v>
      </c>
    </row>
    <row r="1041" spans="1:4" ht="15.75" hidden="1" customHeight="1">
      <c r="A1041" s="13" t="s">
        <v>313</v>
      </c>
      <c r="B1041" s="13">
        <v>1929</v>
      </c>
      <c r="C1041" s="13">
        <v>6441431</v>
      </c>
      <c r="D1041" s="13">
        <v>0.08</v>
      </c>
    </row>
    <row r="1042" spans="1:4" ht="15.75" hidden="1" customHeight="1">
      <c r="A1042" s="13" t="s">
        <v>313</v>
      </c>
      <c r="B1042" s="13">
        <v>1930</v>
      </c>
      <c r="C1042" s="13">
        <v>6530132</v>
      </c>
      <c r="D1042" s="13">
        <v>8.4000000000000005E-2</v>
      </c>
    </row>
    <row r="1043" spans="1:4" ht="15.75" hidden="1" customHeight="1">
      <c r="A1043" s="13" t="s">
        <v>313</v>
      </c>
      <c r="B1043" s="13">
        <v>1931</v>
      </c>
      <c r="C1043" s="13">
        <v>6628718</v>
      </c>
      <c r="D1043" s="13">
        <v>9.9000000000000005E-2</v>
      </c>
    </row>
    <row r="1044" spans="1:4" ht="15.75" hidden="1" customHeight="1">
      <c r="A1044" s="13" t="s">
        <v>313</v>
      </c>
      <c r="B1044" s="13">
        <v>1932</v>
      </c>
      <c r="C1044" s="13">
        <v>6737455</v>
      </c>
      <c r="D1044" s="13">
        <v>0.113</v>
      </c>
    </row>
    <row r="1045" spans="1:4" ht="15.75" hidden="1" customHeight="1">
      <c r="A1045" s="13" t="s">
        <v>313</v>
      </c>
      <c r="B1045" s="13">
        <v>1933</v>
      </c>
      <c r="C1045" s="13">
        <v>6856617</v>
      </c>
      <c r="D1045" s="13">
        <v>0.121</v>
      </c>
    </row>
    <row r="1046" spans="1:4" ht="15.75" hidden="1" customHeight="1">
      <c r="A1046" s="13" t="s">
        <v>313</v>
      </c>
      <c r="B1046" s="13">
        <v>1934</v>
      </c>
      <c r="C1046" s="13">
        <v>6977885</v>
      </c>
      <c r="D1046" s="13">
        <v>0.13900000000000001</v>
      </c>
    </row>
    <row r="1047" spans="1:4" ht="15.75" hidden="1" customHeight="1">
      <c r="A1047" s="13" t="s">
        <v>313</v>
      </c>
      <c r="B1047" s="13">
        <v>1935</v>
      </c>
      <c r="C1047" s="13">
        <v>7101299</v>
      </c>
      <c r="D1047" s="13">
        <v>0.13200000000000001</v>
      </c>
    </row>
    <row r="1048" spans="1:4" ht="15.75" hidden="1" customHeight="1">
      <c r="A1048" s="13" t="s">
        <v>313</v>
      </c>
      <c r="B1048" s="13">
        <v>1936</v>
      </c>
      <c r="C1048" s="13">
        <v>7226895</v>
      </c>
      <c r="D1048" s="13">
        <v>5.0999999999999997E-2</v>
      </c>
    </row>
    <row r="1049" spans="1:4" ht="15.75" hidden="1" customHeight="1">
      <c r="A1049" s="13" t="s">
        <v>313</v>
      </c>
      <c r="B1049" s="13">
        <v>1937</v>
      </c>
      <c r="C1049" s="13">
        <v>7354713</v>
      </c>
      <c r="D1049" s="13">
        <v>6.9000000000000006E-2</v>
      </c>
    </row>
    <row r="1050" spans="1:4" ht="15.75" hidden="1" customHeight="1">
      <c r="A1050" s="13" t="s">
        <v>313</v>
      </c>
      <c r="B1050" s="13">
        <v>1938</v>
      </c>
      <c r="C1050" s="13">
        <v>7484792</v>
      </c>
      <c r="D1050" s="13">
        <v>3.3000000000000002E-2</v>
      </c>
    </row>
    <row r="1051" spans="1:4" ht="15.75" hidden="1" customHeight="1">
      <c r="A1051" s="13" t="s">
        <v>313</v>
      </c>
      <c r="B1051" s="13">
        <v>1939</v>
      </c>
      <c r="C1051" s="13">
        <v>7613042</v>
      </c>
      <c r="D1051" s="13">
        <v>0.161</v>
      </c>
    </row>
    <row r="1052" spans="1:4" ht="15.75" hidden="1" customHeight="1">
      <c r="A1052" s="13" t="s">
        <v>313</v>
      </c>
      <c r="B1052" s="13">
        <v>1940</v>
      </c>
      <c r="C1052" s="13">
        <v>7739370</v>
      </c>
      <c r="D1052" s="13">
        <v>0.23799999999999999</v>
      </c>
    </row>
    <row r="1053" spans="1:4" ht="15.75" hidden="1" customHeight="1">
      <c r="A1053" s="13" t="s">
        <v>313</v>
      </c>
      <c r="B1053" s="13">
        <v>1941</v>
      </c>
      <c r="C1053" s="13">
        <v>7863680</v>
      </c>
      <c r="D1053" s="13">
        <v>0.311</v>
      </c>
    </row>
    <row r="1054" spans="1:4" ht="15.75" hidden="1" customHeight="1">
      <c r="A1054" s="13" t="s">
        <v>313</v>
      </c>
      <c r="B1054" s="13">
        <v>1942</v>
      </c>
      <c r="C1054" s="13">
        <v>7985870</v>
      </c>
      <c r="D1054" s="13">
        <v>0.498</v>
      </c>
    </row>
    <row r="1055" spans="1:4" ht="15.75" hidden="1" customHeight="1">
      <c r="A1055" s="13" t="s">
        <v>313</v>
      </c>
      <c r="B1055" s="13">
        <v>1943</v>
      </c>
      <c r="C1055" s="13">
        <v>8105839</v>
      </c>
      <c r="D1055" s="13">
        <v>0.46899999999999997</v>
      </c>
    </row>
    <row r="1056" spans="1:4" ht="15.75" hidden="1" customHeight="1">
      <c r="A1056" s="13" t="s">
        <v>313</v>
      </c>
      <c r="B1056" s="13">
        <v>1944</v>
      </c>
      <c r="C1056" s="13">
        <v>8227611</v>
      </c>
      <c r="D1056" s="13">
        <v>0.498</v>
      </c>
    </row>
    <row r="1057" spans="1:4" ht="15.75" hidden="1" customHeight="1">
      <c r="A1057" s="13" t="s">
        <v>313</v>
      </c>
      <c r="B1057" s="13">
        <v>1945</v>
      </c>
      <c r="C1057" s="13">
        <v>8351211</v>
      </c>
      <c r="D1057" s="13">
        <v>0.61499999999999999</v>
      </c>
    </row>
    <row r="1058" spans="1:4" ht="15.75" hidden="1" customHeight="1">
      <c r="A1058" s="13" t="s">
        <v>313</v>
      </c>
      <c r="B1058" s="13">
        <v>1946</v>
      </c>
      <c r="C1058" s="13">
        <v>8476669</v>
      </c>
      <c r="D1058" s="13">
        <v>0.76200000000000001</v>
      </c>
    </row>
    <row r="1059" spans="1:4" ht="15.75" hidden="1" customHeight="1">
      <c r="A1059" s="13" t="s">
        <v>313</v>
      </c>
      <c r="B1059" s="13">
        <v>1947</v>
      </c>
      <c r="C1059" s="13">
        <v>8604011</v>
      </c>
      <c r="D1059" s="13">
        <v>0.74299999999999999</v>
      </c>
    </row>
    <row r="1060" spans="1:4" ht="15.75" hidden="1" customHeight="1">
      <c r="A1060" s="13" t="s">
        <v>313</v>
      </c>
      <c r="B1060" s="13">
        <v>1948</v>
      </c>
      <c r="C1060" s="13">
        <v>8733267</v>
      </c>
      <c r="D1060" s="13">
        <v>0.80200000000000005</v>
      </c>
    </row>
    <row r="1061" spans="1:4" ht="15.75" hidden="1" customHeight="1">
      <c r="A1061" s="13" t="s">
        <v>313</v>
      </c>
      <c r="B1061" s="13">
        <v>1949</v>
      </c>
      <c r="C1061" s="13">
        <v>8871792</v>
      </c>
      <c r="D1061" s="13">
        <v>0.90800000000000003</v>
      </c>
    </row>
    <row r="1062" spans="1:4" ht="15.75" hidden="1" customHeight="1">
      <c r="A1062" s="13" t="s">
        <v>313</v>
      </c>
      <c r="B1062" s="13">
        <v>1950</v>
      </c>
      <c r="C1062" s="13">
        <v>9019866</v>
      </c>
      <c r="D1062" s="13">
        <v>3.7839999999999998</v>
      </c>
    </row>
    <row r="1063" spans="1:4" ht="15.75" hidden="1" customHeight="1">
      <c r="A1063" s="13" t="s">
        <v>313</v>
      </c>
      <c r="B1063" s="13">
        <v>1951</v>
      </c>
      <c r="C1063" s="13">
        <v>9271741</v>
      </c>
      <c r="D1063" s="13">
        <v>4.1310000000000002</v>
      </c>
    </row>
    <row r="1064" spans="1:4" ht="15.75" hidden="1" customHeight="1">
      <c r="A1064" s="13" t="s">
        <v>313</v>
      </c>
      <c r="B1064" s="13">
        <v>1952</v>
      </c>
      <c r="C1064" s="13">
        <v>9521703</v>
      </c>
      <c r="D1064" s="13">
        <v>3.8889999999999998</v>
      </c>
    </row>
    <row r="1065" spans="1:4" ht="15.75" hidden="1" customHeight="1">
      <c r="A1065" s="13" t="s">
        <v>313</v>
      </c>
      <c r="B1065" s="13">
        <v>1953</v>
      </c>
      <c r="C1065" s="13">
        <v>9771686</v>
      </c>
      <c r="D1065" s="13">
        <v>3.9990000000000001</v>
      </c>
    </row>
    <row r="1066" spans="1:4" ht="15.75" hidden="1" customHeight="1">
      <c r="A1066" s="13" t="s">
        <v>313</v>
      </c>
      <c r="B1066" s="13">
        <v>1954</v>
      </c>
      <c r="C1066" s="13">
        <v>10011548</v>
      </c>
      <c r="D1066" s="13">
        <v>4.1520000000000001</v>
      </c>
    </row>
    <row r="1067" spans="1:4" ht="15.75" hidden="1" customHeight="1">
      <c r="A1067" s="13" t="s">
        <v>313</v>
      </c>
      <c r="B1067" s="13">
        <v>1955</v>
      </c>
      <c r="C1067" s="13">
        <v>10242297</v>
      </c>
      <c r="D1067" s="13">
        <v>4.6070000000000002</v>
      </c>
    </row>
    <row r="1068" spans="1:4" ht="15.75" hidden="1" customHeight="1">
      <c r="A1068" s="13" t="s">
        <v>313</v>
      </c>
      <c r="B1068" s="13">
        <v>1956</v>
      </c>
      <c r="C1068" s="13">
        <v>10473167</v>
      </c>
      <c r="D1068" s="13">
        <v>4.9950000000000001</v>
      </c>
    </row>
    <row r="1069" spans="1:4" ht="15.75" hidden="1" customHeight="1">
      <c r="A1069" s="13" t="s">
        <v>313</v>
      </c>
      <c r="B1069" s="13">
        <v>1957</v>
      </c>
      <c r="C1069" s="13">
        <v>10703259</v>
      </c>
      <c r="D1069" s="13">
        <v>5.5369999999999999</v>
      </c>
    </row>
    <row r="1070" spans="1:4" ht="15.75" hidden="1" customHeight="1">
      <c r="A1070" s="13" t="s">
        <v>313</v>
      </c>
      <c r="B1070" s="13">
        <v>1958</v>
      </c>
      <c r="C1070" s="13">
        <v>10933788</v>
      </c>
      <c r="D1070" s="13">
        <v>5.2140000000000004</v>
      </c>
    </row>
    <row r="1071" spans="1:4" ht="15.75" hidden="1" customHeight="1">
      <c r="A1071" s="13" t="s">
        <v>313</v>
      </c>
      <c r="B1071" s="13">
        <v>1959</v>
      </c>
      <c r="C1071" s="13">
        <v>11164451</v>
      </c>
      <c r="D1071" s="13">
        <v>5.657</v>
      </c>
    </row>
    <row r="1072" spans="1:4" ht="15.75" hidden="1" customHeight="1">
      <c r="A1072" s="13" t="s">
        <v>313</v>
      </c>
      <c r="B1072" s="13">
        <v>1960</v>
      </c>
      <c r="C1072" s="13">
        <v>11394309</v>
      </c>
      <c r="D1072" s="13">
        <v>6.1509999999999998</v>
      </c>
    </row>
    <row r="1073" spans="1:4" ht="15.75" hidden="1" customHeight="1">
      <c r="A1073" s="13" t="s">
        <v>313</v>
      </c>
      <c r="B1073" s="13">
        <v>1961</v>
      </c>
      <c r="C1073" s="13">
        <v>11598615</v>
      </c>
      <c r="D1073" s="13">
        <v>6.056</v>
      </c>
    </row>
    <row r="1074" spans="1:4" ht="15.75" hidden="1" customHeight="1">
      <c r="A1074" s="13" t="s">
        <v>313</v>
      </c>
      <c r="B1074" s="13">
        <v>1962</v>
      </c>
      <c r="C1074" s="13">
        <v>11778265</v>
      </c>
      <c r="D1074" s="13">
        <v>5.6609999999999996</v>
      </c>
    </row>
    <row r="1075" spans="1:4" ht="15.75" hidden="1" customHeight="1">
      <c r="A1075" s="13" t="s">
        <v>313</v>
      </c>
      <c r="B1075" s="13">
        <v>1963</v>
      </c>
      <c r="C1075" s="13">
        <v>11969449</v>
      </c>
      <c r="D1075" s="13">
        <v>5.4189999999999996</v>
      </c>
    </row>
    <row r="1076" spans="1:4" ht="15.75" hidden="1" customHeight="1">
      <c r="A1076" s="13" t="s">
        <v>313</v>
      </c>
      <c r="B1076" s="13">
        <v>1964</v>
      </c>
      <c r="C1076" s="13">
        <v>12179097</v>
      </c>
      <c r="D1076" s="13">
        <v>5.6429999999999998</v>
      </c>
    </row>
    <row r="1077" spans="1:4" ht="15.75" hidden="1" customHeight="1">
      <c r="A1077" s="13" t="s">
        <v>313</v>
      </c>
      <c r="B1077" s="13">
        <v>1965</v>
      </c>
      <c r="C1077" s="13">
        <v>12381262</v>
      </c>
      <c r="D1077" s="13">
        <v>6.5890000000000004</v>
      </c>
    </row>
    <row r="1078" spans="1:4" ht="15.75" hidden="1" customHeight="1">
      <c r="A1078" s="13" t="s">
        <v>313</v>
      </c>
      <c r="B1078" s="13">
        <v>1966</v>
      </c>
      <c r="C1078" s="13">
        <v>12613398</v>
      </c>
      <c r="D1078" s="13">
        <v>8.4209999999999994</v>
      </c>
    </row>
    <row r="1079" spans="1:4" ht="15.75" hidden="1" customHeight="1">
      <c r="A1079" s="13" t="s">
        <v>313</v>
      </c>
      <c r="B1079" s="13">
        <v>1967</v>
      </c>
      <c r="C1079" s="13">
        <v>12897121</v>
      </c>
      <c r="D1079" s="13">
        <v>8.4320000000000004</v>
      </c>
    </row>
    <row r="1080" spans="1:4" ht="15.75" hidden="1" customHeight="1">
      <c r="A1080" s="13" t="s">
        <v>313</v>
      </c>
      <c r="B1080" s="13">
        <v>1968</v>
      </c>
      <c r="C1080" s="13">
        <v>13190979</v>
      </c>
      <c r="D1080" s="13">
        <v>9.0500000000000007</v>
      </c>
    </row>
    <row r="1081" spans="1:4" ht="15.75" hidden="1" customHeight="1">
      <c r="A1081" s="13" t="s">
        <v>313</v>
      </c>
      <c r="B1081" s="13">
        <v>1969</v>
      </c>
      <c r="C1081" s="13">
        <v>13491022</v>
      </c>
      <c r="D1081" s="13">
        <v>11.263</v>
      </c>
    </row>
    <row r="1082" spans="1:4" ht="15.75" hidden="1" customHeight="1">
      <c r="A1082" s="13" t="s">
        <v>313</v>
      </c>
      <c r="B1082" s="13">
        <v>1970</v>
      </c>
      <c r="C1082" s="13">
        <v>13795915</v>
      </c>
      <c r="D1082" s="13">
        <v>15.058999999999999</v>
      </c>
    </row>
    <row r="1083" spans="1:4" ht="15.75" hidden="1" customHeight="1">
      <c r="A1083" s="13" t="s">
        <v>313</v>
      </c>
      <c r="B1083" s="13">
        <v>1971</v>
      </c>
      <c r="C1083" s="13">
        <v>14110269</v>
      </c>
      <c r="D1083" s="13">
        <v>18.649999999999999</v>
      </c>
    </row>
    <row r="1084" spans="1:4" ht="15.75" hidden="1" customHeight="1">
      <c r="A1084" s="13" t="s">
        <v>313</v>
      </c>
      <c r="B1084" s="13">
        <v>1972</v>
      </c>
      <c r="C1084" s="13">
        <v>14439750</v>
      </c>
      <c r="D1084" s="13">
        <v>28.323</v>
      </c>
    </row>
    <row r="1085" spans="1:4" ht="15.75" hidden="1" customHeight="1">
      <c r="A1085" s="13" t="s">
        <v>313</v>
      </c>
      <c r="B1085" s="13">
        <v>1973</v>
      </c>
      <c r="C1085" s="13">
        <v>14786473</v>
      </c>
      <c r="D1085" s="13">
        <v>38.277000000000001</v>
      </c>
    </row>
    <row r="1086" spans="1:4" ht="15.75" hidden="1" customHeight="1">
      <c r="A1086" s="13" t="s">
        <v>313</v>
      </c>
      <c r="B1086" s="13">
        <v>1974</v>
      </c>
      <c r="C1086" s="13">
        <v>15153601</v>
      </c>
      <c r="D1086" s="13">
        <v>31.876999999999999</v>
      </c>
    </row>
    <row r="1087" spans="1:4" ht="15.75" hidden="1" customHeight="1">
      <c r="A1087" s="13" t="s">
        <v>313</v>
      </c>
      <c r="B1087" s="13">
        <v>1975</v>
      </c>
      <c r="C1087" s="13">
        <v>15724698</v>
      </c>
      <c r="D1087" s="13">
        <v>32.000999999999998</v>
      </c>
    </row>
    <row r="1088" spans="1:4" ht="15.75" hidden="1" customHeight="1">
      <c r="A1088" s="13" t="s">
        <v>313</v>
      </c>
      <c r="B1088" s="13">
        <v>1976</v>
      </c>
      <c r="C1088" s="13">
        <v>16500516</v>
      </c>
      <c r="D1088" s="13">
        <v>39.131</v>
      </c>
    </row>
    <row r="1089" spans="1:4" ht="15.75" hidden="1" customHeight="1">
      <c r="A1089" s="13" t="s">
        <v>313</v>
      </c>
      <c r="B1089" s="13">
        <v>1977</v>
      </c>
      <c r="C1089" s="13">
        <v>17134196</v>
      </c>
      <c r="D1089" s="13">
        <v>41.844999999999999</v>
      </c>
    </row>
    <row r="1090" spans="1:4" ht="15.75" hidden="1" customHeight="1">
      <c r="A1090" s="13" t="s">
        <v>313</v>
      </c>
      <c r="B1090" s="13">
        <v>1978</v>
      </c>
      <c r="C1090" s="13">
        <v>17632646</v>
      </c>
      <c r="D1090" s="13">
        <v>62.454999999999998</v>
      </c>
    </row>
    <row r="1091" spans="1:4" ht="15.75" hidden="1" customHeight="1">
      <c r="A1091" s="13" t="s">
        <v>313</v>
      </c>
      <c r="B1091" s="13">
        <v>1979</v>
      </c>
      <c r="C1091" s="13">
        <v>18166982</v>
      </c>
      <c r="D1091" s="13">
        <v>45.545999999999999</v>
      </c>
    </row>
    <row r="1092" spans="1:4" ht="15.75" hidden="1" customHeight="1">
      <c r="A1092" s="13" t="s">
        <v>313</v>
      </c>
      <c r="B1092" s="13">
        <v>1980</v>
      </c>
      <c r="C1092" s="13">
        <v>18739378</v>
      </c>
      <c r="D1092" s="13">
        <v>66.415999999999997</v>
      </c>
    </row>
    <row r="1093" spans="1:4" ht="15.75" hidden="1" customHeight="1">
      <c r="A1093" s="13" t="s">
        <v>313</v>
      </c>
      <c r="B1093" s="13">
        <v>1981</v>
      </c>
      <c r="C1093" s="13">
        <v>19351356</v>
      </c>
      <c r="D1093" s="13">
        <v>46.341999999999999</v>
      </c>
    </row>
    <row r="1094" spans="1:4" ht="15.75" hidden="1" customHeight="1">
      <c r="A1094" s="13" t="s">
        <v>313</v>
      </c>
      <c r="B1094" s="13">
        <v>1982</v>
      </c>
      <c r="C1094" s="13">
        <v>20000098</v>
      </c>
      <c r="D1094" s="13">
        <v>39.173000000000002</v>
      </c>
    </row>
    <row r="1095" spans="1:4" ht="15.75" hidden="1" customHeight="1">
      <c r="A1095" s="13" t="s">
        <v>313</v>
      </c>
      <c r="B1095" s="13">
        <v>1983</v>
      </c>
      <c r="C1095" s="13">
        <v>20682110</v>
      </c>
      <c r="D1095" s="13">
        <v>52.503999999999998</v>
      </c>
    </row>
    <row r="1096" spans="1:4" ht="15.75" hidden="1" customHeight="1">
      <c r="A1096" s="13" t="s">
        <v>313</v>
      </c>
      <c r="B1096" s="13">
        <v>1984</v>
      </c>
      <c r="C1096" s="13">
        <v>21393532</v>
      </c>
      <c r="D1096" s="13">
        <v>70.947000000000003</v>
      </c>
    </row>
    <row r="1097" spans="1:4" ht="15.75" hidden="1" customHeight="1">
      <c r="A1097" s="13" t="s">
        <v>313</v>
      </c>
      <c r="B1097" s="13">
        <v>1985</v>
      </c>
      <c r="C1097" s="13">
        <v>22132910</v>
      </c>
      <c r="D1097" s="13">
        <v>72.608999999999995</v>
      </c>
    </row>
    <row r="1098" spans="1:4" ht="15.75" hidden="1" customHeight="1">
      <c r="A1098" s="13" t="s">
        <v>313</v>
      </c>
      <c r="B1098" s="13">
        <v>1986</v>
      </c>
      <c r="C1098" s="13">
        <v>22882560</v>
      </c>
      <c r="D1098" s="13">
        <v>76.08</v>
      </c>
    </row>
    <row r="1099" spans="1:4" ht="15.75" hidden="1" customHeight="1">
      <c r="A1099" s="13" t="s">
        <v>313</v>
      </c>
      <c r="B1099" s="13">
        <v>1987</v>
      </c>
      <c r="C1099" s="13">
        <v>23586098</v>
      </c>
      <c r="D1099" s="13">
        <v>83.882999999999996</v>
      </c>
    </row>
    <row r="1100" spans="1:4" ht="15.75" hidden="1" customHeight="1">
      <c r="A1100" s="13" t="s">
        <v>313</v>
      </c>
      <c r="B1100" s="13">
        <v>1988</v>
      </c>
      <c r="C1100" s="13">
        <v>24243024</v>
      </c>
      <c r="D1100" s="13">
        <v>83.707999999999998</v>
      </c>
    </row>
    <row r="1101" spans="1:4" ht="15.75" hidden="1" customHeight="1">
      <c r="A1101" s="13" t="s">
        <v>313</v>
      </c>
      <c r="B1101" s="13">
        <v>1989</v>
      </c>
      <c r="C1101" s="13">
        <v>24889516</v>
      </c>
      <c r="D1101" s="13">
        <v>79.808000000000007</v>
      </c>
    </row>
    <row r="1102" spans="1:4" ht="15.75" hidden="1" customHeight="1">
      <c r="A1102" s="13" t="s">
        <v>313</v>
      </c>
      <c r="B1102" s="13">
        <v>1990</v>
      </c>
      <c r="C1102" s="13">
        <v>25518074</v>
      </c>
      <c r="D1102" s="13">
        <v>76.738</v>
      </c>
    </row>
    <row r="1103" spans="1:4" ht="15.75" hidden="1" customHeight="1">
      <c r="A1103" s="13" t="s">
        <v>313</v>
      </c>
      <c r="B1103" s="13">
        <v>1991</v>
      </c>
      <c r="C1103" s="13">
        <v>26133906</v>
      </c>
      <c r="D1103" s="13">
        <v>78.807000000000002</v>
      </c>
    </row>
    <row r="1104" spans="1:4" ht="15.75" hidden="1" customHeight="1">
      <c r="A1104" s="13" t="s">
        <v>313</v>
      </c>
      <c r="B1104" s="13">
        <v>1992</v>
      </c>
      <c r="C1104" s="13">
        <v>26748302</v>
      </c>
      <c r="D1104" s="13">
        <v>79.882999999999996</v>
      </c>
    </row>
    <row r="1105" spans="1:4" ht="15.75" hidden="1" customHeight="1">
      <c r="A1105" s="13" t="s">
        <v>313</v>
      </c>
      <c r="B1105" s="13">
        <v>1993</v>
      </c>
      <c r="C1105" s="13">
        <v>27354326</v>
      </c>
      <c r="D1105" s="13">
        <v>81.944000000000003</v>
      </c>
    </row>
    <row r="1106" spans="1:4" ht="15.75" hidden="1" customHeight="1">
      <c r="A1106" s="13" t="s">
        <v>313</v>
      </c>
      <c r="B1106" s="13">
        <v>1994</v>
      </c>
      <c r="C1106" s="13">
        <v>27937006</v>
      </c>
      <c r="D1106" s="13">
        <v>86.147000000000006</v>
      </c>
    </row>
    <row r="1107" spans="1:4" ht="15.75" hidden="1" customHeight="1">
      <c r="A1107" s="13" t="s">
        <v>313</v>
      </c>
      <c r="B1107" s="13">
        <v>1995</v>
      </c>
      <c r="C1107" s="13">
        <v>28478024</v>
      </c>
      <c r="D1107" s="13">
        <v>94.980999999999995</v>
      </c>
    </row>
    <row r="1108" spans="1:4" ht="15.75" hidden="1" customHeight="1">
      <c r="A1108" s="13" t="s">
        <v>313</v>
      </c>
      <c r="B1108" s="13">
        <v>1996</v>
      </c>
      <c r="C1108" s="13">
        <v>28984640</v>
      </c>
      <c r="D1108" s="13">
        <v>96.786000000000001</v>
      </c>
    </row>
    <row r="1109" spans="1:4" ht="15.75" hidden="1" customHeight="1">
      <c r="A1109" s="13" t="s">
        <v>313</v>
      </c>
      <c r="B1109" s="13">
        <v>1997</v>
      </c>
      <c r="C1109" s="13">
        <v>29476030</v>
      </c>
      <c r="D1109" s="13">
        <v>87.004999999999995</v>
      </c>
    </row>
    <row r="1110" spans="1:4" ht="15.75" hidden="1" customHeight="1">
      <c r="A1110" s="13" t="s">
        <v>313</v>
      </c>
      <c r="B1110" s="13">
        <v>1998</v>
      </c>
      <c r="C1110" s="13">
        <v>29924664</v>
      </c>
      <c r="D1110" s="13">
        <v>106.621</v>
      </c>
    </row>
    <row r="1111" spans="1:4" ht="15.75" hidden="1" customHeight="1">
      <c r="A1111" s="13" t="s">
        <v>313</v>
      </c>
      <c r="B1111" s="13">
        <v>1999</v>
      </c>
      <c r="C1111" s="13">
        <v>30346086</v>
      </c>
      <c r="D1111" s="13">
        <v>91.668000000000006</v>
      </c>
    </row>
    <row r="1112" spans="1:4" ht="15.75" hidden="1" customHeight="1">
      <c r="A1112" s="13" t="s">
        <v>313</v>
      </c>
      <c r="B1112" s="13">
        <v>2000</v>
      </c>
      <c r="C1112" s="13">
        <v>30774624</v>
      </c>
      <c r="D1112" s="13">
        <v>82.221000000000004</v>
      </c>
    </row>
    <row r="1113" spans="1:4" ht="15.75" hidden="1" customHeight="1">
      <c r="A1113" s="13" t="s">
        <v>313</v>
      </c>
      <c r="B1113" s="13">
        <v>2001</v>
      </c>
      <c r="C1113" s="13">
        <v>31200984</v>
      </c>
      <c r="D1113" s="13">
        <v>83.78</v>
      </c>
    </row>
    <row r="1114" spans="1:4" ht="15.75" hidden="1" customHeight="1">
      <c r="A1114" s="13" t="s">
        <v>313</v>
      </c>
      <c r="B1114" s="13">
        <v>2002</v>
      </c>
      <c r="C1114" s="13">
        <v>31624700</v>
      </c>
      <c r="D1114" s="13">
        <v>89.406999999999996</v>
      </c>
    </row>
    <row r="1115" spans="1:4" ht="15.75" hidden="1" customHeight="1">
      <c r="A1115" s="13" t="s">
        <v>313</v>
      </c>
      <c r="B1115" s="13">
        <v>2003</v>
      </c>
      <c r="C1115" s="13">
        <v>32055882</v>
      </c>
      <c r="D1115" s="13">
        <v>91.048000000000002</v>
      </c>
    </row>
    <row r="1116" spans="1:4" ht="15.75" hidden="1" customHeight="1">
      <c r="A1116" s="13" t="s">
        <v>313</v>
      </c>
      <c r="B1116" s="13">
        <v>2004</v>
      </c>
      <c r="C1116" s="13">
        <v>32510184</v>
      </c>
      <c r="D1116" s="13">
        <v>87.852999999999994</v>
      </c>
    </row>
    <row r="1117" spans="1:4" ht="15.75" hidden="1" customHeight="1">
      <c r="A1117" s="13" t="s">
        <v>313</v>
      </c>
      <c r="B1117" s="13">
        <v>2005</v>
      </c>
      <c r="C1117" s="13">
        <v>32956690</v>
      </c>
      <c r="D1117" s="13">
        <v>106.473</v>
      </c>
    </row>
    <row r="1118" spans="1:4" ht="15.75" hidden="1" customHeight="1">
      <c r="A1118" s="13" t="s">
        <v>313</v>
      </c>
      <c r="B1118" s="13">
        <v>2006</v>
      </c>
      <c r="C1118" s="13">
        <v>33435082</v>
      </c>
      <c r="D1118" s="13">
        <v>100.203</v>
      </c>
    </row>
    <row r="1119" spans="1:4" ht="15.75" hidden="1" customHeight="1">
      <c r="A1119" s="13" t="s">
        <v>313</v>
      </c>
      <c r="B1119" s="13">
        <v>2007</v>
      </c>
      <c r="C1119" s="13">
        <v>33983836</v>
      </c>
      <c r="D1119" s="13">
        <v>108.402</v>
      </c>
    </row>
    <row r="1120" spans="1:4" ht="15.75" hidden="1" customHeight="1">
      <c r="A1120" s="13" t="s">
        <v>313</v>
      </c>
      <c r="B1120" s="13">
        <v>2008</v>
      </c>
      <c r="C1120" s="13">
        <v>34569592</v>
      </c>
      <c r="D1120" s="13">
        <v>109.032</v>
      </c>
    </row>
    <row r="1121" spans="1:4" ht="15.75" hidden="1" customHeight="1">
      <c r="A1121" s="13" t="s">
        <v>313</v>
      </c>
      <c r="B1121" s="13">
        <v>2009</v>
      </c>
      <c r="C1121" s="13">
        <v>35196040</v>
      </c>
      <c r="D1121" s="13">
        <v>120.185</v>
      </c>
    </row>
    <row r="1122" spans="1:4" ht="15.75" hidden="1" customHeight="1">
      <c r="A1122" s="13" t="s">
        <v>313</v>
      </c>
      <c r="B1122" s="13">
        <v>2010</v>
      </c>
      <c r="C1122" s="13">
        <v>35856348</v>
      </c>
      <c r="D1122" s="13">
        <v>117.813</v>
      </c>
    </row>
    <row r="1123" spans="1:4" ht="15.75" hidden="1" customHeight="1">
      <c r="A1123" s="13" t="s">
        <v>313</v>
      </c>
      <c r="B1123" s="13">
        <v>2011</v>
      </c>
      <c r="C1123" s="13">
        <v>36543548</v>
      </c>
      <c r="D1123" s="13">
        <v>119.80800000000001</v>
      </c>
    </row>
    <row r="1124" spans="1:4" ht="15.75" hidden="1" customHeight="1">
      <c r="A1124" s="13" t="s">
        <v>313</v>
      </c>
      <c r="B1124" s="13">
        <v>2012</v>
      </c>
      <c r="C1124" s="13">
        <v>37260568</v>
      </c>
      <c r="D1124" s="13">
        <v>135.67400000000001</v>
      </c>
    </row>
    <row r="1125" spans="1:4" ht="15.75" hidden="1" customHeight="1">
      <c r="A1125" s="13" t="s">
        <v>313</v>
      </c>
      <c r="B1125" s="13">
        <v>2013</v>
      </c>
      <c r="C1125" s="13">
        <v>38000628</v>
      </c>
      <c r="D1125" s="13">
        <v>140.786</v>
      </c>
    </row>
    <row r="1126" spans="1:4" ht="15.75" hidden="1" customHeight="1">
      <c r="A1126" s="13" t="s">
        <v>313</v>
      </c>
      <c r="B1126" s="13">
        <v>2014</v>
      </c>
      <c r="C1126" s="13">
        <v>38760168</v>
      </c>
      <c r="D1126" s="13">
        <v>151.28299999999999</v>
      </c>
    </row>
    <row r="1127" spans="1:4" ht="15.75" hidden="1" customHeight="1">
      <c r="A1127" s="13" t="s">
        <v>313</v>
      </c>
      <c r="B1127" s="13">
        <v>2015</v>
      </c>
      <c r="C1127" s="13">
        <v>39543148</v>
      </c>
      <c r="D1127" s="13">
        <v>160.08699999999999</v>
      </c>
    </row>
    <row r="1128" spans="1:4" ht="15.75" hidden="1" customHeight="1">
      <c r="A1128" s="13" t="s">
        <v>313</v>
      </c>
      <c r="B1128" s="13">
        <v>2016</v>
      </c>
      <c r="C1128" s="13">
        <v>40339328</v>
      </c>
      <c r="D1128" s="13">
        <v>158.74799999999999</v>
      </c>
    </row>
    <row r="1129" spans="1:4" ht="15.75" hidden="1" customHeight="1">
      <c r="A1129" s="13" t="s">
        <v>313</v>
      </c>
      <c r="B1129" s="13">
        <v>2017</v>
      </c>
      <c r="C1129" s="13">
        <v>41136548</v>
      </c>
      <c r="D1129" s="13">
        <v>166.411</v>
      </c>
    </row>
    <row r="1130" spans="1:4" ht="15.75" hidden="1" customHeight="1">
      <c r="A1130" s="13" t="s">
        <v>313</v>
      </c>
      <c r="B1130" s="13">
        <v>2018</v>
      </c>
      <c r="C1130" s="13">
        <v>41927008</v>
      </c>
      <c r="D1130" s="13">
        <v>173.91200000000001</v>
      </c>
    </row>
    <row r="1131" spans="1:4" ht="15.75" hidden="1" customHeight="1">
      <c r="A1131" s="13" t="s">
        <v>313</v>
      </c>
      <c r="B1131" s="13">
        <v>2019</v>
      </c>
      <c r="C1131" s="13">
        <v>42705372</v>
      </c>
      <c r="D1131" s="13">
        <v>179.505</v>
      </c>
    </row>
    <row r="1132" spans="1:4" ht="15.75" hidden="1" customHeight="1">
      <c r="A1132" s="13" t="s">
        <v>313</v>
      </c>
      <c r="B1132" s="13">
        <v>2020</v>
      </c>
      <c r="C1132" s="13">
        <v>43451668</v>
      </c>
      <c r="D1132" s="13">
        <v>172.50399999999999</v>
      </c>
    </row>
    <row r="1133" spans="1:4" ht="15.75" hidden="1" customHeight="1">
      <c r="A1133" s="13" t="s">
        <v>313</v>
      </c>
      <c r="B1133" s="13">
        <v>2021</v>
      </c>
      <c r="C1133" s="13">
        <v>44177964</v>
      </c>
      <c r="D1133" s="13">
        <v>176.26900000000001</v>
      </c>
    </row>
    <row r="1134" spans="1:4" ht="15.75" hidden="1" customHeight="1">
      <c r="A1134" s="13" t="s">
        <v>314</v>
      </c>
      <c r="B1134" s="13">
        <v>1850</v>
      </c>
      <c r="C1134" s="13">
        <v>3927</v>
      </c>
    </row>
    <row r="1135" spans="1:4" ht="15.75" hidden="1" customHeight="1">
      <c r="A1135" s="13" t="s">
        <v>314</v>
      </c>
      <c r="B1135" s="13">
        <v>1851</v>
      </c>
    </row>
    <row r="1136" spans="1:4" ht="15.75" hidden="1" customHeight="1">
      <c r="A1136" s="13" t="s">
        <v>314</v>
      </c>
      <c r="B1136" s="13">
        <v>1852</v>
      </c>
    </row>
    <row r="1137" spans="1:3" ht="15.75" hidden="1" customHeight="1">
      <c r="A1137" s="13" t="s">
        <v>314</v>
      </c>
      <c r="B1137" s="13">
        <v>1853</v>
      </c>
    </row>
    <row r="1138" spans="1:3" ht="15.75" hidden="1" customHeight="1">
      <c r="A1138" s="13" t="s">
        <v>314</v>
      </c>
      <c r="B1138" s="13">
        <v>1854</v>
      </c>
    </row>
    <row r="1139" spans="1:3" ht="15.75" hidden="1" customHeight="1">
      <c r="A1139" s="13" t="s">
        <v>314</v>
      </c>
      <c r="B1139" s="13">
        <v>1855</v>
      </c>
    </row>
    <row r="1140" spans="1:3" ht="15.75" hidden="1" customHeight="1">
      <c r="A1140" s="13" t="s">
        <v>314</v>
      </c>
      <c r="B1140" s="13">
        <v>1856</v>
      </c>
    </row>
    <row r="1141" spans="1:3" ht="15.75" hidden="1" customHeight="1">
      <c r="A1141" s="13" t="s">
        <v>314</v>
      </c>
      <c r="B1141" s="13">
        <v>1857</v>
      </c>
    </row>
    <row r="1142" spans="1:3" ht="15.75" hidden="1" customHeight="1">
      <c r="A1142" s="13" t="s">
        <v>314</v>
      </c>
      <c r="B1142" s="13">
        <v>1858</v>
      </c>
    </row>
    <row r="1143" spans="1:3" ht="15.75" hidden="1" customHeight="1">
      <c r="A1143" s="13" t="s">
        <v>314</v>
      </c>
      <c r="B1143" s="13">
        <v>1859</v>
      </c>
    </row>
    <row r="1144" spans="1:3" ht="15.75" hidden="1" customHeight="1">
      <c r="A1144" s="13" t="s">
        <v>314</v>
      </c>
      <c r="B1144" s="13">
        <v>1860</v>
      </c>
      <c r="C1144" s="13">
        <v>4145</v>
      </c>
    </row>
    <row r="1145" spans="1:3" ht="15.75" hidden="1" customHeight="1">
      <c r="A1145" s="13" t="s">
        <v>314</v>
      </c>
      <c r="B1145" s="13">
        <v>1861</v>
      </c>
    </row>
    <row r="1146" spans="1:3" ht="15.75" hidden="1" customHeight="1">
      <c r="A1146" s="13" t="s">
        <v>314</v>
      </c>
      <c r="B1146" s="13">
        <v>1862</v>
      </c>
    </row>
    <row r="1147" spans="1:3" ht="15.75" hidden="1" customHeight="1">
      <c r="A1147" s="13" t="s">
        <v>314</v>
      </c>
      <c r="B1147" s="13">
        <v>1863</v>
      </c>
    </row>
    <row r="1148" spans="1:3" ht="15.75" hidden="1" customHeight="1">
      <c r="A1148" s="13" t="s">
        <v>314</v>
      </c>
      <c r="B1148" s="13">
        <v>1864</v>
      </c>
    </row>
    <row r="1149" spans="1:3" ht="15.75" hidden="1" customHeight="1">
      <c r="A1149" s="13" t="s">
        <v>314</v>
      </c>
      <c r="B1149" s="13">
        <v>1865</v>
      </c>
    </row>
    <row r="1150" spans="1:3" ht="15.75" hidden="1" customHeight="1">
      <c r="A1150" s="13" t="s">
        <v>314</v>
      </c>
      <c r="B1150" s="13">
        <v>1866</v>
      </c>
    </row>
    <row r="1151" spans="1:3" ht="15.75" hidden="1" customHeight="1">
      <c r="A1151" s="13" t="s">
        <v>314</v>
      </c>
      <c r="B1151" s="13">
        <v>1867</v>
      </c>
    </row>
    <row r="1152" spans="1:3" ht="15.75" hidden="1" customHeight="1">
      <c r="A1152" s="13" t="s">
        <v>314</v>
      </c>
      <c r="B1152" s="13">
        <v>1868</v>
      </c>
    </row>
    <row r="1153" spans="1:3" ht="15.75" hidden="1" customHeight="1">
      <c r="A1153" s="13" t="s">
        <v>314</v>
      </c>
      <c r="B1153" s="13">
        <v>1869</v>
      </c>
    </row>
    <row r="1154" spans="1:3" ht="15.75" hidden="1" customHeight="1">
      <c r="A1154" s="13" t="s">
        <v>314</v>
      </c>
      <c r="B1154" s="13">
        <v>1870</v>
      </c>
      <c r="C1154" s="13">
        <v>4663</v>
      </c>
    </row>
    <row r="1155" spans="1:3" ht="15.75" hidden="1" customHeight="1">
      <c r="A1155" s="13" t="s">
        <v>314</v>
      </c>
      <c r="B1155" s="13">
        <v>1871</v>
      </c>
    </row>
    <row r="1156" spans="1:3" ht="15.75" hidden="1" customHeight="1">
      <c r="A1156" s="13" t="s">
        <v>314</v>
      </c>
      <c r="B1156" s="13">
        <v>1872</v>
      </c>
    </row>
    <row r="1157" spans="1:3" ht="15.75" hidden="1" customHeight="1">
      <c r="A1157" s="13" t="s">
        <v>314</v>
      </c>
      <c r="B1157" s="13">
        <v>1873</v>
      </c>
    </row>
    <row r="1158" spans="1:3" ht="15.75" hidden="1" customHeight="1">
      <c r="A1158" s="13" t="s">
        <v>314</v>
      </c>
      <c r="B1158" s="13">
        <v>1874</v>
      </c>
    </row>
    <row r="1159" spans="1:3" ht="15.75" hidden="1" customHeight="1">
      <c r="A1159" s="13" t="s">
        <v>314</v>
      </c>
      <c r="B1159" s="13">
        <v>1875</v>
      </c>
    </row>
    <row r="1160" spans="1:3" ht="15.75" hidden="1" customHeight="1">
      <c r="A1160" s="13" t="s">
        <v>314</v>
      </c>
      <c r="B1160" s="13">
        <v>1876</v>
      </c>
    </row>
    <row r="1161" spans="1:3" ht="15.75" hidden="1" customHeight="1">
      <c r="A1161" s="13" t="s">
        <v>314</v>
      </c>
      <c r="B1161" s="13">
        <v>1877</v>
      </c>
    </row>
    <row r="1162" spans="1:3" ht="15.75" hidden="1" customHeight="1">
      <c r="A1162" s="13" t="s">
        <v>314</v>
      </c>
      <c r="B1162" s="13">
        <v>1878</v>
      </c>
    </row>
    <row r="1163" spans="1:3" ht="15.75" hidden="1" customHeight="1">
      <c r="A1163" s="13" t="s">
        <v>314</v>
      </c>
      <c r="B1163" s="13">
        <v>1879</v>
      </c>
    </row>
    <row r="1164" spans="1:3" ht="15.75" hidden="1" customHeight="1">
      <c r="A1164" s="13" t="s">
        <v>314</v>
      </c>
      <c r="B1164" s="13">
        <v>1880</v>
      </c>
      <c r="C1164" s="13">
        <v>5246</v>
      </c>
    </row>
    <row r="1165" spans="1:3" ht="15.75" hidden="1" customHeight="1">
      <c r="A1165" s="13" t="s">
        <v>314</v>
      </c>
      <c r="B1165" s="13">
        <v>1881</v>
      </c>
    </row>
    <row r="1166" spans="1:3" ht="15.75" hidden="1" customHeight="1">
      <c r="A1166" s="13" t="s">
        <v>314</v>
      </c>
      <c r="B1166" s="13">
        <v>1882</v>
      </c>
    </row>
    <row r="1167" spans="1:3" ht="15.75" hidden="1" customHeight="1">
      <c r="A1167" s="13" t="s">
        <v>314</v>
      </c>
      <c r="B1167" s="13">
        <v>1883</v>
      </c>
    </row>
    <row r="1168" spans="1:3" ht="15.75" hidden="1" customHeight="1">
      <c r="A1168" s="13" t="s">
        <v>314</v>
      </c>
      <c r="B1168" s="13">
        <v>1884</v>
      </c>
    </row>
    <row r="1169" spans="1:3" ht="15.75" hidden="1" customHeight="1">
      <c r="A1169" s="13" t="s">
        <v>314</v>
      </c>
      <c r="B1169" s="13">
        <v>1885</v>
      </c>
    </row>
    <row r="1170" spans="1:3" ht="15.75" hidden="1" customHeight="1">
      <c r="A1170" s="13" t="s">
        <v>314</v>
      </c>
      <c r="B1170" s="13">
        <v>1886</v>
      </c>
    </row>
    <row r="1171" spans="1:3" ht="15.75" hidden="1" customHeight="1">
      <c r="A1171" s="13" t="s">
        <v>314</v>
      </c>
      <c r="B1171" s="13">
        <v>1887</v>
      </c>
    </row>
    <row r="1172" spans="1:3" ht="15.75" hidden="1" customHeight="1">
      <c r="A1172" s="13" t="s">
        <v>314</v>
      </c>
      <c r="B1172" s="13">
        <v>1888</v>
      </c>
    </row>
    <row r="1173" spans="1:3" ht="15.75" hidden="1" customHeight="1">
      <c r="A1173" s="13" t="s">
        <v>314</v>
      </c>
      <c r="B1173" s="13">
        <v>1889</v>
      </c>
    </row>
    <row r="1174" spans="1:3" ht="15.75" hidden="1" customHeight="1">
      <c r="A1174" s="13" t="s">
        <v>314</v>
      </c>
      <c r="B1174" s="13">
        <v>1890</v>
      </c>
      <c r="C1174" s="13">
        <v>5902</v>
      </c>
    </row>
    <row r="1175" spans="1:3" ht="15.75" hidden="1" customHeight="1">
      <c r="A1175" s="13" t="s">
        <v>314</v>
      </c>
      <c r="B1175" s="13">
        <v>1891</v>
      </c>
    </row>
    <row r="1176" spans="1:3" ht="15.75" hidden="1" customHeight="1">
      <c r="A1176" s="13" t="s">
        <v>314</v>
      </c>
      <c r="B1176" s="13">
        <v>1892</v>
      </c>
    </row>
    <row r="1177" spans="1:3" ht="15.75" hidden="1" customHeight="1">
      <c r="A1177" s="13" t="s">
        <v>314</v>
      </c>
      <c r="B1177" s="13">
        <v>1893</v>
      </c>
    </row>
    <row r="1178" spans="1:3" ht="15.75" hidden="1" customHeight="1">
      <c r="A1178" s="13" t="s">
        <v>314</v>
      </c>
      <c r="B1178" s="13">
        <v>1894</v>
      </c>
    </row>
    <row r="1179" spans="1:3" ht="15.75" hidden="1" customHeight="1">
      <c r="A1179" s="13" t="s">
        <v>314</v>
      </c>
      <c r="B1179" s="13">
        <v>1895</v>
      </c>
    </row>
    <row r="1180" spans="1:3" ht="15.75" hidden="1" customHeight="1">
      <c r="A1180" s="13" t="s">
        <v>314</v>
      </c>
      <c r="B1180" s="13">
        <v>1896</v>
      </c>
    </row>
    <row r="1181" spans="1:3" ht="15.75" hidden="1" customHeight="1">
      <c r="A1181" s="13" t="s">
        <v>314</v>
      </c>
      <c r="B1181" s="13">
        <v>1897</v>
      </c>
    </row>
    <row r="1182" spans="1:3" ht="15.75" hidden="1" customHeight="1">
      <c r="A1182" s="13" t="s">
        <v>314</v>
      </c>
      <c r="B1182" s="13">
        <v>1898</v>
      </c>
    </row>
    <row r="1183" spans="1:3" ht="15.75" hidden="1" customHeight="1">
      <c r="A1183" s="13" t="s">
        <v>314</v>
      </c>
      <c r="B1183" s="13">
        <v>1899</v>
      </c>
    </row>
    <row r="1184" spans="1:3" ht="15.75" hidden="1" customHeight="1">
      <c r="A1184" s="13" t="s">
        <v>314</v>
      </c>
      <c r="B1184" s="13">
        <v>1900</v>
      </c>
      <c r="C1184" s="13">
        <v>6639</v>
      </c>
    </row>
    <row r="1185" spans="1:3" ht="15.75" hidden="1" customHeight="1">
      <c r="A1185" s="13" t="s">
        <v>314</v>
      </c>
      <c r="B1185" s="13">
        <v>1901</v>
      </c>
    </row>
    <row r="1186" spans="1:3" ht="15.75" hidden="1" customHeight="1">
      <c r="A1186" s="13" t="s">
        <v>314</v>
      </c>
      <c r="B1186" s="13">
        <v>1902</v>
      </c>
    </row>
    <row r="1187" spans="1:3" ht="15.75" hidden="1" customHeight="1">
      <c r="A1187" s="13" t="s">
        <v>314</v>
      </c>
      <c r="B1187" s="13">
        <v>1903</v>
      </c>
    </row>
    <row r="1188" spans="1:3" ht="15.75" hidden="1" customHeight="1">
      <c r="A1188" s="13" t="s">
        <v>314</v>
      </c>
      <c r="B1188" s="13">
        <v>1904</v>
      </c>
    </row>
    <row r="1189" spans="1:3" ht="15.75" hidden="1" customHeight="1">
      <c r="A1189" s="13" t="s">
        <v>314</v>
      </c>
      <c r="B1189" s="13">
        <v>1905</v>
      </c>
    </row>
    <row r="1190" spans="1:3" ht="15.75" hidden="1" customHeight="1">
      <c r="A1190" s="13" t="s">
        <v>314</v>
      </c>
      <c r="B1190" s="13">
        <v>1906</v>
      </c>
    </row>
    <row r="1191" spans="1:3" ht="15.75" hidden="1" customHeight="1">
      <c r="A1191" s="13" t="s">
        <v>314</v>
      </c>
      <c r="B1191" s="13">
        <v>1907</v>
      </c>
    </row>
    <row r="1192" spans="1:3" ht="15.75" hidden="1" customHeight="1">
      <c r="A1192" s="13" t="s">
        <v>314</v>
      </c>
      <c r="B1192" s="13">
        <v>1908</v>
      </c>
    </row>
    <row r="1193" spans="1:3" ht="15.75" hidden="1" customHeight="1">
      <c r="A1193" s="13" t="s">
        <v>314</v>
      </c>
      <c r="B1193" s="13">
        <v>1909</v>
      </c>
    </row>
    <row r="1194" spans="1:3" ht="15.75" hidden="1" customHeight="1">
      <c r="A1194" s="13" t="s">
        <v>314</v>
      </c>
      <c r="B1194" s="13">
        <v>1910</v>
      </c>
      <c r="C1194" s="13">
        <v>7469</v>
      </c>
    </row>
    <row r="1195" spans="1:3" ht="15.75" hidden="1" customHeight="1">
      <c r="A1195" s="13" t="s">
        <v>314</v>
      </c>
      <c r="B1195" s="13">
        <v>1911</v>
      </c>
    </row>
    <row r="1196" spans="1:3" ht="15.75" hidden="1" customHeight="1">
      <c r="A1196" s="13" t="s">
        <v>314</v>
      </c>
      <c r="B1196" s="13">
        <v>1912</v>
      </c>
    </row>
    <row r="1197" spans="1:3" ht="15.75" hidden="1" customHeight="1">
      <c r="A1197" s="13" t="s">
        <v>314</v>
      </c>
      <c r="B1197" s="13">
        <v>1913</v>
      </c>
    </row>
    <row r="1198" spans="1:3" ht="15.75" hidden="1" customHeight="1">
      <c r="A1198" s="13" t="s">
        <v>314</v>
      </c>
      <c r="B1198" s="13">
        <v>1914</v>
      </c>
    </row>
    <row r="1199" spans="1:3" ht="15.75" hidden="1" customHeight="1">
      <c r="A1199" s="13" t="s">
        <v>314</v>
      </c>
      <c r="B1199" s="13">
        <v>1915</v>
      </c>
    </row>
    <row r="1200" spans="1:3" ht="15.75" hidden="1" customHeight="1">
      <c r="A1200" s="13" t="s">
        <v>314</v>
      </c>
      <c r="B1200" s="13">
        <v>1916</v>
      </c>
    </row>
    <row r="1201" spans="1:3" ht="15.75" hidden="1" customHeight="1">
      <c r="A1201" s="13" t="s">
        <v>314</v>
      </c>
      <c r="B1201" s="13">
        <v>1917</v>
      </c>
    </row>
    <row r="1202" spans="1:3" ht="15.75" hidden="1" customHeight="1">
      <c r="A1202" s="13" t="s">
        <v>314</v>
      </c>
      <c r="B1202" s="13">
        <v>1918</v>
      </c>
    </row>
    <row r="1203" spans="1:3" ht="15.75" hidden="1" customHeight="1">
      <c r="A1203" s="13" t="s">
        <v>314</v>
      </c>
      <c r="B1203" s="13">
        <v>1919</v>
      </c>
    </row>
    <row r="1204" spans="1:3" ht="15.75" hidden="1" customHeight="1">
      <c r="A1204" s="13" t="s">
        <v>314</v>
      </c>
      <c r="B1204" s="13">
        <v>1920</v>
      </c>
      <c r="C1204" s="13">
        <v>8963</v>
      </c>
    </row>
    <row r="1205" spans="1:3" ht="15.75" hidden="1" customHeight="1">
      <c r="A1205" s="13" t="s">
        <v>314</v>
      </c>
      <c r="B1205" s="13">
        <v>1921</v>
      </c>
    </row>
    <row r="1206" spans="1:3" ht="15.75" hidden="1" customHeight="1">
      <c r="A1206" s="13" t="s">
        <v>314</v>
      </c>
      <c r="B1206" s="13">
        <v>1922</v>
      </c>
    </row>
    <row r="1207" spans="1:3" ht="15.75" hidden="1" customHeight="1">
      <c r="A1207" s="13" t="s">
        <v>314</v>
      </c>
      <c r="B1207" s="13">
        <v>1923</v>
      </c>
    </row>
    <row r="1208" spans="1:3" ht="15.75" hidden="1" customHeight="1">
      <c r="A1208" s="13" t="s">
        <v>314</v>
      </c>
      <c r="B1208" s="13">
        <v>1924</v>
      </c>
    </row>
    <row r="1209" spans="1:3" ht="15.75" hidden="1" customHeight="1">
      <c r="A1209" s="13" t="s">
        <v>314</v>
      </c>
      <c r="B1209" s="13">
        <v>1925</v>
      </c>
    </row>
    <row r="1210" spans="1:3" ht="15.75" hidden="1" customHeight="1">
      <c r="A1210" s="13" t="s">
        <v>314</v>
      </c>
      <c r="B1210" s="13">
        <v>1926</v>
      </c>
    </row>
    <row r="1211" spans="1:3" ht="15.75" hidden="1" customHeight="1">
      <c r="A1211" s="13" t="s">
        <v>314</v>
      </c>
      <c r="B1211" s="13">
        <v>1927</v>
      </c>
    </row>
    <row r="1212" spans="1:3" ht="15.75" hidden="1" customHeight="1">
      <c r="A1212" s="13" t="s">
        <v>314</v>
      </c>
      <c r="B1212" s="13">
        <v>1928</v>
      </c>
    </row>
    <row r="1213" spans="1:3" ht="15.75" hidden="1" customHeight="1">
      <c r="A1213" s="13" t="s">
        <v>314</v>
      </c>
      <c r="B1213" s="13">
        <v>1929</v>
      </c>
    </row>
    <row r="1214" spans="1:3" ht="15.75" hidden="1" customHeight="1">
      <c r="A1214" s="13" t="s">
        <v>314</v>
      </c>
      <c r="B1214" s="13">
        <v>1930</v>
      </c>
      <c r="C1214" s="13">
        <v>10756</v>
      </c>
    </row>
    <row r="1215" spans="1:3" ht="15.75" hidden="1" customHeight="1">
      <c r="A1215" s="13" t="s">
        <v>314</v>
      </c>
      <c r="B1215" s="13">
        <v>1931</v>
      </c>
    </row>
    <row r="1216" spans="1:3" ht="15.75" hidden="1" customHeight="1">
      <c r="A1216" s="13" t="s">
        <v>314</v>
      </c>
      <c r="B1216" s="13">
        <v>1932</v>
      </c>
    </row>
    <row r="1217" spans="1:3" ht="15.75" hidden="1" customHeight="1">
      <c r="A1217" s="13" t="s">
        <v>314</v>
      </c>
      <c r="B1217" s="13">
        <v>1933</v>
      </c>
    </row>
    <row r="1218" spans="1:3" ht="15.75" hidden="1" customHeight="1">
      <c r="A1218" s="13" t="s">
        <v>314</v>
      </c>
      <c r="B1218" s="13">
        <v>1934</v>
      </c>
    </row>
    <row r="1219" spans="1:3" ht="15.75" hidden="1" customHeight="1">
      <c r="A1219" s="13" t="s">
        <v>314</v>
      </c>
      <c r="B1219" s="13">
        <v>1935</v>
      </c>
    </row>
    <row r="1220" spans="1:3" ht="15.75" hidden="1" customHeight="1">
      <c r="A1220" s="13" t="s">
        <v>314</v>
      </c>
      <c r="B1220" s="13">
        <v>1936</v>
      </c>
    </row>
    <row r="1221" spans="1:3" ht="15.75" hidden="1" customHeight="1">
      <c r="A1221" s="13" t="s">
        <v>314</v>
      </c>
      <c r="B1221" s="13">
        <v>1937</v>
      </c>
    </row>
    <row r="1222" spans="1:3" ht="15.75" hidden="1" customHeight="1">
      <c r="A1222" s="13" t="s">
        <v>314</v>
      </c>
      <c r="B1222" s="13">
        <v>1938</v>
      </c>
    </row>
    <row r="1223" spans="1:3" ht="15.75" hidden="1" customHeight="1">
      <c r="A1223" s="13" t="s">
        <v>314</v>
      </c>
      <c r="B1223" s="13">
        <v>1939</v>
      </c>
    </row>
    <row r="1224" spans="1:3" ht="15.75" hidden="1" customHeight="1">
      <c r="A1224" s="13" t="s">
        <v>314</v>
      </c>
      <c r="B1224" s="13">
        <v>1940</v>
      </c>
      <c r="C1224" s="13">
        <v>12908</v>
      </c>
    </row>
    <row r="1225" spans="1:3" ht="15.75" hidden="1" customHeight="1">
      <c r="A1225" s="13" t="s">
        <v>314</v>
      </c>
      <c r="B1225" s="13">
        <v>1941</v>
      </c>
    </row>
    <row r="1226" spans="1:3" ht="15.75" hidden="1" customHeight="1">
      <c r="A1226" s="13" t="s">
        <v>314</v>
      </c>
      <c r="B1226" s="13">
        <v>1942</v>
      </c>
    </row>
    <row r="1227" spans="1:3" ht="15.75" hidden="1" customHeight="1">
      <c r="A1227" s="13" t="s">
        <v>314</v>
      </c>
      <c r="B1227" s="13">
        <v>1943</v>
      </c>
    </row>
    <row r="1228" spans="1:3" ht="15.75" hidden="1" customHeight="1">
      <c r="A1228" s="13" t="s">
        <v>314</v>
      </c>
      <c r="B1228" s="13">
        <v>1944</v>
      </c>
    </row>
    <row r="1229" spans="1:3" ht="15.75" hidden="1" customHeight="1">
      <c r="A1229" s="13" t="s">
        <v>314</v>
      </c>
      <c r="B1229" s="13">
        <v>1945</v>
      </c>
    </row>
    <row r="1230" spans="1:3" ht="15.75" hidden="1" customHeight="1">
      <c r="A1230" s="13" t="s">
        <v>314</v>
      </c>
      <c r="B1230" s="13">
        <v>1946</v>
      </c>
    </row>
    <row r="1231" spans="1:3" ht="15.75" hidden="1" customHeight="1">
      <c r="A1231" s="13" t="s">
        <v>314</v>
      </c>
      <c r="B1231" s="13">
        <v>1947</v>
      </c>
    </row>
    <row r="1232" spans="1:3" ht="15.75" hidden="1" customHeight="1">
      <c r="A1232" s="13" t="s">
        <v>314</v>
      </c>
      <c r="B1232" s="13">
        <v>1948</v>
      </c>
    </row>
    <row r="1233" spans="1:3" ht="15.75" hidden="1" customHeight="1">
      <c r="A1233" s="13" t="s">
        <v>314</v>
      </c>
      <c r="B1233" s="13">
        <v>1949</v>
      </c>
    </row>
    <row r="1234" spans="1:3" ht="15.75" hidden="1" customHeight="1">
      <c r="A1234" s="13" t="s">
        <v>314</v>
      </c>
      <c r="B1234" s="13">
        <v>1950</v>
      </c>
      <c r="C1234" s="13">
        <v>19057</v>
      </c>
    </row>
    <row r="1235" spans="1:3" ht="15.75" hidden="1" customHeight="1">
      <c r="A1235" s="13" t="s">
        <v>314</v>
      </c>
      <c r="B1235" s="13">
        <v>1951</v>
      </c>
      <c r="C1235" s="13">
        <v>19447</v>
      </c>
    </row>
    <row r="1236" spans="1:3" ht="15.75" hidden="1" customHeight="1">
      <c r="A1236" s="13" t="s">
        <v>314</v>
      </c>
      <c r="B1236" s="13">
        <v>1952</v>
      </c>
      <c r="C1236" s="13">
        <v>19587</v>
      </c>
    </row>
    <row r="1237" spans="1:3" ht="15.75" hidden="1" customHeight="1">
      <c r="A1237" s="13" t="s">
        <v>314</v>
      </c>
      <c r="B1237" s="13">
        <v>1953</v>
      </c>
      <c r="C1237" s="13">
        <v>19695</v>
      </c>
    </row>
    <row r="1238" spans="1:3" ht="15.75" hidden="1" customHeight="1">
      <c r="A1238" s="13" t="s">
        <v>314</v>
      </c>
      <c r="B1238" s="13">
        <v>1954</v>
      </c>
      <c r="C1238" s="13">
        <v>19783</v>
      </c>
    </row>
    <row r="1239" spans="1:3" ht="15.75" hidden="1" customHeight="1">
      <c r="A1239" s="13" t="s">
        <v>314</v>
      </c>
      <c r="B1239" s="13">
        <v>1955</v>
      </c>
      <c r="C1239" s="13">
        <v>19855</v>
      </c>
    </row>
    <row r="1240" spans="1:3" ht="15.75" hidden="1" customHeight="1">
      <c r="A1240" s="13" t="s">
        <v>314</v>
      </c>
      <c r="B1240" s="13">
        <v>1956</v>
      </c>
      <c r="C1240" s="13">
        <v>19922</v>
      </c>
    </row>
    <row r="1241" spans="1:3" ht="15.75" hidden="1" customHeight="1">
      <c r="A1241" s="13" t="s">
        <v>314</v>
      </c>
      <c r="B1241" s="13">
        <v>1957</v>
      </c>
      <c r="C1241" s="13">
        <v>19965</v>
      </c>
    </row>
    <row r="1242" spans="1:3" ht="15.75" hidden="1" customHeight="1">
      <c r="A1242" s="13" t="s">
        <v>314</v>
      </c>
      <c r="B1242" s="13">
        <v>1958</v>
      </c>
      <c r="C1242" s="13">
        <v>19942</v>
      </c>
    </row>
    <row r="1243" spans="1:3" ht="15.75" hidden="1" customHeight="1">
      <c r="A1243" s="13" t="s">
        <v>314</v>
      </c>
      <c r="B1243" s="13">
        <v>1959</v>
      </c>
      <c r="C1243" s="13">
        <v>19904</v>
      </c>
    </row>
    <row r="1244" spans="1:3" ht="15.75" hidden="1" customHeight="1">
      <c r="A1244" s="13" t="s">
        <v>314</v>
      </c>
      <c r="B1244" s="13">
        <v>1960</v>
      </c>
      <c r="C1244" s="13">
        <v>20107</v>
      </c>
    </row>
    <row r="1245" spans="1:3" ht="15.75" hidden="1" customHeight="1">
      <c r="A1245" s="13" t="s">
        <v>314</v>
      </c>
      <c r="B1245" s="13">
        <v>1961</v>
      </c>
      <c r="C1245" s="13">
        <v>20653</v>
      </c>
    </row>
    <row r="1246" spans="1:3" ht="15.75" hidden="1" customHeight="1">
      <c r="A1246" s="13" t="s">
        <v>314</v>
      </c>
      <c r="B1246" s="13">
        <v>1962</v>
      </c>
      <c r="C1246" s="13">
        <v>21290</v>
      </c>
    </row>
    <row r="1247" spans="1:3" ht="15.75" hidden="1" customHeight="1">
      <c r="A1247" s="13" t="s">
        <v>314</v>
      </c>
      <c r="B1247" s="13">
        <v>1963</v>
      </c>
      <c r="C1247" s="13">
        <v>21969</v>
      </c>
    </row>
    <row r="1248" spans="1:3" ht="15.75" hidden="1" customHeight="1">
      <c r="A1248" s="13" t="s">
        <v>314</v>
      </c>
      <c r="B1248" s="13">
        <v>1964</v>
      </c>
      <c r="C1248" s="13">
        <v>22682</v>
      </c>
    </row>
    <row r="1249" spans="1:3" ht="15.75" hidden="1" customHeight="1">
      <c r="A1249" s="13" t="s">
        <v>314</v>
      </c>
      <c r="B1249" s="13">
        <v>1965</v>
      </c>
      <c r="C1249" s="13">
        <v>23414</v>
      </c>
    </row>
    <row r="1250" spans="1:3" ht="15.75" hidden="1" customHeight="1">
      <c r="A1250" s="13" t="s">
        <v>314</v>
      </c>
      <c r="B1250" s="13">
        <v>1966</v>
      </c>
      <c r="C1250" s="13">
        <v>24147</v>
      </c>
    </row>
    <row r="1251" spans="1:3" ht="15.75" hidden="1" customHeight="1">
      <c r="A1251" s="13" t="s">
        <v>314</v>
      </c>
      <c r="B1251" s="13">
        <v>1967</v>
      </c>
      <c r="C1251" s="13">
        <v>24864</v>
      </c>
    </row>
    <row r="1252" spans="1:3" ht="15.75" hidden="1" customHeight="1">
      <c r="A1252" s="13" t="s">
        <v>314</v>
      </c>
      <c r="B1252" s="13">
        <v>1968</v>
      </c>
      <c r="C1252" s="13">
        <v>25631</v>
      </c>
    </row>
    <row r="1253" spans="1:3" ht="15.75" hidden="1" customHeight="1">
      <c r="A1253" s="13" t="s">
        <v>314</v>
      </c>
      <c r="B1253" s="13">
        <v>1969</v>
      </c>
      <c r="C1253" s="13">
        <v>26417</v>
      </c>
    </row>
    <row r="1254" spans="1:3" ht="15.75" hidden="1" customHeight="1">
      <c r="A1254" s="13" t="s">
        <v>314</v>
      </c>
      <c r="B1254" s="13">
        <v>1970</v>
      </c>
      <c r="C1254" s="13">
        <v>27098</v>
      </c>
    </row>
    <row r="1255" spans="1:3" ht="15.75" hidden="1" customHeight="1">
      <c r="A1255" s="13" t="s">
        <v>314</v>
      </c>
      <c r="B1255" s="13">
        <v>1971</v>
      </c>
      <c r="C1255" s="13">
        <v>27618</v>
      </c>
    </row>
    <row r="1256" spans="1:3" ht="15.75" hidden="1" customHeight="1">
      <c r="A1256" s="13" t="s">
        <v>314</v>
      </c>
      <c r="B1256" s="13">
        <v>1972</v>
      </c>
      <c r="C1256" s="13">
        <v>28083</v>
      </c>
    </row>
    <row r="1257" spans="1:3" ht="15.75" hidden="1" customHeight="1">
      <c r="A1257" s="13" t="s">
        <v>314</v>
      </c>
      <c r="B1257" s="13">
        <v>1973</v>
      </c>
      <c r="C1257" s="13">
        <v>28553</v>
      </c>
    </row>
    <row r="1258" spans="1:3" ht="15.75" hidden="1" customHeight="1">
      <c r="A1258" s="13" t="s">
        <v>314</v>
      </c>
      <c r="B1258" s="13">
        <v>1974</v>
      </c>
      <c r="C1258" s="13">
        <v>29040</v>
      </c>
    </row>
    <row r="1259" spans="1:3" ht="15.75" hidden="1" customHeight="1">
      <c r="A1259" s="13" t="s">
        <v>314</v>
      </c>
      <c r="B1259" s="13">
        <v>1975</v>
      </c>
      <c r="C1259" s="13">
        <v>29596</v>
      </c>
    </row>
    <row r="1260" spans="1:3" ht="15.75" hidden="1" customHeight="1">
      <c r="A1260" s="13" t="s">
        <v>314</v>
      </c>
      <c r="B1260" s="13">
        <v>1976</v>
      </c>
      <c r="C1260" s="13">
        <v>30222</v>
      </c>
    </row>
    <row r="1261" spans="1:3" ht="15.75" hidden="1" customHeight="1">
      <c r="A1261" s="13" t="s">
        <v>314</v>
      </c>
      <c r="B1261" s="13">
        <v>1977</v>
      </c>
      <c r="C1261" s="13">
        <v>30838</v>
      </c>
    </row>
    <row r="1262" spans="1:3" ht="15.75" hidden="1" customHeight="1">
      <c r="A1262" s="13" t="s">
        <v>314</v>
      </c>
      <c r="B1262" s="13">
        <v>1978</v>
      </c>
      <c r="C1262" s="13">
        <v>31449</v>
      </c>
    </row>
    <row r="1263" spans="1:3" ht="15.75" hidden="1" customHeight="1">
      <c r="A1263" s="13" t="s">
        <v>314</v>
      </c>
      <c r="B1263" s="13">
        <v>1979</v>
      </c>
      <c r="C1263" s="13">
        <v>32071</v>
      </c>
    </row>
    <row r="1264" spans="1:3" ht="15.75" hidden="1" customHeight="1">
      <c r="A1264" s="13" t="s">
        <v>314</v>
      </c>
      <c r="B1264" s="13">
        <v>1980</v>
      </c>
      <c r="C1264" s="13">
        <v>32908</v>
      </c>
    </row>
    <row r="1265" spans="1:3" ht="15.75" hidden="1" customHeight="1">
      <c r="A1265" s="13" t="s">
        <v>314</v>
      </c>
      <c r="B1265" s="13">
        <v>1981</v>
      </c>
      <c r="C1265" s="13">
        <v>34080</v>
      </c>
    </row>
    <row r="1266" spans="1:3" ht="15.75" hidden="1" customHeight="1">
      <c r="A1266" s="13" t="s">
        <v>314</v>
      </c>
      <c r="B1266" s="13">
        <v>1982</v>
      </c>
      <c r="C1266" s="13">
        <v>35388</v>
      </c>
    </row>
    <row r="1267" spans="1:3" ht="15.75" hidden="1" customHeight="1">
      <c r="A1267" s="13" t="s">
        <v>314</v>
      </c>
      <c r="B1267" s="13">
        <v>1983</v>
      </c>
      <c r="C1267" s="13">
        <v>36755</v>
      </c>
    </row>
    <row r="1268" spans="1:3" ht="15.75" hidden="1" customHeight="1">
      <c r="A1268" s="13" t="s">
        <v>314</v>
      </c>
      <c r="B1268" s="13">
        <v>1984</v>
      </c>
      <c r="C1268" s="13">
        <v>38193</v>
      </c>
    </row>
    <row r="1269" spans="1:3" ht="15.75" hidden="1" customHeight="1">
      <c r="A1269" s="13" t="s">
        <v>314</v>
      </c>
      <c r="B1269" s="13">
        <v>1985</v>
      </c>
      <c r="C1269" s="13">
        <v>39688</v>
      </c>
    </row>
    <row r="1270" spans="1:3" ht="15.75" hidden="1" customHeight="1">
      <c r="A1270" s="13" t="s">
        <v>314</v>
      </c>
      <c r="B1270" s="13">
        <v>1986</v>
      </c>
      <c r="C1270" s="13">
        <v>41240</v>
      </c>
    </row>
    <row r="1271" spans="1:3" ht="15.75" hidden="1" customHeight="1">
      <c r="A1271" s="13" t="s">
        <v>314</v>
      </c>
      <c r="B1271" s="13">
        <v>1987</v>
      </c>
      <c r="C1271" s="13">
        <v>42859</v>
      </c>
    </row>
    <row r="1272" spans="1:3" ht="15.75" hidden="1" customHeight="1">
      <c r="A1272" s="13" t="s">
        <v>314</v>
      </c>
      <c r="B1272" s="13">
        <v>1988</v>
      </c>
      <c r="C1272" s="13">
        <v>44564</v>
      </c>
    </row>
    <row r="1273" spans="1:3" ht="15.75" hidden="1" customHeight="1">
      <c r="A1273" s="13" t="s">
        <v>314</v>
      </c>
      <c r="B1273" s="13">
        <v>1989</v>
      </c>
      <c r="C1273" s="13">
        <v>46310</v>
      </c>
    </row>
    <row r="1274" spans="1:3" ht="15.75" hidden="1" customHeight="1">
      <c r="A1274" s="13" t="s">
        <v>314</v>
      </c>
      <c r="B1274" s="13">
        <v>1990</v>
      </c>
      <c r="C1274" s="13">
        <v>47841</v>
      </c>
    </row>
    <row r="1275" spans="1:3" ht="15.75" hidden="1" customHeight="1">
      <c r="A1275" s="13" t="s">
        <v>314</v>
      </c>
      <c r="B1275" s="13">
        <v>1991</v>
      </c>
      <c r="C1275" s="13">
        <v>49016</v>
      </c>
    </row>
    <row r="1276" spans="1:3" ht="15.75" hidden="1" customHeight="1">
      <c r="A1276" s="13" t="s">
        <v>314</v>
      </c>
      <c r="B1276" s="13">
        <v>1992</v>
      </c>
      <c r="C1276" s="13">
        <v>50096</v>
      </c>
    </row>
    <row r="1277" spans="1:3" ht="15.75" hidden="1" customHeight="1">
      <c r="A1277" s="13" t="s">
        <v>314</v>
      </c>
      <c r="B1277" s="13">
        <v>1993</v>
      </c>
      <c r="C1277" s="13">
        <v>51195</v>
      </c>
    </row>
    <row r="1278" spans="1:3" ht="15.75" hidden="1" customHeight="1">
      <c r="A1278" s="13" t="s">
        <v>314</v>
      </c>
      <c r="B1278" s="13">
        <v>1994</v>
      </c>
      <c r="C1278" s="13">
        <v>52311</v>
      </c>
    </row>
    <row r="1279" spans="1:3" ht="15.75" hidden="1" customHeight="1">
      <c r="A1279" s="13" t="s">
        <v>314</v>
      </c>
      <c r="B1279" s="13">
        <v>1995</v>
      </c>
      <c r="C1279" s="13">
        <v>53421</v>
      </c>
    </row>
    <row r="1280" spans="1:3" ht="15.75" hidden="1" customHeight="1">
      <c r="A1280" s="13" t="s">
        <v>314</v>
      </c>
      <c r="B1280" s="13">
        <v>1996</v>
      </c>
      <c r="C1280" s="13">
        <v>54523</v>
      </c>
    </row>
    <row r="1281" spans="1:3" ht="15.75" hidden="1" customHeight="1">
      <c r="A1281" s="13" t="s">
        <v>314</v>
      </c>
      <c r="B1281" s="13">
        <v>1997</v>
      </c>
      <c r="C1281" s="13">
        <v>55595</v>
      </c>
    </row>
    <row r="1282" spans="1:3" ht="15.75" hidden="1" customHeight="1">
      <c r="A1282" s="13" t="s">
        <v>314</v>
      </c>
      <c r="B1282" s="13">
        <v>1998</v>
      </c>
      <c r="C1282" s="13">
        <v>56626</v>
      </c>
    </row>
    <row r="1283" spans="1:3" ht="15.75" hidden="1" customHeight="1">
      <c r="A1283" s="13" t="s">
        <v>314</v>
      </c>
      <c r="B1283" s="13">
        <v>1999</v>
      </c>
      <c r="C1283" s="13">
        <v>57617</v>
      </c>
    </row>
    <row r="1284" spans="1:3" ht="15.75" hidden="1" customHeight="1">
      <c r="A1284" s="13" t="s">
        <v>314</v>
      </c>
      <c r="B1284" s="13">
        <v>2000</v>
      </c>
      <c r="C1284" s="13">
        <v>58251</v>
      </c>
    </row>
    <row r="1285" spans="1:3" ht="15.75" hidden="1" customHeight="1">
      <c r="A1285" s="13" t="s">
        <v>314</v>
      </c>
      <c r="B1285" s="13">
        <v>2001</v>
      </c>
      <c r="C1285" s="13">
        <v>58342</v>
      </c>
    </row>
    <row r="1286" spans="1:3" ht="15.75" hidden="1" customHeight="1">
      <c r="A1286" s="13" t="s">
        <v>314</v>
      </c>
      <c r="B1286" s="13">
        <v>2002</v>
      </c>
      <c r="C1286" s="13">
        <v>58200</v>
      </c>
    </row>
    <row r="1287" spans="1:3" ht="15.75" hidden="1" customHeight="1">
      <c r="A1287" s="13" t="s">
        <v>314</v>
      </c>
      <c r="B1287" s="13">
        <v>2003</v>
      </c>
      <c r="C1287" s="13">
        <v>57962</v>
      </c>
    </row>
    <row r="1288" spans="1:3" ht="15.75" hidden="1" customHeight="1">
      <c r="A1288" s="13" t="s">
        <v>314</v>
      </c>
      <c r="B1288" s="13">
        <v>2004</v>
      </c>
      <c r="C1288" s="13">
        <v>57653</v>
      </c>
    </row>
    <row r="1289" spans="1:3" ht="15.75" hidden="1" customHeight="1">
      <c r="A1289" s="13" t="s">
        <v>314</v>
      </c>
      <c r="B1289" s="13">
        <v>2005</v>
      </c>
      <c r="C1289" s="13">
        <v>57277</v>
      </c>
    </row>
    <row r="1290" spans="1:3" ht="15.75" hidden="1" customHeight="1">
      <c r="A1290" s="13" t="s">
        <v>314</v>
      </c>
      <c r="B1290" s="13">
        <v>2006</v>
      </c>
      <c r="C1290" s="13">
        <v>56857</v>
      </c>
    </row>
    <row r="1291" spans="1:3" ht="15.75" hidden="1" customHeight="1">
      <c r="A1291" s="13" t="s">
        <v>314</v>
      </c>
      <c r="B1291" s="13">
        <v>2007</v>
      </c>
      <c r="C1291" s="13">
        <v>56402</v>
      </c>
    </row>
    <row r="1292" spans="1:3" ht="15.75" hidden="1" customHeight="1">
      <c r="A1292" s="13" t="s">
        <v>314</v>
      </c>
      <c r="B1292" s="13">
        <v>2008</v>
      </c>
      <c r="C1292" s="13">
        <v>55909</v>
      </c>
    </row>
    <row r="1293" spans="1:3" ht="15.75" hidden="1" customHeight="1">
      <c r="A1293" s="13" t="s">
        <v>314</v>
      </c>
      <c r="B1293" s="13">
        <v>2009</v>
      </c>
      <c r="C1293" s="13">
        <v>55386</v>
      </c>
    </row>
    <row r="1294" spans="1:3" ht="15.75" hidden="1" customHeight="1">
      <c r="A1294" s="13" t="s">
        <v>314</v>
      </c>
      <c r="B1294" s="13">
        <v>2010</v>
      </c>
      <c r="C1294" s="13">
        <v>54871</v>
      </c>
    </row>
    <row r="1295" spans="1:3" ht="15.75" hidden="1" customHeight="1">
      <c r="A1295" s="13" t="s">
        <v>314</v>
      </c>
      <c r="B1295" s="13">
        <v>2011</v>
      </c>
      <c r="C1295" s="13">
        <v>54334</v>
      </c>
    </row>
    <row r="1296" spans="1:3" ht="15.75" hidden="1" customHeight="1">
      <c r="A1296" s="13" t="s">
        <v>314</v>
      </c>
      <c r="B1296" s="13">
        <v>2012</v>
      </c>
      <c r="C1296" s="13">
        <v>53718</v>
      </c>
    </row>
    <row r="1297" spans="1:4" ht="15.75" hidden="1" customHeight="1">
      <c r="A1297" s="13" t="s">
        <v>314</v>
      </c>
      <c r="B1297" s="13">
        <v>2013</v>
      </c>
      <c r="C1297" s="13">
        <v>53017</v>
      </c>
    </row>
    <row r="1298" spans="1:4" ht="15.75" hidden="1" customHeight="1">
      <c r="A1298" s="13" t="s">
        <v>314</v>
      </c>
      <c r="B1298" s="13">
        <v>2014</v>
      </c>
      <c r="C1298" s="13">
        <v>52234</v>
      </c>
    </row>
    <row r="1299" spans="1:4" ht="15.75" hidden="1" customHeight="1">
      <c r="A1299" s="13" t="s">
        <v>314</v>
      </c>
      <c r="B1299" s="13">
        <v>2015</v>
      </c>
      <c r="C1299" s="13">
        <v>51391</v>
      </c>
    </row>
    <row r="1300" spans="1:4" ht="15.75" hidden="1" customHeight="1">
      <c r="A1300" s="13" t="s">
        <v>314</v>
      </c>
      <c r="B1300" s="13">
        <v>2016</v>
      </c>
      <c r="C1300" s="13">
        <v>50468</v>
      </c>
    </row>
    <row r="1301" spans="1:4" ht="15.75" hidden="1" customHeight="1">
      <c r="A1301" s="13" t="s">
        <v>314</v>
      </c>
      <c r="B1301" s="13">
        <v>2017</v>
      </c>
      <c r="C1301" s="13">
        <v>49486</v>
      </c>
    </row>
    <row r="1302" spans="1:4" ht="15.75" hidden="1" customHeight="1">
      <c r="A1302" s="13" t="s">
        <v>314</v>
      </c>
      <c r="B1302" s="13">
        <v>2018</v>
      </c>
      <c r="C1302" s="13">
        <v>48445</v>
      </c>
    </row>
    <row r="1303" spans="1:4" ht="15.75" hidden="1" customHeight="1">
      <c r="A1303" s="13" t="s">
        <v>314</v>
      </c>
      <c r="B1303" s="13">
        <v>2019</v>
      </c>
      <c r="C1303" s="13">
        <v>47341</v>
      </c>
    </row>
    <row r="1304" spans="1:4" ht="15.75" hidden="1" customHeight="1">
      <c r="A1304" s="13" t="s">
        <v>314</v>
      </c>
      <c r="B1304" s="13">
        <v>2020</v>
      </c>
      <c r="C1304" s="13">
        <v>46216</v>
      </c>
    </row>
    <row r="1305" spans="1:4" ht="15.75" hidden="1" customHeight="1">
      <c r="A1305" s="13" t="s">
        <v>314</v>
      </c>
      <c r="B1305" s="13">
        <v>2021</v>
      </c>
      <c r="C1305" s="13">
        <v>45056</v>
      </c>
    </row>
    <row r="1306" spans="1:4" ht="15.75" hidden="1" customHeight="1">
      <c r="A1306" s="13" t="s">
        <v>315</v>
      </c>
      <c r="B1306" s="13">
        <v>1750</v>
      </c>
      <c r="C1306" s="13">
        <v>2221</v>
      </c>
      <c r="D1306" s="13">
        <v>0</v>
      </c>
    </row>
    <row r="1307" spans="1:4" ht="15.75" hidden="1" customHeight="1">
      <c r="A1307" s="13" t="s">
        <v>315</v>
      </c>
      <c r="B1307" s="13">
        <v>1751</v>
      </c>
      <c r="D1307" s="13">
        <v>0</v>
      </c>
    </row>
    <row r="1308" spans="1:4" ht="15.75" hidden="1" customHeight="1">
      <c r="A1308" s="13" t="s">
        <v>315</v>
      </c>
      <c r="B1308" s="13">
        <v>1752</v>
      </c>
      <c r="D1308" s="13">
        <v>0</v>
      </c>
    </row>
    <row r="1309" spans="1:4" ht="15.75" hidden="1" customHeight="1">
      <c r="A1309" s="13" t="s">
        <v>315</v>
      </c>
      <c r="B1309" s="13">
        <v>1753</v>
      </c>
      <c r="D1309" s="13">
        <v>0</v>
      </c>
    </row>
    <row r="1310" spans="1:4" ht="15.75" hidden="1" customHeight="1">
      <c r="A1310" s="13" t="s">
        <v>315</v>
      </c>
      <c r="B1310" s="13">
        <v>1754</v>
      </c>
      <c r="D1310" s="13">
        <v>0</v>
      </c>
    </row>
    <row r="1311" spans="1:4" ht="15.75" hidden="1" customHeight="1">
      <c r="A1311" s="13" t="s">
        <v>315</v>
      </c>
      <c r="B1311" s="13">
        <v>1755</v>
      </c>
      <c r="D1311" s="13">
        <v>0</v>
      </c>
    </row>
    <row r="1312" spans="1:4" ht="15.75" hidden="1" customHeight="1">
      <c r="A1312" s="13" t="s">
        <v>315</v>
      </c>
      <c r="B1312" s="13">
        <v>1756</v>
      </c>
      <c r="D1312" s="13">
        <v>0</v>
      </c>
    </row>
    <row r="1313" spans="1:4" ht="15.75" hidden="1" customHeight="1">
      <c r="A1313" s="13" t="s">
        <v>315</v>
      </c>
      <c r="B1313" s="13">
        <v>1757</v>
      </c>
      <c r="D1313" s="13">
        <v>0</v>
      </c>
    </row>
    <row r="1314" spans="1:4" ht="15.75" hidden="1" customHeight="1">
      <c r="A1314" s="13" t="s">
        <v>315</v>
      </c>
      <c r="B1314" s="13">
        <v>1758</v>
      </c>
      <c r="D1314" s="13">
        <v>0</v>
      </c>
    </row>
    <row r="1315" spans="1:4" ht="15.75" hidden="1" customHeight="1">
      <c r="A1315" s="13" t="s">
        <v>315</v>
      </c>
      <c r="B1315" s="13">
        <v>1759</v>
      </c>
      <c r="D1315" s="13">
        <v>0</v>
      </c>
    </row>
    <row r="1316" spans="1:4" ht="15.75" hidden="1" customHeight="1">
      <c r="A1316" s="13" t="s">
        <v>315</v>
      </c>
      <c r="B1316" s="13">
        <v>1760</v>
      </c>
      <c r="C1316" s="13">
        <v>2338</v>
      </c>
      <c r="D1316" s="13">
        <v>0</v>
      </c>
    </row>
    <row r="1317" spans="1:4" ht="15.75" hidden="1" customHeight="1">
      <c r="A1317" s="13" t="s">
        <v>315</v>
      </c>
      <c r="B1317" s="13">
        <v>1761</v>
      </c>
      <c r="D1317" s="13">
        <v>0</v>
      </c>
    </row>
    <row r="1318" spans="1:4" ht="15.75" hidden="1" customHeight="1">
      <c r="A1318" s="13" t="s">
        <v>315</v>
      </c>
      <c r="B1318" s="13">
        <v>1762</v>
      </c>
      <c r="D1318" s="13">
        <v>0</v>
      </c>
    </row>
    <row r="1319" spans="1:4" ht="15.75" hidden="1" customHeight="1">
      <c r="A1319" s="13" t="s">
        <v>315</v>
      </c>
      <c r="B1319" s="13">
        <v>1763</v>
      </c>
      <c r="D1319" s="13">
        <v>0</v>
      </c>
    </row>
    <row r="1320" spans="1:4" ht="15.75" hidden="1" customHeight="1">
      <c r="A1320" s="13" t="s">
        <v>315</v>
      </c>
      <c r="B1320" s="13">
        <v>1764</v>
      </c>
      <c r="D1320" s="13">
        <v>0</v>
      </c>
    </row>
    <row r="1321" spans="1:4" ht="15.75" hidden="1" customHeight="1">
      <c r="A1321" s="13" t="s">
        <v>315</v>
      </c>
      <c r="B1321" s="13">
        <v>1765</v>
      </c>
      <c r="D1321" s="13">
        <v>0</v>
      </c>
    </row>
    <row r="1322" spans="1:4" ht="15.75" hidden="1" customHeight="1">
      <c r="A1322" s="13" t="s">
        <v>315</v>
      </c>
      <c r="B1322" s="13">
        <v>1766</v>
      </c>
      <c r="D1322" s="13">
        <v>0</v>
      </c>
    </row>
    <row r="1323" spans="1:4" ht="15.75" hidden="1" customHeight="1">
      <c r="A1323" s="13" t="s">
        <v>315</v>
      </c>
      <c r="B1323" s="13">
        <v>1767</v>
      </c>
      <c r="D1323" s="13">
        <v>0</v>
      </c>
    </row>
    <row r="1324" spans="1:4" ht="15.75" hidden="1" customHeight="1">
      <c r="A1324" s="13" t="s">
        <v>315</v>
      </c>
      <c r="B1324" s="13">
        <v>1768</v>
      </c>
      <c r="D1324" s="13">
        <v>0</v>
      </c>
    </row>
    <row r="1325" spans="1:4" ht="15.75" hidden="1" customHeight="1">
      <c r="A1325" s="13" t="s">
        <v>315</v>
      </c>
      <c r="B1325" s="13">
        <v>1769</v>
      </c>
      <c r="D1325" s="13">
        <v>0</v>
      </c>
    </row>
    <row r="1326" spans="1:4" ht="15.75" hidden="1" customHeight="1">
      <c r="A1326" s="13" t="s">
        <v>315</v>
      </c>
      <c r="B1326" s="13">
        <v>1770</v>
      </c>
      <c r="C1326" s="13">
        <v>2461</v>
      </c>
      <c r="D1326" s="13">
        <v>0</v>
      </c>
    </row>
    <row r="1327" spans="1:4" ht="15.75" hidden="1" customHeight="1">
      <c r="A1327" s="13" t="s">
        <v>315</v>
      </c>
      <c r="B1327" s="13">
        <v>1771</v>
      </c>
      <c r="D1327" s="13">
        <v>0</v>
      </c>
    </row>
    <row r="1328" spans="1:4" ht="15.75" hidden="1" customHeight="1">
      <c r="A1328" s="13" t="s">
        <v>315</v>
      </c>
      <c r="B1328" s="13">
        <v>1772</v>
      </c>
      <c r="D1328" s="13">
        <v>0</v>
      </c>
    </row>
    <row r="1329" spans="1:4" ht="15.75" hidden="1" customHeight="1">
      <c r="A1329" s="13" t="s">
        <v>315</v>
      </c>
      <c r="B1329" s="13">
        <v>1773</v>
      </c>
      <c r="D1329" s="13">
        <v>0</v>
      </c>
    </row>
    <row r="1330" spans="1:4" ht="15.75" hidden="1" customHeight="1">
      <c r="A1330" s="13" t="s">
        <v>315</v>
      </c>
      <c r="B1330" s="13">
        <v>1774</v>
      </c>
      <c r="D1330" s="13">
        <v>0</v>
      </c>
    </row>
    <row r="1331" spans="1:4" ht="15.75" hidden="1" customHeight="1">
      <c r="A1331" s="13" t="s">
        <v>315</v>
      </c>
      <c r="B1331" s="13">
        <v>1775</v>
      </c>
      <c r="D1331" s="13">
        <v>0</v>
      </c>
    </row>
    <row r="1332" spans="1:4" ht="15.75" hidden="1" customHeight="1">
      <c r="A1332" s="13" t="s">
        <v>315</v>
      </c>
      <c r="B1332" s="13">
        <v>1776</v>
      </c>
      <c r="D1332" s="13">
        <v>0</v>
      </c>
    </row>
    <row r="1333" spans="1:4" ht="15.75" hidden="1" customHeight="1">
      <c r="A1333" s="13" t="s">
        <v>315</v>
      </c>
      <c r="B1333" s="13">
        <v>1777</v>
      </c>
      <c r="D1333" s="13">
        <v>0</v>
      </c>
    </row>
    <row r="1334" spans="1:4" ht="15.75" hidden="1" customHeight="1">
      <c r="A1334" s="13" t="s">
        <v>315</v>
      </c>
      <c r="B1334" s="13">
        <v>1778</v>
      </c>
      <c r="D1334" s="13">
        <v>0</v>
      </c>
    </row>
    <row r="1335" spans="1:4" ht="15.75" hidden="1" customHeight="1">
      <c r="A1335" s="13" t="s">
        <v>315</v>
      </c>
      <c r="B1335" s="13">
        <v>1779</v>
      </c>
      <c r="D1335" s="13">
        <v>0</v>
      </c>
    </row>
    <row r="1336" spans="1:4" ht="15.75" hidden="1" customHeight="1">
      <c r="A1336" s="13" t="s">
        <v>315</v>
      </c>
      <c r="B1336" s="13">
        <v>1780</v>
      </c>
      <c r="C1336" s="13">
        <v>2591</v>
      </c>
      <c r="D1336" s="13">
        <v>0</v>
      </c>
    </row>
    <row r="1337" spans="1:4" ht="15.75" hidden="1" customHeight="1">
      <c r="A1337" s="13" t="s">
        <v>315</v>
      </c>
      <c r="B1337" s="13">
        <v>1781</v>
      </c>
      <c r="D1337" s="13">
        <v>0</v>
      </c>
    </row>
    <row r="1338" spans="1:4" ht="15.75" hidden="1" customHeight="1">
      <c r="A1338" s="13" t="s">
        <v>315</v>
      </c>
      <c r="B1338" s="13">
        <v>1782</v>
      </c>
      <c r="D1338" s="13">
        <v>0</v>
      </c>
    </row>
    <row r="1339" spans="1:4" ht="15.75" hidden="1" customHeight="1">
      <c r="A1339" s="13" t="s">
        <v>315</v>
      </c>
      <c r="B1339" s="13">
        <v>1783</v>
      </c>
      <c r="D1339" s="13">
        <v>0</v>
      </c>
    </row>
    <row r="1340" spans="1:4" ht="15.75" hidden="1" customHeight="1">
      <c r="A1340" s="13" t="s">
        <v>315</v>
      </c>
      <c r="B1340" s="13">
        <v>1784</v>
      </c>
      <c r="D1340" s="13">
        <v>0</v>
      </c>
    </row>
    <row r="1341" spans="1:4" ht="15.75" hidden="1" customHeight="1">
      <c r="A1341" s="13" t="s">
        <v>315</v>
      </c>
      <c r="B1341" s="13">
        <v>1785</v>
      </c>
      <c r="D1341" s="13">
        <v>0</v>
      </c>
    </row>
    <row r="1342" spans="1:4" ht="15.75" hidden="1" customHeight="1">
      <c r="A1342" s="13" t="s">
        <v>315</v>
      </c>
      <c r="B1342" s="13">
        <v>1786</v>
      </c>
      <c r="D1342" s="13">
        <v>0</v>
      </c>
    </row>
    <row r="1343" spans="1:4" ht="15.75" hidden="1" customHeight="1">
      <c r="A1343" s="13" t="s">
        <v>315</v>
      </c>
      <c r="B1343" s="13">
        <v>1787</v>
      </c>
      <c r="D1343" s="13">
        <v>0</v>
      </c>
    </row>
    <row r="1344" spans="1:4" ht="15.75" hidden="1" customHeight="1">
      <c r="A1344" s="13" t="s">
        <v>315</v>
      </c>
      <c r="B1344" s="13">
        <v>1788</v>
      </c>
      <c r="D1344" s="13">
        <v>0</v>
      </c>
    </row>
    <row r="1345" spans="1:4" ht="15.75" hidden="1" customHeight="1">
      <c r="A1345" s="13" t="s">
        <v>315</v>
      </c>
      <c r="B1345" s="13">
        <v>1789</v>
      </c>
      <c r="D1345" s="13">
        <v>0</v>
      </c>
    </row>
    <row r="1346" spans="1:4" ht="15.75" hidden="1" customHeight="1">
      <c r="A1346" s="13" t="s">
        <v>315</v>
      </c>
      <c r="B1346" s="13">
        <v>1790</v>
      </c>
      <c r="C1346" s="13">
        <v>2727</v>
      </c>
      <c r="D1346" s="13">
        <v>0</v>
      </c>
    </row>
    <row r="1347" spans="1:4" ht="15.75" hidden="1" customHeight="1">
      <c r="A1347" s="13" t="s">
        <v>315</v>
      </c>
      <c r="B1347" s="13">
        <v>1791</v>
      </c>
      <c r="D1347" s="13">
        <v>0</v>
      </c>
    </row>
    <row r="1348" spans="1:4" ht="15.75" hidden="1" customHeight="1">
      <c r="A1348" s="13" t="s">
        <v>315</v>
      </c>
      <c r="B1348" s="13">
        <v>1792</v>
      </c>
      <c r="D1348" s="13">
        <v>0</v>
      </c>
    </row>
    <row r="1349" spans="1:4" ht="15.75" hidden="1" customHeight="1">
      <c r="A1349" s="13" t="s">
        <v>315</v>
      </c>
      <c r="B1349" s="13">
        <v>1793</v>
      </c>
      <c r="D1349" s="13">
        <v>0</v>
      </c>
    </row>
    <row r="1350" spans="1:4" ht="15.75" hidden="1" customHeight="1">
      <c r="A1350" s="13" t="s">
        <v>315</v>
      </c>
      <c r="B1350" s="13">
        <v>1794</v>
      </c>
      <c r="D1350" s="13">
        <v>0</v>
      </c>
    </row>
    <row r="1351" spans="1:4" ht="15.75" hidden="1" customHeight="1">
      <c r="A1351" s="13" t="s">
        <v>315</v>
      </c>
      <c r="B1351" s="13">
        <v>1795</v>
      </c>
      <c r="D1351" s="13">
        <v>0</v>
      </c>
    </row>
    <row r="1352" spans="1:4" ht="15.75" hidden="1" customHeight="1">
      <c r="A1352" s="13" t="s">
        <v>315</v>
      </c>
      <c r="B1352" s="13">
        <v>1796</v>
      </c>
      <c r="D1352" s="13">
        <v>0</v>
      </c>
    </row>
    <row r="1353" spans="1:4" ht="15.75" hidden="1" customHeight="1">
      <c r="A1353" s="13" t="s">
        <v>315</v>
      </c>
      <c r="B1353" s="13">
        <v>1797</v>
      </c>
      <c r="D1353" s="13">
        <v>0</v>
      </c>
    </row>
    <row r="1354" spans="1:4" ht="15.75" hidden="1" customHeight="1">
      <c r="A1354" s="13" t="s">
        <v>315</v>
      </c>
      <c r="B1354" s="13">
        <v>1798</v>
      </c>
      <c r="D1354" s="13">
        <v>0</v>
      </c>
    </row>
    <row r="1355" spans="1:4" ht="15.75" hidden="1" customHeight="1">
      <c r="A1355" s="13" t="s">
        <v>315</v>
      </c>
      <c r="B1355" s="13">
        <v>1799</v>
      </c>
      <c r="D1355" s="13">
        <v>0</v>
      </c>
    </row>
    <row r="1356" spans="1:4" ht="15.75" hidden="1" customHeight="1">
      <c r="A1356" s="13" t="s">
        <v>315</v>
      </c>
      <c r="B1356" s="13">
        <v>1800</v>
      </c>
      <c r="C1356" s="13">
        <v>2654</v>
      </c>
      <c r="D1356" s="13">
        <v>0</v>
      </c>
    </row>
    <row r="1357" spans="1:4" ht="15.75" hidden="1" customHeight="1">
      <c r="A1357" s="13" t="s">
        <v>315</v>
      </c>
      <c r="B1357" s="13">
        <v>1801</v>
      </c>
      <c r="C1357" s="13">
        <v>2654</v>
      </c>
      <c r="D1357" s="13">
        <v>0</v>
      </c>
    </row>
    <row r="1358" spans="1:4" ht="15.75" hidden="1" customHeight="1">
      <c r="A1358" s="13" t="s">
        <v>315</v>
      </c>
      <c r="B1358" s="13">
        <v>1802</v>
      </c>
      <c r="C1358" s="13">
        <v>2654</v>
      </c>
      <c r="D1358" s="13">
        <v>0</v>
      </c>
    </row>
    <row r="1359" spans="1:4" ht="15.75" hidden="1" customHeight="1">
      <c r="A1359" s="13" t="s">
        <v>315</v>
      </c>
      <c r="B1359" s="13">
        <v>1803</v>
      </c>
      <c r="C1359" s="13">
        <v>2654</v>
      </c>
      <c r="D1359" s="13">
        <v>0</v>
      </c>
    </row>
    <row r="1360" spans="1:4" ht="15.75" hidden="1" customHeight="1">
      <c r="A1360" s="13" t="s">
        <v>315</v>
      </c>
      <c r="B1360" s="13">
        <v>1804</v>
      </c>
      <c r="C1360" s="13">
        <v>2654</v>
      </c>
      <c r="D1360" s="13">
        <v>0</v>
      </c>
    </row>
    <row r="1361" spans="1:4" ht="15.75" hidden="1" customHeight="1">
      <c r="A1361" s="13" t="s">
        <v>315</v>
      </c>
      <c r="B1361" s="13">
        <v>1805</v>
      </c>
      <c r="C1361" s="13">
        <v>2654</v>
      </c>
      <c r="D1361" s="13">
        <v>0</v>
      </c>
    </row>
    <row r="1362" spans="1:4" ht="15.75" hidden="1" customHeight="1">
      <c r="A1362" s="13" t="s">
        <v>315</v>
      </c>
      <c r="B1362" s="13">
        <v>1806</v>
      </c>
      <c r="C1362" s="13">
        <v>2654</v>
      </c>
      <c r="D1362" s="13">
        <v>0</v>
      </c>
    </row>
    <row r="1363" spans="1:4" ht="15.75" hidden="1" customHeight="1">
      <c r="A1363" s="13" t="s">
        <v>315</v>
      </c>
      <c r="B1363" s="13">
        <v>1807</v>
      </c>
      <c r="C1363" s="13">
        <v>2654</v>
      </c>
      <c r="D1363" s="13">
        <v>0</v>
      </c>
    </row>
    <row r="1364" spans="1:4" ht="15.75" hidden="1" customHeight="1">
      <c r="A1364" s="13" t="s">
        <v>315</v>
      </c>
      <c r="B1364" s="13">
        <v>1808</v>
      </c>
      <c r="C1364" s="13">
        <v>2654</v>
      </c>
      <c r="D1364" s="13">
        <v>0</v>
      </c>
    </row>
    <row r="1365" spans="1:4" ht="15.75" hidden="1" customHeight="1">
      <c r="A1365" s="13" t="s">
        <v>315</v>
      </c>
      <c r="B1365" s="13">
        <v>1809</v>
      </c>
      <c r="C1365" s="13">
        <v>2654</v>
      </c>
      <c r="D1365" s="13">
        <v>0</v>
      </c>
    </row>
    <row r="1366" spans="1:4" ht="15.75" hidden="1" customHeight="1">
      <c r="A1366" s="13" t="s">
        <v>315</v>
      </c>
      <c r="B1366" s="13">
        <v>1810</v>
      </c>
      <c r="C1366" s="13">
        <v>2654</v>
      </c>
      <c r="D1366" s="13">
        <v>0</v>
      </c>
    </row>
    <row r="1367" spans="1:4" ht="15.75" hidden="1" customHeight="1">
      <c r="A1367" s="13" t="s">
        <v>315</v>
      </c>
      <c r="B1367" s="13">
        <v>1811</v>
      </c>
      <c r="C1367" s="13">
        <v>2654</v>
      </c>
      <c r="D1367" s="13">
        <v>0</v>
      </c>
    </row>
    <row r="1368" spans="1:4" ht="15.75" hidden="1" customHeight="1">
      <c r="A1368" s="13" t="s">
        <v>315</v>
      </c>
      <c r="B1368" s="13">
        <v>1812</v>
      </c>
      <c r="C1368" s="13">
        <v>2654</v>
      </c>
      <c r="D1368" s="13">
        <v>0</v>
      </c>
    </row>
    <row r="1369" spans="1:4" ht="15.75" hidden="1" customHeight="1">
      <c r="A1369" s="13" t="s">
        <v>315</v>
      </c>
      <c r="B1369" s="13">
        <v>1813</v>
      </c>
      <c r="C1369" s="13">
        <v>2654</v>
      </c>
      <c r="D1369" s="13">
        <v>0</v>
      </c>
    </row>
    <row r="1370" spans="1:4" ht="15.75" hidden="1" customHeight="1">
      <c r="A1370" s="13" t="s">
        <v>315</v>
      </c>
      <c r="B1370" s="13">
        <v>1814</v>
      </c>
      <c r="C1370" s="13">
        <v>2654</v>
      </c>
      <c r="D1370" s="13">
        <v>0</v>
      </c>
    </row>
    <row r="1371" spans="1:4" ht="15.75" hidden="1" customHeight="1">
      <c r="A1371" s="13" t="s">
        <v>315</v>
      </c>
      <c r="B1371" s="13">
        <v>1815</v>
      </c>
      <c r="C1371" s="13">
        <v>2654</v>
      </c>
      <c r="D1371" s="13">
        <v>0</v>
      </c>
    </row>
    <row r="1372" spans="1:4" ht="15.75" hidden="1" customHeight="1">
      <c r="A1372" s="13" t="s">
        <v>315</v>
      </c>
      <c r="B1372" s="13">
        <v>1816</v>
      </c>
      <c r="C1372" s="13">
        <v>2654</v>
      </c>
      <c r="D1372" s="13">
        <v>0</v>
      </c>
    </row>
    <row r="1373" spans="1:4" ht="15.75" hidden="1" customHeight="1">
      <c r="A1373" s="13" t="s">
        <v>315</v>
      </c>
      <c r="B1373" s="13">
        <v>1817</v>
      </c>
      <c r="C1373" s="13">
        <v>2654</v>
      </c>
      <c r="D1373" s="13">
        <v>0</v>
      </c>
    </row>
    <row r="1374" spans="1:4" ht="15.75" hidden="1" customHeight="1">
      <c r="A1374" s="13" t="s">
        <v>315</v>
      </c>
      <c r="B1374" s="13">
        <v>1818</v>
      </c>
      <c r="C1374" s="13">
        <v>2654</v>
      </c>
      <c r="D1374" s="13">
        <v>0</v>
      </c>
    </row>
    <row r="1375" spans="1:4" ht="15.75" hidden="1" customHeight="1">
      <c r="A1375" s="13" t="s">
        <v>315</v>
      </c>
      <c r="B1375" s="13">
        <v>1819</v>
      </c>
      <c r="C1375" s="13">
        <v>2658</v>
      </c>
      <c r="D1375" s="13">
        <v>0</v>
      </c>
    </row>
    <row r="1376" spans="1:4" ht="15.75" hidden="1" customHeight="1">
      <c r="A1376" s="13" t="s">
        <v>315</v>
      </c>
      <c r="B1376" s="13">
        <v>1820</v>
      </c>
      <c r="C1376" s="13">
        <v>2665</v>
      </c>
      <c r="D1376" s="13">
        <v>0</v>
      </c>
    </row>
    <row r="1377" spans="1:4" ht="15.75" hidden="1" customHeight="1">
      <c r="A1377" s="13" t="s">
        <v>315</v>
      </c>
      <c r="B1377" s="13">
        <v>1821</v>
      </c>
      <c r="C1377" s="13">
        <v>2677</v>
      </c>
      <c r="D1377" s="13">
        <v>0</v>
      </c>
    </row>
    <row r="1378" spans="1:4" ht="15.75" hidden="1" customHeight="1">
      <c r="A1378" s="13" t="s">
        <v>315</v>
      </c>
      <c r="B1378" s="13">
        <v>1822</v>
      </c>
      <c r="C1378" s="13">
        <v>2692</v>
      </c>
      <c r="D1378" s="13">
        <v>0</v>
      </c>
    </row>
    <row r="1379" spans="1:4" ht="15.75" hidden="1" customHeight="1">
      <c r="A1379" s="13" t="s">
        <v>315</v>
      </c>
      <c r="B1379" s="13">
        <v>1823</v>
      </c>
      <c r="C1379" s="13">
        <v>2711</v>
      </c>
      <c r="D1379" s="13">
        <v>0</v>
      </c>
    </row>
    <row r="1380" spans="1:4" ht="15.75" hidden="1" customHeight="1">
      <c r="A1380" s="13" t="s">
        <v>315</v>
      </c>
      <c r="B1380" s="13">
        <v>1824</v>
      </c>
      <c r="C1380" s="13">
        <v>2730</v>
      </c>
      <c r="D1380" s="13">
        <v>0</v>
      </c>
    </row>
    <row r="1381" spans="1:4" ht="15.75" hidden="1" customHeight="1">
      <c r="A1381" s="13" t="s">
        <v>315</v>
      </c>
      <c r="B1381" s="13">
        <v>1825</v>
      </c>
      <c r="C1381" s="13">
        <v>2749</v>
      </c>
      <c r="D1381" s="13">
        <v>0</v>
      </c>
    </row>
    <row r="1382" spans="1:4" ht="15.75" hidden="1" customHeight="1">
      <c r="A1382" s="13" t="s">
        <v>315</v>
      </c>
      <c r="B1382" s="13">
        <v>1826</v>
      </c>
      <c r="C1382" s="13">
        <v>2769</v>
      </c>
      <c r="D1382" s="13">
        <v>0</v>
      </c>
    </row>
    <row r="1383" spans="1:4" ht="15.75" hidden="1" customHeight="1">
      <c r="A1383" s="13" t="s">
        <v>315</v>
      </c>
      <c r="B1383" s="13">
        <v>1827</v>
      </c>
      <c r="C1383" s="13">
        <v>2788</v>
      </c>
      <c r="D1383" s="13">
        <v>0</v>
      </c>
    </row>
    <row r="1384" spans="1:4" ht="15.75" hidden="1" customHeight="1">
      <c r="A1384" s="13" t="s">
        <v>315</v>
      </c>
      <c r="B1384" s="13">
        <v>1828</v>
      </c>
      <c r="C1384" s="13">
        <v>2808</v>
      </c>
      <c r="D1384" s="13">
        <v>0</v>
      </c>
    </row>
    <row r="1385" spans="1:4" ht="15.75" hidden="1" customHeight="1">
      <c r="A1385" s="13" t="s">
        <v>315</v>
      </c>
      <c r="B1385" s="13">
        <v>1829</v>
      </c>
      <c r="C1385" s="13">
        <v>2828</v>
      </c>
      <c r="D1385" s="13">
        <v>0</v>
      </c>
    </row>
    <row r="1386" spans="1:4" ht="15.75" hidden="1" customHeight="1">
      <c r="A1386" s="13" t="s">
        <v>315</v>
      </c>
      <c r="B1386" s="13">
        <v>1830</v>
      </c>
      <c r="C1386" s="13">
        <v>2848</v>
      </c>
      <c r="D1386" s="13">
        <v>0</v>
      </c>
    </row>
    <row r="1387" spans="1:4" ht="15.75" hidden="1" customHeight="1">
      <c r="A1387" s="13" t="s">
        <v>315</v>
      </c>
      <c r="B1387" s="13">
        <v>1831</v>
      </c>
      <c r="C1387" s="13">
        <v>2868</v>
      </c>
      <c r="D1387" s="13">
        <v>0</v>
      </c>
    </row>
    <row r="1388" spans="1:4" ht="15.75" hidden="1" customHeight="1">
      <c r="A1388" s="13" t="s">
        <v>315</v>
      </c>
      <c r="B1388" s="13">
        <v>1832</v>
      </c>
      <c r="C1388" s="13">
        <v>2888</v>
      </c>
      <c r="D1388" s="13">
        <v>0</v>
      </c>
    </row>
    <row r="1389" spans="1:4" ht="15.75" hidden="1" customHeight="1">
      <c r="A1389" s="13" t="s">
        <v>315</v>
      </c>
      <c r="B1389" s="13">
        <v>1833</v>
      </c>
      <c r="C1389" s="13">
        <v>2908</v>
      </c>
      <c r="D1389" s="13">
        <v>0</v>
      </c>
    </row>
    <row r="1390" spans="1:4" ht="15.75" hidden="1" customHeight="1">
      <c r="A1390" s="13" t="s">
        <v>315</v>
      </c>
      <c r="B1390" s="13">
        <v>1834</v>
      </c>
      <c r="C1390" s="13">
        <v>2929</v>
      </c>
      <c r="D1390" s="13">
        <v>0</v>
      </c>
    </row>
    <row r="1391" spans="1:4" ht="15.75" hidden="1" customHeight="1">
      <c r="A1391" s="13" t="s">
        <v>315</v>
      </c>
      <c r="B1391" s="13">
        <v>1835</v>
      </c>
      <c r="C1391" s="13">
        <v>2950</v>
      </c>
      <c r="D1391" s="13">
        <v>0</v>
      </c>
    </row>
    <row r="1392" spans="1:4" ht="15.75" hidden="1" customHeight="1">
      <c r="A1392" s="13" t="s">
        <v>315</v>
      </c>
      <c r="B1392" s="13">
        <v>1836</v>
      </c>
      <c r="C1392" s="13">
        <v>2970</v>
      </c>
      <c r="D1392" s="13">
        <v>0</v>
      </c>
    </row>
    <row r="1393" spans="1:4" ht="15.75" hidden="1" customHeight="1">
      <c r="A1393" s="13" t="s">
        <v>315</v>
      </c>
      <c r="B1393" s="13">
        <v>1837</v>
      </c>
      <c r="C1393" s="13">
        <v>2991</v>
      </c>
      <c r="D1393" s="13">
        <v>0</v>
      </c>
    </row>
    <row r="1394" spans="1:4" ht="15.75" hidden="1" customHeight="1">
      <c r="A1394" s="13" t="s">
        <v>315</v>
      </c>
      <c r="B1394" s="13">
        <v>1838</v>
      </c>
      <c r="C1394" s="13">
        <v>3013</v>
      </c>
      <c r="D1394" s="13">
        <v>0</v>
      </c>
    </row>
    <row r="1395" spans="1:4" ht="15.75" hidden="1" customHeight="1">
      <c r="A1395" s="13" t="s">
        <v>315</v>
      </c>
      <c r="B1395" s="13">
        <v>1839</v>
      </c>
      <c r="C1395" s="13">
        <v>3034</v>
      </c>
      <c r="D1395" s="13">
        <v>0</v>
      </c>
    </row>
    <row r="1396" spans="1:4" ht="15.75" hidden="1" customHeight="1">
      <c r="A1396" s="13" t="s">
        <v>315</v>
      </c>
      <c r="B1396" s="13">
        <v>1840</v>
      </c>
      <c r="C1396" s="13">
        <v>3055</v>
      </c>
      <c r="D1396" s="13">
        <v>0</v>
      </c>
    </row>
    <row r="1397" spans="1:4" ht="15.75" hidden="1" customHeight="1">
      <c r="A1397" s="13" t="s">
        <v>315</v>
      </c>
      <c r="B1397" s="13">
        <v>1841</v>
      </c>
      <c r="C1397" s="13">
        <v>3077</v>
      </c>
      <c r="D1397" s="13">
        <v>0</v>
      </c>
    </row>
    <row r="1398" spans="1:4" ht="15.75" hidden="1" customHeight="1">
      <c r="A1398" s="13" t="s">
        <v>315</v>
      </c>
      <c r="B1398" s="13">
        <v>1842</v>
      </c>
      <c r="C1398" s="13">
        <v>3099</v>
      </c>
      <c r="D1398" s="13">
        <v>0</v>
      </c>
    </row>
    <row r="1399" spans="1:4" ht="15.75" hidden="1" customHeight="1">
      <c r="A1399" s="13" t="s">
        <v>315</v>
      </c>
      <c r="B1399" s="13">
        <v>1843</v>
      </c>
      <c r="C1399" s="13">
        <v>3120</v>
      </c>
      <c r="D1399" s="13">
        <v>0</v>
      </c>
    </row>
    <row r="1400" spans="1:4" ht="15.75" hidden="1" customHeight="1">
      <c r="A1400" s="13" t="s">
        <v>315</v>
      </c>
      <c r="B1400" s="13">
        <v>1844</v>
      </c>
      <c r="C1400" s="13">
        <v>3142</v>
      </c>
      <c r="D1400" s="13">
        <v>0</v>
      </c>
    </row>
    <row r="1401" spans="1:4" ht="15.75" hidden="1" customHeight="1">
      <c r="A1401" s="13" t="s">
        <v>315</v>
      </c>
      <c r="B1401" s="13">
        <v>1845</v>
      </c>
      <c r="C1401" s="13">
        <v>3165</v>
      </c>
      <c r="D1401" s="13">
        <v>0</v>
      </c>
    </row>
    <row r="1402" spans="1:4" ht="15.75" hidden="1" customHeight="1">
      <c r="A1402" s="13" t="s">
        <v>315</v>
      </c>
      <c r="B1402" s="13">
        <v>1846</v>
      </c>
      <c r="C1402" s="13">
        <v>3187</v>
      </c>
      <c r="D1402" s="13">
        <v>0</v>
      </c>
    </row>
    <row r="1403" spans="1:4" ht="15.75" hidden="1" customHeight="1">
      <c r="A1403" s="13" t="s">
        <v>315</v>
      </c>
      <c r="B1403" s="13">
        <v>1847</v>
      </c>
      <c r="C1403" s="13">
        <v>3210</v>
      </c>
      <c r="D1403" s="13">
        <v>0</v>
      </c>
    </row>
    <row r="1404" spans="1:4" ht="15.75" hidden="1" customHeight="1">
      <c r="A1404" s="13" t="s">
        <v>315</v>
      </c>
      <c r="B1404" s="13">
        <v>1848</v>
      </c>
      <c r="C1404" s="13">
        <v>3232</v>
      </c>
      <c r="D1404" s="13">
        <v>0</v>
      </c>
    </row>
    <row r="1405" spans="1:4" ht="15.75" hidden="1" customHeight="1">
      <c r="A1405" s="13" t="s">
        <v>315</v>
      </c>
      <c r="B1405" s="13">
        <v>1849</v>
      </c>
      <c r="C1405" s="13">
        <v>3255</v>
      </c>
      <c r="D1405" s="13">
        <v>0</v>
      </c>
    </row>
    <row r="1406" spans="1:4" ht="15.75" hidden="1" customHeight="1">
      <c r="A1406" s="13" t="s">
        <v>315</v>
      </c>
      <c r="B1406" s="13">
        <v>1850</v>
      </c>
      <c r="C1406" s="13">
        <v>3278</v>
      </c>
      <c r="D1406" s="13">
        <v>0</v>
      </c>
    </row>
    <row r="1407" spans="1:4" ht="15.75" hidden="1" customHeight="1">
      <c r="A1407" s="13" t="s">
        <v>315</v>
      </c>
      <c r="B1407" s="13">
        <v>1851</v>
      </c>
      <c r="C1407" s="13">
        <v>3299</v>
      </c>
      <c r="D1407" s="13">
        <v>0</v>
      </c>
    </row>
    <row r="1408" spans="1:4" ht="15.75" hidden="1" customHeight="1">
      <c r="A1408" s="13" t="s">
        <v>315</v>
      </c>
      <c r="B1408" s="13">
        <v>1852</v>
      </c>
      <c r="C1408" s="13">
        <v>3321</v>
      </c>
      <c r="D1408" s="13">
        <v>0</v>
      </c>
    </row>
    <row r="1409" spans="1:4" ht="15.75" hidden="1" customHeight="1">
      <c r="A1409" s="13" t="s">
        <v>315</v>
      </c>
      <c r="B1409" s="13">
        <v>1853</v>
      </c>
      <c r="C1409" s="13">
        <v>3342</v>
      </c>
      <c r="D1409" s="13">
        <v>0</v>
      </c>
    </row>
    <row r="1410" spans="1:4" ht="15.75" hidden="1" customHeight="1">
      <c r="A1410" s="13" t="s">
        <v>315</v>
      </c>
      <c r="B1410" s="13">
        <v>1854</v>
      </c>
      <c r="C1410" s="13">
        <v>3364</v>
      </c>
      <c r="D1410" s="13">
        <v>0</v>
      </c>
    </row>
    <row r="1411" spans="1:4" ht="15.75" hidden="1" customHeight="1">
      <c r="A1411" s="13" t="s">
        <v>315</v>
      </c>
      <c r="B1411" s="13">
        <v>1855</v>
      </c>
      <c r="C1411" s="13">
        <v>3385</v>
      </c>
      <c r="D1411" s="13">
        <v>0</v>
      </c>
    </row>
    <row r="1412" spans="1:4" ht="15.75" hidden="1" customHeight="1">
      <c r="A1412" s="13" t="s">
        <v>315</v>
      </c>
      <c r="B1412" s="13">
        <v>1856</v>
      </c>
      <c r="C1412" s="13">
        <v>3407</v>
      </c>
      <c r="D1412" s="13">
        <v>0</v>
      </c>
    </row>
    <row r="1413" spans="1:4" ht="15.75" hidden="1" customHeight="1">
      <c r="A1413" s="13" t="s">
        <v>315</v>
      </c>
      <c r="B1413" s="13">
        <v>1857</v>
      </c>
      <c r="C1413" s="13">
        <v>3429</v>
      </c>
      <c r="D1413" s="13">
        <v>0</v>
      </c>
    </row>
    <row r="1414" spans="1:4" ht="15.75" hidden="1" customHeight="1">
      <c r="A1414" s="13" t="s">
        <v>315</v>
      </c>
      <c r="B1414" s="13">
        <v>1858</v>
      </c>
      <c r="C1414" s="13">
        <v>3451</v>
      </c>
      <c r="D1414" s="13">
        <v>0</v>
      </c>
    </row>
    <row r="1415" spans="1:4" ht="15.75" hidden="1" customHeight="1">
      <c r="A1415" s="13" t="s">
        <v>315</v>
      </c>
      <c r="B1415" s="13">
        <v>1859</v>
      </c>
      <c r="C1415" s="13">
        <v>3474</v>
      </c>
      <c r="D1415" s="13">
        <v>0</v>
      </c>
    </row>
    <row r="1416" spans="1:4" ht="15.75" hidden="1" customHeight="1">
      <c r="A1416" s="13" t="s">
        <v>315</v>
      </c>
      <c r="B1416" s="13">
        <v>1860</v>
      </c>
      <c r="C1416" s="13">
        <v>3496</v>
      </c>
      <c r="D1416" s="13">
        <v>0</v>
      </c>
    </row>
    <row r="1417" spans="1:4" ht="15.75" hidden="1" customHeight="1">
      <c r="A1417" s="13" t="s">
        <v>315</v>
      </c>
      <c r="B1417" s="13">
        <v>1861</v>
      </c>
      <c r="C1417" s="13">
        <v>3519</v>
      </c>
      <c r="D1417" s="13">
        <v>0</v>
      </c>
    </row>
    <row r="1418" spans="1:4" ht="15.75" hidden="1" customHeight="1">
      <c r="A1418" s="13" t="s">
        <v>315</v>
      </c>
      <c r="B1418" s="13">
        <v>1862</v>
      </c>
      <c r="C1418" s="13">
        <v>3541</v>
      </c>
      <c r="D1418" s="13">
        <v>0</v>
      </c>
    </row>
    <row r="1419" spans="1:4" ht="15.75" hidden="1" customHeight="1">
      <c r="A1419" s="13" t="s">
        <v>315</v>
      </c>
      <c r="B1419" s="13">
        <v>1863</v>
      </c>
      <c r="C1419" s="13">
        <v>3564</v>
      </c>
      <c r="D1419" s="13">
        <v>0</v>
      </c>
    </row>
    <row r="1420" spans="1:4" ht="15.75" hidden="1" customHeight="1">
      <c r="A1420" s="13" t="s">
        <v>315</v>
      </c>
      <c r="B1420" s="13">
        <v>1864</v>
      </c>
      <c r="C1420" s="13">
        <v>3587</v>
      </c>
      <c r="D1420" s="13">
        <v>0</v>
      </c>
    </row>
    <row r="1421" spans="1:4" ht="15.75" hidden="1" customHeight="1">
      <c r="A1421" s="13" t="s">
        <v>315</v>
      </c>
      <c r="B1421" s="13">
        <v>1865</v>
      </c>
      <c r="C1421" s="13">
        <v>3611</v>
      </c>
      <c r="D1421" s="13">
        <v>0</v>
      </c>
    </row>
    <row r="1422" spans="1:4" ht="15.75" hidden="1" customHeight="1">
      <c r="A1422" s="13" t="s">
        <v>315</v>
      </c>
      <c r="B1422" s="13">
        <v>1866</v>
      </c>
      <c r="C1422" s="13">
        <v>3634</v>
      </c>
      <c r="D1422" s="13">
        <v>0</v>
      </c>
    </row>
    <row r="1423" spans="1:4" ht="15.75" hidden="1" customHeight="1">
      <c r="A1423" s="13" t="s">
        <v>315</v>
      </c>
      <c r="B1423" s="13">
        <v>1867</v>
      </c>
      <c r="C1423" s="13">
        <v>3657</v>
      </c>
      <c r="D1423" s="13">
        <v>0</v>
      </c>
    </row>
    <row r="1424" spans="1:4" ht="15.75" hidden="1" customHeight="1">
      <c r="A1424" s="13" t="s">
        <v>315</v>
      </c>
      <c r="B1424" s="13">
        <v>1868</v>
      </c>
      <c r="C1424" s="13">
        <v>3681</v>
      </c>
      <c r="D1424" s="13">
        <v>0</v>
      </c>
    </row>
    <row r="1425" spans="1:4" ht="15.75" hidden="1" customHeight="1">
      <c r="A1425" s="13" t="s">
        <v>315</v>
      </c>
      <c r="B1425" s="13">
        <v>1869</v>
      </c>
      <c r="C1425" s="13">
        <v>3705</v>
      </c>
      <c r="D1425" s="13">
        <v>0</v>
      </c>
    </row>
    <row r="1426" spans="1:4" ht="15.75" hidden="1" customHeight="1">
      <c r="A1426" s="13" t="s">
        <v>315</v>
      </c>
      <c r="B1426" s="13">
        <v>1870</v>
      </c>
      <c r="C1426" s="13">
        <v>3729</v>
      </c>
      <c r="D1426" s="13">
        <v>0</v>
      </c>
    </row>
    <row r="1427" spans="1:4" ht="15.75" hidden="1" customHeight="1">
      <c r="A1427" s="13" t="s">
        <v>315</v>
      </c>
      <c r="B1427" s="13">
        <v>1871</v>
      </c>
      <c r="C1427" s="13">
        <v>3753</v>
      </c>
      <c r="D1427" s="13">
        <v>0</v>
      </c>
    </row>
    <row r="1428" spans="1:4" ht="15.75" hidden="1" customHeight="1">
      <c r="A1428" s="13" t="s">
        <v>315</v>
      </c>
      <c r="B1428" s="13">
        <v>1872</v>
      </c>
      <c r="C1428" s="13">
        <v>3777</v>
      </c>
      <c r="D1428" s="13">
        <v>0</v>
      </c>
    </row>
    <row r="1429" spans="1:4" ht="15.75" hidden="1" customHeight="1">
      <c r="A1429" s="13" t="s">
        <v>315</v>
      </c>
      <c r="B1429" s="13">
        <v>1873</v>
      </c>
      <c r="C1429" s="13">
        <v>3801</v>
      </c>
      <c r="D1429" s="13">
        <v>0</v>
      </c>
    </row>
    <row r="1430" spans="1:4" ht="15.75" hidden="1" customHeight="1">
      <c r="A1430" s="13" t="s">
        <v>315</v>
      </c>
      <c r="B1430" s="13">
        <v>1874</v>
      </c>
      <c r="C1430" s="13">
        <v>3826</v>
      </c>
      <c r="D1430" s="13">
        <v>0</v>
      </c>
    </row>
    <row r="1431" spans="1:4" ht="15.75" hidden="1" customHeight="1">
      <c r="A1431" s="13" t="s">
        <v>315</v>
      </c>
      <c r="B1431" s="13">
        <v>1875</v>
      </c>
      <c r="C1431" s="13">
        <v>3851</v>
      </c>
      <c r="D1431" s="13">
        <v>0</v>
      </c>
    </row>
    <row r="1432" spans="1:4" ht="15.75" hidden="1" customHeight="1">
      <c r="A1432" s="13" t="s">
        <v>315</v>
      </c>
      <c r="B1432" s="13">
        <v>1876</v>
      </c>
      <c r="C1432" s="13">
        <v>3875</v>
      </c>
      <c r="D1432" s="13">
        <v>0</v>
      </c>
    </row>
    <row r="1433" spans="1:4" ht="15.75" hidden="1" customHeight="1">
      <c r="A1433" s="13" t="s">
        <v>315</v>
      </c>
      <c r="B1433" s="13">
        <v>1877</v>
      </c>
      <c r="C1433" s="13">
        <v>3900</v>
      </c>
      <c r="D1433" s="13">
        <v>0</v>
      </c>
    </row>
    <row r="1434" spans="1:4" ht="15.75" hidden="1" customHeight="1">
      <c r="A1434" s="13" t="s">
        <v>315</v>
      </c>
      <c r="B1434" s="13">
        <v>1878</v>
      </c>
      <c r="C1434" s="13">
        <v>3926</v>
      </c>
      <c r="D1434" s="13">
        <v>0</v>
      </c>
    </row>
    <row r="1435" spans="1:4" ht="15.75" hidden="1" customHeight="1">
      <c r="A1435" s="13" t="s">
        <v>315</v>
      </c>
      <c r="B1435" s="13">
        <v>1879</v>
      </c>
      <c r="C1435" s="13">
        <v>3951</v>
      </c>
      <c r="D1435" s="13">
        <v>0</v>
      </c>
    </row>
    <row r="1436" spans="1:4" ht="15.75" hidden="1" customHeight="1">
      <c r="A1436" s="13" t="s">
        <v>315</v>
      </c>
      <c r="B1436" s="13">
        <v>1880</v>
      </c>
      <c r="C1436" s="13">
        <v>3976</v>
      </c>
      <c r="D1436" s="13">
        <v>0</v>
      </c>
    </row>
    <row r="1437" spans="1:4" ht="15.75" hidden="1" customHeight="1">
      <c r="A1437" s="13" t="s">
        <v>315</v>
      </c>
      <c r="B1437" s="13">
        <v>1881</v>
      </c>
      <c r="C1437" s="13">
        <v>4002</v>
      </c>
      <c r="D1437" s="13">
        <v>0</v>
      </c>
    </row>
    <row r="1438" spans="1:4" ht="15.75" hidden="1" customHeight="1">
      <c r="A1438" s="13" t="s">
        <v>315</v>
      </c>
      <c r="B1438" s="13">
        <v>1882</v>
      </c>
      <c r="C1438" s="13">
        <v>4028</v>
      </c>
      <c r="D1438" s="13">
        <v>0</v>
      </c>
    </row>
    <row r="1439" spans="1:4" ht="15.75" hidden="1" customHeight="1">
      <c r="A1439" s="13" t="s">
        <v>315</v>
      </c>
      <c r="B1439" s="13">
        <v>1883</v>
      </c>
      <c r="C1439" s="13">
        <v>4054</v>
      </c>
      <c r="D1439" s="13">
        <v>0</v>
      </c>
    </row>
    <row r="1440" spans="1:4" ht="15.75" hidden="1" customHeight="1">
      <c r="A1440" s="13" t="s">
        <v>315</v>
      </c>
      <c r="B1440" s="13">
        <v>1884</v>
      </c>
      <c r="C1440" s="13">
        <v>4080</v>
      </c>
      <c r="D1440" s="13">
        <v>0</v>
      </c>
    </row>
    <row r="1441" spans="1:4" ht="15.75" hidden="1" customHeight="1">
      <c r="A1441" s="13" t="s">
        <v>315</v>
      </c>
      <c r="B1441" s="13">
        <v>1885</v>
      </c>
      <c r="C1441" s="13">
        <v>4106</v>
      </c>
      <c r="D1441" s="13">
        <v>0</v>
      </c>
    </row>
    <row r="1442" spans="1:4" ht="15.75" hidden="1" customHeight="1">
      <c r="A1442" s="13" t="s">
        <v>315</v>
      </c>
      <c r="B1442" s="13">
        <v>1886</v>
      </c>
      <c r="C1442" s="13">
        <v>4133</v>
      </c>
      <c r="D1442" s="13">
        <v>0</v>
      </c>
    </row>
    <row r="1443" spans="1:4" ht="15.75" hidden="1" customHeight="1">
      <c r="A1443" s="13" t="s">
        <v>315</v>
      </c>
      <c r="B1443" s="13">
        <v>1887</v>
      </c>
      <c r="C1443" s="13">
        <v>4160</v>
      </c>
      <c r="D1443" s="13">
        <v>0</v>
      </c>
    </row>
    <row r="1444" spans="1:4" ht="15.75" hidden="1" customHeight="1">
      <c r="A1444" s="13" t="s">
        <v>315</v>
      </c>
      <c r="B1444" s="13">
        <v>1888</v>
      </c>
      <c r="C1444" s="13">
        <v>4186</v>
      </c>
      <c r="D1444" s="13">
        <v>0</v>
      </c>
    </row>
    <row r="1445" spans="1:4" ht="15.75" hidden="1" customHeight="1">
      <c r="A1445" s="13" t="s">
        <v>315</v>
      </c>
      <c r="B1445" s="13">
        <v>1889</v>
      </c>
      <c r="C1445" s="13">
        <v>4213</v>
      </c>
      <c r="D1445" s="13">
        <v>0</v>
      </c>
    </row>
    <row r="1446" spans="1:4" ht="15.75" hidden="1" customHeight="1">
      <c r="A1446" s="13" t="s">
        <v>315</v>
      </c>
      <c r="B1446" s="13">
        <v>1890</v>
      </c>
      <c r="C1446" s="13">
        <v>4241</v>
      </c>
      <c r="D1446" s="13">
        <v>0</v>
      </c>
    </row>
    <row r="1447" spans="1:4" ht="15.75" hidden="1" customHeight="1">
      <c r="A1447" s="13" t="s">
        <v>315</v>
      </c>
      <c r="B1447" s="13">
        <v>1891</v>
      </c>
      <c r="C1447" s="13">
        <v>4268</v>
      </c>
      <c r="D1447" s="13">
        <v>0</v>
      </c>
    </row>
    <row r="1448" spans="1:4" ht="15.75" hidden="1" customHeight="1">
      <c r="A1448" s="13" t="s">
        <v>315</v>
      </c>
      <c r="B1448" s="13">
        <v>1892</v>
      </c>
      <c r="C1448" s="13">
        <v>4295</v>
      </c>
      <c r="D1448" s="13">
        <v>0</v>
      </c>
    </row>
    <row r="1449" spans="1:4" ht="15.75" hidden="1" customHeight="1">
      <c r="A1449" s="13" t="s">
        <v>315</v>
      </c>
      <c r="B1449" s="13">
        <v>1893</v>
      </c>
      <c r="C1449" s="13">
        <v>4323</v>
      </c>
      <c r="D1449" s="13">
        <v>0</v>
      </c>
    </row>
    <row r="1450" spans="1:4" ht="15.75" hidden="1" customHeight="1">
      <c r="A1450" s="13" t="s">
        <v>315</v>
      </c>
      <c r="B1450" s="13">
        <v>1894</v>
      </c>
      <c r="C1450" s="13">
        <v>4351</v>
      </c>
      <c r="D1450" s="13">
        <v>0</v>
      </c>
    </row>
    <row r="1451" spans="1:4" ht="15.75" hidden="1" customHeight="1">
      <c r="A1451" s="13" t="s">
        <v>315</v>
      </c>
      <c r="B1451" s="13">
        <v>1895</v>
      </c>
      <c r="C1451" s="13">
        <v>4379</v>
      </c>
      <c r="D1451" s="13">
        <v>0</v>
      </c>
    </row>
    <row r="1452" spans="1:4" ht="15.75" hidden="1" customHeight="1">
      <c r="A1452" s="13" t="s">
        <v>315</v>
      </c>
      <c r="B1452" s="13">
        <v>1896</v>
      </c>
      <c r="C1452" s="13">
        <v>4407</v>
      </c>
      <c r="D1452" s="13">
        <v>0</v>
      </c>
    </row>
    <row r="1453" spans="1:4" ht="15.75" hidden="1" customHeight="1">
      <c r="A1453" s="13" t="s">
        <v>315</v>
      </c>
      <c r="B1453" s="13">
        <v>1897</v>
      </c>
      <c r="C1453" s="13">
        <v>4436</v>
      </c>
      <c r="D1453" s="13">
        <v>0</v>
      </c>
    </row>
    <row r="1454" spans="1:4" ht="15.75" hidden="1" customHeight="1">
      <c r="A1454" s="13" t="s">
        <v>315</v>
      </c>
      <c r="B1454" s="13">
        <v>1898</v>
      </c>
      <c r="C1454" s="13">
        <v>4464</v>
      </c>
      <c r="D1454" s="13">
        <v>0</v>
      </c>
    </row>
    <row r="1455" spans="1:4" ht="15.75" hidden="1" customHeight="1">
      <c r="A1455" s="13" t="s">
        <v>315</v>
      </c>
      <c r="B1455" s="13">
        <v>1899</v>
      </c>
      <c r="C1455" s="13">
        <v>4493</v>
      </c>
      <c r="D1455" s="13">
        <v>0</v>
      </c>
    </row>
    <row r="1456" spans="1:4" ht="15.75" hidden="1" customHeight="1">
      <c r="A1456" s="13" t="s">
        <v>315</v>
      </c>
      <c r="B1456" s="13">
        <v>1900</v>
      </c>
      <c r="C1456" s="13">
        <v>4522</v>
      </c>
      <c r="D1456" s="13">
        <v>0</v>
      </c>
    </row>
    <row r="1457" spans="1:4" ht="15.75" hidden="1" customHeight="1">
      <c r="A1457" s="13" t="s">
        <v>315</v>
      </c>
      <c r="B1457" s="13">
        <v>1901</v>
      </c>
      <c r="C1457" s="13">
        <v>4551</v>
      </c>
      <c r="D1457" s="13">
        <v>0</v>
      </c>
    </row>
    <row r="1458" spans="1:4" ht="15.75" hidden="1" customHeight="1">
      <c r="A1458" s="13" t="s">
        <v>315</v>
      </c>
      <c r="B1458" s="13">
        <v>1902</v>
      </c>
      <c r="C1458" s="13">
        <v>4581</v>
      </c>
      <c r="D1458" s="13">
        <v>0</v>
      </c>
    </row>
    <row r="1459" spans="1:4" ht="15.75" hidden="1" customHeight="1">
      <c r="A1459" s="13" t="s">
        <v>315</v>
      </c>
      <c r="B1459" s="13">
        <v>1903</v>
      </c>
      <c r="C1459" s="13">
        <v>4610</v>
      </c>
      <c r="D1459" s="13">
        <v>0</v>
      </c>
    </row>
    <row r="1460" spans="1:4" ht="15.75" hidden="1" customHeight="1">
      <c r="A1460" s="13" t="s">
        <v>315</v>
      </c>
      <c r="B1460" s="13">
        <v>1904</v>
      </c>
      <c r="C1460" s="13">
        <v>4640</v>
      </c>
      <c r="D1460" s="13">
        <v>0</v>
      </c>
    </row>
    <row r="1461" spans="1:4" ht="15.75" hidden="1" customHeight="1">
      <c r="A1461" s="13" t="s">
        <v>315</v>
      </c>
      <c r="B1461" s="13">
        <v>1905</v>
      </c>
      <c r="C1461" s="13">
        <v>4670</v>
      </c>
      <c r="D1461" s="13">
        <v>0</v>
      </c>
    </row>
    <row r="1462" spans="1:4" ht="15.75" hidden="1" customHeight="1">
      <c r="A1462" s="13" t="s">
        <v>315</v>
      </c>
      <c r="B1462" s="13">
        <v>1906</v>
      </c>
      <c r="C1462" s="13">
        <v>4700</v>
      </c>
      <c r="D1462" s="13">
        <v>0</v>
      </c>
    </row>
    <row r="1463" spans="1:4" ht="15.75" hidden="1" customHeight="1">
      <c r="A1463" s="13" t="s">
        <v>315</v>
      </c>
      <c r="B1463" s="13">
        <v>1907</v>
      </c>
      <c r="C1463" s="13">
        <v>4730</v>
      </c>
      <c r="D1463" s="13">
        <v>0</v>
      </c>
    </row>
    <row r="1464" spans="1:4" ht="15.75" hidden="1" customHeight="1">
      <c r="A1464" s="13" t="s">
        <v>315</v>
      </c>
      <c r="B1464" s="13">
        <v>1908</v>
      </c>
      <c r="C1464" s="13">
        <v>4761</v>
      </c>
      <c r="D1464" s="13">
        <v>0</v>
      </c>
    </row>
    <row r="1465" spans="1:4" ht="15.75" hidden="1" customHeight="1">
      <c r="A1465" s="13" t="s">
        <v>315</v>
      </c>
      <c r="B1465" s="13">
        <v>1909</v>
      </c>
      <c r="C1465" s="13">
        <v>4802</v>
      </c>
      <c r="D1465" s="13">
        <v>0</v>
      </c>
    </row>
    <row r="1466" spans="1:4" ht="15.75" hidden="1" customHeight="1">
      <c r="A1466" s="13" t="s">
        <v>315</v>
      </c>
      <c r="B1466" s="13">
        <v>1910</v>
      </c>
      <c r="C1466" s="13">
        <v>4855</v>
      </c>
      <c r="D1466" s="13">
        <v>0</v>
      </c>
    </row>
    <row r="1467" spans="1:4" ht="15.75" hidden="1" customHeight="1">
      <c r="A1467" s="13" t="s">
        <v>315</v>
      </c>
      <c r="B1467" s="13">
        <v>1911</v>
      </c>
      <c r="C1467" s="13">
        <v>4920</v>
      </c>
      <c r="D1467" s="13">
        <v>0</v>
      </c>
    </row>
    <row r="1468" spans="1:4" ht="15.75" hidden="1" customHeight="1">
      <c r="A1468" s="13" t="s">
        <v>315</v>
      </c>
      <c r="B1468" s="13">
        <v>1912</v>
      </c>
      <c r="C1468" s="13">
        <v>4996</v>
      </c>
      <c r="D1468" s="13">
        <v>0</v>
      </c>
    </row>
    <row r="1469" spans="1:4" ht="15.75" hidden="1" customHeight="1">
      <c r="A1469" s="13" t="s">
        <v>315</v>
      </c>
      <c r="B1469" s="13">
        <v>1913</v>
      </c>
      <c r="C1469" s="13">
        <v>5085</v>
      </c>
      <c r="D1469" s="13">
        <v>0</v>
      </c>
    </row>
    <row r="1470" spans="1:4" ht="15.75" hidden="1" customHeight="1">
      <c r="A1470" s="13" t="s">
        <v>315</v>
      </c>
      <c r="B1470" s="13">
        <v>1914</v>
      </c>
      <c r="C1470" s="13">
        <v>5176</v>
      </c>
      <c r="D1470" s="13">
        <v>0</v>
      </c>
    </row>
    <row r="1471" spans="1:4" ht="15.75" hidden="1" customHeight="1">
      <c r="A1471" s="13" t="s">
        <v>315</v>
      </c>
      <c r="B1471" s="13">
        <v>1915</v>
      </c>
      <c r="C1471" s="13">
        <v>5268</v>
      </c>
      <c r="D1471" s="13">
        <v>0</v>
      </c>
    </row>
    <row r="1472" spans="1:4" ht="15.75" hidden="1" customHeight="1">
      <c r="A1472" s="13" t="s">
        <v>315</v>
      </c>
      <c r="B1472" s="13">
        <v>1916</v>
      </c>
      <c r="C1472" s="13">
        <v>5361</v>
      </c>
      <c r="D1472" s="13">
        <v>0</v>
      </c>
    </row>
    <row r="1473" spans="1:4" ht="15.75" hidden="1" customHeight="1">
      <c r="A1473" s="13" t="s">
        <v>315</v>
      </c>
      <c r="B1473" s="13">
        <v>1917</v>
      </c>
      <c r="C1473" s="13">
        <v>5456</v>
      </c>
      <c r="D1473" s="13">
        <v>0</v>
      </c>
    </row>
    <row r="1474" spans="1:4" ht="15.75" hidden="1" customHeight="1">
      <c r="A1474" s="13" t="s">
        <v>315</v>
      </c>
      <c r="B1474" s="13">
        <v>1918</v>
      </c>
      <c r="C1474" s="13">
        <v>5557</v>
      </c>
      <c r="D1474" s="13">
        <v>0</v>
      </c>
    </row>
    <row r="1475" spans="1:4" ht="15.75" hidden="1" customHeight="1">
      <c r="A1475" s="13" t="s">
        <v>315</v>
      </c>
      <c r="B1475" s="13">
        <v>1919</v>
      </c>
      <c r="C1475" s="13">
        <v>5617</v>
      </c>
      <c r="D1475" s="13">
        <v>0</v>
      </c>
    </row>
    <row r="1476" spans="1:4" ht="15.75" hidden="1" customHeight="1">
      <c r="A1476" s="13" t="s">
        <v>315</v>
      </c>
      <c r="B1476" s="13">
        <v>1920</v>
      </c>
      <c r="C1476" s="13">
        <v>5637</v>
      </c>
      <c r="D1476" s="13">
        <v>0</v>
      </c>
    </row>
    <row r="1477" spans="1:4" ht="15.75" hidden="1" customHeight="1">
      <c r="A1477" s="13" t="s">
        <v>315</v>
      </c>
      <c r="B1477" s="13">
        <v>1921</v>
      </c>
      <c r="C1477" s="13">
        <v>5617</v>
      </c>
      <c r="D1477" s="13">
        <v>0</v>
      </c>
    </row>
    <row r="1478" spans="1:4" ht="15.75" hidden="1" customHeight="1">
      <c r="A1478" s="13" t="s">
        <v>315</v>
      </c>
      <c r="B1478" s="13">
        <v>1922</v>
      </c>
      <c r="C1478" s="13">
        <v>5557</v>
      </c>
      <c r="D1478" s="13">
        <v>0</v>
      </c>
    </row>
    <row r="1479" spans="1:4" ht="15.75" hidden="1" customHeight="1">
      <c r="A1479" s="13" t="s">
        <v>315</v>
      </c>
      <c r="B1479" s="13">
        <v>1923</v>
      </c>
      <c r="C1479" s="13">
        <v>5456</v>
      </c>
      <c r="D1479" s="13">
        <v>0</v>
      </c>
    </row>
    <row r="1480" spans="1:4" ht="15.75" hidden="1" customHeight="1">
      <c r="A1480" s="13" t="s">
        <v>315</v>
      </c>
      <c r="B1480" s="13">
        <v>1924</v>
      </c>
      <c r="C1480" s="13">
        <v>5358</v>
      </c>
      <c r="D1480" s="13">
        <v>0</v>
      </c>
    </row>
    <row r="1481" spans="1:4" ht="15.75" hidden="1" customHeight="1">
      <c r="A1481" s="13" t="s">
        <v>315</v>
      </c>
      <c r="B1481" s="13">
        <v>1925</v>
      </c>
      <c r="C1481" s="13">
        <v>5261</v>
      </c>
      <c r="D1481" s="13">
        <v>0</v>
      </c>
    </row>
    <row r="1482" spans="1:4" ht="15.75" hidden="1" customHeight="1">
      <c r="A1482" s="13" t="s">
        <v>315</v>
      </c>
      <c r="B1482" s="13">
        <v>1926</v>
      </c>
      <c r="C1482" s="13">
        <v>5166</v>
      </c>
      <c r="D1482" s="13">
        <v>0</v>
      </c>
    </row>
    <row r="1483" spans="1:4" ht="15.75" hidden="1" customHeight="1">
      <c r="A1483" s="13" t="s">
        <v>315</v>
      </c>
      <c r="B1483" s="13">
        <v>1927</v>
      </c>
      <c r="C1483" s="13">
        <v>5073</v>
      </c>
      <c r="D1483" s="13">
        <v>0</v>
      </c>
    </row>
    <row r="1484" spans="1:4" ht="15.75" hidden="1" customHeight="1">
      <c r="A1484" s="13" t="s">
        <v>315</v>
      </c>
      <c r="B1484" s="13">
        <v>1928</v>
      </c>
      <c r="C1484" s="13">
        <v>4981</v>
      </c>
      <c r="D1484" s="13">
        <v>0</v>
      </c>
    </row>
    <row r="1485" spans="1:4" ht="15.75" hidden="1" customHeight="1">
      <c r="A1485" s="13" t="s">
        <v>315</v>
      </c>
      <c r="B1485" s="13">
        <v>1929</v>
      </c>
      <c r="C1485" s="13">
        <v>4919</v>
      </c>
      <c r="D1485" s="13">
        <v>0</v>
      </c>
    </row>
    <row r="1486" spans="1:4" ht="15.75" hidden="1" customHeight="1">
      <c r="A1486" s="13" t="s">
        <v>315</v>
      </c>
      <c r="B1486" s="13">
        <v>1930</v>
      </c>
      <c r="C1486" s="13">
        <v>4885</v>
      </c>
      <c r="D1486" s="13">
        <v>0</v>
      </c>
    </row>
    <row r="1487" spans="1:4" ht="15.75" hidden="1" customHeight="1">
      <c r="A1487" s="13" t="s">
        <v>315</v>
      </c>
      <c r="B1487" s="13">
        <v>1931</v>
      </c>
      <c r="C1487" s="13">
        <v>4880</v>
      </c>
      <c r="D1487" s="13">
        <v>0</v>
      </c>
    </row>
    <row r="1488" spans="1:4" ht="15.75" hidden="1" customHeight="1">
      <c r="A1488" s="13" t="s">
        <v>315</v>
      </c>
      <c r="B1488" s="13">
        <v>1932</v>
      </c>
      <c r="C1488" s="13">
        <v>4904</v>
      </c>
      <c r="D1488" s="13">
        <v>0</v>
      </c>
    </row>
    <row r="1489" spans="1:4" ht="15.75" hidden="1" customHeight="1">
      <c r="A1489" s="13" t="s">
        <v>315</v>
      </c>
      <c r="B1489" s="13">
        <v>1933</v>
      </c>
      <c r="C1489" s="13">
        <v>4956</v>
      </c>
      <c r="D1489" s="13">
        <v>0</v>
      </c>
    </row>
    <row r="1490" spans="1:4" ht="15.75" hidden="1" customHeight="1">
      <c r="A1490" s="13" t="s">
        <v>315</v>
      </c>
      <c r="B1490" s="13">
        <v>1934</v>
      </c>
      <c r="C1490" s="13">
        <v>5009</v>
      </c>
      <c r="D1490" s="13">
        <v>0</v>
      </c>
    </row>
    <row r="1491" spans="1:4" ht="15.75" hidden="1" customHeight="1">
      <c r="A1491" s="13" t="s">
        <v>315</v>
      </c>
      <c r="B1491" s="13">
        <v>1935</v>
      </c>
      <c r="C1491" s="13">
        <v>5062</v>
      </c>
      <c r="D1491" s="13">
        <v>0</v>
      </c>
    </row>
    <row r="1492" spans="1:4" ht="15.75" hidden="1" customHeight="1">
      <c r="A1492" s="13" t="s">
        <v>315</v>
      </c>
      <c r="B1492" s="13">
        <v>1936</v>
      </c>
      <c r="C1492" s="13">
        <v>5116</v>
      </c>
      <c r="D1492" s="13">
        <v>0</v>
      </c>
    </row>
    <row r="1493" spans="1:4" ht="15.75" hidden="1" customHeight="1">
      <c r="A1493" s="13" t="s">
        <v>315</v>
      </c>
      <c r="B1493" s="13">
        <v>1937</v>
      </c>
      <c r="C1493" s="13">
        <v>5170</v>
      </c>
      <c r="D1493" s="13">
        <v>0</v>
      </c>
    </row>
    <row r="1494" spans="1:4" ht="15.75" hidden="1" customHeight="1">
      <c r="A1494" s="13" t="s">
        <v>315</v>
      </c>
      <c r="B1494" s="13">
        <v>1938</v>
      </c>
      <c r="C1494" s="13">
        <v>5225</v>
      </c>
      <c r="D1494" s="13">
        <v>0</v>
      </c>
    </row>
    <row r="1495" spans="1:4" ht="15.75" hidden="1" customHeight="1">
      <c r="A1495" s="13" t="s">
        <v>315</v>
      </c>
      <c r="B1495" s="13">
        <v>1939</v>
      </c>
      <c r="C1495" s="13">
        <v>5280</v>
      </c>
      <c r="D1495" s="13">
        <v>0</v>
      </c>
    </row>
    <row r="1496" spans="1:4" ht="15.75" hidden="1" customHeight="1">
      <c r="A1496" s="13" t="s">
        <v>315</v>
      </c>
      <c r="B1496" s="13">
        <v>1940</v>
      </c>
      <c r="C1496" s="13">
        <v>5337</v>
      </c>
      <c r="D1496" s="13">
        <v>0</v>
      </c>
    </row>
    <row r="1497" spans="1:4" ht="15.75" hidden="1" customHeight="1">
      <c r="A1497" s="13" t="s">
        <v>315</v>
      </c>
      <c r="B1497" s="13">
        <v>1941</v>
      </c>
      <c r="C1497" s="13">
        <v>5393</v>
      </c>
      <c r="D1497" s="13">
        <v>0</v>
      </c>
    </row>
    <row r="1498" spans="1:4" ht="15.75" hidden="1" customHeight="1">
      <c r="A1498" s="13" t="s">
        <v>315</v>
      </c>
      <c r="B1498" s="13">
        <v>1942</v>
      </c>
      <c r="C1498" s="13">
        <v>5450</v>
      </c>
      <c r="D1498" s="13">
        <v>0</v>
      </c>
    </row>
    <row r="1499" spans="1:4" ht="15.75" hidden="1" customHeight="1">
      <c r="A1499" s="13" t="s">
        <v>315</v>
      </c>
      <c r="B1499" s="13">
        <v>1943</v>
      </c>
      <c r="C1499" s="13">
        <v>5508</v>
      </c>
      <c r="D1499" s="13">
        <v>0</v>
      </c>
    </row>
    <row r="1500" spans="1:4" ht="15.75" hidden="1" customHeight="1">
      <c r="A1500" s="13" t="s">
        <v>315</v>
      </c>
      <c r="B1500" s="13">
        <v>1944</v>
      </c>
      <c r="C1500" s="13">
        <v>5567</v>
      </c>
      <c r="D1500" s="13">
        <v>0</v>
      </c>
    </row>
    <row r="1501" spans="1:4" ht="15.75" hidden="1" customHeight="1">
      <c r="A1501" s="13" t="s">
        <v>315</v>
      </c>
      <c r="B1501" s="13">
        <v>1945</v>
      </c>
      <c r="C1501" s="13">
        <v>5626</v>
      </c>
      <c r="D1501" s="13">
        <v>0</v>
      </c>
    </row>
    <row r="1502" spans="1:4" ht="15.75" hidden="1" customHeight="1">
      <c r="A1502" s="13" t="s">
        <v>315</v>
      </c>
      <c r="B1502" s="13">
        <v>1946</v>
      </c>
      <c r="C1502" s="13">
        <v>5686</v>
      </c>
      <c r="D1502" s="13">
        <v>0</v>
      </c>
    </row>
    <row r="1503" spans="1:4" ht="15.75" hidden="1" customHeight="1">
      <c r="A1503" s="13" t="s">
        <v>315</v>
      </c>
      <c r="B1503" s="13">
        <v>1947</v>
      </c>
      <c r="C1503" s="13">
        <v>5746</v>
      </c>
      <c r="D1503" s="13">
        <v>0</v>
      </c>
    </row>
    <row r="1504" spans="1:4" ht="15.75" hidden="1" customHeight="1">
      <c r="A1504" s="13" t="s">
        <v>315</v>
      </c>
      <c r="B1504" s="13">
        <v>1948</v>
      </c>
      <c r="C1504" s="13">
        <v>5807</v>
      </c>
      <c r="D1504" s="13">
        <v>0</v>
      </c>
    </row>
    <row r="1505" spans="1:4" ht="15.75" hidden="1" customHeight="1">
      <c r="A1505" s="13" t="s">
        <v>315</v>
      </c>
      <c r="B1505" s="13">
        <v>1949</v>
      </c>
      <c r="C1505" s="13">
        <v>5893</v>
      </c>
      <c r="D1505" s="13">
        <v>0</v>
      </c>
    </row>
    <row r="1506" spans="1:4" ht="15.75" hidden="1" customHeight="1">
      <c r="A1506" s="13" t="s">
        <v>315</v>
      </c>
      <c r="B1506" s="13">
        <v>1950</v>
      </c>
      <c r="C1506" s="13">
        <v>6028</v>
      </c>
      <c r="D1506" s="13">
        <v>0</v>
      </c>
    </row>
    <row r="1507" spans="1:4" ht="15.75" hidden="1" customHeight="1">
      <c r="A1507" s="13" t="s">
        <v>315</v>
      </c>
      <c r="B1507" s="13">
        <v>1951</v>
      </c>
      <c r="C1507" s="13">
        <v>5848</v>
      </c>
      <c r="D1507" s="13">
        <v>0</v>
      </c>
    </row>
    <row r="1508" spans="1:4" ht="15.75" hidden="1" customHeight="1">
      <c r="A1508" s="13" t="s">
        <v>315</v>
      </c>
      <c r="B1508" s="13">
        <v>1952</v>
      </c>
      <c r="C1508" s="13">
        <v>5475</v>
      </c>
      <c r="D1508" s="13">
        <v>0</v>
      </c>
    </row>
    <row r="1509" spans="1:4" ht="15.75" hidden="1" customHeight="1">
      <c r="A1509" s="13" t="s">
        <v>315</v>
      </c>
      <c r="B1509" s="13">
        <v>1953</v>
      </c>
      <c r="C1509" s="13">
        <v>5335</v>
      </c>
      <c r="D1509" s="13">
        <v>0</v>
      </c>
    </row>
    <row r="1510" spans="1:4" ht="15.75" hidden="1" customHeight="1">
      <c r="A1510" s="13" t="s">
        <v>315</v>
      </c>
      <c r="B1510" s="13">
        <v>1954</v>
      </c>
      <c r="C1510" s="13">
        <v>5590</v>
      </c>
      <c r="D1510" s="13">
        <v>0</v>
      </c>
    </row>
    <row r="1511" spans="1:4" ht="15.75" hidden="1" customHeight="1">
      <c r="A1511" s="13" t="s">
        <v>315</v>
      </c>
      <c r="B1511" s="13">
        <v>1955</v>
      </c>
      <c r="C1511" s="13">
        <v>6139</v>
      </c>
      <c r="D1511" s="13">
        <v>0</v>
      </c>
    </row>
    <row r="1512" spans="1:4" ht="15.75" hidden="1" customHeight="1">
      <c r="A1512" s="13" t="s">
        <v>315</v>
      </c>
      <c r="B1512" s="13">
        <v>1956</v>
      </c>
      <c r="C1512" s="13">
        <v>6730</v>
      </c>
      <c r="D1512" s="13">
        <v>0</v>
      </c>
    </row>
    <row r="1513" spans="1:4" ht="15.75" hidden="1" customHeight="1">
      <c r="A1513" s="13" t="s">
        <v>315</v>
      </c>
      <c r="B1513" s="13">
        <v>1957</v>
      </c>
      <c r="C1513" s="13">
        <v>7353</v>
      </c>
      <c r="D1513" s="13">
        <v>0</v>
      </c>
    </row>
    <row r="1514" spans="1:4" ht="15.75" hidden="1" customHeight="1">
      <c r="A1514" s="13" t="s">
        <v>315</v>
      </c>
      <c r="B1514" s="13">
        <v>1958</v>
      </c>
      <c r="C1514" s="13">
        <v>8020</v>
      </c>
      <c r="D1514" s="13">
        <v>0</v>
      </c>
    </row>
    <row r="1515" spans="1:4" ht="15.75" hidden="1" customHeight="1">
      <c r="A1515" s="13" t="s">
        <v>315</v>
      </c>
      <c r="B1515" s="13">
        <v>1959</v>
      </c>
      <c r="C1515" s="13">
        <v>8723</v>
      </c>
      <c r="D1515" s="13">
        <v>0</v>
      </c>
    </row>
    <row r="1516" spans="1:4" ht="15.75" hidden="1" customHeight="1">
      <c r="A1516" s="13" t="s">
        <v>315</v>
      </c>
      <c r="B1516" s="13">
        <v>1960</v>
      </c>
      <c r="C1516" s="13">
        <v>9473</v>
      </c>
      <c r="D1516" s="13">
        <v>0</v>
      </c>
    </row>
    <row r="1517" spans="1:4" ht="15.75" hidden="1" customHeight="1">
      <c r="A1517" s="13" t="s">
        <v>315</v>
      </c>
      <c r="B1517" s="13">
        <v>1961</v>
      </c>
      <c r="C1517" s="13">
        <v>10238</v>
      </c>
      <c r="D1517" s="13">
        <v>0</v>
      </c>
    </row>
    <row r="1518" spans="1:4" ht="15.75" hidden="1" customHeight="1">
      <c r="A1518" s="13" t="s">
        <v>315</v>
      </c>
      <c r="B1518" s="13">
        <v>1962</v>
      </c>
      <c r="C1518" s="13">
        <v>11037</v>
      </c>
      <c r="D1518" s="13">
        <v>0</v>
      </c>
    </row>
    <row r="1519" spans="1:4" ht="15.75" hidden="1" customHeight="1">
      <c r="A1519" s="13" t="s">
        <v>315</v>
      </c>
      <c r="B1519" s="13">
        <v>1963</v>
      </c>
      <c r="C1519" s="13">
        <v>11865</v>
      </c>
      <c r="D1519" s="13">
        <v>0</v>
      </c>
    </row>
    <row r="1520" spans="1:4" ht="15.75" hidden="1" customHeight="1">
      <c r="A1520" s="13" t="s">
        <v>315</v>
      </c>
      <c r="B1520" s="13">
        <v>1964</v>
      </c>
      <c r="C1520" s="13">
        <v>12718</v>
      </c>
      <c r="D1520" s="13">
        <v>0</v>
      </c>
    </row>
    <row r="1521" spans="1:4" ht="15.75" hidden="1" customHeight="1">
      <c r="A1521" s="13" t="s">
        <v>315</v>
      </c>
      <c r="B1521" s="13">
        <v>1965</v>
      </c>
      <c r="C1521" s="13">
        <v>13585</v>
      </c>
      <c r="D1521" s="13">
        <v>0</v>
      </c>
    </row>
    <row r="1522" spans="1:4" ht="15.75" hidden="1" customHeight="1">
      <c r="A1522" s="13" t="s">
        <v>315</v>
      </c>
      <c r="B1522" s="13">
        <v>1966</v>
      </c>
      <c r="C1522" s="13">
        <v>14569</v>
      </c>
      <c r="D1522" s="13">
        <v>0</v>
      </c>
    </row>
    <row r="1523" spans="1:4" ht="15.75" hidden="1" customHeight="1">
      <c r="A1523" s="13" t="s">
        <v>315</v>
      </c>
      <c r="B1523" s="13">
        <v>1967</v>
      </c>
      <c r="C1523" s="13">
        <v>15768</v>
      </c>
      <c r="D1523" s="13">
        <v>0</v>
      </c>
    </row>
    <row r="1524" spans="1:4" ht="15.75" hidden="1" customHeight="1">
      <c r="A1524" s="13" t="s">
        <v>315</v>
      </c>
      <c r="B1524" s="13">
        <v>1968</v>
      </c>
      <c r="C1524" s="13">
        <v>17103</v>
      </c>
      <c r="D1524" s="13">
        <v>0</v>
      </c>
    </row>
    <row r="1525" spans="1:4" ht="15.75" hidden="1" customHeight="1">
      <c r="A1525" s="13" t="s">
        <v>315</v>
      </c>
      <c r="B1525" s="13">
        <v>1969</v>
      </c>
      <c r="C1525" s="13">
        <v>18471</v>
      </c>
      <c r="D1525" s="13">
        <v>0</v>
      </c>
    </row>
    <row r="1526" spans="1:4" ht="15.75" hidden="1" customHeight="1">
      <c r="A1526" s="13" t="s">
        <v>315</v>
      </c>
      <c r="B1526" s="13">
        <v>1970</v>
      </c>
      <c r="C1526" s="13">
        <v>19885</v>
      </c>
      <c r="D1526" s="13">
        <v>0</v>
      </c>
    </row>
    <row r="1527" spans="1:4" ht="15.75" hidden="1" customHeight="1">
      <c r="A1527" s="13" t="s">
        <v>315</v>
      </c>
      <c r="B1527" s="13">
        <v>1971</v>
      </c>
      <c r="C1527" s="13">
        <v>21346</v>
      </c>
      <c r="D1527" s="13">
        <v>0</v>
      </c>
    </row>
    <row r="1528" spans="1:4" ht="15.75" hidden="1" customHeight="1">
      <c r="A1528" s="13" t="s">
        <v>315</v>
      </c>
      <c r="B1528" s="13">
        <v>1972</v>
      </c>
      <c r="C1528" s="13">
        <v>22855</v>
      </c>
      <c r="D1528" s="13">
        <v>0</v>
      </c>
    </row>
    <row r="1529" spans="1:4" ht="15.75" hidden="1" customHeight="1">
      <c r="A1529" s="13" t="s">
        <v>315</v>
      </c>
      <c r="B1529" s="13">
        <v>1973</v>
      </c>
      <c r="C1529" s="13">
        <v>24413</v>
      </c>
      <c r="D1529" s="13">
        <v>0</v>
      </c>
    </row>
    <row r="1530" spans="1:4" ht="15.75" hidden="1" customHeight="1">
      <c r="A1530" s="13" t="s">
        <v>315</v>
      </c>
      <c r="B1530" s="13">
        <v>1974</v>
      </c>
      <c r="C1530" s="13">
        <v>26025</v>
      </c>
      <c r="D1530" s="13">
        <v>0</v>
      </c>
    </row>
    <row r="1531" spans="1:4" ht="15.75" hidden="1" customHeight="1">
      <c r="A1531" s="13" t="s">
        <v>315</v>
      </c>
      <c r="B1531" s="13">
        <v>1975</v>
      </c>
      <c r="C1531" s="13">
        <v>27664</v>
      </c>
      <c r="D1531" s="13">
        <v>0</v>
      </c>
    </row>
    <row r="1532" spans="1:4" ht="15.75" hidden="1" customHeight="1">
      <c r="A1532" s="13" t="s">
        <v>315</v>
      </c>
      <c r="B1532" s="13">
        <v>1976</v>
      </c>
      <c r="C1532" s="13">
        <v>29314</v>
      </c>
      <c r="D1532" s="13">
        <v>0</v>
      </c>
    </row>
    <row r="1533" spans="1:4" ht="15.75" hidden="1" customHeight="1">
      <c r="A1533" s="13" t="s">
        <v>315</v>
      </c>
      <c r="B1533" s="13">
        <v>1977</v>
      </c>
      <c r="C1533" s="13">
        <v>30971</v>
      </c>
      <c r="D1533" s="13">
        <v>0</v>
      </c>
    </row>
    <row r="1534" spans="1:4" ht="15.75" hidden="1" customHeight="1">
      <c r="A1534" s="13" t="s">
        <v>315</v>
      </c>
      <c r="B1534" s="13">
        <v>1978</v>
      </c>
      <c r="C1534" s="13">
        <v>32597</v>
      </c>
      <c r="D1534" s="13">
        <v>0</v>
      </c>
    </row>
    <row r="1535" spans="1:4" ht="15.75" hidden="1" customHeight="1">
      <c r="A1535" s="13" t="s">
        <v>315</v>
      </c>
      <c r="B1535" s="13">
        <v>1979</v>
      </c>
      <c r="C1535" s="13">
        <v>34167</v>
      </c>
      <c r="D1535" s="13">
        <v>0</v>
      </c>
    </row>
    <row r="1536" spans="1:4" ht="15.75" hidden="1" customHeight="1">
      <c r="A1536" s="13" t="s">
        <v>315</v>
      </c>
      <c r="B1536" s="13">
        <v>1980</v>
      </c>
      <c r="C1536" s="13">
        <v>35639</v>
      </c>
      <c r="D1536" s="13">
        <v>0</v>
      </c>
    </row>
    <row r="1537" spans="1:4" ht="15.75" hidden="1" customHeight="1">
      <c r="A1537" s="13" t="s">
        <v>315</v>
      </c>
      <c r="B1537" s="13">
        <v>1981</v>
      </c>
      <c r="C1537" s="13">
        <v>37008</v>
      </c>
      <c r="D1537" s="13">
        <v>0</v>
      </c>
    </row>
    <row r="1538" spans="1:4" ht="15.75" hidden="1" customHeight="1">
      <c r="A1538" s="13" t="s">
        <v>315</v>
      </c>
      <c r="B1538" s="13">
        <v>1982</v>
      </c>
      <c r="C1538" s="13">
        <v>38617</v>
      </c>
      <c r="D1538" s="13">
        <v>0</v>
      </c>
    </row>
    <row r="1539" spans="1:4" ht="15.75" hidden="1" customHeight="1">
      <c r="A1539" s="13" t="s">
        <v>315</v>
      </c>
      <c r="B1539" s="13">
        <v>1983</v>
      </c>
      <c r="C1539" s="13">
        <v>40456</v>
      </c>
      <c r="D1539" s="13">
        <v>0</v>
      </c>
    </row>
    <row r="1540" spans="1:4" ht="15.75" hidden="1" customHeight="1">
      <c r="A1540" s="13" t="s">
        <v>315</v>
      </c>
      <c r="B1540" s="13">
        <v>1984</v>
      </c>
      <c r="C1540" s="13">
        <v>42202</v>
      </c>
      <c r="D1540" s="13">
        <v>0</v>
      </c>
    </row>
    <row r="1541" spans="1:4" ht="15.75" hidden="1" customHeight="1">
      <c r="A1541" s="13" t="s">
        <v>315</v>
      </c>
      <c r="B1541" s="13">
        <v>1985</v>
      </c>
      <c r="C1541" s="13">
        <v>43834</v>
      </c>
      <c r="D1541" s="13">
        <v>0</v>
      </c>
    </row>
    <row r="1542" spans="1:4" ht="15.75" hidden="1" customHeight="1">
      <c r="A1542" s="13" t="s">
        <v>315</v>
      </c>
      <c r="B1542" s="13">
        <v>1986</v>
      </c>
      <c r="C1542" s="13">
        <v>45625</v>
      </c>
      <c r="D1542" s="13">
        <v>0</v>
      </c>
    </row>
    <row r="1543" spans="1:4" ht="15.75" hidden="1" customHeight="1">
      <c r="A1543" s="13" t="s">
        <v>315</v>
      </c>
      <c r="B1543" s="13">
        <v>1987</v>
      </c>
      <c r="C1543" s="13">
        <v>47659</v>
      </c>
      <c r="D1543" s="13">
        <v>0</v>
      </c>
    </row>
    <row r="1544" spans="1:4" ht="15.75" hidden="1" customHeight="1">
      <c r="A1544" s="13" t="s">
        <v>315</v>
      </c>
      <c r="B1544" s="13">
        <v>1988</v>
      </c>
      <c r="C1544" s="13">
        <v>49680</v>
      </c>
      <c r="D1544" s="13">
        <v>0</v>
      </c>
    </row>
    <row r="1545" spans="1:4" ht="15.75" hidden="1" customHeight="1">
      <c r="A1545" s="13" t="s">
        <v>315</v>
      </c>
      <c r="B1545" s="13">
        <v>1989</v>
      </c>
      <c r="C1545" s="13">
        <v>51661</v>
      </c>
      <c r="D1545" s="13">
        <v>0</v>
      </c>
    </row>
    <row r="1546" spans="1:4" ht="15.75" hidden="1" customHeight="1">
      <c r="A1546" s="13" t="s">
        <v>315</v>
      </c>
      <c r="B1546" s="13">
        <v>1990</v>
      </c>
      <c r="C1546" s="13">
        <v>53590</v>
      </c>
      <c r="D1546" s="13">
        <v>0.40699999999999997</v>
      </c>
    </row>
    <row r="1547" spans="1:4" ht="15.75" hidden="1" customHeight="1">
      <c r="A1547" s="13" t="s">
        <v>315</v>
      </c>
      <c r="B1547" s="13">
        <v>1991</v>
      </c>
      <c r="C1547" s="13">
        <v>55455</v>
      </c>
      <c r="D1547" s="13">
        <v>0.40699999999999997</v>
      </c>
    </row>
    <row r="1548" spans="1:4" ht="15.75" hidden="1" customHeight="1">
      <c r="A1548" s="13" t="s">
        <v>315</v>
      </c>
      <c r="B1548" s="13">
        <v>1992</v>
      </c>
      <c r="C1548" s="13">
        <v>57305</v>
      </c>
      <c r="D1548" s="13">
        <v>0.40699999999999997</v>
      </c>
    </row>
    <row r="1549" spans="1:4" ht="15.75" hidden="1" customHeight="1">
      <c r="A1549" s="13" t="s">
        <v>315</v>
      </c>
      <c r="B1549" s="13">
        <v>1993</v>
      </c>
      <c r="C1549" s="13">
        <v>59177</v>
      </c>
      <c r="D1549" s="13">
        <v>0.41</v>
      </c>
    </row>
    <row r="1550" spans="1:4" ht="15.75" hidden="1" customHeight="1">
      <c r="A1550" s="13" t="s">
        <v>315</v>
      </c>
      <c r="B1550" s="13">
        <v>1994</v>
      </c>
      <c r="C1550" s="13">
        <v>61057</v>
      </c>
      <c r="D1550" s="13">
        <v>0.40699999999999997</v>
      </c>
    </row>
    <row r="1551" spans="1:4" ht="15.75" hidden="1" customHeight="1">
      <c r="A1551" s="13" t="s">
        <v>315</v>
      </c>
      <c r="B1551" s="13">
        <v>1995</v>
      </c>
      <c r="C1551" s="13">
        <v>62944</v>
      </c>
      <c r="D1551" s="13">
        <v>0.42499999999999999</v>
      </c>
    </row>
    <row r="1552" spans="1:4" ht="15.75" hidden="1" customHeight="1">
      <c r="A1552" s="13" t="s">
        <v>315</v>
      </c>
      <c r="B1552" s="13">
        <v>1996</v>
      </c>
      <c r="C1552" s="13">
        <v>64166</v>
      </c>
      <c r="D1552" s="13">
        <v>0.45400000000000001</v>
      </c>
    </row>
    <row r="1553" spans="1:4" ht="15.75" hidden="1" customHeight="1">
      <c r="A1553" s="13" t="s">
        <v>315</v>
      </c>
      <c r="B1553" s="13">
        <v>1997</v>
      </c>
      <c r="C1553" s="13">
        <v>64702</v>
      </c>
      <c r="D1553" s="13">
        <v>0.46500000000000002</v>
      </c>
    </row>
    <row r="1554" spans="1:4" ht="15.75" hidden="1" customHeight="1">
      <c r="A1554" s="13" t="s">
        <v>315</v>
      </c>
      <c r="B1554" s="13">
        <v>1998</v>
      </c>
      <c r="C1554" s="13">
        <v>65204</v>
      </c>
      <c r="D1554" s="13">
        <v>0.49099999999999999</v>
      </c>
    </row>
    <row r="1555" spans="1:4" ht="15.75" hidden="1" customHeight="1">
      <c r="A1555" s="13" t="s">
        <v>315</v>
      </c>
      <c r="B1555" s="13">
        <v>1999</v>
      </c>
      <c r="C1555" s="13">
        <v>65675</v>
      </c>
      <c r="D1555" s="13">
        <v>0.51300000000000001</v>
      </c>
    </row>
    <row r="1556" spans="1:4" ht="15.75" hidden="1" customHeight="1">
      <c r="A1556" s="13" t="s">
        <v>315</v>
      </c>
      <c r="B1556" s="13">
        <v>2000</v>
      </c>
      <c r="C1556" s="13">
        <v>66116</v>
      </c>
      <c r="D1556" s="13">
        <v>0.52400000000000002</v>
      </c>
    </row>
    <row r="1557" spans="1:4" ht="15.75" hidden="1" customHeight="1">
      <c r="A1557" s="13" t="s">
        <v>315</v>
      </c>
      <c r="B1557" s="13">
        <v>2001</v>
      </c>
      <c r="C1557" s="13">
        <v>67841</v>
      </c>
      <c r="D1557" s="13">
        <v>0.52400000000000002</v>
      </c>
    </row>
    <row r="1558" spans="1:4" ht="15.75" hidden="1" customHeight="1">
      <c r="A1558" s="13" t="s">
        <v>315</v>
      </c>
      <c r="B1558" s="13">
        <v>2002</v>
      </c>
      <c r="C1558" s="13">
        <v>70868</v>
      </c>
      <c r="D1558" s="13">
        <v>0.53100000000000003</v>
      </c>
    </row>
    <row r="1559" spans="1:4" ht="15.75" hidden="1" customHeight="1">
      <c r="A1559" s="13" t="s">
        <v>315</v>
      </c>
      <c r="B1559" s="13">
        <v>2003</v>
      </c>
      <c r="C1559" s="13">
        <v>73929</v>
      </c>
      <c r="D1559" s="13">
        <v>0.53500000000000003</v>
      </c>
    </row>
    <row r="1560" spans="1:4" ht="15.75" hidden="1" customHeight="1">
      <c r="A1560" s="13" t="s">
        <v>315</v>
      </c>
      <c r="B1560" s="13">
        <v>2004</v>
      </c>
      <c r="C1560" s="13">
        <v>76950</v>
      </c>
      <c r="D1560" s="13">
        <v>0.56100000000000005</v>
      </c>
    </row>
    <row r="1561" spans="1:4" ht="15.75" hidden="1" customHeight="1">
      <c r="A1561" s="13" t="s">
        <v>315</v>
      </c>
      <c r="B1561" s="13">
        <v>2005</v>
      </c>
      <c r="C1561" s="13">
        <v>79845</v>
      </c>
      <c r="D1561" s="13">
        <v>0.57499999999999996</v>
      </c>
    </row>
    <row r="1562" spans="1:4" ht="15.75" hidden="1" customHeight="1">
      <c r="A1562" s="13" t="s">
        <v>315</v>
      </c>
      <c r="B1562" s="13">
        <v>2006</v>
      </c>
      <c r="C1562" s="13">
        <v>80241</v>
      </c>
      <c r="D1562" s="13">
        <v>0.54600000000000004</v>
      </c>
    </row>
    <row r="1563" spans="1:4" ht="15.75" hidden="1" customHeight="1">
      <c r="A1563" s="13" t="s">
        <v>315</v>
      </c>
      <c r="B1563" s="13">
        <v>2007</v>
      </c>
      <c r="C1563" s="13">
        <v>78187</v>
      </c>
      <c r="D1563" s="13">
        <v>0.53900000000000003</v>
      </c>
    </row>
    <row r="1564" spans="1:4" ht="15.75" hidden="1" customHeight="1">
      <c r="A1564" s="13" t="s">
        <v>315</v>
      </c>
      <c r="B1564" s="13">
        <v>2008</v>
      </c>
      <c r="C1564" s="13">
        <v>76073</v>
      </c>
      <c r="D1564" s="13">
        <v>0.53900000000000003</v>
      </c>
    </row>
    <row r="1565" spans="1:4" ht="15.75" hidden="1" customHeight="1">
      <c r="A1565" s="13" t="s">
        <v>315</v>
      </c>
      <c r="B1565" s="13">
        <v>2009</v>
      </c>
      <c r="C1565" s="13">
        <v>73879</v>
      </c>
      <c r="D1565" s="13">
        <v>0.51700000000000002</v>
      </c>
    </row>
    <row r="1566" spans="1:4" ht="15.75" hidden="1" customHeight="1">
      <c r="A1566" s="13" t="s">
        <v>315</v>
      </c>
      <c r="B1566" s="13">
        <v>2010</v>
      </c>
      <c r="C1566" s="13">
        <v>71542</v>
      </c>
      <c r="D1566" s="13">
        <v>0.51700000000000002</v>
      </c>
    </row>
    <row r="1567" spans="1:4" ht="15.75" hidden="1" customHeight="1">
      <c r="A1567" s="13" t="s">
        <v>315</v>
      </c>
      <c r="B1567" s="13">
        <v>2011</v>
      </c>
      <c r="C1567" s="13">
        <v>70587</v>
      </c>
      <c r="D1567" s="13">
        <v>0.49099999999999999</v>
      </c>
    </row>
    <row r="1568" spans="1:4" ht="15.75" hidden="1" customHeight="1">
      <c r="A1568" s="13" t="s">
        <v>315</v>
      </c>
      <c r="B1568" s="13">
        <v>2012</v>
      </c>
      <c r="C1568" s="13">
        <v>71035</v>
      </c>
      <c r="D1568" s="13">
        <v>0.48699999999999999</v>
      </c>
    </row>
    <row r="1569" spans="1:4" ht="15.75" hidden="1" customHeight="1">
      <c r="A1569" s="13" t="s">
        <v>315</v>
      </c>
      <c r="B1569" s="13">
        <v>2013</v>
      </c>
      <c r="C1569" s="13">
        <v>71385</v>
      </c>
      <c r="D1569" s="13">
        <v>0.47599999999999998</v>
      </c>
    </row>
    <row r="1570" spans="1:4" ht="15.75" hidden="1" customHeight="1">
      <c r="A1570" s="13" t="s">
        <v>315</v>
      </c>
      <c r="B1570" s="13">
        <v>2014</v>
      </c>
      <c r="C1570" s="13">
        <v>71644</v>
      </c>
      <c r="D1570" s="13">
        <v>0.46200000000000002</v>
      </c>
    </row>
    <row r="1571" spans="1:4" ht="15.75" hidden="1" customHeight="1">
      <c r="A1571" s="13" t="s">
        <v>315</v>
      </c>
      <c r="B1571" s="13">
        <v>2015</v>
      </c>
      <c r="C1571" s="13">
        <v>71766</v>
      </c>
      <c r="D1571" s="13">
        <v>0.46500000000000002</v>
      </c>
    </row>
    <row r="1572" spans="1:4" ht="15.75" hidden="1" customHeight="1">
      <c r="A1572" s="13" t="s">
        <v>315</v>
      </c>
      <c r="B1572" s="13">
        <v>2016</v>
      </c>
      <c r="C1572" s="13">
        <v>72563</v>
      </c>
      <c r="D1572" s="13">
        <v>0.46899999999999997</v>
      </c>
    </row>
    <row r="1573" spans="1:4" ht="15.75" hidden="1" customHeight="1">
      <c r="A1573" s="13" t="s">
        <v>315</v>
      </c>
      <c r="B1573" s="13">
        <v>2017</v>
      </c>
      <c r="C1573" s="13">
        <v>73853</v>
      </c>
      <c r="D1573" s="13">
        <v>0.46500000000000002</v>
      </c>
    </row>
    <row r="1574" spans="1:4" ht="15.75" hidden="1" customHeight="1">
      <c r="A1574" s="13" t="s">
        <v>315</v>
      </c>
      <c r="B1574" s="13">
        <v>2018</v>
      </c>
      <c r="C1574" s="13">
        <v>75034</v>
      </c>
      <c r="D1574" s="13">
        <v>0.495</v>
      </c>
    </row>
    <row r="1575" spans="1:4" ht="15.75" hidden="1" customHeight="1">
      <c r="A1575" s="13" t="s">
        <v>315</v>
      </c>
      <c r="B1575" s="13">
        <v>2019</v>
      </c>
      <c r="C1575" s="13">
        <v>76361</v>
      </c>
      <c r="D1575" s="13">
        <v>0.48</v>
      </c>
    </row>
    <row r="1576" spans="1:4" ht="15.75" hidden="1" customHeight="1">
      <c r="A1576" s="13" t="s">
        <v>315</v>
      </c>
      <c r="B1576" s="13">
        <v>2020</v>
      </c>
      <c r="C1576" s="13">
        <v>77723</v>
      </c>
      <c r="D1576" s="13">
        <v>0.44900000000000001</v>
      </c>
    </row>
    <row r="1577" spans="1:4" ht="15.75" hidden="1" customHeight="1">
      <c r="A1577" s="13" t="s">
        <v>315</v>
      </c>
      <c r="B1577" s="13">
        <v>2021</v>
      </c>
      <c r="C1577" s="13">
        <v>79057</v>
      </c>
      <c r="D1577" s="13">
        <v>0.45300000000000001</v>
      </c>
    </row>
    <row r="1578" spans="1:4" ht="15.75" hidden="1" customHeight="1">
      <c r="A1578" s="13" t="s">
        <v>316</v>
      </c>
      <c r="B1578" s="13">
        <v>1850</v>
      </c>
      <c r="C1578" s="13">
        <v>2418020</v>
      </c>
    </row>
    <row r="1579" spans="1:4" ht="15.75" hidden="1" customHeight="1">
      <c r="A1579" s="13" t="s">
        <v>316</v>
      </c>
      <c r="B1579" s="13">
        <v>1851</v>
      </c>
      <c r="C1579" s="13">
        <v>2445025</v>
      </c>
    </row>
    <row r="1580" spans="1:4" ht="15.75" hidden="1" customHeight="1">
      <c r="A1580" s="13" t="s">
        <v>316</v>
      </c>
      <c r="B1580" s="13">
        <v>1852</v>
      </c>
      <c r="C1580" s="13">
        <v>2468568</v>
      </c>
    </row>
    <row r="1581" spans="1:4" ht="15.75" hidden="1" customHeight="1">
      <c r="A1581" s="13" t="s">
        <v>316</v>
      </c>
      <c r="B1581" s="13">
        <v>1853</v>
      </c>
      <c r="C1581" s="13">
        <v>2488555</v>
      </c>
    </row>
    <row r="1582" spans="1:4" ht="15.75" hidden="1" customHeight="1">
      <c r="A1582" s="13" t="s">
        <v>316</v>
      </c>
      <c r="B1582" s="13">
        <v>1854</v>
      </c>
      <c r="C1582" s="13">
        <v>2508701</v>
      </c>
    </row>
    <row r="1583" spans="1:4" ht="15.75" hidden="1" customHeight="1">
      <c r="A1583" s="13" t="s">
        <v>316</v>
      </c>
      <c r="B1583" s="13">
        <v>1855</v>
      </c>
      <c r="C1583" s="13">
        <v>2529007</v>
      </c>
    </row>
    <row r="1584" spans="1:4" ht="15.75" hidden="1" customHeight="1">
      <c r="A1584" s="13" t="s">
        <v>316</v>
      </c>
      <c r="B1584" s="13">
        <v>1856</v>
      </c>
      <c r="C1584" s="13">
        <v>2549474</v>
      </c>
    </row>
    <row r="1585" spans="1:3" ht="15.75" hidden="1" customHeight="1">
      <c r="A1585" s="13" t="s">
        <v>316</v>
      </c>
      <c r="B1585" s="13">
        <v>1857</v>
      </c>
      <c r="C1585" s="13">
        <v>2570102</v>
      </c>
    </row>
    <row r="1586" spans="1:3" ht="15.75" hidden="1" customHeight="1">
      <c r="A1586" s="13" t="s">
        <v>316</v>
      </c>
      <c r="B1586" s="13">
        <v>1858</v>
      </c>
      <c r="C1586" s="13">
        <v>2590895</v>
      </c>
    </row>
    <row r="1587" spans="1:3" ht="15.75" hidden="1" customHeight="1">
      <c r="A1587" s="13" t="s">
        <v>316</v>
      </c>
      <c r="B1587" s="13">
        <v>1859</v>
      </c>
      <c r="C1587" s="13">
        <v>2611894</v>
      </c>
    </row>
    <row r="1588" spans="1:3" ht="15.75" hidden="1" customHeight="1">
      <c r="A1588" s="13" t="s">
        <v>316</v>
      </c>
      <c r="B1588" s="13">
        <v>1860</v>
      </c>
      <c r="C1588" s="13">
        <v>2633102</v>
      </c>
    </row>
    <row r="1589" spans="1:3" ht="15.75" hidden="1" customHeight="1">
      <c r="A1589" s="13" t="s">
        <v>316</v>
      </c>
      <c r="B1589" s="13">
        <v>1861</v>
      </c>
      <c r="C1589" s="13">
        <v>2654522</v>
      </c>
    </row>
    <row r="1590" spans="1:3" ht="15.75" hidden="1" customHeight="1">
      <c r="A1590" s="13" t="s">
        <v>316</v>
      </c>
      <c r="B1590" s="13">
        <v>1862</v>
      </c>
      <c r="C1590" s="13">
        <v>2676155</v>
      </c>
    </row>
    <row r="1591" spans="1:3" ht="15.75" hidden="1" customHeight="1">
      <c r="A1591" s="13" t="s">
        <v>316</v>
      </c>
      <c r="B1591" s="13">
        <v>1863</v>
      </c>
      <c r="C1591" s="13">
        <v>2698003</v>
      </c>
    </row>
    <row r="1592" spans="1:3" ht="15.75" hidden="1" customHeight="1">
      <c r="A1592" s="13" t="s">
        <v>316</v>
      </c>
      <c r="B1592" s="13">
        <v>1864</v>
      </c>
      <c r="C1592" s="13">
        <v>2720026</v>
      </c>
    </row>
    <row r="1593" spans="1:3" ht="15.75" hidden="1" customHeight="1">
      <c r="A1593" s="13" t="s">
        <v>316</v>
      </c>
      <c r="B1593" s="13">
        <v>1865</v>
      </c>
      <c r="C1593" s="13">
        <v>2742225</v>
      </c>
    </row>
    <row r="1594" spans="1:3" ht="15.75" hidden="1" customHeight="1">
      <c r="A1594" s="13" t="s">
        <v>316</v>
      </c>
      <c r="B1594" s="13">
        <v>1866</v>
      </c>
      <c r="C1594" s="13">
        <v>2764601</v>
      </c>
    </row>
    <row r="1595" spans="1:3" ht="15.75" hidden="1" customHeight="1">
      <c r="A1595" s="13" t="s">
        <v>316</v>
      </c>
      <c r="B1595" s="13">
        <v>1867</v>
      </c>
      <c r="C1595" s="13">
        <v>2787156</v>
      </c>
    </row>
    <row r="1596" spans="1:3" ht="15.75" hidden="1" customHeight="1">
      <c r="A1596" s="13" t="s">
        <v>316</v>
      </c>
      <c r="B1596" s="13">
        <v>1868</v>
      </c>
      <c r="C1596" s="13">
        <v>2809892</v>
      </c>
    </row>
    <row r="1597" spans="1:3" ht="15.75" hidden="1" customHeight="1">
      <c r="A1597" s="13" t="s">
        <v>316</v>
      </c>
      <c r="B1597" s="13">
        <v>1869</v>
      </c>
      <c r="C1597" s="13">
        <v>2831694</v>
      </c>
    </row>
    <row r="1598" spans="1:3" ht="15.75" hidden="1" customHeight="1">
      <c r="A1598" s="13" t="s">
        <v>316</v>
      </c>
      <c r="B1598" s="13">
        <v>1870</v>
      </c>
      <c r="C1598" s="13">
        <v>2852547</v>
      </c>
    </row>
    <row r="1599" spans="1:3" ht="15.75" hidden="1" customHeight="1">
      <c r="A1599" s="13" t="s">
        <v>316</v>
      </c>
      <c r="B1599" s="13">
        <v>1871</v>
      </c>
      <c r="C1599" s="13">
        <v>2872435</v>
      </c>
    </row>
    <row r="1600" spans="1:3" ht="15.75" hidden="1" customHeight="1">
      <c r="A1600" s="13" t="s">
        <v>316</v>
      </c>
      <c r="B1600" s="13">
        <v>1872</v>
      </c>
      <c r="C1600" s="13">
        <v>2891341</v>
      </c>
    </row>
    <row r="1601" spans="1:3" ht="15.75" hidden="1" customHeight="1">
      <c r="A1601" s="13" t="s">
        <v>316</v>
      </c>
      <c r="B1601" s="13">
        <v>1873</v>
      </c>
      <c r="C1601" s="13">
        <v>2909249</v>
      </c>
    </row>
    <row r="1602" spans="1:3" ht="15.75" hidden="1" customHeight="1">
      <c r="A1602" s="13" t="s">
        <v>316</v>
      </c>
      <c r="B1602" s="13">
        <v>1874</v>
      </c>
      <c r="C1602" s="13">
        <v>2927264</v>
      </c>
    </row>
    <row r="1603" spans="1:3" ht="15.75" hidden="1" customHeight="1">
      <c r="A1603" s="13" t="s">
        <v>316</v>
      </c>
      <c r="B1603" s="13">
        <v>1875</v>
      </c>
      <c r="C1603" s="13">
        <v>2945386</v>
      </c>
    </row>
    <row r="1604" spans="1:3" ht="15.75" hidden="1" customHeight="1">
      <c r="A1604" s="13" t="s">
        <v>316</v>
      </c>
      <c r="B1604" s="13">
        <v>1876</v>
      </c>
      <c r="C1604" s="13">
        <v>2963618</v>
      </c>
    </row>
    <row r="1605" spans="1:3" ht="15.75" hidden="1" customHeight="1">
      <c r="A1605" s="13" t="s">
        <v>316</v>
      </c>
      <c r="B1605" s="13">
        <v>1877</v>
      </c>
      <c r="C1605" s="13">
        <v>2981958</v>
      </c>
    </row>
    <row r="1606" spans="1:3" ht="15.75" hidden="1" customHeight="1">
      <c r="A1606" s="13" t="s">
        <v>316</v>
      </c>
      <c r="B1606" s="13">
        <v>1878</v>
      </c>
      <c r="C1606" s="13">
        <v>3000408</v>
      </c>
    </row>
    <row r="1607" spans="1:3" ht="15.75" hidden="1" customHeight="1">
      <c r="A1607" s="13" t="s">
        <v>316</v>
      </c>
      <c r="B1607" s="13">
        <v>1879</v>
      </c>
      <c r="C1607" s="13">
        <v>3018954</v>
      </c>
    </row>
    <row r="1608" spans="1:3" ht="15.75" hidden="1" customHeight="1">
      <c r="A1608" s="13" t="s">
        <v>316</v>
      </c>
      <c r="B1608" s="13">
        <v>1880</v>
      </c>
      <c r="C1608" s="13">
        <v>3037598</v>
      </c>
    </row>
    <row r="1609" spans="1:3" ht="15.75" hidden="1" customHeight="1">
      <c r="A1609" s="13" t="s">
        <v>316</v>
      </c>
      <c r="B1609" s="13">
        <v>1881</v>
      </c>
      <c r="C1609" s="13">
        <v>3056340</v>
      </c>
    </row>
    <row r="1610" spans="1:3" ht="15.75" hidden="1" customHeight="1">
      <c r="A1610" s="13" t="s">
        <v>316</v>
      </c>
      <c r="B1610" s="13">
        <v>1882</v>
      </c>
      <c r="C1610" s="13">
        <v>3075181</v>
      </c>
    </row>
    <row r="1611" spans="1:3" ht="15.75" hidden="1" customHeight="1">
      <c r="A1611" s="13" t="s">
        <v>316</v>
      </c>
      <c r="B1611" s="13">
        <v>1883</v>
      </c>
      <c r="C1611" s="13">
        <v>3094120</v>
      </c>
    </row>
    <row r="1612" spans="1:3" ht="15.75" hidden="1" customHeight="1">
      <c r="A1612" s="13" t="s">
        <v>316</v>
      </c>
      <c r="B1612" s="13">
        <v>1884</v>
      </c>
      <c r="C1612" s="13">
        <v>3113172</v>
      </c>
    </row>
    <row r="1613" spans="1:3" ht="15.75" hidden="1" customHeight="1">
      <c r="A1613" s="13" t="s">
        <v>316</v>
      </c>
      <c r="B1613" s="13">
        <v>1885</v>
      </c>
      <c r="C1613" s="13">
        <v>3132337</v>
      </c>
    </row>
    <row r="1614" spans="1:3" ht="15.75" hidden="1" customHeight="1">
      <c r="A1614" s="13" t="s">
        <v>316</v>
      </c>
      <c r="B1614" s="13">
        <v>1886</v>
      </c>
      <c r="C1614" s="13">
        <v>3151616</v>
      </c>
    </row>
    <row r="1615" spans="1:3" ht="15.75" hidden="1" customHeight="1">
      <c r="A1615" s="13" t="s">
        <v>316</v>
      </c>
      <c r="B1615" s="13">
        <v>1887</v>
      </c>
      <c r="C1615" s="13">
        <v>3171010</v>
      </c>
    </row>
    <row r="1616" spans="1:3" ht="15.75" hidden="1" customHeight="1">
      <c r="A1616" s="13" t="s">
        <v>316</v>
      </c>
      <c r="B1616" s="13">
        <v>1888</v>
      </c>
      <c r="C1616" s="13">
        <v>3190519</v>
      </c>
    </row>
    <row r="1617" spans="1:3" ht="15.75" hidden="1" customHeight="1">
      <c r="A1617" s="13" t="s">
        <v>316</v>
      </c>
      <c r="B1617" s="13">
        <v>1889</v>
      </c>
      <c r="C1617" s="13">
        <v>3203693</v>
      </c>
    </row>
    <row r="1618" spans="1:3" ht="15.75" hidden="1" customHeight="1">
      <c r="A1618" s="13" t="s">
        <v>316</v>
      </c>
      <c r="B1618" s="13">
        <v>1890</v>
      </c>
      <c r="C1618" s="13">
        <v>3210508</v>
      </c>
    </row>
    <row r="1619" spans="1:3" ht="15.75" hidden="1" customHeight="1">
      <c r="A1619" s="13" t="s">
        <v>316</v>
      </c>
      <c r="B1619" s="13">
        <v>1891</v>
      </c>
      <c r="C1619" s="13">
        <v>3210945</v>
      </c>
    </row>
    <row r="1620" spans="1:3" ht="15.75" hidden="1" customHeight="1">
      <c r="A1620" s="13" t="s">
        <v>316</v>
      </c>
      <c r="B1620" s="13">
        <v>1892</v>
      </c>
      <c r="C1620" s="13">
        <v>3204981</v>
      </c>
    </row>
    <row r="1621" spans="1:3" ht="15.75" hidden="1" customHeight="1">
      <c r="A1621" s="13" t="s">
        <v>316</v>
      </c>
      <c r="B1621" s="13">
        <v>1893</v>
      </c>
      <c r="C1621" s="13">
        <v>3192595</v>
      </c>
    </row>
    <row r="1622" spans="1:3" ht="15.75" hidden="1" customHeight="1">
      <c r="A1622" s="13" t="s">
        <v>316</v>
      </c>
      <c r="B1622" s="13">
        <v>1894</v>
      </c>
      <c r="C1622" s="13">
        <v>3180253</v>
      </c>
    </row>
    <row r="1623" spans="1:3" ht="15.75" hidden="1" customHeight="1">
      <c r="A1623" s="13" t="s">
        <v>316</v>
      </c>
      <c r="B1623" s="13">
        <v>1895</v>
      </c>
      <c r="C1623" s="13">
        <v>3167955</v>
      </c>
    </row>
    <row r="1624" spans="1:3" ht="15.75" hidden="1" customHeight="1">
      <c r="A1624" s="13" t="s">
        <v>316</v>
      </c>
      <c r="B1624" s="13">
        <v>1896</v>
      </c>
      <c r="C1624" s="13">
        <v>3155700</v>
      </c>
    </row>
    <row r="1625" spans="1:3" ht="15.75" hidden="1" customHeight="1">
      <c r="A1625" s="13" t="s">
        <v>316</v>
      </c>
      <c r="B1625" s="13">
        <v>1897</v>
      </c>
      <c r="C1625" s="13">
        <v>3143489</v>
      </c>
    </row>
    <row r="1626" spans="1:3" ht="15.75" hidden="1" customHeight="1">
      <c r="A1626" s="13" t="s">
        <v>316</v>
      </c>
      <c r="B1626" s="13">
        <v>1898</v>
      </c>
      <c r="C1626" s="13">
        <v>3131321</v>
      </c>
    </row>
    <row r="1627" spans="1:3" ht="15.75" hidden="1" customHeight="1">
      <c r="A1627" s="13" t="s">
        <v>316</v>
      </c>
      <c r="B1627" s="13">
        <v>1899</v>
      </c>
      <c r="C1627" s="13">
        <v>3117320</v>
      </c>
    </row>
    <row r="1628" spans="1:3" ht="15.75" hidden="1" customHeight="1">
      <c r="A1628" s="13" t="s">
        <v>316</v>
      </c>
      <c r="B1628" s="13">
        <v>1900</v>
      </c>
      <c r="C1628" s="13">
        <v>3101503</v>
      </c>
    </row>
    <row r="1629" spans="1:3" ht="15.75" hidden="1" customHeight="1">
      <c r="A1629" s="13" t="s">
        <v>316</v>
      </c>
      <c r="B1629" s="13">
        <v>1901</v>
      </c>
      <c r="C1629" s="13">
        <v>3083888</v>
      </c>
    </row>
    <row r="1630" spans="1:3" ht="15.75" hidden="1" customHeight="1">
      <c r="A1630" s="13" t="s">
        <v>316</v>
      </c>
      <c r="B1630" s="13">
        <v>1902</v>
      </c>
      <c r="C1630" s="13">
        <v>3064493</v>
      </c>
    </row>
    <row r="1631" spans="1:3" ht="15.75" hidden="1" customHeight="1">
      <c r="A1631" s="13" t="s">
        <v>316</v>
      </c>
      <c r="B1631" s="13">
        <v>1903</v>
      </c>
      <c r="C1631" s="13">
        <v>3043335</v>
      </c>
    </row>
    <row r="1632" spans="1:3" ht="15.75" hidden="1" customHeight="1">
      <c r="A1632" s="13" t="s">
        <v>316</v>
      </c>
      <c r="B1632" s="13">
        <v>1904</v>
      </c>
      <c r="C1632" s="13">
        <v>3022320</v>
      </c>
    </row>
    <row r="1633" spans="1:3" ht="15.75" hidden="1" customHeight="1">
      <c r="A1633" s="13" t="s">
        <v>316</v>
      </c>
      <c r="B1633" s="13">
        <v>1905</v>
      </c>
      <c r="C1633" s="13">
        <v>3001447</v>
      </c>
    </row>
    <row r="1634" spans="1:3" ht="15.75" hidden="1" customHeight="1">
      <c r="A1634" s="13" t="s">
        <v>316</v>
      </c>
      <c r="B1634" s="13">
        <v>1906</v>
      </c>
      <c r="C1634" s="13">
        <v>2980714</v>
      </c>
    </row>
    <row r="1635" spans="1:3" ht="15.75" hidden="1" customHeight="1">
      <c r="A1635" s="13" t="s">
        <v>316</v>
      </c>
      <c r="B1635" s="13">
        <v>1907</v>
      </c>
      <c r="C1635" s="13">
        <v>2960121</v>
      </c>
    </row>
    <row r="1636" spans="1:3" ht="15.75" hidden="1" customHeight="1">
      <c r="A1636" s="13" t="s">
        <v>316</v>
      </c>
      <c r="B1636" s="13">
        <v>1908</v>
      </c>
      <c r="C1636" s="13">
        <v>2939666</v>
      </c>
    </row>
    <row r="1637" spans="1:3" ht="15.75" hidden="1" customHeight="1">
      <c r="A1637" s="13" t="s">
        <v>316</v>
      </c>
      <c r="B1637" s="13">
        <v>1909</v>
      </c>
      <c r="C1637" s="13">
        <v>2921666</v>
      </c>
    </row>
    <row r="1638" spans="1:3" ht="15.75" hidden="1" customHeight="1">
      <c r="A1638" s="13" t="s">
        <v>316</v>
      </c>
      <c r="B1638" s="13">
        <v>1910</v>
      </c>
      <c r="C1638" s="13">
        <v>2906100</v>
      </c>
    </row>
    <row r="1639" spans="1:3" ht="15.75" hidden="1" customHeight="1">
      <c r="A1639" s="13" t="s">
        <v>316</v>
      </c>
      <c r="B1639" s="13">
        <v>1911</v>
      </c>
      <c r="C1639" s="13">
        <v>2892945</v>
      </c>
    </row>
    <row r="1640" spans="1:3" ht="15.75" hidden="1" customHeight="1">
      <c r="A1640" s="13" t="s">
        <v>316</v>
      </c>
      <c r="B1640" s="13">
        <v>1912</v>
      </c>
      <c r="C1640" s="13">
        <v>2882183</v>
      </c>
    </row>
    <row r="1641" spans="1:3" ht="15.75" hidden="1" customHeight="1">
      <c r="A1641" s="13" t="s">
        <v>316</v>
      </c>
      <c r="B1641" s="13">
        <v>1913</v>
      </c>
      <c r="C1641" s="13">
        <v>2873791</v>
      </c>
    </row>
    <row r="1642" spans="1:3" ht="15.75" hidden="1" customHeight="1">
      <c r="A1642" s="13" t="s">
        <v>316</v>
      </c>
      <c r="B1642" s="13">
        <v>1914</v>
      </c>
      <c r="C1642" s="13">
        <v>2865420</v>
      </c>
    </row>
    <row r="1643" spans="1:3" ht="15.75" hidden="1" customHeight="1">
      <c r="A1643" s="13" t="s">
        <v>316</v>
      </c>
      <c r="B1643" s="13">
        <v>1915</v>
      </c>
      <c r="C1643" s="13">
        <v>2857070</v>
      </c>
    </row>
    <row r="1644" spans="1:3" ht="15.75" hidden="1" customHeight="1">
      <c r="A1644" s="13" t="s">
        <v>316</v>
      </c>
      <c r="B1644" s="13">
        <v>1916</v>
      </c>
      <c r="C1644" s="13">
        <v>2848742</v>
      </c>
    </row>
    <row r="1645" spans="1:3" ht="15.75" hidden="1" customHeight="1">
      <c r="A1645" s="13" t="s">
        <v>316</v>
      </c>
      <c r="B1645" s="13">
        <v>1917</v>
      </c>
      <c r="C1645" s="13">
        <v>2840434</v>
      </c>
    </row>
    <row r="1646" spans="1:3" ht="15.75" hidden="1" customHeight="1">
      <c r="A1646" s="13" t="s">
        <v>316</v>
      </c>
      <c r="B1646" s="13">
        <v>1918</v>
      </c>
      <c r="C1646" s="13">
        <v>2829072</v>
      </c>
    </row>
    <row r="1647" spans="1:3" ht="15.75" hidden="1" customHeight="1">
      <c r="A1647" s="13" t="s">
        <v>316</v>
      </c>
      <c r="B1647" s="13">
        <v>1919</v>
      </c>
      <c r="C1647" s="13">
        <v>2828420</v>
      </c>
    </row>
    <row r="1648" spans="1:3" ht="15.75" hidden="1" customHeight="1">
      <c r="A1648" s="13" t="s">
        <v>316</v>
      </c>
      <c r="B1648" s="13">
        <v>1920</v>
      </c>
      <c r="C1648" s="13">
        <v>2838595</v>
      </c>
    </row>
    <row r="1649" spans="1:3" ht="15.75" hidden="1" customHeight="1">
      <c r="A1649" s="13" t="s">
        <v>316</v>
      </c>
      <c r="B1649" s="13">
        <v>1921</v>
      </c>
      <c r="C1649" s="13">
        <v>2859717</v>
      </c>
    </row>
    <row r="1650" spans="1:3" ht="15.75" hidden="1" customHeight="1">
      <c r="A1650" s="13" t="s">
        <v>316</v>
      </c>
      <c r="B1650" s="13">
        <v>1922</v>
      </c>
      <c r="C1650" s="13">
        <v>2891905</v>
      </c>
    </row>
    <row r="1651" spans="1:3" ht="15.75" hidden="1" customHeight="1">
      <c r="A1651" s="13" t="s">
        <v>316</v>
      </c>
      <c r="B1651" s="13">
        <v>1923</v>
      </c>
      <c r="C1651" s="13">
        <v>2935284</v>
      </c>
    </row>
    <row r="1652" spans="1:3" ht="15.75" hidden="1" customHeight="1">
      <c r="A1652" s="13" t="s">
        <v>316</v>
      </c>
      <c r="B1652" s="13">
        <v>1924</v>
      </c>
      <c r="C1652" s="13">
        <v>2979313</v>
      </c>
    </row>
    <row r="1653" spans="1:3" ht="15.75" hidden="1" customHeight="1">
      <c r="A1653" s="13" t="s">
        <v>316</v>
      </c>
      <c r="B1653" s="13">
        <v>1925</v>
      </c>
      <c r="C1653" s="13">
        <v>3024003</v>
      </c>
    </row>
    <row r="1654" spans="1:3" ht="15.75" hidden="1" customHeight="1">
      <c r="A1654" s="13" t="s">
        <v>316</v>
      </c>
      <c r="B1654" s="13">
        <v>1926</v>
      </c>
      <c r="C1654" s="13">
        <v>3069363</v>
      </c>
    </row>
    <row r="1655" spans="1:3" ht="15.75" hidden="1" customHeight="1">
      <c r="A1655" s="13" t="s">
        <v>316</v>
      </c>
      <c r="B1655" s="13">
        <v>1927</v>
      </c>
      <c r="C1655" s="13">
        <v>3115404</v>
      </c>
    </row>
    <row r="1656" spans="1:3" ht="15.75" hidden="1" customHeight="1">
      <c r="A1656" s="13" t="s">
        <v>316</v>
      </c>
      <c r="B1656" s="13">
        <v>1928</v>
      </c>
      <c r="C1656" s="13">
        <v>3162135</v>
      </c>
    </row>
    <row r="1657" spans="1:3" ht="15.75" hidden="1" customHeight="1">
      <c r="A1657" s="13" t="s">
        <v>316</v>
      </c>
      <c r="B1657" s="13">
        <v>1929</v>
      </c>
      <c r="C1657" s="13">
        <v>3208915</v>
      </c>
    </row>
    <row r="1658" spans="1:3" ht="15.75" hidden="1" customHeight="1">
      <c r="A1658" s="13" t="s">
        <v>316</v>
      </c>
      <c r="B1658" s="13">
        <v>1930</v>
      </c>
      <c r="C1658" s="13">
        <v>3255737</v>
      </c>
    </row>
    <row r="1659" spans="1:3" ht="15.75" hidden="1" customHeight="1">
      <c r="A1659" s="13" t="s">
        <v>316</v>
      </c>
      <c r="B1659" s="13">
        <v>1931</v>
      </c>
      <c r="C1659" s="13">
        <v>3302592</v>
      </c>
    </row>
    <row r="1660" spans="1:3" ht="15.75" hidden="1" customHeight="1">
      <c r="A1660" s="13" t="s">
        <v>316</v>
      </c>
      <c r="B1660" s="13">
        <v>1932</v>
      </c>
      <c r="C1660" s="13">
        <v>3349470</v>
      </c>
    </row>
    <row r="1661" spans="1:3" ht="15.75" hidden="1" customHeight="1">
      <c r="A1661" s="13" t="s">
        <v>316</v>
      </c>
      <c r="B1661" s="13">
        <v>1933</v>
      </c>
      <c r="C1661" s="13">
        <v>3396362</v>
      </c>
    </row>
    <row r="1662" spans="1:3" ht="15.75" hidden="1" customHeight="1">
      <c r="A1662" s="13" t="s">
        <v>316</v>
      </c>
      <c r="B1662" s="13">
        <v>1934</v>
      </c>
      <c r="C1662" s="13">
        <v>3443911</v>
      </c>
    </row>
    <row r="1663" spans="1:3" ht="15.75" hidden="1" customHeight="1">
      <c r="A1663" s="13" t="s">
        <v>316</v>
      </c>
      <c r="B1663" s="13">
        <v>1935</v>
      </c>
      <c r="C1663" s="13">
        <v>3492126</v>
      </c>
    </row>
    <row r="1664" spans="1:3" ht="15.75" hidden="1" customHeight="1">
      <c r="A1664" s="13" t="s">
        <v>316</v>
      </c>
      <c r="B1664" s="13">
        <v>1936</v>
      </c>
      <c r="C1664" s="13">
        <v>3541016</v>
      </c>
    </row>
    <row r="1665" spans="1:4" ht="15.75" hidden="1" customHeight="1">
      <c r="A1665" s="13" t="s">
        <v>316</v>
      </c>
      <c r="B1665" s="13">
        <v>1937</v>
      </c>
      <c r="C1665" s="13">
        <v>3590590</v>
      </c>
    </row>
    <row r="1666" spans="1:4" ht="15.75" hidden="1" customHeight="1">
      <c r="A1666" s="13" t="s">
        <v>316</v>
      </c>
      <c r="B1666" s="13">
        <v>1938</v>
      </c>
      <c r="C1666" s="13">
        <v>3640858</v>
      </c>
    </row>
    <row r="1667" spans="1:4" ht="15.75" hidden="1" customHeight="1">
      <c r="A1667" s="13" t="s">
        <v>316</v>
      </c>
      <c r="B1667" s="13">
        <v>1939</v>
      </c>
      <c r="C1667" s="13">
        <v>3694824</v>
      </c>
    </row>
    <row r="1668" spans="1:4" ht="15.75" hidden="1" customHeight="1">
      <c r="A1668" s="13" t="s">
        <v>316</v>
      </c>
      <c r="B1668" s="13">
        <v>1940</v>
      </c>
      <c r="C1668" s="13">
        <v>3752594</v>
      </c>
    </row>
    <row r="1669" spans="1:4" ht="15.75" hidden="1" customHeight="1">
      <c r="A1669" s="13" t="s">
        <v>316</v>
      </c>
      <c r="B1669" s="13">
        <v>1941</v>
      </c>
      <c r="C1669" s="13">
        <v>3814276</v>
      </c>
    </row>
    <row r="1670" spans="1:4" ht="15.75" hidden="1" customHeight="1">
      <c r="A1670" s="13" t="s">
        <v>316</v>
      </c>
      <c r="B1670" s="13">
        <v>1942</v>
      </c>
      <c r="C1670" s="13">
        <v>3879980</v>
      </c>
    </row>
    <row r="1671" spans="1:4" ht="15.75" hidden="1" customHeight="1">
      <c r="A1671" s="13" t="s">
        <v>316</v>
      </c>
      <c r="B1671" s="13">
        <v>1943</v>
      </c>
      <c r="C1671" s="13">
        <v>3949820</v>
      </c>
    </row>
    <row r="1672" spans="1:4" ht="15.75" hidden="1" customHeight="1">
      <c r="A1672" s="13" t="s">
        <v>316</v>
      </c>
      <c r="B1672" s="13">
        <v>1944</v>
      </c>
      <c r="C1672" s="13">
        <v>4020916</v>
      </c>
    </row>
    <row r="1673" spans="1:4" ht="15.75" hidden="1" customHeight="1">
      <c r="A1673" s="13" t="s">
        <v>316</v>
      </c>
      <c r="B1673" s="13">
        <v>1945</v>
      </c>
      <c r="C1673" s="13">
        <v>4093293</v>
      </c>
    </row>
    <row r="1674" spans="1:4" ht="15.75" hidden="1" customHeight="1">
      <c r="A1674" s="13" t="s">
        <v>316</v>
      </c>
      <c r="B1674" s="13">
        <v>1946</v>
      </c>
      <c r="C1674" s="13">
        <v>4166972</v>
      </c>
    </row>
    <row r="1675" spans="1:4" ht="15.75" hidden="1" customHeight="1">
      <c r="A1675" s="13" t="s">
        <v>316</v>
      </c>
      <c r="B1675" s="13">
        <v>1947</v>
      </c>
      <c r="C1675" s="13">
        <v>4241977</v>
      </c>
    </row>
    <row r="1676" spans="1:4" ht="15.75" hidden="1" customHeight="1">
      <c r="A1676" s="13" t="s">
        <v>316</v>
      </c>
      <c r="B1676" s="13">
        <v>1948</v>
      </c>
      <c r="C1676" s="13">
        <v>4318333</v>
      </c>
    </row>
    <row r="1677" spans="1:4" ht="15.75" hidden="1" customHeight="1">
      <c r="A1677" s="13" t="s">
        <v>316</v>
      </c>
      <c r="B1677" s="13">
        <v>1949</v>
      </c>
      <c r="C1677" s="13">
        <v>4397048</v>
      </c>
    </row>
    <row r="1678" spans="1:4" ht="15.75" hidden="1" customHeight="1">
      <c r="A1678" s="13" t="s">
        <v>316</v>
      </c>
      <c r="B1678" s="13">
        <v>1950</v>
      </c>
      <c r="C1678" s="13">
        <v>4478186</v>
      </c>
      <c r="D1678" s="13">
        <v>0.187</v>
      </c>
    </row>
    <row r="1679" spans="1:4" ht="15.75" hidden="1" customHeight="1">
      <c r="A1679" s="13" t="s">
        <v>316</v>
      </c>
      <c r="B1679" s="13">
        <v>1951</v>
      </c>
      <c r="C1679" s="13">
        <v>4569744</v>
      </c>
      <c r="D1679" s="13">
        <v>0.249</v>
      </c>
    </row>
    <row r="1680" spans="1:4" ht="15.75" hidden="1" customHeight="1">
      <c r="A1680" s="13" t="s">
        <v>316</v>
      </c>
      <c r="B1680" s="13">
        <v>1952</v>
      </c>
      <c r="C1680" s="13">
        <v>4663968</v>
      </c>
      <c r="D1680" s="13">
        <v>0.311</v>
      </c>
    </row>
    <row r="1681" spans="1:4" ht="15.75" hidden="1" customHeight="1">
      <c r="A1681" s="13" t="s">
        <v>316</v>
      </c>
      <c r="B1681" s="13">
        <v>1953</v>
      </c>
      <c r="C1681" s="13">
        <v>4758721</v>
      </c>
      <c r="D1681" s="13">
        <v>0.27500000000000002</v>
      </c>
    </row>
    <row r="1682" spans="1:4" ht="15.75" hidden="1" customHeight="1">
      <c r="A1682" s="13" t="s">
        <v>316</v>
      </c>
      <c r="B1682" s="13">
        <v>1954</v>
      </c>
      <c r="C1682" s="13">
        <v>4850457</v>
      </c>
      <c r="D1682" s="13">
        <v>0.34799999999999998</v>
      </c>
    </row>
    <row r="1683" spans="1:4" ht="15.75" hidden="1" customHeight="1">
      <c r="A1683" s="13" t="s">
        <v>316</v>
      </c>
      <c r="B1683" s="13">
        <v>1955</v>
      </c>
      <c r="C1683" s="13">
        <v>4938121</v>
      </c>
      <c r="D1683" s="13">
        <v>0.41399999999999998</v>
      </c>
    </row>
    <row r="1684" spans="1:4" ht="15.75" hidden="1" customHeight="1">
      <c r="A1684" s="13" t="s">
        <v>316</v>
      </c>
      <c r="B1684" s="13">
        <v>1956</v>
      </c>
      <c r="C1684" s="13">
        <v>5022111</v>
      </c>
      <c r="D1684" s="13">
        <v>0.502</v>
      </c>
    </row>
    <row r="1685" spans="1:4" ht="15.75" hidden="1" customHeight="1">
      <c r="A1685" s="13" t="s">
        <v>316</v>
      </c>
      <c r="B1685" s="13">
        <v>1957</v>
      </c>
      <c r="C1685" s="13">
        <v>5104334</v>
      </c>
      <c r="D1685" s="13">
        <v>0.61899999999999999</v>
      </c>
    </row>
    <row r="1686" spans="1:4" ht="15.75" hidden="1" customHeight="1">
      <c r="A1686" s="13" t="s">
        <v>316</v>
      </c>
      <c r="B1686" s="13">
        <v>1958</v>
      </c>
      <c r="C1686" s="13">
        <v>5185843</v>
      </c>
      <c r="D1686" s="13">
        <v>0.59299999999999997</v>
      </c>
    </row>
    <row r="1687" spans="1:4" ht="15.75" hidden="1" customHeight="1">
      <c r="A1687" s="13" t="s">
        <v>316</v>
      </c>
      <c r="B1687" s="13">
        <v>1959</v>
      </c>
      <c r="C1687" s="13">
        <v>5269954</v>
      </c>
      <c r="D1687" s="13">
        <v>0.61899999999999999</v>
      </c>
    </row>
    <row r="1688" spans="1:4" ht="15.75" hidden="1" customHeight="1">
      <c r="A1688" s="13" t="s">
        <v>316</v>
      </c>
      <c r="B1688" s="13">
        <v>1960</v>
      </c>
      <c r="C1688" s="13">
        <v>5357201</v>
      </c>
      <c r="D1688" s="13">
        <v>0.54900000000000004</v>
      </c>
    </row>
    <row r="1689" spans="1:4" ht="15.75" hidden="1" customHeight="1">
      <c r="A1689" s="13" t="s">
        <v>316</v>
      </c>
      <c r="B1689" s="13">
        <v>1961</v>
      </c>
      <c r="C1689" s="13">
        <v>5441328</v>
      </c>
      <c r="D1689" s="13">
        <v>0.45400000000000001</v>
      </c>
    </row>
    <row r="1690" spans="1:4" ht="15.75" hidden="1" customHeight="1">
      <c r="A1690" s="13" t="s">
        <v>316</v>
      </c>
      <c r="B1690" s="13">
        <v>1962</v>
      </c>
      <c r="C1690" s="13">
        <v>5521405</v>
      </c>
      <c r="D1690" s="13">
        <v>1.179</v>
      </c>
    </row>
    <row r="1691" spans="1:4" ht="15.75" hidden="1" customHeight="1">
      <c r="A1691" s="13" t="s">
        <v>316</v>
      </c>
      <c r="B1691" s="13">
        <v>1963</v>
      </c>
      <c r="C1691" s="13">
        <v>5599831</v>
      </c>
      <c r="D1691" s="13">
        <v>1.1499999999999999</v>
      </c>
    </row>
    <row r="1692" spans="1:4" ht="15.75" hidden="1" customHeight="1">
      <c r="A1692" s="13" t="s">
        <v>316</v>
      </c>
      <c r="B1692" s="13">
        <v>1964</v>
      </c>
      <c r="C1692" s="13">
        <v>5673208</v>
      </c>
      <c r="D1692" s="13">
        <v>1.2230000000000001</v>
      </c>
    </row>
    <row r="1693" spans="1:4" ht="15.75" hidden="1" customHeight="1">
      <c r="A1693" s="13" t="s">
        <v>316</v>
      </c>
      <c r="B1693" s="13">
        <v>1965</v>
      </c>
      <c r="C1693" s="13">
        <v>5736588</v>
      </c>
      <c r="D1693" s="13">
        <v>1.1859999999999999</v>
      </c>
    </row>
    <row r="1694" spans="1:4" ht="15.75" hidden="1" customHeight="1">
      <c r="A1694" s="13" t="s">
        <v>316</v>
      </c>
      <c r="B1694" s="13">
        <v>1966</v>
      </c>
      <c r="C1694" s="13">
        <v>5787056</v>
      </c>
      <c r="D1694" s="13">
        <v>1.552</v>
      </c>
    </row>
    <row r="1695" spans="1:4" ht="15.75" hidden="1" customHeight="1">
      <c r="A1695" s="13" t="s">
        <v>316</v>
      </c>
      <c r="B1695" s="13">
        <v>1967</v>
      </c>
      <c r="C1695" s="13">
        <v>5827502</v>
      </c>
      <c r="D1695" s="13">
        <v>0.99199999999999999</v>
      </c>
    </row>
    <row r="1696" spans="1:4" ht="15.75" hidden="1" customHeight="1">
      <c r="A1696" s="13" t="s">
        <v>316</v>
      </c>
      <c r="B1696" s="13">
        <v>1968</v>
      </c>
      <c r="C1696" s="13">
        <v>5868201</v>
      </c>
      <c r="D1696" s="13">
        <v>1.67</v>
      </c>
    </row>
    <row r="1697" spans="1:4" ht="15.75" hidden="1" customHeight="1">
      <c r="A1697" s="13" t="s">
        <v>316</v>
      </c>
      <c r="B1697" s="13">
        <v>1969</v>
      </c>
      <c r="C1697" s="13">
        <v>5928387</v>
      </c>
      <c r="D1697" s="13">
        <v>2.7829999999999999</v>
      </c>
    </row>
    <row r="1698" spans="1:4" ht="15.75" hidden="1" customHeight="1">
      <c r="A1698" s="13" t="s">
        <v>316</v>
      </c>
      <c r="B1698" s="13">
        <v>1970</v>
      </c>
      <c r="C1698" s="13">
        <v>6029702</v>
      </c>
      <c r="D1698" s="13">
        <v>3.5779999999999998</v>
      </c>
    </row>
    <row r="1699" spans="1:4" ht="15.75" hidden="1" customHeight="1">
      <c r="A1699" s="13" t="s">
        <v>316</v>
      </c>
      <c r="B1699" s="13">
        <v>1971</v>
      </c>
      <c r="C1699" s="13">
        <v>6177053</v>
      </c>
      <c r="D1699" s="13">
        <v>3.4049999999999998</v>
      </c>
    </row>
    <row r="1700" spans="1:4" ht="15.75" hidden="1" customHeight="1">
      <c r="A1700" s="13" t="s">
        <v>316</v>
      </c>
      <c r="B1700" s="13">
        <v>1972</v>
      </c>
      <c r="C1700" s="13">
        <v>6364736</v>
      </c>
      <c r="D1700" s="13">
        <v>4.5010000000000003</v>
      </c>
    </row>
    <row r="1701" spans="1:4" ht="15.75" hidden="1" customHeight="1">
      <c r="A1701" s="13" t="s">
        <v>316</v>
      </c>
      <c r="B1701" s="13">
        <v>1973</v>
      </c>
      <c r="C1701" s="13">
        <v>6578237</v>
      </c>
      <c r="D1701" s="13">
        <v>4.8739999999999997</v>
      </c>
    </row>
    <row r="1702" spans="1:4" ht="15.75" hidden="1" customHeight="1">
      <c r="A1702" s="13" t="s">
        <v>316</v>
      </c>
      <c r="B1702" s="13">
        <v>1974</v>
      </c>
      <c r="C1702" s="13">
        <v>6802495</v>
      </c>
      <c r="D1702" s="13">
        <v>4.8659999999999997</v>
      </c>
    </row>
    <row r="1703" spans="1:4" ht="15.75" hidden="1" customHeight="1">
      <c r="A1703" s="13" t="s">
        <v>316</v>
      </c>
      <c r="B1703" s="13">
        <v>1975</v>
      </c>
      <c r="C1703" s="13">
        <v>7032728</v>
      </c>
      <c r="D1703" s="13">
        <v>4.4089999999999998</v>
      </c>
    </row>
    <row r="1704" spans="1:4" ht="15.75" hidden="1" customHeight="1">
      <c r="A1704" s="13" t="s">
        <v>316</v>
      </c>
      <c r="B1704" s="13">
        <v>1976</v>
      </c>
      <c r="C1704" s="13">
        <v>7266788</v>
      </c>
      <c r="D1704" s="13">
        <v>3.28</v>
      </c>
    </row>
    <row r="1705" spans="1:4" ht="15.75" hidden="1" customHeight="1">
      <c r="A1705" s="13" t="s">
        <v>316</v>
      </c>
      <c r="B1705" s="13">
        <v>1977</v>
      </c>
      <c r="C1705" s="13">
        <v>7511898</v>
      </c>
      <c r="D1705" s="13">
        <v>3.528</v>
      </c>
    </row>
    <row r="1706" spans="1:4" ht="15.75" hidden="1" customHeight="1">
      <c r="A1706" s="13" t="s">
        <v>316</v>
      </c>
      <c r="B1706" s="13">
        <v>1978</v>
      </c>
      <c r="C1706" s="13">
        <v>7771595</v>
      </c>
      <c r="D1706" s="13">
        <v>5.4</v>
      </c>
    </row>
    <row r="1707" spans="1:4" ht="15.75" hidden="1" customHeight="1">
      <c r="A1707" s="13" t="s">
        <v>316</v>
      </c>
      <c r="B1707" s="13">
        <v>1979</v>
      </c>
      <c r="C1707" s="13">
        <v>8043223</v>
      </c>
      <c r="D1707" s="13">
        <v>5.4889999999999999</v>
      </c>
    </row>
    <row r="1708" spans="1:4" ht="15.75" hidden="1" customHeight="1">
      <c r="A1708" s="13" t="s">
        <v>316</v>
      </c>
      <c r="B1708" s="13">
        <v>1980</v>
      </c>
      <c r="C1708" s="13">
        <v>8330053</v>
      </c>
      <c r="D1708" s="13">
        <v>5.3339999999999996</v>
      </c>
    </row>
    <row r="1709" spans="1:4" ht="15.75" hidden="1" customHeight="1">
      <c r="A1709" s="13" t="s">
        <v>316</v>
      </c>
      <c r="B1709" s="13">
        <v>1981</v>
      </c>
      <c r="C1709" s="13">
        <v>8631461</v>
      </c>
      <c r="D1709" s="13">
        <v>5.2670000000000003</v>
      </c>
    </row>
    <row r="1710" spans="1:4" ht="15.75" hidden="1" customHeight="1">
      <c r="A1710" s="13" t="s">
        <v>316</v>
      </c>
      <c r="B1710" s="13">
        <v>1982</v>
      </c>
      <c r="C1710" s="13">
        <v>8947154</v>
      </c>
      <c r="D1710" s="13">
        <v>4.6349999999999998</v>
      </c>
    </row>
    <row r="1711" spans="1:4" ht="15.75" hidden="1" customHeight="1">
      <c r="A1711" s="13" t="s">
        <v>316</v>
      </c>
      <c r="B1711" s="13">
        <v>1983</v>
      </c>
      <c r="C1711" s="13">
        <v>9276704</v>
      </c>
      <c r="D1711" s="13">
        <v>5.101</v>
      </c>
    </row>
    <row r="1712" spans="1:4" ht="15.75" hidden="1" customHeight="1">
      <c r="A1712" s="13" t="s">
        <v>316</v>
      </c>
      <c r="B1712" s="13">
        <v>1984</v>
      </c>
      <c r="C1712" s="13">
        <v>9617709</v>
      </c>
      <c r="D1712" s="13">
        <v>4.9859999999999998</v>
      </c>
    </row>
    <row r="1713" spans="1:4" ht="15.75" hidden="1" customHeight="1">
      <c r="A1713" s="13" t="s">
        <v>316</v>
      </c>
      <c r="B1713" s="13">
        <v>1985</v>
      </c>
      <c r="C1713" s="13">
        <v>9970631</v>
      </c>
      <c r="D1713" s="13">
        <v>4.6760000000000002</v>
      </c>
    </row>
    <row r="1714" spans="1:4" ht="15.75" hidden="1" customHeight="1">
      <c r="A1714" s="13" t="s">
        <v>316</v>
      </c>
      <c r="B1714" s="13">
        <v>1986</v>
      </c>
      <c r="C1714" s="13">
        <v>10332577</v>
      </c>
      <c r="D1714" s="13">
        <v>4.6340000000000003</v>
      </c>
    </row>
    <row r="1715" spans="1:4" ht="15.75" hidden="1" customHeight="1">
      <c r="A1715" s="13" t="s">
        <v>316</v>
      </c>
      <c r="B1715" s="13">
        <v>1987</v>
      </c>
      <c r="C1715" s="13">
        <v>10694060</v>
      </c>
      <c r="D1715" s="13">
        <v>5.7859999999999996</v>
      </c>
    </row>
    <row r="1716" spans="1:4" ht="15.75" hidden="1" customHeight="1">
      <c r="A1716" s="13" t="s">
        <v>316</v>
      </c>
      <c r="B1716" s="13">
        <v>1988</v>
      </c>
      <c r="C1716" s="13">
        <v>11060263</v>
      </c>
      <c r="D1716" s="13">
        <v>5.0490000000000004</v>
      </c>
    </row>
    <row r="1717" spans="1:4" ht="15.75" hidden="1" customHeight="1">
      <c r="A1717" s="13" t="s">
        <v>316</v>
      </c>
      <c r="B1717" s="13">
        <v>1989</v>
      </c>
      <c r="C1717" s="13">
        <v>11439505</v>
      </c>
      <c r="D1717" s="13">
        <v>4.923</v>
      </c>
    </row>
    <row r="1718" spans="1:4" ht="15.75" hidden="1" customHeight="1">
      <c r="A1718" s="13" t="s">
        <v>316</v>
      </c>
      <c r="B1718" s="13">
        <v>1990</v>
      </c>
      <c r="C1718" s="13">
        <v>11828643</v>
      </c>
      <c r="D1718" s="13">
        <v>5.09</v>
      </c>
    </row>
    <row r="1719" spans="1:4" ht="15.75" hidden="1" customHeight="1">
      <c r="A1719" s="13" t="s">
        <v>316</v>
      </c>
      <c r="B1719" s="13">
        <v>1991</v>
      </c>
      <c r="C1719" s="13">
        <v>12228698</v>
      </c>
      <c r="D1719" s="13">
        <v>5.0640000000000001</v>
      </c>
    </row>
    <row r="1720" spans="1:4" ht="15.75" hidden="1" customHeight="1">
      <c r="A1720" s="13" t="s">
        <v>316</v>
      </c>
      <c r="B1720" s="13">
        <v>1992</v>
      </c>
      <c r="C1720" s="13">
        <v>12632509</v>
      </c>
      <c r="D1720" s="13">
        <v>5.1639999999999997</v>
      </c>
    </row>
    <row r="1721" spans="1:4" ht="15.75" hidden="1" customHeight="1">
      <c r="A1721" s="13" t="s">
        <v>316</v>
      </c>
      <c r="B1721" s="13">
        <v>1993</v>
      </c>
      <c r="C1721" s="13">
        <v>13038277</v>
      </c>
      <c r="D1721" s="13">
        <v>5.7480000000000002</v>
      </c>
    </row>
    <row r="1722" spans="1:4" ht="15.75" hidden="1" customHeight="1">
      <c r="A1722" s="13" t="s">
        <v>316</v>
      </c>
      <c r="B1722" s="13">
        <v>1994</v>
      </c>
      <c r="C1722" s="13">
        <v>13462032</v>
      </c>
      <c r="D1722" s="13">
        <v>3.8650000000000002</v>
      </c>
    </row>
    <row r="1723" spans="1:4" ht="15.75" hidden="1" customHeight="1">
      <c r="A1723" s="13" t="s">
        <v>316</v>
      </c>
      <c r="B1723" s="13">
        <v>1995</v>
      </c>
      <c r="C1723" s="13">
        <v>13912258</v>
      </c>
      <c r="D1723" s="13">
        <v>10.949</v>
      </c>
    </row>
    <row r="1724" spans="1:4" ht="15.75" hidden="1" customHeight="1">
      <c r="A1724" s="13" t="s">
        <v>316</v>
      </c>
      <c r="B1724" s="13">
        <v>1996</v>
      </c>
      <c r="C1724" s="13">
        <v>14383352</v>
      </c>
      <c r="D1724" s="13">
        <v>10.423999999999999</v>
      </c>
    </row>
    <row r="1725" spans="1:4" ht="15.75" hidden="1" customHeight="1">
      <c r="A1725" s="13" t="s">
        <v>316</v>
      </c>
      <c r="B1725" s="13">
        <v>1997</v>
      </c>
      <c r="C1725" s="13">
        <v>14871148</v>
      </c>
      <c r="D1725" s="13">
        <v>7.3479999999999999</v>
      </c>
    </row>
    <row r="1726" spans="1:4" ht="15.75" hidden="1" customHeight="1">
      <c r="A1726" s="13" t="s">
        <v>316</v>
      </c>
      <c r="B1726" s="13">
        <v>1998</v>
      </c>
      <c r="C1726" s="13">
        <v>15366866</v>
      </c>
      <c r="D1726" s="13">
        <v>7.2679999999999998</v>
      </c>
    </row>
    <row r="1727" spans="1:4" ht="15.75" hidden="1" customHeight="1">
      <c r="A1727" s="13" t="s">
        <v>316</v>
      </c>
      <c r="B1727" s="13">
        <v>1999</v>
      </c>
      <c r="C1727" s="13">
        <v>15870759</v>
      </c>
      <c r="D1727" s="13">
        <v>9.1300000000000008</v>
      </c>
    </row>
    <row r="1728" spans="1:4" ht="15.75" hidden="1" customHeight="1">
      <c r="A1728" s="13" t="s">
        <v>316</v>
      </c>
      <c r="B1728" s="13">
        <v>2000</v>
      </c>
      <c r="C1728" s="13">
        <v>16394067</v>
      </c>
      <c r="D1728" s="13">
        <v>9.516</v>
      </c>
    </row>
    <row r="1729" spans="1:4" ht="15.75" hidden="1" customHeight="1">
      <c r="A1729" s="13" t="s">
        <v>316</v>
      </c>
      <c r="B1729" s="13">
        <v>2001</v>
      </c>
      <c r="C1729" s="13">
        <v>16941584</v>
      </c>
      <c r="D1729" s="13">
        <v>9.6709999999999994</v>
      </c>
    </row>
    <row r="1730" spans="1:4" ht="15.75" hidden="1" customHeight="1">
      <c r="A1730" s="13" t="s">
        <v>316</v>
      </c>
      <c r="B1730" s="13">
        <v>2002</v>
      </c>
      <c r="C1730" s="13">
        <v>17516140</v>
      </c>
      <c r="D1730" s="13">
        <v>12.598000000000001</v>
      </c>
    </row>
    <row r="1731" spans="1:4" ht="15.75" hidden="1" customHeight="1">
      <c r="A1731" s="13" t="s">
        <v>316</v>
      </c>
      <c r="B1731" s="13">
        <v>2003</v>
      </c>
      <c r="C1731" s="13">
        <v>18124346</v>
      </c>
      <c r="D1731" s="13">
        <v>8.9890000000000008</v>
      </c>
    </row>
    <row r="1732" spans="1:4" ht="15.75" hidden="1" customHeight="1">
      <c r="A1732" s="13" t="s">
        <v>316</v>
      </c>
      <c r="B1732" s="13">
        <v>2004</v>
      </c>
      <c r="C1732" s="13">
        <v>18771128</v>
      </c>
      <c r="D1732" s="13">
        <v>18.701000000000001</v>
      </c>
    </row>
    <row r="1733" spans="1:4" ht="15.75" hidden="1" customHeight="1">
      <c r="A1733" s="13" t="s">
        <v>316</v>
      </c>
      <c r="B1733" s="13">
        <v>2005</v>
      </c>
      <c r="C1733" s="13">
        <v>19450962</v>
      </c>
      <c r="D1733" s="13">
        <v>19.006</v>
      </c>
    </row>
    <row r="1734" spans="1:4" ht="15.75" hidden="1" customHeight="1">
      <c r="A1734" s="13" t="s">
        <v>316</v>
      </c>
      <c r="B1734" s="13">
        <v>2006</v>
      </c>
      <c r="C1734" s="13">
        <v>20162338</v>
      </c>
      <c r="D1734" s="13">
        <v>22.102</v>
      </c>
    </row>
    <row r="1735" spans="1:4" ht="15.75" hidden="1" customHeight="1">
      <c r="A1735" s="13" t="s">
        <v>316</v>
      </c>
      <c r="B1735" s="13">
        <v>2007</v>
      </c>
      <c r="C1735" s="13">
        <v>20909692</v>
      </c>
      <c r="D1735" s="13">
        <v>24.977</v>
      </c>
    </row>
    <row r="1736" spans="1:4" ht="15.75" hidden="1" customHeight="1">
      <c r="A1736" s="13" t="s">
        <v>316</v>
      </c>
      <c r="B1736" s="13">
        <v>2008</v>
      </c>
      <c r="C1736" s="13">
        <v>21691524</v>
      </c>
      <c r="D1736" s="13">
        <v>25.486000000000001</v>
      </c>
    </row>
    <row r="1737" spans="1:4" ht="15.75" hidden="1" customHeight="1">
      <c r="A1737" s="13" t="s">
        <v>316</v>
      </c>
      <c r="B1737" s="13">
        <v>2009</v>
      </c>
      <c r="C1737" s="13">
        <v>22507674</v>
      </c>
      <c r="D1737" s="13">
        <v>27.565000000000001</v>
      </c>
    </row>
    <row r="1738" spans="1:4" ht="15.75" hidden="1" customHeight="1">
      <c r="A1738" s="13" t="s">
        <v>316</v>
      </c>
      <c r="B1738" s="13">
        <v>2010</v>
      </c>
      <c r="C1738" s="13">
        <v>23364196</v>
      </c>
      <c r="D1738" s="13">
        <v>28.864999999999998</v>
      </c>
    </row>
    <row r="1739" spans="1:4" ht="15.75" hidden="1" customHeight="1">
      <c r="A1739" s="13" t="s">
        <v>316</v>
      </c>
      <c r="B1739" s="13">
        <v>2011</v>
      </c>
      <c r="C1739" s="13">
        <v>24259120</v>
      </c>
      <c r="D1739" s="13">
        <v>30.33</v>
      </c>
    </row>
    <row r="1740" spans="1:4" ht="15.75" hidden="1" customHeight="1">
      <c r="A1740" s="13" t="s">
        <v>316</v>
      </c>
      <c r="B1740" s="13">
        <v>2012</v>
      </c>
      <c r="C1740" s="13">
        <v>25188298</v>
      </c>
      <c r="D1740" s="13">
        <v>25.54</v>
      </c>
    </row>
    <row r="1741" spans="1:4" ht="15.75" hidden="1" customHeight="1">
      <c r="A1741" s="13" t="s">
        <v>316</v>
      </c>
      <c r="B1741" s="13">
        <v>2013</v>
      </c>
      <c r="C1741" s="13">
        <v>26147012</v>
      </c>
      <c r="D1741" s="13">
        <v>24.719000000000001</v>
      </c>
    </row>
    <row r="1742" spans="1:4" ht="15.75" hidden="1" customHeight="1">
      <c r="A1742" s="13" t="s">
        <v>316</v>
      </c>
      <c r="B1742" s="13">
        <v>2014</v>
      </c>
      <c r="C1742" s="13">
        <v>27128340</v>
      </c>
      <c r="D1742" s="13">
        <v>25.148</v>
      </c>
    </row>
    <row r="1743" spans="1:4" ht="15.75" hidden="1" customHeight="1">
      <c r="A1743" s="13" t="s">
        <v>316</v>
      </c>
      <c r="B1743" s="13">
        <v>2015</v>
      </c>
      <c r="C1743" s="13">
        <v>28127724</v>
      </c>
      <c r="D1743" s="13">
        <v>25.530999999999999</v>
      </c>
    </row>
    <row r="1744" spans="1:4" ht="15.75" hidden="1" customHeight="1">
      <c r="A1744" s="13" t="s">
        <v>316</v>
      </c>
      <c r="B1744" s="13">
        <v>2016</v>
      </c>
      <c r="C1744" s="13">
        <v>29154742</v>
      </c>
      <c r="D1744" s="13">
        <v>27.21</v>
      </c>
    </row>
    <row r="1745" spans="1:4" ht="15.75" hidden="1" customHeight="1">
      <c r="A1745" s="13" t="s">
        <v>316</v>
      </c>
      <c r="B1745" s="13">
        <v>2017</v>
      </c>
      <c r="C1745" s="13">
        <v>30208634</v>
      </c>
      <c r="D1745" s="13">
        <v>24.303999999999998</v>
      </c>
    </row>
    <row r="1746" spans="1:4" ht="15.75" hidden="1" customHeight="1">
      <c r="A1746" s="13" t="s">
        <v>316</v>
      </c>
      <c r="B1746" s="13">
        <v>2018</v>
      </c>
      <c r="C1746" s="13">
        <v>31273538</v>
      </c>
      <c r="D1746" s="13">
        <v>22.779</v>
      </c>
    </row>
    <row r="1747" spans="1:4" ht="15.75" hidden="1" customHeight="1">
      <c r="A1747" s="13" t="s">
        <v>316</v>
      </c>
      <c r="B1747" s="13">
        <v>2019</v>
      </c>
      <c r="C1747" s="13">
        <v>32353592</v>
      </c>
      <c r="D1747" s="13">
        <v>21.818000000000001</v>
      </c>
    </row>
    <row r="1748" spans="1:4" ht="15.75" hidden="1" customHeight="1">
      <c r="A1748" s="13" t="s">
        <v>316</v>
      </c>
      <c r="B1748" s="13">
        <v>2020</v>
      </c>
      <c r="C1748" s="13">
        <v>33428490</v>
      </c>
      <c r="D1748" s="13">
        <v>20.276</v>
      </c>
    </row>
    <row r="1749" spans="1:4" ht="15.75" hidden="1" customHeight="1">
      <c r="A1749" s="13" t="s">
        <v>316</v>
      </c>
      <c r="B1749" s="13">
        <v>2021</v>
      </c>
      <c r="C1749" s="13">
        <v>34503776</v>
      </c>
      <c r="D1749" s="13">
        <v>21.363</v>
      </c>
    </row>
    <row r="1750" spans="1:4" ht="15.75" hidden="1" customHeight="1">
      <c r="A1750" s="13" t="s">
        <v>317</v>
      </c>
      <c r="B1750" s="13">
        <v>1850</v>
      </c>
      <c r="C1750" s="13">
        <v>3071</v>
      </c>
    </row>
    <row r="1751" spans="1:4" ht="15.75" hidden="1" customHeight="1">
      <c r="A1751" s="13" t="s">
        <v>317</v>
      </c>
      <c r="B1751" s="13">
        <v>1851</v>
      </c>
    </row>
    <row r="1752" spans="1:4" ht="15.75" hidden="1" customHeight="1">
      <c r="A1752" s="13" t="s">
        <v>317</v>
      </c>
      <c r="B1752" s="13">
        <v>1852</v>
      </c>
    </row>
    <row r="1753" spans="1:4" ht="15.75" hidden="1" customHeight="1">
      <c r="A1753" s="13" t="s">
        <v>317</v>
      </c>
      <c r="B1753" s="13">
        <v>1853</v>
      </c>
    </row>
    <row r="1754" spans="1:4" ht="15.75" hidden="1" customHeight="1">
      <c r="A1754" s="13" t="s">
        <v>317</v>
      </c>
      <c r="B1754" s="13">
        <v>1854</v>
      </c>
    </row>
    <row r="1755" spans="1:4" ht="15.75" hidden="1" customHeight="1">
      <c r="A1755" s="13" t="s">
        <v>317</v>
      </c>
      <c r="B1755" s="13">
        <v>1855</v>
      </c>
    </row>
    <row r="1756" spans="1:4" ht="15.75" hidden="1" customHeight="1">
      <c r="A1756" s="13" t="s">
        <v>317</v>
      </c>
      <c r="B1756" s="13">
        <v>1856</v>
      </c>
    </row>
    <row r="1757" spans="1:4" ht="15.75" hidden="1" customHeight="1">
      <c r="A1757" s="13" t="s">
        <v>317</v>
      </c>
      <c r="B1757" s="13">
        <v>1857</v>
      </c>
    </row>
    <row r="1758" spans="1:4" ht="15.75" hidden="1" customHeight="1">
      <c r="A1758" s="13" t="s">
        <v>317</v>
      </c>
      <c r="B1758" s="13">
        <v>1858</v>
      </c>
    </row>
    <row r="1759" spans="1:4" ht="15.75" hidden="1" customHeight="1">
      <c r="A1759" s="13" t="s">
        <v>317</v>
      </c>
      <c r="B1759" s="13">
        <v>1859</v>
      </c>
    </row>
    <row r="1760" spans="1:4" ht="15.75" hidden="1" customHeight="1">
      <c r="A1760" s="13" t="s">
        <v>317</v>
      </c>
      <c r="B1760" s="13">
        <v>1860</v>
      </c>
      <c r="C1760" s="13">
        <v>2965</v>
      </c>
    </row>
    <row r="1761" spans="1:3" ht="15.75" hidden="1" customHeight="1">
      <c r="A1761" s="13" t="s">
        <v>317</v>
      </c>
      <c r="B1761" s="13">
        <v>1861</v>
      </c>
    </row>
    <row r="1762" spans="1:3" ht="15.75" hidden="1" customHeight="1">
      <c r="A1762" s="13" t="s">
        <v>317</v>
      </c>
      <c r="B1762" s="13">
        <v>1862</v>
      </c>
    </row>
    <row r="1763" spans="1:3" ht="15.75" hidden="1" customHeight="1">
      <c r="A1763" s="13" t="s">
        <v>317</v>
      </c>
      <c r="B1763" s="13">
        <v>1863</v>
      </c>
    </row>
    <row r="1764" spans="1:3" ht="15.75" hidden="1" customHeight="1">
      <c r="A1764" s="13" t="s">
        <v>317</v>
      </c>
      <c r="B1764" s="13">
        <v>1864</v>
      </c>
    </row>
    <row r="1765" spans="1:3" ht="15.75" hidden="1" customHeight="1">
      <c r="A1765" s="13" t="s">
        <v>317</v>
      </c>
      <c r="B1765" s="13">
        <v>1865</v>
      </c>
    </row>
    <row r="1766" spans="1:3" ht="15.75" hidden="1" customHeight="1">
      <c r="A1766" s="13" t="s">
        <v>317</v>
      </c>
      <c r="B1766" s="13">
        <v>1866</v>
      </c>
    </row>
    <row r="1767" spans="1:3" ht="15.75" hidden="1" customHeight="1">
      <c r="A1767" s="13" t="s">
        <v>317</v>
      </c>
      <c r="B1767" s="13">
        <v>1867</v>
      </c>
    </row>
    <row r="1768" spans="1:3" ht="15.75" hidden="1" customHeight="1">
      <c r="A1768" s="13" t="s">
        <v>317</v>
      </c>
      <c r="B1768" s="13">
        <v>1868</v>
      </c>
    </row>
    <row r="1769" spans="1:3" ht="15.75" hidden="1" customHeight="1">
      <c r="A1769" s="13" t="s">
        <v>317</v>
      </c>
      <c r="B1769" s="13">
        <v>1869</v>
      </c>
    </row>
    <row r="1770" spans="1:3" ht="15.75" hidden="1" customHeight="1">
      <c r="A1770" s="13" t="s">
        <v>317</v>
      </c>
      <c r="B1770" s="13">
        <v>1870</v>
      </c>
      <c r="C1770" s="13">
        <v>2815</v>
      </c>
    </row>
    <row r="1771" spans="1:3" ht="15.75" hidden="1" customHeight="1">
      <c r="A1771" s="13" t="s">
        <v>317</v>
      </c>
      <c r="B1771" s="13">
        <v>1871</v>
      </c>
    </row>
    <row r="1772" spans="1:3" ht="15.75" hidden="1" customHeight="1">
      <c r="A1772" s="13" t="s">
        <v>317</v>
      </c>
      <c r="B1772" s="13">
        <v>1872</v>
      </c>
    </row>
    <row r="1773" spans="1:3" ht="15.75" hidden="1" customHeight="1">
      <c r="A1773" s="13" t="s">
        <v>317</v>
      </c>
      <c r="B1773" s="13">
        <v>1873</v>
      </c>
    </row>
    <row r="1774" spans="1:3" ht="15.75" hidden="1" customHeight="1">
      <c r="A1774" s="13" t="s">
        <v>317</v>
      </c>
      <c r="B1774" s="13">
        <v>1874</v>
      </c>
    </row>
    <row r="1775" spans="1:3" ht="15.75" hidden="1" customHeight="1">
      <c r="A1775" s="13" t="s">
        <v>317</v>
      </c>
      <c r="B1775" s="13">
        <v>1875</v>
      </c>
    </row>
    <row r="1776" spans="1:3" ht="15.75" hidden="1" customHeight="1">
      <c r="A1776" s="13" t="s">
        <v>317</v>
      </c>
      <c r="B1776" s="13">
        <v>1876</v>
      </c>
    </row>
    <row r="1777" spans="1:3" ht="15.75" hidden="1" customHeight="1">
      <c r="A1777" s="13" t="s">
        <v>317</v>
      </c>
      <c r="B1777" s="13">
        <v>1877</v>
      </c>
    </row>
    <row r="1778" spans="1:3" ht="15.75" hidden="1" customHeight="1">
      <c r="A1778" s="13" t="s">
        <v>317</v>
      </c>
      <c r="B1778" s="13">
        <v>1878</v>
      </c>
    </row>
    <row r="1779" spans="1:3" ht="15.75" hidden="1" customHeight="1">
      <c r="A1779" s="13" t="s">
        <v>317</v>
      </c>
      <c r="B1779" s="13">
        <v>1879</v>
      </c>
    </row>
    <row r="1780" spans="1:3" ht="15.75" hidden="1" customHeight="1">
      <c r="A1780" s="13" t="s">
        <v>317</v>
      </c>
      <c r="B1780" s="13">
        <v>1880</v>
      </c>
      <c r="C1780" s="13">
        <v>3160</v>
      </c>
    </row>
    <row r="1781" spans="1:3" ht="15.75" hidden="1" customHeight="1">
      <c r="A1781" s="13" t="s">
        <v>317</v>
      </c>
      <c r="B1781" s="13">
        <v>1881</v>
      </c>
    </row>
    <row r="1782" spans="1:3" ht="15.75" hidden="1" customHeight="1">
      <c r="A1782" s="13" t="s">
        <v>317</v>
      </c>
      <c r="B1782" s="13">
        <v>1882</v>
      </c>
    </row>
    <row r="1783" spans="1:3" ht="15.75" hidden="1" customHeight="1">
      <c r="A1783" s="13" t="s">
        <v>317</v>
      </c>
      <c r="B1783" s="13">
        <v>1883</v>
      </c>
    </row>
    <row r="1784" spans="1:3" ht="15.75" hidden="1" customHeight="1">
      <c r="A1784" s="13" t="s">
        <v>317</v>
      </c>
      <c r="B1784" s="13">
        <v>1884</v>
      </c>
    </row>
    <row r="1785" spans="1:3" ht="15.75" hidden="1" customHeight="1">
      <c r="A1785" s="13" t="s">
        <v>317</v>
      </c>
      <c r="B1785" s="13">
        <v>1885</v>
      </c>
    </row>
    <row r="1786" spans="1:3" ht="15.75" hidden="1" customHeight="1">
      <c r="A1786" s="13" t="s">
        <v>317</v>
      </c>
      <c r="B1786" s="13">
        <v>1886</v>
      </c>
    </row>
    <row r="1787" spans="1:3" ht="15.75" hidden="1" customHeight="1">
      <c r="A1787" s="13" t="s">
        <v>317</v>
      </c>
      <c r="B1787" s="13">
        <v>1887</v>
      </c>
    </row>
    <row r="1788" spans="1:3" ht="15.75" hidden="1" customHeight="1">
      <c r="A1788" s="13" t="s">
        <v>317</v>
      </c>
      <c r="B1788" s="13">
        <v>1888</v>
      </c>
    </row>
    <row r="1789" spans="1:3" ht="15.75" hidden="1" customHeight="1">
      <c r="A1789" s="13" t="s">
        <v>317</v>
      </c>
      <c r="B1789" s="13">
        <v>1889</v>
      </c>
    </row>
    <row r="1790" spans="1:3" ht="15.75" hidden="1" customHeight="1">
      <c r="A1790" s="13" t="s">
        <v>317</v>
      </c>
      <c r="B1790" s="13">
        <v>1890</v>
      </c>
      <c r="C1790" s="13">
        <v>3650</v>
      </c>
    </row>
    <row r="1791" spans="1:3" ht="15.75" hidden="1" customHeight="1">
      <c r="A1791" s="13" t="s">
        <v>317</v>
      </c>
      <c r="B1791" s="13">
        <v>1891</v>
      </c>
    </row>
    <row r="1792" spans="1:3" ht="15.75" hidden="1" customHeight="1">
      <c r="A1792" s="13" t="s">
        <v>317</v>
      </c>
      <c r="B1792" s="13">
        <v>1892</v>
      </c>
    </row>
    <row r="1793" spans="1:3" ht="15.75" hidden="1" customHeight="1">
      <c r="A1793" s="13" t="s">
        <v>317</v>
      </c>
      <c r="B1793" s="13">
        <v>1893</v>
      </c>
    </row>
    <row r="1794" spans="1:3" ht="15.75" hidden="1" customHeight="1">
      <c r="A1794" s="13" t="s">
        <v>317</v>
      </c>
      <c r="B1794" s="13">
        <v>1894</v>
      </c>
    </row>
    <row r="1795" spans="1:3" ht="15.75" hidden="1" customHeight="1">
      <c r="A1795" s="13" t="s">
        <v>317</v>
      </c>
      <c r="B1795" s="13">
        <v>1895</v>
      </c>
    </row>
    <row r="1796" spans="1:3" ht="15.75" hidden="1" customHeight="1">
      <c r="A1796" s="13" t="s">
        <v>317</v>
      </c>
      <c r="B1796" s="13">
        <v>1896</v>
      </c>
    </row>
    <row r="1797" spans="1:3" ht="15.75" hidden="1" customHeight="1">
      <c r="A1797" s="13" t="s">
        <v>317</v>
      </c>
      <c r="B1797" s="13">
        <v>1897</v>
      </c>
    </row>
    <row r="1798" spans="1:3" ht="15.75" hidden="1" customHeight="1">
      <c r="A1798" s="13" t="s">
        <v>317</v>
      </c>
      <c r="B1798" s="13">
        <v>1898</v>
      </c>
    </row>
    <row r="1799" spans="1:3" ht="15.75" hidden="1" customHeight="1">
      <c r="A1799" s="13" t="s">
        <v>317</v>
      </c>
      <c r="B1799" s="13">
        <v>1899</v>
      </c>
    </row>
    <row r="1800" spans="1:3" ht="15.75" hidden="1" customHeight="1">
      <c r="A1800" s="13" t="s">
        <v>317</v>
      </c>
      <c r="B1800" s="13">
        <v>1900</v>
      </c>
      <c r="C1800" s="13">
        <v>3980</v>
      </c>
    </row>
    <row r="1801" spans="1:3" ht="15.75" hidden="1" customHeight="1">
      <c r="A1801" s="13" t="s">
        <v>317</v>
      </c>
      <c r="B1801" s="13">
        <v>1901</v>
      </c>
    </row>
    <row r="1802" spans="1:3" ht="15.75" hidden="1" customHeight="1">
      <c r="A1802" s="13" t="s">
        <v>317</v>
      </c>
      <c r="B1802" s="13">
        <v>1902</v>
      </c>
    </row>
    <row r="1803" spans="1:3" ht="15.75" hidden="1" customHeight="1">
      <c r="A1803" s="13" t="s">
        <v>317</v>
      </c>
      <c r="B1803" s="13">
        <v>1903</v>
      </c>
    </row>
    <row r="1804" spans="1:3" ht="15.75" hidden="1" customHeight="1">
      <c r="A1804" s="13" t="s">
        <v>317</v>
      </c>
      <c r="B1804" s="13">
        <v>1904</v>
      </c>
    </row>
    <row r="1805" spans="1:3" ht="15.75" hidden="1" customHeight="1">
      <c r="A1805" s="13" t="s">
        <v>317</v>
      </c>
      <c r="B1805" s="13">
        <v>1905</v>
      </c>
    </row>
    <row r="1806" spans="1:3" ht="15.75" hidden="1" customHeight="1">
      <c r="A1806" s="13" t="s">
        <v>317</v>
      </c>
      <c r="B1806" s="13">
        <v>1906</v>
      </c>
    </row>
    <row r="1807" spans="1:3" ht="15.75" hidden="1" customHeight="1">
      <c r="A1807" s="13" t="s">
        <v>317</v>
      </c>
      <c r="B1807" s="13">
        <v>1907</v>
      </c>
    </row>
    <row r="1808" spans="1:3" ht="15.75" hidden="1" customHeight="1">
      <c r="A1808" s="13" t="s">
        <v>317</v>
      </c>
      <c r="B1808" s="13">
        <v>1908</v>
      </c>
    </row>
    <row r="1809" spans="1:3" ht="15.75" hidden="1" customHeight="1">
      <c r="A1809" s="13" t="s">
        <v>317</v>
      </c>
      <c r="B1809" s="13">
        <v>1909</v>
      </c>
    </row>
    <row r="1810" spans="1:3" ht="15.75" hidden="1" customHeight="1">
      <c r="A1810" s="13" t="s">
        <v>317</v>
      </c>
      <c r="B1810" s="13">
        <v>1910</v>
      </c>
      <c r="C1810" s="13">
        <v>4160</v>
      </c>
    </row>
    <row r="1811" spans="1:3" ht="15.75" hidden="1" customHeight="1">
      <c r="A1811" s="13" t="s">
        <v>317</v>
      </c>
      <c r="B1811" s="13">
        <v>1911</v>
      </c>
    </row>
    <row r="1812" spans="1:3" ht="15.75" hidden="1" customHeight="1">
      <c r="A1812" s="13" t="s">
        <v>317</v>
      </c>
      <c r="B1812" s="13">
        <v>1912</v>
      </c>
    </row>
    <row r="1813" spans="1:3" ht="15.75" hidden="1" customHeight="1">
      <c r="A1813" s="13" t="s">
        <v>317</v>
      </c>
      <c r="B1813" s="13">
        <v>1913</v>
      </c>
    </row>
    <row r="1814" spans="1:3" ht="15.75" hidden="1" customHeight="1">
      <c r="A1814" s="13" t="s">
        <v>317</v>
      </c>
      <c r="B1814" s="13">
        <v>1914</v>
      </c>
    </row>
    <row r="1815" spans="1:3" ht="15.75" hidden="1" customHeight="1">
      <c r="A1815" s="13" t="s">
        <v>317</v>
      </c>
      <c r="B1815" s="13">
        <v>1915</v>
      </c>
    </row>
    <row r="1816" spans="1:3" ht="15.75" hidden="1" customHeight="1">
      <c r="A1816" s="13" t="s">
        <v>317</v>
      </c>
      <c r="B1816" s="13">
        <v>1916</v>
      </c>
    </row>
    <row r="1817" spans="1:3" ht="15.75" hidden="1" customHeight="1">
      <c r="A1817" s="13" t="s">
        <v>317</v>
      </c>
      <c r="B1817" s="13">
        <v>1917</v>
      </c>
    </row>
    <row r="1818" spans="1:3" ht="15.75" hidden="1" customHeight="1">
      <c r="A1818" s="13" t="s">
        <v>317</v>
      </c>
      <c r="B1818" s="13">
        <v>1918</v>
      </c>
    </row>
    <row r="1819" spans="1:3" ht="15.75" hidden="1" customHeight="1">
      <c r="A1819" s="13" t="s">
        <v>317</v>
      </c>
      <c r="B1819" s="13">
        <v>1919</v>
      </c>
    </row>
    <row r="1820" spans="1:3" ht="15.75" hidden="1" customHeight="1">
      <c r="A1820" s="13" t="s">
        <v>317</v>
      </c>
      <c r="B1820" s="13">
        <v>1920</v>
      </c>
      <c r="C1820" s="13">
        <v>4187</v>
      </c>
    </row>
    <row r="1821" spans="1:3" ht="15.75" hidden="1" customHeight="1">
      <c r="A1821" s="13" t="s">
        <v>317</v>
      </c>
      <c r="B1821" s="13">
        <v>1921</v>
      </c>
    </row>
    <row r="1822" spans="1:3" ht="15.75" hidden="1" customHeight="1">
      <c r="A1822" s="13" t="s">
        <v>317</v>
      </c>
      <c r="B1822" s="13">
        <v>1922</v>
      </c>
    </row>
    <row r="1823" spans="1:3" ht="15.75" hidden="1" customHeight="1">
      <c r="A1823" s="13" t="s">
        <v>317</v>
      </c>
      <c r="B1823" s="13">
        <v>1923</v>
      </c>
    </row>
    <row r="1824" spans="1:3" ht="15.75" hidden="1" customHeight="1">
      <c r="A1824" s="13" t="s">
        <v>317</v>
      </c>
      <c r="B1824" s="13">
        <v>1924</v>
      </c>
    </row>
    <row r="1825" spans="1:3" ht="15.75" hidden="1" customHeight="1">
      <c r="A1825" s="13" t="s">
        <v>317</v>
      </c>
      <c r="B1825" s="13">
        <v>1925</v>
      </c>
    </row>
    <row r="1826" spans="1:3" ht="15.75" hidden="1" customHeight="1">
      <c r="A1826" s="13" t="s">
        <v>317</v>
      </c>
      <c r="B1826" s="13">
        <v>1926</v>
      </c>
    </row>
    <row r="1827" spans="1:3" ht="15.75" hidden="1" customHeight="1">
      <c r="A1827" s="13" t="s">
        <v>317</v>
      </c>
      <c r="B1827" s="13">
        <v>1927</v>
      </c>
    </row>
    <row r="1828" spans="1:3" ht="15.75" hidden="1" customHeight="1">
      <c r="A1828" s="13" t="s">
        <v>317</v>
      </c>
      <c r="B1828" s="13">
        <v>1928</v>
      </c>
    </row>
    <row r="1829" spans="1:3" ht="15.75" hidden="1" customHeight="1">
      <c r="A1829" s="13" t="s">
        <v>317</v>
      </c>
      <c r="B1829" s="13">
        <v>1929</v>
      </c>
    </row>
    <row r="1830" spans="1:3" ht="15.75" hidden="1" customHeight="1">
      <c r="A1830" s="13" t="s">
        <v>317</v>
      </c>
      <c r="B1830" s="13">
        <v>1930</v>
      </c>
      <c r="C1830" s="13">
        <v>4994</v>
      </c>
    </row>
    <row r="1831" spans="1:3" ht="15.75" hidden="1" customHeight="1">
      <c r="A1831" s="13" t="s">
        <v>317</v>
      </c>
      <c r="B1831" s="13">
        <v>1931</v>
      </c>
    </row>
    <row r="1832" spans="1:3" ht="15.75" hidden="1" customHeight="1">
      <c r="A1832" s="13" t="s">
        <v>317</v>
      </c>
      <c r="B1832" s="13">
        <v>1932</v>
      </c>
    </row>
    <row r="1833" spans="1:3" ht="15.75" hidden="1" customHeight="1">
      <c r="A1833" s="13" t="s">
        <v>317</v>
      </c>
      <c r="B1833" s="13">
        <v>1933</v>
      </c>
    </row>
    <row r="1834" spans="1:3" ht="15.75" hidden="1" customHeight="1">
      <c r="A1834" s="13" t="s">
        <v>317</v>
      </c>
      <c r="B1834" s="13">
        <v>1934</v>
      </c>
    </row>
    <row r="1835" spans="1:3" ht="15.75" hidden="1" customHeight="1">
      <c r="A1835" s="13" t="s">
        <v>317</v>
      </c>
      <c r="B1835" s="13">
        <v>1935</v>
      </c>
    </row>
    <row r="1836" spans="1:3" ht="15.75" hidden="1" customHeight="1">
      <c r="A1836" s="13" t="s">
        <v>317</v>
      </c>
      <c r="B1836" s="13">
        <v>1936</v>
      </c>
    </row>
    <row r="1837" spans="1:3" ht="15.75" hidden="1" customHeight="1">
      <c r="A1837" s="13" t="s">
        <v>317</v>
      </c>
      <c r="B1837" s="13">
        <v>1937</v>
      </c>
    </row>
    <row r="1838" spans="1:3" ht="15.75" hidden="1" customHeight="1">
      <c r="A1838" s="13" t="s">
        <v>317</v>
      </c>
      <c r="B1838" s="13">
        <v>1938</v>
      </c>
    </row>
    <row r="1839" spans="1:3" ht="15.75" hidden="1" customHeight="1">
      <c r="A1839" s="13" t="s">
        <v>317</v>
      </c>
      <c r="B1839" s="13">
        <v>1939</v>
      </c>
    </row>
    <row r="1840" spans="1:3" ht="15.75" hidden="1" customHeight="1">
      <c r="A1840" s="13" t="s">
        <v>317</v>
      </c>
      <c r="B1840" s="13">
        <v>1940</v>
      </c>
      <c r="C1840" s="13">
        <v>5533</v>
      </c>
    </row>
    <row r="1841" spans="1:3" ht="15.75" hidden="1" customHeight="1">
      <c r="A1841" s="13" t="s">
        <v>317</v>
      </c>
      <c r="B1841" s="13">
        <v>1941</v>
      </c>
    </row>
    <row r="1842" spans="1:3" ht="15.75" hidden="1" customHeight="1">
      <c r="A1842" s="13" t="s">
        <v>317</v>
      </c>
      <c r="B1842" s="13">
        <v>1942</v>
      </c>
    </row>
    <row r="1843" spans="1:3" ht="15.75" hidden="1" customHeight="1">
      <c r="A1843" s="13" t="s">
        <v>317</v>
      </c>
      <c r="B1843" s="13">
        <v>1943</v>
      </c>
    </row>
    <row r="1844" spans="1:3" ht="15.75" hidden="1" customHeight="1">
      <c r="A1844" s="13" t="s">
        <v>317</v>
      </c>
      <c r="B1844" s="13">
        <v>1944</v>
      </c>
    </row>
    <row r="1845" spans="1:3" ht="15.75" hidden="1" customHeight="1">
      <c r="A1845" s="13" t="s">
        <v>317</v>
      </c>
      <c r="B1845" s="13">
        <v>1945</v>
      </c>
    </row>
    <row r="1846" spans="1:3" ht="15.75" hidden="1" customHeight="1">
      <c r="A1846" s="13" t="s">
        <v>317</v>
      </c>
      <c r="B1846" s="13">
        <v>1946</v>
      </c>
    </row>
    <row r="1847" spans="1:3" ht="15.75" hidden="1" customHeight="1">
      <c r="A1847" s="13" t="s">
        <v>317</v>
      </c>
      <c r="B1847" s="13">
        <v>1947</v>
      </c>
    </row>
    <row r="1848" spans="1:3" ht="15.75" hidden="1" customHeight="1">
      <c r="A1848" s="13" t="s">
        <v>317</v>
      </c>
      <c r="B1848" s="13">
        <v>1948</v>
      </c>
    </row>
    <row r="1849" spans="1:3" ht="15.75" hidden="1" customHeight="1">
      <c r="A1849" s="13" t="s">
        <v>317</v>
      </c>
      <c r="B1849" s="13">
        <v>1949</v>
      </c>
    </row>
    <row r="1850" spans="1:3" ht="15.75" hidden="1" customHeight="1">
      <c r="A1850" s="13" t="s">
        <v>317</v>
      </c>
      <c r="B1850" s="13">
        <v>1950</v>
      </c>
      <c r="C1850" s="13">
        <v>5036</v>
      </c>
    </row>
    <row r="1851" spans="1:3" ht="15.75" hidden="1" customHeight="1">
      <c r="A1851" s="13" t="s">
        <v>317</v>
      </c>
      <c r="B1851" s="13">
        <v>1951</v>
      </c>
      <c r="C1851" s="13">
        <v>5264</v>
      </c>
    </row>
    <row r="1852" spans="1:3" ht="15.75" hidden="1" customHeight="1">
      <c r="A1852" s="13" t="s">
        <v>317</v>
      </c>
      <c r="B1852" s="13">
        <v>1952</v>
      </c>
      <c r="C1852" s="13">
        <v>5423</v>
      </c>
    </row>
    <row r="1853" spans="1:3" ht="15.75" hidden="1" customHeight="1">
      <c r="A1853" s="13" t="s">
        <v>317</v>
      </c>
      <c r="B1853" s="13">
        <v>1953</v>
      </c>
      <c r="C1853" s="13">
        <v>5547</v>
      </c>
    </row>
    <row r="1854" spans="1:3" ht="15.75" hidden="1" customHeight="1">
      <c r="A1854" s="13" t="s">
        <v>317</v>
      </c>
      <c r="B1854" s="13">
        <v>1954</v>
      </c>
      <c r="C1854" s="13">
        <v>5685</v>
      </c>
    </row>
    <row r="1855" spans="1:3" ht="15.75" hidden="1" customHeight="1">
      <c r="A1855" s="13" t="s">
        <v>317</v>
      </c>
      <c r="B1855" s="13">
        <v>1955</v>
      </c>
      <c r="C1855" s="13">
        <v>5775</v>
      </c>
    </row>
    <row r="1856" spans="1:3" ht="15.75" hidden="1" customHeight="1">
      <c r="A1856" s="13" t="s">
        <v>317</v>
      </c>
      <c r="B1856" s="13">
        <v>1956</v>
      </c>
      <c r="C1856" s="13">
        <v>5811</v>
      </c>
    </row>
    <row r="1857" spans="1:3" ht="15.75" hidden="1" customHeight="1">
      <c r="A1857" s="13" t="s">
        <v>317</v>
      </c>
      <c r="B1857" s="13">
        <v>1957</v>
      </c>
      <c r="C1857" s="13">
        <v>5815</v>
      </c>
    </row>
    <row r="1858" spans="1:3" ht="15.75" hidden="1" customHeight="1">
      <c r="A1858" s="13" t="s">
        <v>317</v>
      </c>
      <c r="B1858" s="13">
        <v>1958</v>
      </c>
      <c r="C1858" s="13">
        <v>5803</v>
      </c>
    </row>
    <row r="1859" spans="1:3" ht="15.75" hidden="1" customHeight="1">
      <c r="A1859" s="13" t="s">
        <v>317</v>
      </c>
      <c r="B1859" s="13">
        <v>1959</v>
      </c>
      <c r="C1859" s="13">
        <v>5782</v>
      </c>
    </row>
    <row r="1860" spans="1:3" ht="15.75" hidden="1" customHeight="1">
      <c r="A1860" s="13" t="s">
        <v>317</v>
      </c>
      <c r="B1860" s="13">
        <v>1960</v>
      </c>
      <c r="C1860" s="13">
        <v>5773</v>
      </c>
    </row>
    <row r="1861" spans="1:3" ht="15.75" hidden="1" customHeight="1">
      <c r="A1861" s="13" t="s">
        <v>317</v>
      </c>
      <c r="B1861" s="13">
        <v>1961</v>
      </c>
      <c r="C1861" s="13">
        <v>5817</v>
      </c>
    </row>
    <row r="1862" spans="1:3" ht="15.75" hidden="1" customHeight="1">
      <c r="A1862" s="13" t="s">
        <v>317</v>
      </c>
      <c r="B1862" s="13">
        <v>1962</v>
      </c>
      <c r="C1862" s="13">
        <v>5878</v>
      </c>
    </row>
    <row r="1863" spans="1:3" ht="15.75" hidden="1" customHeight="1">
      <c r="A1863" s="13" t="s">
        <v>317</v>
      </c>
      <c r="B1863" s="13">
        <v>1963</v>
      </c>
      <c r="C1863" s="13">
        <v>5935</v>
      </c>
    </row>
    <row r="1864" spans="1:3" ht="15.75" hidden="1" customHeight="1">
      <c r="A1864" s="13" t="s">
        <v>317</v>
      </c>
      <c r="B1864" s="13">
        <v>1964</v>
      </c>
      <c r="C1864" s="13">
        <v>5988</v>
      </c>
    </row>
    <row r="1865" spans="1:3" ht="15.75" hidden="1" customHeight="1">
      <c r="A1865" s="13" t="s">
        <v>317</v>
      </c>
      <c r="B1865" s="13">
        <v>1965</v>
      </c>
      <c r="C1865" s="13">
        <v>6037</v>
      </c>
    </row>
    <row r="1866" spans="1:3" ht="15.75" hidden="1" customHeight="1">
      <c r="A1866" s="13" t="s">
        <v>317</v>
      </c>
      <c r="B1866" s="13">
        <v>1966</v>
      </c>
      <c r="C1866" s="13">
        <v>6092</v>
      </c>
    </row>
    <row r="1867" spans="1:3" ht="15.75" hidden="1" customHeight="1">
      <c r="A1867" s="13" t="s">
        <v>317</v>
      </c>
      <c r="B1867" s="13">
        <v>1967</v>
      </c>
      <c r="C1867" s="13">
        <v>6148</v>
      </c>
    </row>
    <row r="1868" spans="1:3" ht="15.75" hidden="1" customHeight="1">
      <c r="A1868" s="13" t="s">
        <v>317</v>
      </c>
      <c r="B1868" s="13">
        <v>1968</v>
      </c>
      <c r="C1868" s="13">
        <v>6201</v>
      </c>
    </row>
    <row r="1869" spans="1:3" ht="15.75" hidden="1" customHeight="1">
      <c r="A1869" s="13" t="s">
        <v>317</v>
      </c>
      <c r="B1869" s="13">
        <v>1969</v>
      </c>
      <c r="C1869" s="13">
        <v>6249</v>
      </c>
    </row>
    <row r="1870" spans="1:3" ht="15.75" hidden="1" customHeight="1">
      <c r="A1870" s="13" t="s">
        <v>317</v>
      </c>
      <c r="B1870" s="13">
        <v>1970</v>
      </c>
      <c r="C1870" s="13">
        <v>6302</v>
      </c>
    </row>
    <row r="1871" spans="1:3" ht="15.75" hidden="1" customHeight="1">
      <c r="A1871" s="13" t="s">
        <v>317</v>
      </c>
      <c r="B1871" s="13">
        <v>1971</v>
      </c>
      <c r="C1871" s="13">
        <v>6355</v>
      </c>
    </row>
    <row r="1872" spans="1:3" ht="15.75" hidden="1" customHeight="1">
      <c r="A1872" s="13" t="s">
        <v>317</v>
      </c>
      <c r="B1872" s="13">
        <v>1972</v>
      </c>
      <c r="C1872" s="13">
        <v>6388</v>
      </c>
    </row>
    <row r="1873" spans="1:3" ht="15.75" hidden="1" customHeight="1">
      <c r="A1873" s="13" t="s">
        <v>317</v>
      </c>
      <c r="B1873" s="13">
        <v>1973</v>
      </c>
      <c r="C1873" s="13">
        <v>6423</v>
      </c>
    </row>
    <row r="1874" spans="1:3" ht="15.75" hidden="1" customHeight="1">
      <c r="A1874" s="13" t="s">
        <v>317</v>
      </c>
      <c r="B1874" s="13">
        <v>1974</v>
      </c>
      <c r="C1874" s="13">
        <v>6450</v>
      </c>
    </row>
    <row r="1875" spans="1:3" ht="15.75" hidden="1" customHeight="1">
      <c r="A1875" s="13" t="s">
        <v>317</v>
      </c>
      <c r="B1875" s="13">
        <v>1975</v>
      </c>
      <c r="C1875" s="13">
        <v>6483</v>
      </c>
    </row>
    <row r="1876" spans="1:3" ht="15.75" hidden="1" customHeight="1">
      <c r="A1876" s="13" t="s">
        <v>317</v>
      </c>
      <c r="B1876" s="13">
        <v>1976</v>
      </c>
      <c r="C1876" s="13">
        <v>6516</v>
      </c>
    </row>
    <row r="1877" spans="1:3" ht="15.75" hidden="1" customHeight="1">
      <c r="A1877" s="13" t="s">
        <v>317</v>
      </c>
      <c r="B1877" s="13">
        <v>1977</v>
      </c>
      <c r="C1877" s="13">
        <v>6548</v>
      </c>
    </row>
    <row r="1878" spans="1:3" ht="15.75" hidden="1" customHeight="1">
      <c r="A1878" s="13" t="s">
        <v>317</v>
      </c>
      <c r="B1878" s="13">
        <v>1978</v>
      </c>
      <c r="C1878" s="13">
        <v>6557</v>
      </c>
    </row>
    <row r="1879" spans="1:3" ht="15.75" hidden="1" customHeight="1">
      <c r="A1879" s="13" t="s">
        <v>317</v>
      </c>
      <c r="B1879" s="13">
        <v>1979</v>
      </c>
      <c r="C1879" s="13">
        <v>6574</v>
      </c>
    </row>
    <row r="1880" spans="1:3" ht="15.75" hidden="1" customHeight="1">
      <c r="A1880" s="13" t="s">
        <v>317</v>
      </c>
      <c r="B1880" s="13">
        <v>1980</v>
      </c>
      <c r="C1880" s="13">
        <v>6583</v>
      </c>
    </row>
    <row r="1881" spans="1:3" ht="15.75" hidden="1" customHeight="1">
      <c r="A1881" s="13" t="s">
        <v>317</v>
      </c>
      <c r="B1881" s="13">
        <v>1981</v>
      </c>
      <c r="C1881" s="13">
        <v>6596</v>
      </c>
    </row>
    <row r="1882" spans="1:3" ht="15.75" hidden="1" customHeight="1">
      <c r="A1882" s="13" t="s">
        <v>317</v>
      </c>
      <c r="B1882" s="13">
        <v>1982</v>
      </c>
      <c r="C1882" s="13">
        <v>6608</v>
      </c>
    </row>
    <row r="1883" spans="1:3" ht="15.75" hidden="1" customHeight="1">
      <c r="A1883" s="13" t="s">
        <v>317</v>
      </c>
      <c r="B1883" s="13">
        <v>1983</v>
      </c>
      <c r="C1883" s="13">
        <v>6627</v>
      </c>
    </row>
    <row r="1884" spans="1:3" ht="15.75" hidden="1" customHeight="1">
      <c r="A1884" s="13" t="s">
        <v>317</v>
      </c>
      <c r="B1884" s="13">
        <v>1984</v>
      </c>
      <c r="C1884" s="13">
        <v>6717</v>
      </c>
    </row>
    <row r="1885" spans="1:3" ht="15.75" hidden="1" customHeight="1">
      <c r="A1885" s="13" t="s">
        <v>317</v>
      </c>
      <c r="B1885" s="13">
        <v>1985</v>
      </c>
      <c r="C1885" s="13">
        <v>6935</v>
      </c>
    </row>
    <row r="1886" spans="1:3" ht="15.75" hidden="1" customHeight="1">
      <c r="A1886" s="13" t="s">
        <v>317</v>
      </c>
      <c r="B1886" s="13">
        <v>1986</v>
      </c>
      <c r="C1886" s="13">
        <v>7193</v>
      </c>
    </row>
    <row r="1887" spans="1:3" ht="15.75" hidden="1" customHeight="1">
      <c r="A1887" s="13" t="s">
        <v>317</v>
      </c>
      <c r="B1887" s="13">
        <v>1987</v>
      </c>
      <c r="C1887" s="13">
        <v>7460</v>
      </c>
    </row>
    <row r="1888" spans="1:3" ht="15.75" hidden="1" customHeight="1">
      <c r="A1888" s="13" t="s">
        <v>317</v>
      </c>
      <c r="B1888" s="13">
        <v>1988</v>
      </c>
      <c r="C1888" s="13">
        <v>7743</v>
      </c>
    </row>
    <row r="1889" spans="1:4" ht="15.75" hidden="1" customHeight="1">
      <c r="A1889" s="13" t="s">
        <v>317</v>
      </c>
      <c r="B1889" s="13">
        <v>1989</v>
      </c>
      <c r="C1889" s="13">
        <v>8041</v>
      </c>
    </row>
    <row r="1890" spans="1:4" ht="15.75" hidden="1" customHeight="1">
      <c r="A1890" s="13" t="s">
        <v>317</v>
      </c>
      <c r="B1890" s="13">
        <v>1990</v>
      </c>
      <c r="C1890" s="13">
        <v>8340</v>
      </c>
      <c r="D1890" s="13">
        <v>5.0999999999999997E-2</v>
      </c>
    </row>
    <row r="1891" spans="1:4" ht="15.75" hidden="1" customHeight="1">
      <c r="A1891" s="13" t="s">
        <v>317</v>
      </c>
      <c r="B1891" s="13">
        <v>1991</v>
      </c>
      <c r="C1891" s="13">
        <v>8638</v>
      </c>
      <c r="D1891" s="13">
        <v>5.0999999999999997E-2</v>
      </c>
    </row>
    <row r="1892" spans="1:4" ht="15.75" hidden="1" customHeight="1">
      <c r="A1892" s="13" t="s">
        <v>317</v>
      </c>
      <c r="B1892" s="13">
        <v>1992</v>
      </c>
      <c r="C1892" s="13">
        <v>8911</v>
      </c>
      <c r="D1892" s="13">
        <v>5.5E-2</v>
      </c>
    </row>
    <row r="1893" spans="1:4" ht="15.75" hidden="1" customHeight="1">
      <c r="A1893" s="13" t="s">
        <v>317</v>
      </c>
      <c r="B1893" s="13">
        <v>1993</v>
      </c>
      <c r="C1893" s="13">
        <v>9144</v>
      </c>
      <c r="D1893" s="13">
        <v>6.6000000000000003E-2</v>
      </c>
    </row>
    <row r="1894" spans="1:4" ht="15.75" hidden="1" customHeight="1">
      <c r="A1894" s="13" t="s">
        <v>317</v>
      </c>
      <c r="B1894" s="13">
        <v>1994</v>
      </c>
      <c r="C1894" s="13">
        <v>9381</v>
      </c>
      <c r="D1894" s="13">
        <v>6.6000000000000003E-2</v>
      </c>
    </row>
    <row r="1895" spans="1:4" ht="15.75" hidden="1" customHeight="1">
      <c r="A1895" s="13" t="s">
        <v>317</v>
      </c>
      <c r="B1895" s="13">
        <v>1995</v>
      </c>
      <c r="C1895" s="13">
        <v>9625</v>
      </c>
      <c r="D1895" s="13">
        <v>6.6000000000000003E-2</v>
      </c>
    </row>
    <row r="1896" spans="1:4" ht="15.75" hidden="1" customHeight="1">
      <c r="A1896" s="13" t="s">
        <v>317</v>
      </c>
      <c r="B1896" s="13">
        <v>1996</v>
      </c>
      <c r="C1896" s="13">
        <v>9886</v>
      </c>
      <c r="D1896" s="13">
        <v>7.0000000000000007E-2</v>
      </c>
    </row>
    <row r="1897" spans="1:4" ht="15.75" hidden="1" customHeight="1">
      <c r="A1897" s="13" t="s">
        <v>317</v>
      </c>
      <c r="B1897" s="13">
        <v>1997</v>
      </c>
      <c r="C1897" s="13">
        <v>10152</v>
      </c>
      <c r="D1897" s="13">
        <v>7.0000000000000007E-2</v>
      </c>
    </row>
    <row r="1898" spans="1:4" ht="15.75" hidden="1" customHeight="1">
      <c r="A1898" s="13" t="s">
        <v>317</v>
      </c>
      <c r="B1898" s="13">
        <v>1998</v>
      </c>
      <c r="C1898" s="13">
        <v>10438</v>
      </c>
      <c r="D1898" s="13">
        <v>7.6999999999999999E-2</v>
      </c>
    </row>
    <row r="1899" spans="1:4" ht="15.75" hidden="1" customHeight="1">
      <c r="A1899" s="13" t="s">
        <v>317</v>
      </c>
      <c r="B1899" s="13">
        <v>1999</v>
      </c>
      <c r="C1899" s="13">
        <v>10744</v>
      </c>
      <c r="D1899" s="13">
        <v>8.1000000000000003E-2</v>
      </c>
    </row>
    <row r="1900" spans="1:4" ht="15.75" hidden="1" customHeight="1">
      <c r="A1900" s="13" t="s">
        <v>317</v>
      </c>
      <c r="B1900" s="13">
        <v>2000</v>
      </c>
      <c r="C1900" s="13">
        <v>11071</v>
      </c>
      <c r="D1900" s="13">
        <v>8.7999999999999995E-2</v>
      </c>
    </row>
    <row r="1901" spans="1:4" ht="15.75" hidden="1" customHeight="1">
      <c r="A1901" s="13" t="s">
        <v>317</v>
      </c>
      <c r="B1901" s="13">
        <v>2001</v>
      </c>
      <c r="C1901" s="13">
        <v>11367</v>
      </c>
      <c r="D1901" s="13">
        <v>9.5000000000000001E-2</v>
      </c>
    </row>
    <row r="1902" spans="1:4" ht="15.75" hidden="1" customHeight="1">
      <c r="A1902" s="13" t="s">
        <v>317</v>
      </c>
      <c r="B1902" s="13">
        <v>2002</v>
      </c>
      <c r="C1902" s="13">
        <v>11583</v>
      </c>
      <c r="D1902" s="13">
        <v>9.5000000000000001E-2</v>
      </c>
    </row>
    <row r="1903" spans="1:4" ht="15.75" hidden="1" customHeight="1">
      <c r="A1903" s="13" t="s">
        <v>317</v>
      </c>
      <c r="B1903" s="13">
        <v>2003</v>
      </c>
      <c r="C1903" s="13">
        <v>11761</v>
      </c>
      <c r="D1903" s="13">
        <v>0.10299999999999999</v>
      </c>
    </row>
    <row r="1904" spans="1:4" ht="15.75" hidden="1" customHeight="1">
      <c r="A1904" s="13" t="s">
        <v>317</v>
      </c>
      <c r="B1904" s="13">
        <v>2004</v>
      </c>
      <c r="C1904" s="13">
        <v>11957</v>
      </c>
      <c r="D1904" s="13">
        <v>0.121</v>
      </c>
    </row>
    <row r="1905" spans="1:4" ht="15.75" hidden="1" customHeight="1">
      <c r="A1905" s="13" t="s">
        <v>317</v>
      </c>
      <c r="B1905" s="13">
        <v>2005</v>
      </c>
      <c r="C1905" s="13">
        <v>12149</v>
      </c>
      <c r="D1905" s="13">
        <v>0.128</v>
      </c>
    </row>
    <row r="1906" spans="1:4" ht="15.75" hidden="1" customHeight="1">
      <c r="A1906" s="13" t="s">
        <v>317</v>
      </c>
      <c r="B1906" s="13">
        <v>2006</v>
      </c>
      <c r="C1906" s="13">
        <v>12347</v>
      </c>
      <c r="D1906" s="13">
        <v>0.14299999999999999</v>
      </c>
    </row>
    <row r="1907" spans="1:4" ht="15.75" hidden="1" customHeight="1">
      <c r="A1907" s="13" t="s">
        <v>317</v>
      </c>
      <c r="B1907" s="13">
        <v>2007</v>
      </c>
      <c r="C1907" s="13">
        <v>12546</v>
      </c>
      <c r="D1907" s="13">
        <v>0.15</v>
      </c>
    </row>
    <row r="1908" spans="1:4" ht="15.75" hidden="1" customHeight="1">
      <c r="A1908" s="13" t="s">
        <v>317</v>
      </c>
      <c r="B1908" s="13">
        <v>2008</v>
      </c>
      <c r="C1908" s="13">
        <v>12754</v>
      </c>
      <c r="D1908" s="13">
        <v>0.15</v>
      </c>
    </row>
    <row r="1909" spans="1:4" ht="15.75" hidden="1" customHeight="1">
      <c r="A1909" s="13" t="s">
        <v>317</v>
      </c>
      <c r="B1909" s="13">
        <v>2009</v>
      </c>
      <c r="C1909" s="13">
        <v>12970</v>
      </c>
      <c r="D1909" s="13">
        <v>0.14699999999999999</v>
      </c>
    </row>
    <row r="1910" spans="1:4" ht="15.75" hidden="1" customHeight="1">
      <c r="A1910" s="13" t="s">
        <v>317</v>
      </c>
      <c r="B1910" s="13">
        <v>2010</v>
      </c>
      <c r="C1910" s="13">
        <v>13192</v>
      </c>
      <c r="D1910" s="13">
        <v>0.15</v>
      </c>
    </row>
    <row r="1911" spans="1:4" ht="15.75" hidden="1" customHeight="1">
      <c r="A1911" s="13" t="s">
        <v>317</v>
      </c>
      <c r="B1911" s="13">
        <v>2011</v>
      </c>
      <c r="C1911" s="13">
        <v>13363</v>
      </c>
      <c r="D1911" s="13">
        <v>0.14299999999999999</v>
      </c>
    </row>
    <row r="1912" spans="1:4" ht="15.75" hidden="1" customHeight="1">
      <c r="A1912" s="13" t="s">
        <v>317</v>
      </c>
      <c r="B1912" s="13">
        <v>2012</v>
      </c>
      <c r="C1912" s="13">
        <v>13479</v>
      </c>
      <c r="D1912" s="13">
        <v>0.14299999999999999</v>
      </c>
    </row>
    <row r="1913" spans="1:4" ht="15.75" hidden="1" customHeight="1">
      <c r="A1913" s="13" t="s">
        <v>317</v>
      </c>
      <c r="B1913" s="13">
        <v>2013</v>
      </c>
      <c r="C1913" s="13">
        <v>13727</v>
      </c>
      <c r="D1913" s="13">
        <v>0.11700000000000001</v>
      </c>
    </row>
    <row r="1914" spans="1:4" ht="15.75" hidden="1" customHeight="1">
      <c r="A1914" s="13" t="s">
        <v>317</v>
      </c>
      <c r="B1914" s="13">
        <v>2014</v>
      </c>
      <c r="C1914" s="13">
        <v>14143</v>
      </c>
      <c r="D1914" s="13">
        <v>0.13900000000000001</v>
      </c>
    </row>
    <row r="1915" spans="1:4" ht="15.75" hidden="1" customHeight="1">
      <c r="A1915" s="13" t="s">
        <v>317</v>
      </c>
      <c r="B1915" s="13">
        <v>2015</v>
      </c>
      <c r="C1915" s="13">
        <v>14554</v>
      </c>
      <c r="D1915" s="13">
        <v>0.154</v>
      </c>
    </row>
    <row r="1916" spans="1:4" ht="15.75" hidden="1" customHeight="1">
      <c r="A1916" s="13" t="s">
        <v>317</v>
      </c>
      <c r="B1916" s="13">
        <v>2016</v>
      </c>
      <c r="C1916" s="13">
        <v>14842</v>
      </c>
      <c r="D1916" s="13">
        <v>0.154</v>
      </c>
    </row>
    <row r="1917" spans="1:4" ht="15.75" hidden="1" customHeight="1">
      <c r="A1917" s="13" t="s">
        <v>317</v>
      </c>
      <c r="B1917" s="13">
        <v>2017</v>
      </c>
      <c r="C1917" s="13">
        <v>15040</v>
      </c>
      <c r="D1917" s="13">
        <v>0.14299999999999999</v>
      </c>
    </row>
    <row r="1918" spans="1:4" ht="15.75" hidden="1" customHeight="1">
      <c r="A1918" s="13" t="s">
        <v>317</v>
      </c>
      <c r="B1918" s="13">
        <v>2018</v>
      </c>
      <c r="C1918" s="13">
        <v>15201</v>
      </c>
      <c r="D1918" s="13">
        <v>0.14299999999999999</v>
      </c>
    </row>
    <row r="1919" spans="1:4" ht="15.75" hidden="1" customHeight="1">
      <c r="A1919" s="13" t="s">
        <v>317</v>
      </c>
      <c r="B1919" s="13">
        <v>2019</v>
      </c>
      <c r="C1919" s="13">
        <v>15408</v>
      </c>
      <c r="D1919" s="13">
        <v>0.154</v>
      </c>
    </row>
    <row r="1920" spans="1:4" ht="15.75" hidden="1" customHeight="1">
      <c r="A1920" s="13" t="s">
        <v>317</v>
      </c>
      <c r="B1920" s="13">
        <v>2020</v>
      </c>
      <c r="C1920" s="13">
        <v>15612</v>
      </c>
      <c r="D1920" s="13">
        <v>0.13100000000000001</v>
      </c>
    </row>
    <row r="1921" spans="1:4" ht="15.75" hidden="1" customHeight="1">
      <c r="A1921" s="13" t="s">
        <v>317</v>
      </c>
      <c r="B1921" s="13">
        <v>2021</v>
      </c>
      <c r="C1921" s="13">
        <v>15779</v>
      </c>
      <c r="D1921" s="13">
        <v>0.14499999999999999</v>
      </c>
    </row>
    <row r="1922" spans="1:4" ht="15.75" hidden="1" customHeight="1">
      <c r="A1922" s="13" t="s">
        <v>318</v>
      </c>
      <c r="B1922" s="13">
        <v>1851</v>
      </c>
    </row>
    <row r="1923" spans="1:4" ht="15.75" hidden="1" customHeight="1">
      <c r="A1923" s="13" t="s">
        <v>318</v>
      </c>
      <c r="B1923" s="13">
        <v>1852</v>
      </c>
    </row>
    <row r="1924" spans="1:4" ht="15.75" hidden="1" customHeight="1">
      <c r="A1924" s="13" t="s">
        <v>318</v>
      </c>
      <c r="B1924" s="13">
        <v>1853</v>
      </c>
    </row>
    <row r="1925" spans="1:4" ht="15.75" hidden="1" customHeight="1">
      <c r="A1925" s="13" t="s">
        <v>318</v>
      </c>
      <c r="B1925" s="13">
        <v>1854</v>
      </c>
    </row>
    <row r="1926" spans="1:4" ht="15.75" hidden="1" customHeight="1">
      <c r="A1926" s="13" t="s">
        <v>318</v>
      </c>
      <c r="B1926" s="13">
        <v>1855</v>
      </c>
    </row>
    <row r="1927" spans="1:4" ht="15.75" hidden="1" customHeight="1">
      <c r="A1927" s="13" t="s">
        <v>318</v>
      </c>
      <c r="B1927" s="13">
        <v>1856</v>
      </c>
    </row>
    <row r="1928" spans="1:4" ht="15.75" hidden="1" customHeight="1">
      <c r="A1928" s="13" t="s">
        <v>318</v>
      </c>
      <c r="B1928" s="13">
        <v>1857</v>
      </c>
    </row>
    <row r="1929" spans="1:4" ht="15.75" hidden="1" customHeight="1">
      <c r="A1929" s="13" t="s">
        <v>318</v>
      </c>
      <c r="B1929" s="13">
        <v>1858</v>
      </c>
    </row>
    <row r="1930" spans="1:4" ht="15.75" hidden="1" customHeight="1">
      <c r="A1930" s="13" t="s">
        <v>318</v>
      </c>
      <c r="B1930" s="13">
        <v>1859</v>
      </c>
    </row>
    <row r="1931" spans="1:4" ht="15.75" hidden="1" customHeight="1">
      <c r="A1931" s="13" t="s">
        <v>318</v>
      </c>
      <c r="B1931" s="13">
        <v>1860</v>
      </c>
    </row>
    <row r="1932" spans="1:4" ht="15.75" hidden="1" customHeight="1">
      <c r="A1932" s="13" t="s">
        <v>318</v>
      </c>
      <c r="B1932" s="13">
        <v>1861</v>
      </c>
    </row>
    <row r="1933" spans="1:4" ht="15.75" hidden="1" customHeight="1">
      <c r="A1933" s="13" t="s">
        <v>318</v>
      </c>
      <c r="B1933" s="13">
        <v>1862</v>
      </c>
    </row>
    <row r="1934" spans="1:4" ht="15.75" hidden="1" customHeight="1">
      <c r="A1934" s="13" t="s">
        <v>318</v>
      </c>
      <c r="B1934" s="13">
        <v>1863</v>
      </c>
    </row>
    <row r="1935" spans="1:4" ht="15.75" hidden="1" customHeight="1">
      <c r="A1935" s="13" t="s">
        <v>318</v>
      </c>
      <c r="B1935" s="13">
        <v>1864</v>
      </c>
    </row>
    <row r="1936" spans="1:4" ht="15.75" hidden="1" customHeight="1">
      <c r="A1936" s="13" t="s">
        <v>318</v>
      </c>
      <c r="B1936" s="13">
        <v>1865</v>
      </c>
    </row>
    <row r="1937" spans="1:2" ht="15.75" hidden="1" customHeight="1">
      <c r="A1937" s="13" t="s">
        <v>318</v>
      </c>
      <c r="B1937" s="13">
        <v>1866</v>
      </c>
    </row>
    <row r="1938" spans="1:2" ht="15.75" hidden="1" customHeight="1">
      <c r="A1938" s="13" t="s">
        <v>318</v>
      </c>
      <c r="B1938" s="13">
        <v>1867</v>
      </c>
    </row>
    <row r="1939" spans="1:2" ht="15.75" hidden="1" customHeight="1">
      <c r="A1939" s="13" t="s">
        <v>318</v>
      </c>
      <c r="B1939" s="13">
        <v>1868</v>
      </c>
    </row>
    <row r="1940" spans="1:2" ht="15.75" hidden="1" customHeight="1">
      <c r="A1940" s="13" t="s">
        <v>318</v>
      </c>
      <c r="B1940" s="13">
        <v>1869</v>
      </c>
    </row>
    <row r="1941" spans="1:2" ht="15.75" hidden="1" customHeight="1">
      <c r="A1941" s="13" t="s">
        <v>318</v>
      </c>
      <c r="B1941" s="13">
        <v>1870</v>
      </c>
    </row>
    <row r="1942" spans="1:2" ht="15.75" hidden="1" customHeight="1">
      <c r="A1942" s="13" t="s">
        <v>318</v>
      </c>
      <c r="B1942" s="13">
        <v>1871</v>
      </c>
    </row>
    <row r="1943" spans="1:2" ht="15.75" hidden="1" customHeight="1">
      <c r="A1943" s="13" t="s">
        <v>318</v>
      </c>
      <c r="B1943" s="13">
        <v>1872</v>
      </c>
    </row>
    <row r="1944" spans="1:2" ht="15.75" hidden="1" customHeight="1">
      <c r="A1944" s="13" t="s">
        <v>318</v>
      </c>
      <c r="B1944" s="13">
        <v>1873</v>
      </c>
    </row>
    <row r="1945" spans="1:2" ht="15.75" hidden="1" customHeight="1">
      <c r="A1945" s="13" t="s">
        <v>318</v>
      </c>
      <c r="B1945" s="13">
        <v>1874</v>
      </c>
    </row>
    <row r="1946" spans="1:2" ht="15.75" hidden="1" customHeight="1">
      <c r="A1946" s="13" t="s">
        <v>318</v>
      </c>
      <c r="B1946" s="13">
        <v>1875</v>
      </c>
    </row>
    <row r="1947" spans="1:2" ht="15.75" hidden="1" customHeight="1">
      <c r="A1947" s="13" t="s">
        <v>318</v>
      </c>
      <c r="B1947" s="13">
        <v>1876</v>
      </c>
    </row>
    <row r="1948" spans="1:2" ht="15.75" hidden="1" customHeight="1">
      <c r="A1948" s="13" t="s">
        <v>318</v>
      </c>
      <c r="B1948" s="13">
        <v>1877</v>
      </c>
    </row>
    <row r="1949" spans="1:2" ht="15.75" hidden="1" customHeight="1">
      <c r="A1949" s="13" t="s">
        <v>318</v>
      </c>
      <c r="B1949" s="13">
        <v>1878</v>
      </c>
    </row>
    <row r="1950" spans="1:2" ht="15.75" hidden="1" customHeight="1">
      <c r="A1950" s="13" t="s">
        <v>318</v>
      </c>
      <c r="B1950" s="13">
        <v>1879</v>
      </c>
    </row>
    <row r="1951" spans="1:2" ht="15.75" hidden="1" customHeight="1">
      <c r="A1951" s="13" t="s">
        <v>318</v>
      </c>
      <c r="B1951" s="13">
        <v>1880</v>
      </c>
    </row>
    <row r="1952" spans="1:2" ht="15.75" hidden="1" customHeight="1">
      <c r="A1952" s="13" t="s">
        <v>318</v>
      </c>
      <c r="B1952" s="13">
        <v>1881</v>
      </c>
    </row>
    <row r="1953" spans="1:2" ht="15.75" hidden="1" customHeight="1">
      <c r="A1953" s="13" t="s">
        <v>318</v>
      </c>
      <c r="B1953" s="13">
        <v>1882</v>
      </c>
    </row>
    <row r="1954" spans="1:2" ht="15.75" hidden="1" customHeight="1">
      <c r="A1954" s="13" t="s">
        <v>318</v>
      </c>
      <c r="B1954" s="13">
        <v>1883</v>
      </c>
    </row>
    <row r="1955" spans="1:2" ht="15.75" hidden="1" customHeight="1">
      <c r="A1955" s="13" t="s">
        <v>318</v>
      </c>
      <c r="B1955" s="13">
        <v>1884</v>
      </c>
    </row>
    <row r="1956" spans="1:2" ht="15.75" hidden="1" customHeight="1">
      <c r="A1956" s="13" t="s">
        <v>318</v>
      </c>
      <c r="B1956" s="13">
        <v>1885</v>
      </c>
    </row>
    <row r="1957" spans="1:2" ht="15.75" hidden="1" customHeight="1">
      <c r="A1957" s="13" t="s">
        <v>318</v>
      </c>
      <c r="B1957" s="13">
        <v>1886</v>
      </c>
    </row>
    <row r="1958" spans="1:2" ht="15.75" hidden="1" customHeight="1">
      <c r="A1958" s="13" t="s">
        <v>318</v>
      </c>
      <c r="B1958" s="13">
        <v>1887</v>
      </c>
    </row>
    <row r="1959" spans="1:2" ht="15.75" hidden="1" customHeight="1">
      <c r="A1959" s="13" t="s">
        <v>318</v>
      </c>
      <c r="B1959" s="13">
        <v>1888</v>
      </c>
    </row>
    <row r="1960" spans="1:2" ht="15.75" hidden="1" customHeight="1">
      <c r="A1960" s="13" t="s">
        <v>318</v>
      </c>
      <c r="B1960" s="13">
        <v>1889</v>
      </c>
    </row>
    <row r="1961" spans="1:2" ht="15.75" hidden="1" customHeight="1">
      <c r="A1961" s="13" t="s">
        <v>318</v>
      </c>
      <c r="B1961" s="13">
        <v>1890</v>
      </c>
    </row>
    <row r="1962" spans="1:2" ht="15.75" hidden="1" customHeight="1">
      <c r="A1962" s="13" t="s">
        <v>318</v>
      </c>
      <c r="B1962" s="13">
        <v>1891</v>
      </c>
    </row>
    <row r="1963" spans="1:2" ht="15.75" hidden="1" customHeight="1">
      <c r="A1963" s="13" t="s">
        <v>318</v>
      </c>
      <c r="B1963" s="13">
        <v>1892</v>
      </c>
    </row>
    <row r="1964" spans="1:2" ht="15.75" hidden="1" customHeight="1">
      <c r="A1964" s="13" t="s">
        <v>318</v>
      </c>
      <c r="B1964" s="13">
        <v>1893</v>
      </c>
    </row>
    <row r="1965" spans="1:2" ht="15.75" hidden="1" customHeight="1">
      <c r="A1965" s="13" t="s">
        <v>318</v>
      </c>
      <c r="B1965" s="13">
        <v>1894</v>
      </c>
    </row>
    <row r="1966" spans="1:2" ht="15.75" hidden="1" customHeight="1">
      <c r="A1966" s="13" t="s">
        <v>318</v>
      </c>
      <c r="B1966" s="13">
        <v>1895</v>
      </c>
    </row>
    <row r="1967" spans="1:2" ht="15.75" hidden="1" customHeight="1">
      <c r="A1967" s="13" t="s">
        <v>318</v>
      </c>
      <c r="B1967" s="13">
        <v>1896</v>
      </c>
    </row>
    <row r="1968" spans="1:2" ht="15.75" hidden="1" customHeight="1">
      <c r="A1968" s="13" t="s">
        <v>318</v>
      </c>
      <c r="B1968" s="13">
        <v>1897</v>
      </c>
    </row>
    <row r="1969" spans="1:2" ht="15.75" hidden="1" customHeight="1">
      <c r="A1969" s="13" t="s">
        <v>318</v>
      </c>
      <c r="B1969" s="13">
        <v>1898</v>
      </c>
    </row>
    <row r="1970" spans="1:2" ht="15.75" hidden="1" customHeight="1">
      <c r="A1970" s="13" t="s">
        <v>318</v>
      </c>
      <c r="B1970" s="13">
        <v>1899</v>
      </c>
    </row>
    <row r="1971" spans="1:2" ht="15.75" hidden="1" customHeight="1">
      <c r="A1971" s="13" t="s">
        <v>318</v>
      </c>
      <c r="B1971" s="13">
        <v>1900</v>
      </c>
    </row>
    <row r="1972" spans="1:2" ht="15.75" hidden="1" customHeight="1">
      <c r="A1972" s="13" t="s">
        <v>318</v>
      </c>
      <c r="B1972" s="13">
        <v>1901</v>
      </c>
    </row>
    <row r="1973" spans="1:2" ht="15.75" hidden="1" customHeight="1">
      <c r="A1973" s="13" t="s">
        <v>318</v>
      </c>
      <c r="B1973" s="13">
        <v>1902</v>
      </c>
    </row>
    <row r="1974" spans="1:2" ht="15.75" hidden="1" customHeight="1">
      <c r="A1974" s="13" t="s">
        <v>318</v>
      </c>
      <c r="B1974" s="13">
        <v>1903</v>
      </c>
    </row>
    <row r="1975" spans="1:2" ht="15.75" hidden="1" customHeight="1">
      <c r="A1975" s="13" t="s">
        <v>318</v>
      </c>
      <c r="B1975" s="13">
        <v>1904</v>
      </c>
    </row>
    <row r="1976" spans="1:2" ht="15.75" hidden="1" customHeight="1">
      <c r="A1976" s="13" t="s">
        <v>318</v>
      </c>
      <c r="B1976" s="13">
        <v>1905</v>
      </c>
    </row>
    <row r="1977" spans="1:2" ht="15.75" hidden="1" customHeight="1">
      <c r="A1977" s="13" t="s">
        <v>318</v>
      </c>
      <c r="B1977" s="13">
        <v>1906</v>
      </c>
    </row>
    <row r="1978" spans="1:2" ht="15.75" hidden="1" customHeight="1">
      <c r="A1978" s="13" t="s">
        <v>318</v>
      </c>
      <c r="B1978" s="13">
        <v>1907</v>
      </c>
    </row>
    <row r="1979" spans="1:2" ht="15.75" hidden="1" customHeight="1">
      <c r="A1979" s="13" t="s">
        <v>318</v>
      </c>
      <c r="B1979" s="13">
        <v>1908</v>
      </c>
    </row>
    <row r="1980" spans="1:2" ht="15.75" hidden="1" customHeight="1">
      <c r="A1980" s="13" t="s">
        <v>318</v>
      </c>
      <c r="B1980" s="13">
        <v>1909</v>
      </c>
    </row>
    <row r="1981" spans="1:2" ht="15.75" hidden="1" customHeight="1">
      <c r="A1981" s="13" t="s">
        <v>318</v>
      </c>
      <c r="B1981" s="13">
        <v>1910</v>
      </c>
    </row>
    <row r="1982" spans="1:2" ht="15.75" hidden="1" customHeight="1">
      <c r="A1982" s="13" t="s">
        <v>318</v>
      </c>
      <c r="B1982" s="13">
        <v>1911</v>
      </c>
    </row>
    <row r="1983" spans="1:2" ht="15.75" hidden="1" customHeight="1">
      <c r="A1983" s="13" t="s">
        <v>318</v>
      </c>
      <c r="B1983" s="13">
        <v>1912</v>
      </c>
    </row>
    <row r="1984" spans="1:2" ht="15.75" hidden="1" customHeight="1">
      <c r="A1984" s="13" t="s">
        <v>318</v>
      </c>
      <c r="B1984" s="13">
        <v>1913</v>
      </c>
    </row>
    <row r="1985" spans="1:2" ht="15.75" hidden="1" customHeight="1">
      <c r="A1985" s="13" t="s">
        <v>318</v>
      </c>
      <c r="B1985" s="13">
        <v>1914</v>
      </c>
    </row>
    <row r="1986" spans="1:2" ht="15.75" hidden="1" customHeight="1">
      <c r="A1986" s="13" t="s">
        <v>318</v>
      </c>
      <c r="B1986" s="13">
        <v>1915</v>
      </c>
    </row>
    <row r="1987" spans="1:2" ht="15.75" hidden="1" customHeight="1">
      <c r="A1987" s="13" t="s">
        <v>318</v>
      </c>
      <c r="B1987" s="13">
        <v>1916</v>
      </c>
    </row>
    <row r="1988" spans="1:2" ht="15.75" hidden="1" customHeight="1">
      <c r="A1988" s="13" t="s">
        <v>318</v>
      </c>
      <c r="B1988" s="13">
        <v>1917</v>
      </c>
    </row>
    <row r="1989" spans="1:2" ht="15.75" hidden="1" customHeight="1">
      <c r="A1989" s="13" t="s">
        <v>318</v>
      </c>
      <c r="B1989" s="13">
        <v>1918</v>
      </c>
    </row>
    <row r="1990" spans="1:2" ht="15.75" hidden="1" customHeight="1">
      <c r="A1990" s="13" t="s">
        <v>318</v>
      </c>
      <c r="B1990" s="13">
        <v>1919</v>
      </c>
    </row>
    <row r="1991" spans="1:2" ht="15.75" hidden="1" customHeight="1">
      <c r="A1991" s="13" t="s">
        <v>318</v>
      </c>
      <c r="B1991" s="13">
        <v>1920</v>
      </c>
    </row>
    <row r="1992" spans="1:2" ht="15.75" hidden="1" customHeight="1">
      <c r="A1992" s="13" t="s">
        <v>318</v>
      </c>
      <c r="B1992" s="13">
        <v>1921</v>
      </c>
    </row>
    <row r="1993" spans="1:2" ht="15.75" hidden="1" customHeight="1">
      <c r="A1993" s="13" t="s">
        <v>318</v>
      </c>
      <c r="B1993" s="13">
        <v>1922</v>
      </c>
    </row>
    <row r="1994" spans="1:2" ht="15.75" hidden="1" customHeight="1">
      <c r="A1994" s="13" t="s">
        <v>318</v>
      </c>
      <c r="B1994" s="13">
        <v>1923</v>
      </c>
    </row>
    <row r="1995" spans="1:2" ht="15.75" hidden="1" customHeight="1">
      <c r="A1995" s="13" t="s">
        <v>318</v>
      </c>
      <c r="B1995" s="13">
        <v>1924</v>
      </c>
    </row>
    <row r="1996" spans="1:2" ht="15.75" hidden="1" customHeight="1">
      <c r="A1996" s="13" t="s">
        <v>318</v>
      </c>
      <c r="B1996" s="13">
        <v>1925</v>
      </c>
    </row>
    <row r="1997" spans="1:2" ht="15.75" hidden="1" customHeight="1">
      <c r="A1997" s="13" t="s">
        <v>318</v>
      </c>
      <c r="B1997" s="13">
        <v>1926</v>
      </c>
    </row>
    <row r="1998" spans="1:2" ht="15.75" hidden="1" customHeight="1">
      <c r="A1998" s="13" t="s">
        <v>318</v>
      </c>
      <c r="B1998" s="13">
        <v>1927</v>
      </c>
    </row>
    <row r="1999" spans="1:2" ht="15.75" hidden="1" customHeight="1">
      <c r="A1999" s="13" t="s">
        <v>318</v>
      </c>
      <c r="B1999" s="13">
        <v>1928</v>
      </c>
    </row>
    <row r="2000" spans="1:2" ht="15.75" hidden="1" customHeight="1">
      <c r="A2000" s="13" t="s">
        <v>318</v>
      </c>
      <c r="B2000" s="13">
        <v>1929</v>
      </c>
    </row>
    <row r="2001" spans="1:2" ht="15.75" hidden="1" customHeight="1">
      <c r="A2001" s="13" t="s">
        <v>318</v>
      </c>
      <c r="B2001" s="13">
        <v>1930</v>
      </c>
    </row>
    <row r="2002" spans="1:2" ht="15.75" hidden="1" customHeight="1">
      <c r="A2002" s="13" t="s">
        <v>318</v>
      </c>
      <c r="B2002" s="13">
        <v>1931</v>
      </c>
    </row>
    <row r="2003" spans="1:2" ht="15.75" hidden="1" customHeight="1">
      <c r="A2003" s="13" t="s">
        <v>318</v>
      </c>
      <c r="B2003" s="13">
        <v>1932</v>
      </c>
    </row>
    <row r="2004" spans="1:2" ht="15.75" hidden="1" customHeight="1">
      <c r="A2004" s="13" t="s">
        <v>318</v>
      </c>
      <c r="B2004" s="13">
        <v>1933</v>
      </c>
    </row>
    <row r="2005" spans="1:2" ht="15.75" hidden="1" customHeight="1">
      <c r="A2005" s="13" t="s">
        <v>318</v>
      </c>
      <c r="B2005" s="13">
        <v>1934</v>
      </c>
    </row>
    <row r="2006" spans="1:2" ht="15.75" hidden="1" customHeight="1">
      <c r="A2006" s="13" t="s">
        <v>318</v>
      </c>
      <c r="B2006" s="13">
        <v>1935</v>
      </c>
    </row>
    <row r="2007" spans="1:2" ht="15.75" hidden="1" customHeight="1">
      <c r="A2007" s="13" t="s">
        <v>318</v>
      </c>
      <c r="B2007" s="13">
        <v>1936</v>
      </c>
    </row>
    <row r="2008" spans="1:2" ht="15.75" hidden="1" customHeight="1">
      <c r="A2008" s="13" t="s">
        <v>318</v>
      </c>
      <c r="B2008" s="13">
        <v>1937</v>
      </c>
    </row>
    <row r="2009" spans="1:2" ht="15.75" hidden="1" customHeight="1">
      <c r="A2009" s="13" t="s">
        <v>318</v>
      </c>
      <c r="B2009" s="13">
        <v>1938</v>
      </c>
    </row>
    <row r="2010" spans="1:2" ht="15.75" hidden="1" customHeight="1">
      <c r="A2010" s="13" t="s">
        <v>318</v>
      </c>
      <c r="B2010" s="13">
        <v>1939</v>
      </c>
    </row>
    <row r="2011" spans="1:2" ht="15.75" hidden="1" customHeight="1">
      <c r="A2011" s="13" t="s">
        <v>318</v>
      </c>
      <c r="B2011" s="13">
        <v>1940</v>
      </c>
    </row>
    <row r="2012" spans="1:2" ht="15.75" hidden="1" customHeight="1">
      <c r="A2012" s="13" t="s">
        <v>318</v>
      </c>
      <c r="B2012" s="13">
        <v>1941</v>
      </c>
    </row>
    <row r="2013" spans="1:2" ht="15.75" hidden="1" customHeight="1">
      <c r="A2013" s="13" t="s">
        <v>318</v>
      </c>
      <c r="B2013" s="13">
        <v>1942</v>
      </c>
    </row>
    <row r="2014" spans="1:2" ht="15.75" hidden="1" customHeight="1">
      <c r="A2014" s="13" t="s">
        <v>318</v>
      </c>
      <c r="B2014" s="13">
        <v>1943</v>
      </c>
    </row>
    <row r="2015" spans="1:2" ht="15.75" hidden="1" customHeight="1">
      <c r="A2015" s="13" t="s">
        <v>318</v>
      </c>
      <c r="B2015" s="13">
        <v>1944</v>
      </c>
    </row>
    <row r="2016" spans="1:2" ht="15.75" hidden="1" customHeight="1">
      <c r="A2016" s="13" t="s">
        <v>318</v>
      </c>
      <c r="B2016" s="13">
        <v>1945</v>
      </c>
    </row>
    <row r="2017" spans="1:2" ht="15.75" hidden="1" customHeight="1">
      <c r="A2017" s="13" t="s">
        <v>318</v>
      </c>
      <c r="B2017" s="13">
        <v>1946</v>
      </c>
    </row>
    <row r="2018" spans="1:2" ht="15.75" hidden="1" customHeight="1">
      <c r="A2018" s="13" t="s">
        <v>318</v>
      </c>
      <c r="B2018" s="13">
        <v>1947</v>
      </c>
    </row>
    <row r="2019" spans="1:2" ht="15.75" hidden="1" customHeight="1">
      <c r="A2019" s="13" t="s">
        <v>318</v>
      </c>
      <c r="B2019" s="13">
        <v>1948</v>
      </c>
    </row>
    <row r="2020" spans="1:2" ht="15.75" hidden="1" customHeight="1">
      <c r="A2020" s="13" t="s">
        <v>318</v>
      </c>
      <c r="B2020" s="13">
        <v>1949</v>
      </c>
    </row>
    <row r="2021" spans="1:2" ht="15.75" hidden="1" customHeight="1">
      <c r="A2021" s="13" t="s">
        <v>318</v>
      </c>
      <c r="B2021" s="13">
        <v>1950</v>
      </c>
    </row>
    <row r="2022" spans="1:2" ht="15.75" hidden="1" customHeight="1">
      <c r="A2022" s="13" t="s">
        <v>318</v>
      </c>
      <c r="B2022" s="13">
        <v>1951</v>
      </c>
    </row>
    <row r="2023" spans="1:2" ht="15.75" hidden="1" customHeight="1">
      <c r="A2023" s="13" t="s">
        <v>318</v>
      </c>
      <c r="B2023" s="13">
        <v>1952</v>
      </c>
    </row>
    <row r="2024" spans="1:2" ht="15.75" hidden="1" customHeight="1">
      <c r="A2024" s="13" t="s">
        <v>318</v>
      </c>
      <c r="B2024" s="13">
        <v>1953</v>
      </c>
    </row>
    <row r="2025" spans="1:2" ht="15.75" hidden="1" customHeight="1">
      <c r="A2025" s="13" t="s">
        <v>318</v>
      </c>
      <c r="B2025" s="13">
        <v>1954</v>
      </c>
    </row>
    <row r="2026" spans="1:2" ht="15.75" hidden="1" customHeight="1">
      <c r="A2026" s="13" t="s">
        <v>318</v>
      </c>
      <c r="B2026" s="13">
        <v>1955</v>
      </c>
    </row>
    <row r="2027" spans="1:2" ht="15.75" hidden="1" customHeight="1">
      <c r="A2027" s="13" t="s">
        <v>318</v>
      </c>
      <c r="B2027" s="13">
        <v>1956</v>
      </c>
    </row>
    <row r="2028" spans="1:2" ht="15.75" hidden="1" customHeight="1">
      <c r="A2028" s="13" t="s">
        <v>318</v>
      </c>
      <c r="B2028" s="13">
        <v>1957</v>
      </c>
    </row>
    <row r="2029" spans="1:2" ht="15.75" hidden="1" customHeight="1">
      <c r="A2029" s="13" t="s">
        <v>318</v>
      </c>
      <c r="B2029" s="13">
        <v>1958</v>
      </c>
    </row>
    <row r="2030" spans="1:2" ht="15.75" hidden="1" customHeight="1">
      <c r="A2030" s="13" t="s">
        <v>318</v>
      </c>
      <c r="B2030" s="13">
        <v>1959</v>
      </c>
    </row>
    <row r="2031" spans="1:2" ht="15.75" hidden="1" customHeight="1">
      <c r="A2031" s="13" t="s">
        <v>318</v>
      </c>
      <c r="B2031" s="13">
        <v>1960</v>
      </c>
    </row>
    <row r="2032" spans="1:2" ht="15.75" hidden="1" customHeight="1">
      <c r="A2032" s="13" t="s">
        <v>318</v>
      </c>
      <c r="B2032" s="13">
        <v>1961</v>
      </c>
    </row>
    <row r="2033" spans="1:2" ht="15.75" hidden="1" customHeight="1">
      <c r="A2033" s="13" t="s">
        <v>318</v>
      </c>
      <c r="B2033" s="13">
        <v>1962</v>
      </c>
    </row>
    <row r="2034" spans="1:2" ht="15.75" hidden="1" customHeight="1">
      <c r="A2034" s="13" t="s">
        <v>318</v>
      </c>
      <c r="B2034" s="13">
        <v>1963</v>
      </c>
    </row>
    <row r="2035" spans="1:2" ht="15.75" hidden="1" customHeight="1">
      <c r="A2035" s="13" t="s">
        <v>318</v>
      </c>
      <c r="B2035" s="13">
        <v>1964</v>
      </c>
    </row>
    <row r="2036" spans="1:2" ht="15.75" hidden="1" customHeight="1">
      <c r="A2036" s="13" t="s">
        <v>318</v>
      </c>
      <c r="B2036" s="13">
        <v>1965</v>
      </c>
    </row>
    <row r="2037" spans="1:2" ht="15.75" hidden="1" customHeight="1">
      <c r="A2037" s="13" t="s">
        <v>318</v>
      </c>
      <c r="B2037" s="13">
        <v>1966</v>
      </c>
    </row>
    <row r="2038" spans="1:2" ht="15.75" hidden="1" customHeight="1">
      <c r="A2038" s="13" t="s">
        <v>318</v>
      </c>
      <c r="B2038" s="13">
        <v>1967</v>
      </c>
    </row>
    <row r="2039" spans="1:2" ht="15.75" hidden="1" customHeight="1">
      <c r="A2039" s="13" t="s">
        <v>318</v>
      </c>
      <c r="B2039" s="13">
        <v>1968</v>
      </c>
    </row>
    <row r="2040" spans="1:2" ht="15.75" hidden="1" customHeight="1">
      <c r="A2040" s="13" t="s">
        <v>318</v>
      </c>
      <c r="B2040" s="13">
        <v>1969</v>
      </c>
    </row>
    <row r="2041" spans="1:2" ht="15.75" hidden="1" customHeight="1">
      <c r="A2041" s="13" t="s">
        <v>318</v>
      </c>
      <c r="B2041" s="13">
        <v>1970</v>
      </c>
    </row>
    <row r="2042" spans="1:2" ht="15.75" hidden="1" customHeight="1">
      <c r="A2042" s="13" t="s">
        <v>318</v>
      </c>
      <c r="B2042" s="13">
        <v>1971</v>
      </c>
    </row>
    <row r="2043" spans="1:2" ht="15.75" hidden="1" customHeight="1">
      <c r="A2043" s="13" t="s">
        <v>318</v>
      </c>
      <c r="B2043" s="13">
        <v>1972</v>
      </c>
    </row>
    <row r="2044" spans="1:2" ht="15.75" hidden="1" customHeight="1">
      <c r="A2044" s="13" t="s">
        <v>318</v>
      </c>
      <c r="B2044" s="13">
        <v>1973</v>
      </c>
    </row>
    <row r="2045" spans="1:2" ht="15.75" hidden="1" customHeight="1">
      <c r="A2045" s="13" t="s">
        <v>318</v>
      </c>
      <c r="B2045" s="13">
        <v>1974</v>
      </c>
    </row>
    <row r="2046" spans="1:2" ht="15.75" hidden="1" customHeight="1">
      <c r="A2046" s="13" t="s">
        <v>318</v>
      </c>
      <c r="B2046" s="13">
        <v>1975</v>
      </c>
    </row>
    <row r="2047" spans="1:2" ht="15.75" hidden="1" customHeight="1">
      <c r="A2047" s="13" t="s">
        <v>318</v>
      </c>
      <c r="B2047" s="13">
        <v>1976</v>
      </c>
    </row>
    <row r="2048" spans="1:2" ht="15.75" hidden="1" customHeight="1">
      <c r="A2048" s="13" t="s">
        <v>318</v>
      </c>
      <c r="B2048" s="13">
        <v>1977</v>
      </c>
    </row>
    <row r="2049" spans="1:4" ht="15.75" hidden="1" customHeight="1">
      <c r="A2049" s="13" t="s">
        <v>318</v>
      </c>
      <c r="B2049" s="13">
        <v>1978</v>
      </c>
    </row>
    <row r="2050" spans="1:4" ht="15.75" hidden="1" customHeight="1">
      <c r="A2050" s="13" t="s">
        <v>318</v>
      </c>
      <c r="B2050" s="13">
        <v>1979</v>
      </c>
    </row>
    <row r="2051" spans="1:4" ht="15.75" hidden="1" customHeight="1">
      <c r="A2051" s="13" t="s">
        <v>318</v>
      </c>
      <c r="B2051" s="13">
        <v>1980</v>
      </c>
    </row>
    <row r="2052" spans="1:4" ht="15.75" hidden="1" customHeight="1">
      <c r="A2052" s="13" t="s">
        <v>318</v>
      </c>
      <c r="B2052" s="13">
        <v>1981</v>
      </c>
    </row>
    <row r="2053" spans="1:4" ht="15.75" hidden="1" customHeight="1">
      <c r="A2053" s="13" t="s">
        <v>318</v>
      </c>
      <c r="B2053" s="13">
        <v>1982</v>
      </c>
    </row>
    <row r="2054" spans="1:4" ht="15.75" hidden="1" customHeight="1">
      <c r="A2054" s="13" t="s">
        <v>318</v>
      </c>
      <c r="B2054" s="13">
        <v>1983</v>
      </c>
    </row>
    <row r="2055" spans="1:4" ht="15.75" hidden="1" customHeight="1">
      <c r="A2055" s="13" t="s">
        <v>318</v>
      </c>
      <c r="B2055" s="13">
        <v>1984</v>
      </c>
    </row>
    <row r="2056" spans="1:4" ht="15.75" hidden="1" customHeight="1">
      <c r="A2056" s="13" t="s">
        <v>318</v>
      </c>
      <c r="B2056" s="13">
        <v>1985</v>
      </c>
    </row>
    <row r="2057" spans="1:4" ht="15.75" hidden="1" customHeight="1">
      <c r="A2057" s="13" t="s">
        <v>318</v>
      </c>
      <c r="B2057" s="13">
        <v>1986</v>
      </c>
    </row>
    <row r="2058" spans="1:4" ht="15.75" hidden="1" customHeight="1">
      <c r="A2058" s="13" t="s">
        <v>318</v>
      </c>
      <c r="B2058" s="13">
        <v>1987</v>
      </c>
      <c r="D2058" s="13">
        <v>4.0000000000000001E-3</v>
      </c>
    </row>
    <row r="2059" spans="1:4" ht="15.75" hidden="1" customHeight="1">
      <c r="A2059" s="13" t="s">
        <v>318</v>
      </c>
      <c r="B2059" s="13">
        <v>1988</v>
      </c>
      <c r="D2059" s="13">
        <v>7.0000000000000001E-3</v>
      </c>
    </row>
    <row r="2060" spans="1:4" ht="15.75" hidden="1" customHeight="1">
      <c r="A2060" s="13" t="s">
        <v>318</v>
      </c>
      <c r="B2060" s="13">
        <v>1989</v>
      </c>
      <c r="D2060" s="13">
        <v>7.0000000000000001E-3</v>
      </c>
    </row>
    <row r="2061" spans="1:4" ht="15.75" hidden="1" customHeight="1">
      <c r="A2061" s="13" t="s">
        <v>318</v>
      </c>
      <c r="B2061" s="13">
        <v>1990</v>
      </c>
      <c r="D2061" s="13">
        <v>1.0999999999999999E-2</v>
      </c>
    </row>
    <row r="2062" spans="1:4" ht="15.75" hidden="1" customHeight="1">
      <c r="A2062" s="13" t="s">
        <v>318</v>
      </c>
      <c r="B2062" s="13">
        <v>1991</v>
      </c>
      <c r="D2062" s="13">
        <v>1.4999999999999999E-2</v>
      </c>
    </row>
    <row r="2063" spans="1:4" ht="15.75" hidden="1" customHeight="1">
      <c r="A2063" s="13" t="s">
        <v>318</v>
      </c>
      <c r="B2063" s="13">
        <v>1992</v>
      </c>
      <c r="D2063" s="13">
        <v>1.4999999999999999E-2</v>
      </c>
    </row>
    <row r="2064" spans="1:4" ht="15.75" hidden="1" customHeight="1">
      <c r="A2064" s="13" t="s">
        <v>318</v>
      </c>
      <c r="B2064" s="13">
        <v>1993</v>
      </c>
      <c r="D2064" s="13">
        <v>1.4999999999999999E-2</v>
      </c>
    </row>
    <row r="2065" spans="1:4" ht="15.75" hidden="1" customHeight="1">
      <c r="A2065" s="13" t="s">
        <v>318</v>
      </c>
      <c r="B2065" s="13">
        <v>1994</v>
      </c>
      <c r="D2065" s="13">
        <v>1.4999999999999999E-2</v>
      </c>
    </row>
    <row r="2066" spans="1:4" ht="15.75" hidden="1" customHeight="1">
      <c r="A2066" s="13" t="s">
        <v>318</v>
      </c>
      <c r="B2066" s="13">
        <v>1995</v>
      </c>
      <c r="D2066" s="13">
        <v>4.0000000000000001E-3</v>
      </c>
    </row>
    <row r="2067" spans="1:4" ht="15.75" hidden="1" customHeight="1">
      <c r="A2067" s="13" t="s">
        <v>318</v>
      </c>
      <c r="B2067" s="13">
        <v>1996</v>
      </c>
      <c r="D2067" s="13">
        <v>4.0000000000000001E-3</v>
      </c>
    </row>
    <row r="2068" spans="1:4" ht="15.75" hidden="1" customHeight="1">
      <c r="A2068" s="13" t="s">
        <v>318</v>
      </c>
      <c r="B2068" s="13">
        <v>1997</v>
      </c>
      <c r="D2068" s="13">
        <v>4.0000000000000001E-3</v>
      </c>
    </row>
    <row r="2069" spans="1:4" ht="15.75" hidden="1" customHeight="1">
      <c r="A2069" s="13" t="s">
        <v>318</v>
      </c>
      <c r="B2069" s="13">
        <v>1998</v>
      </c>
      <c r="D2069" s="13">
        <v>4.0000000000000001E-3</v>
      </c>
    </row>
    <row r="2070" spans="1:4" ht="15.75" hidden="1" customHeight="1">
      <c r="A2070" s="13" t="s">
        <v>318</v>
      </c>
      <c r="B2070" s="13">
        <v>1999</v>
      </c>
      <c r="D2070" s="13">
        <v>4.0000000000000001E-3</v>
      </c>
    </row>
    <row r="2071" spans="1:4" ht="15.75" hidden="1" customHeight="1">
      <c r="A2071" s="13" t="s">
        <v>318</v>
      </c>
      <c r="B2071" s="13">
        <v>2000</v>
      </c>
      <c r="D2071" s="13">
        <v>4.0000000000000001E-3</v>
      </c>
    </row>
    <row r="2072" spans="1:4" ht="15.75" hidden="1" customHeight="1">
      <c r="A2072" s="13" t="s">
        <v>318</v>
      </c>
      <c r="B2072" s="13">
        <v>2001</v>
      </c>
      <c r="D2072" s="13">
        <v>4.0000000000000001E-3</v>
      </c>
    </row>
    <row r="2073" spans="1:4" ht="15.75" hidden="1" customHeight="1">
      <c r="A2073" s="13" t="s">
        <v>318</v>
      </c>
      <c r="B2073" s="13">
        <v>2002</v>
      </c>
      <c r="D2073" s="13">
        <v>4.0000000000000001E-3</v>
      </c>
    </row>
    <row r="2074" spans="1:4" ht="15.75" hidden="1" customHeight="1">
      <c r="A2074" s="13" t="s">
        <v>318</v>
      </c>
      <c r="B2074" s="13">
        <v>2003</v>
      </c>
      <c r="D2074" s="13">
        <v>4.0000000000000001E-3</v>
      </c>
    </row>
    <row r="2075" spans="1:4" ht="15.75" hidden="1" customHeight="1">
      <c r="A2075" s="13" t="s">
        <v>318</v>
      </c>
      <c r="B2075" s="13">
        <v>2004</v>
      </c>
      <c r="D2075" s="13">
        <v>7.0000000000000001E-3</v>
      </c>
    </row>
    <row r="2076" spans="1:4" ht="15.75" hidden="1" customHeight="1">
      <c r="A2076" s="13" t="s">
        <v>318</v>
      </c>
      <c r="B2076" s="13">
        <v>2005</v>
      </c>
      <c r="D2076" s="13">
        <v>7.0000000000000001E-3</v>
      </c>
    </row>
    <row r="2077" spans="1:4" ht="15.75" hidden="1" customHeight="1">
      <c r="A2077" s="13" t="s">
        <v>318</v>
      </c>
      <c r="B2077" s="13">
        <v>2006</v>
      </c>
      <c r="D2077" s="13">
        <v>7.0000000000000001E-3</v>
      </c>
    </row>
    <row r="2078" spans="1:4" ht="15.75" hidden="1" customHeight="1">
      <c r="A2078" s="13" t="s">
        <v>318</v>
      </c>
      <c r="B2078" s="13">
        <v>2007</v>
      </c>
      <c r="D2078" s="13">
        <v>1.0999999999999999E-2</v>
      </c>
    </row>
    <row r="2079" spans="1:4" ht="15.75" hidden="1" customHeight="1">
      <c r="A2079" s="13" t="s">
        <v>318</v>
      </c>
      <c r="B2079" s="13">
        <v>2008</v>
      </c>
    </row>
    <row r="2080" spans="1:4" ht="15.75" hidden="1" customHeight="1">
      <c r="A2080" s="13" t="s">
        <v>318</v>
      </c>
      <c r="B2080" s="13">
        <v>2009</v>
      </c>
    </row>
    <row r="2081" spans="1:3" ht="15.75" hidden="1" customHeight="1">
      <c r="A2081" s="13" t="s">
        <v>318</v>
      </c>
      <c r="B2081" s="13">
        <v>2010</v>
      </c>
    </row>
    <row r="2082" spans="1:3" ht="15.75" hidden="1" customHeight="1">
      <c r="A2082" s="13" t="s">
        <v>318</v>
      </c>
      <c r="B2082" s="13">
        <v>2011</v>
      </c>
    </row>
    <row r="2083" spans="1:3" ht="15.75" hidden="1" customHeight="1">
      <c r="A2083" s="13" t="s">
        <v>318</v>
      </c>
      <c r="B2083" s="13">
        <v>2012</v>
      </c>
    </row>
    <row r="2084" spans="1:3" ht="15.75" hidden="1" customHeight="1">
      <c r="A2084" s="13" t="s">
        <v>318</v>
      </c>
      <c r="B2084" s="13">
        <v>2013</v>
      </c>
    </row>
    <row r="2085" spans="1:3" ht="15.75" hidden="1" customHeight="1">
      <c r="A2085" s="13" t="s">
        <v>318</v>
      </c>
      <c r="B2085" s="13">
        <v>2014</v>
      </c>
    </row>
    <row r="2086" spans="1:3" ht="15.75" hidden="1" customHeight="1">
      <c r="A2086" s="13" t="s">
        <v>318</v>
      </c>
      <c r="B2086" s="13">
        <v>2015</v>
      </c>
    </row>
    <row r="2087" spans="1:3" ht="15.75" hidden="1" customHeight="1">
      <c r="A2087" s="13" t="s">
        <v>318</v>
      </c>
      <c r="B2087" s="13">
        <v>2016</v>
      </c>
    </row>
    <row r="2088" spans="1:3" ht="15.75" hidden="1" customHeight="1">
      <c r="A2088" s="13" t="s">
        <v>318</v>
      </c>
      <c r="B2088" s="13">
        <v>2017</v>
      </c>
    </row>
    <row r="2089" spans="1:3" ht="15.75" hidden="1" customHeight="1">
      <c r="A2089" s="13" t="s">
        <v>318</v>
      </c>
      <c r="B2089" s="13">
        <v>2018</v>
      </c>
    </row>
    <row r="2090" spans="1:3" ht="15.75" hidden="1" customHeight="1">
      <c r="A2090" s="13" t="s">
        <v>318</v>
      </c>
      <c r="B2090" s="13">
        <v>2019</v>
      </c>
    </row>
    <row r="2091" spans="1:3" ht="15.75" hidden="1" customHeight="1">
      <c r="A2091" s="13" t="s">
        <v>318</v>
      </c>
      <c r="B2091" s="13">
        <v>2020</v>
      </c>
    </row>
    <row r="2092" spans="1:3" ht="15.75" hidden="1" customHeight="1">
      <c r="A2092" s="13" t="s">
        <v>318</v>
      </c>
      <c r="B2092" s="13">
        <v>2021</v>
      </c>
    </row>
    <row r="2093" spans="1:3" ht="15.75" hidden="1" customHeight="1">
      <c r="A2093" s="13" t="s">
        <v>319</v>
      </c>
      <c r="B2093" s="13">
        <v>1850</v>
      </c>
      <c r="C2093" s="13">
        <v>37000</v>
      </c>
    </row>
    <row r="2094" spans="1:3" ht="15.75" hidden="1" customHeight="1">
      <c r="A2094" s="13" t="s">
        <v>319</v>
      </c>
      <c r="B2094" s="13">
        <v>1851</v>
      </c>
      <c r="C2094" s="13">
        <v>36992</v>
      </c>
    </row>
    <row r="2095" spans="1:3" ht="15.75" hidden="1" customHeight="1">
      <c r="A2095" s="13" t="s">
        <v>319</v>
      </c>
      <c r="B2095" s="13">
        <v>1852</v>
      </c>
      <c r="C2095" s="13">
        <v>36985</v>
      </c>
    </row>
    <row r="2096" spans="1:3" ht="15.75" hidden="1" customHeight="1">
      <c r="A2096" s="13" t="s">
        <v>319</v>
      </c>
      <c r="B2096" s="13">
        <v>1853</v>
      </c>
      <c r="C2096" s="13">
        <v>36977</v>
      </c>
    </row>
    <row r="2097" spans="1:3" ht="15.75" hidden="1" customHeight="1">
      <c r="A2097" s="13" t="s">
        <v>319</v>
      </c>
      <c r="B2097" s="13">
        <v>1854</v>
      </c>
      <c r="C2097" s="13">
        <v>36970</v>
      </c>
    </row>
    <row r="2098" spans="1:3" ht="15.75" hidden="1" customHeight="1">
      <c r="A2098" s="13" t="s">
        <v>319</v>
      </c>
      <c r="B2098" s="13">
        <v>1855</v>
      </c>
      <c r="C2098" s="13">
        <v>36962</v>
      </c>
    </row>
    <row r="2099" spans="1:3" ht="15.75" hidden="1" customHeight="1">
      <c r="A2099" s="13" t="s">
        <v>319</v>
      </c>
      <c r="B2099" s="13">
        <v>1856</v>
      </c>
      <c r="C2099" s="13">
        <v>36955</v>
      </c>
    </row>
    <row r="2100" spans="1:3" ht="15.75" hidden="1" customHeight="1">
      <c r="A2100" s="13" t="s">
        <v>319</v>
      </c>
      <c r="B2100" s="13">
        <v>1857</v>
      </c>
      <c r="C2100" s="13">
        <v>36947</v>
      </c>
    </row>
    <row r="2101" spans="1:3" ht="15.75" hidden="1" customHeight="1">
      <c r="A2101" s="13" t="s">
        <v>319</v>
      </c>
      <c r="B2101" s="13">
        <v>1858</v>
      </c>
      <c r="C2101" s="13">
        <v>36940</v>
      </c>
    </row>
    <row r="2102" spans="1:3" ht="15.75" hidden="1" customHeight="1">
      <c r="A2102" s="13" t="s">
        <v>319</v>
      </c>
      <c r="B2102" s="13">
        <v>1859</v>
      </c>
      <c r="C2102" s="13">
        <v>36891</v>
      </c>
    </row>
    <row r="2103" spans="1:3" ht="15.75" hidden="1" customHeight="1">
      <c r="A2103" s="13" t="s">
        <v>319</v>
      </c>
      <c r="B2103" s="13">
        <v>1860</v>
      </c>
      <c r="C2103" s="13">
        <v>36802</v>
      </c>
    </row>
    <row r="2104" spans="1:3" ht="15.75" hidden="1" customHeight="1">
      <c r="A2104" s="13" t="s">
        <v>319</v>
      </c>
      <c r="B2104" s="13">
        <v>1861</v>
      </c>
      <c r="C2104" s="13">
        <v>36673</v>
      </c>
    </row>
    <row r="2105" spans="1:3" ht="15.75" hidden="1" customHeight="1">
      <c r="A2105" s="13" t="s">
        <v>319</v>
      </c>
      <c r="B2105" s="13">
        <v>1862</v>
      </c>
      <c r="C2105" s="13">
        <v>36503</v>
      </c>
    </row>
    <row r="2106" spans="1:3" ht="15.75" hidden="1" customHeight="1">
      <c r="A2106" s="13" t="s">
        <v>319</v>
      </c>
      <c r="B2106" s="13">
        <v>1863</v>
      </c>
      <c r="C2106" s="13">
        <v>36293</v>
      </c>
    </row>
    <row r="2107" spans="1:3" ht="15.75" hidden="1" customHeight="1">
      <c r="A2107" s="13" t="s">
        <v>319</v>
      </c>
      <c r="B2107" s="13">
        <v>1864</v>
      </c>
      <c r="C2107" s="13">
        <v>36085</v>
      </c>
    </row>
    <row r="2108" spans="1:3" ht="15.75" hidden="1" customHeight="1">
      <c r="A2108" s="13" t="s">
        <v>319</v>
      </c>
      <c r="B2108" s="13">
        <v>1865</v>
      </c>
      <c r="C2108" s="13">
        <v>35877</v>
      </c>
    </row>
    <row r="2109" spans="1:3" ht="15.75" hidden="1" customHeight="1">
      <c r="A2109" s="13" t="s">
        <v>319</v>
      </c>
      <c r="B2109" s="13">
        <v>1866</v>
      </c>
      <c r="C2109" s="13">
        <v>35671</v>
      </c>
    </row>
    <row r="2110" spans="1:3" ht="15.75" hidden="1" customHeight="1">
      <c r="A2110" s="13" t="s">
        <v>319</v>
      </c>
      <c r="B2110" s="13">
        <v>1867</v>
      </c>
      <c r="C2110" s="13">
        <v>35466</v>
      </c>
    </row>
    <row r="2111" spans="1:3" ht="15.75" hidden="1" customHeight="1">
      <c r="A2111" s="13" t="s">
        <v>319</v>
      </c>
      <c r="B2111" s="13">
        <v>1868</v>
      </c>
      <c r="C2111" s="13">
        <v>35263</v>
      </c>
    </row>
    <row r="2112" spans="1:3" ht="15.75" hidden="1" customHeight="1">
      <c r="A2112" s="13" t="s">
        <v>319</v>
      </c>
      <c r="B2112" s="13">
        <v>1869</v>
      </c>
      <c r="C2112" s="13">
        <v>35099</v>
      </c>
    </row>
    <row r="2113" spans="1:3" ht="15.75" hidden="1" customHeight="1">
      <c r="A2113" s="13" t="s">
        <v>319</v>
      </c>
      <c r="B2113" s="13">
        <v>1870</v>
      </c>
      <c r="C2113" s="13">
        <v>34974</v>
      </c>
    </row>
    <row r="2114" spans="1:3" ht="15.75" hidden="1" customHeight="1">
      <c r="A2114" s="13" t="s">
        <v>319</v>
      </c>
      <c r="B2114" s="13">
        <v>1871</v>
      </c>
      <c r="C2114" s="13">
        <v>34889</v>
      </c>
    </row>
    <row r="2115" spans="1:3" ht="15.75" hidden="1" customHeight="1">
      <c r="A2115" s="13" t="s">
        <v>319</v>
      </c>
      <c r="B2115" s="13">
        <v>1872</v>
      </c>
      <c r="C2115" s="13">
        <v>34843</v>
      </c>
    </row>
    <row r="2116" spans="1:3" ht="15.75" hidden="1" customHeight="1">
      <c r="A2116" s="13" t="s">
        <v>319</v>
      </c>
      <c r="B2116" s="13">
        <v>1873</v>
      </c>
      <c r="C2116" s="13">
        <v>34836</v>
      </c>
    </row>
    <row r="2117" spans="1:3" ht="15.75" hidden="1" customHeight="1">
      <c r="A2117" s="13" t="s">
        <v>319</v>
      </c>
      <c r="B2117" s="13">
        <v>1874</v>
      </c>
      <c r="C2117" s="13">
        <v>34829</v>
      </c>
    </row>
    <row r="2118" spans="1:3" ht="15.75" hidden="1" customHeight="1">
      <c r="A2118" s="13" t="s">
        <v>319</v>
      </c>
      <c r="B2118" s="13">
        <v>1875</v>
      </c>
      <c r="C2118" s="13">
        <v>34822</v>
      </c>
    </row>
    <row r="2119" spans="1:3" ht="15.75" hidden="1" customHeight="1">
      <c r="A2119" s="13" t="s">
        <v>319</v>
      </c>
      <c r="B2119" s="13">
        <v>1876</v>
      </c>
      <c r="C2119" s="13">
        <v>34815</v>
      </c>
    </row>
    <row r="2120" spans="1:3" ht="15.75" hidden="1" customHeight="1">
      <c r="A2120" s="13" t="s">
        <v>319</v>
      </c>
      <c r="B2120" s="13">
        <v>1877</v>
      </c>
      <c r="C2120" s="13">
        <v>34808</v>
      </c>
    </row>
    <row r="2121" spans="1:3" ht="15.75" hidden="1" customHeight="1">
      <c r="A2121" s="13" t="s">
        <v>319</v>
      </c>
      <c r="B2121" s="13">
        <v>1878</v>
      </c>
      <c r="C2121" s="13">
        <v>34801</v>
      </c>
    </row>
    <row r="2122" spans="1:3" ht="15.75" hidden="1" customHeight="1">
      <c r="A2122" s="13" t="s">
        <v>319</v>
      </c>
      <c r="B2122" s="13">
        <v>1879</v>
      </c>
      <c r="C2122" s="13">
        <v>34832</v>
      </c>
    </row>
    <row r="2123" spans="1:3" ht="15.75" hidden="1" customHeight="1">
      <c r="A2123" s="13" t="s">
        <v>319</v>
      </c>
      <c r="B2123" s="13">
        <v>1880</v>
      </c>
      <c r="C2123" s="13">
        <v>34903</v>
      </c>
    </row>
    <row r="2124" spans="1:3" ht="15.75" hidden="1" customHeight="1">
      <c r="A2124" s="13" t="s">
        <v>319</v>
      </c>
      <c r="B2124" s="13">
        <v>1881</v>
      </c>
      <c r="C2124" s="13">
        <v>35013</v>
      </c>
    </row>
    <row r="2125" spans="1:3" ht="15.75" hidden="1" customHeight="1">
      <c r="A2125" s="13" t="s">
        <v>319</v>
      </c>
      <c r="B2125" s="13">
        <v>1882</v>
      </c>
      <c r="C2125" s="13">
        <v>35162</v>
      </c>
    </row>
    <row r="2126" spans="1:3" ht="15.75" hidden="1" customHeight="1">
      <c r="A2126" s="13" t="s">
        <v>319</v>
      </c>
      <c r="B2126" s="13">
        <v>1883</v>
      </c>
      <c r="C2126" s="13">
        <v>35351</v>
      </c>
    </row>
    <row r="2127" spans="1:3" ht="15.75" hidden="1" customHeight="1">
      <c r="A2127" s="13" t="s">
        <v>319</v>
      </c>
      <c r="B2127" s="13">
        <v>1884</v>
      </c>
      <c r="C2127" s="13">
        <v>35540</v>
      </c>
    </row>
    <row r="2128" spans="1:3" ht="15.75" hidden="1" customHeight="1">
      <c r="A2128" s="13" t="s">
        <v>319</v>
      </c>
      <c r="B2128" s="13">
        <v>1885</v>
      </c>
      <c r="C2128" s="13">
        <v>35731</v>
      </c>
    </row>
    <row r="2129" spans="1:3" ht="15.75" hidden="1" customHeight="1">
      <c r="A2129" s="13" t="s">
        <v>319</v>
      </c>
      <c r="B2129" s="13">
        <v>1886</v>
      </c>
      <c r="C2129" s="13">
        <v>35923</v>
      </c>
    </row>
    <row r="2130" spans="1:3" ht="15.75" hidden="1" customHeight="1">
      <c r="A2130" s="13" t="s">
        <v>319</v>
      </c>
      <c r="B2130" s="13">
        <v>1887</v>
      </c>
      <c r="C2130" s="13">
        <v>36116</v>
      </c>
    </row>
    <row r="2131" spans="1:3" ht="15.75" hidden="1" customHeight="1">
      <c r="A2131" s="13" t="s">
        <v>319</v>
      </c>
      <c r="B2131" s="13">
        <v>1888</v>
      </c>
      <c r="C2131" s="13">
        <v>36309</v>
      </c>
    </row>
    <row r="2132" spans="1:3" ht="15.75" hidden="1" customHeight="1">
      <c r="A2132" s="13" t="s">
        <v>319</v>
      </c>
      <c r="B2132" s="13">
        <v>1889</v>
      </c>
      <c r="C2132" s="13">
        <v>36423</v>
      </c>
    </row>
    <row r="2133" spans="1:3" ht="15.75" hidden="1" customHeight="1">
      <c r="A2133" s="13" t="s">
        <v>319</v>
      </c>
      <c r="B2133" s="13">
        <v>1890</v>
      </c>
      <c r="C2133" s="13">
        <v>36455</v>
      </c>
    </row>
    <row r="2134" spans="1:3" ht="15.75" hidden="1" customHeight="1">
      <c r="A2134" s="13" t="s">
        <v>319</v>
      </c>
      <c r="B2134" s="13">
        <v>1891</v>
      </c>
      <c r="C2134" s="13">
        <v>36408</v>
      </c>
    </row>
    <row r="2135" spans="1:3" ht="15.75" hidden="1" customHeight="1">
      <c r="A2135" s="13" t="s">
        <v>319</v>
      </c>
      <c r="B2135" s="13">
        <v>1892</v>
      </c>
      <c r="C2135" s="13">
        <v>36280</v>
      </c>
    </row>
    <row r="2136" spans="1:3" ht="15.75" hidden="1" customHeight="1">
      <c r="A2136" s="13" t="s">
        <v>319</v>
      </c>
      <c r="B2136" s="13">
        <v>1893</v>
      </c>
      <c r="C2136" s="13">
        <v>36071</v>
      </c>
    </row>
    <row r="2137" spans="1:3" ht="15.75" hidden="1" customHeight="1">
      <c r="A2137" s="13" t="s">
        <v>319</v>
      </c>
      <c r="B2137" s="13">
        <v>1894</v>
      </c>
      <c r="C2137" s="13">
        <v>35864</v>
      </c>
    </row>
    <row r="2138" spans="1:3" ht="15.75" hidden="1" customHeight="1">
      <c r="A2138" s="13" t="s">
        <v>319</v>
      </c>
      <c r="B2138" s="13">
        <v>1895</v>
      </c>
      <c r="C2138" s="13">
        <v>35658</v>
      </c>
    </row>
    <row r="2139" spans="1:3" ht="15.75" hidden="1" customHeight="1">
      <c r="A2139" s="13" t="s">
        <v>319</v>
      </c>
      <c r="B2139" s="13">
        <v>1896</v>
      </c>
      <c r="C2139" s="13">
        <v>35453</v>
      </c>
    </row>
    <row r="2140" spans="1:3" ht="15.75" hidden="1" customHeight="1">
      <c r="A2140" s="13" t="s">
        <v>319</v>
      </c>
      <c r="B2140" s="13">
        <v>1897</v>
      </c>
      <c r="C2140" s="13">
        <v>35249</v>
      </c>
    </row>
    <row r="2141" spans="1:3" ht="15.75" hidden="1" customHeight="1">
      <c r="A2141" s="13" t="s">
        <v>319</v>
      </c>
      <c r="B2141" s="13">
        <v>1898</v>
      </c>
      <c r="C2141" s="13">
        <v>35047</v>
      </c>
    </row>
    <row r="2142" spans="1:3" ht="15.75" hidden="1" customHeight="1">
      <c r="A2142" s="13" t="s">
        <v>319</v>
      </c>
      <c r="B2142" s="13">
        <v>1899</v>
      </c>
      <c r="C2142" s="13">
        <v>34822</v>
      </c>
    </row>
    <row r="2143" spans="1:3" ht="15.75" hidden="1" customHeight="1">
      <c r="A2143" s="13" t="s">
        <v>319</v>
      </c>
      <c r="B2143" s="13">
        <v>1900</v>
      </c>
      <c r="C2143" s="13">
        <v>34575</v>
      </c>
    </row>
    <row r="2144" spans="1:3" ht="15.75" hidden="1" customHeight="1">
      <c r="A2144" s="13" t="s">
        <v>319</v>
      </c>
      <c r="B2144" s="13">
        <v>1901</v>
      </c>
      <c r="C2144" s="13">
        <v>34307</v>
      </c>
    </row>
    <row r="2145" spans="1:3" ht="15.75" hidden="1" customHeight="1">
      <c r="A2145" s="13" t="s">
        <v>319</v>
      </c>
      <c r="B2145" s="13">
        <v>1902</v>
      </c>
      <c r="C2145" s="13">
        <v>34017</v>
      </c>
    </row>
    <row r="2146" spans="1:3" ht="15.75" hidden="1" customHeight="1">
      <c r="A2146" s="13" t="s">
        <v>319</v>
      </c>
      <c r="B2146" s="13">
        <v>1903</v>
      </c>
      <c r="C2146" s="13">
        <v>33707</v>
      </c>
    </row>
    <row r="2147" spans="1:3" ht="15.75" hidden="1" customHeight="1">
      <c r="A2147" s="13" t="s">
        <v>319</v>
      </c>
      <c r="B2147" s="13">
        <v>1904</v>
      </c>
      <c r="C2147" s="13">
        <v>33399</v>
      </c>
    </row>
    <row r="2148" spans="1:3" ht="15.75" hidden="1" customHeight="1">
      <c r="A2148" s="13" t="s">
        <v>319</v>
      </c>
      <c r="B2148" s="13">
        <v>1905</v>
      </c>
      <c r="C2148" s="13">
        <v>33095</v>
      </c>
    </row>
    <row r="2149" spans="1:3" ht="15.75" hidden="1" customHeight="1">
      <c r="A2149" s="13" t="s">
        <v>319</v>
      </c>
      <c r="B2149" s="13">
        <v>1906</v>
      </c>
      <c r="C2149" s="13">
        <v>32793</v>
      </c>
    </row>
    <row r="2150" spans="1:3" ht="15.75" hidden="1" customHeight="1">
      <c r="A2150" s="13" t="s">
        <v>319</v>
      </c>
      <c r="B2150" s="13">
        <v>1907</v>
      </c>
      <c r="C2150" s="13">
        <v>32493</v>
      </c>
    </row>
    <row r="2151" spans="1:3" ht="15.75" hidden="1" customHeight="1">
      <c r="A2151" s="13" t="s">
        <v>319</v>
      </c>
      <c r="B2151" s="13">
        <v>1908</v>
      </c>
      <c r="C2151" s="13">
        <v>32197</v>
      </c>
    </row>
    <row r="2152" spans="1:3" ht="15.75" hidden="1" customHeight="1">
      <c r="A2152" s="13" t="s">
        <v>319</v>
      </c>
      <c r="B2152" s="13">
        <v>1909</v>
      </c>
      <c r="C2152" s="13">
        <v>31919</v>
      </c>
    </row>
    <row r="2153" spans="1:3" ht="15.75" hidden="1" customHeight="1">
      <c r="A2153" s="13" t="s">
        <v>319</v>
      </c>
      <c r="B2153" s="13">
        <v>1910</v>
      </c>
      <c r="C2153" s="13">
        <v>31659</v>
      </c>
    </row>
    <row r="2154" spans="1:3" ht="15.75" hidden="1" customHeight="1">
      <c r="A2154" s="13" t="s">
        <v>319</v>
      </c>
      <c r="B2154" s="13">
        <v>1911</v>
      </c>
      <c r="C2154" s="13">
        <v>31417</v>
      </c>
    </row>
    <row r="2155" spans="1:3" ht="15.75" hidden="1" customHeight="1">
      <c r="A2155" s="13" t="s">
        <v>319</v>
      </c>
      <c r="B2155" s="13">
        <v>1912</v>
      </c>
      <c r="C2155" s="13">
        <v>31193</v>
      </c>
    </row>
    <row r="2156" spans="1:3" ht="15.75" hidden="1" customHeight="1">
      <c r="A2156" s="13" t="s">
        <v>319</v>
      </c>
      <c r="B2156" s="13">
        <v>1913</v>
      </c>
      <c r="C2156" s="13">
        <v>30985</v>
      </c>
    </row>
    <row r="2157" spans="1:3" ht="15.75" hidden="1" customHeight="1">
      <c r="A2157" s="13" t="s">
        <v>319</v>
      </c>
      <c r="B2157" s="13">
        <v>1914</v>
      </c>
      <c r="C2157" s="13">
        <v>30780</v>
      </c>
    </row>
    <row r="2158" spans="1:3" ht="15.75" hidden="1" customHeight="1">
      <c r="A2158" s="13" t="s">
        <v>319</v>
      </c>
      <c r="B2158" s="13">
        <v>1915</v>
      </c>
      <c r="C2158" s="13">
        <v>30575</v>
      </c>
    </row>
    <row r="2159" spans="1:3" ht="15.75" hidden="1" customHeight="1">
      <c r="A2159" s="13" t="s">
        <v>319</v>
      </c>
      <c r="B2159" s="13">
        <v>1916</v>
      </c>
      <c r="C2159" s="13">
        <v>30373</v>
      </c>
    </row>
    <row r="2160" spans="1:3" ht="15.75" hidden="1" customHeight="1">
      <c r="A2160" s="13" t="s">
        <v>319</v>
      </c>
      <c r="B2160" s="13">
        <v>1917</v>
      </c>
      <c r="C2160" s="13">
        <v>30171</v>
      </c>
    </row>
    <row r="2161" spans="1:3" ht="15.75" hidden="1" customHeight="1">
      <c r="A2161" s="13" t="s">
        <v>319</v>
      </c>
      <c r="B2161" s="13">
        <v>1918</v>
      </c>
      <c r="C2161" s="13">
        <v>29977</v>
      </c>
    </row>
    <row r="2162" spans="1:3" ht="15.75" hidden="1" customHeight="1">
      <c r="A2162" s="13" t="s">
        <v>319</v>
      </c>
      <c r="B2162" s="13">
        <v>1919</v>
      </c>
      <c r="C2162" s="13">
        <v>29841</v>
      </c>
    </row>
    <row r="2163" spans="1:3" ht="15.75" hidden="1" customHeight="1">
      <c r="A2163" s="13" t="s">
        <v>319</v>
      </c>
      <c r="B2163" s="13">
        <v>1920</v>
      </c>
      <c r="C2163" s="13">
        <v>29765</v>
      </c>
    </row>
    <row r="2164" spans="1:3" ht="15.75" hidden="1" customHeight="1">
      <c r="A2164" s="13" t="s">
        <v>319</v>
      </c>
      <c r="B2164" s="13">
        <v>1921</v>
      </c>
      <c r="C2164" s="13">
        <v>29746</v>
      </c>
    </row>
    <row r="2165" spans="1:3" ht="15.75" hidden="1" customHeight="1">
      <c r="A2165" s="13" t="s">
        <v>319</v>
      </c>
      <c r="B2165" s="13">
        <v>1922</v>
      </c>
      <c r="C2165" s="13">
        <v>29786</v>
      </c>
    </row>
    <row r="2166" spans="1:3" ht="15.75" hidden="1" customHeight="1">
      <c r="A2166" s="13" t="s">
        <v>319</v>
      </c>
      <c r="B2166" s="13">
        <v>1923</v>
      </c>
      <c r="C2166" s="13">
        <v>29884</v>
      </c>
    </row>
    <row r="2167" spans="1:3" ht="15.75" hidden="1" customHeight="1">
      <c r="A2167" s="13" t="s">
        <v>319</v>
      </c>
      <c r="B2167" s="13">
        <v>1924</v>
      </c>
      <c r="C2167" s="13">
        <v>29982</v>
      </c>
    </row>
    <row r="2168" spans="1:3" ht="15.75" hidden="1" customHeight="1">
      <c r="A2168" s="13" t="s">
        <v>319</v>
      </c>
      <c r="B2168" s="13">
        <v>1925</v>
      </c>
      <c r="C2168" s="13">
        <v>30081</v>
      </c>
    </row>
    <row r="2169" spans="1:3" ht="15.75" hidden="1" customHeight="1">
      <c r="A2169" s="13" t="s">
        <v>319</v>
      </c>
      <c r="B2169" s="13">
        <v>1926</v>
      </c>
      <c r="C2169" s="13">
        <v>30179</v>
      </c>
    </row>
    <row r="2170" spans="1:3" ht="15.75" hidden="1" customHeight="1">
      <c r="A2170" s="13" t="s">
        <v>319</v>
      </c>
      <c r="B2170" s="13">
        <v>1927</v>
      </c>
      <c r="C2170" s="13">
        <v>30279</v>
      </c>
    </row>
    <row r="2171" spans="1:3" ht="15.75" hidden="1" customHeight="1">
      <c r="A2171" s="13" t="s">
        <v>319</v>
      </c>
      <c r="B2171" s="13">
        <v>1928</v>
      </c>
      <c r="C2171" s="13">
        <v>30378</v>
      </c>
    </row>
    <row r="2172" spans="1:3" ht="15.75" hidden="1" customHeight="1">
      <c r="A2172" s="13" t="s">
        <v>319</v>
      </c>
      <c r="B2172" s="13">
        <v>1929</v>
      </c>
      <c r="C2172" s="13">
        <v>30646</v>
      </c>
    </row>
    <row r="2173" spans="1:3" ht="15.75" hidden="1" customHeight="1">
      <c r="A2173" s="13" t="s">
        <v>319</v>
      </c>
      <c r="B2173" s="13">
        <v>1930</v>
      </c>
      <c r="C2173" s="13">
        <v>31089</v>
      </c>
    </row>
    <row r="2174" spans="1:3" ht="15.75" hidden="1" customHeight="1">
      <c r="A2174" s="13" t="s">
        <v>319</v>
      </c>
      <c r="B2174" s="13">
        <v>1931</v>
      </c>
      <c r="C2174" s="13">
        <v>31712</v>
      </c>
    </row>
    <row r="2175" spans="1:3" ht="15.75" hidden="1" customHeight="1">
      <c r="A2175" s="13" t="s">
        <v>319</v>
      </c>
      <c r="B2175" s="13">
        <v>1932</v>
      </c>
      <c r="C2175" s="13">
        <v>32522</v>
      </c>
    </row>
    <row r="2176" spans="1:3" ht="15.75" hidden="1" customHeight="1">
      <c r="A2176" s="13" t="s">
        <v>319</v>
      </c>
      <c r="B2176" s="13">
        <v>1933</v>
      </c>
      <c r="C2176" s="13">
        <v>33525</v>
      </c>
    </row>
    <row r="2177" spans="1:3" ht="15.75" hidden="1" customHeight="1">
      <c r="A2177" s="13" t="s">
        <v>319</v>
      </c>
      <c r="B2177" s="13">
        <v>1934</v>
      </c>
      <c r="C2177" s="13">
        <v>34559</v>
      </c>
    </row>
    <row r="2178" spans="1:3" ht="15.75" hidden="1" customHeight="1">
      <c r="A2178" s="13" t="s">
        <v>319</v>
      </c>
      <c r="B2178" s="13">
        <v>1935</v>
      </c>
      <c r="C2178" s="13">
        <v>35624</v>
      </c>
    </row>
    <row r="2179" spans="1:3" ht="15.75" hidden="1" customHeight="1">
      <c r="A2179" s="13" t="s">
        <v>319</v>
      </c>
      <c r="B2179" s="13">
        <v>1936</v>
      </c>
      <c r="C2179" s="13">
        <v>36723</v>
      </c>
    </row>
    <row r="2180" spans="1:3" ht="15.75" hidden="1" customHeight="1">
      <c r="A2180" s="13" t="s">
        <v>319</v>
      </c>
      <c r="B2180" s="13">
        <v>1937</v>
      </c>
      <c r="C2180" s="13">
        <v>37855</v>
      </c>
    </row>
    <row r="2181" spans="1:3" ht="15.75" hidden="1" customHeight="1">
      <c r="A2181" s="13" t="s">
        <v>319</v>
      </c>
      <c r="B2181" s="13">
        <v>1938</v>
      </c>
      <c r="C2181" s="13">
        <v>39022</v>
      </c>
    </row>
    <row r="2182" spans="1:3" ht="15.75" hidden="1" customHeight="1">
      <c r="A2182" s="13" t="s">
        <v>319</v>
      </c>
      <c r="B2182" s="13">
        <v>1939</v>
      </c>
      <c r="C2182" s="13">
        <v>40042</v>
      </c>
    </row>
    <row r="2183" spans="1:3" ht="15.75" hidden="1" customHeight="1">
      <c r="A2183" s="13" t="s">
        <v>319</v>
      </c>
      <c r="B2183" s="13">
        <v>1940</v>
      </c>
      <c r="C2183" s="13">
        <v>40909</v>
      </c>
    </row>
    <row r="2184" spans="1:3" ht="15.75" hidden="1" customHeight="1">
      <c r="A2184" s="13" t="s">
        <v>319</v>
      </c>
      <c r="B2184" s="13">
        <v>1941</v>
      </c>
      <c r="C2184" s="13">
        <v>41617</v>
      </c>
    </row>
    <row r="2185" spans="1:3" ht="15.75" hidden="1" customHeight="1">
      <c r="A2185" s="13" t="s">
        <v>319</v>
      </c>
      <c r="B2185" s="13">
        <v>1942</v>
      </c>
      <c r="C2185" s="13">
        <v>42158</v>
      </c>
    </row>
    <row r="2186" spans="1:3" ht="15.75" hidden="1" customHeight="1">
      <c r="A2186" s="13" t="s">
        <v>319</v>
      </c>
      <c r="B2186" s="13">
        <v>1943</v>
      </c>
      <c r="C2186" s="13">
        <v>42526</v>
      </c>
    </row>
    <row r="2187" spans="1:3" ht="15.75" hidden="1" customHeight="1">
      <c r="A2187" s="13" t="s">
        <v>319</v>
      </c>
      <c r="B2187" s="13">
        <v>1944</v>
      </c>
      <c r="C2187" s="13">
        <v>42897</v>
      </c>
    </row>
    <row r="2188" spans="1:3" ht="15.75" hidden="1" customHeight="1">
      <c r="A2188" s="13" t="s">
        <v>319</v>
      </c>
      <c r="B2188" s="13">
        <v>1945</v>
      </c>
      <c r="C2188" s="13">
        <v>43272</v>
      </c>
    </row>
    <row r="2189" spans="1:3" ht="15.75" hidden="1" customHeight="1">
      <c r="A2189" s="13" t="s">
        <v>319</v>
      </c>
      <c r="B2189" s="13">
        <v>1946</v>
      </c>
      <c r="C2189" s="13">
        <v>43650</v>
      </c>
    </row>
    <row r="2190" spans="1:3" ht="15.75" hidden="1" customHeight="1">
      <c r="A2190" s="13" t="s">
        <v>319</v>
      </c>
      <c r="B2190" s="13">
        <v>1947</v>
      </c>
      <c r="C2190" s="13">
        <v>44031</v>
      </c>
    </row>
    <row r="2191" spans="1:3" ht="15.75" hidden="1" customHeight="1">
      <c r="A2191" s="13" t="s">
        <v>319</v>
      </c>
      <c r="B2191" s="13">
        <v>1948</v>
      </c>
      <c r="C2191" s="13">
        <v>44416</v>
      </c>
    </row>
    <row r="2192" spans="1:3" ht="15.75" hidden="1" customHeight="1">
      <c r="A2192" s="13" t="s">
        <v>319</v>
      </c>
      <c r="B2192" s="13">
        <v>1949</v>
      </c>
      <c r="C2192" s="13">
        <v>44883</v>
      </c>
    </row>
    <row r="2193" spans="1:4" ht="15.75" hidden="1" customHeight="1">
      <c r="A2193" s="13" t="s">
        <v>319</v>
      </c>
      <c r="B2193" s="13">
        <v>1950</v>
      </c>
      <c r="C2193" s="13">
        <v>45456</v>
      </c>
    </row>
    <row r="2194" spans="1:4" ht="15.75" hidden="1" customHeight="1">
      <c r="A2194" s="13" t="s">
        <v>319</v>
      </c>
      <c r="B2194" s="13">
        <v>1951</v>
      </c>
      <c r="C2194" s="13">
        <v>46422</v>
      </c>
    </row>
    <row r="2195" spans="1:4" ht="15.75" hidden="1" customHeight="1">
      <c r="A2195" s="13" t="s">
        <v>319</v>
      </c>
      <c r="B2195" s="13">
        <v>1952</v>
      </c>
      <c r="C2195" s="13">
        <v>47380</v>
      </c>
    </row>
    <row r="2196" spans="1:4" ht="15.75" hidden="1" customHeight="1">
      <c r="A2196" s="13" t="s">
        <v>319</v>
      </c>
      <c r="B2196" s="13">
        <v>1953</v>
      </c>
      <c r="C2196" s="13">
        <v>48338</v>
      </c>
    </row>
    <row r="2197" spans="1:4" ht="15.75" hidden="1" customHeight="1">
      <c r="A2197" s="13" t="s">
        <v>319</v>
      </c>
      <c r="B2197" s="13">
        <v>1954</v>
      </c>
      <c r="C2197" s="13">
        <v>49296</v>
      </c>
    </row>
    <row r="2198" spans="1:4" ht="15.75" hidden="1" customHeight="1">
      <c r="A2198" s="13" t="s">
        <v>319</v>
      </c>
      <c r="B2198" s="13">
        <v>1955</v>
      </c>
      <c r="C2198" s="13">
        <v>50284</v>
      </c>
    </row>
    <row r="2199" spans="1:4" ht="15.75" hidden="1" customHeight="1">
      <c r="A2199" s="13" t="s">
        <v>319</v>
      </c>
      <c r="B2199" s="13">
        <v>1956</v>
      </c>
      <c r="C2199" s="13">
        <v>51265</v>
      </c>
    </row>
    <row r="2200" spans="1:4" ht="15.75" hidden="1" customHeight="1">
      <c r="A2200" s="13" t="s">
        <v>319</v>
      </c>
      <c r="B2200" s="13">
        <v>1957</v>
      </c>
      <c r="C2200" s="13">
        <v>52261</v>
      </c>
      <c r="D2200" s="13">
        <v>2.1999999999999999E-2</v>
      </c>
    </row>
    <row r="2201" spans="1:4" ht="15.75" hidden="1" customHeight="1">
      <c r="A2201" s="13" t="s">
        <v>319</v>
      </c>
      <c r="B2201" s="13">
        <v>1958</v>
      </c>
      <c r="C2201" s="13">
        <v>53280</v>
      </c>
      <c r="D2201" s="13">
        <v>2.9000000000000001E-2</v>
      </c>
    </row>
    <row r="2202" spans="1:4" ht="15.75" hidden="1" customHeight="1">
      <c r="A2202" s="13" t="s">
        <v>319</v>
      </c>
      <c r="B2202" s="13">
        <v>1959</v>
      </c>
      <c r="C2202" s="13">
        <v>54321</v>
      </c>
      <c r="D2202" s="13">
        <v>2.9000000000000001E-2</v>
      </c>
    </row>
    <row r="2203" spans="1:4" ht="15.75" hidden="1" customHeight="1">
      <c r="A2203" s="13" t="s">
        <v>319</v>
      </c>
      <c r="B2203" s="13">
        <v>1960</v>
      </c>
      <c r="C2203" s="13">
        <v>55356</v>
      </c>
      <c r="D2203" s="13">
        <v>3.6999999999999998E-2</v>
      </c>
    </row>
    <row r="2204" spans="1:4" ht="15.75" hidden="1" customHeight="1">
      <c r="A2204" s="13" t="s">
        <v>319</v>
      </c>
      <c r="B2204" s="13">
        <v>1961</v>
      </c>
      <c r="C2204" s="13">
        <v>56264</v>
      </c>
      <c r="D2204" s="13">
        <v>4.8000000000000001E-2</v>
      </c>
    </row>
    <row r="2205" spans="1:4" ht="15.75" hidden="1" customHeight="1">
      <c r="A2205" s="13" t="s">
        <v>319</v>
      </c>
      <c r="B2205" s="13">
        <v>1962</v>
      </c>
      <c r="C2205" s="13">
        <v>57029</v>
      </c>
      <c r="D2205" s="13">
        <v>0.10299999999999999</v>
      </c>
    </row>
    <row r="2206" spans="1:4" ht="15.75" hidden="1" customHeight="1">
      <c r="A2206" s="13" t="s">
        <v>319</v>
      </c>
      <c r="B2206" s="13">
        <v>1963</v>
      </c>
      <c r="C2206" s="13">
        <v>57794</v>
      </c>
      <c r="D2206" s="13">
        <v>8.4000000000000005E-2</v>
      </c>
    </row>
    <row r="2207" spans="1:4" ht="15.75" hidden="1" customHeight="1">
      <c r="A2207" s="13" t="s">
        <v>319</v>
      </c>
      <c r="B2207" s="13">
        <v>1964</v>
      </c>
      <c r="C2207" s="13">
        <v>58682</v>
      </c>
      <c r="D2207" s="13">
        <v>9.1999999999999998E-2</v>
      </c>
    </row>
    <row r="2208" spans="1:4" ht="15.75" hidden="1" customHeight="1">
      <c r="A2208" s="13" t="s">
        <v>319</v>
      </c>
      <c r="B2208" s="13">
        <v>1965</v>
      </c>
      <c r="C2208" s="13">
        <v>59664</v>
      </c>
      <c r="D2208" s="13">
        <v>0.15</v>
      </c>
    </row>
    <row r="2209" spans="1:4" ht="15.75" hidden="1" customHeight="1">
      <c r="A2209" s="13" t="s">
        <v>319</v>
      </c>
      <c r="B2209" s="13">
        <v>1966</v>
      </c>
      <c r="C2209" s="13">
        <v>60638</v>
      </c>
      <c r="D2209" s="13">
        <v>0.34799999999999998</v>
      </c>
    </row>
    <row r="2210" spans="1:4" ht="15.75" hidden="1" customHeight="1">
      <c r="A2210" s="13" t="s">
        <v>319</v>
      </c>
      <c r="B2210" s="13">
        <v>1967</v>
      </c>
      <c r="C2210" s="13">
        <v>61634</v>
      </c>
      <c r="D2210" s="13">
        <v>0.56399999999999995</v>
      </c>
    </row>
    <row r="2211" spans="1:4" ht="15.75" hidden="1" customHeight="1">
      <c r="A2211" s="13" t="s">
        <v>319</v>
      </c>
      <c r="B2211" s="13">
        <v>1968</v>
      </c>
      <c r="C2211" s="13">
        <v>62675</v>
      </c>
      <c r="D2211" s="13">
        <v>0.98899999999999999</v>
      </c>
    </row>
    <row r="2212" spans="1:4" ht="15.75" hidden="1" customHeight="1">
      <c r="A2212" s="13" t="s">
        <v>319</v>
      </c>
      <c r="B2212" s="13">
        <v>1969</v>
      </c>
      <c r="C2212" s="13">
        <v>63763</v>
      </c>
      <c r="D2212" s="13">
        <v>1.2569999999999999</v>
      </c>
    </row>
    <row r="2213" spans="1:4" ht="15.75" hidden="1" customHeight="1">
      <c r="A2213" s="13" t="s">
        <v>319</v>
      </c>
      <c r="B2213" s="13">
        <v>1970</v>
      </c>
      <c r="C2213" s="13">
        <v>64536</v>
      </c>
      <c r="D2213" s="13">
        <v>0.46200000000000002</v>
      </c>
    </row>
    <row r="2214" spans="1:4" ht="15.75" hidden="1" customHeight="1">
      <c r="A2214" s="13" t="s">
        <v>319</v>
      </c>
      <c r="B2214" s="13">
        <v>1971</v>
      </c>
      <c r="C2214" s="13">
        <v>64782</v>
      </c>
      <c r="D2214" s="13">
        <v>0.42499999999999999</v>
      </c>
    </row>
    <row r="2215" spans="1:4" ht="15.75" hidden="1" customHeight="1">
      <c r="A2215" s="13" t="s">
        <v>319</v>
      </c>
      <c r="B2215" s="13">
        <v>1972</v>
      </c>
      <c r="C2215" s="13">
        <v>64712</v>
      </c>
      <c r="D2215" s="13">
        <v>0.374</v>
      </c>
    </row>
    <row r="2216" spans="1:4" ht="15.75" hidden="1" customHeight="1">
      <c r="A2216" s="13" t="s">
        <v>319</v>
      </c>
      <c r="B2216" s="13">
        <v>1973</v>
      </c>
      <c r="C2216" s="13">
        <v>64484</v>
      </c>
      <c r="D2216" s="13">
        <v>0.33</v>
      </c>
    </row>
    <row r="2217" spans="1:4" ht="15.75" hidden="1" customHeight="1">
      <c r="A2217" s="13" t="s">
        <v>319</v>
      </c>
      <c r="B2217" s="13">
        <v>1974</v>
      </c>
      <c r="C2217" s="13">
        <v>64232</v>
      </c>
      <c r="D2217" s="13">
        <v>0.42899999999999999</v>
      </c>
    </row>
    <row r="2218" spans="1:4" ht="15.75" hidden="1" customHeight="1">
      <c r="A2218" s="13" t="s">
        <v>319</v>
      </c>
      <c r="B2218" s="13">
        <v>1975</v>
      </c>
      <c r="C2218" s="13">
        <v>64053</v>
      </c>
      <c r="D2218" s="13">
        <v>0.70699999999999996</v>
      </c>
    </row>
    <row r="2219" spans="1:4" ht="15.75" hidden="1" customHeight="1">
      <c r="A2219" s="13" t="s">
        <v>319</v>
      </c>
      <c r="B2219" s="13">
        <v>1976</v>
      </c>
      <c r="C2219" s="13">
        <v>64011</v>
      </c>
      <c r="D2219" s="13">
        <v>0.40300000000000002</v>
      </c>
    </row>
    <row r="2220" spans="1:4" ht="15.75" hidden="1" customHeight="1">
      <c r="A2220" s="13" t="s">
        <v>319</v>
      </c>
      <c r="B2220" s="13">
        <v>1977</v>
      </c>
      <c r="C2220" s="13">
        <v>64138</v>
      </c>
      <c r="D2220" s="13">
        <v>0.46500000000000002</v>
      </c>
    </row>
    <row r="2221" spans="1:4" ht="15.75" hidden="1" customHeight="1">
      <c r="A2221" s="13" t="s">
        <v>319</v>
      </c>
      <c r="B2221" s="13">
        <v>1978</v>
      </c>
      <c r="C2221" s="13">
        <v>64351</v>
      </c>
      <c r="D2221" s="13">
        <v>0.49099999999999999</v>
      </c>
    </row>
    <row r="2222" spans="1:4" ht="15.75" hidden="1" customHeight="1">
      <c r="A2222" s="13" t="s">
        <v>319</v>
      </c>
      <c r="B2222" s="13">
        <v>1979</v>
      </c>
      <c r="C2222" s="13">
        <v>64631</v>
      </c>
      <c r="D2222" s="13">
        <v>0.40699999999999997</v>
      </c>
    </row>
    <row r="2223" spans="1:4" ht="15.75" hidden="1" customHeight="1">
      <c r="A2223" s="13" t="s">
        <v>319</v>
      </c>
      <c r="B2223" s="13">
        <v>1980</v>
      </c>
      <c r="C2223" s="13">
        <v>64907</v>
      </c>
      <c r="D2223" s="13">
        <v>0.14299999999999999</v>
      </c>
    </row>
    <row r="2224" spans="1:4" ht="15.75" hidden="1" customHeight="1">
      <c r="A2224" s="13" t="s">
        <v>319</v>
      </c>
      <c r="B2224" s="13">
        <v>1981</v>
      </c>
      <c r="C2224" s="13">
        <v>65092</v>
      </c>
      <c r="D2224" s="13">
        <v>0.106</v>
      </c>
    </row>
    <row r="2225" spans="1:4" ht="15.75" hidden="1" customHeight="1">
      <c r="A2225" s="13" t="s">
        <v>319</v>
      </c>
      <c r="B2225" s="13">
        <v>1982</v>
      </c>
      <c r="C2225" s="13">
        <v>65246</v>
      </c>
      <c r="D2225" s="13">
        <v>0.29299999999999998</v>
      </c>
    </row>
    <row r="2226" spans="1:4" ht="15.75" hidden="1" customHeight="1">
      <c r="A2226" s="13" t="s">
        <v>319</v>
      </c>
      <c r="B2226" s="13">
        <v>1983</v>
      </c>
      <c r="C2226" s="13">
        <v>65426</v>
      </c>
      <c r="D2226" s="13">
        <v>8.4000000000000005E-2</v>
      </c>
    </row>
    <row r="2227" spans="1:4" ht="15.75" hidden="1" customHeight="1">
      <c r="A2227" s="13" t="s">
        <v>319</v>
      </c>
      <c r="B2227" s="13">
        <v>1984</v>
      </c>
      <c r="C2227" s="13">
        <v>65379</v>
      </c>
      <c r="D2227" s="13">
        <v>0.14699999999999999</v>
      </c>
    </row>
    <row r="2228" spans="1:4" ht="15.75" hidden="1" customHeight="1">
      <c r="A2228" s="13" t="s">
        <v>319</v>
      </c>
      <c r="B2228" s="13">
        <v>1985</v>
      </c>
      <c r="C2228" s="13">
        <v>65068</v>
      </c>
      <c r="D2228" s="13">
        <v>0.249</v>
      </c>
    </row>
    <row r="2229" spans="1:4" ht="15.75" hidden="1" customHeight="1">
      <c r="A2229" s="13" t="s">
        <v>319</v>
      </c>
      <c r="B2229" s="13">
        <v>1986</v>
      </c>
      <c r="C2229" s="13">
        <v>64732</v>
      </c>
      <c r="D2229" s="13">
        <v>0.249</v>
      </c>
    </row>
    <row r="2230" spans="1:4" ht="15.75" hidden="1" customHeight="1">
      <c r="A2230" s="13" t="s">
        <v>319</v>
      </c>
      <c r="B2230" s="13">
        <v>1987</v>
      </c>
      <c r="C2230" s="13">
        <v>64373</v>
      </c>
      <c r="D2230" s="13">
        <v>0.27500000000000002</v>
      </c>
    </row>
    <row r="2231" spans="1:4" ht="15.75" hidden="1" customHeight="1">
      <c r="A2231" s="13" t="s">
        <v>319</v>
      </c>
      <c r="B2231" s="13">
        <v>1988</v>
      </c>
      <c r="C2231" s="13">
        <v>64002</v>
      </c>
      <c r="D2231" s="13">
        <v>0.28599999999999998</v>
      </c>
    </row>
    <row r="2232" spans="1:4" ht="15.75" hidden="1" customHeight="1">
      <c r="A2232" s="13" t="s">
        <v>319</v>
      </c>
      <c r="B2232" s="13">
        <v>1989</v>
      </c>
      <c r="C2232" s="13">
        <v>63657</v>
      </c>
      <c r="D2232" s="13">
        <v>0.28599999999999998</v>
      </c>
    </row>
    <row r="2233" spans="1:4" ht="15.75" hidden="1" customHeight="1">
      <c r="A2233" s="13" t="s">
        <v>319</v>
      </c>
      <c r="B2233" s="13">
        <v>1990</v>
      </c>
      <c r="C2233" s="13">
        <v>63346</v>
      </c>
      <c r="D2233" s="13">
        <v>0.22</v>
      </c>
    </row>
    <row r="2234" spans="1:4" ht="15.75" hidden="1" customHeight="1">
      <c r="A2234" s="13" t="s">
        <v>319</v>
      </c>
      <c r="B2234" s="13">
        <v>1991</v>
      </c>
      <c r="C2234" s="13">
        <v>63653</v>
      </c>
      <c r="D2234" s="13">
        <v>0.21299999999999999</v>
      </c>
    </row>
    <row r="2235" spans="1:4" ht="15.75" hidden="1" customHeight="1">
      <c r="A2235" s="13" t="s">
        <v>319</v>
      </c>
      <c r="B2235" s="13">
        <v>1992</v>
      </c>
      <c r="C2235" s="13">
        <v>64676</v>
      </c>
      <c r="D2235" s="13">
        <v>0.20899999999999999</v>
      </c>
    </row>
    <row r="2236" spans="1:4" ht="15.75" hidden="1" customHeight="1">
      <c r="A2236" s="13" t="s">
        <v>319</v>
      </c>
      <c r="B2236" s="13">
        <v>1993</v>
      </c>
      <c r="C2236" s="13">
        <v>65849</v>
      </c>
      <c r="D2236" s="13">
        <v>0.216</v>
      </c>
    </row>
    <row r="2237" spans="1:4" ht="15.75" hidden="1" customHeight="1">
      <c r="A2237" s="13" t="s">
        <v>319</v>
      </c>
      <c r="B2237" s="13">
        <v>1994</v>
      </c>
      <c r="C2237" s="13">
        <v>67091</v>
      </c>
      <c r="D2237" s="13">
        <v>0.216</v>
      </c>
    </row>
    <row r="2238" spans="1:4" ht="15.75" hidden="1" customHeight="1">
      <c r="A2238" s="13" t="s">
        <v>319</v>
      </c>
      <c r="B2238" s="13">
        <v>1995</v>
      </c>
      <c r="C2238" s="13">
        <v>68417</v>
      </c>
      <c r="D2238" s="13">
        <v>0.224</v>
      </c>
    </row>
    <row r="2239" spans="1:4" ht="15.75" hidden="1" customHeight="1">
      <c r="A2239" s="13" t="s">
        <v>319</v>
      </c>
      <c r="B2239" s="13">
        <v>1996</v>
      </c>
      <c r="C2239" s="13">
        <v>69817</v>
      </c>
      <c r="D2239" s="13">
        <v>0.23799999999999999</v>
      </c>
    </row>
    <row r="2240" spans="1:4" ht="15.75" hidden="1" customHeight="1">
      <c r="A2240" s="13" t="s">
        <v>319</v>
      </c>
      <c r="B2240" s="13">
        <v>1997</v>
      </c>
      <c r="C2240" s="13">
        <v>71233</v>
      </c>
      <c r="D2240" s="13">
        <v>0.25600000000000001</v>
      </c>
    </row>
    <row r="2241" spans="1:4" ht="15.75" hidden="1" customHeight="1">
      <c r="A2241" s="13" t="s">
        <v>319</v>
      </c>
      <c r="B2241" s="13">
        <v>1998</v>
      </c>
      <c r="C2241" s="13">
        <v>72589</v>
      </c>
      <c r="D2241" s="13">
        <v>0.27100000000000002</v>
      </c>
    </row>
    <row r="2242" spans="1:4" ht="15.75" hidden="1" customHeight="1">
      <c r="A2242" s="13" t="s">
        <v>319</v>
      </c>
      <c r="B2242" s="13">
        <v>1999</v>
      </c>
      <c r="C2242" s="13">
        <v>73833</v>
      </c>
      <c r="D2242" s="13">
        <v>0.28199999999999997</v>
      </c>
    </row>
    <row r="2243" spans="1:4" ht="15.75" hidden="1" customHeight="1">
      <c r="A2243" s="13" t="s">
        <v>319</v>
      </c>
      <c r="B2243" s="13">
        <v>2000</v>
      </c>
      <c r="C2243" s="13">
        <v>75070</v>
      </c>
      <c r="D2243" s="13">
        <v>0.29299999999999998</v>
      </c>
    </row>
    <row r="2244" spans="1:4" ht="15.75" hidden="1" customHeight="1">
      <c r="A2244" s="13" t="s">
        <v>319</v>
      </c>
      <c r="B2244" s="13">
        <v>2001</v>
      </c>
      <c r="C2244" s="13">
        <v>76227</v>
      </c>
      <c r="D2244" s="13">
        <v>0.29699999999999999</v>
      </c>
    </row>
    <row r="2245" spans="1:4" ht="15.75" hidden="1" customHeight="1">
      <c r="A2245" s="13" t="s">
        <v>319</v>
      </c>
      <c r="B2245" s="13">
        <v>2002</v>
      </c>
      <c r="C2245" s="13">
        <v>77216</v>
      </c>
      <c r="D2245" s="13">
        <v>0.33</v>
      </c>
    </row>
    <row r="2246" spans="1:4" ht="15.75" hidden="1" customHeight="1">
      <c r="A2246" s="13" t="s">
        <v>319</v>
      </c>
      <c r="B2246" s="13">
        <v>2003</v>
      </c>
      <c r="C2246" s="13">
        <v>78095</v>
      </c>
      <c r="D2246" s="13">
        <v>0.35199999999999998</v>
      </c>
    </row>
    <row r="2247" spans="1:4" ht="15.75" hidden="1" customHeight="1">
      <c r="A2247" s="13" t="s">
        <v>319</v>
      </c>
      <c r="B2247" s="13">
        <v>2004</v>
      </c>
      <c r="C2247" s="13">
        <v>78955</v>
      </c>
      <c r="D2247" s="13">
        <v>0.36599999999999999</v>
      </c>
    </row>
    <row r="2248" spans="1:4" ht="15.75" hidden="1" customHeight="1">
      <c r="A2248" s="13" t="s">
        <v>319</v>
      </c>
      <c r="B2248" s="13">
        <v>2005</v>
      </c>
      <c r="C2248" s="13">
        <v>79879</v>
      </c>
      <c r="D2248" s="13">
        <v>0.374</v>
      </c>
    </row>
    <row r="2249" spans="1:4" ht="15.75" hidden="1" customHeight="1">
      <c r="A2249" s="13" t="s">
        <v>319</v>
      </c>
      <c r="B2249" s="13">
        <v>2006</v>
      </c>
      <c r="C2249" s="13">
        <v>80909</v>
      </c>
      <c r="D2249" s="13">
        <v>0.38500000000000001</v>
      </c>
    </row>
    <row r="2250" spans="1:4" ht="15.75" hidden="1" customHeight="1">
      <c r="A2250" s="13" t="s">
        <v>319</v>
      </c>
      <c r="B2250" s="13">
        <v>2007</v>
      </c>
      <c r="C2250" s="13">
        <v>82035</v>
      </c>
      <c r="D2250" s="13">
        <v>0.40699999999999997</v>
      </c>
    </row>
    <row r="2251" spans="1:4" ht="15.75" hidden="1" customHeight="1">
      <c r="A2251" s="13" t="s">
        <v>319</v>
      </c>
      <c r="B2251" s="13">
        <v>2008</v>
      </c>
      <c r="C2251" s="13">
        <v>83267</v>
      </c>
      <c r="D2251" s="13">
        <v>0.41799999999999998</v>
      </c>
    </row>
    <row r="2252" spans="1:4" ht="15.75" hidden="1" customHeight="1">
      <c r="A2252" s="13" t="s">
        <v>319</v>
      </c>
      <c r="B2252" s="13">
        <v>2009</v>
      </c>
      <c r="C2252" s="13">
        <v>84546</v>
      </c>
      <c r="D2252" s="13">
        <v>0.443</v>
      </c>
    </row>
    <row r="2253" spans="1:4" ht="15.75" hidden="1" customHeight="1">
      <c r="A2253" s="13" t="s">
        <v>319</v>
      </c>
      <c r="B2253" s="13">
        <v>2010</v>
      </c>
      <c r="C2253" s="13">
        <v>85710</v>
      </c>
      <c r="D2253" s="13">
        <v>0.45400000000000001</v>
      </c>
    </row>
    <row r="2254" spans="1:4" ht="15.75" hidden="1" customHeight="1">
      <c r="A2254" s="13" t="s">
        <v>319</v>
      </c>
      <c r="B2254" s="13">
        <v>2011</v>
      </c>
      <c r="C2254" s="13">
        <v>86749</v>
      </c>
      <c r="D2254" s="13">
        <v>0.443</v>
      </c>
    </row>
    <row r="2255" spans="1:4" ht="15.75" hidden="1" customHeight="1">
      <c r="A2255" s="13" t="s">
        <v>319</v>
      </c>
      <c r="B2255" s="13">
        <v>2012</v>
      </c>
      <c r="C2255" s="13">
        <v>87688</v>
      </c>
      <c r="D2255" s="13">
        <v>0.45800000000000002</v>
      </c>
    </row>
    <row r="2256" spans="1:4" ht="15.75" hidden="1" customHeight="1">
      <c r="A2256" s="13" t="s">
        <v>319</v>
      </c>
      <c r="B2256" s="13">
        <v>2013</v>
      </c>
      <c r="C2256" s="13">
        <v>88512</v>
      </c>
      <c r="D2256" s="13">
        <v>0.46200000000000002</v>
      </c>
    </row>
    <row r="2257" spans="1:4" ht="15.75" hidden="1" customHeight="1">
      <c r="A2257" s="13" t="s">
        <v>319</v>
      </c>
      <c r="B2257" s="13">
        <v>2014</v>
      </c>
      <c r="C2257" s="13">
        <v>89252</v>
      </c>
      <c r="D2257" s="13">
        <v>0.46200000000000002</v>
      </c>
    </row>
    <row r="2258" spans="1:4" ht="15.75" hidden="1" customHeight="1">
      <c r="A2258" s="13" t="s">
        <v>319</v>
      </c>
      <c r="B2258" s="13">
        <v>2015</v>
      </c>
      <c r="C2258" s="13">
        <v>89958</v>
      </c>
      <c r="D2258" s="13">
        <v>0.48</v>
      </c>
    </row>
    <row r="2259" spans="1:4" ht="15.75" hidden="1" customHeight="1">
      <c r="A2259" s="13" t="s">
        <v>319</v>
      </c>
      <c r="B2259" s="13">
        <v>2016</v>
      </c>
      <c r="C2259" s="13">
        <v>90575</v>
      </c>
      <c r="D2259" s="13">
        <v>0.49099999999999999</v>
      </c>
    </row>
    <row r="2260" spans="1:4" ht="15.75" hidden="1" customHeight="1">
      <c r="A2260" s="13" t="s">
        <v>319</v>
      </c>
      <c r="B2260" s="13">
        <v>2017</v>
      </c>
      <c r="C2260" s="13">
        <v>91133</v>
      </c>
      <c r="D2260" s="13">
        <v>0.49099999999999999</v>
      </c>
    </row>
    <row r="2261" spans="1:4" ht="15.75" hidden="1" customHeight="1">
      <c r="A2261" s="13" t="s">
        <v>319</v>
      </c>
      <c r="B2261" s="13">
        <v>2018</v>
      </c>
      <c r="C2261" s="13">
        <v>91644</v>
      </c>
      <c r="D2261" s="13">
        <v>0.498</v>
      </c>
    </row>
    <row r="2262" spans="1:4" ht="15.75" hidden="1" customHeight="1">
      <c r="A2262" s="13" t="s">
        <v>319</v>
      </c>
      <c r="B2262" s="13">
        <v>2019</v>
      </c>
      <c r="C2262" s="13">
        <v>92127</v>
      </c>
      <c r="D2262" s="13">
        <v>0.498</v>
      </c>
    </row>
    <row r="2263" spans="1:4" ht="15.75" hidden="1" customHeight="1">
      <c r="A2263" s="13" t="s">
        <v>319</v>
      </c>
      <c r="B2263" s="13">
        <v>2020</v>
      </c>
      <c r="C2263" s="13">
        <v>92672</v>
      </c>
      <c r="D2263" s="13">
        <v>0.42499999999999999</v>
      </c>
    </row>
    <row r="2264" spans="1:4" ht="15.75" hidden="1" customHeight="1">
      <c r="A2264" s="13" t="s">
        <v>319</v>
      </c>
      <c r="B2264" s="13">
        <v>2021</v>
      </c>
      <c r="C2264" s="13">
        <v>93229</v>
      </c>
      <c r="D2264" s="13">
        <v>0.46899999999999997</v>
      </c>
    </row>
    <row r="2265" spans="1:4" ht="15.75" hidden="1" customHeight="1">
      <c r="A2265" s="13" t="s">
        <v>36</v>
      </c>
      <c r="B2265" s="13">
        <v>1850</v>
      </c>
      <c r="C2265" s="13">
        <v>1088372</v>
      </c>
    </row>
    <row r="2266" spans="1:4" ht="15.75" hidden="1" customHeight="1">
      <c r="A2266" s="13" t="s">
        <v>36</v>
      </c>
      <c r="B2266" s="13">
        <v>1851</v>
      </c>
      <c r="C2266" s="13">
        <v>1115018</v>
      </c>
    </row>
    <row r="2267" spans="1:4" ht="15.75" hidden="1" customHeight="1">
      <c r="A2267" s="13" t="s">
        <v>36</v>
      </c>
      <c r="B2267" s="13">
        <v>1852</v>
      </c>
      <c r="C2267" s="13">
        <v>1138141</v>
      </c>
    </row>
    <row r="2268" spans="1:4" ht="15.75" hidden="1" customHeight="1">
      <c r="A2268" s="13" t="s">
        <v>36</v>
      </c>
      <c r="B2268" s="13">
        <v>1853</v>
      </c>
      <c r="C2268" s="13">
        <v>1157536</v>
      </c>
    </row>
    <row r="2269" spans="1:4" ht="15.75" hidden="1" customHeight="1">
      <c r="A2269" s="13" t="s">
        <v>36</v>
      </c>
      <c r="B2269" s="13">
        <v>1854</v>
      </c>
      <c r="C2269" s="13">
        <v>1177263</v>
      </c>
    </row>
    <row r="2270" spans="1:4" ht="15.75" hidden="1" customHeight="1">
      <c r="A2270" s="13" t="s">
        <v>36</v>
      </c>
      <c r="B2270" s="13">
        <v>1855</v>
      </c>
      <c r="C2270" s="13">
        <v>1197325</v>
      </c>
    </row>
    <row r="2271" spans="1:4" ht="15.75" hidden="1" customHeight="1">
      <c r="A2271" s="13" t="s">
        <v>36</v>
      </c>
      <c r="B2271" s="13">
        <v>1856</v>
      </c>
      <c r="C2271" s="13">
        <v>1217730</v>
      </c>
    </row>
    <row r="2272" spans="1:4" ht="15.75" hidden="1" customHeight="1">
      <c r="A2272" s="13" t="s">
        <v>36</v>
      </c>
      <c r="B2272" s="13">
        <v>1857</v>
      </c>
      <c r="C2272" s="13">
        <v>1238482</v>
      </c>
    </row>
    <row r="2273" spans="1:3" ht="15.75" hidden="1" customHeight="1">
      <c r="A2273" s="13" t="s">
        <v>36</v>
      </c>
      <c r="B2273" s="13">
        <v>1858</v>
      </c>
      <c r="C2273" s="13">
        <v>1259588</v>
      </c>
    </row>
    <row r="2274" spans="1:3" ht="15.75" hidden="1" customHeight="1">
      <c r="A2274" s="13" t="s">
        <v>36</v>
      </c>
      <c r="B2274" s="13">
        <v>1859</v>
      </c>
      <c r="C2274" s="13">
        <v>1285058</v>
      </c>
    </row>
    <row r="2275" spans="1:3" ht="15.75" hidden="1" customHeight="1">
      <c r="A2275" s="13" t="s">
        <v>36</v>
      </c>
      <c r="B2275" s="13">
        <v>1860</v>
      </c>
      <c r="C2275" s="13">
        <v>1315097</v>
      </c>
    </row>
    <row r="2276" spans="1:3" ht="15.75" hidden="1" customHeight="1">
      <c r="A2276" s="13" t="s">
        <v>36</v>
      </c>
      <c r="B2276" s="13">
        <v>1861</v>
      </c>
      <c r="C2276" s="13">
        <v>1349915</v>
      </c>
    </row>
    <row r="2277" spans="1:3" ht="15.75" hidden="1" customHeight="1">
      <c r="A2277" s="13" t="s">
        <v>36</v>
      </c>
      <c r="B2277" s="13">
        <v>1862</v>
      </c>
      <c r="C2277" s="13">
        <v>1389733</v>
      </c>
    </row>
    <row r="2278" spans="1:3" ht="15.75" hidden="1" customHeight="1">
      <c r="A2278" s="13" t="s">
        <v>36</v>
      </c>
      <c r="B2278" s="13">
        <v>1863</v>
      </c>
      <c r="C2278" s="13">
        <v>1434777</v>
      </c>
    </row>
    <row r="2279" spans="1:3" ht="15.75" hidden="1" customHeight="1">
      <c r="A2279" s="13" t="s">
        <v>36</v>
      </c>
      <c r="B2279" s="13">
        <v>1864</v>
      </c>
      <c r="C2279" s="13">
        <v>1481281</v>
      </c>
    </row>
    <row r="2280" spans="1:3" ht="15.75" hidden="1" customHeight="1">
      <c r="A2280" s="13" t="s">
        <v>36</v>
      </c>
      <c r="B2280" s="13">
        <v>1865</v>
      </c>
      <c r="C2280" s="13">
        <v>1529293</v>
      </c>
    </row>
    <row r="2281" spans="1:3" ht="15.75" hidden="1" customHeight="1">
      <c r="A2281" s="13" t="s">
        <v>36</v>
      </c>
      <c r="B2281" s="13">
        <v>1866</v>
      </c>
      <c r="C2281" s="13">
        <v>1578860</v>
      </c>
    </row>
    <row r="2282" spans="1:3" ht="15.75" hidden="1" customHeight="1">
      <c r="A2282" s="13" t="s">
        <v>36</v>
      </c>
      <c r="B2282" s="13">
        <v>1867</v>
      </c>
      <c r="C2282" s="13">
        <v>1630034</v>
      </c>
    </row>
    <row r="2283" spans="1:3" ht="15.75" hidden="1" customHeight="1">
      <c r="A2283" s="13" t="s">
        <v>36</v>
      </c>
      <c r="B2283" s="13">
        <v>1868</v>
      </c>
      <c r="C2283" s="13">
        <v>1682867</v>
      </c>
    </row>
    <row r="2284" spans="1:3" ht="15.75" hidden="1" customHeight="1">
      <c r="A2284" s="13" t="s">
        <v>36</v>
      </c>
      <c r="B2284" s="13">
        <v>1869</v>
      </c>
      <c r="C2284" s="13">
        <v>1737244</v>
      </c>
    </row>
    <row r="2285" spans="1:3" ht="15.75" hidden="1" customHeight="1">
      <c r="A2285" s="13" t="s">
        <v>36</v>
      </c>
      <c r="B2285" s="13">
        <v>1870</v>
      </c>
      <c r="C2285" s="13">
        <v>1793208</v>
      </c>
    </row>
    <row r="2286" spans="1:3" ht="15.75" hidden="1" customHeight="1">
      <c r="A2286" s="13" t="s">
        <v>36</v>
      </c>
      <c r="B2286" s="13">
        <v>1871</v>
      </c>
      <c r="C2286" s="13">
        <v>1850807</v>
      </c>
    </row>
    <row r="2287" spans="1:3" ht="15.75" hidden="1" customHeight="1">
      <c r="A2287" s="13" t="s">
        <v>36</v>
      </c>
      <c r="B2287" s="13">
        <v>1872</v>
      </c>
      <c r="C2287" s="13">
        <v>1910088</v>
      </c>
    </row>
    <row r="2288" spans="1:3" ht="15.75" hidden="1" customHeight="1">
      <c r="A2288" s="13" t="s">
        <v>36</v>
      </c>
      <c r="B2288" s="13">
        <v>1873</v>
      </c>
      <c r="C2288" s="13">
        <v>1971098</v>
      </c>
    </row>
    <row r="2289" spans="1:4" ht="15.75" hidden="1" customHeight="1">
      <c r="A2289" s="13" t="s">
        <v>36</v>
      </c>
      <c r="B2289" s="13">
        <v>1874</v>
      </c>
      <c r="C2289" s="13">
        <v>2034058</v>
      </c>
    </row>
    <row r="2290" spans="1:4" ht="15.75" hidden="1" customHeight="1">
      <c r="A2290" s="13" t="s">
        <v>36</v>
      </c>
      <c r="B2290" s="13">
        <v>1875</v>
      </c>
      <c r="C2290" s="13">
        <v>2099028</v>
      </c>
    </row>
    <row r="2291" spans="1:4" ht="15.75" hidden="1" customHeight="1">
      <c r="A2291" s="13" t="s">
        <v>36</v>
      </c>
      <c r="B2291" s="13">
        <v>1876</v>
      </c>
      <c r="C2291" s="13">
        <v>2166073</v>
      </c>
    </row>
    <row r="2292" spans="1:4" ht="15.75" hidden="1" customHeight="1">
      <c r="A2292" s="13" t="s">
        <v>36</v>
      </c>
      <c r="B2292" s="13">
        <v>1877</v>
      </c>
      <c r="C2292" s="13">
        <v>2235260</v>
      </c>
    </row>
    <row r="2293" spans="1:4" ht="15.75" hidden="1" customHeight="1">
      <c r="A2293" s="13" t="s">
        <v>36</v>
      </c>
      <c r="B2293" s="13">
        <v>1878</v>
      </c>
      <c r="C2293" s="13">
        <v>2306657</v>
      </c>
    </row>
    <row r="2294" spans="1:4" ht="15.75" hidden="1" customHeight="1">
      <c r="A2294" s="13" t="s">
        <v>36</v>
      </c>
      <c r="B2294" s="13">
        <v>1879</v>
      </c>
      <c r="C2294" s="13">
        <v>2380335</v>
      </c>
    </row>
    <row r="2295" spans="1:4" ht="15.75" hidden="1" customHeight="1">
      <c r="A2295" s="13" t="s">
        <v>36</v>
      </c>
      <c r="B2295" s="13">
        <v>1880</v>
      </c>
      <c r="C2295" s="13">
        <v>2456365</v>
      </c>
    </row>
    <row r="2296" spans="1:4" ht="15.75" hidden="1" customHeight="1">
      <c r="A2296" s="13" t="s">
        <v>36</v>
      </c>
      <c r="B2296" s="13">
        <v>1881</v>
      </c>
      <c r="C2296" s="13">
        <v>2534824</v>
      </c>
    </row>
    <row r="2297" spans="1:4" ht="15.75" hidden="1" customHeight="1">
      <c r="A2297" s="13" t="s">
        <v>36</v>
      </c>
      <c r="B2297" s="13">
        <v>1882</v>
      </c>
      <c r="C2297" s="13">
        <v>2615789</v>
      </c>
    </row>
    <row r="2298" spans="1:4" ht="15.75" hidden="1" customHeight="1">
      <c r="A2298" s="13" t="s">
        <v>36</v>
      </c>
      <c r="B2298" s="13">
        <v>1883</v>
      </c>
      <c r="C2298" s="13">
        <v>2699340</v>
      </c>
    </row>
    <row r="2299" spans="1:4" ht="15.75" hidden="1" customHeight="1">
      <c r="A2299" s="13" t="s">
        <v>36</v>
      </c>
      <c r="B2299" s="13">
        <v>1884</v>
      </c>
      <c r="C2299" s="13">
        <v>2785560</v>
      </c>
    </row>
    <row r="2300" spans="1:4" ht="15.75" hidden="1" customHeight="1">
      <c r="A2300" s="13" t="s">
        <v>36</v>
      </c>
      <c r="B2300" s="13">
        <v>1885</v>
      </c>
      <c r="C2300" s="13">
        <v>2874534</v>
      </c>
    </row>
    <row r="2301" spans="1:4" ht="15.75" hidden="1" customHeight="1">
      <c r="A2301" s="13" t="s">
        <v>36</v>
      </c>
      <c r="B2301" s="13">
        <v>1886</v>
      </c>
      <c r="C2301" s="13">
        <v>2966350</v>
      </c>
    </row>
    <row r="2302" spans="1:4" ht="15.75" hidden="1" customHeight="1">
      <c r="A2302" s="13" t="s">
        <v>36</v>
      </c>
      <c r="B2302" s="13">
        <v>1887</v>
      </c>
      <c r="C2302" s="13">
        <v>3061098</v>
      </c>
      <c r="D2302" s="13">
        <v>1.085</v>
      </c>
    </row>
    <row r="2303" spans="1:4" ht="15.75" hidden="1" customHeight="1">
      <c r="A2303" s="13" t="s">
        <v>36</v>
      </c>
      <c r="B2303" s="13">
        <v>1888</v>
      </c>
      <c r="C2303" s="13">
        <v>3158873</v>
      </c>
      <c r="D2303" s="13">
        <v>0.89</v>
      </c>
    </row>
    <row r="2304" spans="1:4" ht="15.75" hidden="1" customHeight="1">
      <c r="A2304" s="13" t="s">
        <v>36</v>
      </c>
      <c r="B2304" s="13">
        <v>1889</v>
      </c>
      <c r="C2304" s="13">
        <v>3260729</v>
      </c>
      <c r="D2304" s="13">
        <v>1.7549999999999999</v>
      </c>
    </row>
    <row r="2305" spans="1:4" ht="15.75" hidden="1" customHeight="1">
      <c r="A2305" s="13" t="s">
        <v>36</v>
      </c>
      <c r="B2305" s="13">
        <v>1890</v>
      </c>
      <c r="C2305" s="13">
        <v>3366831</v>
      </c>
      <c r="D2305" s="13">
        <v>1.37</v>
      </c>
    </row>
    <row r="2306" spans="1:4" ht="15.75" hidden="1" customHeight="1">
      <c r="A2306" s="13" t="s">
        <v>36</v>
      </c>
      <c r="B2306" s="13">
        <v>1891</v>
      </c>
      <c r="C2306" s="13">
        <v>3477345</v>
      </c>
      <c r="D2306" s="13">
        <v>0.93799999999999994</v>
      </c>
    </row>
    <row r="2307" spans="1:4" ht="15.75" hidden="1" customHeight="1">
      <c r="A2307" s="13" t="s">
        <v>36</v>
      </c>
      <c r="B2307" s="13">
        <v>1892</v>
      </c>
      <c r="C2307" s="13">
        <v>3592446</v>
      </c>
      <c r="D2307" s="13">
        <v>1.385</v>
      </c>
    </row>
    <row r="2308" spans="1:4" ht="15.75" hidden="1" customHeight="1">
      <c r="A2308" s="13" t="s">
        <v>36</v>
      </c>
      <c r="B2308" s="13">
        <v>1893</v>
      </c>
      <c r="C2308" s="13">
        <v>3712318</v>
      </c>
      <c r="D2308" s="13">
        <v>1.554</v>
      </c>
    </row>
    <row r="2309" spans="1:4" ht="15.75" hidden="1" customHeight="1">
      <c r="A2309" s="13" t="s">
        <v>36</v>
      </c>
      <c r="B2309" s="13">
        <v>1894</v>
      </c>
      <c r="C2309" s="13">
        <v>3836189</v>
      </c>
      <c r="D2309" s="13">
        <v>1.9930000000000001</v>
      </c>
    </row>
    <row r="2310" spans="1:4" ht="15.75" hidden="1" customHeight="1">
      <c r="A2310" s="13" t="s">
        <v>36</v>
      </c>
      <c r="B2310" s="13">
        <v>1895</v>
      </c>
      <c r="C2310" s="13">
        <v>3964194</v>
      </c>
      <c r="D2310" s="13">
        <v>2.2639999999999998</v>
      </c>
    </row>
    <row r="2311" spans="1:4" ht="15.75" hidden="1" customHeight="1">
      <c r="A2311" s="13" t="s">
        <v>36</v>
      </c>
      <c r="B2311" s="13">
        <v>1896</v>
      </c>
      <c r="C2311" s="13">
        <v>4096469</v>
      </c>
      <c r="D2311" s="13">
        <v>2.3050000000000002</v>
      </c>
    </row>
    <row r="2312" spans="1:4" ht="15.75" hidden="1" customHeight="1">
      <c r="A2312" s="13" t="s">
        <v>36</v>
      </c>
      <c r="B2312" s="13">
        <v>1897</v>
      </c>
      <c r="C2312" s="13">
        <v>4233159</v>
      </c>
      <c r="D2312" s="13">
        <v>2.081</v>
      </c>
    </row>
    <row r="2313" spans="1:4" ht="15.75" hidden="1" customHeight="1">
      <c r="A2313" s="13" t="s">
        <v>36</v>
      </c>
      <c r="B2313" s="13">
        <v>1898</v>
      </c>
      <c r="C2313" s="13">
        <v>4374409</v>
      </c>
      <c r="D2313" s="13">
        <v>2.3490000000000002</v>
      </c>
    </row>
    <row r="2314" spans="1:4" ht="15.75" hidden="1" customHeight="1">
      <c r="A2314" s="13" t="s">
        <v>36</v>
      </c>
      <c r="B2314" s="13">
        <v>1899</v>
      </c>
      <c r="C2314" s="13">
        <v>4524892</v>
      </c>
      <c r="D2314" s="13">
        <v>2.92</v>
      </c>
    </row>
    <row r="2315" spans="1:4" ht="15.75" hidden="1" customHeight="1">
      <c r="A2315" s="13" t="s">
        <v>36</v>
      </c>
      <c r="B2315" s="13">
        <v>1900</v>
      </c>
      <c r="C2315" s="13">
        <v>4685089</v>
      </c>
      <c r="D2315" s="13">
        <v>2.0699999999999998</v>
      </c>
    </row>
    <row r="2316" spans="1:4" ht="15.75" hidden="1" customHeight="1">
      <c r="A2316" s="13" t="s">
        <v>36</v>
      </c>
      <c r="B2316" s="13">
        <v>1901</v>
      </c>
      <c r="C2316" s="13">
        <v>4855502</v>
      </c>
      <c r="D2316" s="13">
        <v>2.492</v>
      </c>
    </row>
    <row r="2317" spans="1:4" ht="15.75" hidden="1" customHeight="1">
      <c r="A2317" s="13" t="s">
        <v>36</v>
      </c>
      <c r="B2317" s="13">
        <v>1902</v>
      </c>
      <c r="C2317" s="13">
        <v>5036658</v>
      </c>
      <c r="D2317" s="13">
        <v>2.8140000000000001</v>
      </c>
    </row>
    <row r="2318" spans="1:4" ht="15.75" hidden="1" customHeight="1">
      <c r="A2318" s="13" t="s">
        <v>36</v>
      </c>
      <c r="B2318" s="13">
        <v>1903</v>
      </c>
      <c r="C2318" s="13">
        <v>5229108</v>
      </c>
      <c r="D2318" s="13">
        <v>2.8620000000000001</v>
      </c>
    </row>
    <row r="2319" spans="1:4" ht="15.75" hidden="1" customHeight="1">
      <c r="A2319" s="13" t="s">
        <v>36</v>
      </c>
      <c r="B2319" s="13">
        <v>1904</v>
      </c>
      <c r="C2319" s="13">
        <v>5428911</v>
      </c>
      <c r="D2319" s="13">
        <v>3.7959999999999998</v>
      </c>
    </row>
    <row r="2320" spans="1:4" ht="15.75" hidden="1" customHeight="1">
      <c r="A2320" s="13" t="s">
        <v>36</v>
      </c>
      <c r="B2320" s="13">
        <v>1905</v>
      </c>
      <c r="C2320" s="13">
        <v>5636349</v>
      </c>
      <c r="D2320" s="13">
        <v>3.9830000000000001</v>
      </c>
    </row>
    <row r="2321" spans="1:4" ht="15.75" hidden="1" customHeight="1">
      <c r="A2321" s="13" t="s">
        <v>36</v>
      </c>
      <c r="B2321" s="13">
        <v>1906</v>
      </c>
      <c r="C2321" s="13">
        <v>5851713</v>
      </c>
      <c r="D2321" s="13">
        <v>6.2539999999999996</v>
      </c>
    </row>
    <row r="2322" spans="1:4" ht="15.75" hidden="1" customHeight="1">
      <c r="A2322" s="13" t="s">
        <v>36</v>
      </c>
      <c r="B2322" s="13">
        <v>1907</v>
      </c>
      <c r="C2322" s="13">
        <v>6075305</v>
      </c>
      <c r="D2322" s="13">
        <v>6.2539999999999996</v>
      </c>
    </row>
    <row r="2323" spans="1:4" ht="15.75" hidden="1" customHeight="1">
      <c r="A2323" s="13" t="s">
        <v>36</v>
      </c>
      <c r="B2323" s="13">
        <v>1908</v>
      </c>
      <c r="C2323" s="13">
        <v>6307441</v>
      </c>
      <c r="D2323" s="13">
        <v>7.617</v>
      </c>
    </row>
    <row r="2324" spans="1:4" ht="15.75" hidden="1" customHeight="1">
      <c r="A2324" s="13" t="s">
        <v>36</v>
      </c>
      <c r="B2324" s="13">
        <v>1909</v>
      </c>
      <c r="C2324" s="13">
        <v>6532092</v>
      </c>
      <c r="D2324" s="13">
        <v>5.9359999999999999</v>
      </c>
    </row>
    <row r="2325" spans="1:4" ht="15.75" hidden="1" customHeight="1">
      <c r="A2325" s="13" t="s">
        <v>36</v>
      </c>
      <c r="B2325" s="13">
        <v>1910</v>
      </c>
      <c r="C2325" s="13">
        <v>6748544</v>
      </c>
      <c r="D2325" s="13">
        <v>8.907</v>
      </c>
    </row>
    <row r="2326" spans="1:4" ht="15.75" hidden="1" customHeight="1">
      <c r="A2326" s="13" t="s">
        <v>36</v>
      </c>
      <c r="B2326" s="13">
        <v>1911</v>
      </c>
      <c r="C2326" s="13">
        <v>6956048</v>
      </c>
      <c r="D2326" s="13">
        <v>9.9440000000000008</v>
      </c>
    </row>
    <row r="2327" spans="1:4" ht="15.75" hidden="1" customHeight="1">
      <c r="A2327" s="13" t="s">
        <v>36</v>
      </c>
      <c r="B2327" s="13">
        <v>1912</v>
      </c>
      <c r="C2327" s="13">
        <v>7153812</v>
      </c>
      <c r="D2327" s="13">
        <v>9.4789999999999992</v>
      </c>
    </row>
    <row r="2328" spans="1:4" ht="15.75" hidden="1" customHeight="1">
      <c r="A2328" s="13" t="s">
        <v>36</v>
      </c>
      <c r="B2328" s="13">
        <v>1913</v>
      </c>
      <c r="C2328" s="13">
        <v>7341005</v>
      </c>
      <c r="D2328" s="13">
        <v>10.146000000000001</v>
      </c>
    </row>
    <row r="2329" spans="1:4" ht="15.75" hidden="1" customHeight="1">
      <c r="A2329" s="13" t="s">
        <v>36</v>
      </c>
      <c r="B2329" s="13">
        <v>1914</v>
      </c>
      <c r="C2329" s="13">
        <v>7533097</v>
      </c>
      <c r="D2329" s="13">
        <v>8.673</v>
      </c>
    </row>
    <row r="2330" spans="1:4" ht="15.75" hidden="1" customHeight="1">
      <c r="A2330" s="13" t="s">
        <v>36</v>
      </c>
      <c r="B2330" s="13">
        <v>1915</v>
      </c>
      <c r="C2330" s="13">
        <v>7730214</v>
      </c>
      <c r="D2330" s="13">
        <v>6.94</v>
      </c>
    </row>
    <row r="2331" spans="1:4" ht="15.75" hidden="1" customHeight="1">
      <c r="A2331" s="13" t="s">
        <v>36</v>
      </c>
      <c r="B2331" s="13">
        <v>1916</v>
      </c>
      <c r="C2331" s="13">
        <v>7932490</v>
      </c>
      <c r="D2331" s="13">
        <v>4.9870000000000001</v>
      </c>
    </row>
    <row r="2332" spans="1:4" ht="15.75" hidden="1" customHeight="1">
      <c r="A2332" s="13" t="s">
        <v>36</v>
      </c>
      <c r="B2332" s="13">
        <v>1917</v>
      </c>
      <c r="C2332" s="13">
        <v>8140058</v>
      </c>
      <c r="D2332" s="13">
        <v>2.2309999999999999</v>
      </c>
    </row>
    <row r="2333" spans="1:4" ht="15.75" hidden="1" customHeight="1">
      <c r="A2333" s="13" t="s">
        <v>36</v>
      </c>
      <c r="B2333" s="13">
        <v>1918</v>
      </c>
      <c r="C2333" s="13">
        <v>8354021</v>
      </c>
      <c r="D2333" s="13">
        <v>2.5209999999999999</v>
      </c>
    </row>
    <row r="2334" spans="1:4" ht="15.75" hidden="1" customHeight="1">
      <c r="A2334" s="13" t="s">
        <v>36</v>
      </c>
      <c r="B2334" s="13">
        <v>1919</v>
      </c>
      <c r="C2334" s="13">
        <v>8579951</v>
      </c>
      <c r="D2334" s="13">
        <v>3.726</v>
      </c>
    </row>
    <row r="2335" spans="1:4" ht="15.75" hidden="1" customHeight="1">
      <c r="A2335" s="13" t="s">
        <v>36</v>
      </c>
      <c r="B2335" s="13">
        <v>1920</v>
      </c>
      <c r="C2335" s="13">
        <v>8818354</v>
      </c>
      <c r="D2335" s="13">
        <v>5.8920000000000003</v>
      </c>
    </row>
    <row r="2336" spans="1:4" ht="15.75" hidden="1" customHeight="1">
      <c r="A2336" s="13" t="s">
        <v>36</v>
      </c>
      <c r="B2336" s="13">
        <v>1921</v>
      </c>
      <c r="C2336" s="13">
        <v>9069751</v>
      </c>
      <c r="D2336" s="13">
        <v>5.54</v>
      </c>
    </row>
    <row r="2337" spans="1:4" ht="15.75" hidden="1" customHeight="1">
      <c r="A2337" s="13" t="s">
        <v>36</v>
      </c>
      <c r="B2337" s="13">
        <v>1922</v>
      </c>
      <c r="C2337" s="13">
        <v>9334686</v>
      </c>
      <c r="D2337" s="13">
        <v>7.2990000000000004</v>
      </c>
    </row>
    <row r="2338" spans="1:4" ht="15.75" hidden="1" customHeight="1">
      <c r="A2338" s="13" t="s">
        <v>36</v>
      </c>
      <c r="B2338" s="13">
        <v>1923</v>
      </c>
      <c r="C2338" s="13">
        <v>9613722</v>
      </c>
      <c r="D2338" s="13">
        <v>8.4459999999999997</v>
      </c>
    </row>
    <row r="2339" spans="1:4" ht="15.75" hidden="1" customHeight="1">
      <c r="A2339" s="13" t="s">
        <v>36</v>
      </c>
      <c r="B2339" s="13">
        <v>1924</v>
      </c>
      <c r="C2339" s="13">
        <v>9901098</v>
      </c>
      <c r="D2339" s="13">
        <v>10.959</v>
      </c>
    </row>
    <row r="2340" spans="1:4" ht="15.75" hidden="1" customHeight="1">
      <c r="A2340" s="13" t="s">
        <v>36</v>
      </c>
      <c r="B2340" s="13">
        <v>1925</v>
      </c>
      <c r="C2340" s="13">
        <v>10197065</v>
      </c>
      <c r="D2340" s="13">
        <v>11.237</v>
      </c>
    </row>
    <row r="2341" spans="1:4" ht="15.75" hidden="1" customHeight="1">
      <c r="A2341" s="13" t="s">
        <v>36</v>
      </c>
      <c r="B2341" s="13">
        <v>1926</v>
      </c>
      <c r="C2341" s="13">
        <v>10501879</v>
      </c>
      <c r="D2341" s="13">
        <v>11.259</v>
      </c>
    </row>
    <row r="2342" spans="1:4" ht="15.75" hidden="1" customHeight="1">
      <c r="A2342" s="13" t="s">
        <v>36</v>
      </c>
      <c r="B2342" s="13">
        <v>1927</v>
      </c>
      <c r="C2342" s="13">
        <v>10815805</v>
      </c>
      <c r="D2342" s="13">
        <v>13.374000000000001</v>
      </c>
    </row>
    <row r="2343" spans="1:4" ht="15.75" hidden="1" customHeight="1">
      <c r="A2343" s="13" t="s">
        <v>36</v>
      </c>
      <c r="B2343" s="13">
        <v>1928</v>
      </c>
      <c r="C2343" s="13">
        <v>11139114</v>
      </c>
      <c r="D2343" s="13">
        <v>12.739000000000001</v>
      </c>
    </row>
    <row r="2344" spans="1:4" ht="15.75" hidden="1" customHeight="1">
      <c r="A2344" s="13" t="s">
        <v>36</v>
      </c>
      <c r="B2344" s="13">
        <v>1929</v>
      </c>
      <c r="C2344" s="13">
        <v>11443159</v>
      </c>
      <c r="D2344" s="13">
        <v>13.13</v>
      </c>
    </row>
    <row r="2345" spans="1:4" ht="15.75" hidden="1" customHeight="1">
      <c r="A2345" s="13" t="s">
        <v>36</v>
      </c>
      <c r="B2345" s="13">
        <v>1930</v>
      </c>
      <c r="C2345" s="13">
        <v>11726853</v>
      </c>
      <c r="D2345" s="13">
        <v>12.766999999999999</v>
      </c>
    </row>
    <row r="2346" spans="1:4" ht="15.75" hidden="1" customHeight="1">
      <c r="A2346" s="13" t="s">
        <v>36</v>
      </c>
      <c r="B2346" s="13">
        <v>1931</v>
      </c>
      <c r="C2346" s="13">
        <v>11989069</v>
      </c>
      <c r="D2346" s="13">
        <v>12.843999999999999</v>
      </c>
    </row>
    <row r="2347" spans="1:4" ht="15.75" hidden="1" customHeight="1">
      <c r="A2347" s="13" t="s">
        <v>36</v>
      </c>
      <c r="B2347" s="13">
        <v>1932</v>
      </c>
      <c r="C2347" s="13">
        <v>12228636</v>
      </c>
      <c r="D2347" s="13">
        <v>13.1</v>
      </c>
    </row>
    <row r="2348" spans="1:4" ht="15.75" hidden="1" customHeight="1">
      <c r="A2348" s="13" t="s">
        <v>36</v>
      </c>
      <c r="B2348" s="13">
        <v>1933</v>
      </c>
      <c r="C2348" s="13">
        <v>12444339</v>
      </c>
      <c r="D2348" s="13">
        <v>13.231999999999999</v>
      </c>
    </row>
    <row r="2349" spans="1:4" ht="15.75" hidden="1" customHeight="1">
      <c r="A2349" s="13" t="s">
        <v>36</v>
      </c>
      <c r="B2349" s="13">
        <v>1934</v>
      </c>
      <c r="C2349" s="13">
        <v>12663847</v>
      </c>
      <c r="D2349" s="13">
        <v>14.24</v>
      </c>
    </row>
    <row r="2350" spans="1:4" ht="15.75" hidden="1" customHeight="1">
      <c r="A2350" s="13" t="s">
        <v>36</v>
      </c>
      <c r="B2350" s="13">
        <v>1935</v>
      </c>
      <c r="C2350" s="13">
        <v>12887227</v>
      </c>
      <c r="D2350" s="13">
        <v>13.997</v>
      </c>
    </row>
    <row r="2351" spans="1:4" ht="15.75" hidden="1" customHeight="1">
      <c r="A2351" s="13" t="s">
        <v>36</v>
      </c>
      <c r="B2351" s="13">
        <v>1936</v>
      </c>
      <c r="C2351" s="13">
        <v>13114548</v>
      </c>
      <c r="D2351" s="13">
        <v>15.096</v>
      </c>
    </row>
    <row r="2352" spans="1:4" ht="15.75" hidden="1" customHeight="1">
      <c r="A2352" s="13" t="s">
        <v>36</v>
      </c>
      <c r="B2352" s="13">
        <v>1937</v>
      </c>
      <c r="C2352" s="13">
        <v>13345878</v>
      </c>
      <c r="D2352" s="13">
        <v>16.710999999999999</v>
      </c>
    </row>
    <row r="2353" spans="1:4" ht="15.75" hidden="1" customHeight="1">
      <c r="A2353" s="13" t="s">
        <v>36</v>
      </c>
      <c r="B2353" s="13">
        <v>1938</v>
      </c>
      <c r="C2353" s="13">
        <v>13581288</v>
      </c>
      <c r="D2353" s="13">
        <v>16.347000000000001</v>
      </c>
    </row>
    <row r="2354" spans="1:4" ht="15.75" hidden="1" customHeight="1">
      <c r="A2354" s="13" t="s">
        <v>36</v>
      </c>
      <c r="B2354" s="13">
        <v>1939</v>
      </c>
      <c r="C2354" s="13">
        <v>13825464</v>
      </c>
      <c r="D2354" s="13">
        <v>17.376999999999999</v>
      </c>
    </row>
    <row r="2355" spans="1:4" ht="15.75" hidden="1" customHeight="1">
      <c r="A2355" s="13" t="s">
        <v>36</v>
      </c>
      <c r="B2355" s="13">
        <v>1940</v>
      </c>
      <c r="C2355" s="13">
        <v>14078649</v>
      </c>
      <c r="D2355" s="13">
        <v>15.864000000000001</v>
      </c>
    </row>
    <row r="2356" spans="1:4" ht="15.75" hidden="1" customHeight="1">
      <c r="A2356" s="13" t="s">
        <v>36</v>
      </c>
      <c r="B2356" s="13">
        <v>1941</v>
      </c>
      <c r="C2356" s="13">
        <v>14341093</v>
      </c>
      <c r="D2356" s="13">
        <v>13.94</v>
      </c>
    </row>
    <row r="2357" spans="1:4" ht="15.75" hidden="1" customHeight="1">
      <c r="A2357" s="13" t="s">
        <v>36</v>
      </c>
      <c r="B2357" s="13">
        <v>1942</v>
      </c>
      <c r="C2357" s="13">
        <v>14613051</v>
      </c>
      <c r="D2357" s="13">
        <v>13.478999999999999</v>
      </c>
    </row>
    <row r="2358" spans="1:4" ht="15.75" hidden="1" customHeight="1">
      <c r="A2358" s="13" t="s">
        <v>36</v>
      </c>
      <c r="B2358" s="13">
        <v>1943</v>
      </c>
      <c r="C2358" s="13">
        <v>14894786</v>
      </c>
      <c r="D2358" s="13">
        <v>14.077</v>
      </c>
    </row>
    <row r="2359" spans="1:4" ht="15.75" hidden="1" customHeight="1">
      <c r="A2359" s="13" t="s">
        <v>36</v>
      </c>
      <c r="B2359" s="13">
        <v>1944</v>
      </c>
      <c r="C2359" s="13">
        <v>15181952</v>
      </c>
      <c r="D2359" s="13">
        <v>13.952</v>
      </c>
    </row>
    <row r="2360" spans="1:4" ht="15.75" hidden="1" customHeight="1">
      <c r="A2360" s="13" t="s">
        <v>36</v>
      </c>
      <c r="B2360" s="13">
        <v>1945</v>
      </c>
      <c r="C2360" s="13">
        <v>15474655</v>
      </c>
      <c r="D2360" s="13">
        <v>13.666</v>
      </c>
    </row>
    <row r="2361" spans="1:4" ht="15.75" hidden="1" customHeight="1">
      <c r="A2361" s="13" t="s">
        <v>36</v>
      </c>
      <c r="B2361" s="13">
        <v>1946</v>
      </c>
      <c r="C2361" s="13">
        <v>15773001</v>
      </c>
      <c r="D2361" s="13">
        <v>13.702</v>
      </c>
    </row>
    <row r="2362" spans="1:4" ht="15.75" hidden="1" customHeight="1">
      <c r="A2362" s="13" t="s">
        <v>36</v>
      </c>
      <c r="B2362" s="13">
        <v>1947</v>
      </c>
      <c r="C2362" s="13">
        <v>16077098</v>
      </c>
      <c r="D2362" s="13">
        <v>14.515000000000001</v>
      </c>
    </row>
    <row r="2363" spans="1:4" ht="15.75" hidden="1" customHeight="1">
      <c r="A2363" s="13" t="s">
        <v>36</v>
      </c>
      <c r="B2363" s="13">
        <v>1948</v>
      </c>
      <c r="C2363" s="13">
        <v>16387059</v>
      </c>
      <c r="D2363" s="13">
        <v>17.391999999999999</v>
      </c>
    </row>
    <row r="2364" spans="1:4" ht="15.75" hidden="1" customHeight="1">
      <c r="A2364" s="13" t="s">
        <v>36</v>
      </c>
      <c r="B2364" s="13">
        <v>1949</v>
      </c>
      <c r="C2364" s="13">
        <v>16700599</v>
      </c>
      <c r="D2364" s="13">
        <v>15.365</v>
      </c>
    </row>
    <row r="2365" spans="1:4" ht="15.75" hidden="1" customHeight="1">
      <c r="A2365" s="13" t="s">
        <v>36</v>
      </c>
      <c r="B2365" s="13">
        <v>1950</v>
      </c>
      <c r="C2365" s="13">
        <v>17017748</v>
      </c>
      <c r="D2365" s="13">
        <v>29.920999999999999</v>
      </c>
    </row>
    <row r="2366" spans="1:4" ht="15.75" hidden="1" customHeight="1">
      <c r="A2366" s="13" t="s">
        <v>36</v>
      </c>
      <c r="B2366" s="13">
        <v>1951</v>
      </c>
      <c r="C2366" s="13">
        <v>17354614</v>
      </c>
      <c r="D2366" s="13">
        <v>34.963000000000001</v>
      </c>
    </row>
    <row r="2367" spans="1:4" ht="15.75" hidden="1" customHeight="1">
      <c r="A2367" s="13" t="s">
        <v>36</v>
      </c>
      <c r="B2367" s="13">
        <v>1952</v>
      </c>
      <c r="C2367" s="13">
        <v>17693856</v>
      </c>
      <c r="D2367" s="13">
        <v>36.094999999999999</v>
      </c>
    </row>
    <row r="2368" spans="1:4" ht="15.75" hidden="1" customHeight="1">
      <c r="A2368" s="13" t="s">
        <v>36</v>
      </c>
      <c r="B2368" s="13">
        <v>1953</v>
      </c>
      <c r="C2368" s="13">
        <v>18032748</v>
      </c>
      <c r="D2368" s="13">
        <v>35.134999999999998</v>
      </c>
    </row>
    <row r="2369" spans="1:4" ht="15.75" hidden="1" customHeight="1">
      <c r="A2369" s="13" t="s">
        <v>36</v>
      </c>
      <c r="B2369" s="13">
        <v>1954</v>
      </c>
      <c r="C2369" s="13">
        <v>18369248</v>
      </c>
      <c r="D2369" s="13">
        <v>36.75</v>
      </c>
    </row>
    <row r="2370" spans="1:4" ht="15.75" hidden="1" customHeight="1">
      <c r="A2370" s="13" t="s">
        <v>36</v>
      </c>
      <c r="B2370" s="13">
        <v>1955</v>
      </c>
      <c r="C2370" s="13">
        <v>18700684</v>
      </c>
      <c r="D2370" s="13">
        <v>39.56</v>
      </c>
    </row>
    <row r="2371" spans="1:4" ht="15.75" hidden="1" customHeight="1">
      <c r="A2371" s="13" t="s">
        <v>36</v>
      </c>
      <c r="B2371" s="13">
        <v>1956</v>
      </c>
      <c r="C2371" s="13">
        <v>19031200</v>
      </c>
      <c r="D2371" s="13">
        <v>44.296999999999997</v>
      </c>
    </row>
    <row r="2372" spans="1:4" ht="15.75" hidden="1" customHeight="1">
      <c r="A2372" s="13" t="s">
        <v>36</v>
      </c>
      <c r="B2372" s="13">
        <v>1957</v>
      </c>
      <c r="C2372" s="13">
        <v>19363792</v>
      </c>
      <c r="D2372" s="13">
        <v>47.607999999999997</v>
      </c>
    </row>
    <row r="2373" spans="1:4" ht="15.75" hidden="1" customHeight="1">
      <c r="A2373" s="13" t="s">
        <v>36</v>
      </c>
      <c r="B2373" s="13">
        <v>1958</v>
      </c>
      <c r="C2373" s="13">
        <v>19695358</v>
      </c>
      <c r="D2373" s="13">
        <v>44.192999999999998</v>
      </c>
    </row>
    <row r="2374" spans="1:4" ht="15.75" hidden="1" customHeight="1">
      <c r="A2374" s="13" t="s">
        <v>36</v>
      </c>
      <c r="B2374" s="13">
        <v>1959</v>
      </c>
      <c r="C2374" s="13">
        <v>20024528</v>
      </c>
      <c r="D2374" s="13">
        <v>48.948999999999998</v>
      </c>
    </row>
    <row r="2375" spans="1:4" ht="15.75" hidden="1" customHeight="1">
      <c r="A2375" s="13" t="s">
        <v>36</v>
      </c>
      <c r="B2375" s="13">
        <v>1960</v>
      </c>
      <c r="C2375" s="13">
        <v>20349748</v>
      </c>
      <c r="D2375" s="13">
        <v>48.764000000000003</v>
      </c>
    </row>
    <row r="2376" spans="1:4" ht="15.75" hidden="1" customHeight="1">
      <c r="A2376" s="13" t="s">
        <v>36</v>
      </c>
      <c r="B2376" s="13">
        <v>1961</v>
      </c>
      <c r="C2376" s="13">
        <v>20680658</v>
      </c>
      <c r="D2376" s="13">
        <v>51.127000000000002</v>
      </c>
    </row>
    <row r="2377" spans="1:4" ht="15.75" hidden="1" customHeight="1">
      <c r="A2377" s="13" t="s">
        <v>36</v>
      </c>
      <c r="B2377" s="13">
        <v>1962</v>
      </c>
      <c r="C2377" s="13">
        <v>21020364</v>
      </c>
      <c r="D2377" s="13">
        <v>53.64</v>
      </c>
    </row>
    <row r="2378" spans="1:4" ht="15.75" hidden="1" customHeight="1">
      <c r="A2378" s="13" t="s">
        <v>36</v>
      </c>
      <c r="B2378" s="13">
        <v>1963</v>
      </c>
      <c r="C2378" s="13">
        <v>21364018</v>
      </c>
      <c r="D2378" s="13">
        <v>50.033000000000001</v>
      </c>
    </row>
    <row r="2379" spans="1:4" ht="15.75" hidden="1" customHeight="1">
      <c r="A2379" s="13" t="s">
        <v>36</v>
      </c>
      <c r="B2379" s="13">
        <v>1964</v>
      </c>
      <c r="C2379" s="13">
        <v>21708488</v>
      </c>
      <c r="D2379" s="13">
        <v>55.67</v>
      </c>
    </row>
    <row r="2380" spans="1:4" ht="15.75" hidden="1" customHeight="1">
      <c r="A2380" s="13" t="s">
        <v>36</v>
      </c>
      <c r="B2380" s="13">
        <v>1965</v>
      </c>
      <c r="C2380" s="13">
        <v>22053662</v>
      </c>
      <c r="D2380" s="13">
        <v>58.805</v>
      </c>
    </row>
    <row r="2381" spans="1:4" ht="15.75" hidden="1" customHeight="1">
      <c r="A2381" s="13" t="s">
        <v>36</v>
      </c>
      <c r="B2381" s="13">
        <v>1966</v>
      </c>
      <c r="C2381" s="13">
        <v>22403120</v>
      </c>
      <c r="D2381" s="13">
        <v>63.073</v>
      </c>
    </row>
    <row r="2382" spans="1:4" ht="15.75" hidden="1" customHeight="1">
      <c r="A2382" s="13" t="s">
        <v>36</v>
      </c>
      <c r="B2382" s="13">
        <v>1967</v>
      </c>
      <c r="C2382" s="13">
        <v>22757014</v>
      </c>
      <c r="D2382" s="13">
        <v>65.475999999999999</v>
      </c>
    </row>
    <row r="2383" spans="1:4" ht="15.75" hidden="1" customHeight="1">
      <c r="A2383" s="13" t="s">
        <v>36</v>
      </c>
      <c r="B2383" s="13">
        <v>1968</v>
      </c>
      <c r="C2383" s="13">
        <v>23112976</v>
      </c>
      <c r="D2383" s="13">
        <v>69.009</v>
      </c>
    </row>
    <row r="2384" spans="1:4" ht="15.75" hidden="1" customHeight="1">
      <c r="A2384" s="13" t="s">
        <v>36</v>
      </c>
      <c r="B2384" s="13">
        <v>1969</v>
      </c>
      <c r="C2384" s="13">
        <v>23472030</v>
      </c>
      <c r="D2384" s="13">
        <v>77.248999999999995</v>
      </c>
    </row>
    <row r="2385" spans="1:4" ht="15.75" hidden="1" customHeight="1">
      <c r="A2385" s="13" t="s">
        <v>36</v>
      </c>
      <c r="B2385" s="13">
        <v>1970</v>
      </c>
      <c r="C2385" s="13">
        <v>23842804</v>
      </c>
      <c r="D2385" s="13">
        <v>82.647999999999996</v>
      </c>
    </row>
    <row r="2386" spans="1:4" ht="15.75" hidden="1" customHeight="1">
      <c r="A2386" s="13" t="s">
        <v>36</v>
      </c>
      <c r="B2386" s="13">
        <v>1971</v>
      </c>
      <c r="C2386" s="13">
        <v>24223380</v>
      </c>
      <c r="D2386" s="13">
        <v>88.846999999999994</v>
      </c>
    </row>
    <row r="2387" spans="1:4" ht="15.75" hidden="1" customHeight="1">
      <c r="A2387" s="13" t="s">
        <v>36</v>
      </c>
      <c r="B2387" s="13">
        <v>1972</v>
      </c>
      <c r="C2387" s="13">
        <v>24612798</v>
      </c>
      <c r="D2387" s="13">
        <v>90.066999999999993</v>
      </c>
    </row>
    <row r="2388" spans="1:4" ht="15.75" hidden="1" customHeight="1">
      <c r="A2388" s="13" t="s">
        <v>36</v>
      </c>
      <c r="B2388" s="13">
        <v>1973</v>
      </c>
      <c r="C2388" s="13">
        <v>25020592</v>
      </c>
      <c r="D2388" s="13">
        <v>93.975999999999999</v>
      </c>
    </row>
    <row r="2389" spans="1:4" ht="15.75" hidden="1" customHeight="1">
      <c r="A2389" s="13" t="s">
        <v>36</v>
      </c>
      <c r="B2389" s="13">
        <v>1974</v>
      </c>
      <c r="C2389" s="13">
        <v>25449752</v>
      </c>
      <c r="D2389" s="13">
        <v>95.480999999999995</v>
      </c>
    </row>
    <row r="2390" spans="1:4" ht="15.75" hidden="1" customHeight="1">
      <c r="A2390" s="13" t="s">
        <v>36</v>
      </c>
      <c r="B2390" s="13">
        <v>1975</v>
      </c>
      <c r="C2390" s="13">
        <v>25875562</v>
      </c>
      <c r="D2390" s="13">
        <v>94.846000000000004</v>
      </c>
    </row>
    <row r="2391" spans="1:4" ht="15.75" hidden="1" customHeight="1">
      <c r="A2391" s="13" t="s">
        <v>36</v>
      </c>
      <c r="B2391" s="13">
        <v>1976</v>
      </c>
      <c r="C2391" s="13">
        <v>26290258</v>
      </c>
      <c r="D2391" s="13">
        <v>99.7</v>
      </c>
    </row>
    <row r="2392" spans="1:4" ht="15.75" hidden="1" customHeight="1">
      <c r="A2392" s="13" t="s">
        <v>36</v>
      </c>
      <c r="B2392" s="13">
        <v>1977</v>
      </c>
      <c r="C2392" s="13">
        <v>26713780</v>
      </c>
      <c r="D2392" s="13">
        <v>100.706</v>
      </c>
    </row>
    <row r="2393" spans="1:4" ht="15.75" hidden="1" customHeight="1">
      <c r="A2393" s="13" t="s">
        <v>36</v>
      </c>
      <c r="B2393" s="13">
        <v>1978</v>
      </c>
      <c r="C2393" s="13">
        <v>27146124</v>
      </c>
      <c r="D2393" s="13">
        <v>102.556</v>
      </c>
    </row>
    <row r="2394" spans="1:4" ht="15.75" hidden="1" customHeight="1">
      <c r="A2394" s="13" t="s">
        <v>36</v>
      </c>
      <c r="B2394" s="13">
        <v>1979</v>
      </c>
      <c r="C2394" s="13">
        <v>27584138</v>
      </c>
      <c r="D2394" s="13">
        <v>110.617</v>
      </c>
    </row>
    <row r="2395" spans="1:4" ht="15.75" hidden="1" customHeight="1">
      <c r="A2395" s="13" t="s">
        <v>36</v>
      </c>
      <c r="B2395" s="13">
        <v>1980</v>
      </c>
      <c r="C2395" s="13">
        <v>28024808</v>
      </c>
      <c r="D2395" s="13">
        <v>108.657</v>
      </c>
    </row>
    <row r="2396" spans="1:4" ht="15.75" hidden="1" customHeight="1">
      <c r="A2396" s="13" t="s">
        <v>36</v>
      </c>
      <c r="B2396" s="13">
        <v>1981</v>
      </c>
      <c r="C2396" s="13">
        <v>28471284</v>
      </c>
      <c r="D2396" s="13">
        <v>101.96899999999999</v>
      </c>
    </row>
    <row r="2397" spans="1:4" ht="15.75" hidden="1" customHeight="1">
      <c r="A2397" s="13" t="s">
        <v>36</v>
      </c>
      <c r="B2397" s="13">
        <v>1982</v>
      </c>
      <c r="C2397" s="13">
        <v>28922768</v>
      </c>
      <c r="D2397" s="13">
        <v>103.352</v>
      </c>
    </row>
    <row r="2398" spans="1:4" ht="15.75" hidden="1" customHeight="1">
      <c r="A2398" s="13" t="s">
        <v>36</v>
      </c>
      <c r="B2398" s="13">
        <v>1983</v>
      </c>
      <c r="C2398" s="13">
        <v>29377144</v>
      </c>
      <c r="D2398" s="13">
        <v>105.143</v>
      </c>
    </row>
    <row r="2399" spans="1:4" ht="15.75" hidden="1" customHeight="1">
      <c r="A2399" s="13" t="s">
        <v>36</v>
      </c>
      <c r="B2399" s="13">
        <v>1984</v>
      </c>
      <c r="C2399" s="13">
        <v>29832200</v>
      </c>
      <c r="D2399" s="13">
        <v>106.453</v>
      </c>
    </row>
    <row r="2400" spans="1:4" ht="15.75" hidden="1" customHeight="1">
      <c r="A2400" s="13" t="s">
        <v>36</v>
      </c>
      <c r="B2400" s="13">
        <v>1985</v>
      </c>
      <c r="C2400" s="13">
        <v>30287120</v>
      </c>
      <c r="D2400" s="13">
        <v>100.532</v>
      </c>
    </row>
    <row r="2401" spans="1:4" ht="15.75" hidden="1" customHeight="1">
      <c r="A2401" s="13" t="s">
        <v>36</v>
      </c>
      <c r="B2401" s="13">
        <v>1986</v>
      </c>
      <c r="C2401" s="13">
        <v>30748332</v>
      </c>
      <c r="D2401" s="13">
        <v>104.151</v>
      </c>
    </row>
    <row r="2402" spans="1:4" ht="15.75" hidden="1" customHeight="1">
      <c r="A2402" s="13" t="s">
        <v>36</v>
      </c>
      <c r="B2402" s="13">
        <v>1987</v>
      </c>
      <c r="C2402" s="13">
        <v>31216450</v>
      </c>
      <c r="D2402" s="13">
        <v>114.878</v>
      </c>
    </row>
    <row r="2403" spans="1:4" ht="15.75" hidden="1" customHeight="1">
      <c r="A2403" s="13" t="s">
        <v>36</v>
      </c>
      <c r="B2403" s="13">
        <v>1988</v>
      </c>
      <c r="C2403" s="13">
        <v>31690790</v>
      </c>
      <c r="D2403" s="13">
        <v>121.40600000000001</v>
      </c>
    </row>
    <row r="2404" spans="1:4" ht="15.75" hidden="1" customHeight="1">
      <c r="A2404" s="13" t="s">
        <v>36</v>
      </c>
      <c r="B2404" s="13">
        <v>1989</v>
      </c>
      <c r="C2404" s="13">
        <v>32165770</v>
      </c>
      <c r="D2404" s="13">
        <v>117.021</v>
      </c>
    </row>
    <row r="2405" spans="1:4" ht="15.75" hidden="1" customHeight="1">
      <c r="A2405" s="13" t="s">
        <v>36</v>
      </c>
      <c r="B2405" s="13">
        <v>1990</v>
      </c>
      <c r="C2405" s="13">
        <v>32637658</v>
      </c>
      <c r="D2405" s="13">
        <v>112.07899999999999</v>
      </c>
    </row>
    <row r="2406" spans="1:4" ht="15.75" hidden="1" customHeight="1">
      <c r="A2406" s="13" t="s">
        <v>36</v>
      </c>
      <c r="B2406" s="13">
        <v>1991</v>
      </c>
      <c r="C2406" s="13">
        <v>33105766</v>
      </c>
      <c r="D2406" s="13">
        <v>117.506</v>
      </c>
    </row>
    <row r="2407" spans="1:4" ht="15.75" hidden="1" customHeight="1">
      <c r="A2407" s="13" t="s">
        <v>36</v>
      </c>
      <c r="B2407" s="13">
        <v>1992</v>
      </c>
      <c r="C2407" s="13">
        <v>33568280</v>
      </c>
      <c r="D2407" s="13">
        <v>121.23099999999999</v>
      </c>
    </row>
    <row r="2408" spans="1:4" ht="15.75" hidden="1" customHeight="1">
      <c r="A2408" s="13" t="s">
        <v>36</v>
      </c>
      <c r="B2408" s="13">
        <v>1993</v>
      </c>
      <c r="C2408" s="13">
        <v>34027240</v>
      </c>
      <c r="D2408" s="13">
        <v>117.777</v>
      </c>
    </row>
    <row r="2409" spans="1:4" ht="15.75" hidden="1" customHeight="1">
      <c r="A2409" s="13" t="s">
        <v>36</v>
      </c>
      <c r="B2409" s="13">
        <v>1994</v>
      </c>
      <c r="C2409" s="13">
        <v>34488696</v>
      </c>
      <c r="D2409" s="13">
        <v>122.229</v>
      </c>
    </row>
    <row r="2410" spans="1:4" ht="15.75" hidden="1" customHeight="1">
      <c r="A2410" s="13" t="s">
        <v>36</v>
      </c>
      <c r="B2410" s="13">
        <v>1995</v>
      </c>
      <c r="C2410" s="13">
        <v>34946116</v>
      </c>
      <c r="D2410" s="13">
        <v>127.765</v>
      </c>
    </row>
    <row r="2411" spans="1:4" ht="15.75" hidden="1" customHeight="1">
      <c r="A2411" s="13" t="s">
        <v>36</v>
      </c>
      <c r="B2411" s="13">
        <v>1996</v>
      </c>
      <c r="C2411" s="13">
        <v>35389360</v>
      </c>
      <c r="D2411" s="13">
        <v>134.762</v>
      </c>
    </row>
    <row r="2412" spans="1:4" ht="15.75" hidden="1" customHeight="1">
      <c r="A2412" s="13" t="s">
        <v>36</v>
      </c>
      <c r="B2412" s="13">
        <v>1997</v>
      </c>
      <c r="C2412" s="13">
        <v>35815968</v>
      </c>
      <c r="D2412" s="13">
        <v>137.64099999999999</v>
      </c>
    </row>
    <row r="2413" spans="1:4" ht="15.75" hidden="1" customHeight="1">
      <c r="A2413" s="13" t="s">
        <v>36</v>
      </c>
      <c r="B2413" s="13">
        <v>1998</v>
      </c>
      <c r="C2413" s="13">
        <v>36233196</v>
      </c>
      <c r="D2413" s="13">
        <v>139.452</v>
      </c>
    </row>
    <row r="2414" spans="1:4" ht="15.75" hidden="1" customHeight="1">
      <c r="A2414" s="13" t="s">
        <v>36</v>
      </c>
      <c r="B2414" s="13">
        <v>1999</v>
      </c>
      <c r="C2414" s="13">
        <v>36653032</v>
      </c>
      <c r="D2414" s="13">
        <v>147.285</v>
      </c>
    </row>
    <row r="2415" spans="1:4" ht="15.75" hidden="1" customHeight="1">
      <c r="A2415" s="13" t="s">
        <v>36</v>
      </c>
      <c r="B2415" s="13">
        <v>2000</v>
      </c>
      <c r="C2415" s="13">
        <v>37070772</v>
      </c>
      <c r="D2415" s="13">
        <v>142.358</v>
      </c>
    </row>
    <row r="2416" spans="1:4" ht="15.75" hidden="1" customHeight="1">
      <c r="A2416" s="13" t="s">
        <v>36</v>
      </c>
      <c r="B2416" s="13">
        <v>2001</v>
      </c>
      <c r="C2416" s="13">
        <v>37480492</v>
      </c>
      <c r="D2416" s="13">
        <v>134.00399999999999</v>
      </c>
    </row>
    <row r="2417" spans="1:4" ht="15.75" hidden="1" customHeight="1">
      <c r="A2417" s="13" t="s">
        <v>36</v>
      </c>
      <c r="B2417" s="13">
        <v>2002</v>
      </c>
      <c r="C2417" s="13">
        <v>37885024</v>
      </c>
      <c r="D2417" s="13">
        <v>124.392</v>
      </c>
    </row>
    <row r="2418" spans="1:4" ht="15.75" hidden="1" customHeight="1">
      <c r="A2418" s="13" t="s">
        <v>36</v>
      </c>
      <c r="B2418" s="13">
        <v>2003</v>
      </c>
      <c r="C2418" s="13">
        <v>38278164</v>
      </c>
      <c r="D2418" s="13">
        <v>134.631</v>
      </c>
    </row>
    <row r="2419" spans="1:4" ht="15.75" hidden="1" customHeight="1">
      <c r="A2419" s="13" t="s">
        <v>36</v>
      </c>
      <c r="B2419" s="13">
        <v>2004</v>
      </c>
      <c r="C2419" s="13">
        <v>38668796</v>
      </c>
      <c r="D2419" s="13">
        <v>157.04300000000001</v>
      </c>
    </row>
    <row r="2420" spans="1:4" ht="15.75" hidden="1" customHeight="1">
      <c r="A2420" s="13" t="s">
        <v>36</v>
      </c>
      <c r="B2420" s="13">
        <v>2005</v>
      </c>
      <c r="C2420" s="13">
        <v>39070504</v>
      </c>
      <c r="D2420" s="13">
        <v>161.434</v>
      </c>
    </row>
    <row r="2421" spans="1:4" ht="15.75" hidden="1" customHeight="1">
      <c r="A2421" s="13" t="s">
        <v>36</v>
      </c>
      <c r="B2421" s="13">
        <v>2006</v>
      </c>
      <c r="C2421" s="13">
        <v>39476856</v>
      </c>
      <c r="D2421" s="13">
        <v>174.60900000000001</v>
      </c>
    </row>
    <row r="2422" spans="1:4" ht="15.75" hidden="1" customHeight="1">
      <c r="A2422" s="13" t="s">
        <v>36</v>
      </c>
      <c r="B2422" s="13">
        <v>2007</v>
      </c>
      <c r="C2422" s="13">
        <v>39876116</v>
      </c>
      <c r="D2422" s="13">
        <v>174.24600000000001</v>
      </c>
    </row>
    <row r="2423" spans="1:4" ht="15.75" hidden="1" customHeight="1">
      <c r="A2423" s="13" t="s">
        <v>36</v>
      </c>
      <c r="B2423" s="13">
        <v>2008</v>
      </c>
      <c r="C2423" s="13">
        <v>40273768</v>
      </c>
      <c r="D2423" s="13">
        <v>188.10599999999999</v>
      </c>
    </row>
    <row r="2424" spans="1:4" ht="15.75" hidden="1" customHeight="1">
      <c r="A2424" s="13" t="s">
        <v>36</v>
      </c>
      <c r="B2424" s="13">
        <v>2009</v>
      </c>
      <c r="C2424" s="13">
        <v>40684344</v>
      </c>
      <c r="D2424" s="13">
        <v>178.94900000000001</v>
      </c>
    </row>
    <row r="2425" spans="1:4" ht="15.75" hidden="1" customHeight="1">
      <c r="A2425" s="13" t="s">
        <v>36</v>
      </c>
      <c r="B2425" s="13">
        <v>2010</v>
      </c>
      <c r="C2425" s="13">
        <v>41100124</v>
      </c>
      <c r="D2425" s="13">
        <v>186.733</v>
      </c>
    </row>
    <row r="2426" spans="1:4" ht="15.75" hidden="1" customHeight="1">
      <c r="A2426" s="13" t="s">
        <v>36</v>
      </c>
      <c r="B2426" s="13">
        <v>2011</v>
      </c>
      <c r="C2426" s="13">
        <v>41520736</v>
      </c>
      <c r="D2426" s="13">
        <v>190.274</v>
      </c>
    </row>
    <row r="2427" spans="1:4" ht="15.75" hidden="1" customHeight="1">
      <c r="A2427" s="13" t="s">
        <v>36</v>
      </c>
      <c r="B2427" s="13">
        <v>2012</v>
      </c>
      <c r="C2427" s="13">
        <v>41952364</v>
      </c>
      <c r="D2427" s="13">
        <v>191.292</v>
      </c>
    </row>
    <row r="2428" spans="1:4" ht="15.75" hidden="1" customHeight="1">
      <c r="A2428" s="13" t="s">
        <v>36</v>
      </c>
      <c r="B2428" s="13">
        <v>2013</v>
      </c>
      <c r="C2428" s="13">
        <v>42388268</v>
      </c>
      <c r="D2428" s="13">
        <v>189.53800000000001</v>
      </c>
    </row>
    <row r="2429" spans="1:4" ht="15.75" hidden="1" customHeight="1">
      <c r="A2429" s="13" t="s">
        <v>36</v>
      </c>
      <c r="B2429" s="13">
        <v>2014</v>
      </c>
      <c r="C2429" s="13">
        <v>42824064</v>
      </c>
      <c r="D2429" s="13">
        <v>188.39699999999999</v>
      </c>
    </row>
    <row r="2430" spans="1:4" ht="15.75" hidden="1" customHeight="1">
      <c r="A2430" s="13" t="s">
        <v>36</v>
      </c>
      <c r="B2430" s="13">
        <v>2015</v>
      </c>
      <c r="C2430" s="13">
        <v>43257064</v>
      </c>
      <c r="D2430" s="13">
        <v>191.744</v>
      </c>
    </row>
    <row r="2431" spans="1:4" ht="15.75" hidden="1" customHeight="1">
      <c r="A2431" s="13" t="s">
        <v>36</v>
      </c>
      <c r="B2431" s="13">
        <v>2016</v>
      </c>
      <c r="C2431" s="13">
        <v>43668236</v>
      </c>
      <c r="D2431" s="13">
        <v>189.92</v>
      </c>
    </row>
    <row r="2432" spans="1:4" ht="15.75" hidden="1" customHeight="1">
      <c r="A2432" s="13" t="s">
        <v>36</v>
      </c>
      <c r="B2432" s="13">
        <v>2017</v>
      </c>
      <c r="C2432" s="13">
        <v>44054616</v>
      </c>
      <c r="D2432" s="13">
        <v>186.899</v>
      </c>
    </row>
    <row r="2433" spans="1:4" ht="15.75" hidden="1" customHeight="1">
      <c r="A2433" s="13" t="s">
        <v>36</v>
      </c>
      <c r="B2433" s="13">
        <v>2018</v>
      </c>
      <c r="C2433" s="13">
        <v>44413592</v>
      </c>
      <c r="D2433" s="13">
        <v>180.59899999999999</v>
      </c>
    </row>
    <row r="2434" spans="1:4" ht="15.75" hidden="1" customHeight="1">
      <c r="A2434" s="13" t="s">
        <v>36</v>
      </c>
      <c r="B2434" s="13">
        <v>2019</v>
      </c>
      <c r="C2434" s="13">
        <v>44745516</v>
      </c>
      <c r="D2434" s="13">
        <v>178.512</v>
      </c>
    </row>
    <row r="2435" spans="1:4" ht="15.75" hidden="1" customHeight="1">
      <c r="A2435" s="13" t="s">
        <v>36</v>
      </c>
      <c r="B2435" s="13">
        <v>2020</v>
      </c>
      <c r="C2435" s="13">
        <v>45036032</v>
      </c>
      <c r="D2435" s="13">
        <v>169.26300000000001</v>
      </c>
    </row>
    <row r="2436" spans="1:4" ht="15.75" customHeight="1">
      <c r="A2436" s="13" t="s">
        <v>36</v>
      </c>
      <c r="B2436" s="13">
        <v>2021</v>
      </c>
      <c r="C2436" s="12">
        <v>45276788</v>
      </c>
      <c r="D2436" s="13">
        <v>186.44800000000001</v>
      </c>
    </row>
    <row r="2437" spans="1:4" ht="15.75" hidden="1" customHeight="1">
      <c r="A2437" s="13" t="s">
        <v>320</v>
      </c>
      <c r="B2437" s="13">
        <v>1830</v>
      </c>
      <c r="C2437" s="13">
        <v>452898</v>
      </c>
      <c r="D2437" s="13">
        <v>0</v>
      </c>
    </row>
    <row r="2438" spans="1:4" ht="15.75" hidden="1" customHeight="1">
      <c r="A2438" s="13" t="s">
        <v>320</v>
      </c>
      <c r="B2438" s="13">
        <v>1831</v>
      </c>
      <c r="C2438" s="13">
        <v>457054</v>
      </c>
      <c r="D2438" s="13">
        <v>0</v>
      </c>
    </row>
    <row r="2439" spans="1:4" ht="15.75" hidden="1" customHeight="1">
      <c r="A2439" s="13" t="s">
        <v>320</v>
      </c>
      <c r="B2439" s="13">
        <v>1832</v>
      </c>
      <c r="C2439" s="13">
        <v>461249</v>
      </c>
      <c r="D2439" s="13">
        <v>0</v>
      </c>
    </row>
    <row r="2440" spans="1:4" ht="15.75" hidden="1" customHeight="1">
      <c r="A2440" s="13" t="s">
        <v>320</v>
      </c>
      <c r="B2440" s="13">
        <v>1833</v>
      </c>
      <c r="C2440" s="13">
        <v>465481</v>
      </c>
      <c r="D2440" s="13">
        <v>0</v>
      </c>
    </row>
    <row r="2441" spans="1:4" ht="15.75" hidden="1" customHeight="1">
      <c r="A2441" s="13" t="s">
        <v>320</v>
      </c>
      <c r="B2441" s="13">
        <v>1850</v>
      </c>
      <c r="C2441" s="13">
        <v>543681</v>
      </c>
      <c r="D2441" s="13">
        <v>0</v>
      </c>
    </row>
    <row r="2442" spans="1:4" ht="15.75" hidden="1" customHeight="1">
      <c r="A2442" s="13" t="s">
        <v>320</v>
      </c>
      <c r="B2442" s="13">
        <v>1851</v>
      </c>
      <c r="C2442" s="13">
        <v>548732</v>
      </c>
    </row>
    <row r="2443" spans="1:4" ht="15.75" hidden="1" customHeight="1">
      <c r="A2443" s="13" t="s">
        <v>320</v>
      </c>
      <c r="B2443" s="13">
        <v>1852</v>
      </c>
      <c r="C2443" s="13">
        <v>553829</v>
      </c>
    </row>
    <row r="2444" spans="1:4" ht="15.75" hidden="1" customHeight="1">
      <c r="A2444" s="13" t="s">
        <v>320</v>
      </c>
      <c r="B2444" s="13">
        <v>1853</v>
      </c>
      <c r="C2444" s="13">
        <v>558974</v>
      </c>
    </row>
    <row r="2445" spans="1:4" ht="15.75" hidden="1" customHeight="1">
      <c r="A2445" s="13" t="s">
        <v>320</v>
      </c>
      <c r="B2445" s="13">
        <v>1854</v>
      </c>
      <c r="C2445" s="13">
        <v>564166</v>
      </c>
    </row>
    <row r="2446" spans="1:4" ht="15.75" hidden="1" customHeight="1">
      <c r="A2446" s="13" t="s">
        <v>320</v>
      </c>
      <c r="B2446" s="13">
        <v>1855</v>
      </c>
      <c r="C2446" s="13">
        <v>569407</v>
      </c>
      <c r="D2446" s="13">
        <v>1E-3</v>
      </c>
    </row>
    <row r="2447" spans="1:4" ht="15.75" hidden="1" customHeight="1">
      <c r="A2447" s="13" t="s">
        <v>320</v>
      </c>
      <c r="B2447" s="13">
        <v>1856</v>
      </c>
      <c r="C2447" s="13">
        <v>574697</v>
      </c>
    </row>
    <row r="2448" spans="1:4" ht="15.75" hidden="1" customHeight="1">
      <c r="A2448" s="13" t="s">
        <v>320</v>
      </c>
      <c r="B2448" s="13">
        <v>1857</v>
      </c>
      <c r="C2448" s="13">
        <v>580035</v>
      </c>
    </row>
    <row r="2449" spans="1:4" ht="15.75" hidden="1" customHeight="1">
      <c r="A2449" s="13" t="s">
        <v>320</v>
      </c>
      <c r="B2449" s="13">
        <v>1858</v>
      </c>
      <c r="C2449" s="13">
        <v>585423</v>
      </c>
      <c r="D2449" s="13">
        <v>1E-3</v>
      </c>
    </row>
    <row r="2450" spans="1:4" ht="15.75" hidden="1" customHeight="1">
      <c r="A2450" s="13" t="s">
        <v>320</v>
      </c>
      <c r="B2450" s="13">
        <v>1859</v>
      </c>
      <c r="C2450" s="13">
        <v>590862</v>
      </c>
      <c r="D2450" s="13">
        <v>1E-3</v>
      </c>
    </row>
    <row r="2451" spans="1:4" ht="15.75" hidden="1" customHeight="1">
      <c r="A2451" s="13" t="s">
        <v>320</v>
      </c>
      <c r="B2451" s="13">
        <v>1860</v>
      </c>
      <c r="C2451" s="13">
        <v>596350</v>
      </c>
      <c r="D2451" s="13">
        <v>1E-3</v>
      </c>
    </row>
    <row r="2452" spans="1:4" ht="15.75" hidden="1" customHeight="1">
      <c r="A2452" s="13" t="s">
        <v>320</v>
      </c>
      <c r="B2452" s="13">
        <v>1861</v>
      </c>
      <c r="C2452" s="13">
        <v>601890</v>
      </c>
      <c r="D2452" s="13">
        <v>2E-3</v>
      </c>
    </row>
    <row r="2453" spans="1:4" ht="15.75" hidden="1" customHeight="1">
      <c r="A2453" s="13" t="s">
        <v>320</v>
      </c>
      <c r="B2453" s="13">
        <v>1862</v>
      </c>
      <c r="C2453" s="13">
        <v>607481</v>
      </c>
      <c r="D2453" s="13">
        <v>2E-3</v>
      </c>
    </row>
    <row r="2454" spans="1:4" ht="15.75" hidden="1" customHeight="1">
      <c r="A2454" s="13" t="s">
        <v>320</v>
      </c>
      <c r="B2454" s="13">
        <v>1863</v>
      </c>
      <c r="C2454" s="13">
        <v>613124</v>
      </c>
      <c r="D2454" s="13">
        <v>2E-3</v>
      </c>
    </row>
    <row r="2455" spans="1:4" ht="15.75" hidden="1" customHeight="1">
      <c r="A2455" s="13" t="s">
        <v>320</v>
      </c>
      <c r="B2455" s="13">
        <v>1864</v>
      </c>
      <c r="C2455" s="13">
        <v>618820</v>
      </c>
      <c r="D2455" s="13">
        <v>2E-3</v>
      </c>
    </row>
    <row r="2456" spans="1:4" ht="15.75" hidden="1" customHeight="1">
      <c r="A2456" s="13" t="s">
        <v>320</v>
      </c>
      <c r="B2456" s="13">
        <v>1865</v>
      </c>
      <c r="C2456" s="13">
        <v>624568</v>
      </c>
      <c r="D2456" s="13">
        <v>2E-3</v>
      </c>
    </row>
    <row r="2457" spans="1:4" ht="15.75" hidden="1" customHeight="1">
      <c r="A2457" s="13" t="s">
        <v>320</v>
      </c>
      <c r="B2457" s="13">
        <v>1866</v>
      </c>
      <c r="C2457" s="13">
        <v>630370</v>
      </c>
      <c r="D2457" s="13">
        <v>6.0000000000000001E-3</v>
      </c>
    </row>
    <row r="2458" spans="1:4" ht="15.75" hidden="1" customHeight="1">
      <c r="A2458" s="13" t="s">
        <v>320</v>
      </c>
      <c r="B2458" s="13">
        <v>1867</v>
      </c>
      <c r="C2458" s="13">
        <v>636226</v>
      </c>
      <c r="D2458" s="13">
        <v>7.0000000000000001E-3</v>
      </c>
    </row>
    <row r="2459" spans="1:4" ht="15.75" hidden="1" customHeight="1">
      <c r="A2459" s="13" t="s">
        <v>320</v>
      </c>
      <c r="B2459" s="13">
        <v>1868</v>
      </c>
      <c r="C2459" s="13">
        <v>642136</v>
      </c>
      <c r="D2459" s="13">
        <v>6.0000000000000001E-3</v>
      </c>
    </row>
    <row r="2460" spans="1:4" ht="15.75" hidden="1" customHeight="1">
      <c r="A2460" s="13" t="s">
        <v>320</v>
      </c>
      <c r="B2460" s="13">
        <v>1869</v>
      </c>
      <c r="C2460" s="13">
        <v>648101</v>
      </c>
      <c r="D2460" s="13">
        <v>8.0000000000000002E-3</v>
      </c>
    </row>
    <row r="2461" spans="1:4" ht="15.75" hidden="1" customHeight="1">
      <c r="A2461" s="13" t="s">
        <v>320</v>
      </c>
      <c r="B2461" s="13">
        <v>1870</v>
      </c>
      <c r="C2461" s="13">
        <v>654121</v>
      </c>
      <c r="D2461" s="13">
        <v>8.9999999999999993E-3</v>
      </c>
    </row>
    <row r="2462" spans="1:4" ht="15.75" hidden="1" customHeight="1">
      <c r="A2462" s="13" t="s">
        <v>320</v>
      </c>
      <c r="B2462" s="13">
        <v>1871</v>
      </c>
      <c r="C2462" s="13">
        <v>660197</v>
      </c>
      <c r="D2462" s="13">
        <v>1.2E-2</v>
      </c>
    </row>
    <row r="2463" spans="1:4" ht="15.75" hidden="1" customHeight="1">
      <c r="A2463" s="13" t="s">
        <v>320</v>
      </c>
      <c r="B2463" s="13">
        <v>1872</v>
      </c>
      <c r="C2463" s="13">
        <v>666330</v>
      </c>
      <c r="D2463" s="13">
        <v>1.2E-2</v>
      </c>
    </row>
    <row r="2464" spans="1:4" ht="15.75" hidden="1" customHeight="1">
      <c r="A2464" s="13" t="s">
        <v>320</v>
      </c>
      <c r="B2464" s="13">
        <v>1873</v>
      </c>
      <c r="C2464" s="13">
        <v>672520</v>
      </c>
      <c r="D2464" s="13">
        <v>1.0999999999999999E-2</v>
      </c>
    </row>
    <row r="2465" spans="1:4" ht="15.75" hidden="1" customHeight="1">
      <c r="A2465" s="13" t="s">
        <v>320</v>
      </c>
      <c r="B2465" s="13">
        <v>1874</v>
      </c>
      <c r="C2465" s="13">
        <v>678767</v>
      </c>
      <c r="D2465" s="13">
        <v>1.4E-2</v>
      </c>
    </row>
    <row r="2466" spans="1:4" ht="15.75" hidden="1" customHeight="1">
      <c r="A2466" s="13" t="s">
        <v>320</v>
      </c>
      <c r="B2466" s="13">
        <v>1875</v>
      </c>
      <c r="C2466" s="13">
        <v>685072</v>
      </c>
      <c r="D2466" s="13">
        <v>1.6E-2</v>
      </c>
    </row>
    <row r="2467" spans="1:4" ht="15.75" hidden="1" customHeight="1">
      <c r="A2467" s="13" t="s">
        <v>320</v>
      </c>
      <c r="B2467" s="13">
        <v>1876</v>
      </c>
      <c r="C2467" s="13">
        <v>691436</v>
      </c>
      <c r="D2467" s="13">
        <v>1.9E-2</v>
      </c>
    </row>
    <row r="2468" spans="1:4" ht="15.75" hidden="1" customHeight="1">
      <c r="A2468" s="13" t="s">
        <v>320</v>
      </c>
      <c r="B2468" s="13">
        <v>1877</v>
      </c>
      <c r="C2468" s="13">
        <v>697859</v>
      </c>
      <c r="D2468" s="13">
        <v>0.02</v>
      </c>
    </row>
    <row r="2469" spans="1:4" ht="15.75" hidden="1" customHeight="1">
      <c r="A2469" s="13" t="s">
        <v>320</v>
      </c>
      <c r="B2469" s="13">
        <v>1878</v>
      </c>
      <c r="C2469" s="13">
        <v>704341</v>
      </c>
      <c r="D2469" s="13">
        <v>2.5999999999999999E-2</v>
      </c>
    </row>
    <row r="2470" spans="1:4" ht="15.75" hidden="1" customHeight="1">
      <c r="A2470" s="13" t="s">
        <v>320</v>
      </c>
      <c r="B2470" s="13">
        <v>1879</v>
      </c>
      <c r="C2470" s="13">
        <v>710884</v>
      </c>
      <c r="D2470" s="13">
        <v>2.5999999999999999E-2</v>
      </c>
    </row>
    <row r="2471" spans="1:4" ht="15.75" hidden="1" customHeight="1">
      <c r="A2471" s="13" t="s">
        <v>320</v>
      </c>
      <c r="B2471" s="13">
        <v>1880</v>
      </c>
      <c r="C2471" s="13">
        <v>717487</v>
      </c>
      <c r="D2471" s="13">
        <v>3.1E-2</v>
      </c>
    </row>
    <row r="2472" spans="1:4" ht="15.75" hidden="1" customHeight="1">
      <c r="A2472" s="13" t="s">
        <v>320</v>
      </c>
      <c r="B2472" s="13">
        <v>1881</v>
      </c>
      <c r="C2472" s="13">
        <v>724152</v>
      </c>
      <c r="D2472" s="13">
        <v>3.3000000000000002E-2</v>
      </c>
    </row>
    <row r="2473" spans="1:4" ht="15.75" hidden="1" customHeight="1">
      <c r="A2473" s="13" t="s">
        <v>320</v>
      </c>
      <c r="B2473" s="13">
        <v>1882</v>
      </c>
      <c r="C2473" s="13">
        <v>730879</v>
      </c>
      <c r="D2473" s="13">
        <v>3.4000000000000002E-2</v>
      </c>
    </row>
    <row r="2474" spans="1:4" ht="15.75" hidden="1" customHeight="1">
      <c r="A2474" s="13" t="s">
        <v>320</v>
      </c>
      <c r="B2474" s="13">
        <v>1883</v>
      </c>
      <c r="C2474" s="13">
        <v>737668</v>
      </c>
      <c r="D2474" s="13">
        <v>3.9E-2</v>
      </c>
    </row>
    <row r="2475" spans="1:4" ht="15.75" hidden="1" customHeight="1">
      <c r="A2475" s="13" t="s">
        <v>320</v>
      </c>
      <c r="B2475" s="13">
        <v>1884</v>
      </c>
      <c r="C2475" s="13">
        <v>744520</v>
      </c>
      <c r="D2475" s="13">
        <v>0.04</v>
      </c>
    </row>
    <row r="2476" spans="1:4" ht="15.75" hidden="1" customHeight="1">
      <c r="A2476" s="13" t="s">
        <v>320</v>
      </c>
      <c r="B2476" s="13">
        <v>1885</v>
      </c>
      <c r="C2476" s="13">
        <v>751436</v>
      </c>
      <c r="D2476" s="13">
        <v>4.2999999999999997E-2</v>
      </c>
    </row>
    <row r="2477" spans="1:4" ht="15.75" hidden="1" customHeight="1">
      <c r="A2477" s="13" t="s">
        <v>320</v>
      </c>
      <c r="B2477" s="13">
        <v>1886</v>
      </c>
      <c r="C2477" s="13">
        <v>758416</v>
      </c>
      <c r="D2477" s="13">
        <v>4.3999999999999997E-2</v>
      </c>
    </row>
    <row r="2478" spans="1:4" ht="15.75" hidden="1" customHeight="1">
      <c r="A2478" s="13" t="s">
        <v>320</v>
      </c>
      <c r="B2478" s="13">
        <v>1887</v>
      </c>
      <c r="C2478" s="13">
        <v>765461</v>
      </c>
      <c r="D2478" s="13">
        <v>4.7E-2</v>
      </c>
    </row>
    <row r="2479" spans="1:4" ht="15.75" hidden="1" customHeight="1">
      <c r="A2479" s="13" t="s">
        <v>320</v>
      </c>
      <c r="B2479" s="13">
        <v>1888</v>
      </c>
      <c r="C2479" s="13">
        <v>772572</v>
      </c>
      <c r="D2479" s="13">
        <v>4.9000000000000002E-2</v>
      </c>
    </row>
    <row r="2480" spans="1:4" ht="15.75" hidden="1" customHeight="1">
      <c r="A2480" s="13" t="s">
        <v>320</v>
      </c>
      <c r="B2480" s="13">
        <v>1889</v>
      </c>
      <c r="C2480" s="13">
        <v>779748</v>
      </c>
      <c r="D2480" s="13">
        <v>5.2999999999999999E-2</v>
      </c>
    </row>
    <row r="2481" spans="1:4" ht="15.75" hidden="1" customHeight="1">
      <c r="A2481" s="13" t="s">
        <v>320</v>
      </c>
      <c r="B2481" s="13">
        <v>1890</v>
      </c>
      <c r="C2481" s="13">
        <v>786991</v>
      </c>
      <c r="D2481" s="13">
        <v>0.06</v>
      </c>
    </row>
    <row r="2482" spans="1:4" ht="15.75" hidden="1" customHeight="1">
      <c r="A2482" s="13" t="s">
        <v>320</v>
      </c>
      <c r="B2482" s="13">
        <v>1891</v>
      </c>
      <c r="C2482" s="13">
        <v>794301</v>
      </c>
      <c r="D2482" s="13">
        <v>6.6000000000000003E-2</v>
      </c>
    </row>
    <row r="2483" spans="1:4" ht="15.75" hidden="1" customHeight="1">
      <c r="A2483" s="13" t="s">
        <v>320</v>
      </c>
      <c r="B2483" s="13">
        <v>1892</v>
      </c>
      <c r="C2483" s="13">
        <v>801680</v>
      </c>
      <c r="D2483" s="13">
        <v>7.0000000000000007E-2</v>
      </c>
    </row>
    <row r="2484" spans="1:4" ht="15.75" hidden="1" customHeight="1">
      <c r="A2484" s="13" t="s">
        <v>320</v>
      </c>
      <c r="B2484" s="13">
        <v>1893</v>
      </c>
      <c r="C2484" s="13">
        <v>809126</v>
      </c>
      <c r="D2484" s="13">
        <v>8.2000000000000003E-2</v>
      </c>
    </row>
    <row r="2485" spans="1:4" ht="15.75" hidden="1" customHeight="1">
      <c r="A2485" s="13" t="s">
        <v>320</v>
      </c>
      <c r="B2485" s="13">
        <v>1894</v>
      </c>
      <c r="C2485" s="13">
        <v>816642</v>
      </c>
      <c r="D2485" s="13">
        <v>8.3000000000000004E-2</v>
      </c>
    </row>
    <row r="2486" spans="1:4" ht="15.75" hidden="1" customHeight="1">
      <c r="A2486" s="13" t="s">
        <v>320</v>
      </c>
      <c r="B2486" s="13">
        <v>1895</v>
      </c>
      <c r="C2486" s="13">
        <v>824228</v>
      </c>
      <c r="D2486" s="13">
        <v>9.6000000000000002E-2</v>
      </c>
    </row>
    <row r="2487" spans="1:4" ht="15.75" hidden="1" customHeight="1">
      <c r="A2487" s="13" t="s">
        <v>320</v>
      </c>
      <c r="B2487" s="13">
        <v>1896</v>
      </c>
      <c r="C2487" s="13">
        <v>831884</v>
      </c>
      <c r="D2487" s="13">
        <v>9.8000000000000004E-2</v>
      </c>
    </row>
    <row r="2488" spans="1:4" ht="15.75" hidden="1" customHeight="1">
      <c r="A2488" s="13" t="s">
        <v>320</v>
      </c>
      <c r="B2488" s="13">
        <v>1897</v>
      </c>
      <c r="C2488" s="13">
        <v>839612</v>
      </c>
      <c r="D2488" s="13">
        <v>0.113</v>
      </c>
    </row>
    <row r="2489" spans="1:4" ht="15.75" hidden="1" customHeight="1">
      <c r="A2489" s="13" t="s">
        <v>320</v>
      </c>
      <c r="B2489" s="13">
        <v>1898</v>
      </c>
      <c r="C2489" s="13">
        <v>847411</v>
      </c>
      <c r="D2489" s="13">
        <v>0.127</v>
      </c>
    </row>
    <row r="2490" spans="1:4" ht="15.75" hidden="1" customHeight="1">
      <c r="A2490" s="13" t="s">
        <v>320</v>
      </c>
      <c r="B2490" s="13">
        <v>1899</v>
      </c>
      <c r="C2490" s="13">
        <v>855282</v>
      </c>
      <c r="D2490" s="13">
        <v>0.14699999999999999</v>
      </c>
    </row>
    <row r="2491" spans="1:4" ht="15.75" hidden="1" customHeight="1">
      <c r="A2491" s="13" t="s">
        <v>320</v>
      </c>
      <c r="B2491" s="13">
        <v>1900</v>
      </c>
      <c r="C2491" s="13">
        <v>863227</v>
      </c>
      <c r="D2491" s="13">
        <v>0.16600000000000001</v>
      </c>
    </row>
    <row r="2492" spans="1:4" ht="15.75" hidden="1" customHeight="1">
      <c r="A2492" s="13" t="s">
        <v>320</v>
      </c>
      <c r="B2492" s="13">
        <v>1901</v>
      </c>
      <c r="C2492" s="13">
        <v>871245</v>
      </c>
      <c r="D2492" s="13">
        <v>0.17100000000000001</v>
      </c>
    </row>
    <row r="2493" spans="1:4" ht="15.75" hidden="1" customHeight="1">
      <c r="A2493" s="13" t="s">
        <v>320</v>
      </c>
      <c r="B2493" s="13">
        <v>1902</v>
      </c>
      <c r="C2493" s="13">
        <v>879338</v>
      </c>
      <c r="D2493" s="13">
        <v>0.16500000000000001</v>
      </c>
    </row>
    <row r="2494" spans="1:4" ht="15.75" hidden="1" customHeight="1">
      <c r="A2494" s="13" t="s">
        <v>320</v>
      </c>
      <c r="B2494" s="13">
        <v>1903</v>
      </c>
      <c r="C2494" s="13">
        <v>887506</v>
      </c>
      <c r="D2494" s="13">
        <v>0.161</v>
      </c>
    </row>
    <row r="2495" spans="1:4" ht="15.75" hidden="1" customHeight="1">
      <c r="A2495" s="13" t="s">
        <v>320</v>
      </c>
      <c r="B2495" s="13">
        <v>1904</v>
      </c>
      <c r="C2495" s="13">
        <v>895750</v>
      </c>
      <c r="D2495" s="13">
        <v>0.17899999999999999</v>
      </c>
    </row>
    <row r="2496" spans="1:4" ht="15.75" hidden="1" customHeight="1">
      <c r="A2496" s="13" t="s">
        <v>320</v>
      </c>
      <c r="B2496" s="13">
        <v>1905</v>
      </c>
      <c r="C2496" s="13">
        <v>904070</v>
      </c>
      <c r="D2496" s="13">
        <v>0.16</v>
      </c>
    </row>
    <row r="2497" spans="1:4" ht="15.75" hidden="1" customHeight="1">
      <c r="A2497" s="13" t="s">
        <v>320</v>
      </c>
      <c r="B2497" s="13">
        <v>1906</v>
      </c>
      <c r="C2497" s="13">
        <v>912468</v>
      </c>
      <c r="D2497" s="13">
        <v>0.183</v>
      </c>
    </row>
    <row r="2498" spans="1:4" ht="15.75" hidden="1" customHeight="1">
      <c r="A2498" s="13" t="s">
        <v>320</v>
      </c>
      <c r="B2498" s="13">
        <v>1907</v>
      </c>
      <c r="C2498" s="13">
        <v>920944</v>
      </c>
      <c r="D2498" s="13">
        <v>0.20499999999999999</v>
      </c>
    </row>
    <row r="2499" spans="1:4" ht="15.75" hidden="1" customHeight="1">
      <c r="A2499" s="13" t="s">
        <v>320</v>
      </c>
      <c r="B2499" s="13">
        <v>1908</v>
      </c>
      <c r="C2499" s="13">
        <v>929498</v>
      </c>
      <c r="D2499" s="13">
        <v>0.20599999999999999</v>
      </c>
    </row>
    <row r="2500" spans="1:4" ht="15.75" hidden="1" customHeight="1">
      <c r="A2500" s="13" t="s">
        <v>320</v>
      </c>
      <c r="B2500" s="13">
        <v>1909</v>
      </c>
      <c r="C2500" s="13">
        <v>938132</v>
      </c>
      <c r="D2500" s="13">
        <v>0.217</v>
      </c>
    </row>
    <row r="2501" spans="1:4" ht="15.75" hidden="1" customHeight="1">
      <c r="A2501" s="13" t="s">
        <v>320</v>
      </c>
      <c r="B2501" s="13">
        <v>1910</v>
      </c>
      <c r="C2501" s="13">
        <v>946846</v>
      </c>
      <c r="D2501" s="13">
        <v>0.21299999999999999</v>
      </c>
    </row>
    <row r="2502" spans="1:4" ht="15.75" hidden="1" customHeight="1">
      <c r="A2502" s="13" t="s">
        <v>320</v>
      </c>
      <c r="B2502" s="13">
        <v>1911</v>
      </c>
      <c r="C2502" s="13">
        <v>955641</v>
      </c>
      <c r="D2502" s="13">
        <v>0.221</v>
      </c>
    </row>
    <row r="2503" spans="1:4" ht="15.75" hidden="1" customHeight="1">
      <c r="A2503" s="13" t="s">
        <v>320</v>
      </c>
      <c r="B2503" s="13">
        <v>1912</v>
      </c>
      <c r="C2503" s="13">
        <v>964518</v>
      </c>
      <c r="D2503" s="13">
        <v>0.25</v>
      </c>
    </row>
    <row r="2504" spans="1:4" ht="15.75" hidden="1" customHeight="1">
      <c r="A2504" s="13" t="s">
        <v>320</v>
      </c>
      <c r="B2504" s="13">
        <v>1913</v>
      </c>
      <c r="C2504" s="13">
        <v>973477</v>
      </c>
      <c r="D2504" s="13">
        <v>0.27200000000000002</v>
      </c>
    </row>
    <row r="2505" spans="1:4" ht="15.75" hidden="1" customHeight="1">
      <c r="A2505" s="13" t="s">
        <v>320</v>
      </c>
      <c r="B2505" s="13">
        <v>1914</v>
      </c>
      <c r="C2505" s="13">
        <v>982519</v>
      </c>
      <c r="D2505" s="13">
        <v>0.245</v>
      </c>
    </row>
    <row r="2506" spans="1:4" ht="15.75" hidden="1" customHeight="1">
      <c r="A2506" s="13" t="s">
        <v>320</v>
      </c>
      <c r="B2506" s="13">
        <v>1915</v>
      </c>
      <c r="C2506" s="13">
        <v>991645</v>
      </c>
      <c r="D2506" s="13">
        <v>0.22500000000000001</v>
      </c>
    </row>
    <row r="2507" spans="1:4" ht="15.75" hidden="1" customHeight="1">
      <c r="A2507" s="13" t="s">
        <v>320</v>
      </c>
      <c r="B2507" s="13">
        <v>1916</v>
      </c>
      <c r="C2507" s="13">
        <v>1000857</v>
      </c>
      <c r="D2507" s="13">
        <v>0.24</v>
      </c>
    </row>
    <row r="2508" spans="1:4" ht="15.75" hidden="1" customHeight="1">
      <c r="A2508" s="13" t="s">
        <v>320</v>
      </c>
      <c r="B2508" s="13">
        <v>1917</v>
      </c>
      <c r="C2508" s="13">
        <v>1010153</v>
      </c>
      <c r="D2508" s="13">
        <v>0.221</v>
      </c>
    </row>
    <row r="2509" spans="1:4" ht="15.75" hidden="1" customHeight="1">
      <c r="A2509" s="13" t="s">
        <v>320</v>
      </c>
      <c r="B2509" s="13">
        <v>1918</v>
      </c>
      <c r="C2509" s="13">
        <v>1019423</v>
      </c>
      <c r="D2509" s="13">
        <v>8.7999999999999995E-2</v>
      </c>
    </row>
    <row r="2510" spans="1:4" ht="15.75" hidden="1" customHeight="1">
      <c r="A2510" s="13" t="s">
        <v>320</v>
      </c>
      <c r="B2510" s="13">
        <v>1919</v>
      </c>
      <c r="C2510" s="13">
        <v>1028778</v>
      </c>
      <c r="D2510" s="13">
        <v>7.4999999999999997E-2</v>
      </c>
    </row>
    <row r="2511" spans="1:4" ht="15.75" hidden="1" customHeight="1">
      <c r="A2511" s="13" t="s">
        <v>320</v>
      </c>
      <c r="B2511" s="13">
        <v>1920</v>
      </c>
      <c r="C2511" s="13">
        <v>1038218</v>
      </c>
      <c r="D2511" s="13">
        <v>6.9000000000000006E-2</v>
      </c>
    </row>
    <row r="2512" spans="1:4" ht="15.75" hidden="1" customHeight="1">
      <c r="A2512" s="13" t="s">
        <v>320</v>
      </c>
      <c r="B2512" s="13">
        <v>1921</v>
      </c>
      <c r="C2512" s="13">
        <v>1047746</v>
      </c>
      <c r="D2512" s="13">
        <v>7.3999999999999996E-2</v>
      </c>
    </row>
    <row r="2513" spans="1:4" ht="15.75" hidden="1" customHeight="1">
      <c r="A2513" s="13" t="s">
        <v>320</v>
      </c>
      <c r="B2513" s="13">
        <v>1922</v>
      </c>
      <c r="C2513" s="13">
        <v>1057361</v>
      </c>
      <c r="D2513" s="13">
        <v>9.0999999999999998E-2</v>
      </c>
    </row>
    <row r="2514" spans="1:4" ht="15.75" hidden="1" customHeight="1">
      <c r="A2514" s="13" t="s">
        <v>320</v>
      </c>
      <c r="B2514" s="13">
        <v>1923</v>
      </c>
      <c r="C2514" s="13">
        <v>1067063</v>
      </c>
      <c r="D2514" s="13">
        <v>0.1</v>
      </c>
    </row>
    <row r="2515" spans="1:4" ht="15.75" hidden="1" customHeight="1">
      <c r="A2515" s="13" t="s">
        <v>320</v>
      </c>
      <c r="B2515" s="13">
        <v>1924</v>
      </c>
      <c r="C2515" s="13">
        <v>1076856</v>
      </c>
      <c r="D2515" s="13">
        <v>0.11899999999999999</v>
      </c>
    </row>
    <row r="2516" spans="1:4" ht="15.75" hidden="1" customHeight="1">
      <c r="A2516" s="13" t="s">
        <v>320</v>
      </c>
      <c r="B2516" s="13">
        <v>1925</v>
      </c>
      <c r="C2516" s="13">
        <v>1086737</v>
      </c>
      <c r="D2516" s="13">
        <v>0.11799999999999999</v>
      </c>
    </row>
    <row r="2517" spans="1:4" ht="15.75" hidden="1" customHeight="1">
      <c r="A2517" s="13" t="s">
        <v>320</v>
      </c>
      <c r="B2517" s="13">
        <v>1926</v>
      </c>
      <c r="C2517" s="13">
        <v>1096710</v>
      </c>
      <c r="D2517" s="13">
        <v>0.17100000000000001</v>
      </c>
    </row>
    <row r="2518" spans="1:4" ht="15.75" hidden="1" customHeight="1">
      <c r="A2518" s="13" t="s">
        <v>320</v>
      </c>
      <c r="B2518" s="13">
        <v>1927</v>
      </c>
      <c r="C2518" s="13">
        <v>1106774</v>
      </c>
      <c r="D2518" s="13">
        <v>0.21199999999999999</v>
      </c>
    </row>
    <row r="2519" spans="1:4" ht="15.75" hidden="1" customHeight="1">
      <c r="A2519" s="13" t="s">
        <v>320</v>
      </c>
      <c r="B2519" s="13">
        <v>1928</v>
      </c>
      <c r="C2519" s="13">
        <v>1116930</v>
      </c>
      <c r="D2519" s="13">
        <v>0.23300000000000001</v>
      </c>
    </row>
    <row r="2520" spans="1:4" ht="15.75" hidden="1" customHeight="1">
      <c r="A2520" s="13" t="s">
        <v>320</v>
      </c>
      <c r="B2520" s="13">
        <v>1929</v>
      </c>
      <c r="C2520" s="13">
        <v>1127180</v>
      </c>
      <c r="D2520" s="13">
        <v>0.251</v>
      </c>
    </row>
    <row r="2521" spans="1:4" ht="15.75" hidden="1" customHeight="1">
      <c r="A2521" s="13" t="s">
        <v>320</v>
      </c>
      <c r="B2521" s="13">
        <v>1930</v>
      </c>
      <c r="C2521" s="13">
        <v>1137524</v>
      </c>
      <c r="D2521" s="13">
        <v>0.34300000000000003</v>
      </c>
    </row>
    <row r="2522" spans="1:4" ht="15.75" hidden="1" customHeight="1">
      <c r="A2522" s="13" t="s">
        <v>320</v>
      </c>
      <c r="B2522" s="13">
        <v>1931</v>
      </c>
      <c r="C2522" s="13">
        <v>1147962</v>
      </c>
      <c r="D2522" s="13">
        <v>0.41199999999999998</v>
      </c>
    </row>
    <row r="2523" spans="1:4" ht="15.75" hidden="1" customHeight="1">
      <c r="A2523" s="13" t="s">
        <v>320</v>
      </c>
      <c r="B2523" s="13">
        <v>1932</v>
      </c>
      <c r="C2523" s="13">
        <v>1158497</v>
      </c>
      <c r="D2523" s="13">
        <v>0.46400000000000002</v>
      </c>
    </row>
    <row r="2524" spans="1:4" ht="15.75" hidden="1" customHeight="1">
      <c r="A2524" s="13" t="s">
        <v>320</v>
      </c>
      <c r="B2524" s="13">
        <v>1933</v>
      </c>
      <c r="C2524" s="13">
        <v>1169128</v>
      </c>
      <c r="D2524" s="13">
        <v>0.51900000000000002</v>
      </c>
    </row>
    <row r="2525" spans="1:4" ht="15.75" hidden="1" customHeight="1">
      <c r="A2525" s="13" t="s">
        <v>320</v>
      </c>
      <c r="B2525" s="13">
        <v>1934</v>
      </c>
      <c r="C2525" s="13">
        <v>1179856</v>
      </c>
      <c r="D2525" s="13">
        <v>0.627</v>
      </c>
    </row>
    <row r="2526" spans="1:4" ht="15.75" hidden="1" customHeight="1">
      <c r="A2526" s="13" t="s">
        <v>320</v>
      </c>
      <c r="B2526" s="13">
        <v>1935</v>
      </c>
      <c r="C2526" s="13">
        <v>1190684</v>
      </c>
      <c r="D2526" s="13">
        <v>0.70899999999999996</v>
      </c>
    </row>
    <row r="2527" spans="1:4" ht="15.75" hidden="1" customHeight="1">
      <c r="A2527" s="13" t="s">
        <v>320</v>
      </c>
      <c r="B2527" s="13">
        <v>1936</v>
      </c>
      <c r="C2527" s="13">
        <v>1201610</v>
      </c>
      <c r="D2527" s="13">
        <v>0.81200000000000006</v>
      </c>
    </row>
    <row r="2528" spans="1:4" ht="15.75" hidden="1" customHeight="1">
      <c r="A2528" s="13" t="s">
        <v>320</v>
      </c>
      <c r="B2528" s="13">
        <v>1937</v>
      </c>
      <c r="C2528" s="13">
        <v>1212637</v>
      </c>
      <c r="D2528" s="13">
        <v>0.83099999999999996</v>
      </c>
    </row>
    <row r="2529" spans="1:4" ht="15.75" hidden="1" customHeight="1">
      <c r="A2529" s="13" t="s">
        <v>320</v>
      </c>
      <c r="B2529" s="13">
        <v>1938</v>
      </c>
      <c r="C2529" s="13">
        <v>1223765</v>
      </c>
      <c r="D2529" s="13">
        <v>0.877</v>
      </c>
    </row>
    <row r="2530" spans="1:4" ht="15.75" hidden="1" customHeight="1">
      <c r="A2530" s="13" t="s">
        <v>320</v>
      </c>
      <c r="B2530" s="13">
        <v>1939</v>
      </c>
      <c r="C2530" s="13">
        <v>1234995</v>
      </c>
      <c r="D2530" s="13">
        <v>0.88800000000000001</v>
      </c>
    </row>
    <row r="2531" spans="1:4" ht="15.75" hidden="1" customHeight="1">
      <c r="A2531" s="13" t="s">
        <v>320</v>
      </c>
      <c r="B2531" s="13">
        <v>1940</v>
      </c>
      <c r="C2531" s="13">
        <v>1246328</v>
      </c>
      <c r="D2531" s="13">
        <v>1.0649999999999999</v>
      </c>
    </row>
    <row r="2532" spans="1:4" ht="15.75" hidden="1" customHeight="1">
      <c r="A2532" s="13" t="s">
        <v>320</v>
      </c>
      <c r="B2532" s="13">
        <v>1941</v>
      </c>
      <c r="C2532" s="13">
        <v>1257765</v>
      </c>
      <c r="D2532" s="13">
        <v>0.93500000000000005</v>
      </c>
    </row>
    <row r="2533" spans="1:4" ht="15.75" hidden="1" customHeight="1">
      <c r="A2533" s="13" t="s">
        <v>320</v>
      </c>
      <c r="B2533" s="13">
        <v>1942</v>
      </c>
      <c r="C2533" s="13">
        <v>1269307</v>
      </c>
      <c r="D2533" s="13">
        <v>0.51300000000000001</v>
      </c>
    </row>
    <row r="2534" spans="1:4" ht="15.75" hidden="1" customHeight="1">
      <c r="A2534" s="13" t="s">
        <v>320</v>
      </c>
      <c r="B2534" s="13">
        <v>1943</v>
      </c>
      <c r="C2534" s="13">
        <v>1280955</v>
      </c>
      <c r="D2534" s="13">
        <v>0.53600000000000003</v>
      </c>
    </row>
    <row r="2535" spans="1:4" ht="15.75" hidden="1" customHeight="1">
      <c r="A2535" s="13" t="s">
        <v>320</v>
      </c>
      <c r="B2535" s="13">
        <v>1944</v>
      </c>
      <c r="C2535" s="13">
        <v>1292709</v>
      </c>
      <c r="D2535" s="13">
        <v>0.77700000000000002</v>
      </c>
    </row>
    <row r="2536" spans="1:4" ht="15.75" hidden="1" customHeight="1">
      <c r="A2536" s="13" t="s">
        <v>320</v>
      </c>
      <c r="B2536" s="13">
        <v>1945</v>
      </c>
      <c r="C2536" s="13">
        <v>1304572</v>
      </c>
      <c r="D2536" s="13">
        <v>0.81899999999999995</v>
      </c>
    </row>
    <row r="2537" spans="1:4" ht="15.75" hidden="1" customHeight="1">
      <c r="A2537" s="13" t="s">
        <v>320</v>
      </c>
      <c r="B2537" s="13">
        <v>1946</v>
      </c>
      <c r="C2537" s="13">
        <v>1316544</v>
      </c>
      <c r="D2537" s="13">
        <v>0.91800000000000004</v>
      </c>
    </row>
    <row r="2538" spans="1:4" ht="15.75" hidden="1" customHeight="1">
      <c r="A2538" s="13" t="s">
        <v>320</v>
      </c>
      <c r="B2538" s="13">
        <v>1947</v>
      </c>
      <c r="C2538" s="13">
        <v>1328625</v>
      </c>
      <c r="D2538" s="13">
        <v>1.1040000000000001</v>
      </c>
    </row>
    <row r="2539" spans="1:4" ht="15.75" hidden="1" customHeight="1">
      <c r="A2539" s="13" t="s">
        <v>320</v>
      </c>
      <c r="B2539" s="13">
        <v>1948</v>
      </c>
      <c r="C2539" s="13">
        <v>1340817</v>
      </c>
      <c r="D2539" s="13">
        <v>1.1719999999999999</v>
      </c>
    </row>
    <row r="2540" spans="1:4" ht="15.75" hidden="1" customHeight="1">
      <c r="A2540" s="13" t="s">
        <v>320</v>
      </c>
      <c r="B2540" s="13">
        <v>1949</v>
      </c>
      <c r="C2540" s="13">
        <v>1359533</v>
      </c>
      <c r="D2540" s="13">
        <v>1.3320000000000001</v>
      </c>
    </row>
    <row r="2541" spans="1:4" ht="15.75" hidden="1" customHeight="1">
      <c r="A2541" s="13" t="s">
        <v>320</v>
      </c>
      <c r="B2541" s="13">
        <v>1950</v>
      </c>
      <c r="C2541" s="13">
        <v>1385038</v>
      </c>
      <c r="D2541" s="13">
        <v>1.482</v>
      </c>
    </row>
    <row r="2542" spans="1:4" ht="15.75" hidden="1" customHeight="1">
      <c r="A2542" s="13" t="s">
        <v>320</v>
      </c>
      <c r="B2542" s="13">
        <v>1951</v>
      </c>
      <c r="C2542" s="13">
        <v>1424011</v>
      </c>
      <c r="D2542" s="13">
        <v>1.6040000000000001</v>
      </c>
    </row>
    <row r="2543" spans="1:4" ht="15.75" hidden="1" customHeight="1">
      <c r="A2543" s="13" t="s">
        <v>320</v>
      </c>
      <c r="B2543" s="13">
        <v>1952</v>
      </c>
      <c r="C2543" s="13">
        <v>1465071</v>
      </c>
      <c r="D2543" s="13">
        <v>1.718</v>
      </c>
    </row>
    <row r="2544" spans="1:4" ht="15.75" hidden="1" customHeight="1">
      <c r="A2544" s="13" t="s">
        <v>320</v>
      </c>
      <c r="B2544" s="13">
        <v>1953</v>
      </c>
      <c r="C2544" s="13">
        <v>1508561</v>
      </c>
      <c r="D2544" s="13">
        <v>1.8169999999999999</v>
      </c>
    </row>
    <row r="2545" spans="1:4" ht="15.75" hidden="1" customHeight="1">
      <c r="A2545" s="13" t="s">
        <v>320</v>
      </c>
      <c r="B2545" s="13">
        <v>1954</v>
      </c>
      <c r="C2545" s="13">
        <v>1554929</v>
      </c>
      <c r="D2545" s="13">
        <v>1.982</v>
      </c>
    </row>
    <row r="2546" spans="1:4" ht="15.75" hidden="1" customHeight="1">
      <c r="A2546" s="13" t="s">
        <v>320</v>
      </c>
      <c r="B2546" s="13">
        <v>1955</v>
      </c>
      <c r="C2546" s="13">
        <v>1604375</v>
      </c>
      <c r="D2546" s="13">
        <v>2.2469999999999999</v>
      </c>
    </row>
    <row r="2547" spans="1:4" ht="15.75" hidden="1" customHeight="1">
      <c r="A2547" s="13" t="s">
        <v>320</v>
      </c>
      <c r="B2547" s="13">
        <v>1956</v>
      </c>
      <c r="C2547" s="13">
        <v>1657523</v>
      </c>
      <c r="D2547" s="13">
        <v>2.4670000000000001</v>
      </c>
    </row>
    <row r="2548" spans="1:4" ht="15.75" hidden="1" customHeight="1">
      <c r="A2548" s="13" t="s">
        <v>320</v>
      </c>
      <c r="B2548" s="13">
        <v>1957</v>
      </c>
      <c r="C2548" s="13">
        <v>1714536</v>
      </c>
      <c r="D2548" s="13">
        <v>2.7</v>
      </c>
    </row>
    <row r="2549" spans="1:4" ht="15.75" hidden="1" customHeight="1">
      <c r="A2549" s="13" t="s">
        <v>320</v>
      </c>
      <c r="B2549" s="13">
        <v>1958</v>
      </c>
      <c r="C2549" s="13">
        <v>1774821</v>
      </c>
      <c r="D2549" s="13">
        <v>2.8839999999999999</v>
      </c>
    </row>
    <row r="2550" spans="1:4" ht="15.75" hidden="1" customHeight="1">
      <c r="A2550" s="13" t="s">
        <v>320</v>
      </c>
      <c r="B2550" s="13">
        <v>1959</v>
      </c>
      <c r="C2550" s="13">
        <v>1838241</v>
      </c>
      <c r="D2550" s="13">
        <v>3.032</v>
      </c>
    </row>
    <row r="2551" spans="1:4" ht="15.75" hidden="1" customHeight="1">
      <c r="A2551" s="13" t="s">
        <v>320</v>
      </c>
      <c r="B2551" s="13">
        <v>1960</v>
      </c>
      <c r="C2551" s="13">
        <v>1904150</v>
      </c>
      <c r="D2551" s="13">
        <v>3.157</v>
      </c>
    </row>
    <row r="2552" spans="1:4" ht="15.75" hidden="1" customHeight="1">
      <c r="A2552" s="13" t="s">
        <v>320</v>
      </c>
      <c r="B2552" s="13">
        <v>1961</v>
      </c>
      <c r="C2552" s="13">
        <v>1971533</v>
      </c>
      <c r="D2552" s="13">
        <v>3.26</v>
      </c>
    </row>
    <row r="2553" spans="1:4" ht="15.75" hidden="1" customHeight="1">
      <c r="A2553" s="13" t="s">
        <v>320</v>
      </c>
      <c r="B2553" s="13">
        <v>1962</v>
      </c>
      <c r="C2553" s="13">
        <v>2039356</v>
      </c>
      <c r="D2553" s="13">
        <v>3.4260000000000002</v>
      </c>
    </row>
    <row r="2554" spans="1:4" ht="15.75" hidden="1" customHeight="1">
      <c r="A2554" s="13" t="s">
        <v>320</v>
      </c>
      <c r="B2554" s="13">
        <v>1963</v>
      </c>
      <c r="C2554" s="13">
        <v>2106147</v>
      </c>
      <c r="D2554" s="13">
        <v>3.6789999999999998</v>
      </c>
    </row>
    <row r="2555" spans="1:4" ht="15.75" hidden="1" customHeight="1">
      <c r="A2555" s="13" t="s">
        <v>320</v>
      </c>
      <c r="B2555" s="13">
        <v>1964</v>
      </c>
      <c r="C2555" s="13">
        <v>2171033</v>
      </c>
      <c r="D2555" s="13">
        <v>3.9169999999999998</v>
      </c>
    </row>
    <row r="2556" spans="1:4" ht="15.75" hidden="1" customHeight="1">
      <c r="A2556" s="13" t="s">
        <v>320</v>
      </c>
      <c r="B2556" s="13">
        <v>1965</v>
      </c>
      <c r="C2556" s="13">
        <v>2234051</v>
      </c>
      <c r="D2556" s="13">
        <v>4.157</v>
      </c>
    </row>
    <row r="2557" spans="1:4" ht="15.75" hidden="1" customHeight="1">
      <c r="A2557" s="13" t="s">
        <v>320</v>
      </c>
      <c r="B2557" s="13">
        <v>1966</v>
      </c>
      <c r="C2557" s="13">
        <v>2295504</v>
      </c>
      <c r="D2557" s="13">
        <v>4.3920000000000003</v>
      </c>
    </row>
    <row r="2558" spans="1:4" ht="15.75" hidden="1" customHeight="1">
      <c r="A2558" s="13" t="s">
        <v>320</v>
      </c>
      <c r="B2558" s="13">
        <v>1967</v>
      </c>
      <c r="C2558" s="13">
        <v>2355997</v>
      </c>
      <c r="D2558" s="13">
        <v>4.5979999999999999</v>
      </c>
    </row>
    <row r="2559" spans="1:4" ht="15.75" hidden="1" customHeight="1">
      <c r="A2559" s="13" t="s">
        <v>320</v>
      </c>
      <c r="B2559" s="13">
        <v>1968</v>
      </c>
      <c r="C2559" s="13">
        <v>2416461</v>
      </c>
      <c r="D2559" s="13">
        <v>4.7320000000000002</v>
      </c>
    </row>
    <row r="2560" spans="1:4" ht="15.75" hidden="1" customHeight="1">
      <c r="A2560" s="13" t="s">
        <v>320</v>
      </c>
      <c r="B2560" s="13">
        <v>1969</v>
      </c>
      <c r="C2560" s="13">
        <v>2476361</v>
      </c>
      <c r="D2560" s="13">
        <v>4.9329999999999998</v>
      </c>
    </row>
    <row r="2561" spans="1:4" ht="15.75" hidden="1" customHeight="1">
      <c r="A2561" s="13" t="s">
        <v>320</v>
      </c>
      <c r="B2561" s="13">
        <v>1970</v>
      </c>
      <c r="C2561" s="13">
        <v>2534383</v>
      </c>
      <c r="D2561" s="13">
        <v>5.1870000000000003</v>
      </c>
    </row>
    <row r="2562" spans="1:4" ht="15.75" hidden="1" customHeight="1">
      <c r="A2562" s="13" t="s">
        <v>320</v>
      </c>
      <c r="B2562" s="13">
        <v>1971</v>
      </c>
      <c r="C2562" s="13">
        <v>2590931</v>
      </c>
      <c r="D2562" s="13">
        <v>5.5140000000000002</v>
      </c>
    </row>
    <row r="2563" spans="1:4" ht="15.75" hidden="1" customHeight="1">
      <c r="A2563" s="13" t="s">
        <v>320</v>
      </c>
      <c r="B2563" s="13">
        <v>1972</v>
      </c>
      <c r="C2563" s="13">
        <v>2648056</v>
      </c>
      <c r="D2563" s="13">
        <v>5.8090000000000002</v>
      </c>
    </row>
    <row r="2564" spans="1:4" ht="15.75" hidden="1" customHeight="1">
      <c r="A2564" s="13" t="s">
        <v>320</v>
      </c>
      <c r="B2564" s="13">
        <v>1973</v>
      </c>
      <c r="C2564" s="13">
        <v>2706854</v>
      </c>
      <c r="D2564" s="13">
        <v>6.0629999999999997</v>
      </c>
    </row>
    <row r="2565" spans="1:4" ht="15.75" hidden="1" customHeight="1">
      <c r="A2565" s="13" t="s">
        <v>320</v>
      </c>
      <c r="B2565" s="13">
        <v>1974</v>
      </c>
      <c r="C2565" s="13">
        <v>2767650</v>
      </c>
      <c r="D2565" s="13">
        <v>6.3029999999999999</v>
      </c>
    </row>
    <row r="2566" spans="1:4" ht="15.75" hidden="1" customHeight="1">
      <c r="A2566" s="13" t="s">
        <v>320</v>
      </c>
      <c r="B2566" s="13">
        <v>1975</v>
      </c>
      <c r="C2566" s="13">
        <v>2830798</v>
      </c>
      <c r="D2566" s="13">
        <v>6.633</v>
      </c>
    </row>
    <row r="2567" spans="1:4" ht="15.75" hidden="1" customHeight="1">
      <c r="A2567" s="13" t="s">
        <v>320</v>
      </c>
      <c r="B2567" s="13">
        <v>1976</v>
      </c>
      <c r="C2567" s="13">
        <v>2896316</v>
      </c>
      <c r="D2567" s="13">
        <v>6.89</v>
      </c>
    </row>
    <row r="2568" spans="1:4" ht="15.75" hidden="1" customHeight="1">
      <c r="A2568" s="13" t="s">
        <v>320</v>
      </c>
      <c r="B2568" s="13">
        <v>1977</v>
      </c>
      <c r="C2568" s="13">
        <v>2965526</v>
      </c>
      <c r="D2568" s="13">
        <v>7.1269999999999998</v>
      </c>
    </row>
    <row r="2569" spans="1:4" ht="15.75" hidden="1" customHeight="1">
      <c r="A2569" s="13" t="s">
        <v>320</v>
      </c>
      <c r="B2569" s="13">
        <v>1978</v>
      </c>
      <c r="C2569" s="13">
        <v>3038231</v>
      </c>
      <c r="D2569" s="13">
        <v>7.3769999999999998</v>
      </c>
    </row>
    <row r="2570" spans="1:4" ht="15.75" hidden="1" customHeight="1">
      <c r="A2570" s="13" t="s">
        <v>320</v>
      </c>
      <c r="B2570" s="13">
        <v>1979</v>
      </c>
      <c r="C2570" s="13">
        <v>3097063</v>
      </c>
      <c r="D2570" s="13">
        <v>7.4379999999999997</v>
      </c>
    </row>
    <row r="2571" spans="1:4" ht="15.75" hidden="1" customHeight="1">
      <c r="A2571" s="13" t="s">
        <v>320</v>
      </c>
      <c r="B2571" s="13">
        <v>1980</v>
      </c>
      <c r="C2571" s="13">
        <v>3135123</v>
      </c>
      <c r="D2571" s="13">
        <v>7.7290000000000001</v>
      </c>
    </row>
    <row r="2572" spans="1:4" ht="15.75" hidden="1" customHeight="1">
      <c r="A2572" s="13" t="s">
        <v>320</v>
      </c>
      <c r="B2572" s="13">
        <v>1981</v>
      </c>
      <c r="C2572" s="13">
        <v>3167876</v>
      </c>
      <c r="D2572" s="13">
        <v>7.5949999999999998</v>
      </c>
    </row>
    <row r="2573" spans="1:4" ht="15.75" hidden="1" customHeight="1">
      <c r="A2573" s="13" t="s">
        <v>320</v>
      </c>
      <c r="B2573" s="13">
        <v>1982</v>
      </c>
      <c r="C2573" s="13">
        <v>3202010</v>
      </c>
      <c r="D2573" s="13">
        <v>7.7389999999999999</v>
      </c>
    </row>
    <row r="2574" spans="1:4" ht="15.75" hidden="1" customHeight="1">
      <c r="A2574" s="13" t="s">
        <v>320</v>
      </c>
      <c r="B2574" s="13">
        <v>1983</v>
      </c>
      <c r="C2574" s="13">
        <v>3238295</v>
      </c>
      <c r="D2574" s="13">
        <v>7.8550000000000004</v>
      </c>
    </row>
    <row r="2575" spans="1:4" ht="15.75" hidden="1" customHeight="1">
      <c r="A2575" s="13" t="s">
        <v>320</v>
      </c>
      <c r="B2575" s="13">
        <v>1984</v>
      </c>
      <c r="C2575" s="13">
        <v>3272111</v>
      </c>
      <c r="D2575" s="13">
        <v>7.9290000000000003</v>
      </c>
    </row>
    <row r="2576" spans="1:4" ht="15.75" hidden="1" customHeight="1">
      <c r="A2576" s="13" t="s">
        <v>320</v>
      </c>
      <c r="B2576" s="13">
        <v>1985</v>
      </c>
      <c r="C2576" s="13">
        <v>3300901</v>
      </c>
      <c r="D2576" s="13">
        <v>8.5449999999999999</v>
      </c>
    </row>
    <row r="2577" spans="1:4" ht="15.75" hidden="1" customHeight="1">
      <c r="A2577" s="13" t="s">
        <v>320</v>
      </c>
      <c r="B2577" s="13">
        <v>1986</v>
      </c>
      <c r="C2577" s="13">
        <v>3327186</v>
      </c>
      <c r="D2577" s="13">
        <v>8.1379999999999999</v>
      </c>
    </row>
    <row r="2578" spans="1:4" ht="15.75" hidden="1" customHeight="1">
      <c r="A2578" s="13" t="s">
        <v>320</v>
      </c>
      <c r="B2578" s="13">
        <v>1987</v>
      </c>
      <c r="C2578" s="13">
        <v>3351374</v>
      </c>
      <c r="D2578" s="13">
        <v>8.1669999999999998</v>
      </c>
    </row>
    <row r="2579" spans="1:4" ht="15.75" hidden="1" customHeight="1">
      <c r="A2579" s="13" t="s">
        <v>320</v>
      </c>
      <c r="B2579" s="13">
        <v>1988</v>
      </c>
      <c r="C2579" s="13">
        <v>3366840</v>
      </c>
      <c r="D2579" s="13">
        <v>9.2959999999999994</v>
      </c>
    </row>
    <row r="2580" spans="1:4" ht="15.75" hidden="1" customHeight="1">
      <c r="A2580" s="13" t="s">
        <v>320</v>
      </c>
      <c r="B2580" s="13">
        <v>1989</v>
      </c>
      <c r="C2580" s="13">
        <v>3448188</v>
      </c>
      <c r="D2580" s="13">
        <v>9.4160000000000004</v>
      </c>
    </row>
    <row r="2581" spans="1:4" ht="15.75" hidden="1" customHeight="1">
      <c r="A2581" s="13" t="s">
        <v>320</v>
      </c>
      <c r="B2581" s="13">
        <v>1990</v>
      </c>
      <c r="C2581" s="13">
        <v>3556544</v>
      </c>
      <c r="D2581" s="13">
        <v>8.9450000000000003</v>
      </c>
    </row>
    <row r="2582" spans="1:4" ht="15.75" hidden="1" customHeight="1">
      <c r="A2582" s="13" t="s">
        <v>320</v>
      </c>
      <c r="B2582" s="13">
        <v>1991</v>
      </c>
      <c r="C2582" s="13">
        <v>3617638</v>
      </c>
      <c r="D2582" s="13">
        <v>7.2720000000000002</v>
      </c>
    </row>
    <row r="2583" spans="1:4" ht="15.75" hidden="1" customHeight="1">
      <c r="A2583" s="13" t="s">
        <v>320</v>
      </c>
      <c r="B2583" s="13">
        <v>1992</v>
      </c>
      <c r="C2583" s="13">
        <v>3574558</v>
      </c>
      <c r="D2583" s="13">
        <v>5.8630000000000004</v>
      </c>
    </row>
    <row r="2584" spans="1:4" ht="15.75" hidden="1" customHeight="1">
      <c r="A2584" s="13" t="s">
        <v>320</v>
      </c>
      <c r="B2584" s="13">
        <v>1993</v>
      </c>
      <c r="C2584" s="13">
        <v>3457344</v>
      </c>
      <c r="D2584" s="13">
        <v>2.5750000000000002</v>
      </c>
    </row>
    <row r="2585" spans="1:4" ht="15.75" hidden="1" customHeight="1">
      <c r="A2585" s="13" t="s">
        <v>320</v>
      </c>
      <c r="B2585" s="13">
        <v>1994</v>
      </c>
      <c r="C2585" s="13">
        <v>3373715</v>
      </c>
      <c r="D2585" s="13">
        <v>2.7130000000000001</v>
      </c>
    </row>
    <row r="2586" spans="1:4" ht="15.75" hidden="1" customHeight="1">
      <c r="A2586" s="13" t="s">
        <v>320</v>
      </c>
      <c r="B2586" s="13">
        <v>1995</v>
      </c>
      <c r="C2586" s="13">
        <v>3322788</v>
      </c>
      <c r="D2586" s="13">
        <v>3.4329999999999998</v>
      </c>
    </row>
    <row r="2587" spans="1:4" ht="15.75" hidden="1" customHeight="1">
      <c r="A2587" s="13" t="s">
        <v>320</v>
      </c>
      <c r="B2587" s="13">
        <v>1996</v>
      </c>
      <c r="C2587" s="13">
        <v>3298903</v>
      </c>
      <c r="D2587" s="13">
        <v>2.5950000000000002</v>
      </c>
    </row>
    <row r="2588" spans="1:4" ht="15.75" hidden="1" customHeight="1">
      <c r="A2588" s="13" t="s">
        <v>320</v>
      </c>
      <c r="B2588" s="13">
        <v>1997</v>
      </c>
      <c r="C2588" s="13">
        <v>3271422</v>
      </c>
      <c r="D2588" s="13">
        <v>3.2690000000000001</v>
      </c>
    </row>
    <row r="2589" spans="1:4" ht="15.75" hidden="1" customHeight="1">
      <c r="A2589" s="13" t="s">
        <v>320</v>
      </c>
      <c r="B2589" s="13">
        <v>1998</v>
      </c>
      <c r="C2589" s="13">
        <v>3240550</v>
      </c>
      <c r="D2589" s="13">
        <v>3.3969999999999998</v>
      </c>
    </row>
    <row r="2590" spans="1:4" ht="15.75" hidden="1" customHeight="1">
      <c r="A2590" s="13" t="s">
        <v>320</v>
      </c>
      <c r="B2590" s="13">
        <v>1999</v>
      </c>
      <c r="C2590" s="13">
        <v>3206033</v>
      </c>
      <c r="D2590" s="13">
        <v>3.05</v>
      </c>
    </row>
    <row r="2591" spans="1:4" ht="15.75" hidden="1" customHeight="1">
      <c r="A2591" s="13" t="s">
        <v>320</v>
      </c>
      <c r="B2591" s="13">
        <v>2000</v>
      </c>
      <c r="C2591" s="13">
        <v>3168525</v>
      </c>
      <c r="D2591" s="13">
        <v>3.4910000000000001</v>
      </c>
    </row>
    <row r="2592" spans="1:4" ht="15.75" hidden="1" customHeight="1">
      <c r="A2592" s="13" t="s">
        <v>320</v>
      </c>
      <c r="B2592" s="13">
        <v>2001</v>
      </c>
      <c r="C2592" s="13">
        <v>3133138</v>
      </c>
      <c r="D2592" s="13">
        <v>3.5329999999999999</v>
      </c>
    </row>
    <row r="2593" spans="1:4" ht="15.75" hidden="1" customHeight="1">
      <c r="A2593" s="13" t="s">
        <v>320</v>
      </c>
      <c r="B2593" s="13">
        <v>2002</v>
      </c>
      <c r="C2593" s="13">
        <v>3105040</v>
      </c>
      <c r="D2593" s="13">
        <v>3.077</v>
      </c>
    </row>
    <row r="2594" spans="1:4" ht="15.75" hidden="1" customHeight="1">
      <c r="A2594" s="13" t="s">
        <v>320</v>
      </c>
      <c r="B2594" s="13">
        <v>2003</v>
      </c>
      <c r="C2594" s="13">
        <v>3084107</v>
      </c>
      <c r="D2594" s="13">
        <v>3.456</v>
      </c>
    </row>
    <row r="2595" spans="1:4" ht="15.75" hidden="1" customHeight="1">
      <c r="A2595" s="13" t="s">
        <v>320</v>
      </c>
      <c r="B2595" s="13">
        <v>2004</v>
      </c>
      <c r="C2595" s="13">
        <v>3065748</v>
      </c>
      <c r="D2595" s="13">
        <v>3.6909999999999998</v>
      </c>
    </row>
    <row r="2596" spans="1:4" ht="15.75" hidden="1" customHeight="1">
      <c r="A2596" s="13" t="s">
        <v>320</v>
      </c>
      <c r="B2596" s="13">
        <v>2005</v>
      </c>
      <c r="C2596" s="13">
        <v>3047254</v>
      </c>
      <c r="D2596" s="13">
        <v>4.3760000000000003</v>
      </c>
    </row>
    <row r="2597" spans="1:4" ht="15.75" hidden="1" customHeight="1">
      <c r="A2597" s="13" t="s">
        <v>320</v>
      </c>
      <c r="B2597" s="13">
        <v>2006</v>
      </c>
      <c r="C2597" s="13">
        <v>3026490</v>
      </c>
      <c r="D2597" s="13">
        <v>4.4020000000000001</v>
      </c>
    </row>
    <row r="2598" spans="1:4" ht="15.75" hidden="1" customHeight="1">
      <c r="A2598" s="13" t="s">
        <v>320</v>
      </c>
      <c r="B2598" s="13">
        <v>2007</v>
      </c>
      <c r="C2598" s="13">
        <v>3004398</v>
      </c>
      <c r="D2598" s="13">
        <v>5.0999999999999996</v>
      </c>
    </row>
    <row r="2599" spans="1:4" ht="15.75" hidden="1" customHeight="1">
      <c r="A2599" s="13" t="s">
        <v>320</v>
      </c>
      <c r="B2599" s="13">
        <v>2008</v>
      </c>
      <c r="C2599" s="13">
        <v>2983425</v>
      </c>
      <c r="D2599" s="13">
        <v>5.5750000000000002</v>
      </c>
    </row>
    <row r="2600" spans="1:4" ht="15.75" hidden="1" customHeight="1">
      <c r="A2600" s="13" t="s">
        <v>320</v>
      </c>
      <c r="B2600" s="13">
        <v>2009</v>
      </c>
      <c r="C2600" s="13">
        <v>2964300</v>
      </c>
      <c r="D2600" s="13">
        <v>4.3630000000000004</v>
      </c>
    </row>
    <row r="2601" spans="1:4" ht="15.75" hidden="1" customHeight="1">
      <c r="A2601" s="13" t="s">
        <v>320</v>
      </c>
      <c r="B2601" s="13">
        <v>2010</v>
      </c>
      <c r="C2601" s="13">
        <v>2946296</v>
      </c>
      <c r="D2601" s="13">
        <v>4.2530000000000001</v>
      </c>
    </row>
    <row r="2602" spans="1:4" ht="15.75" hidden="1" customHeight="1">
      <c r="A2602" s="13" t="s">
        <v>320</v>
      </c>
      <c r="B2602" s="13">
        <v>2011</v>
      </c>
      <c r="C2602" s="13">
        <v>2928984</v>
      </c>
      <c r="D2602" s="13">
        <v>4.9690000000000003</v>
      </c>
    </row>
    <row r="2603" spans="1:4" ht="15.75" hidden="1" customHeight="1">
      <c r="A2603" s="13" t="s">
        <v>320</v>
      </c>
      <c r="B2603" s="13">
        <v>2012</v>
      </c>
      <c r="C2603" s="13">
        <v>2914428</v>
      </c>
      <c r="D2603" s="13">
        <v>5.7480000000000002</v>
      </c>
    </row>
    <row r="2604" spans="1:4" ht="15.75" hidden="1" customHeight="1">
      <c r="A2604" s="13" t="s">
        <v>320</v>
      </c>
      <c r="B2604" s="13">
        <v>2013</v>
      </c>
      <c r="C2604" s="13">
        <v>2901386</v>
      </c>
      <c r="D2604" s="13">
        <v>5.5350000000000001</v>
      </c>
    </row>
    <row r="2605" spans="1:4" ht="15.75" hidden="1" customHeight="1">
      <c r="A2605" s="13" t="s">
        <v>320</v>
      </c>
      <c r="B2605" s="13">
        <v>2014</v>
      </c>
      <c r="C2605" s="13">
        <v>2889937</v>
      </c>
      <c r="D2605" s="13">
        <v>5.6040000000000001</v>
      </c>
    </row>
    <row r="2606" spans="1:4" ht="15.75" hidden="1" customHeight="1">
      <c r="A2606" s="13" t="s">
        <v>320</v>
      </c>
      <c r="B2606" s="13">
        <v>2015</v>
      </c>
      <c r="C2606" s="13">
        <v>2878598</v>
      </c>
      <c r="D2606" s="13">
        <v>5.4690000000000003</v>
      </c>
    </row>
    <row r="2607" spans="1:4" ht="15.75" hidden="1" customHeight="1">
      <c r="A2607" s="13" t="s">
        <v>320</v>
      </c>
      <c r="B2607" s="13">
        <v>2016</v>
      </c>
      <c r="C2607" s="13">
        <v>2865841</v>
      </c>
      <c r="D2607" s="13">
        <v>5.2030000000000003</v>
      </c>
    </row>
    <row r="2608" spans="1:4" ht="15.75" hidden="1" customHeight="1">
      <c r="A2608" s="13" t="s">
        <v>320</v>
      </c>
      <c r="B2608" s="13">
        <v>2017</v>
      </c>
      <c r="C2608" s="13">
        <v>2851929</v>
      </c>
      <c r="D2608" s="13">
        <v>5.54</v>
      </c>
    </row>
    <row r="2609" spans="1:4" ht="15.75" hidden="1" customHeight="1">
      <c r="A2609" s="13" t="s">
        <v>320</v>
      </c>
      <c r="B2609" s="13">
        <v>2018</v>
      </c>
      <c r="C2609" s="13">
        <v>2836563</v>
      </c>
      <c r="D2609" s="13">
        <v>5.8259999999999996</v>
      </c>
    </row>
    <row r="2610" spans="1:4" ht="15.75" hidden="1" customHeight="1">
      <c r="A2610" s="13" t="s">
        <v>320</v>
      </c>
      <c r="B2610" s="13">
        <v>2019</v>
      </c>
      <c r="C2610" s="13">
        <v>2820604</v>
      </c>
      <c r="D2610" s="13">
        <v>6.2839999999999998</v>
      </c>
    </row>
    <row r="2611" spans="1:4" ht="15.75" hidden="1" customHeight="1">
      <c r="A2611" s="13" t="s">
        <v>320</v>
      </c>
      <c r="B2611" s="13">
        <v>2020</v>
      </c>
      <c r="C2611" s="13">
        <v>2805610</v>
      </c>
      <c r="D2611" s="13">
        <v>6.431</v>
      </c>
    </row>
    <row r="2612" spans="1:4" ht="15.75" hidden="1" customHeight="1">
      <c r="A2612" s="13" t="s">
        <v>320</v>
      </c>
      <c r="B2612" s="13">
        <v>2021</v>
      </c>
      <c r="C2612" s="13">
        <v>2790971</v>
      </c>
      <c r="D2612" s="13">
        <v>6.806</v>
      </c>
    </row>
    <row r="2613" spans="1:4" ht="15.75" hidden="1" customHeight="1">
      <c r="A2613" s="13" t="s">
        <v>321</v>
      </c>
      <c r="B2613" s="13">
        <v>1851</v>
      </c>
    </row>
    <row r="2614" spans="1:4" ht="15.75" hidden="1" customHeight="1">
      <c r="A2614" s="13" t="s">
        <v>321</v>
      </c>
      <c r="B2614" s="13">
        <v>1852</v>
      </c>
    </row>
    <row r="2615" spans="1:4" ht="15.75" hidden="1" customHeight="1">
      <c r="A2615" s="13" t="s">
        <v>321</v>
      </c>
      <c r="B2615" s="13">
        <v>1853</v>
      </c>
    </row>
    <row r="2616" spans="1:4" ht="15.75" hidden="1" customHeight="1">
      <c r="A2616" s="13" t="s">
        <v>321</v>
      </c>
      <c r="B2616" s="13">
        <v>1854</v>
      </c>
    </row>
    <row r="2617" spans="1:4" ht="15.75" hidden="1" customHeight="1">
      <c r="A2617" s="13" t="s">
        <v>321</v>
      </c>
      <c r="B2617" s="13">
        <v>1855</v>
      </c>
    </row>
    <row r="2618" spans="1:4" ht="15.75" hidden="1" customHeight="1">
      <c r="A2618" s="13" t="s">
        <v>321</v>
      </c>
      <c r="B2618" s="13">
        <v>1856</v>
      </c>
    </row>
    <row r="2619" spans="1:4" ht="15.75" hidden="1" customHeight="1">
      <c r="A2619" s="13" t="s">
        <v>321</v>
      </c>
      <c r="B2619" s="13">
        <v>1857</v>
      </c>
    </row>
    <row r="2620" spans="1:4" ht="15.75" hidden="1" customHeight="1">
      <c r="A2620" s="13" t="s">
        <v>321</v>
      </c>
      <c r="B2620" s="13">
        <v>1858</v>
      </c>
    </row>
    <row r="2621" spans="1:4" ht="15.75" hidden="1" customHeight="1">
      <c r="A2621" s="13" t="s">
        <v>321</v>
      </c>
      <c r="B2621" s="13">
        <v>1859</v>
      </c>
    </row>
    <row r="2622" spans="1:4" ht="15.75" hidden="1" customHeight="1">
      <c r="A2622" s="13" t="s">
        <v>321</v>
      </c>
      <c r="B2622" s="13">
        <v>1860</v>
      </c>
      <c r="C2622" s="13">
        <v>3100</v>
      </c>
    </row>
    <row r="2623" spans="1:4" ht="15.75" hidden="1" customHeight="1">
      <c r="A2623" s="13" t="s">
        <v>321</v>
      </c>
      <c r="B2623" s="13">
        <v>1861</v>
      </c>
    </row>
    <row r="2624" spans="1:4" ht="15.75" hidden="1" customHeight="1">
      <c r="A2624" s="13" t="s">
        <v>321</v>
      </c>
      <c r="B2624" s="13">
        <v>1862</v>
      </c>
    </row>
    <row r="2625" spans="1:3" ht="15.75" hidden="1" customHeight="1">
      <c r="A2625" s="13" t="s">
        <v>321</v>
      </c>
      <c r="B2625" s="13">
        <v>1863</v>
      </c>
    </row>
    <row r="2626" spans="1:3" ht="15.75" hidden="1" customHeight="1">
      <c r="A2626" s="13" t="s">
        <v>321</v>
      </c>
      <c r="B2626" s="13">
        <v>1864</v>
      </c>
    </row>
    <row r="2627" spans="1:3" ht="15.75" hidden="1" customHeight="1">
      <c r="A2627" s="13" t="s">
        <v>321</v>
      </c>
      <c r="B2627" s="13">
        <v>1865</v>
      </c>
    </row>
    <row r="2628" spans="1:3" ht="15.75" hidden="1" customHeight="1">
      <c r="A2628" s="13" t="s">
        <v>321</v>
      </c>
      <c r="B2628" s="13">
        <v>1866</v>
      </c>
    </row>
    <row r="2629" spans="1:3" ht="15.75" hidden="1" customHeight="1">
      <c r="A2629" s="13" t="s">
        <v>321</v>
      </c>
      <c r="B2629" s="13">
        <v>1867</v>
      </c>
    </row>
    <row r="2630" spans="1:3" ht="15.75" hidden="1" customHeight="1">
      <c r="A2630" s="13" t="s">
        <v>321</v>
      </c>
      <c r="B2630" s="13">
        <v>1868</v>
      </c>
    </row>
    <row r="2631" spans="1:3" ht="15.75" hidden="1" customHeight="1">
      <c r="A2631" s="13" t="s">
        <v>321</v>
      </c>
      <c r="B2631" s="13">
        <v>1869</v>
      </c>
    </row>
    <row r="2632" spans="1:3" ht="15.75" hidden="1" customHeight="1">
      <c r="A2632" s="13" t="s">
        <v>321</v>
      </c>
      <c r="B2632" s="13">
        <v>1870</v>
      </c>
      <c r="C2632" s="13">
        <v>3800</v>
      </c>
    </row>
    <row r="2633" spans="1:3" ht="15.75" hidden="1" customHeight="1">
      <c r="A2633" s="13" t="s">
        <v>321</v>
      </c>
      <c r="B2633" s="13">
        <v>1871</v>
      </c>
    </row>
    <row r="2634" spans="1:3" ht="15.75" hidden="1" customHeight="1">
      <c r="A2634" s="13" t="s">
        <v>321</v>
      </c>
      <c r="B2634" s="13">
        <v>1872</v>
      </c>
    </row>
    <row r="2635" spans="1:3" ht="15.75" hidden="1" customHeight="1">
      <c r="A2635" s="13" t="s">
        <v>321</v>
      </c>
      <c r="B2635" s="13">
        <v>1873</v>
      </c>
    </row>
    <row r="2636" spans="1:3" ht="15.75" hidden="1" customHeight="1">
      <c r="A2636" s="13" t="s">
        <v>321</v>
      </c>
      <c r="B2636" s="13">
        <v>1874</v>
      </c>
    </row>
    <row r="2637" spans="1:3" ht="15.75" hidden="1" customHeight="1">
      <c r="A2637" s="13" t="s">
        <v>321</v>
      </c>
      <c r="B2637" s="13">
        <v>1875</v>
      </c>
    </row>
    <row r="2638" spans="1:3" ht="15.75" hidden="1" customHeight="1">
      <c r="A2638" s="13" t="s">
        <v>321</v>
      </c>
      <c r="B2638" s="13">
        <v>1876</v>
      </c>
    </row>
    <row r="2639" spans="1:3" ht="15.75" hidden="1" customHeight="1">
      <c r="A2639" s="13" t="s">
        <v>321</v>
      </c>
      <c r="B2639" s="13">
        <v>1877</v>
      </c>
    </row>
    <row r="2640" spans="1:3" ht="15.75" hidden="1" customHeight="1">
      <c r="A2640" s="13" t="s">
        <v>321</v>
      </c>
      <c r="B2640" s="13">
        <v>1878</v>
      </c>
    </row>
    <row r="2641" spans="1:3" ht="15.75" hidden="1" customHeight="1">
      <c r="A2641" s="13" t="s">
        <v>321</v>
      </c>
      <c r="B2641" s="13">
        <v>1879</v>
      </c>
    </row>
    <row r="2642" spans="1:3" ht="15.75" hidden="1" customHeight="1">
      <c r="A2642" s="13" t="s">
        <v>321</v>
      </c>
      <c r="B2642" s="13">
        <v>1880</v>
      </c>
      <c r="C2642" s="13">
        <v>6200</v>
      </c>
    </row>
    <row r="2643" spans="1:3" ht="15.75" hidden="1" customHeight="1">
      <c r="A2643" s="13" t="s">
        <v>321</v>
      </c>
      <c r="B2643" s="13">
        <v>1881</v>
      </c>
    </row>
    <row r="2644" spans="1:3" ht="15.75" hidden="1" customHeight="1">
      <c r="A2644" s="13" t="s">
        <v>321</v>
      </c>
      <c r="B2644" s="13">
        <v>1882</v>
      </c>
    </row>
    <row r="2645" spans="1:3" ht="15.75" hidden="1" customHeight="1">
      <c r="A2645" s="13" t="s">
        <v>321</v>
      </c>
      <c r="B2645" s="13">
        <v>1883</v>
      </c>
    </row>
    <row r="2646" spans="1:3" ht="15.75" hidden="1" customHeight="1">
      <c r="A2646" s="13" t="s">
        <v>321</v>
      </c>
      <c r="B2646" s="13">
        <v>1884</v>
      </c>
    </row>
    <row r="2647" spans="1:3" ht="15.75" hidden="1" customHeight="1">
      <c r="A2647" s="13" t="s">
        <v>321</v>
      </c>
      <c r="B2647" s="13">
        <v>1885</v>
      </c>
    </row>
    <row r="2648" spans="1:3" ht="15.75" hidden="1" customHeight="1">
      <c r="A2648" s="13" t="s">
        <v>321</v>
      </c>
      <c r="B2648" s="13">
        <v>1886</v>
      </c>
    </row>
    <row r="2649" spans="1:3" ht="15.75" hidden="1" customHeight="1">
      <c r="A2649" s="13" t="s">
        <v>321</v>
      </c>
      <c r="B2649" s="13">
        <v>1887</v>
      </c>
    </row>
    <row r="2650" spans="1:3" ht="15.75" hidden="1" customHeight="1">
      <c r="A2650" s="13" t="s">
        <v>321</v>
      </c>
      <c r="B2650" s="13">
        <v>1888</v>
      </c>
    </row>
    <row r="2651" spans="1:3" ht="15.75" hidden="1" customHeight="1">
      <c r="A2651" s="13" t="s">
        <v>321</v>
      </c>
      <c r="B2651" s="13">
        <v>1889</v>
      </c>
    </row>
    <row r="2652" spans="1:3" ht="15.75" hidden="1" customHeight="1">
      <c r="A2652" s="13" t="s">
        <v>321</v>
      </c>
      <c r="B2652" s="13">
        <v>1890</v>
      </c>
      <c r="C2652" s="13">
        <v>7457</v>
      </c>
    </row>
    <row r="2653" spans="1:3" ht="15.75" hidden="1" customHeight="1">
      <c r="A2653" s="13" t="s">
        <v>321</v>
      </c>
      <c r="B2653" s="13">
        <v>1891</v>
      </c>
    </row>
    <row r="2654" spans="1:3" ht="15.75" hidden="1" customHeight="1">
      <c r="A2654" s="13" t="s">
        <v>321</v>
      </c>
      <c r="B2654" s="13">
        <v>1892</v>
      </c>
    </row>
    <row r="2655" spans="1:3" ht="15.75" hidden="1" customHeight="1">
      <c r="A2655" s="13" t="s">
        <v>321</v>
      </c>
      <c r="B2655" s="13">
        <v>1893</v>
      </c>
    </row>
    <row r="2656" spans="1:3" ht="15.75" hidden="1" customHeight="1">
      <c r="A2656" s="13" t="s">
        <v>321</v>
      </c>
      <c r="B2656" s="13">
        <v>1894</v>
      </c>
    </row>
    <row r="2657" spans="1:3" ht="15.75" hidden="1" customHeight="1">
      <c r="A2657" s="13" t="s">
        <v>321</v>
      </c>
      <c r="B2657" s="13">
        <v>1895</v>
      </c>
    </row>
    <row r="2658" spans="1:3" ht="15.75" hidden="1" customHeight="1">
      <c r="A2658" s="13" t="s">
        <v>321</v>
      </c>
      <c r="B2658" s="13">
        <v>1896</v>
      </c>
    </row>
    <row r="2659" spans="1:3" ht="15.75" hidden="1" customHeight="1">
      <c r="A2659" s="13" t="s">
        <v>321</v>
      </c>
      <c r="B2659" s="13">
        <v>1897</v>
      </c>
    </row>
    <row r="2660" spans="1:3" ht="15.75" hidden="1" customHeight="1">
      <c r="A2660" s="13" t="s">
        <v>321</v>
      </c>
      <c r="B2660" s="13">
        <v>1898</v>
      </c>
    </row>
    <row r="2661" spans="1:3" ht="15.75" hidden="1" customHeight="1">
      <c r="A2661" s="13" t="s">
        <v>321</v>
      </c>
      <c r="B2661" s="13">
        <v>1899</v>
      </c>
    </row>
    <row r="2662" spans="1:3" ht="15.75" hidden="1" customHeight="1">
      <c r="A2662" s="13" t="s">
        <v>321</v>
      </c>
      <c r="B2662" s="13">
        <v>1900</v>
      </c>
      <c r="C2662" s="13">
        <v>9600</v>
      </c>
    </row>
    <row r="2663" spans="1:3" ht="15.75" hidden="1" customHeight="1">
      <c r="A2663" s="13" t="s">
        <v>321</v>
      </c>
      <c r="B2663" s="13">
        <v>1901</v>
      </c>
    </row>
    <row r="2664" spans="1:3" ht="15.75" hidden="1" customHeight="1">
      <c r="A2664" s="13" t="s">
        <v>321</v>
      </c>
      <c r="B2664" s="13">
        <v>1902</v>
      </c>
    </row>
    <row r="2665" spans="1:3" ht="15.75" hidden="1" customHeight="1">
      <c r="A2665" s="13" t="s">
        <v>321</v>
      </c>
      <c r="B2665" s="13">
        <v>1903</v>
      </c>
    </row>
    <row r="2666" spans="1:3" ht="15.75" hidden="1" customHeight="1">
      <c r="A2666" s="13" t="s">
        <v>321</v>
      </c>
      <c r="B2666" s="13">
        <v>1904</v>
      </c>
    </row>
    <row r="2667" spans="1:3" ht="15.75" hidden="1" customHeight="1">
      <c r="A2667" s="13" t="s">
        <v>321</v>
      </c>
      <c r="B2667" s="13">
        <v>1905</v>
      </c>
    </row>
    <row r="2668" spans="1:3" ht="15.75" hidden="1" customHeight="1">
      <c r="A2668" s="13" t="s">
        <v>321</v>
      </c>
      <c r="B2668" s="13">
        <v>1906</v>
      </c>
    </row>
    <row r="2669" spans="1:3" ht="15.75" hidden="1" customHeight="1">
      <c r="A2669" s="13" t="s">
        <v>321</v>
      </c>
      <c r="B2669" s="13">
        <v>1907</v>
      </c>
    </row>
    <row r="2670" spans="1:3" ht="15.75" hidden="1" customHeight="1">
      <c r="A2670" s="13" t="s">
        <v>321</v>
      </c>
      <c r="B2670" s="13">
        <v>1908</v>
      </c>
    </row>
    <row r="2671" spans="1:3" ht="15.75" hidden="1" customHeight="1">
      <c r="A2671" s="13" t="s">
        <v>321</v>
      </c>
      <c r="B2671" s="13">
        <v>1909</v>
      </c>
    </row>
    <row r="2672" spans="1:3" ht="15.75" hidden="1" customHeight="1">
      <c r="A2672" s="13" t="s">
        <v>321</v>
      </c>
      <c r="B2672" s="13">
        <v>1910</v>
      </c>
      <c r="C2672" s="13">
        <v>9420</v>
      </c>
    </row>
    <row r="2673" spans="1:4" ht="15.75" hidden="1" customHeight="1">
      <c r="A2673" s="13" t="s">
        <v>321</v>
      </c>
      <c r="B2673" s="13">
        <v>1911</v>
      </c>
    </row>
    <row r="2674" spans="1:4" ht="15.75" hidden="1" customHeight="1">
      <c r="A2674" s="13" t="s">
        <v>321</v>
      </c>
      <c r="B2674" s="13">
        <v>1912</v>
      </c>
    </row>
    <row r="2675" spans="1:4" ht="15.75" hidden="1" customHeight="1">
      <c r="A2675" s="13" t="s">
        <v>321</v>
      </c>
      <c r="B2675" s="13">
        <v>1913</v>
      </c>
    </row>
    <row r="2676" spans="1:4" ht="15.75" hidden="1" customHeight="1">
      <c r="A2676" s="13" t="s">
        <v>321</v>
      </c>
      <c r="B2676" s="13">
        <v>1914</v>
      </c>
    </row>
    <row r="2677" spans="1:4" ht="15.75" hidden="1" customHeight="1">
      <c r="A2677" s="13" t="s">
        <v>321</v>
      </c>
      <c r="B2677" s="13">
        <v>1915</v>
      </c>
    </row>
    <row r="2678" spans="1:4" ht="15.75" hidden="1" customHeight="1">
      <c r="A2678" s="13" t="s">
        <v>321</v>
      </c>
      <c r="B2678" s="13">
        <v>1916</v>
      </c>
    </row>
    <row r="2679" spans="1:4" ht="15.75" hidden="1" customHeight="1">
      <c r="A2679" s="13" t="s">
        <v>321</v>
      </c>
      <c r="B2679" s="13">
        <v>1917</v>
      </c>
    </row>
    <row r="2680" spans="1:4" ht="15.75" hidden="1" customHeight="1">
      <c r="A2680" s="13" t="s">
        <v>321</v>
      </c>
      <c r="B2680" s="13">
        <v>1918</v>
      </c>
    </row>
    <row r="2681" spans="1:4" ht="15.75" hidden="1" customHeight="1">
      <c r="A2681" s="13" t="s">
        <v>321</v>
      </c>
      <c r="B2681" s="13">
        <v>1919</v>
      </c>
    </row>
    <row r="2682" spans="1:4" ht="15.75" hidden="1" customHeight="1">
      <c r="A2682" s="13" t="s">
        <v>321</v>
      </c>
      <c r="B2682" s="13">
        <v>1920</v>
      </c>
      <c r="C2682" s="13">
        <v>8600</v>
      </c>
    </row>
    <row r="2683" spans="1:4" ht="15.75" hidden="1" customHeight="1">
      <c r="A2683" s="13" t="s">
        <v>321</v>
      </c>
      <c r="B2683" s="13">
        <v>1921</v>
      </c>
    </row>
    <row r="2684" spans="1:4" ht="15.75" hidden="1" customHeight="1">
      <c r="A2684" s="13" t="s">
        <v>321</v>
      </c>
      <c r="B2684" s="13">
        <v>1922</v>
      </c>
    </row>
    <row r="2685" spans="1:4" ht="15.75" hidden="1" customHeight="1">
      <c r="A2685" s="13" t="s">
        <v>321</v>
      </c>
      <c r="B2685" s="13">
        <v>1923</v>
      </c>
    </row>
    <row r="2686" spans="1:4" ht="15.75" hidden="1" customHeight="1">
      <c r="A2686" s="13" t="s">
        <v>321</v>
      </c>
      <c r="B2686" s="13">
        <v>1924</v>
      </c>
    </row>
    <row r="2687" spans="1:4" ht="15.75" hidden="1" customHeight="1">
      <c r="A2687" s="13" t="s">
        <v>321</v>
      </c>
      <c r="B2687" s="13">
        <v>1925</v>
      </c>
    </row>
    <row r="2688" spans="1:4" ht="15.75" hidden="1" customHeight="1">
      <c r="A2688" s="13" t="s">
        <v>321</v>
      </c>
      <c r="B2688" s="13">
        <v>1926</v>
      </c>
      <c r="D2688" s="13">
        <v>3.3000000000000002E-2</v>
      </c>
    </row>
    <row r="2689" spans="1:4" ht="15.75" hidden="1" customHeight="1">
      <c r="A2689" s="13" t="s">
        <v>321</v>
      </c>
      <c r="B2689" s="13">
        <v>1927</v>
      </c>
      <c r="D2689" s="13">
        <v>3.5999999999999997E-2</v>
      </c>
    </row>
    <row r="2690" spans="1:4" ht="15.75" hidden="1" customHeight="1">
      <c r="A2690" s="13" t="s">
        <v>321</v>
      </c>
      <c r="B2690" s="13">
        <v>1928</v>
      </c>
      <c r="D2690" s="13">
        <v>8.3000000000000004E-2</v>
      </c>
    </row>
    <row r="2691" spans="1:4" ht="15.75" hidden="1" customHeight="1">
      <c r="A2691" s="13" t="s">
        <v>321</v>
      </c>
      <c r="B2691" s="13">
        <v>1929</v>
      </c>
      <c r="D2691" s="13">
        <v>0.10299999999999999</v>
      </c>
    </row>
    <row r="2692" spans="1:4" ht="15.75" hidden="1" customHeight="1">
      <c r="A2692" s="13" t="s">
        <v>321</v>
      </c>
      <c r="B2692" s="13">
        <v>1930</v>
      </c>
      <c r="C2692" s="13">
        <v>13545</v>
      </c>
      <c r="D2692" s="13">
        <v>0.13500000000000001</v>
      </c>
    </row>
    <row r="2693" spans="1:4" ht="15.75" hidden="1" customHeight="1">
      <c r="A2693" s="13" t="s">
        <v>321</v>
      </c>
      <c r="B2693" s="13">
        <v>1931</v>
      </c>
      <c r="D2693" s="13">
        <v>0.112</v>
      </c>
    </row>
    <row r="2694" spans="1:4" ht="15.75" hidden="1" customHeight="1">
      <c r="A2694" s="13" t="s">
        <v>321</v>
      </c>
      <c r="B2694" s="13">
        <v>1932</v>
      </c>
      <c r="D2694" s="13">
        <v>0.109</v>
      </c>
    </row>
    <row r="2695" spans="1:4" ht="15.75" hidden="1" customHeight="1">
      <c r="A2695" s="13" t="s">
        <v>321</v>
      </c>
      <c r="B2695" s="13">
        <v>1933</v>
      </c>
      <c r="D2695" s="13">
        <v>0.11700000000000001</v>
      </c>
    </row>
    <row r="2696" spans="1:4" ht="15.75" hidden="1" customHeight="1">
      <c r="A2696" s="13" t="s">
        <v>321</v>
      </c>
      <c r="B2696" s="13">
        <v>1934</v>
      </c>
      <c r="D2696" s="13">
        <v>0.129</v>
      </c>
    </row>
    <row r="2697" spans="1:4" ht="15.75" hidden="1" customHeight="1">
      <c r="A2697" s="13" t="s">
        <v>321</v>
      </c>
      <c r="B2697" s="13">
        <v>1935</v>
      </c>
      <c r="D2697" s="13">
        <v>0.14499999999999999</v>
      </c>
    </row>
    <row r="2698" spans="1:4" ht="15.75" hidden="1" customHeight="1">
      <c r="A2698" s="13" t="s">
        <v>321</v>
      </c>
      <c r="B2698" s="13">
        <v>1936</v>
      </c>
      <c r="D2698" s="13">
        <v>0.158</v>
      </c>
    </row>
    <row r="2699" spans="1:4" ht="15.75" hidden="1" customHeight="1">
      <c r="A2699" s="13" t="s">
        <v>321</v>
      </c>
      <c r="B2699" s="13">
        <v>1937</v>
      </c>
      <c r="D2699" s="13">
        <v>0.184</v>
      </c>
    </row>
    <row r="2700" spans="1:4" ht="15.75" hidden="1" customHeight="1">
      <c r="A2700" s="13" t="s">
        <v>321</v>
      </c>
      <c r="B2700" s="13">
        <v>1938</v>
      </c>
      <c r="D2700" s="13">
        <v>0.19900000000000001</v>
      </c>
    </row>
    <row r="2701" spans="1:4" ht="15.75" hidden="1" customHeight="1">
      <c r="A2701" s="13" t="s">
        <v>321</v>
      </c>
      <c r="B2701" s="13">
        <v>1939</v>
      </c>
      <c r="D2701" s="13">
        <v>0.186</v>
      </c>
    </row>
    <row r="2702" spans="1:4" ht="15.75" hidden="1" customHeight="1">
      <c r="A2702" s="13" t="s">
        <v>321</v>
      </c>
      <c r="B2702" s="13">
        <v>1940</v>
      </c>
      <c r="C2702" s="13">
        <v>30399</v>
      </c>
      <c r="D2702" s="13">
        <v>0.15</v>
      </c>
    </row>
    <row r="2703" spans="1:4" ht="15.75" hidden="1" customHeight="1">
      <c r="A2703" s="13" t="s">
        <v>321</v>
      </c>
      <c r="B2703" s="13">
        <v>1941</v>
      </c>
      <c r="D2703" s="13">
        <v>0.183</v>
      </c>
    </row>
    <row r="2704" spans="1:4" ht="15.75" hidden="1" customHeight="1">
      <c r="A2704" s="13" t="s">
        <v>321</v>
      </c>
      <c r="B2704" s="13">
        <v>1942</v>
      </c>
      <c r="D2704" s="13">
        <v>0.107</v>
      </c>
    </row>
    <row r="2705" spans="1:4" ht="15.75" hidden="1" customHeight="1">
      <c r="A2705" s="13" t="s">
        <v>321</v>
      </c>
      <c r="B2705" s="13">
        <v>1943</v>
      </c>
      <c r="D2705" s="13">
        <v>0.17299999999999999</v>
      </c>
    </row>
    <row r="2706" spans="1:4" ht="15.75" hidden="1" customHeight="1">
      <c r="A2706" s="13" t="s">
        <v>321</v>
      </c>
      <c r="B2706" s="13">
        <v>1944</v>
      </c>
      <c r="D2706" s="13">
        <v>0.216</v>
      </c>
    </row>
    <row r="2707" spans="1:4" ht="15.75" hidden="1" customHeight="1">
      <c r="A2707" s="13" t="s">
        <v>321</v>
      </c>
      <c r="B2707" s="13">
        <v>1945</v>
      </c>
      <c r="D2707" s="13">
        <v>0.251</v>
      </c>
    </row>
    <row r="2708" spans="1:4" ht="15.75" hidden="1" customHeight="1">
      <c r="A2708" s="13" t="s">
        <v>321</v>
      </c>
      <c r="B2708" s="13">
        <v>1946</v>
      </c>
      <c r="D2708" s="13">
        <v>0.28199999999999997</v>
      </c>
    </row>
    <row r="2709" spans="1:4" ht="15.75" hidden="1" customHeight="1">
      <c r="A2709" s="13" t="s">
        <v>321</v>
      </c>
      <c r="B2709" s="13">
        <v>1947</v>
      </c>
      <c r="D2709" s="13">
        <v>0.31900000000000001</v>
      </c>
    </row>
    <row r="2710" spans="1:4" ht="15.75" hidden="1" customHeight="1">
      <c r="A2710" s="13" t="s">
        <v>321</v>
      </c>
      <c r="B2710" s="13">
        <v>1948</v>
      </c>
      <c r="D2710" s="13">
        <v>0.32700000000000001</v>
      </c>
    </row>
    <row r="2711" spans="1:4" ht="15.75" hidden="1" customHeight="1">
      <c r="A2711" s="13" t="s">
        <v>321</v>
      </c>
      <c r="B2711" s="13">
        <v>1949</v>
      </c>
      <c r="D2711" s="13">
        <v>0</v>
      </c>
    </row>
    <row r="2712" spans="1:4" ht="15.75" hidden="1" customHeight="1">
      <c r="A2712" s="13" t="s">
        <v>321</v>
      </c>
      <c r="B2712" s="13">
        <v>1950</v>
      </c>
      <c r="C2712" s="13">
        <v>38818</v>
      </c>
      <c r="D2712" s="13">
        <v>0.41</v>
      </c>
    </row>
    <row r="2713" spans="1:4" ht="15.75" hidden="1" customHeight="1">
      <c r="A2713" s="13" t="s">
        <v>321</v>
      </c>
      <c r="B2713" s="13">
        <v>1951</v>
      </c>
      <c r="C2713" s="13">
        <v>40258</v>
      </c>
      <c r="D2713" s="13">
        <v>0.64600000000000002</v>
      </c>
    </row>
    <row r="2714" spans="1:4" ht="15.75" hidden="1" customHeight="1">
      <c r="A2714" s="13" t="s">
        <v>321</v>
      </c>
      <c r="B2714" s="13">
        <v>1952</v>
      </c>
      <c r="C2714" s="13">
        <v>41780</v>
      </c>
      <c r="D2714" s="13">
        <v>0.373</v>
      </c>
    </row>
    <row r="2715" spans="1:4" ht="15.75" hidden="1" customHeight="1">
      <c r="A2715" s="13" t="s">
        <v>321</v>
      </c>
      <c r="B2715" s="13">
        <v>1953</v>
      </c>
      <c r="C2715" s="13">
        <v>43324</v>
      </c>
      <c r="D2715" s="13">
        <v>0.432</v>
      </c>
    </row>
    <row r="2716" spans="1:4" ht="15.75" hidden="1" customHeight="1">
      <c r="A2716" s="13" t="s">
        <v>321</v>
      </c>
      <c r="B2716" s="13">
        <v>1954</v>
      </c>
      <c r="C2716" s="13">
        <v>44890</v>
      </c>
      <c r="D2716" s="13">
        <v>0.873</v>
      </c>
    </row>
    <row r="2717" spans="1:4" ht="15.75" hidden="1" customHeight="1">
      <c r="A2717" s="13" t="s">
        <v>321</v>
      </c>
      <c r="B2717" s="13">
        <v>1955</v>
      </c>
      <c r="C2717" s="13">
        <v>46481</v>
      </c>
      <c r="D2717" s="13">
        <v>0.72199999999999998</v>
      </c>
    </row>
    <row r="2718" spans="1:4" ht="15.75" hidden="1" customHeight="1">
      <c r="A2718" s="13" t="s">
        <v>321</v>
      </c>
      <c r="B2718" s="13">
        <v>1956</v>
      </c>
      <c r="C2718" s="13">
        <v>48115</v>
      </c>
      <c r="D2718" s="13">
        <v>0.93400000000000005</v>
      </c>
    </row>
    <row r="2719" spans="1:4" ht="15.75" hidden="1" customHeight="1">
      <c r="A2719" s="13" t="s">
        <v>321</v>
      </c>
      <c r="B2719" s="13">
        <v>1957</v>
      </c>
      <c r="C2719" s="13">
        <v>49770</v>
      </c>
      <c r="D2719" s="13">
        <v>0.63800000000000001</v>
      </c>
    </row>
    <row r="2720" spans="1:4" ht="15.75" hidden="1" customHeight="1">
      <c r="A2720" s="13" t="s">
        <v>321</v>
      </c>
      <c r="B2720" s="13">
        <v>1958</v>
      </c>
      <c r="C2720" s="13">
        <v>51424</v>
      </c>
      <c r="D2720" s="13">
        <v>0.55900000000000005</v>
      </c>
    </row>
    <row r="2721" spans="1:4" ht="15.75" hidden="1" customHeight="1">
      <c r="A2721" s="13" t="s">
        <v>321</v>
      </c>
      <c r="B2721" s="13">
        <v>1959</v>
      </c>
      <c r="C2721" s="13">
        <v>53064</v>
      </c>
      <c r="D2721" s="13">
        <v>0.71899999999999997</v>
      </c>
    </row>
    <row r="2722" spans="1:4" ht="15.75" hidden="1" customHeight="1">
      <c r="A2722" s="13" t="s">
        <v>321</v>
      </c>
      <c r="B2722" s="13">
        <v>1960</v>
      </c>
      <c r="C2722" s="13">
        <v>54627</v>
      </c>
      <c r="D2722" s="13">
        <v>0.61899999999999999</v>
      </c>
    </row>
    <row r="2723" spans="1:4" ht="15.75" hidden="1" customHeight="1">
      <c r="A2723" s="13" t="s">
        <v>321</v>
      </c>
      <c r="B2723" s="13">
        <v>1961</v>
      </c>
      <c r="C2723" s="13">
        <v>55827</v>
      </c>
      <c r="D2723" s="13">
        <v>0.64600000000000002</v>
      </c>
    </row>
    <row r="2724" spans="1:4" ht="15.75" hidden="1" customHeight="1">
      <c r="A2724" s="13" t="s">
        <v>321</v>
      </c>
      <c r="B2724" s="13">
        <v>1962</v>
      </c>
      <c r="C2724" s="13">
        <v>56701</v>
      </c>
      <c r="D2724" s="13">
        <v>0.70899999999999996</v>
      </c>
    </row>
    <row r="2725" spans="1:4" ht="15.75" hidden="1" customHeight="1">
      <c r="A2725" s="13" t="s">
        <v>321</v>
      </c>
      <c r="B2725" s="13">
        <v>1963</v>
      </c>
      <c r="C2725" s="13">
        <v>57493</v>
      </c>
      <c r="D2725" s="13">
        <v>0.67900000000000005</v>
      </c>
    </row>
    <row r="2726" spans="1:4" ht="15.75" hidden="1" customHeight="1">
      <c r="A2726" s="13" t="s">
        <v>321</v>
      </c>
      <c r="B2726" s="13">
        <v>1964</v>
      </c>
      <c r="C2726" s="13">
        <v>58197</v>
      </c>
      <c r="D2726" s="13">
        <v>0.66</v>
      </c>
    </row>
    <row r="2727" spans="1:4" ht="15.75" hidden="1" customHeight="1">
      <c r="A2727" s="13" t="s">
        <v>321</v>
      </c>
      <c r="B2727" s="13">
        <v>1965</v>
      </c>
      <c r="C2727" s="13">
        <v>58804</v>
      </c>
      <c r="D2727" s="13">
        <v>0.59199999999999997</v>
      </c>
    </row>
    <row r="2728" spans="1:4" ht="15.75" hidden="1" customHeight="1">
      <c r="A2728" s="13" t="s">
        <v>321</v>
      </c>
      <c r="B2728" s="13">
        <v>1966</v>
      </c>
      <c r="C2728" s="13">
        <v>59306</v>
      </c>
      <c r="D2728" s="13">
        <v>0.55400000000000005</v>
      </c>
    </row>
    <row r="2729" spans="1:4" ht="15.75" hidden="1" customHeight="1">
      <c r="A2729" s="13" t="s">
        <v>321</v>
      </c>
      <c r="B2729" s="13">
        <v>1967</v>
      </c>
      <c r="C2729" s="13">
        <v>59542</v>
      </c>
      <c r="D2729" s="13">
        <v>0.68200000000000005</v>
      </c>
    </row>
    <row r="2730" spans="1:4" ht="15.75" hidden="1" customHeight="1">
      <c r="A2730" s="13" t="s">
        <v>321</v>
      </c>
      <c r="B2730" s="13">
        <v>1968</v>
      </c>
      <c r="C2730" s="13">
        <v>59487</v>
      </c>
      <c r="D2730" s="13">
        <v>0.63500000000000001</v>
      </c>
    </row>
    <row r="2731" spans="1:4" ht="15.75" hidden="1" customHeight="1">
      <c r="A2731" s="13" t="s">
        <v>321</v>
      </c>
      <c r="B2731" s="13">
        <v>1969</v>
      </c>
      <c r="C2731" s="13">
        <v>59347</v>
      </c>
      <c r="D2731" s="13">
        <v>0.83</v>
      </c>
    </row>
    <row r="2732" spans="1:4" ht="15.75" hidden="1" customHeight="1">
      <c r="A2732" s="13" t="s">
        <v>321</v>
      </c>
      <c r="B2732" s="13">
        <v>1970</v>
      </c>
      <c r="C2732" s="13">
        <v>59120</v>
      </c>
      <c r="D2732" s="13">
        <v>0.92900000000000005</v>
      </c>
    </row>
    <row r="2733" spans="1:4" ht="15.75" hidden="1" customHeight="1">
      <c r="A2733" s="13" t="s">
        <v>321</v>
      </c>
      <c r="B2733" s="13">
        <v>1971</v>
      </c>
      <c r="C2733" s="13">
        <v>58832</v>
      </c>
      <c r="D2733" s="13">
        <v>0.80800000000000005</v>
      </c>
    </row>
    <row r="2734" spans="1:4" ht="15.75" hidden="1" customHeight="1">
      <c r="A2734" s="13" t="s">
        <v>321</v>
      </c>
      <c r="B2734" s="13">
        <v>1972</v>
      </c>
      <c r="C2734" s="13">
        <v>58878</v>
      </c>
      <c r="D2734" s="13">
        <v>0.78400000000000003</v>
      </c>
    </row>
    <row r="2735" spans="1:4" ht="15.75" hidden="1" customHeight="1">
      <c r="A2735" s="13" t="s">
        <v>321</v>
      </c>
      <c r="B2735" s="13">
        <v>1973</v>
      </c>
      <c r="C2735" s="13">
        <v>59387</v>
      </c>
      <c r="D2735" s="13">
        <v>0.86899999999999999</v>
      </c>
    </row>
    <row r="2736" spans="1:4" ht="15.75" hidden="1" customHeight="1">
      <c r="A2736" s="13" t="s">
        <v>321</v>
      </c>
      <c r="B2736" s="13">
        <v>1974</v>
      </c>
      <c r="C2736" s="13">
        <v>60049</v>
      </c>
      <c r="D2736" s="13">
        <v>0.78800000000000003</v>
      </c>
    </row>
    <row r="2737" spans="1:4" ht="15.75" hidden="1" customHeight="1">
      <c r="A2737" s="13" t="s">
        <v>321</v>
      </c>
      <c r="B2737" s="13">
        <v>1975</v>
      </c>
      <c r="C2737" s="13">
        <v>60728</v>
      </c>
      <c r="D2737" s="13">
        <v>0.57099999999999995</v>
      </c>
    </row>
    <row r="2738" spans="1:4" ht="15.75" hidden="1" customHeight="1">
      <c r="A2738" s="13" t="s">
        <v>321</v>
      </c>
      <c r="B2738" s="13">
        <v>1976</v>
      </c>
      <c r="C2738" s="13">
        <v>61213</v>
      </c>
      <c r="D2738" s="13">
        <v>1.2190000000000001</v>
      </c>
    </row>
    <row r="2739" spans="1:4" ht="15.75" hidden="1" customHeight="1">
      <c r="A2739" s="13" t="s">
        <v>321</v>
      </c>
      <c r="B2739" s="13">
        <v>1977</v>
      </c>
      <c r="C2739" s="13">
        <v>61490</v>
      </c>
      <c r="D2739" s="13">
        <v>0.63700000000000001</v>
      </c>
    </row>
    <row r="2740" spans="1:4" ht="15.75" hidden="1" customHeight="1">
      <c r="A2740" s="13" t="s">
        <v>321</v>
      </c>
      <c r="B2740" s="13">
        <v>1978</v>
      </c>
      <c r="C2740" s="13">
        <v>61757</v>
      </c>
      <c r="D2740" s="13">
        <v>0.54200000000000004</v>
      </c>
    </row>
    <row r="2741" spans="1:4" ht="15.75" hidden="1" customHeight="1">
      <c r="A2741" s="13" t="s">
        <v>321</v>
      </c>
      <c r="B2741" s="13">
        <v>1979</v>
      </c>
      <c r="C2741" s="13">
        <v>62025</v>
      </c>
      <c r="D2741" s="13">
        <v>0.56899999999999995</v>
      </c>
    </row>
    <row r="2742" spans="1:4" ht="15.75" hidden="1" customHeight="1">
      <c r="A2742" s="13" t="s">
        <v>321</v>
      </c>
      <c r="B2742" s="13">
        <v>1980</v>
      </c>
      <c r="C2742" s="13">
        <v>62287</v>
      </c>
      <c r="D2742" s="13">
        <v>0.58499999999999996</v>
      </c>
    </row>
    <row r="2743" spans="1:4" ht="15.75" hidden="1" customHeight="1">
      <c r="A2743" s="13" t="s">
        <v>321</v>
      </c>
      <c r="B2743" s="13">
        <v>1981</v>
      </c>
      <c r="C2743" s="13">
        <v>62634</v>
      </c>
      <c r="D2743" s="13">
        <v>0.55800000000000005</v>
      </c>
    </row>
    <row r="2744" spans="1:4" ht="15.75" hidden="1" customHeight="1">
      <c r="A2744" s="13" t="s">
        <v>321</v>
      </c>
      <c r="B2744" s="13">
        <v>1982</v>
      </c>
      <c r="C2744" s="13">
        <v>63131</v>
      </c>
      <c r="D2744" s="13">
        <v>0.623</v>
      </c>
    </row>
    <row r="2745" spans="1:4" ht="15.75" hidden="1" customHeight="1">
      <c r="A2745" s="13" t="s">
        <v>321</v>
      </c>
      <c r="B2745" s="13">
        <v>1983</v>
      </c>
      <c r="C2745" s="13">
        <v>63692</v>
      </c>
      <c r="D2745" s="13">
        <v>0.32</v>
      </c>
    </row>
    <row r="2746" spans="1:4" ht="15.75" hidden="1" customHeight="1">
      <c r="A2746" s="13" t="s">
        <v>321</v>
      </c>
      <c r="B2746" s="13">
        <v>1984</v>
      </c>
      <c r="C2746" s="13">
        <v>64190</v>
      </c>
      <c r="D2746" s="13">
        <v>0.8</v>
      </c>
    </row>
    <row r="2747" spans="1:4" ht="15.75" hidden="1" customHeight="1">
      <c r="A2747" s="13" t="s">
        <v>321</v>
      </c>
      <c r="B2747" s="13">
        <v>1985</v>
      </c>
      <c r="C2747" s="13">
        <v>64493</v>
      </c>
      <c r="D2747" s="13">
        <v>0.93700000000000006</v>
      </c>
    </row>
    <row r="2748" spans="1:4" ht="15.75" hidden="1" customHeight="1">
      <c r="A2748" s="13" t="s">
        <v>321</v>
      </c>
      <c r="B2748" s="13">
        <v>1986</v>
      </c>
      <c r="C2748" s="13">
        <v>64570</v>
      </c>
      <c r="D2748" s="13">
        <v>0.18</v>
      </c>
    </row>
    <row r="2749" spans="1:4" ht="15.75" hidden="1" customHeight="1">
      <c r="A2749" s="13" t="s">
        <v>321</v>
      </c>
      <c r="B2749" s="13">
        <v>1987</v>
      </c>
      <c r="C2749" s="13">
        <v>64463</v>
      </c>
      <c r="D2749" s="13">
        <v>0.44700000000000001</v>
      </c>
    </row>
    <row r="2750" spans="1:4" ht="15.75" hidden="1" customHeight="1">
      <c r="A2750" s="13" t="s">
        <v>321</v>
      </c>
      <c r="B2750" s="13">
        <v>1988</v>
      </c>
      <c r="C2750" s="13">
        <v>64356</v>
      </c>
      <c r="D2750" s="13">
        <v>0.61199999999999999</v>
      </c>
    </row>
    <row r="2751" spans="1:4" ht="15.75" hidden="1" customHeight="1">
      <c r="A2751" s="13" t="s">
        <v>321</v>
      </c>
      <c r="B2751" s="13">
        <v>1989</v>
      </c>
      <c r="C2751" s="13">
        <v>64617</v>
      </c>
      <c r="D2751" s="13">
        <v>0.64900000000000002</v>
      </c>
    </row>
    <row r="2752" spans="1:4" ht="15.75" hidden="1" customHeight="1">
      <c r="A2752" s="13" t="s">
        <v>321</v>
      </c>
      <c r="B2752" s="13">
        <v>1990</v>
      </c>
      <c r="C2752" s="13">
        <v>65734</v>
      </c>
      <c r="D2752" s="13">
        <v>0.48699999999999999</v>
      </c>
    </row>
    <row r="2753" spans="1:4" ht="15.75" hidden="1" customHeight="1">
      <c r="A2753" s="13" t="s">
        <v>321</v>
      </c>
      <c r="B2753" s="13">
        <v>1991</v>
      </c>
      <c r="C2753" s="13">
        <v>67879</v>
      </c>
      <c r="D2753" s="13">
        <v>0.53100000000000003</v>
      </c>
    </row>
    <row r="2754" spans="1:4" ht="15.75" hidden="1" customHeight="1">
      <c r="A2754" s="13" t="s">
        <v>321</v>
      </c>
      <c r="B2754" s="13">
        <v>1992</v>
      </c>
      <c r="C2754" s="13">
        <v>70210</v>
      </c>
      <c r="D2754" s="13">
        <v>0.53900000000000003</v>
      </c>
    </row>
    <row r="2755" spans="1:4" ht="15.75" hidden="1" customHeight="1">
      <c r="A2755" s="13" t="s">
        <v>321</v>
      </c>
      <c r="B2755" s="13">
        <v>1993</v>
      </c>
      <c r="C2755" s="13">
        <v>72374</v>
      </c>
      <c r="D2755" s="13">
        <v>0.64900000000000002</v>
      </c>
    </row>
    <row r="2756" spans="1:4" ht="15.75" hidden="1" customHeight="1">
      <c r="A2756" s="13" t="s">
        <v>321</v>
      </c>
      <c r="B2756" s="13">
        <v>1994</v>
      </c>
      <c r="C2756" s="13">
        <v>74730</v>
      </c>
      <c r="D2756" s="13">
        <v>0.66</v>
      </c>
    </row>
    <row r="2757" spans="1:4" ht="15.75" hidden="1" customHeight="1">
      <c r="A2757" s="13" t="s">
        <v>321</v>
      </c>
      <c r="B2757" s="13">
        <v>1995</v>
      </c>
      <c r="C2757" s="13">
        <v>77070</v>
      </c>
      <c r="D2757" s="13">
        <v>0.70699999999999996</v>
      </c>
    </row>
    <row r="2758" spans="1:4" ht="15.75" hidden="1" customHeight="1">
      <c r="A2758" s="13" t="s">
        <v>321</v>
      </c>
      <c r="B2758" s="13">
        <v>1996</v>
      </c>
      <c r="C2758" s="13">
        <v>79432</v>
      </c>
      <c r="D2758" s="13">
        <v>0.72499999999999998</v>
      </c>
    </row>
    <row r="2759" spans="1:4" ht="15.75" hidden="1" customHeight="1">
      <c r="A2759" s="13" t="s">
        <v>321</v>
      </c>
      <c r="B2759" s="13">
        <v>1997</v>
      </c>
      <c r="C2759" s="13">
        <v>81872</v>
      </c>
      <c r="D2759" s="13">
        <v>0.75800000000000001</v>
      </c>
    </row>
    <row r="2760" spans="1:4" ht="15.75" hidden="1" customHeight="1">
      <c r="A2760" s="13" t="s">
        <v>321</v>
      </c>
      <c r="B2760" s="13">
        <v>1998</v>
      </c>
      <c r="C2760" s="13">
        <v>84365</v>
      </c>
      <c r="D2760" s="13">
        <v>0.80600000000000005</v>
      </c>
    </row>
    <row r="2761" spans="1:4" ht="15.75" hidden="1" customHeight="1">
      <c r="A2761" s="13" t="s">
        <v>321</v>
      </c>
      <c r="B2761" s="13">
        <v>1999</v>
      </c>
      <c r="C2761" s="13">
        <v>86877</v>
      </c>
      <c r="D2761" s="13">
        <v>0.81</v>
      </c>
    </row>
    <row r="2762" spans="1:4" ht="15.75" hidden="1" customHeight="1">
      <c r="A2762" s="13" t="s">
        <v>321</v>
      </c>
      <c r="B2762" s="13">
        <v>2000</v>
      </c>
      <c r="C2762" s="13">
        <v>89117</v>
      </c>
      <c r="D2762" s="13">
        <v>2.3780000000000001</v>
      </c>
    </row>
    <row r="2763" spans="1:4" ht="15.75" hidden="1" customHeight="1">
      <c r="A2763" s="13" t="s">
        <v>321</v>
      </c>
      <c r="B2763" s="13">
        <v>2001</v>
      </c>
      <c r="C2763" s="13">
        <v>90702</v>
      </c>
      <c r="D2763" s="13">
        <v>2.407</v>
      </c>
    </row>
    <row r="2764" spans="1:4" ht="15.75" hidden="1" customHeight="1">
      <c r="A2764" s="13" t="s">
        <v>321</v>
      </c>
      <c r="B2764" s="13">
        <v>2002</v>
      </c>
      <c r="C2764" s="13">
        <v>91798</v>
      </c>
      <c r="D2764" s="13">
        <v>2.4369999999999998</v>
      </c>
    </row>
    <row r="2765" spans="1:4" ht="15.75" hidden="1" customHeight="1">
      <c r="A2765" s="13" t="s">
        <v>321</v>
      </c>
      <c r="B2765" s="13">
        <v>2003</v>
      </c>
      <c r="C2765" s="13">
        <v>92713</v>
      </c>
      <c r="D2765" s="13">
        <v>2.5609999999999999</v>
      </c>
    </row>
    <row r="2766" spans="1:4" ht="15.75" hidden="1" customHeight="1">
      <c r="A2766" s="13" t="s">
        <v>321</v>
      </c>
      <c r="B2766" s="13">
        <v>2004</v>
      </c>
      <c r="C2766" s="13">
        <v>93554</v>
      </c>
      <c r="D2766" s="13">
        <v>2.6160000000000001</v>
      </c>
    </row>
    <row r="2767" spans="1:4" ht="15.75" hidden="1" customHeight="1">
      <c r="A2767" s="13" t="s">
        <v>321</v>
      </c>
      <c r="B2767" s="13">
        <v>2005</v>
      </c>
      <c r="C2767" s="13">
        <v>94495</v>
      </c>
      <c r="D2767" s="13">
        <v>2.7189999999999999</v>
      </c>
    </row>
    <row r="2768" spans="1:4" ht="15.75" hidden="1" customHeight="1">
      <c r="A2768" s="13" t="s">
        <v>321</v>
      </c>
      <c r="B2768" s="13">
        <v>2006</v>
      </c>
      <c r="C2768" s="13">
        <v>95621</v>
      </c>
      <c r="D2768" s="13">
        <v>2.7149999999999999</v>
      </c>
    </row>
    <row r="2769" spans="1:4" ht="15.75" hidden="1" customHeight="1">
      <c r="A2769" s="13" t="s">
        <v>321</v>
      </c>
      <c r="B2769" s="13">
        <v>2007</v>
      </c>
      <c r="C2769" s="13">
        <v>96797</v>
      </c>
      <c r="D2769" s="13">
        <v>2.8210000000000002</v>
      </c>
    </row>
    <row r="2770" spans="1:4" ht="15.75" hidden="1" customHeight="1">
      <c r="A2770" s="13" t="s">
        <v>321</v>
      </c>
      <c r="B2770" s="13">
        <v>2008</v>
      </c>
      <c r="C2770" s="13">
        <v>98006</v>
      </c>
      <c r="D2770" s="13">
        <v>2.6560000000000001</v>
      </c>
    </row>
    <row r="2771" spans="1:4" ht="15.75" hidden="1" customHeight="1">
      <c r="A2771" s="13" t="s">
        <v>321</v>
      </c>
      <c r="B2771" s="13">
        <v>2009</v>
      </c>
      <c r="C2771" s="13">
        <v>99223</v>
      </c>
      <c r="D2771" s="13">
        <v>2.6269999999999998</v>
      </c>
    </row>
    <row r="2772" spans="1:4" ht="15.75" hidden="1" customHeight="1">
      <c r="A2772" s="13" t="s">
        <v>321</v>
      </c>
      <c r="B2772" s="13">
        <v>2010</v>
      </c>
      <c r="C2772" s="13">
        <v>100354</v>
      </c>
      <c r="D2772" s="13">
        <v>2.5059999999999998</v>
      </c>
    </row>
    <row r="2773" spans="1:4" ht="15.75" hidden="1" customHeight="1">
      <c r="A2773" s="13" t="s">
        <v>321</v>
      </c>
      <c r="B2773" s="13">
        <v>2011</v>
      </c>
      <c r="C2773" s="13">
        <v>101304</v>
      </c>
      <c r="D2773" s="13">
        <v>2.4990000000000001</v>
      </c>
    </row>
    <row r="2774" spans="1:4" ht="15.75" hidden="1" customHeight="1">
      <c r="A2774" s="13" t="s">
        <v>321</v>
      </c>
      <c r="B2774" s="13">
        <v>2012</v>
      </c>
      <c r="C2774" s="13">
        <v>102126</v>
      </c>
      <c r="D2774" s="13">
        <v>1.3480000000000001</v>
      </c>
    </row>
    <row r="2775" spans="1:4" ht="15.75" hidden="1" customHeight="1">
      <c r="A2775" s="13" t="s">
        <v>321</v>
      </c>
      <c r="B2775" s="13">
        <v>2013</v>
      </c>
      <c r="C2775" s="13">
        <v>102891</v>
      </c>
      <c r="D2775" s="13">
        <v>0.86099999999999999</v>
      </c>
    </row>
    <row r="2776" spans="1:4" ht="15.75" hidden="1" customHeight="1">
      <c r="A2776" s="13" t="s">
        <v>321</v>
      </c>
      <c r="B2776" s="13">
        <v>2014</v>
      </c>
      <c r="C2776" s="13">
        <v>103607</v>
      </c>
      <c r="D2776" s="13">
        <v>0.872</v>
      </c>
    </row>
    <row r="2777" spans="1:4" ht="15.75" hidden="1" customHeight="1">
      <c r="A2777" s="13" t="s">
        <v>321</v>
      </c>
      <c r="B2777" s="13">
        <v>2015</v>
      </c>
      <c r="C2777" s="13">
        <v>104269</v>
      </c>
      <c r="D2777" s="13">
        <v>0.89800000000000002</v>
      </c>
    </row>
    <row r="2778" spans="1:4" ht="15.75" hidden="1" customHeight="1">
      <c r="A2778" s="13" t="s">
        <v>321</v>
      </c>
      <c r="B2778" s="13">
        <v>2016</v>
      </c>
      <c r="C2778" s="13">
        <v>104890</v>
      </c>
      <c r="D2778" s="13">
        <v>0.88300000000000001</v>
      </c>
    </row>
    <row r="2779" spans="1:4" ht="15.75" hidden="1" customHeight="1">
      <c r="A2779" s="13" t="s">
        <v>321</v>
      </c>
      <c r="B2779" s="13">
        <v>2017</v>
      </c>
      <c r="C2779" s="13">
        <v>105454</v>
      </c>
      <c r="D2779" s="13">
        <v>0.89</v>
      </c>
    </row>
    <row r="2780" spans="1:4" ht="15.75" hidden="1" customHeight="1">
      <c r="A2780" s="13" t="s">
        <v>321</v>
      </c>
      <c r="B2780" s="13">
        <v>2018</v>
      </c>
      <c r="C2780" s="13">
        <v>105980</v>
      </c>
      <c r="D2780" s="13">
        <v>0.872</v>
      </c>
    </row>
    <row r="2781" spans="1:4" ht="15.75" hidden="1" customHeight="1">
      <c r="A2781" s="13" t="s">
        <v>321</v>
      </c>
      <c r="B2781" s="13">
        <v>2019</v>
      </c>
      <c r="C2781" s="13">
        <v>106458</v>
      </c>
      <c r="D2781" s="13">
        <v>0.91200000000000003</v>
      </c>
    </row>
    <row r="2782" spans="1:4" ht="15.75" hidden="1" customHeight="1">
      <c r="A2782" s="13" t="s">
        <v>321</v>
      </c>
      <c r="B2782" s="13">
        <v>2020</v>
      </c>
      <c r="C2782" s="13">
        <v>106597</v>
      </c>
      <c r="D2782" s="13">
        <v>0.77900000000000003</v>
      </c>
    </row>
    <row r="2783" spans="1:4" ht="15.75" hidden="1" customHeight="1">
      <c r="A2783" s="13" t="s">
        <v>321</v>
      </c>
      <c r="B2783" s="13">
        <v>2021</v>
      </c>
      <c r="C2783" s="13">
        <v>106543</v>
      </c>
      <c r="D2783" s="13">
        <v>0.85799999999999998</v>
      </c>
    </row>
    <row r="2784" spans="1:4" ht="15.75" hidden="1" customHeight="1">
      <c r="A2784" s="13" t="s">
        <v>322</v>
      </c>
      <c r="B2784" s="13">
        <v>1750</v>
      </c>
      <c r="C2784" s="13">
        <v>498725317</v>
      </c>
      <c r="D2784" s="13">
        <v>0</v>
      </c>
    </row>
    <row r="2785" spans="1:4" ht="15.75" hidden="1" customHeight="1">
      <c r="A2785" s="13" t="s">
        <v>322</v>
      </c>
      <c r="B2785" s="13">
        <v>1751</v>
      </c>
      <c r="D2785" s="13">
        <v>0</v>
      </c>
    </row>
    <row r="2786" spans="1:4" ht="15.75" hidden="1" customHeight="1">
      <c r="A2786" s="13" t="s">
        <v>322</v>
      </c>
      <c r="B2786" s="13">
        <v>1752</v>
      </c>
      <c r="D2786" s="13">
        <v>0</v>
      </c>
    </row>
    <row r="2787" spans="1:4" ht="15.75" hidden="1" customHeight="1">
      <c r="A2787" s="13" t="s">
        <v>322</v>
      </c>
      <c r="B2787" s="13">
        <v>1753</v>
      </c>
      <c r="D2787" s="13">
        <v>0</v>
      </c>
    </row>
    <row r="2788" spans="1:4" ht="15.75" hidden="1" customHeight="1">
      <c r="A2788" s="13" t="s">
        <v>322</v>
      </c>
      <c r="B2788" s="13">
        <v>1754</v>
      </c>
      <c r="D2788" s="13">
        <v>0</v>
      </c>
    </row>
    <row r="2789" spans="1:4" ht="15.75" hidden="1" customHeight="1">
      <c r="A2789" s="13" t="s">
        <v>322</v>
      </c>
      <c r="B2789" s="13">
        <v>1755</v>
      </c>
      <c r="D2789" s="13">
        <v>0</v>
      </c>
    </row>
    <row r="2790" spans="1:4" ht="15.75" hidden="1" customHeight="1">
      <c r="A2790" s="13" t="s">
        <v>322</v>
      </c>
      <c r="B2790" s="13">
        <v>1756</v>
      </c>
      <c r="D2790" s="13">
        <v>0</v>
      </c>
    </row>
    <row r="2791" spans="1:4" ht="15.75" hidden="1" customHeight="1">
      <c r="A2791" s="13" t="s">
        <v>322</v>
      </c>
      <c r="B2791" s="13">
        <v>1757</v>
      </c>
      <c r="D2791" s="13">
        <v>0</v>
      </c>
    </row>
    <row r="2792" spans="1:4" ht="15.75" hidden="1" customHeight="1">
      <c r="A2792" s="13" t="s">
        <v>322</v>
      </c>
      <c r="B2792" s="13">
        <v>1758</v>
      </c>
      <c r="D2792" s="13">
        <v>0</v>
      </c>
    </row>
    <row r="2793" spans="1:4" ht="15.75" hidden="1" customHeight="1">
      <c r="A2793" s="13" t="s">
        <v>322</v>
      </c>
      <c r="B2793" s="13">
        <v>1759</v>
      </c>
      <c r="D2793" s="13">
        <v>0</v>
      </c>
    </row>
    <row r="2794" spans="1:4" ht="15.75" hidden="1" customHeight="1">
      <c r="A2794" s="13" t="s">
        <v>322</v>
      </c>
      <c r="B2794" s="13">
        <v>1760</v>
      </c>
      <c r="C2794" s="13">
        <v>524048397</v>
      </c>
      <c r="D2794" s="13">
        <v>0</v>
      </c>
    </row>
    <row r="2795" spans="1:4" ht="15.75" hidden="1" customHeight="1">
      <c r="A2795" s="13" t="s">
        <v>322</v>
      </c>
      <c r="B2795" s="13">
        <v>1761</v>
      </c>
      <c r="D2795" s="13">
        <v>0</v>
      </c>
    </row>
    <row r="2796" spans="1:4" ht="15.75" hidden="1" customHeight="1">
      <c r="A2796" s="13" t="s">
        <v>322</v>
      </c>
      <c r="B2796" s="13">
        <v>1762</v>
      </c>
      <c r="D2796" s="13">
        <v>0</v>
      </c>
    </row>
    <row r="2797" spans="1:4" ht="15.75" hidden="1" customHeight="1">
      <c r="A2797" s="13" t="s">
        <v>322</v>
      </c>
      <c r="B2797" s="13">
        <v>1763</v>
      </c>
      <c r="D2797" s="13">
        <v>0</v>
      </c>
    </row>
    <row r="2798" spans="1:4" ht="15.75" hidden="1" customHeight="1">
      <c r="A2798" s="13" t="s">
        <v>322</v>
      </c>
      <c r="B2798" s="13">
        <v>1764</v>
      </c>
      <c r="D2798" s="13">
        <v>0</v>
      </c>
    </row>
    <row r="2799" spans="1:4" ht="15.75" hidden="1" customHeight="1">
      <c r="A2799" s="13" t="s">
        <v>322</v>
      </c>
      <c r="B2799" s="13">
        <v>1765</v>
      </c>
      <c r="D2799" s="13">
        <v>0</v>
      </c>
    </row>
    <row r="2800" spans="1:4" ht="15.75" hidden="1" customHeight="1">
      <c r="A2800" s="13" t="s">
        <v>322</v>
      </c>
      <c r="B2800" s="13">
        <v>1766</v>
      </c>
      <c r="D2800" s="13">
        <v>0</v>
      </c>
    </row>
    <row r="2801" spans="1:4" ht="15.75" hidden="1" customHeight="1">
      <c r="A2801" s="13" t="s">
        <v>322</v>
      </c>
      <c r="B2801" s="13">
        <v>1767</v>
      </c>
      <c r="D2801" s="13">
        <v>0</v>
      </c>
    </row>
    <row r="2802" spans="1:4" ht="15.75" hidden="1" customHeight="1">
      <c r="A2802" s="13" t="s">
        <v>322</v>
      </c>
      <c r="B2802" s="13">
        <v>1768</v>
      </c>
      <c r="D2802" s="13">
        <v>0</v>
      </c>
    </row>
    <row r="2803" spans="1:4" ht="15.75" hidden="1" customHeight="1">
      <c r="A2803" s="13" t="s">
        <v>322</v>
      </c>
      <c r="B2803" s="13">
        <v>1769</v>
      </c>
      <c r="D2803" s="13">
        <v>0</v>
      </c>
    </row>
    <row r="2804" spans="1:4" ht="15.75" hidden="1" customHeight="1">
      <c r="A2804" s="13" t="s">
        <v>322</v>
      </c>
      <c r="B2804" s="13">
        <v>1770</v>
      </c>
      <c r="C2804" s="13">
        <v>553823781</v>
      </c>
      <c r="D2804" s="13">
        <v>0</v>
      </c>
    </row>
    <row r="2805" spans="1:4" ht="15.75" hidden="1" customHeight="1">
      <c r="A2805" s="13" t="s">
        <v>322</v>
      </c>
      <c r="B2805" s="13">
        <v>1771</v>
      </c>
      <c r="D2805" s="13">
        <v>0</v>
      </c>
    </row>
    <row r="2806" spans="1:4" ht="15.75" hidden="1" customHeight="1">
      <c r="A2806" s="13" t="s">
        <v>322</v>
      </c>
      <c r="B2806" s="13">
        <v>1772</v>
      </c>
      <c r="D2806" s="13">
        <v>0</v>
      </c>
    </row>
    <row r="2807" spans="1:4" ht="15.75" hidden="1" customHeight="1">
      <c r="A2807" s="13" t="s">
        <v>322</v>
      </c>
      <c r="B2807" s="13">
        <v>1773</v>
      </c>
      <c r="D2807" s="13">
        <v>0</v>
      </c>
    </row>
    <row r="2808" spans="1:4" ht="15.75" hidden="1" customHeight="1">
      <c r="A2808" s="13" t="s">
        <v>322</v>
      </c>
      <c r="B2808" s="13">
        <v>1774</v>
      </c>
      <c r="D2808" s="13">
        <v>0</v>
      </c>
    </row>
    <row r="2809" spans="1:4" ht="15.75" hidden="1" customHeight="1">
      <c r="A2809" s="13" t="s">
        <v>322</v>
      </c>
      <c r="B2809" s="13">
        <v>1775</v>
      </c>
      <c r="D2809" s="13">
        <v>0</v>
      </c>
    </row>
    <row r="2810" spans="1:4" ht="15.75" hidden="1" customHeight="1">
      <c r="A2810" s="13" t="s">
        <v>322</v>
      </c>
      <c r="B2810" s="13">
        <v>1776</v>
      </c>
      <c r="D2810" s="13">
        <v>0</v>
      </c>
    </row>
    <row r="2811" spans="1:4" ht="15.75" hidden="1" customHeight="1">
      <c r="A2811" s="13" t="s">
        <v>322</v>
      </c>
      <c r="B2811" s="13">
        <v>1777</v>
      </c>
      <c r="D2811" s="13">
        <v>0</v>
      </c>
    </row>
    <row r="2812" spans="1:4" ht="15.75" hidden="1" customHeight="1">
      <c r="A2812" s="13" t="s">
        <v>322</v>
      </c>
      <c r="B2812" s="13">
        <v>1778</v>
      </c>
      <c r="D2812" s="13">
        <v>0</v>
      </c>
    </row>
    <row r="2813" spans="1:4" ht="15.75" hidden="1" customHeight="1">
      <c r="A2813" s="13" t="s">
        <v>322</v>
      </c>
      <c r="B2813" s="13">
        <v>1779</v>
      </c>
      <c r="D2813" s="13">
        <v>0</v>
      </c>
    </row>
    <row r="2814" spans="1:4" ht="15.75" hidden="1" customHeight="1">
      <c r="A2814" s="13" t="s">
        <v>322</v>
      </c>
      <c r="B2814" s="13">
        <v>1780</v>
      </c>
      <c r="C2814" s="13">
        <v>616159862</v>
      </c>
      <c r="D2814" s="13">
        <v>0</v>
      </c>
    </row>
    <row r="2815" spans="1:4" ht="15.75" hidden="1" customHeight="1">
      <c r="A2815" s="13" t="s">
        <v>322</v>
      </c>
      <c r="B2815" s="13">
        <v>1781</v>
      </c>
      <c r="D2815" s="13">
        <v>0</v>
      </c>
    </row>
    <row r="2816" spans="1:4" ht="15.75" hidden="1" customHeight="1">
      <c r="A2816" s="13" t="s">
        <v>322</v>
      </c>
      <c r="B2816" s="13">
        <v>1782</v>
      </c>
      <c r="D2816" s="13">
        <v>0</v>
      </c>
    </row>
    <row r="2817" spans="1:4" ht="15.75" hidden="1" customHeight="1">
      <c r="A2817" s="13" t="s">
        <v>322</v>
      </c>
      <c r="B2817" s="13">
        <v>1783</v>
      </c>
      <c r="D2817" s="13">
        <v>0</v>
      </c>
    </row>
    <row r="2818" spans="1:4" ht="15.75" hidden="1" customHeight="1">
      <c r="A2818" s="13" t="s">
        <v>322</v>
      </c>
      <c r="B2818" s="13">
        <v>1784</v>
      </c>
      <c r="D2818" s="13">
        <v>0</v>
      </c>
    </row>
    <row r="2819" spans="1:4" ht="15.75" hidden="1" customHeight="1">
      <c r="A2819" s="13" t="s">
        <v>322</v>
      </c>
      <c r="B2819" s="13">
        <v>1785</v>
      </c>
      <c r="D2819" s="13">
        <v>0</v>
      </c>
    </row>
    <row r="2820" spans="1:4" ht="15.75" hidden="1" customHeight="1">
      <c r="A2820" s="13" t="s">
        <v>322</v>
      </c>
      <c r="B2820" s="13">
        <v>1786</v>
      </c>
      <c r="D2820" s="13">
        <v>0</v>
      </c>
    </row>
    <row r="2821" spans="1:4" ht="15.75" hidden="1" customHeight="1">
      <c r="A2821" s="13" t="s">
        <v>322</v>
      </c>
      <c r="B2821" s="13">
        <v>1787</v>
      </c>
      <c r="D2821" s="13">
        <v>0</v>
      </c>
    </row>
    <row r="2822" spans="1:4" ht="15.75" hidden="1" customHeight="1">
      <c r="A2822" s="13" t="s">
        <v>322</v>
      </c>
      <c r="B2822" s="13">
        <v>1788</v>
      </c>
      <c r="D2822" s="13">
        <v>0</v>
      </c>
    </row>
    <row r="2823" spans="1:4" ht="15.75" hidden="1" customHeight="1">
      <c r="A2823" s="13" t="s">
        <v>322</v>
      </c>
      <c r="B2823" s="13">
        <v>1789</v>
      </c>
      <c r="D2823" s="13">
        <v>0</v>
      </c>
    </row>
    <row r="2824" spans="1:4" ht="15.75" hidden="1" customHeight="1">
      <c r="A2824" s="13" t="s">
        <v>322</v>
      </c>
      <c r="B2824" s="13">
        <v>1790</v>
      </c>
      <c r="C2824" s="13">
        <v>646082023</v>
      </c>
      <c r="D2824" s="13">
        <v>0</v>
      </c>
    </row>
    <row r="2825" spans="1:4" ht="15.75" hidden="1" customHeight="1">
      <c r="A2825" s="13" t="s">
        <v>322</v>
      </c>
      <c r="B2825" s="13">
        <v>1791</v>
      </c>
      <c r="D2825" s="13">
        <v>0</v>
      </c>
    </row>
    <row r="2826" spans="1:4" ht="15.75" hidden="1" customHeight="1">
      <c r="A2826" s="13" t="s">
        <v>322</v>
      </c>
      <c r="B2826" s="13">
        <v>1792</v>
      </c>
      <c r="D2826" s="13">
        <v>0</v>
      </c>
    </row>
    <row r="2827" spans="1:4" ht="15.75" hidden="1" customHeight="1">
      <c r="A2827" s="13" t="s">
        <v>322</v>
      </c>
      <c r="B2827" s="13">
        <v>1793</v>
      </c>
      <c r="D2827" s="13">
        <v>0</v>
      </c>
    </row>
    <row r="2828" spans="1:4" ht="15.75" hidden="1" customHeight="1">
      <c r="A2828" s="13" t="s">
        <v>322</v>
      </c>
      <c r="B2828" s="13">
        <v>1794</v>
      </c>
      <c r="D2828" s="13">
        <v>0</v>
      </c>
    </row>
    <row r="2829" spans="1:4" ht="15.75" hidden="1" customHeight="1">
      <c r="A2829" s="13" t="s">
        <v>322</v>
      </c>
      <c r="B2829" s="13">
        <v>1795</v>
      </c>
      <c r="D2829" s="13">
        <v>0</v>
      </c>
    </row>
    <row r="2830" spans="1:4" ht="15.75" hidden="1" customHeight="1">
      <c r="A2830" s="13" t="s">
        <v>322</v>
      </c>
      <c r="B2830" s="13">
        <v>1796</v>
      </c>
      <c r="D2830" s="13">
        <v>0</v>
      </c>
    </row>
    <row r="2831" spans="1:4" ht="15.75" hidden="1" customHeight="1">
      <c r="A2831" s="13" t="s">
        <v>322</v>
      </c>
      <c r="B2831" s="13">
        <v>1797</v>
      </c>
      <c r="D2831" s="13">
        <v>0</v>
      </c>
    </row>
    <row r="2832" spans="1:4" ht="15.75" hidden="1" customHeight="1">
      <c r="A2832" s="13" t="s">
        <v>322</v>
      </c>
      <c r="B2832" s="13">
        <v>1798</v>
      </c>
      <c r="D2832" s="13">
        <v>0</v>
      </c>
    </row>
    <row r="2833" spans="1:4" ht="15.75" hidden="1" customHeight="1">
      <c r="A2833" s="13" t="s">
        <v>322</v>
      </c>
      <c r="B2833" s="13">
        <v>1799</v>
      </c>
      <c r="D2833" s="13">
        <v>0</v>
      </c>
    </row>
    <row r="2834" spans="1:4" ht="15.75" hidden="1" customHeight="1">
      <c r="A2834" s="13" t="s">
        <v>322</v>
      </c>
      <c r="B2834" s="13">
        <v>1800</v>
      </c>
      <c r="C2834" s="13">
        <v>683181540</v>
      </c>
      <c r="D2834" s="13">
        <v>0</v>
      </c>
    </row>
    <row r="2835" spans="1:4" ht="15.75" hidden="1" customHeight="1">
      <c r="A2835" s="13" t="s">
        <v>322</v>
      </c>
      <c r="B2835" s="13">
        <v>1801</v>
      </c>
      <c r="C2835" s="13">
        <v>685313189</v>
      </c>
      <c r="D2835" s="13">
        <v>0</v>
      </c>
    </row>
    <row r="2836" spans="1:4" ht="15.75" hidden="1" customHeight="1">
      <c r="A2836" s="13" t="s">
        <v>322</v>
      </c>
      <c r="B2836" s="13">
        <v>1802</v>
      </c>
      <c r="C2836" s="13">
        <v>687481676</v>
      </c>
      <c r="D2836" s="13">
        <v>0</v>
      </c>
    </row>
    <row r="2837" spans="1:4" ht="15.75" hidden="1" customHeight="1">
      <c r="A2837" s="13" t="s">
        <v>322</v>
      </c>
      <c r="B2837" s="13">
        <v>1803</v>
      </c>
      <c r="C2837" s="13">
        <v>689669661</v>
      </c>
      <c r="D2837" s="13">
        <v>0</v>
      </c>
    </row>
    <row r="2838" spans="1:4" ht="15.75" hidden="1" customHeight="1">
      <c r="A2838" s="13" t="s">
        <v>322</v>
      </c>
      <c r="B2838" s="13">
        <v>1804</v>
      </c>
      <c r="C2838" s="13">
        <v>691877126</v>
      </c>
      <c r="D2838" s="13">
        <v>0</v>
      </c>
    </row>
    <row r="2839" spans="1:4" ht="15.75" hidden="1" customHeight="1">
      <c r="A2839" s="13" t="s">
        <v>322</v>
      </c>
      <c r="B2839" s="13">
        <v>1805</v>
      </c>
      <c r="C2839" s="13">
        <v>694104056</v>
      </c>
      <c r="D2839" s="13">
        <v>0</v>
      </c>
    </row>
    <row r="2840" spans="1:4" ht="15.75" hidden="1" customHeight="1">
      <c r="A2840" s="13" t="s">
        <v>322</v>
      </c>
      <c r="B2840" s="13">
        <v>1806</v>
      </c>
      <c r="C2840" s="13">
        <v>696350439</v>
      </c>
      <c r="D2840" s="13">
        <v>0</v>
      </c>
    </row>
    <row r="2841" spans="1:4" ht="15.75" hidden="1" customHeight="1">
      <c r="A2841" s="13" t="s">
        <v>322</v>
      </c>
      <c r="B2841" s="13">
        <v>1807</v>
      </c>
      <c r="C2841" s="13">
        <v>698616282</v>
      </c>
      <c r="D2841" s="13">
        <v>0</v>
      </c>
    </row>
    <row r="2842" spans="1:4" ht="15.75" hidden="1" customHeight="1">
      <c r="A2842" s="13" t="s">
        <v>322</v>
      </c>
      <c r="B2842" s="13">
        <v>1808</v>
      </c>
      <c r="C2842" s="13">
        <v>700901585</v>
      </c>
      <c r="D2842" s="13">
        <v>0</v>
      </c>
    </row>
    <row r="2843" spans="1:4" ht="15.75" hidden="1" customHeight="1">
      <c r="A2843" s="13" t="s">
        <v>322</v>
      </c>
      <c r="B2843" s="13">
        <v>1809</v>
      </c>
      <c r="C2843" s="13">
        <v>703206358</v>
      </c>
      <c r="D2843" s="13">
        <v>0</v>
      </c>
    </row>
    <row r="2844" spans="1:4" ht="15.75" hidden="1" customHeight="1">
      <c r="A2844" s="13" t="s">
        <v>322</v>
      </c>
      <c r="B2844" s="13">
        <v>1810</v>
      </c>
      <c r="C2844" s="13">
        <v>706674883</v>
      </c>
      <c r="D2844" s="13">
        <v>0</v>
      </c>
    </row>
    <row r="2845" spans="1:4" ht="15.75" hidden="1" customHeight="1">
      <c r="A2845" s="13" t="s">
        <v>322</v>
      </c>
      <c r="B2845" s="13">
        <v>1811</v>
      </c>
      <c r="C2845" s="13">
        <v>710162101</v>
      </c>
      <c r="D2845" s="13">
        <v>0</v>
      </c>
    </row>
    <row r="2846" spans="1:4" ht="15.75" hidden="1" customHeight="1">
      <c r="A2846" s="13" t="s">
        <v>322</v>
      </c>
      <c r="B2846" s="13">
        <v>1812</v>
      </c>
      <c r="C2846" s="13">
        <v>714078214</v>
      </c>
      <c r="D2846" s="13">
        <v>0</v>
      </c>
    </row>
    <row r="2847" spans="1:4" ht="15.75" hidden="1" customHeight="1">
      <c r="A2847" s="13" t="s">
        <v>322</v>
      </c>
      <c r="B2847" s="13">
        <v>1813</v>
      </c>
      <c r="C2847" s="13">
        <v>718428530</v>
      </c>
      <c r="D2847" s="13">
        <v>0</v>
      </c>
    </row>
    <row r="2848" spans="1:4" ht="15.75" hidden="1" customHeight="1">
      <c r="A2848" s="13" t="s">
        <v>322</v>
      </c>
      <c r="B2848" s="13">
        <v>1814</v>
      </c>
      <c r="C2848" s="13">
        <v>722851263</v>
      </c>
      <c r="D2848" s="13">
        <v>0</v>
      </c>
    </row>
    <row r="2849" spans="1:4" ht="15.75" hidden="1" customHeight="1">
      <c r="A2849" s="13" t="s">
        <v>322</v>
      </c>
      <c r="B2849" s="13">
        <v>1815</v>
      </c>
      <c r="C2849" s="13">
        <v>727346976</v>
      </c>
      <c r="D2849" s="13">
        <v>0</v>
      </c>
    </row>
    <row r="2850" spans="1:4" ht="15.75" hidden="1" customHeight="1">
      <c r="A2850" s="13" t="s">
        <v>322</v>
      </c>
      <c r="B2850" s="13">
        <v>1816</v>
      </c>
      <c r="C2850" s="13">
        <v>731916232</v>
      </c>
      <c r="D2850" s="13">
        <v>0</v>
      </c>
    </row>
    <row r="2851" spans="1:4" ht="15.75" hidden="1" customHeight="1">
      <c r="A2851" s="13" t="s">
        <v>322</v>
      </c>
      <c r="B2851" s="13">
        <v>1817</v>
      </c>
      <c r="C2851" s="13">
        <v>736559615</v>
      </c>
      <c r="D2851" s="13">
        <v>0</v>
      </c>
    </row>
    <row r="2852" spans="1:4" ht="15.75" hidden="1" customHeight="1">
      <c r="A2852" s="13" t="s">
        <v>322</v>
      </c>
      <c r="B2852" s="13">
        <v>1818</v>
      </c>
      <c r="C2852" s="13">
        <v>741277708</v>
      </c>
      <c r="D2852" s="13">
        <v>0</v>
      </c>
    </row>
    <row r="2853" spans="1:4" ht="15.75" hidden="1" customHeight="1">
      <c r="A2853" s="13" t="s">
        <v>322</v>
      </c>
      <c r="B2853" s="13">
        <v>1819</v>
      </c>
      <c r="C2853" s="13">
        <v>745850975</v>
      </c>
      <c r="D2853" s="13">
        <v>0</v>
      </c>
    </row>
    <row r="2854" spans="1:4" ht="15.75" hidden="1" customHeight="1">
      <c r="A2854" s="13" t="s">
        <v>322</v>
      </c>
      <c r="B2854" s="13">
        <v>1820</v>
      </c>
      <c r="C2854" s="13">
        <v>750275018</v>
      </c>
      <c r="D2854" s="13">
        <v>0</v>
      </c>
    </row>
    <row r="2855" spans="1:4" ht="15.75" hidden="1" customHeight="1">
      <c r="A2855" s="13" t="s">
        <v>322</v>
      </c>
      <c r="B2855" s="13">
        <v>1821</v>
      </c>
      <c r="C2855" s="13">
        <v>754305457</v>
      </c>
      <c r="D2855" s="13">
        <v>0</v>
      </c>
    </row>
    <row r="2856" spans="1:4" ht="15.75" hidden="1" customHeight="1">
      <c r="A2856" s="13" t="s">
        <v>322</v>
      </c>
      <c r="B2856" s="13">
        <v>1822</v>
      </c>
      <c r="C2856" s="13">
        <v>758154504</v>
      </c>
      <c r="D2856" s="13">
        <v>0</v>
      </c>
    </row>
    <row r="2857" spans="1:4" ht="15.75" hidden="1" customHeight="1">
      <c r="A2857" s="13" t="s">
        <v>322</v>
      </c>
      <c r="B2857" s="13">
        <v>1823</v>
      </c>
      <c r="C2857" s="13">
        <v>762322127</v>
      </c>
      <c r="D2857" s="13">
        <v>0</v>
      </c>
    </row>
    <row r="2858" spans="1:4" ht="15.75" hidden="1" customHeight="1">
      <c r="A2858" s="13" t="s">
        <v>322</v>
      </c>
      <c r="B2858" s="13">
        <v>1824</v>
      </c>
      <c r="C2858" s="13">
        <v>766521802</v>
      </c>
      <c r="D2858" s="13">
        <v>0</v>
      </c>
    </row>
    <row r="2859" spans="1:4" ht="15.75" hidden="1" customHeight="1">
      <c r="A2859" s="13" t="s">
        <v>322</v>
      </c>
      <c r="B2859" s="13">
        <v>1825</v>
      </c>
      <c r="C2859" s="13">
        <v>770753777</v>
      </c>
      <c r="D2859" s="13">
        <v>0</v>
      </c>
    </row>
    <row r="2860" spans="1:4" ht="15.75" hidden="1" customHeight="1">
      <c r="A2860" s="13" t="s">
        <v>322</v>
      </c>
      <c r="B2860" s="13">
        <v>1826</v>
      </c>
      <c r="C2860" s="13">
        <v>775018306</v>
      </c>
      <c r="D2860" s="13">
        <v>0</v>
      </c>
    </row>
    <row r="2861" spans="1:4" ht="15.75" hidden="1" customHeight="1">
      <c r="A2861" s="13" t="s">
        <v>322</v>
      </c>
      <c r="B2861" s="13">
        <v>1827</v>
      </c>
      <c r="C2861" s="13">
        <v>779315643</v>
      </c>
      <c r="D2861" s="13">
        <v>0</v>
      </c>
    </row>
    <row r="2862" spans="1:4" ht="15.75" hidden="1" customHeight="1">
      <c r="A2862" s="13" t="s">
        <v>322</v>
      </c>
      <c r="B2862" s="13">
        <v>1828</v>
      </c>
      <c r="C2862" s="13">
        <v>783646040</v>
      </c>
      <c r="D2862" s="13">
        <v>0</v>
      </c>
    </row>
    <row r="2863" spans="1:4" ht="15.75" hidden="1" customHeight="1">
      <c r="A2863" s="13" t="s">
        <v>322</v>
      </c>
      <c r="B2863" s="13">
        <v>1829</v>
      </c>
      <c r="C2863" s="13">
        <v>787487402</v>
      </c>
      <c r="D2863" s="13">
        <v>0</v>
      </c>
    </row>
    <row r="2864" spans="1:4" ht="15.75" hidden="1" customHeight="1">
      <c r="A2864" s="13" t="s">
        <v>322</v>
      </c>
      <c r="B2864" s="13">
        <v>1830</v>
      </c>
      <c r="C2864" s="13">
        <v>790835895</v>
      </c>
      <c r="D2864" s="13">
        <v>2E-3</v>
      </c>
    </row>
    <row r="2865" spans="1:4" ht="15.75" hidden="1" customHeight="1">
      <c r="A2865" s="13" t="s">
        <v>322</v>
      </c>
      <c r="B2865" s="13">
        <v>1831</v>
      </c>
      <c r="C2865" s="13">
        <v>793687652</v>
      </c>
      <c r="D2865" s="13">
        <v>3.0000000000000001E-3</v>
      </c>
    </row>
    <row r="2866" spans="1:4" ht="15.75" hidden="1" customHeight="1">
      <c r="A2866" s="13" t="s">
        <v>322</v>
      </c>
      <c r="B2866" s="13">
        <v>1832</v>
      </c>
      <c r="C2866" s="13">
        <v>796033857</v>
      </c>
      <c r="D2866" s="13">
        <v>2E-3</v>
      </c>
    </row>
    <row r="2867" spans="1:4" ht="15.75" hidden="1" customHeight="1">
      <c r="A2867" s="13" t="s">
        <v>322</v>
      </c>
      <c r="B2867" s="13">
        <v>1833</v>
      </c>
      <c r="C2867" s="13">
        <v>797870526</v>
      </c>
      <c r="D2867" s="13">
        <v>2E-3</v>
      </c>
    </row>
    <row r="2868" spans="1:4" ht="15.75" hidden="1" customHeight="1">
      <c r="A2868" s="13" t="s">
        <v>322</v>
      </c>
      <c r="B2868" s="13">
        <v>1834</v>
      </c>
      <c r="C2868" s="13">
        <v>799716022</v>
      </c>
      <c r="D2868" s="13">
        <v>0</v>
      </c>
    </row>
    <row r="2869" spans="1:4" ht="15.75" hidden="1" customHeight="1">
      <c r="A2869" s="13" t="s">
        <v>322</v>
      </c>
      <c r="B2869" s="13">
        <v>1835</v>
      </c>
      <c r="C2869" s="13">
        <v>801605412</v>
      </c>
      <c r="D2869" s="13">
        <v>0</v>
      </c>
    </row>
    <row r="2870" spans="1:4" ht="15.75" hidden="1" customHeight="1">
      <c r="A2870" s="13" t="s">
        <v>322</v>
      </c>
      <c r="B2870" s="13">
        <v>1836</v>
      </c>
      <c r="C2870" s="13">
        <v>803433758</v>
      </c>
      <c r="D2870" s="13">
        <v>0</v>
      </c>
    </row>
    <row r="2871" spans="1:4" ht="15.75" hidden="1" customHeight="1">
      <c r="A2871" s="13" t="s">
        <v>322</v>
      </c>
      <c r="B2871" s="13">
        <v>1837</v>
      </c>
      <c r="C2871" s="13">
        <v>805306136</v>
      </c>
      <c r="D2871" s="13">
        <v>0</v>
      </c>
    </row>
    <row r="2872" spans="1:4" ht="15.75" hidden="1" customHeight="1">
      <c r="A2872" s="13" t="s">
        <v>322</v>
      </c>
      <c r="B2872" s="13">
        <v>1838</v>
      </c>
      <c r="C2872" s="13">
        <v>807187621</v>
      </c>
      <c r="D2872" s="13">
        <v>0</v>
      </c>
    </row>
    <row r="2873" spans="1:4" ht="15.75" hidden="1" customHeight="1">
      <c r="A2873" s="13" t="s">
        <v>322</v>
      </c>
      <c r="B2873" s="13">
        <v>1839</v>
      </c>
      <c r="C2873" s="13">
        <v>809029646</v>
      </c>
      <c r="D2873" s="13">
        <v>0</v>
      </c>
    </row>
    <row r="2874" spans="1:4" ht="15.75" hidden="1" customHeight="1">
      <c r="A2874" s="13" t="s">
        <v>322</v>
      </c>
      <c r="B2874" s="13">
        <v>1840</v>
      </c>
      <c r="C2874" s="13">
        <v>810793199</v>
      </c>
      <c r="D2874" s="13">
        <v>0</v>
      </c>
    </row>
    <row r="2875" spans="1:4" ht="15.75" hidden="1" customHeight="1">
      <c r="A2875" s="13" t="s">
        <v>322</v>
      </c>
      <c r="B2875" s="13">
        <v>1841</v>
      </c>
      <c r="C2875" s="13">
        <v>812520779</v>
      </c>
      <c r="D2875" s="13">
        <v>0</v>
      </c>
    </row>
    <row r="2876" spans="1:4" ht="15.75" hidden="1" customHeight="1">
      <c r="A2876" s="13" t="s">
        <v>322</v>
      </c>
      <c r="B2876" s="13">
        <v>1842</v>
      </c>
      <c r="C2876" s="13">
        <v>814199458</v>
      </c>
      <c r="D2876" s="13">
        <v>0</v>
      </c>
    </row>
    <row r="2877" spans="1:4" ht="15.75" hidden="1" customHeight="1">
      <c r="A2877" s="13" t="s">
        <v>322</v>
      </c>
      <c r="B2877" s="13">
        <v>1843</v>
      </c>
      <c r="C2877" s="13">
        <v>815829283</v>
      </c>
      <c r="D2877" s="13">
        <v>0</v>
      </c>
    </row>
    <row r="2878" spans="1:4" ht="15.75" hidden="1" customHeight="1">
      <c r="A2878" s="13" t="s">
        <v>322</v>
      </c>
      <c r="B2878" s="13">
        <v>1844</v>
      </c>
      <c r="C2878" s="13">
        <v>817471957</v>
      </c>
      <c r="D2878" s="13">
        <v>0</v>
      </c>
    </row>
    <row r="2879" spans="1:4" ht="15.75" hidden="1" customHeight="1">
      <c r="A2879" s="13" t="s">
        <v>322</v>
      </c>
      <c r="B2879" s="13">
        <v>1845</v>
      </c>
      <c r="C2879" s="13">
        <v>819127627</v>
      </c>
      <c r="D2879" s="13">
        <v>0</v>
      </c>
    </row>
    <row r="2880" spans="1:4" ht="15.75" hidden="1" customHeight="1">
      <c r="A2880" s="13" t="s">
        <v>322</v>
      </c>
      <c r="B2880" s="13">
        <v>1846</v>
      </c>
      <c r="C2880" s="13">
        <v>820796452</v>
      </c>
      <c r="D2880" s="13">
        <v>0</v>
      </c>
    </row>
    <row r="2881" spans="1:4" ht="15.75" hidden="1" customHeight="1">
      <c r="A2881" s="13" t="s">
        <v>322</v>
      </c>
      <c r="B2881" s="13">
        <v>1847</v>
      </c>
      <c r="C2881" s="13">
        <v>822478578</v>
      </c>
      <c r="D2881" s="13">
        <v>0</v>
      </c>
    </row>
    <row r="2882" spans="1:4" ht="15.75" hidden="1" customHeight="1">
      <c r="A2882" s="13" t="s">
        <v>322</v>
      </c>
      <c r="B2882" s="13">
        <v>1848</v>
      </c>
      <c r="C2882" s="13">
        <v>824174181</v>
      </c>
      <c r="D2882" s="13">
        <v>0</v>
      </c>
    </row>
    <row r="2883" spans="1:4" ht="15.75" hidden="1" customHeight="1">
      <c r="A2883" s="13" t="s">
        <v>322</v>
      </c>
      <c r="B2883" s="13">
        <v>1849</v>
      </c>
      <c r="C2883" s="13">
        <v>825175177</v>
      </c>
      <c r="D2883" s="13">
        <v>0</v>
      </c>
    </row>
    <row r="2884" spans="1:4" ht="15.75" hidden="1" customHeight="1">
      <c r="A2884" s="13" t="s">
        <v>322</v>
      </c>
      <c r="B2884" s="13">
        <v>1850</v>
      </c>
      <c r="C2884" s="13">
        <v>825489039</v>
      </c>
      <c r="D2884" s="13">
        <v>1.4999999999999999E-2</v>
      </c>
    </row>
    <row r="2885" spans="1:4" ht="15.75" hidden="1" customHeight="1">
      <c r="A2885" s="13" t="s">
        <v>322</v>
      </c>
      <c r="B2885" s="13">
        <v>1851</v>
      </c>
      <c r="C2885" s="13">
        <v>824865037</v>
      </c>
      <c r="D2885" s="13">
        <v>0</v>
      </c>
    </row>
    <row r="2886" spans="1:4" ht="15.75" hidden="1" customHeight="1">
      <c r="A2886" s="13" t="s">
        <v>322</v>
      </c>
      <c r="B2886" s="13">
        <v>1852</v>
      </c>
      <c r="C2886" s="13">
        <v>823568043</v>
      </c>
      <c r="D2886" s="13">
        <v>0</v>
      </c>
    </row>
    <row r="2887" spans="1:4" ht="15.75" hidden="1" customHeight="1">
      <c r="A2887" s="13" t="s">
        <v>322</v>
      </c>
      <c r="B2887" s="13">
        <v>1853</v>
      </c>
      <c r="C2887" s="13">
        <v>821605826</v>
      </c>
      <c r="D2887" s="13">
        <v>0</v>
      </c>
    </row>
    <row r="2888" spans="1:4" ht="15.75" hidden="1" customHeight="1">
      <c r="A2888" s="13" t="s">
        <v>322</v>
      </c>
      <c r="B2888" s="13">
        <v>1854</v>
      </c>
      <c r="C2888" s="13">
        <v>819693766</v>
      </c>
      <c r="D2888" s="13">
        <v>0</v>
      </c>
    </row>
    <row r="2889" spans="1:4" ht="15.75" hidden="1" customHeight="1">
      <c r="A2889" s="13" t="s">
        <v>322</v>
      </c>
      <c r="B2889" s="13">
        <v>1855</v>
      </c>
      <c r="C2889" s="13">
        <v>817831836</v>
      </c>
      <c r="D2889" s="13">
        <v>4.4999999999999998E-2</v>
      </c>
    </row>
    <row r="2890" spans="1:4" ht="15.75" hidden="1" customHeight="1">
      <c r="A2890" s="13" t="s">
        <v>322</v>
      </c>
      <c r="B2890" s="13">
        <v>1856</v>
      </c>
      <c r="C2890" s="13">
        <v>816020004</v>
      </c>
      <c r="D2890" s="13">
        <v>0</v>
      </c>
    </row>
    <row r="2891" spans="1:4" ht="15.75" hidden="1" customHeight="1">
      <c r="A2891" s="13" t="s">
        <v>322</v>
      </c>
      <c r="B2891" s="13">
        <v>1857</v>
      </c>
      <c r="C2891" s="13">
        <v>814258272</v>
      </c>
      <c r="D2891" s="13">
        <v>0</v>
      </c>
    </row>
    <row r="2892" spans="1:4" ht="15.75" hidden="1" customHeight="1">
      <c r="A2892" s="13" t="s">
        <v>322</v>
      </c>
      <c r="B2892" s="13">
        <v>1858</v>
      </c>
      <c r="C2892" s="13">
        <v>812546630</v>
      </c>
      <c r="D2892" s="13">
        <v>0.45700000000000002</v>
      </c>
    </row>
    <row r="2893" spans="1:4" ht="15.75" hidden="1" customHeight="1">
      <c r="A2893" s="13" t="s">
        <v>322</v>
      </c>
      <c r="B2893" s="13">
        <v>1859</v>
      </c>
      <c r="C2893" s="13">
        <v>811188057</v>
      </c>
      <c r="D2893" s="13">
        <v>0.70299999999999996</v>
      </c>
    </row>
    <row r="2894" spans="1:4" ht="15.75" hidden="1" customHeight="1">
      <c r="A2894" s="13" t="s">
        <v>322</v>
      </c>
      <c r="B2894" s="13">
        <v>1860</v>
      </c>
      <c r="C2894" s="13">
        <v>810264188</v>
      </c>
      <c r="D2894" s="13">
        <v>0.73099999999999998</v>
      </c>
    </row>
    <row r="2895" spans="1:4" ht="15.75" hidden="1" customHeight="1">
      <c r="A2895" s="13" t="s">
        <v>322</v>
      </c>
      <c r="B2895" s="13">
        <v>1861</v>
      </c>
      <c r="C2895" s="13">
        <v>809525741</v>
      </c>
      <c r="D2895" s="13">
        <v>0.60899999999999999</v>
      </c>
    </row>
    <row r="2896" spans="1:4" ht="15.75" hidden="1" customHeight="1">
      <c r="A2896" s="13" t="s">
        <v>322</v>
      </c>
      <c r="B2896" s="13">
        <v>1862</v>
      </c>
      <c r="C2896" s="13">
        <v>809223316</v>
      </c>
      <c r="D2896" s="13">
        <v>0.65100000000000002</v>
      </c>
    </row>
    <row r="2897" spans="1:4" ht="15.75" hidden="1" customHeight="1">
      <c r="A2897" s="13" t="s">
        <v>322</v>
      </c>
      <c r="B2897" s="13">
        <v>1863</v>
      </c>
      <c r="C2897" s="13">
        <v>809263981</v>
      </c>
      <c r="D2897" s="13">
        <v>0.71499999999999997</v>
      </c>
    </row>
    <row r="2898" spans="1:4" ht="15.75" hidden="1" customHeight="1">
      <c r="A2898" s="13" t="s">
        <v>322</v>
      </c>
      <c r="B2898" s="13">
        <v>1864</v>
      </c>
      <c r="C2898" s="13">
        <v>809337761</v>
      </c>
      <c r="D2898" s="13">
        <v>0.69499999999999995</v>
      </c>
    </row>
    <row r="2899" spans="1:4" ht="15.75" hidden="1" customHeight="1">
      <c r="A2899" s="13" t="s">
        <v>322</v>
      </c>
      <c r="B2899" s="13">
        <v>1865</v>
      </c>
      <c r="C2899" s="13">
        <v>809437184</v>
      </c>
      <c r="D2899" s="13">
        <v>0.83</v>
      </c>
    </row>
    <row r="2900" spans="1:4" ht="15.75" hidden="1" customHeight="1">
      <c r="A2900" s="13" t="s">
        <v>322</v>
      </c>
      <c r="B2900" s="13">
        <v>1866</v>
      </c>
      <c r="C2900" s="13">
        <v>809560764</v>
      </c>
      <c r="D2900" s="13">
        <v>1.2050000000000001</v>
      </c>
    </row>
    <row r="2901" spans="1:4" ht="15.75" hidden="1" customHeight="1">
      <c r="A2901" s="13" t="s">
        <v>322</v>
      </c>
      <c r="B2901" s="13">
        <v>1867</v>
      </c>
      <c r="C2901" s="13">
        <v>809715320</v>
      </c>
      <c r="D2901" s="13">
        <v>0.63700000000000001</v>
      </c>
    </row>
    <row r="2902" spans="1:4" ht="15.75" hidden="1" customHeight="1">
      <c r="A2902" s="13" t="s">
        <v>322</v>
      </c>
      <c r="B2902" s="13">
        <v>1868</v>
      </c>
      <c r="C2902" s="13">
        <v>809898813</v>
      </c>
      <c r="D2902" s="13">
        <v>0.52700000000000002</v>
      </c>
    </row>
    <row r="2903" spans="1:4" ht="15.75" hidden="1" customHeight="1">
      <c r="A2903" s="13" t="s">
        <v>322</v>
      </c>
      <c r="B2903" s="13">
        <v>1869</v>
      </c>
      <c r="C2903" s="13">
        <v>810539321</v>
      </c>
      <c r="D2903" s="13">
        <v>0.748</v>
      </c>
    </row>
    <row r="2904" spans="1:4" ht="15.75" hidden="1" customHeight="1">
      <c r="A2904" s="13" t="s">
        <v>322</v>
      </c>
      <c r="B2904" s="13">
        <v>1870</v>
      </c>
      <c r="C2904" s="13">
        <v>811647336</v>
      </c>
      <c r="D2904" s="13">
        <v>0.67700000000000005</v>
      </c>
    </row>
    <row r="2905" spans="1:4" ht="15.75" hidden="1" customHeight="1">
      <c r="A2905" s="13" t="s">
        <v>322</v>
      </c>
      <c r="B2905" s="13">
        <v>1871</v>
      </c>
      <c r="C2905" s="13">
        <v>813202250</v>
      </c>
      <c r="D2905" s="13">
        <v>0.9</v>
      </c>
    </row>
    <row r="2906" spans="1:4" ht="15.75" hidden="1" customHeight="1">
      <c r="A2906" s="13" t="s">
        <v>322</v>
      </c>
      <c r="B2906" s="13">
        <v>1872</v>
      </c>
      <c r="C2906" s="13">
        <v>815228866</v>
      </c>
      <c r="D2906" s="13">
        <v>0.97299999999999998</v>
      </c>
    </row>
    <row r="2907" spans="1:4" ht="15.75" hidden="1" customHeight="1">
      <c r="A2907" s="13" t="s">
        <v>322</v>
      </c>
      <c r="B2907" s="13">
        <v>1873</v>
      </c>
      <c r="C2907" s="13">
        <v>817696282</v>
      </c>
      <c r="D2907" s="13">
        <v>0.93100000000000005</v>
      </c>
    </row>
    <row r="2908" spans="1:4" ht="15.75" hidden="1" customHeight="1">
      <c r="A2908" s="13" t="s">
        <v>322</v>
      </c>
      <c r="B2908" s="13">
        <v>1874</v>
      </c>
      <c r="C2908" s="13">
        <v>820168226</v>
      </c>
      <c r="D2908" s="13">
        <v>1.635</v>
      </c>
    </row>
    <row r="2909" spans="1:4" ht="15.75" hidden="1" customHeight="1">
      <c r="A2909" s="13" t="s">
        <v>322</v>
      </c>
      <c r="B2909" s="13">
        <v>1875</v>
      </c>
      <c r="C2909" s="13">
        <v>822671682</v>
      </c>
      <c r="D2909" s="13">
        <v>2.7029999999999998</v>
      </c>
    </row>
    <row r="2910" spans="1:4" ht="15.75" hidden="1" customHeight="1">
      <c r="A2910" s="13" t="s">
        <v>322</v>
      </c>
      <c r="B2910" s="13">
        <v>1876</v>
      </c>
      <c r="C2910" s="13">
        <v>825185738</v>
      </c>
      <c r="D2910" s="13">
        <v>2.81</v>
      </c>
    </row>
    <row r="2911" spans="1:4" ht="15.75" hidden="1" customHeight="1">
      <c r="A2911" s="13" t="s">
        <v>322</v>
      </c>
      <c r="B2911" s="13">
        <v>1877</v>
      </c>
      <c r="C2911" s="13">
        <v>827680244</v>
      </c>
      <c r="D2911" s="13">
        <v>2.891</v>
      </c>
    </row>
    <row r="2912" spans="1:4" ht="15.75" hidden="1" customHeight="1">
      <c r="A2912" s="13" t="s">
        <v>322</v>
      </c>
      <c r="B2912" s="13">
        <v>1878</v>
      </c>
      <c r="C2912" s="13">
        <v>830170851</v>
      </c>
      <c r="D2912" s="13">
        <v>5.46</v>
      </c>
    </row>
    <row r="2913" spans="1:4" ht="15.75" hidden="1" customHeight="1">
      <c r="A2913" s="13" t="s">
        <v>322</v>
      </c>
      <c r="B2913" s="13">
        <v>1879</v>
      </c>
      <c r="C2913" s="13">
        <v>833102896</v>
      </c>
      <c r="D2913" s="13">
        <v>5.673</v>
      </c>
    </row>
    <row r="2914" spans="1:4" ht="15.75" hidden="1" customHeight="1">
      <c r="A2914" s="13" t="s">
        <v>322</v>
      </c>
      <c r="B2914" s="13">
        <v>1880</v>
      </c>
      <c r="C2914" s="13">
        <v>836514061</v>
      </c>
      <c r="D2914" s="13">
        <v>6.1909999999999998</v>
      </c>
    </row>
    <row r="2915" spans="1:4" ht="15.75" hidden="1" customHeight="1">
      <c r="A2915" s="13" t="s">
        <v>322</v>
      </c>
      <c r="B2915" s="13">
        <v>1881</v>
      </c>
      <c r="C2915" s="13">
        <v>840424363</v>
      </c>
      <c r="D2915" s="13">
        <v>6.35</v>
      </c>
    </row>
    <row r="2916" spans="1:4" ht="15.75" hidden="1" customHeight="1">
      <c r="A2916" s="13" t="s">
        <v>322</v>
      </c>
      <c r="B2916" s="13">
        <v>1882</v>
      </c>
      <c r="C2916" s="13">
        <v>844834576</v>
      </c>
      <c r="D2916" s="13">
        <v>6.8789999999999996</v>
      </c>
    </row>
    <row r="2917" spans="1:4" ht="15.75" hidden="1" customHeight="1">
      <c r="A2917" s="13" t="s">
        <v>322</v>
      </c>
      <c r="B2917" s="13">
        <v>1883</v>
      </c>
      <c r="C2917" s="13">
        <v>849735850</v>
      </c>
      <c r="D2917" s="13">
        <v>7.6070000000000002</v>
      </c>
    </row>
    <row r="2918" spans="1:4" ht="15.75" hidden="1" customHeight="1">
      <c r="A2918" s="13" t="s">
        <v>322</v>
      </c>
      <c r="B2918" s="13">
        <v>1884</v>
      </c>
      <c r="C2918" s="13">
        <v>854687469</v>
      </c>
      <c r="D2918" s="13">
        <v>8.1920000000000002</v>
      </c>
    </row>
    <row r="2919" spans="1:4" ht="15.75" hidden="1" customHeight="1">
      <c r="A2919" s="13" t="s">
        <v>322</v>
      </c>
      <c r="B2919" s="13">
        <v>1885</v>
      </c>
      <c r="C2919" s="13">
        <v>859743953</v>
      </c>
      <c r="D2919" s="13">
        <v>8.5389999999999997</v>
      </c>
    </row>
    <row r="2920" spans="1:4" ht="15.75" hidden="1" customHeight="1">
      <c r="A2920" s="13" t="s">
        <v>322</v>
      </c>
      <c r="B2920" s="13">
        <v>1886</v>
      </c>
      <c r="C2920" s="13">
        <v>864824189</v>
      </c>
      <c r="D2920" s="13">
        <v>9.1150000000000002</v>
      </c>
    </row>
    <row r="2921" spans="1:4" ht="15.75" hidden="1" customHeight="1">
      <c r="A2921" s="13" t="s">
        <v>322</v>
      </c>
      <c r="B2921" s="13">
        <v>1887</v>
      </c>
      <c r="C2921" s="13">
        <v>869974024</v>
      </c>
      <c r="D2921" s="13">
        <v>10.538</v>
      </c>
    </row>
    <row r="2922" spans="1:4" ht="15.75" hidden="1" customHeight="1">
      <c r="A2922" s="13" t="s">
        <v>322</v>
      </c>
      <c r="B2922" s="13">
        <v>1888</v>
      </c>
      <c r="C2922" s="13">
        <v>875165319</v>
      </c>
      <c r="D2922" s="13">
        <v>11.718999999999999</v>
      </c>
    </row>
    <row r="2923" spans="1:4" ht="15.75" hidden="1" customHeight="1">
      <c r="A2923" s="13" t="s">
        <v>322</v>
      </c>
      <c r="B2923" s="13">
        <v>1889</v>
      </c>
      <c r="C2923" s="13">
        <v>880183495</v>
      </c>
      <c r="D2923" s="13">
        <v>13.784000000000001</v>
      </c>
    </row>
    <row r="2924" spans="1:4" ht="15.75" hidden="1" customHeight="1">
      <c r="A2924" s="13" t="s">
        <v>322</v>
      </c>
      <c r="B2924" s="13">
        <v>1890</v>
      </c>
      <c r="C2924" s="13">
        <v>885044464</v>
      </c>
      <c r="D2924" s="13">
        <v>15.089</v>
      </c>
    </row>
    <row r="2925" spans="1:4" ht="15.75" hidden="1" customHeight="1">
      <c r="A2925" s="13" t="s">
        <v>322</v>
      </c>
      <c r="B2925" s="13">
        <v>1891</v>
      </c>
      <c r="C2925" s="13">
        <v>889700558</v>
      </c>
      <c r="D2925" s="13">
        <v>17.206</v>
      </c>
    </row>
    <row r="2926" spans="1:4" ht="15.75" hidden="1" customHeight="1">
      <c r="A2926" s="13" t="s">
        <v>322</v>
      </c>
      <c r="B2926" s="13">
        <v>1892</v>
      </c>
      <c r="C2926" s="13">
        <v>894166192</v>
      </c>
      <c r="D2926" s="13">
        <v>18.277000000000001</v>
      </c>
    </row>
    <row r="2927" spans="1:4" ht="15.75" hidden="1" customHeight="1">
      <c r="A2927" s="13" t="s">
        <v>322</v>
      </c>
      <c r="B2927" s="13">
        <v>1893</v>
      </c>
      <c r="C2927" s="13">
        <v>898446127</v>
      </c>
      <c r="D2927" s="13">
        <v>20.417000000000002</v>
      </c>
    </row>
    <row r="2928" spans="1:4" ht="15.75" hidden="1" customHeight="1">
      <c r="A2928" s="13" t="s">
        <v>322</v>
      </c>
      <c r="B2928" s="13">
        <v>1894</v>
      </c>
      <c r="C2928" s="13">
        <v>902780266</v>
      </c>
      <c r="D2928" s="13">
        <v>22.751999999999999</v>
      </c>
    </row>
    <row r="2929" spans="1:4" ht="15.75" hidden="1" customHeight="1">
      <c r="A2929" s="13" t="s">
        <v>322</v>
      </c>
      <c r="B2929" s="13">
        <v>1895</v>
      </c>
      <c r="C2929" s="13">
        <v>907180713</v>
      </c>
      <c r="D2929" s="13">
        <v>26.309000000000001</v>
      </c>
    </row>
    <row r="2930" spans="1:4" ht="15.75" hidden="1" customHeight="1">
      <c r="A2930" s="13" t="s">
        <v>322</v>
      </c>
      <c r="B2930" s="13">
        <v>1896</v>
      </c>
      <c r="C2930" s="13">
        <v>911582966</v>
      </c>
      <c r="D2930" s="13">
        <v>28.035</v>
      </c>
    </row>
    <row r="2931" spans="1:4" ht="15.75" hidden="1" customHeight="1">
      <c r="A2931" s="13" t="s">
        <v>322</v>
      </c>
      <c r="B2931" s="13">
        <v>1897</v>
      </c>
      <c r="C2931" s="13">
        <v>916043260</v>
      </c>
      <c r="D2931" s="13">
        <v>30.492999999999999</v>
      </c>
    </row>
    <row r="2932" spans="1:4" ht="15.75" hidden="1" customHeight="1">
      <c r="A2932" s="13" t="s">
        <v>322</v>
      </c>
      <c r="B2932" s="13">
        <v>1898</v>
      </c>
      <c r="C2932" s="13">
        <v>920539481</v>
      </c>
      <c r="D2932" s="13">
        <v>36.494999999999997</v>
      </c>
    </row>
    <row r="2933" spans="1:4" ht="15.75" hidden="1" customHeight="1">
      <c r="A2933" s="13" t="s">
        <v>322</v>
      </c>
      <c r="B2933" s="13">
        <v>1899</v>
      </c>
      <c r="C2933" s="13">
        <v>925522093</v>
      </c>
      <c r="D2933" s="13">
        <v>38.655000000000001</v>
      </c>
    </row>
    <row r="2934" spans="1:4" ht="15.75" hidden="1" customHeight="1">
      <c r="A2934" s="13" t="s">
        <v>322</v>
      </c>
      <c r="B2934" s="13">
        <v>1900</v>
      </c>
      <c r="C2934" s="13">
        <v>931021418</v>
      </c>
      <c r="D2934" s="13">
        <v>44.009</v>
      </c>
    </row>
    <row r="2935" spans="1:4" ht="15.75" hidden="1" customHeight="1">
      <c r="A2935" s="13" t="s">
        <v>322</v>
      </c>
      <c r="B2935" s="13">
        <v>1901</v>
      </c>
      <c r="C2935" s="13">
        <v>936837460</v>
      </c>
      <c r="D2935" s="13">
        <v>50.37</v>
      </c>
    </row>
    <row r="2936" spans="1:4" ht="15.75" hidden="1" customHeight="1">
      <c r="A2936" s="13" t="s">
        <v>322</v>
      </c>
      <c r="B2936" s="13">
        <v>1902</v>
      </c>
      <c r="C2936" s="13">
        <v>943188646</v>
      </c>
      <c r="D2936" s="13">
        <v>52.411999999999999</v>
      </c>
    </row>
    <row r="2937" spans="1:4" ht="15.75" hidden="1" customHeight="1">
      <c r="A2937" s="13" t="s">
        <v>322</v>
      </c>
      <c r="B2937" s="13">
        <v>1903</v>
      </c>
      <c r="C2937" s="13">
        <v>950002351</v>
      </c>
      <c r="D2937" s="13">
        <v>55.067999999999998</v>
      </c>
    </row>
    <row r="2938" spans="1:4" ht="15.75" hidden="1" customHeight="1">
      <c r="A2938" s="13" t="s">
        <v>322</v>
      </c>
      <c r="B2938" s="13">
        <v>1904</v>
      </c>
      <c r="C2938" s="13">
        <v>956881796</v>
      </c>
      <c r="D2938" s="13">
        <v>61.912999999999997</v>
      </c>
    </row>
    <row r="2939" spans="1:4" ht="15.75" hidden="1" customHeight="1">
      <c r="A2939" s="13" t="s">
        <v>322</v>
      </c>
      <c r="B2939" s="13">
        <v>1905</v>
      </c>
      <c r="C2939" s="13">
        <v>963829803</v>
      </c>
      <c r="D2939" s="13">
        <v>63.008000000000003</v>
      </c>
    </row>
    <row r="2940" spans="1:4" ht="15.75" hidden="1" customHeight="1">
      <c r="A2940" s="13" t="s">
        <v>322</v>
      </c>
      <c r="B2940" s="13">
        <v>1906</v>
      </c>
      <c r="C2940" s="13">
        <v>970850359</v>
      </c>
      <c r="D2940" s="13">
        <v>70.287999999999997</v>
      </c>
    </row>
    <row r="2941" spans="1:4" ht="15.75" hidden="1" customHeight="1">
      <c r="A2941" s="13" t="s">
        <v>322</v>
      </c>
      <c r="B2941" s="13">
        <v>1907</v>
      </c>
      <c r="C2941" s="13">
        <v>977962578</v>
      </c>
      <c r="D2941" s="13">
        <v>97.203999999999994</v>
      </c>
    </row>
    <row r="2942" spans="1:4" ht="15.75" hidden="1" customHeight="1">
      <c r="A2942" s="13" t="s">
        <v>322</v>
      </c>
      <c r="B2942" s="13">
        <v>1908</v>
      </c>
      <c r="C2942" s="13">
        <v>985168224</v>
      </c>
      <c r="D2942" s="13">
        <v>105.992</v>
      </c>
    </row>
    <row r="2943" spans="1:4" ht="15.75" hidden="1" customHeight="1">
      <c r="A2943" s="13" t="s">
        <v>322</v>
      </c>
      <c r="B2943" s="13">
        <v>1909</v>
      </c>
      <c r="C2943" s="13">
        <v>992399416</v>
      </c>
      <c r="D2943" s="13">
        <v>109.212</v>
      </c>
    </row>
    <row r="2944" spans="1:4" ht="15.75" hidden="1" customHeight="1">
      <c r="A2944" s="13" t="s">
        <v>322</v>
      </c>
      <c r="B2944" s="13">
        <v>1910</v>
      </c>
      <c r="C2944" s="13">
        <v>999734197</v>
      </c>
      <c r="D2944" s="13">
        <v>110.783</v>
      </c>
    </row>
    <row r="2945" spans="1:4" ht="15.75" hidden="1" customHeight="1">
      <c r="A2945" s="13" t="s">
        <v>322</v>
      </c>
      <c r="B2945" s="13">
        <v>1911</v>
      </c>
      <c r="C2945" s="13">
        <v>1006906259</v>
      </c>
      <c r="D2945" s="13">
        <v>117.765</v>
      </c>
    </row>
    <row r="2946" spans="1:4" ht="15.75" hidden="1" customHeight="1">
      <c r="A2946" s="13" t="s">
        <v>322</v>
      </c>
      <c r="B2946" s="13">
        <v>1912</v>
      </c>
      <c r="C2946" s="13">
        <v>1014258627</v>
      </c>
      <c r="D2946" s="13">
        <v>119.78</v>
      </c>
    </row>
    <row r="2947" spans="1:4" ht="15.75" hidden="1" customHeight="1">
      <c r="A2947" s="13" t="s">
        <v>322</v>
      </c>
      <c r="B2947" s="13">
        <v>1913</v>
      </c>
      <c r="C2947" s="13">
        <v>1021655026</v>
      </c>
      <c r="D2947" s="13">
        <v>137.369</v>
      </c>
    </row>
    <row r="2948" spans="1:4" ht="15.75" hidden="1" customHeight="1">
      <c r="A2948" s="13" t="s">
        <v>322</v>
      </c>
      <c r="B2948" s="13">
        <v>1914</v>
      </c>
      <c r="C2948" s="13">
        <v>1029157886</v>
      </c>
      <c r="D2948" s="13">
        <v>142.87799999999999</v>
      </c>
    </row>
    <row r="2949" spans="1:4" ht="15.75" hidden="1" customHeight="1">
      <c r="A2949" s="13" t="s">
        <v>322</v>
      </c>
      <c r="B2949" s="13">
        <v>1915</v>
      </c>
      <c r="C2949" s="13">
        <v>1036769812</v>
      </c>
      <c r="D2949" s="13">
        <v>136.66200000000001</v>
      </c>
    </row>
    <row r="2950" spans="1:4" ht="15.75" hidden="1" customHeight="1">
      <c r="A2950" s="13" t="s">
        <v>322</v>
      </c>
      <c r="B2950" s="13">
        <v>1916</v>
      </c>
      <c r="C2950" s="13">
        <v>1044435476</v>
      </c>
      <c r="D2950" s="13">
        <v>149.904</v>
      </c>
    </row>
    <row r="2951" spans="1:4" ht="15.75" hidden="1" customHeight="1">
      <c r="A2951" s="13" t="s">
        <v>322</v>
      </c>
      <c r="B2951" s="13">
        <v>1917</v>
      </c>
      <c r="C2951" s="13">
        <v>1052130725</v>
      </c>
      <c r="D2951" s="13">
        <v>161.99799999999999</v>
      </c>
    </row>
    <row r="2952" spans="1:4" ht="15.75" hidden="1" customHeight="1">
      <c r="A2952" s="13" t="s">
        <v>322</v>
      </c>
      <c r="B2952" s="13">
        <v>1918</v>
      </c>
      <c r="C2952" s="13">
        <v>1060373054</v>
      </c>
      <c r="D2952" s="13">
        <v>166.87899999999999</v>
      </c>
    </row>
    <row r="2953" spans="1:4" ht="15.75" hidden="1" customHeight="1">
      <c r="A2953" s="13" t="s">
        <v>322</v>
      </c>
      <c r="B2953" s="13">
        <v>1919</v>
      </c>
      <c r="C2953" s="13">
        <v>1068593053</v>
      </c>
      <c r="D2953" s="13">
        <v>183.56200000000001</v>
      </c>
    </row>
    <row r="2954" spans="1:4" ht="15.75" hidden="1" customHeight="1">
      <c r="A2954" s="13" t="s">
        <v>322</v>
      </c>
      <c r="B2954" s="13">
        <v>1920</v>
      </c>
      <c r="C2954" s="13">
        <v>1076882587</v>
      </c>
      <c r="D2954" s="13">
        <v>175.43100000000001</v>
      </c>
    </row>
    <row r="2955" spans="1:4" ht="15.75" hidden="1" customHeight="1">
      <c r="A2955" s="13" t="s">
        <v>322</v>
      </c>
      <c r="B2955" s="13">
        <v>1921</v>
      </c>
      <c r="C2955" s="13">
        <v>1084870900</v>
      </c>
      <c r="D2955" s="13">
        <v>171.8</v>
      </c>
    </row>
    <row r="2956" spans="1:4" ht="15.75" hidden="1" customHeight="1">
      <c r="A2956" s="13" t="s">
        <v>322</v>
      </c>
      <c r="B2956" s="13">
        <v>1922</v>
      </c>
      <c r="C2956" s="13">
        <v>1092809083</v>
      </c>
      <c r="D2956" s="13">
        <v>181.28200000000001</v>
      </c>
    </row>
    <row r="2957" spans="1:4" ht="15.75" hidden="1" customHeight="1">
      <c r="A2957" s="13" t="s">
        <v>322</v>
      </c>
      <c r="B2957" s="13">
        <v>1923</v>
      </c>
      <c r="C2957" s="13">
        <v>1100634861</v>
      </c>
      <c r="D2957" s="13">
        <v>199.214</v>
      </c>
    </row>
    <row r="2958" spans="1:4" ht="15.75" hidden="1" customHeight="1">
      <c r="A2958" s="13" t="s">
        <v>322</v>
      </c>
      <c r="B2958" s="13">
        <v>1924</v>
      </c>
      <c r="C2958" s="13">
        <v>1108597477</v>
      </c>
      <c r="D2958" s="13">
        <v>213.285</v>
      </c>
    </row>
    <row r="2959" spans="1:4" ht="15.75" hidden="1" customHeight="1">
      <c r="A2959" s="13" t="s">
        <v>322</v>
      </c>
      <c r="B2959" s="13">
        <v>1925</v>
      </c>
      <c r="C2959" s="13">
        <v>1116680767</v>
      </c>
      <c r="D2959" s="13">
        <v>215.44900000000001</v>
      </c>
    </row>
    <row r="2960" spans="1:4" ht="15.75" hidden="1" customHeight="1">
      <c r="A2960" s="13" t="s">
        <v>322</v>
      </c>
      <c r="B2960" s="13">
        <v>1926</v>
      </c>
      <c r="C2960" s="13">
        <v>1124894923</v>
      </c>
      <c r="D2960" s="13">
        <v>218.821</v>
      </c>
    </row>
    <row r="2961" spans="1:4" ht="15.75" hidden="1" customHeight="1">
      <c r="A2961" s="13" t="s">
        <v>322</v>
      </c>
      <c r="B2961" s="13">
        <v>1927</v>
      </c>
      <c r="C2961" s="13">
        <v>1133396748</v>
      </c>
      <c r="D2961" s="13">
        <v>236.80600000000001</v>
      </c>
    </row>
    <row r="2962" spans="1:4" ht="15.75" hidden="1" customHeight="1">
      <c r="A2962" s="13" t="s">
        <v>322</v>
      </c>
      <c r="B2962" s="13">
        <v>1928</v>
      </c>
      <c r="C2962" s="13">
        <v>1141730060</v>
      </c>
      <c r="D2962" s="13">
        <v>248.41</v>
      </c>
    </row>
    <row r="2963" spans="1:4" ht="15.75" hidden="1" customHeight="1">
      <c r="A2963" s="13" t="s">
        <v>322</v>
      </c>
      <c r="B2963" s="13">
        <v>1929</v>
      </c>
      <c r="C2963" s="13">
        <v>1151056239</v>
      </c>
      <c r="D2963" s="13">
        <v>258.363</v>
      </c>
    </row>
    <row r="2964" spans="1:4" ht="15.75" hidden="1" customHeight="1">
      <c r="A2964" s="13" t="s">
        <v>322</v>
      </c>
      <c r="B2964" s="13">
        <v>1930</v>
      </c>
      <c r="C2964" s="13">
        <v>1161261469</v>
      </c>
      <c r="D2964" s="13">
        <v>257.94400000000002</v>
      </c>
    </row>
    <row r="2965" spans="1:4" ht="15.75" hidden="1" customHeight="1">
      <c r="A2965" s="13" t="s">
        <v>322</v>
      </c>
      <c r="B2965" s="13">
        <v>1931</v>
      </c>
      <c r="C2965" s="13">
        <v>1172361616</v>
      </c>
      <c r="D2965" s="13">
        <v>248.702</v>
      </c>
    </row>
    <row r="2966" spans="1:4" ht="15.75" hidden="1" customHeight="1">
      <c r="A2966" s="13" t="s">
        <v>322</v>
      </c>
      <c r="B2966" s="13">
        <v>1932</v>
      </c>
      <c r="C2966" s="13">
        <v>1184348844</v>
      </c>
      <c r="D2966" s="13">
        <v>248.792</v>
      </c>
    </row>
    <row r="2967" spans="1:4" ht="15.75" hidden="1" customHeight="1">
      <c r="A2967" s="13" t="s">
        <v>322</v>
      </c>
      <c r="B2967" s="13">
        <v>1933</v>
      </c>
      <c r="C2967" s="13">
        <v>1197191774</v>
      </c>
      <c r="D2967" s="13">
        <v>273.09100000000001</v>
      </c>
    </row>
    <row r="2968" spans="1:4" ht="15.75" hidden="1" customHeight="1">
      <c r="A2968" s="13" t="s">
        <v>322</v>
      </c>
      <c r="B2968" s="13">
        <v>1934</v>
      </c>
      <c r="C2968" s="13">
        <v>1210196783</v>
      </c>
      <c r="D2968" s="13">
        <v>309.642</v>
      </c>
    </row>
    <row r="2969" spans="1:4" ht="15.75" hidden="1" customHeight="1">
      <c r="A2969" s="13" t="s">
        <v>322</v>
      </c>
      <c r="B2969" s="13">
        <v>1935</v>
      </c>
      <c r="C2969" s="13">
        <v>1223370395</v>
      </c>
      <c r="D2969" s="13">
        <v>337.3</v>
      </c>
    </row>
    <row r="2970" spans="1:4" ht="15.75" hidden="1" customHeight="1">
      <c r="A2970" s="13" t="s">
        <v>322</v>
      </c>
      <c r="B2970" s="13">
        <v>1936</v>
      </c>
      <c r="C2970" s="13">
        <v>1236808546</v>
      </c>
      <c r="D2970" s="13">
        <v>364.18700000000001</v>
      </c>
    </row>
    <row r="2971" spans="1:4" ht="15.75" hidden="1" customHeight="1">
      <c r="A2971" s="13" t="s">
        <v>322</v>
      </c>
      <c r="B2971" s="13">
        <v>1937</v>
      </c>
      <c r="C2971" s="13">
        <v>1250648056</v>
      </c>
      <c r="D2971" s="13">
        <v>385.52499999999998</v>
      </c>
    </row>
    <row r="2972" spans="1:4" ht="15.75" hidden="1" customHeight="1">
      <c r="A2972" s="13" t="s">
        <v>322</v>
      </c>
      <c r="B2972" s="13">
        <v>1938</v>
      </c>
      <c r="C2972" s="13">
        <v>1264417870</v>
      </c>
      <c r="D2972" s="13">
        <v>394.76</v>
      </c>
    </row>
    <row r="2973" spans="1:4" ht="15.75" hidden="1" customHeight="1">
      <c r="A2973" s="13" t="s">
        <v>322</v>
      </c>
      <c r="B2973" s="13">
        <v>1939</v>
      </c>
      <c r="C2973" s="13">
        <v>1276967495</v>
      </c>
      <c r="D2973" s="13">
        <v>418.87900000000002</v>
      </c>
    </row>
    <row r="2974" spans="1:4" ht="15.75" hidden="1" customHeight="1">
      <c r="A2974" s="13" t="s">
        <v>322</v>
      </c>
      <c r="B2974" s="13">
        <v>1940</v>
      </c>
      <c r="C2974" s="13">
        <v>1288504299</v>
      </c>
      <c r="D2974" s="13">
        <v>471.83800000000002</v>
      </c>
    </row>
    <row r="2975" spans="1:4" ht="15.75" hidden="1" customHeight="1">
      <c r="A2975" s="13" t="s">
        <v>322</v>
      </c>
      <c r="B2975" s="13">
        <v>1941</v>
      </c>
      <c r="C2975" s="13">
        <v>1297916592</v>
      </c>
      <c r="D2975" s="13">
        <v>478.42</v>
      </c>
    </row>
    <row r="2976" spans="1:4" ht="15.75" hidden="1" customHeight="1">
      <c r="A2976" s="13" t="s">
        <v>322</v>
      </c>
      <c r="B2976" s="13">
        <v>1942</v>
      </c>
      <c r="C2976" s="13">
        <v>1306306710</v>
      </c>
      <c r="D2976" s="13">
        <v>447.41399999999999</v>
      </c>
    </row>
    <row r="2977" spans="1:4" ht="15.75" hidden="1" customHeight="1">
      <c r="A2977" s="13" t="s">
        <v>322</v>
      </c>
      <c r="B2977" s="13">
        <v>1943</v>
      </c>
      <c r="C2977" s="13">
        <v>1313105324</v>
      </c>
      <c r="D2977" s="13">
        <v>440.12599999999998</v>
      </c>
    </row>
    <row r="2978" spans="1:4" ht="15.75" hidden="1" customHeight="1">
      <c r="A2978" s="13" t="s">
        <v>322</v>
      </c>
      <c r="B2978" s="13">
        <v>1944</v>
      </c>
      <c r="C2978" s="13">
        <v>1319615577</v>
      </c>
      <c r="D2978" s="13">
        <v>440.59100000000001</v>
      </c>
    </row>
    <row r="2979" spans="1:4" ht="15.75" hidden="1" customHeight="1">
      <c r="A2979" s="13" t="s">
        <v>322</v>
      </c>
      <c r="B2979" s="13">
        <v>1945</v>
      </c>
      <c r="C2979" s="13">
        <v>1326239826</v>
      </c>
      <c r="D2979" s="13">
        <v>328.12900000000002</v>
      </c>
    </row>
    <row r="2980" spans="1:4" ht="15.75" hidden="1" customHeight="1">
      <c r="A2980" s="13" t="s">
        <v>322</v>
      </c>
      <c r="B2980" s="13">
        <v>1946</v>
      </c>
      <c r="C2980" s="13">
        <v>1333266093</v>
      </c>
      <c r="D2980" s="13">
        <v>315.654</v>
      </c>
    </row>
    <row r="2981" spans="1:4" ht="15.75" hidden="1" customHeight="1">
      <c r="A2981" s="13" t="s">
        <v>322</v>
      </c>
      <c r="B2981" s="13">
        <v>1947</v>
      </c>
      <c r="C2981" s="13">
        <v>1341005319</v>
      </c>
      <c r="D2981" s="13">
        <v>380.43599999999998</v>
      </c>
    </row>
    <row r="2982" spans="1:4" ht="15.75" hidden="1" customHeight="1">
      <c r="A2982" s="13" t="s">
        <v>322</v>
      </c>
      <c r="B2982" s="13">
        <v>1948</v>
      </c>
      <c r="C2982" s="13">
        <v>1349300090</v>
      </c>
      <c r="D2982" s="13">
        <v>384.024</v>
      </c>
    </row>
    <row r="2983" spans="1:4" ht="15.75" hidden="1" customHeight="1">
      <c r="A2983" s="13" t="s">
        <v>322</v>
      </c>
      <c r="B2983" s="13">
        <v>1949</v>
      </c>
      <c r="C2983" s="13">
        <v>1361855386</v>
      </c>
      <c r="D2983" s="13">
        <v>458.59899999999999</v>
      </c>
    </row>
    <row r="2984" spans="1:4" ht="15.75" hidden="1" customHeight="1">
      <c r="A2984" s="13" t="s">
        <v>322</v>
      </c>
      <c r="B2984" s="13">
        <v>1950</v>
      </c>
      <c r="C2984" s="13">
        <v>1378554727</v>
      </c>
      <c r="D2984" s="13">
        <v>475.17700000000002</v>
      </c>
    </row>
    <row r="2985" spans="1:4" ht="15.75" hidden="1" customHeight="1">
      <c r="A2985" s="13" t="s">
        <v>322</v>
      </c>
      <c r="B2985" s="13">
        <v>1951</v>
      </c>
      <c r="C2985" s="13">
        <v>1405143078</v>
      </c>
      <c r="D2985" s="13">
        <v>455.04500000000002</v>
      </c>
    </row>
    <row r="2986" spans="1:4" ht="15.75" hidden="1" customHeight="1">
      <c r="A2986" s="13" t="s">
        <v>322</v>
      </c>
      <c r="B2986" s="13">
        <v>1952</v>
      </c>
      <c r="C2986" s="13">
        <v>1434494047</v>
      </c>
      <c r="D2986" s="13">
        <v>504.69799999999998</v>
      </c>
    </row>
    <row r="2987" spans="1:4" ht="15.75" hidden="1" customHeight="1">
      <c r="A2987" s="13" t="s">
        <v>322</v>
      </c>
      <c r="B2987" s="13">
        <v>1953</v>
      </c>
      <c r="C2987" s="13">
        <v>1465867616</v>
      </c>
      <c r="D2987" s="13">
        <v>540.25300000000004</v>
      </c>
    </row>
    <row r="2988" spans="1:4" ht="15.75" hidden="1" customHeight="1">
      <c r="A2988" s="13" t="s">
        <v>322</v>
      </c>
      <c r="B2988" s="13">
        <v>1954</v>
      </c>
      <c r="C2988" s="13">
        <v>1498211442</v>
      </c>
      <c r="D2988" s="13">
        <v>592.03499999999997</v>
      </c>
    </row>
    <row r="2989" spans="1:4" ht="15.75" hidden="1" customHeight="1">
      <c r="A2989" s="13" t="s">
        <v>322</v>
      </c>
      <c r="B2989" s="13">
        <v>1955</v>
      </c>
      <c r="C2989" s="13">
        <v>1532368957</v>
      </c>
      <c r="D2989" s="13">
        <v>674.78599999999994</v>
      </c>
    </row>
    <row r="2990" spans="1:4" ht="15.75" hidden="1" customHeight="1">
      <c r="A2990" s="13" t="s">
        <v>322</v>
      </c>
      <c r="B2990" s="13">
        <v>1956</v>
      </c>
      <c r="C2990" s="13">
        <v>1566934853</v>
      </c>
      <c r="D2990" s="13">
        <v>749.28</v>
      </c>
    </row>
    <row r="2991" spans="1:4" ht="15.75" hidden="1" customHeight="1">
      <c r="A2991" s="13" t="s">
        <v>322</v>
      </c>
      <c r="B2991" s="13">
        <v>1957</v>
      </c>
      <c r="C2991" s="13">
        <v>1603074679</v>
      </c>
      <c r="D2991" s="13">
        <v>843.53</v>
      </c>
    </row>
    <row r="2992" spans="1:4" ht="15.75" hidden="1" customHeight="1">
      <c r="A2992" s="13" t="s">
        <v>322</v>
      </c>
      <c r="B2992" s="13">
        <v>1958</v>
      </c>
      <c r="C2992" s="13">
        <v>1639899539</v>
      </c>
      <c r="D2992" s="13">
        <v>1137.921</v>
      </c>
    </row>
    <row r="2993" spans="1:4" ht="15.75" hidden="1" customHeight="1">
      <c r="A2993" s="13" t="s">
        <v>322</v>
      </c>
      <c r="B2993" s="13">
        <v>1959</v>
      </c>
      <c r="C2993" s="13">
        <v>1672174028</v>
      </c>
      <c r="D2993" s="13">
        <v>1373.6179999999999</v>
      </c>
    </row>
    <row r="2994" spans="1:4" ht="15.75" hidden="1" customHeight="1">
      <c r="A2994" s="13" t="s">
        <v>322</v>
      </c>
      <c r="B2994" s="13">
        <v>1960</v>
      </c>
      <c r="C2994" s="13">
        <v>1698939691</v>
      </c>
      <c r="D2994" s="13">
        <v>1538.4059999999999</v>
      </c>
    </row>
    <row r="2995" spans="1:4" ht="15.75" hidden="1" customHeight="1">
      <c r="A2995" s="13" t="s">
        <v>322</v>
      </c>
      <c r="B2995" s="13">
        <v>1961</v>
      </c>
      <c r="C2995" s="13">
        <v>1725304326</v>
      </c>
      <c r="D2995" s="13">
        <v>1393.2560000000001</v>
      </c>
    </row>
    <row r="2996" spans="1:4" ht="15.75" hidden="1" customHeight="1">
      <c r="A2996" s="13" t="s">
        <v>322</v>
      </c>
      <c r="B2996" s="13">
        <v>1962</v>
      </c>
      <c r="C2996" s="13">
        <v>1760632925</v>
      </c>
      <c r="D2996" s="13">
        <v>1342.288</v>
      </c>
    </row>
    <row r="2997" spans="1:4" ht="15.75" hidden="1" customHeight="1">
      <c r="A2997" s="13" t="s">
        <v>322</v>
      </c>
      <c r="B2997" s="13">
        <v>1963</v>
      </c>
      <c r="C2997" s="13">
        <v>1806724539</v>
      </c>
      <c r="D2997" s="13">
        <v>1422.8109999999999</v>
      </c>
    </row>
    <row r="2998" spans="1:4" ht="15.75" hidden="1" customHeight="1">
      <c r="A2998" s="13" t="s">
        <v>322</v>
      </c>
      <c r="B2998" s="13">
        <v>1964</v>
      </c>
      <c r="C2998" s="13">
        <v>1854882565</v>
      </c>
      <c r="D2998" s="13">
        <v>1507.0630000000001</v>
      </c>
    </row>
    <row r="2999" spans="1:4" ht="15.75" hidden="1" customHeight="1">
      <c r="A2999" s="13" t="s">
        <v>322</v>
      </c>
      <c r="B2999" s="13">
        <v>1965</v>
      </c>
      <c r="C2999" s="13">
        <v>1901594742</v>
      </c>
      <c r="D2999" s="13">
        <v>1649.4839999999999</v>
      </c>
    </row>
    <row r="3000" spans="1:4" ht="15.75" hidden="1" customHeight="1">
      <c r="A3000" s="13" t="s">
        <v>322</v>
      </c>
      <c r="B3000" s="13">
        <v>1966</v>
      </c>
      <c r="C3000" s="13">
        <v>1948036863</v>
      </c>
      <c r="D3000" s="13">
        <v>1796.6420000000001</v>
      </c>
    </row>
    <row r="3001" spans="1:4" ht="15.75" hidden="1" customHeight="1">
      <c r="A3001" s="13" t="s">
        <v>322</v>
      </c>
      <c r="B3001" s="13">
        <v>1967</v>
      </c>
      <c r="C3001" s="13">
        <v>1994226633</v>
      </c>
      <c r="D3001" s="13">
        <v>1824.6120000000001</v>
      </c>
    </row>
    <row r="3002" spans="1:4" ht="15.75" hidden="1" customHeight="1">
      <c r="A3002" s="13" t="s">
        <v>322</v>
      </c>
      <c r="B3002" s="13">
        <v>1968</v>
      </c>
      <c r="C3002" s="13">
        <v>2042761361</v>
      </c>
      <c r="D3002" s="13">
        <v>2015.4690000000001</v>
      </c>
    </row>
    <row r="3003" spans="1:4" ht="15.75" hidden="1" customHeight="1">
      <c r="A3003" s="13" t="s">
        <v>322</v>
      </c>
      <c r="B3003" s="13">
        <v>1969</v>
      </c>
      <c r="C3003" s="13">
        <v>2093665797</v>
      </c>
      <c r="D3003" s="13">
        <v>2288.9070000000002</v>
      </c>
    </row>
    <row r="3004" spans="1:4" ht="15.75" hidden="1" customHeight="1">
      <c r="A3004" s="13" t="s">
        <v>322</v>
      </c>
      <c r="B3004" s="13">
        <v>1970</v>
      </c>
      <c r="C3004" s="13">
        <v>2144906508</v>
      </c>
      <c r="D3004" s="13">
        <v>2696.1060000000002</v>
      </c>
    </row>
    <row r="3005" spans="1:4" ht="15.75" hidden="1" customHeight="1">
      <c r="A3005" s="13" t="s">
        <v>322</v>
      </c>
      <c r="B3005" s="13">
        <v>1971</v>
      </c>
      <c r="C3005" s="13">
        <v>2195423804</v>
      </c>
      <c r="D3005" s="13">
        <v>2950.4389999999999</v>
      </c>
    </row>
    <row r="3006" spans="1:4" ht="15.75" hidden="1" customHeight="1">
      <c r="A3006" s="13" t="s">
        <v>322</v>
      </c>
      <c r="B3006" s="13">
        <v>1972</v>
      </c>
      <c r="C3006" s="13">
        <v>2245577141</v>
      </c>
      <c r="D3006" s="13">
        <v>3120.4079999999999</v>
      </c>
    </row>
    <row r="3007" spans="1:4" ht="15.75" hidden="1" customHeight="1">
      <c r="A3007" s="13" t="s">
        <v>322</v>
      </c>
      <c r="B3007" s="13">
        <v>1973</v>
      </c>
      <c r="C3007" s="13">
        <v>2296593872</v>
      </c>
      <c r="D3007" s="13">
        <v>3351.7379999999998</v>
      </c>
    </row>
    <row r="3008" spans="1:4" ht="15.75" hidden="1" customHeight="1">
      <c r="A3008" s="13" t="s">
        <v>322</v>
      </c>
      <c r="B3008" s="13">
        <v>1974</v>
      </c>
      <c r="C3008" s="13">
        <v>2346946783</v>
      </c>
      <c r="D3008" s="13">
        <v>3411.3879999999999</v>
      </c>
    </row>
    <row r="3009" spans="1:4" ht="15.75" hidden="1" customHeight="1">
      <c r="A3009" s="13" t="s">
        <v>322</v>
      </c>
      <c r="B3009" s="13">
        <v>1975</v>
      </c>
      <c r="C3009" s="13">
        <v>2395376069</v>
      </c>
      <c r="D3009" s="13">
        <v>3576.808</v>
      </c>
    </row>
    <row r="3010" spans="1:4" ht="15.75" hidden="1" customHeight="1">
      <c r="A3010" s="13" t="s">
        <v>322</v>
      </c>
      <c r="B3010" s="13">
        <v>1976</v>
      </c>
      <c r="C3010" s="13">
        <v>2442681709</v>
      </c>
      <c r="D3010" s="13">
        <v>3801.7489999999998</v>
      </c>
    </row>
    <row r="3011" spans="1:4" ht="15.75" hidden="1" customHeight="1">
      <c r="A3011" s="13" t="s">
        <v>322</v>
      </c>
      <c r="B3011" s="13">
        <v>1977</v>
      </c>
      <c r="C3011" s="13">
        <v>2489872409</v>
      </c>
      <c r="D3011" s="13">
        <v>4046.4140000000002</v>
      </c>
    </row>
    <row r="3012" spans="1:4" ht="15.75" hidden="1" customHeight="1">
      <c r="A3012" s="13" t="s">
        <v>322</v>
      </c>
      <c r="B3012" s="13">
        <v>1978</v>
      </c>
      <c r="C3012" s="13">
        <v>2536783728</v>
      </c>
      <c r="D3012" s="13">
        <v>4227.558</v>
      </c>
    </row>
    <row r="3013" spans="1:4" ht="15.75" hidden="1" customHeight="1">
      <c r="A3013" s="13" t="s">
        <v>322</v>
      </c>
      <c r="B3013" s="13">
        <v>1979</v>
      </c>
      <c r="C3013" s="13">
        <v>2584916791</v>
      </c>
      <c r="D3013" s="13">
        <v>4401.1869999999999</v>
      </c>
    </row>
    <row r="3014" spans="1:4" ht="15.75" hidden="1" customHeight="1">
      <c r="A3014" s="13" t="s">
        <v>322</v>
      </c>
      <c r="B3014" s="13">
        <v>1980</v>
      </c>
      <c r="C3014" s="13">
        <v>2635334410</v>
      </c>
      <c r="D3014" s="13">
        <v>4395.9489999999996</v>
      </c>
    </row>
    <row r="3015" spans="1:4" ht="15.75" hidden="1" customHeight="1">
      <c r="A3015" s="13" t="s">
        <v>322</v>
      </c>
      <c r="B3015" s="13">
        <v>1981</v>
      </c>
      <c r="C3015" s="13">
        <v>2687793098</v>
      </c>
      <c r="D3015" s="13">
        <v>4369.4960000000001</v>
      </c>
    </row>
    <row r="3016" spans="1:4" ht="15.75" hidden="1" customHeight="1">
      <c r="A3016" s="13" t="s">
        <v>322</v>
      </c>
      <c r="B3016" s="13">
        <v>1982</v>
      </c>
      <c r="C3016" s="13">
        <v>2742593626</v>
      </c>
      <c r="D3016" s="13">
        <v>4519.1369999999997</v>
      </c>
    </row>
    <row r="3017" spans="1:4" ht="15.75" hidden="1" customHeight="1">
      <c r="A3017" s="13" t="s">
        <v>322</v>
      </c>
      <c r="B3017" s="13">
        <v>1983</v>
      </c>
      <c r="C3017" s="13">
        <v>2797881469</v>
      </c>
      <c r="D3017" s="13">
        <v>4701.174</v>
      </c>
    </row>
    <row r="3018" spans="1:4" ht="15.75" hidden="1" customHeight="1">
      <c r="A3018" s="13" t="s">
        <v>322</v>
      </c>
      <c r="B3018" s="13">
        <v>1984</v>
      </c>
      <c r="C3018" s="13">
        <v>2853170213</v>
      </c>
      <c r="D3018" s="13">
        <v>4975.3580000000002</v>
      </c>
    </row>
    <row r="3019" spans="1:4" ht="15.75" hidden="1" customHeight="1">
      <c r="A3019" s="13" t="s">
        <v>322</v>
      </c>
      <c r="B3019" s="13">
        <v>1985</v>
      </c>
      <c r="C3019" s="13">
        <v>2909856492</v>
      </c>
      <c r="D3019" s="13">
        <v>5266.6030000000001</v>
      </c>
    </row>
    <row r="3020" spans="1:4" ht="15.75" hidden="1" customHeight="1">
      <c r="A3020" s="13" t="s">
        <v>322</v>
      </c>
      <c r="B3020" s="13">
        <v>1986</v>
      </c>
      <c r="C3020" s="13">
        <v>2968294733</v>
      </c>
      <c r="D3020" s="13">
        <v>5492.7719999999999</v>
      </c>
    </row>
    <row r="3021" spans="1:4" ht="15.75" hidden="1" customHeight="1">
      <c r="A3021" s="13" t="s">
        <v>322</v>
      </c>
      <c r="B3021" s="13">
        <v>1987</v>
      </c>
      <c r="C3021" s="13">
        <v>3028624604</v>
      </c>
      <c r="D3021" s="13">
        <v>5732.1409999999996</v>
      </c>
    </row>
    <row r="3022" spans="1:4" ht="15.75" hidden="1" customHeight="1">
      <c r="A3022" s="13" t="s">
        <v>322</v>
      </c>
      <c r="B3022" s="13">
        <v>1988</v>
      </c>
      <c r="C3022" s="13">
        <v>3089224548</v>
      </c>
      <c r="D3022" s="13">
        <v>6194.5069999999996</v>
      </c>
    </row>
    <row r="3023" spans="1:4" ht="15.75" hidden="1" customHeight="1">
      <c r="A3023" s="13" t="s">
        <v>322</v>
      </c>
      <c r="B3023" s="13">
        <v>1989</v>
      </c>
      <c r="C3023" s="13">
        <v>3149702853</v>
      </c>
      <c r="D3023" s="13">
        <v>6410.4669999999996</v>
      </c>
    </row>
    <row r="3024" spans="1:4" ht="15.75" hidden="1" customHeight="1">
      <c r="A3024" s="13" t="s">
        <v>322</v>
      </c>
      <c r="B3024" s="13">
        <v>1990</v>
      </c>
      <c r="C3024" s="13">
        <v>3210563750</v>
      </c>
      <c r="D3024" s="13">
        <v>6611.2250000000004</v>
      </c>
    </row>
    <row r="3025" spans="1:4" ht="15.75" hidden="1" customHeight="1">
      <c r="A3025" s="13" t="s">
        <v>322</v>
      </c>
      <c r="B3025" s="13">
        <v>1991</v>
      </c>
      <c r="C3025" s="13">
        <v>3269054085</v>
      </c>
      <c r="D3025" s="13">
        <v>7414.6989999999996</v>
      </c>
    </row>
    <row r="3026" spans="1:4" ht="15.75" hidden="1" customHeight="1">
      <c r="A3026" s="13" t="s">
        <v>322</v>
      </c>
      <c r="B3026" s="13">
        <v>1992</v>
      </c>
      <c r="C3026" s="13">
        <v>3324377494</v>
      </c>
      <c r="D3026" s="13">
        <v>7256.9589999999998</v>
      </c>
    </row>
    <row r="3027" spans="1:4" ht="15.75" hidden="1" customHeight="1">
      <c r="A3027" s="13" t="s">
        <v>322</v>
      </c>
      <c r="B3027" s="13">
        <v>1993</v>
      </c>
      <c r="C3027" s="13">
        <v>3378235529</v>
      </c>
      <c r="D3027" s="13">
        <v>7589.25</v>
      </c>
    </row>
    <row r="3028" spans="1:4" ht="15.75" hidden="1" customHeight="1">
      <c r="A3028" s="13" t="s">
        <v>322</v>
      </c>
      <c r="B3028" s="13">
        <v>1994</v>
      </c>
      <c r="C3028" s="13">
        <v>3431170953</v>
      </c>
      <c r="D3028" s="13">
        <v>7920.6480000000001</v>
      </c>
    </row>
    <row r="3029" spans="1:4" ht="15.75" hidden="1" customHeight="1">
      <c r="A3029" s="13" t="s">
        <v>322</v>
      </c>
      <c r="B3029" s="13">
        <v>1995</v>
      </c>
      <c r="C3029" s="13">
        <v>3483316665</v>
      </c>
      <c r="D3029" s="13">
        <v>8241.7919999999995</v>
      </c>
    </row>
    <row r="3030" spans="1:4" ht="15.75" hidden="1" customHeight="1">
      <c r="A3030" s="13" t="s">
        <v>322</v>
      </c>
      <c r="B3030" s="13">
        <v>1996</v>
      </c>
      <c r="C3030" s="13">
        <v>3534544077</v>
      </c>
      <c r="D3030" s="13">
        <v>8573.0079999999998</v>
      </c>
    </row>
    <row r="3031" spans="1:4" ht="15.75" hidden="1" customHeight="1">
      <c r="A3031" s="13" t="s">
        <v>322</v>
      </c>
      <c r="B3031" s="13">
        <v>1997</v>
      </c>
      <c r="C3031" s="13">
        <v>3585198287</v>
      </c>
      <c r="D3031" s="13">
        <v>8687.9889999999996</v>
      </c>
    </row>
    <row r="3032" spans="1:4" ht="15.75" hidden="1" customHeight="1">
      <c r="A3032" s="13" t="s">
        <v>322</v>
      </c>
      <c r="B3032" s="13">
        <v>1998</v>
      </c>
      <c r="C3032" s="13">
        <v>3635442850</v>
      </c>
      <c r="D3032" s="13">
        <v>8419.5280000000002</v>
      </c>
    </row>
    <row r="3033" spans="1:4" ht="15.75" hidden="1" customHeight="1">
      <c r="A3033" s="13" t="s">
        <v>322</v>
      </c>
      <c r="B3033" s="13">
        <v>1999</v>
      </c>
      <c r="C3033" s="13">
        <v>3685232690</v>
      </c>
      <c r="D3033" s="13">
        <v>8880.3809999999994</v>
      </c>
    </row>
    <row r="3034" spans="1:4" ht="15.75" hidden="1" customHeight="1">
      <c r="A3034" s="13" t="s">
        <v>322</v>
      </c>
      <c r="B3034" s="13">
        <v>2000</v>
      </c>
      <c r="C3034" s="13">
        <v>3735089775</v>
      </c>
      <c r="D3034" s="13">
        <v>9300.3880000000008</v>
      </c>
    </row>
    <row r="3035" spans="1:4" ht="15.75" hidden="1" customHeight="1">
      <c r="A3035" s="13" t="s">
        <v>322</v>
      </c>
      <c r="B3035" s="13">
        <v>2001</v>
      </c>
      <c r="C3035" s="13">
        <v>3785215058</v>
      </c>
      <c r="D3035" s="13">
        <v>9465.5910000000003</v>
      </c>
    </row>
    <row r="3036" spans="1:4" ht="15.75" hidden="1" customHeight="1">
      <c r="A3036" s="13" t="s">
        <v>322</v>
      </c>
      <c r="B3036" s="13">
        <v>2002</v>
      </c>
      <c r="C3036" s="13">
        <v>3834687401</v>
      </c>
      <c r="D3036" s="13">
        <v>10011.790000000001</v>
      </c>
    </row>
    <row r="3037" spans="1:4" ht="15.75" hidden="1" customHeight="1">
      <c r="A3037" s="13" t="s">
        <v>322</v>
      </c>
      <c r="B3037" s="13">
        <v>2003</v>
      </c>
      <c r="C3037" s="13">
        <v>3883310793</v>
      </c>
      <c r="D3037" s="13">
        <v>10993.457</v>
      </c>
    </row>
    <row r="3038" spans="1:4" ht="15.75" hidden="1" customHeight="1">
      <c r="A3038" s="13" t="s">
        <v>322</v>
      </c>
      <c r="B3038" s="13">
        <v>2004</v>
      </c>
      <c r="C3038" s="13">
        <v>3931402529</v>
      </c>
      <c r="D3038" s="13">
        <v>11682.397000000001</v>
      </c>
    </row>
    <row r="3039" spans="1:4" ht="15.75" hidden="1" customHeight="1">
      <c r="A3039" s="13" t="s">
        <v>322</v>
      </c>
      <c r="B3039" s="13">
        <v>2005</v>
      </c>
      <c r="C3039" s="13">
        <v>3979329053</v>
      </c>
      <c r="D3039" s="13">
        <v>12525.343000000001</v>
      </c>
    </row>
    <row r="3040" spans="1:4" ht="15.75" hidden="1" customHeight="1">
      <c r="A3040" s="13" t="s">
        <v>322</v>
      </c>
      <c r="B3040" s="13">
        <v>2006</v>
      </c>
      <c r="C3040" s="13">
        <v>4027291741</v>
      </c>
      <c r="D3040" s="13">
        <v>13367.103999999999</v>
      </c>
    </row>
    <row r="3041" spans="1:4" ht="15.75" hidden="1" customHeight="1">
      <c r="A3041" s="13" t="s">
        <v>322</v>
      </c>
      <c r="B3041" s="13">
        <v>2007</v>
      </c>
      <c r="C3041" s="13">
        <v>4074998014</v>
      </c>
      <c r="D3041" s="13">
        <v>14076.977000000001</v>
      </c>
    </row>
    <row r="3042" spans="1:4" ht="15.75" hidden="1" customHeight="1">
      <c r="A3042" s="13" t="s">
        <v>322</v>
      </c>
      <c r="B3042" s="13">
        <v>2008</v>
      </c>
      <c r="C3042" s="13">
        <v>4122790915</v>
      </c>
      <c r="D3042" s="13">
        <v>14820.116</v>
      </c>
    </row>
    <row r="3043" spans="1:4" ht="15.75" hidden="1" customHeight="1">
      <c r="A3043" s="13" t="s">
        <v>322</v>
      </c>
      <c r="B3043" s="13">
        <v>2009</v>
      </c>
      <c r="C3043" s="13">
        <v>4171339685</v>
      </c>
      <c r="D3043" s="13">
        <v>15368.629000000001</v>
      </c>
    </row>
    <row r="3044" spans="1:4" ht="15.75" hidden="1" customHeight="1">
      <c r="A3044" s="13" t="s">
        <v>322</v>
      </c>
      <c r="B3044" s="13">
        <v>2010</v>
      </c>
      <c r="C3044" s="13">
        <v>4220041467</v>
      </c>
      <c r="D3044" s="13">
        <v>16536.73</v>
      </c>
    </row>
    <row r="3045" spans="1:4" ht="15.75" hidden="1" customHeight="1">
      <c r="A3045" s="13" t="s">
        <v>322</v>
      </c>
      <c r="B3045" s="13">
        <v>2011</v>
      </c>
      <c r="C3045" s="13">
        <v>4268479060</v>
      </c>
      <c r="D3045" s="13">
        <v>17752.203000000001</v>
      </c>
    </row>
    <row r="3046" spans="1:4" ht="15.75" hidden="1" customHeight="1">
      <c r="A3046" s="13" t="s">
        <v>322</v>
      </c>
      <c r="B3046" s="13">
        <v>2012</v>
      </c>
      <c r="C3046" s="13">
        <v>4317165429</v>
      </c>
      <c r="D3046" s="13">
        <v>18466.895</v>
      </c>
    </row>
    <row r="3047" spans="1:4" ht="15.75" hidden="1" customHeight="1">
      <c r="A3047" s="13" t="s">
        <v>322</v>
      </c>
      <c r="B3047" s="13">
        <v>2013</v>
      </c>
      <c r="C3047" s="13">
        <v>4365286895</v>
      </c>
      <c r="D3047" s="13">
        <v>18720.993999999999</v>
      </c>
    </row>
    <row r="3048" spans="1:4" ht="15.75" hidden="1" customHeight="1">
      <c r="A3048" s="13" t="s">
        <v>322</v>
      </c>
      <c r="B3048" s="13">
        <v>2014</v>
      </c>
      <c r="C3048" s="13">
        <v>4412496398</v>
      </c>
      <c r="D3048" s="13">
        <v>19068.562000000002</v>
      </c>
    </row>
    <row r="3049" spans="1:4" ht="15.75" hidden="1" customHeight="1">
      <c r="A3049" s="13" t="s">
        <v>322</v>
      </c>
      <c r="B3049" s="13">
        <v>2015</v>
      </c>
      <c r="C3049" s="13">
        <v>4458250376</v>
      </c>
      <c r="D3049" s="13">
        <v>19206.866999999998</v>
      </c>
    </row>
    <row r="3050" spans="1:4" ht="15.75" hidden="1" customHeight="1">
      <c r="A3050" s="13" t="s">
        <v>322</v>
      </c>
      <c r="B3050" s="13">
        <v>2016</v>
      </c>
      <c r="C3050" s="13">
        <v>4502955714</v>
      </c>
      <c r="D3050" s="13">
        <v>19303.903999999999</v>
      </c>
    </row>
    <row r="3051" spans="1:4" ht="15.75" hidden="1" customHeight="1">
      <c r="A3051" s="13" t="s">
        <v>322</v>
      </c>
      <c r="B3051" s="13">
        <v>2017</v>
      </c>
      <c r="C3051" s="13">
        <v>4547095064</v>
      </c>
      <c r="D3051" s="13">
        <v>19839.646000000001</v>
      </c>
    </row>
    <row r="3052" spans="1:4" ht="15.75" hidden="1" customHeight="1">
      <c r="A3052" s="13" t="s">
        <v>322</v>
      </c>
      <c r="B3052" s="13">
        <v>2018</v>
      </c>
      <c r="C3052" s="13">
        <v>4588802751</v>
      </c>
      <c r="D3052" s="13">
        <v>20437.713</v>
      </c>
    </row>
    <row r="3053" spans="1:4" ht="15.75" hidden="1" customHeight="1">
      <c r="A3053" s="13" t="s">
        <v>322</v>
      </c>
      <c r="B3053" s="13">
        <v>2019</v>
      </c>
      <c r="C3053" s="13">
        <v>4627738749</v>
      </c>
      <c r="D3053" s="13">
        <v>20894.498</v>
      </c>
    </row>
    <row r="3054" spans="1:4" ht="15.75" hidden="1" customHeight="1">
      <c r="A3054" s="13" t="s">
        <v>322</v>
      </c>
      <c r="B3054" s="13">
        <v>2020</v>
      </c>
      <c r="C3054" s="13">
        <v>4663086623</v>
      </c>
      <c r="D3054" s="13">
        <v>20689.745999999999</v>
      </c>
    </row>
    <row r="3055" spans="1:4" ht="15.75" hidden="1" customHeight="1">
      <c r="A3055" s="13" t="s">
        <v>322</v>
      </c>
      <c r="B3055" s="13">
        <v>2021</v>
      </c>
      <c r="C3055" s="13">
        <v>4693332132</v>
      </c>
      <c r="D3055" s="13">
        <v>21688.988000000001</v>
      </c>
    </row>
    <row r="3056" spans="1:4" ht="15.75" hidden="1" customHeight="1">
      <c r="A3056" s="13" t="s">
        <v>323</v>
      </c>
      <c r="B3056" s="13">
        <v>1850</v>
      </c>
      <c r="D3056" s="13">
        <v>1.4999999999999999E-2</v>
      </c>
    </row>
    <row r="3057" spans="1:4" ht="15.75" hidden="1" customHeight="1">
      <c r="A3057" s="13" t="s">
        <v>323</v>
      </c>
      <c r="B3057" s="13">
        <v>1851</v>
      </c>
      <c r="D3057" s="13">
        <v>0</v>
      </c>
    </row>
    <row r="3058" spans="1:4" ht="15.75" hidden="1" customHeight="1">
      <c r="A3058" s="13" t="s">
        <v>323</v>
      </c>
      <c r="B3058" s="13">
        <v>1852</v>
      </c>
      <c r="D3058" s="13">
        <v>0</v>
      </c>
    </row>
    <row r="3059" spans="1:4" ht="15.75" hidden="1" customHeight="1">
      <c r="A3059" s="13" t="s">
        <v>323</v>
      </c>
      <c r="B3059" s="13">
        <v>1853</v>
      </c>
      <c r="D3059" s="13">
        <v>0</v>
      </c>
    </row>
    <row r="3060" spans="1:4" ht="15.75" hidden="1" customHeight="1">
      <c r="A3060" s="13" t="s">
        <v>323</v>
      </c>
      <c r="B3060" s="13">
        <v>1854</v>
      </c>
      <c r="D3060" s="13">
        <v>0</v>
      </c>
    </row>
    <row r="3061" spans="1:4" ht="15.75" hidden="1" customHeight="1">
      <c r="A3061" s="13" t="s">
        <v>323</v>
      </c>
      <c r="B3061" s="13">
        <v>1855</v>
      </c>
      <c r="D3061" s="13">
        <v>4.4999999999999998E-2</v>
      </c>
    </row>
    <row r="3062" spans="1:4" ht="15.75" hidden="1" customHeight="1">
      <c r="A3062" s="13" t="s">
        <v>323</v>
      </c>
      <c r="B3062" s="13">
        <v>1856</v>
      </c>
      <c r="D3062" s="13">
        <v>0</v>
      </c>
    </row>
    <row r="3063" spans="1:4" ht="15.75" hidden="1" customHeight="1">
      <c r="A3063" s="13" t="s">
        <v>323</v>
      </c>
      <c r="B3063" s="13">
        <v>1857</v>
      </c>
      <c r="D3063" s="13">
        <v>0</v>
      </c>
    </row>
    <row r="3064" spans="1:4" ht="15.75" hidden="1" customHeight="1">
      <c r="A3064" s="13" t="s">
        <v>323</v>
      </c>
      <c r="B3064" s="13">
        <v>1858</v>
      </c>
      <c r="D3064" s="13">
        <v>0.45700000000000002</v>
      </c>
    </row>
    <row r="3065" spans="1:4" ht="15.75" hidden="1" customHeight="1">
      <c r="A3065" s="13" t="s">
        <v>323</v>
      </c>
      <c r="B3065" s="13">
        <v>1859</v>
      </c>
      <c r="D3065" s="13">
        <v>0.70299999999999996</v>
      </c>
    </row>
    <row r="3066" spans="1:4" ht="15.75" hidden="1" customHeight="1">
      <c r="A3066" s="13" t="s">
        <v>323</v>
      </c>
      <c r="B3066" s="13">
        <v>1860</v>
      </c>
      <c r="D3066" s="13">
        <v>0.73099999999999998</v>
      </c>
    </row>
    <row r="3067" spans="1:4" ht="15.75" hidden="1" customHeight="1">
      <c r="A3067" s="13" t="s">
        <v>323</v>
      </c>
      <c r="B3067" s="13">
        <v>1861</v>
      </c>
      <c r="D3067" s="13">
        <v>0.60899999999999999</v>
      </c>
    </row>
    <row r="3068" spans="1:4" ht="15.75" hidden="1" customHeight="1">
      <c r="A3068" s="13" t="s">
        <v>323</v>
      </c>
      <c r="B3068" s="13">
        <v>1862</v>
      </c>
      <c r="D3068" s="13">
        <v>0.65100000000000002</v>
      </c>
    </row>
    <row r="3069" spans="1:4" ht="15.75" hidden="1" customHeight="1">
      <c r="A3069" s="13" t="s">
        <v>323</v>
      </c>
      <c r="B3069" s="13">
        <v>1863</v>
      </c>
      <c r="D3069" s="13">
        <v>0.71499999999999997</v>
      </c>
    </row>
    <row r="3070" spans="1:4" ht="15.75" hidden="1" customHeight="1">
      <c r="A3070" s="13" t="s">
        <v>323</v>
      </c>
      <c r="B3070" s="13">
        <v>1864</v>
      </c>
      <c r="D3070" s="13">
        <v>0.69499999999999995</v>
      </c>
    </row>
    <row r="3071" spans="1:4" ht="15.75" hidden="1" customHeight="1">
      <c r="A3071" s="13" t="s">
        <v>323</v>
      </c>
      <c r="B3071" s="13">
        <v>1865</v>
      </c>
      <c r="D3071" s="13">
        <v>0.68</v>
      </c>
    </row>
    <row r="3072" spans="1:4" ht="15.75" hidden="1" customHeight="1">
      <c r="A3072" s="13" t="s">
        <v>323</v>
      </c>
      <c r="B3072" s="13">
        <v>1866</v>
      </c>
      <c r="D3072" s="13">
        <v>0.997</v>
      </c>
    </row>
    <row r="3073" spans="1:4" ht="15.75" hidden="1" customHeight="1">
      <c r="A3073" s="13" t="s">
        <v>323</v>
      </c>
      <c r="B3073" s="13">
        <v>1867</v>
      </c>
      <c r="D3073" s="13">
        <v>0.40899999999999997</v>
      </c>
    </row>
    <row r="3074" spans="1:4" ht="15.75" hidden="1" customHeight="1">
      <c r="A3074" s="13" t="s">
        <v>323</v>
      </c>
      <c r="B3074" s="13">
        <v>1868</v>
      </c>
      <c r="D3074" s="13">
        <v>0.35199999999999998</v>
      </c>
    </row>
    <row r="3075" spans="1:4" ht="15.75" hidden="1" customHeight="1">
      <c r="A3075" s="13" t="s">
        <v>323</v>
      </c>
      <c r="B3075" s="13">
        <v>1869</v>
      </c>
      <c r="D3075" s="13">
        <v>0.48</v>
      </c>
    </row>
    <row r="3076" spans="1:4" ht="15.75" hidden="1" customHeight="1">
      <c r="A3076" s="13" t="s">
        <v>323</v>
      </c>
      <c r="B3076" s="13">
        <v>1870</v>
      </c>
      <c r="D3076" s="13">
        <v>0.52</v>
      </c>
    </row>
    <row r="3077" spans="1:4" ht="15.75" hidden="1" customHeight="1">
      <c r="A3077" s="13" t="s">
        <v>323</v>
      </c>
      <c r="B3077" s="13">
        <v>1871</v>
      </c>
      <c r="D3077" s="13">
        <v>0.70299999999999996</v>
      </c>
    </row>
    <row r="3078" spans="1:4" ht="15.75" hidden="1" customHeight="1">
      <c r="A3078" s="13" t="s">
        <v>323</v>
      </c>
      <c r="B3078" s="13">
        <v>1872</v>
      </c>
      <c r="D3078" s="13">
        <v>0.72799999999999998</v>
      </c>
    </row>
    <row r="3079" spans="1:4" ht="15.75" hidden="1" customHeight="1">
      <c r="A3079" s="13" t="s">
        <v>323</v>
      </c>
      <c r="B3079" s="13">
        <v>1873</v>
      </c>
      <c r="D3079" s="13">
        <v>0.69299999999999995</v>
      </c>
    </row>
    <row r="3080" spans="1:4" ht="15.75" hidden="1" customHeight="1">
      <c r="A3080" s="13" t="s">
        <v>323</v>
      </c>
      <c r="B3080" s="13">
        <v>1874</v>
      </c>
      <c r="D3080" s="13">
        <v>1.3779999999999999</v>
      </c>
    </row>
    <row r="3081" spans="1:4" ht="15.75" hidden="1" customHeight="1">
      <c r="A3081" s="13" t="s">
        <v>323</v>
      </c>
      <c r="B3081" s="13">
        <v>1875</v>
      </c>
      <c r="D3081" s="13">
        <v>2.351</v>
      </c>
    </row>
    <row r="3082" spans="1:4" ht="15.75" hidden="1" customHeight="1">
      <c r="A3082" s="13" t="s">
        <v>323</v>
      </c>
      <c r="B3082" s="13">
        <v>1876</v>
      </c>
      <c r="D3082" s="13">
        <v>2.5350000000000001</v>
      </c>
    </row>
    <row r="3083" spans="1:4" ht="15.75" hidden="1" customHeight="1">
      <c r="A3083" s="13" t="s">
        <v>323</v>
      </c>
      <c r="B3083" s="13">
        <v>1877</v>
      </c>
      <c r="D3083" s="13">
        <v>2.444</v>
      </c>
    </row>
    <row r="3084" spans="1:4" ht="15.75" hidden="1" customHeight="1">
      <c r="A3084" s="13" t="s">
        <v>323</v>
      </c>
      <c r="B3084" s="13">
        <v>1878</v>
      </c>
      <c r="D3084" s="13">
        <v>5.1340000000000003</v>
      </c>
    </row>
    <row r="3085" spans="1:4" ht="15.75" hidden="1" customHeight="1">
      <c r="A3085" s="13" t="s">
        <v>323</v>
      </c>
      <c r="B3085" s="13">
        <v>1879</v>
      </c>
      <c r="D3085" s="13">
        <v>5.5490000000000004</v>
      </c>
    </row>
    <row r="3086" spans="1:4" ht="15.75" hidden="1" customHeight="1">
      <c r="A3086" s="13" t="s">
        <v>323</v>
      </c>
      <c r="B3086" s="13">
        <v>1880</v>
      </c>
      <c r="D3086" s="13">
        <v>6.0519999999999996</v>
      </c>
    </row>
    <row r="3087" spans="1:4" ht="15.75" hidden="1" customHeight="1">
      <c r="A3087" s="13" t="s">
        <v>323</v>
      </c>
      <c r="B3087" s="13">
        <v>1881</v>
      </c>
      <c r="D3087" s="13">
        <v>6.1669999999999998</v>
      </c>
    </row>
    <row r="3088" spans="1:4" ht="15.75" hidden="1" customHeight="1">
      <c r="A3088" s="13" t="s">
        <v>323</v>
      </c>
      <c r="B3088" s="13">
        <v>1882</v>
      </c>
      <c r="D3088" s="13">
        <v>6.7249999999999996</v>
      </c>
    </row>
    <row r="3089" spans="1:4" ht="15.75" hidden="1" customHeight="1">
      <c r="A3089" s="13" t="s">
        <v>323</v>
      </c>
      <c r="B3089" s="13">
        <v>1883</v>
      </c>
      <c r="D3089" s="13">
        <v>7.4459999999999997</v>
      </c>
    </row>
    <row r="3090" spans="1:4" ht="15.75" hidden="1" customHeight="1">
      <c r="A3090" s="13" t="s">
        <v>323</v>
      </c>
      <c r="B3090" s="13">
        <v>1884</v>
      </c>
      <c r="D3090" s="13">
        <v>8.016</v>
      </c>
    </row>
    <row r="3091" spans="1:4" ht="15.75" hidden="1" customHeight="1">
      <c r="A3091" s="13" t="s">
        <v>323</v>
      </c>
      <c r="B3091" s="13">
        <v>1885</v>
      </c>
      <c r="D3091" s="13">
        <v>8.3450000000000006</v>
      </c>
    </row>
    <row r="3092" spans="1:4" ht="15.75" hidden="1" customHeight="1">
      <c r="A3092" s="13" t="s">
        <v>323</v>
      </c>
      <c r="B3092" s="13">
        <v>1886</v>
      </c>
      <c r="D3092" s="13">
        <v>8.9789999999999992</v>
      </c>
    </row>
    <row r="3093" spans="1:4" ht="15.75" hidden="1" customHeight="1">
      <c r="A3093" s="13" t="s">
        <v>323</v>
      </c>
      <c r="B3093" s="13">
        <v>1887</v>
      </c>
      <c r="D3093" s="13">
        <v>10.292999999999999</v>
      </c>
    </row>
    <row r="3094" spans="1:4" ht="15.75" hidden="1" customHeight="1">
      <c r="A3094" s="13" t="s">
        <v>323</v>
      </c>
      <c r="B3094" s="13">
        <v>1888</v>
      </c>
      <c r="D3094" s="13">
        <v>11.451000000000001</v>
      </c>
    </row>
    <row r="3095" spans="1:4" ht="15.75" hidden="1" customHeight="1">
      <c r="A3095" s="13" t="s">
        <v>323</v>
      </c>
      <c r="B3095" s="13">
        <v>1889</v>
      </c>
      <c r="D3095" s="13">
        <v>13.381</v>
      </c>
    </row>
    <row r="3096" spans="1:4" ht="15.75" hidden="1" customHeight="1">
      <c r="A3096" s="13" t="s">
        <v>323</v>
      </c>
      <c r="B3096" s="13">
        <v>1890</v>
      </c>
      <c r="D3096" s="13">
        <v>14.722</v>
      </c>
    </row>
    <row r="3097" spans="1:4" ht="15.75" hidden="1" customHeight="1">
      <c r="A3097" s="13" t="s">
        <v>323</v>
      </c>
      <c r="B3097" s="13">
        <v>1891</v>
      </c>
      <c r="D3097" s="13">
        <v>16.803000000000001</v>
      </c>
    </row>
    <row r="3098" spans="1:4" ht="15.75" hidden="1" customHeight="1">
      <c r="A3098" s="13" t="s">
        <v>323</v>
      </c>
      <c r="B3098" s="13">
        <v>1892</v>
      </c>
      <c r="D3098" s="13">
        <v>17.867000000000001</v>
      </c>
    </row>
    <row r="3099" spans="1:4" ht="15.75" hidden="1" customHeight="1">
      <c r="A3099" s="13" t="s">
        <v>323</v>
      </c>
      <c r="B3099" s="13">
        <v>1893</v>
      </c>
      <c r="D3099" s="13">
        <v>19.992000000000001</v>
      </c>
    </row>
    <row r="3100" spans="1:4" ht="15.75" hidden="1" customHeight="1">
      <c r="A3100" s="13" t="s">
        <v>323</v>
      </c>
      <c r="B3100" s="13">
        <v>1894</v>
      </c>
      <c r="D3100" s="13">
        <v>22.36</v>
      </c>
    </row>
    <row r="3101" spans="1:4" ht="15.75" hidden="1" customHeight="1">
      <c r="A3101" s="13" t="s">
        <v>323</v>
      </c>
      <c r="B3101" s="13">
        <v>1895</v>
      </c>
      <c r="D3101" s="13">
        <v>25.934999999999999</v>
      </c>
    </row>
    <row r="3102" spans="1:4" ht="15.75" hidden="1" customHeight="1">
      <c r="A3102" s="13" t="s">
        <v>323</v>
      </c>
      <c r="B3102" s="13">
        <v>1896</v>
      </c>
      <c r="D3102" s="13">
        <v>27.591000000000001</v>
      </c>
    </row>
    <row r="3103" spans="1:4" ht="15.75" hidden="1" customHeight="1">
      <c r="A3103" s="13" t="s">
        <v>323</v>
      </c>
      <c r="B3103" s="13">
        <v>1897</v>
      </c>
      <c r="D3103" s="13">
        <v>30.177</v>
      </c>
    </row>
    <row r="3104" spans="1:4" ht="15.75" hidden="1" customHeight="1">
      <c r="A3104" s="13" t="s">
        <v>323</v>
      </c>
      <c r="B3104" s="13">
        <v>1898</v>
      </c>
      <c r="D3104" s="13">
        <v>35.970999999999997</v>
      </c>
    </row>
    <row r="3105" spans="1:4" ht="15.75" hidden="1" customHeight="1">
      <c r="A3105" s="13" t="s">
        <v>323</v>
      </c>
      <c r="B3105" s="13">
        <v>1899</v>
      </c>
      <c r="D3105" s="13">
        <v>37.984000000000002</v>
      </c>
    </row>
    <row r="3106" spans="1:4" ht="15.75" hidden="1" customHeight="1">
      <c r="A3106" s="13" t="s">
        <v>323</v>
      </c>
      <c r="B3106" s="13">
        <v>1900</v>
      </c>
      <c r="D3106" s="13">
        <v>42.972000000000001</v>
      </c>
    </row>
    <row r="3107" spans="1:4" ht="15.75" hidden="1" customHeight="1">
      <c r="A3107" s="13" t="s">
        <v>323</v>
      </c>
      <c r="B3107" s="13">
        <v>1901</v>
      </c>
      <c r="D3107" s="13">
        <v>49.420999999999999</v>
      </c>
    </row>
    <row r="3108" spans="1:4" ht="15.75" hidden="1" customHeight="1">
      <c r="A3108" s="13" t="s">
        <v>323</v>
      </c>
      <c r="B3108" s="13">
        <v>1902</v>
      </c>
      <c r="D3108" s="13">
        <v>51.363999999999997</v>
      </c>
    </row>
    <row r="3109" spans="1:4" ht="15.75" hidden="1" customHeight="1">
      <c r="A3109" s="13" t="s">
        <v>323</v>
      </c>
      <c r="B3109" s="13">
        <v>1903</v>
      </c>
      <c r="D3109" s="13">
        <v>53.862000000000002</v>
      </c>
    </row>
    <row r="3110" spans="1:4" ht="15.75" hidden="1" customHeight="1">
      <c r="A3110" s="13" t="s">
        <v>323</v>
      </c>
      <c r="B3110" s="13">
        <v>1904</v>
      </c>
      <c r="D3110" s="13">
        <v>60.545999999999999</v>
      </c>
    </row>
    <row r="3111" spans="1:4" ht="15.75" hidden="1" customHeight="1">
      <c r="A3111" s="13" t="s">
        <v>323</v>
      </c>
      <c r="B3111" s="13">
        <v>1905</v>
      </c>
      <c r="D3111" s="13">
        <v>61.476999999999997</v>
      </c>
    </row>
    <row r="3112" spans="1:4" ht="15.75" hidden="1" customHeight="1">
      <c r="A3112" s="13" t="s">
        <v>323</v>
      </c>
      <c r="B3112" s="13">
        <v>1906</v>
      </c>
      <c r="D3112" s="13">
        <v>68.704999999999998</v>
      </c>
    </row>
    <row r="3113" spans="1:4" ht="15.75" hidden="1" customHeight="1">
      <c r="A3113" s="13" t="s">
        <v>323</v>
      </c>
      <c r="B3113" s="13">
        <v>1907</v>
      </c>
      <c r="D3113" s="13">
        <v>95.323999999999998</v>
      </c>
    </row>
    <row r="3114" spans="1:4" ht="15.75" hidden="1" customHeight="1">
      <c r="A3114" s="13" t="s">
        <v>323</v>
      </c>
      <c r="B3114" s="13">
        <v>1908</v>
      </c>
      <c r="D3114" s="13">
        <v>104.27</v>
      </c>
    </row>
    <row r="3115" spans="1:4" ht="15.75" hidden="1" customHeight="1">
      <c r="A3115" s="13" t="s">
        <v>323</v>
      </c>
      <c r="B3115" s="13">
        <v>1909</v>
      </c>
      <c r="D3115" s="13">
        <v>107.255</v>
      </c>
    </row>
    <row r="3116" spans="1:4" ht="15.75" hidden="1" customHeight="1">
      <c r="A3116" s="13" t="s">
        <v>323</v>
      </c>
      <c r="B3116" s="13">
        <v>1910</v>
      </c>
      <c r="D3116" s="13">
        <v>108.9</v>
      </c>
    </row>
    <row r="3117" spans="1:4" ht="15.75" hidden="1" customHeight="1">
      <c r="A3117" s="13" t="s">
        <v>323</v>
      </c>
      <c r="B3117" s="13">
        <v>1911</v>
      </c>
      <c r="D3117" s="13">
        <v>115.402</v>
      </c>
    </row>
    <row r="3118" spans="1:4" ht="15.75" hidden="1" customHeight="1">
      <c r="A3118" s="13" t="s">
        <v>323</v>
      </c>
      <c r="B3118" s="13">
        <v>1912</v>
      </c>
      <c r="D3118" s="13">
        <v>117.53</v>
      </c>
    </row>
    <row r="3119" spans="1:4" ht="15.75" hidden="1" customHeight="1">
      <c r="A3119" s="13" t="s">
        <v>323</v>
      </c>
      <c r="B3119" s="13">
        <v>1913</v>
      </c>
      <c r="D3119" s="13">
        <v>134.47800000000001</v>
      </c>
    </row>
    <row r="3120" spans="1:4" ht="15.75" hidden="1" customHeight="1">
      <c r="A3120" s="13" t="s">
        <v>323</v>
      </c>
      <c r="B3120" s="13">
        <v>1914</v>
      </c>
      <c r="D3120" s="13">
        <v>140.042</v>
      </c>
    </row>
    <row r="3121" spans="1:4" ht="15.75" hidden="1" customHeight="1">
      <c r="A3121" s="13" t="s">
        <v>323</v>
      </c>
      <c r="B3121" s="13">
        <v>1915</v>
      </c>
      <c r="D3121" s="13">
        <v>134.22200000000001</v>
      </c>
    </row>
    <row r="3122" spans="1:4" ht="15.75" hidden="1" customHeight="1">
      <c r="A3122" s="13" t="s">
        <v>323</v>
      </c>
      <c r="B3122" s="13">
        <v>1916</v>
      </c>
      <c r="D3122" s="13">
        <v>147.38399999999999</v>
      </c>
    </row>
    <row r="3123" spans="1:4" ht="15.75" hidden="1" customHeight="1">
      <c r="A3123" s="13" t="s">
        <v>323</v>
      </c>
      <c r="B3123" s="13">
        <v>1917</v>
      </c>
      <c r="D3123" s="13">
        <v>158.80699999999999</v>
      </c>
    </row>
    <row r="3124" spans="1:4" ht="15.75" hidden="1" customHeight="1">
      <c r="A3124" s="13" t="s">
        <v>323</v>
      </c>
      <c r="B3124" s="13">
        <v>1918</v>
      </c>
      <c r="D3124" s="13">
        <v>162.97300000000001</v>
      </c>
    </row>
    <row r="3125" spans="1:4" ht="15.75" hidden="1" customHeight="1">
      <c r="A3125" s="13" t="s">
        <v>323</v>
      </c>
      <c r="B3125" s="13">
        <v>1919</v>
      </c>
      <c r="D3125" s="13">
        <v>178.304</v>
      </c>
    </row>
    <row r="3126" spans="1:4" ht="15.75" hidden="1" customHeight="1">
      <c r="A3126" s="13" t="s">
        <v>323</v>
      </c>
      <c r="B3126" s="13">
        <v>1920</v>
      </c>
      <c r="D3126" s="13">
        <v>168.59100000000001</v>
      </c>
    </row>
    <row r="3127" spans="1:4" ht="15.75" hidden="1" customHeight="1">
      <c r="A3127" s="13" t="s">
        <v>323</v>
      </c>
      <c r="B3127" s="13">
        <v>1921</v>
      </c>
      <c r="D3127" s="13">
        <v>163.702</v>
      </c>
    </row>
    <row r="3128" spans="1:4" ht="15.75" hidden="1" customHeight="1">
      <c r="A3128" s="13" t="s">
        <v>323</v>
      </c>
      <c r="B3128" s="13">
        <v>1922</v>
      </c>
      <c r="D3128" s="13">
        <v>171.04499999999999</v>
      </c>
    </row>
    <row r="3129" spans="1:4" ht="15.75" hidden="1" customHeight="1">
      <c r="A3129" s="13" t="s">
        <v>323</v>
      </c>
      <c r="B3129" s="13">
        <v>1923</v>
      </c>
      <c r="D3129" s="13">
        <v>186.16300000000001</v>
      </c>
    </row>
    <row r="3130" spans="1:4" ht="15.75" hidden="1" customHeight="1">
      <c r="A3130" s="13" t="s">
        <v>323</v>
      </c>
      <c r="B3130" s="13">
        <v>1924</v>
      </c>
      <c r="D3130" s="13">
        <v>197.328</v>
      </c>
    </row>
    <row r="3131" spans="1:4" ht="15.75" hidden="1" customHeight="1">
      <c r="A3131" s="13" t="s">
        <v>323</v>
      </c>
      <c r="B3131" s="13">
        <v>1925</v>
      </c>
      <c r="D3131" s="13">
        <v>198.881</v>
      </c>
    </row>
    <row r="3132" spans="1:4" ht="15.75" hidden="1" customHeight="1">
      <c r="A3132" s="13" t="s">
        <v>323</v>
      </c>
      <c r="B3132" s="13">
        <v>1926</v>
      </c>
      <c r="D3132" s="13">
        <v>200.75399999999999</v>
      </c>
    </row>
    <row r="3133" spans="1:4" ht="15.75" hidden="1" customHeight="1">
      <c r="A3133" s="13" t="s">
        <v>323</v>
      </c>
      <c r="B3133" s="13">
        <v>1927</v>
      </c>
      <c r="D3133" s="13">
        <v>216.68700000000001</v>
      </c>
    </row>
    <row r="3134" spans="1:4" ht="15.75" hidden="1" customHeight="1">
      <c r="A3134" s="13" t="s">
        <v>323</v>
      </c>
      <c r="B3134" s="13">
        <v>1928</v>
      </c>
      <c r="D3134" s="13">
        <v>227.31700000000001</v>
      </c>
    </row>
    <row r="3135" spans="1:4" ht="15.75" hidden="1" customHeight="1">
      <c r="A3135" s="13" t="s">
        <v>323</v>
      </c>
      <c r="B3135" s="13">
        <v>1929</v>
      </c>
      <c r="D3135" s="13">
        <v>237.42</v>
      </c>
    </row>
    <row r="3136" spans="1:4" ht="15.75" hidden="1" customHeight="1">
      <c r="A3136" s="13" t="s">
        <v>323</v>
      </c>
      <c r="B3136" s="13">
        <v>1930</v>
      </c>
      <c r="D3136" s="13">
        <v>235.048</v>
      </c>
    </row>
    <row r="3137" spans="1:4" ht="15.75" hidden="1" customHeight="1">
      <c r="A3137" s="13" t="s">
        <v>323</v>
      </c>
      <c r="B3137" s="13">
        <v>1931</v>
      </c>
      <c r="D3137" s="13">
        <v>226.42500000000001</v>
      </c>
    </row>
    <row r="3138" spans="1:4" ht="15.75" hidden="1" customHeight="1">
      <c r="A3138" s="13" t="s">
        <v>323</v>
      </c>
      <c r="B3138" s="13">
        <v>1932</v>
      </c>
      <c r="D3138" s="13">
        <v>224.255</v>
      </c>
    </row>
    <row r="3139" spans="1:4" ht="15.75" hidden="1" customHeight="1">
      <c r="A3139" s="13" t="s">
        <v>323</v>
      </c>
      <c r="B3139" s="13">
        <v>1933</v>
      </c>
      <c r="D3139" s="13">
        <v>245.88399999999999</v>
      </c>
    </row>
    <row r="3140" spans="1:4" ht="15.75" hidden="1" customHeight="1">
      <c r="A3140" s="13" t="s">
        <v>323</v>
      </c>
      <c r="B3140" s="13">
        <v>1934</v>
      </c>
      <c r="D3140" s="13">
        <v>277.29000000000002</v>
      </c>
    </row>
    <row r="3141" spans="1:4" ht="15.75" hidden="1" customHeight="1">
      <c r="A3141" s="13" t="s">
        <v>323</v>
      </c>
      <c r="B3141" s="13">
        <v>1935</v>
      </c>
      <c r="D3141" s="13">
        <v>301.61500000000001</v>
      </c>
    </row>
    <row r="3142" spans="1:4" ht="15.75" hidden="1" customHeight="1">
      <c r="A3142" s="13" t="s">
        <v>323</v>
      </c>
      <c r="B3142" s="13">
        <v>1936</v>
      </c>
      <c r="D3142" s="13">
        <v>324.85599999999999</v>
      </c>
    </row>
    <row r="3143" spans="1:4" ht="15.75" hidden="1" customHeight="1">
      <c r="A3143" s="13" t="s">
        <v>323</v>
      </c>
      <c r="B3143" s="13">
        <v>1937</v>
      </c>
      <c r="D3143" s="13">
        <v>339.863</v>
      </c>
    </row>
    <row r="3144" spans="1:4" ht="15.75" hidden="1" customHeight="1">
      <c r="A3144" s="13" t="s">
        <v>323</v>
      </c>
      <c r="B3144" s="13">
        <v>1938</v>
      </c>
      <c r="D3144" s="13">
        <v>348.57799999999997</v>
      </c>
    </row>
    <row r="3145" spans="1:4" ht="15.75" hidden="1" customHeight="1">
      <c r="A3145" s="13" t="s">
        <v>323</v>
      </c>
      <c r="B3145" s="13">
        <v>1939</v>
      </c>
      <c r="D3145" s="13">
        <v>366.75700000000001</v>
      </c>
    </row>
    <row r="3146" spans="1:4" ht="15.75" hidden="1" customHeight="1">
      <c r="A3146" s="13" t="s">
        <v>323</v>
      </c>
      <c r="B3146" s="13">
        <v>1940</v>
      </c>
      <c r="D3146" s="13">
        <v>426.31900000000002</v>
      </c>
    </row>
    <row r="3147" spans="1:4" ht="15.75" hidden="1" customHeight="1">
      <c r="A3147" s="13" t="s">
        <v>323</v>
      </c>
      <c r="B3147" s="13">
        <v>1941</v>
      </c>
      <c r="D3147" s="13">
        <v>442.40899999999999</v>
      </c>
    </row>
    <row r="3148" spans="1:4" ht="15.75" hidden="1" customHeight="1">
      <c r="A3148" s="13" t="s">
        <v>323</v>
      </c>
      <c r="B3148" s="13">
        <v>1942</v>
      </c>
      <c r="D3148" s="13">
        <v>399.94499999999999</v>
      </c>
    </row>
    <row r="3149" spans="1:4" ht="15.75" hidden="1" customHeight="1">
      <c r="A3149" s="13" t="s">
        <v>323</v>
      </c>
      <c r="B3149" s="13">
        <v>1943</v>
      </c>
      <c r="D3149" s="13">
        <v>387.685</v>
      </c>
    </row>
    <row r="3150" spans="1:4" ht="15.75" hidden="1" customHeight="1">
      <c r="A3150" s="13" t="s">
        <v>323</v>
      </c>
      <c r="B3150" s="13">
        <v>1944</v>
      </c>
      <c r="D3150" s="13">
        <v>372.88600000000002</v>
      </c>
    </row>
    <row r="3151" spans="1:4" ht="15.75" hidden="1" customHeight="1">
      <c r="A3151" s="13" t="s">
        <v>323</v>
      </c>
      <c r="B3151" s="13">
        <v>1945</v>
      </c>
      <c r="D3151" s="13">
        <v>241.97300000000001</v>
      </c>
    </row>
    <row r="3152" spans="1:4" ht="15.75" hidden="1" customHeight="1">
      <c r="A3152" s="13" t="s">
        <v>323</v>
      </c>
      <c r="B3152" s="13">
        <v>1946</v>
      </c>
      <c r="D3152" s="13">
        <v>202.85</v>
      </c>
    </row>
    <row r="3153" spans="1:4" ht="15.75" hidden="1" customHeight="1">
      <c r="A3153" s="13" t="s">
        <v>323</v>
      </c>
      <c r="B3153" s="13">
        <v>1947</v>
      </c>
      <c r="D3153" s="13">
        <v>246.363</v>
      </c>
    </row>
    <row r="3154" spans="1:4" ht="15.75" hidden="1" customHeight="1">
      <c r="A3154" s="13" t="s">
        <v>323</v>
      </c>
      <c r="B3154" s="13">
        <v>1948</v>
      </c>
      <c r="D3154" s="13">
        <v>275.31</v>
      </c>
    </row>
    <row r="3155" spans="1:4" ht="15.75" hidden="1" customHeight="1">
      <c r="A3155" s="13" t="s">
        <v>323</v>
      </c>
      <c r="B3155" s="13">
        <v>1949</v>
      </c>
      <c r="D3155" s="13">
        <v>340.88600000000002</v>
      </c>
    </row>
    <row r="3156" spans="1:4" ht="15.75" hidden="1" customHeight="1">
      <c r="A3156" s="13" t="s">
        <v>323</v>
      </c>
      <c r="B3156" s="13">
        <v>1950</v>
      </c>
      <c r="D3156" s="13">
        <v>368.89299999999997</v>
      </c>
    </row>
    <row r="3157" spans="1:4" ht="15.75" hidden="1" customHeight="1">
      <c r="A3157" s="13" t="s">
        <v>323</v>
      </c>
      <c r="B3157" s="13">
        <v>1951</v>
      </c>
      <c r="D3157" s="13">
        <v>428.94099999999997</v>
      </c>
    </row>
    <row r="3158" spans="1:4" ht="15.75" hidden="1" customHeight="1">
      <c r="A3158" s="13" t="s">
        <v>323</v>
      </c>
      <c r="B3158" s="13">
        <v>1952</v>
      </c>
      <c r="D3158" s="13">
        <v>481.23599999999999</v>
      </c>
    </row>
    <row r="3159" spans="1:4" ht="15.75" hidden="1" customHeight="1">
      <c r="A3159" s="13" t="s">
        <v>323</v>
      </c>
      <c r="B3159" s="13">
        <v>1953</v>
      </c>
      <c r="D3159" s="13">
        <v>513.23800000000006</v>
      </c>
    </row>
    <row r="3160" spans="1:4" ht="15.75" hidden="1" customHeight="1">
      <c r="A3160" s="13" t="s">
        <v>323</v>
      </c>
      <c r="B3160" s="13">
        <v>1954</v>
      </c>
      <c r="D3160" s="13">
        <v>559.54100000000005</v>
      </c>
    </row>
    <row r="3161" spans="1:4" ht="15.75" hidden="1" customHeight="1">
      <c r="A3161" s="13" t="s">
        <v>323</v>
      </c>
      <c r="B3161" s="13">
        <v>1955</v>
      </c>
      <c r="D3161" s="13">
        <v>624.81700000000001</v>
      </c>
    </row>
    <row r="3162" spans="1:4" ht="15.75" hidden="1" customHeight="1">
      <c r="A3162" s="13" t="s">
        <v>323</v>
      </c>
      <c r="B3162" s="13">
        <v>1956</v>
      </c>
      <c r="D3162" s="13">
        <v>690.33900000000006</v>
      </c>
    </row>
    <row r="3163" spans="1:4" ht="15.75" hidden="1" customHeight="1">
      <c r="A3163" s="13" t="s">
        <v>323</v>
      </c>
      <c r="B3163" s="13">
        <v>1957</v>
      </c>
      <c r="D3163" s="13">
        <v>782.12599999999998</v>
      </c>
    </row>
    <row r="3164" spans="1:4" ht="15.75" hidden="1" customHeight="1">
      <c r="A3164" s="13" t="s">
        <v>323</v>
      </c>
      <c r="B3164" s="13">
        <v>1958</v>
      </c>
      <c r="D3164" s="13">
        <v>1071.162</v>
      </c>
    </row>
    <row r="3165" spans="1:4" ht="15.75" hidden="1" customHeight="1">
      <c r="A3165" s="13" t="s">
        <v>323</v>
      </c>
      <c r="B3165" s="13">
        <v>1959</v>
      </c>
      <c r="D3165" s="13">
        <v>1303.3119999999999</v>
      </c>
    </row>
    <row r="3166" spans="1:4" ht="15.75" hidden="1" customHeight="1">
      <c r="A3166" s="13" t="s">
        <v>323</v>
      </c>
      <c r="B3166" s="13">
        <v>1960</v>
      </c>
      <c r="D3166" s="13">
        <v>1448.64</v>
      </c>
    </row>
    <row r="3167" spans="1:4" ht="15.75" hidden="1" customHeight="1">
      <c r="A3167" s="13" t="s">
        <v>323</v>
      </c>
      <c r="B3167" s="13">
        <v>1961</v>
      </c>
      <c r="D3167" s="13">
        <v>1299.318</v>
      </c>
    </row>
    <row r="3168" spans="1:4" ht="15.75" hidden="1" customHeight="1">
      <c r="A3168" s="13" t="s">
        <v>323</v>
      </c>
      <c r="B3168" s="13">
        <v>1962</v>
      </c>
      <c r="D3168" s="13">
        <v>1233.605</v>
      </c>
    </row>
    <row r="3169" spans="1:4" ht="15.75" hidden="1" customHeight="1">
      <c r="A3169" s="13" t="s">
        <v>323</v>
      </c>
      <c r="B3169" s="13">
        <v>1963</v>
      </c>
      <c r="D3169" s="13">
        <v>1299.903</v>
      </c>
    </row>
    <row r="3170" spans="1:4" ht="15.75" hidden="1" customHeight="1">
      <c r="A3170" s="13" t="s">
        <v>323</v>
      </c>
      <c r="B3170" s="13">
        <v>1964</v>
      </c>
      <c r="D3170" s="13">
        <v>1363.02</v>
      </c>
    </row>
    <row r="3171" spans="1:4" ht="15.75" hidden="1" customHeight="1">
      <c r="A3171" s="13" t="s">
        <v>323</v>
      </c>
      <c r="B3171" s="13">
        <v>1965</v>
      </c>
      <c r="D3171" s="13">
        <v>1477.5419999999999</v>
      </c>
    </row>
    <row r="3172" spans="1:4" ht="15.75" hidden="1" customHeight="1">
      <c r="A3172" s="13" t="s">
        <v>323</v>
      </c>
      <c r="B3172" s="13">
        <v>1966</v>
      </c>
      <c r="D3172" s="13">
        <v>1598.6289999999999</v>
      </c>
    </row>
    <row r="3173" spans="1:4" ht="15.75" hidden="1" customHeight="1">
      <c r="A3173" s="13" t="s">
        <v>323</v>
      </c>
      <c r="B3173" s="13">
        <v>1967</v>
      </c>
      <c r="D3173" s="13">
        <v>1620.1869999999999</v>
      </c>
    </row>
    <row r="3174" spans="1:4" ht="15.75" hidden="1" customHeight="1">
      <c r="A3174" s="13" t="s">
        <v>323</v>
      </c>
      <c r="B3174" s="13">
        <v>1968</v>
      </c>
      <c r="D3174" s="13">
        <v>1780.06</v>
      </c>
    </row>
    <row r="3175" spans="1:4" ht="15.75" hidden="1" customHeight="1">
      <c r="A3175" s="13" t="s">
        <v>323</v>
      </c>
      <c r="B3175" s="13">
        <v>1969</v>
      </c>
      <c r="D3175" s="13">
        <v>2021.759</v>
      </c>
    </row>
    <row r="3176" spans="1:4" ht="15.75" hidden="1" customHeight="1">
      <c r="A3176" s="13" t="s">
        <v>323</v>
      </c>
      <c r="B3176" s="13">
        <v>1970</v>
      </c>
      <c r="D3176" s="13">
        <v>2413.2730000000001</v>
      </c>
    </row>
    <row r="3177" spans="1:4" ht="15.75" hidden="1" customHeight="1">
      <c r="A3177" s="13" t="s">
        <v>323</v>
      </c>
      <c r="B3177" s="13">
        <v>1971</v>
      </c>
      <c r="D3177" s="13">
        <v>2619.9740000000002</v>
      </c>
    </row>
    <row r="3178" spans="1:4" ht="15.75" hidden="1" customHeight="1">
      <c r="A3178" s="13" t="s">
        <v>323</v>
      </c>
      <c r="B3178" s="13">
        <v>1972</v>
      </c>
      <c r="D3178" s="13">
        <v>2769.759</v>
      </c>
    </row>
    <row r="3179" spans="1:4" ht="15.75" hidden="1" customHeight="1">
      <c r="A3179" s="13" t="s">
        <v>323</v>
      </c>
      <c r="B3179" s="13">
        <v>1973</v>
      </c>
      <c r="D3179" s="13">
        <v>2924.5059999999999</v>
      </c>
    </row>
    <row r="3180" spans="1:4" ht="15.75" hidden="1" customHeight="1">
      <c r="A3180" s="13" t="s">
        <v>323</v>
      </c>
      <c r="B3180" s="13">
        <v>1974</v>
      </c>
      <c r="D3180" s="13">
        <v>2969.125</v>
      </c>
    </row>
    <row r="3181" spans="1:4" ht="15.75" hidden="1" customHeight="1">
      <c r="A3181" s="13" t="s">
        <v>323</v>
      </c>
      <c r="B3181" s="13">
        <v>1975</v>
      </c>
      <c r="D3181" s="13">
        <v>3143.75</v>
      </c>
    </row>
    <row r="3182" spans="1:4" ht="15.75" hidden="1" customHeight="1">
      <c r="A3182" s="13" t="s">
        <v>323</v>
      </c>
      <c r="B3182" s="13">
        <v>1976</v>
      </c>
      <c r="D3182" s="13">
        <v>3295.1770000000001</v>
      </c>
    </row>
    <row r="3183" spans="1:4" ht="15.75" hidden="1" customHeight="1">
      <c r="A3183" s="13" t="s">
        <v>323</v>
      </c>
      <c r="B3183" s="13">
        <v>1977</v>
      </c>
      <c r="D3183" s="13">
        <v>3513.6</v>
      </c>
    </row>
    <row r="3184" spans="1:4" ht="15.75" hidden="1" customHeight="1">
      <c r="A3184" s="13" t="s">
        <v>323</v>
      </c>
      <c r="B3184" s="13">
        <v>1978</v>
      </c>
      <c r="D3184" s="13">
        <v>3692.873</v>
      </c>
    </row>
    <row r="3185" spans="1:4" ht="15.75" hidden="1" customHeight="1">
      <c r="A3185" s="13" t="s">
        <v>323</v>
      </c>
      <c r="B3185" s="13">
        <v>1979</v>
      </c>
      <c r="D3185" s="13">
        <v>3833.5450000000001</v>
      </c>
    </row>
    <row r="3186" spans="1:4" ht="15.75" hidden="1" customHeight="1">
      <c r="A3186" s="13" t="s">
        <v>323</v>
      </c>
      <c r="B3186" s="13">
        <v>1980</v>
      </c>
      <c r="D3186" s="13">
        <v>3843.319</v>
      </c>
    </row>
    <row r="3187" spans="1:4" ht="15.75" hidden="1" customHeight="1">
      <c r="A3187" s="13" t="s">
        <v>323</v>
      </c>
      <c r="B3187" s="13">
        <v>1981</v>
      </c>
      <c r="D3187" s="13">
        <v>3819.21</v>
      </c>
    </row>
    <row r="3188" spans="1:4" ht="15.75" hidden="1" customHeight="1">
      <c r="A3188" s="13" t="s">
        <v>323</v>
      </c>
      <c r="B3188" s="13">
        <v>1982</v>
      </c>
      <c r="D3188" s="13">
        <v>3956.8939999999998</v>
      </c>
    </row>
    <row r="3189" spans="1:4" ht="15.75" hidden="1" customHeight="1">
      <c r="A3189" s="13" t="s">
        <v>323</v>
      </c>
      <c r="B3189" s="13">
        <v>1983</v>
      </c>
      <c r="D3189" s="13">
        <v>4108.6390000000001</v>
      </c>
    </row>
    <row r="3190" spans="1:4" ht="15.75" hidden="1" customHeight="1">
      <c r="A3190" s="13" t="s">
        <v>323</v>
      </c>
      <c r="B3190" s="13">
        <v>1984</v>
      </c>
      <c r="D3190" s="13">
        <v>4354.9520000000002</v>
      </c>
    </row>
    <row r="3191" spans="1:4" ht="15.75" hidden="1" customHeight="1">
      <c r="A3191" s="13" t="s">
        <v>323</v>
      </c>
      <c r="B3191" s="13">
        <v>1985</v>
      </c>
      <c r="D3191" s="13">
        <v>4597.924</v>
      </c>
    </row>
    <row r="3192" spans="1:4" ht="15.75" hidden="1" customHeight="1">
      <c r="A3192" s="13" t="s">
        <v>323</v>
      </c>
      <c r="B3192" s="13">
        <v>1986</v>
      </c>
      <c r="D3192" s="13">
        <v>4781.1670000000004</v>
      </c>
    </row>
    <row r="3193" spans="1:4" ht="15.75" hidden="1" customHeight="1">
      <c r="A3193" s="13" t="s">
        <v>323</v>
      </c>
      <c r="B3193" s="13">
        <v>1987</v>
      </c>
      <c r="D3193" s="13">
        <v>5004.9030000000002</v>
      </c>
    </row>
    <row r="3194" spans="1:4" ht="15.75" hidden="1" customHeight="1">
      <c r="A3194" s="13" t="s">
        <v>323</v>
      </c>
      <c r="B3194" s="13">
        <v>1988</v>
      </c>
      <c r="D3194" s="13">
        <v>5419.5230000000001</v>
      </c>
    </row>
    <row r="3195" spans="1:4" ht="15.75" hidden="1" customHeight="1">
      <c r="A3195" s="13" t="s">
        <v>323</v>
      </c>
      <c r="B3195" s="13">
        <v>1989</v>
      </c>
      <c r="D3195" s="13">
        <v>5590.7139999999999</v>
      </c>
    </row>
    <row r="3196" spans="1:4" ht="15.75" hidden="1" customHeight="1">
      <c r="A3196" s="13" t="s">
        <v>323</v>
      </c>
      <c r="B3196" s="13">
        <v>1990</v>
      </c>
      <c r="D3196" s="13">
        <v>5768.0709999999999</v>
      </c>
    </row>
    <row r="3197" spans="1:4" ht="15.75" hidden="1" customHeight="1">
      <c r="A3197" s="13" t="s">
        <v>323</v>
      </c>
      <c r="B3197" s="13">
        <v>1991</v>
      </c>
      <c r="D3197" s="13">
        <v>6006.4380000000001</v>
      </c>
    </row>
    <row r="3198" spans="1:4" ht="15.75" hidden="1" customHeight="1">
      <c r="A3198" s="13" t="s">
        <v>323</v>
      </c>
      <c r="B3198" s="13">
        <v>1992</v>
      </c>
      <c r="D3198" s="13">
        <v>6238.9930000000004</v>
      </c>
    </row>
    <row r="3199" spans="1:4" ht="15.75" hidden="1" customHeight="1">
      <c r="A3199" s="13" t="s">
        <v>323</v>
      </c>
      <c r="B3199" s="13">
        <v>1993</v>
      </c>
      <c r="D3199" s="13">
        <v>6486.57</v>
      </c>
    </row>
    <row r="3200" spans="1:4" ht="15.75" hidden="1" customHeight="1">
      <c r="A3200" s="13" t="s">
        <v>323</v>
      </c>
      <c r="B3200" s="13">
        <v>1994</v>
      </c>
      <c r="D3200" s="13">
        <v>6776.3</v>
      </c>
    </row>
    <row r="3201" spans="1:4" ht="15.75" hidden="1" customHeight="1">
      <c r="A3201" s="13" t="s">
        <v>323</v>
      </c>
      <c r="B3201" s="13">
        <v>1995</v>
      </c>
      <c r="D3201" s="13">
        <v>7140.0510000000004</v>
      </c>
    </row>
    <row r="3202" spans="1:4" ht="15.75" hidden="1" customHeight="1">
      <c r="A3202" s="13" t="s">
        <v>323</v>
      </c>
      <c r="B3202" s="13">
        <v>1996</v>
      </c>
      <c r="D3202" s="13">
        <v>7454.5339999999997</v>
      </c>
    </row>
    <row r="3203" spans="1:4" ht="15.75" hidden="1" customHeight="1">
      <c r="A3203" s="13" t="s">
        <v>323</v>
      </c>
      <c r="B3203" s="13">
        <v>1997</v>
      </c>
      <c r="D3203" s="13">
        <v>7588.902</v>
      </c>
    </row>
    <row r="3204" spans="1:4" ht="15.75" hidden="1" customHeight="1">
      <c r="A3204" s="13" t="s">
        <v>323</v>
      </c>
      <c r="B3204" s="13">
        <v>1998</v>
      </c>
      <c r="D3204" s="13">
        <v>7277.0119999999997</v>
      </c>
    </row>
    <row r="3205" spans="1:4" ht="15.75" hidden="1" customHeight="1">
      <c r="A3205" s="13" t="s">
        <v>323</v>
      </c>
      <c r="B3205" s="13">
        <v>1999</v>
      </c>
      <c r="D3205" s="13">
        <v>7644.8159999999998</v>
      </c>
    </row>
    <row r="3206" spans="1:4" ht="15.75" hidden="1" customHeight="1">
      <c r="A3206" s="13" t="s">
        <v>323</v>
      </c>
      <c r="B3206" s="13">
        <v>2000</v>
      </c>
      <c r="D3206" s="13">
        <v>7939.63</v>
      </c>
    </row>
    <row r="3207" spans="1:4" ht="15.75" hidden="1" customHeight="1">
      <c r="A3207" s="13" t="s">
        <v>323</v>
      </c>
      <c r="B3207" s="13">
        <v>2001</v>
      </c>
      <c r="D3207" s="13">
        <v>8085.3980000000001</v>
      </c>
    </row>
    <row r="3208" spans="1:4" ht="15.75" hidden="1" customHeight="1">
      <c r="A3208" s="13" t="s">
        <v>323</v>
      </c>
      <c r="B3208" s="13">
        <v>2002</v>
      </c>
      <c r="D3208" s="13">
        <v>8613.8799999999992</v>
      </c>
    </row>
    <row r="3209" spans="1:4" ht="15.75" hidden="1" customHeight="1">
      <c r="A3209" s="13" t="s">
        <v>323</v>
      </c>
      <c r="B3209" s="13">
        <v>2003</v>
      </c>
      <c r="D3209" s="13">
        <v>9504.5419999999995</v>
      </c>
    </row>
    <row r="3210" spans="1:4" ht="15.75" hidden="1" customHeight="1">
      <c r="A3210" s="13" t="s">
        <v>323</v>
      </c>
      <c r="B3210" s="13">
        <v>2004</v>
      </c>
      <c r="D3210" s="13">
        <v>10062.971</v>
      </c>
    </row>
    <row r="3211" spans="1:4" ht="15.75" hidden="1" customHeight="1">
      <c r="A3211" s="13" t="s">
        <v>323</v>
      </c>
      <c r="B3211" s="13">
        <v>2005</v>
      </c>
      <c r="D3211" s="13">
        <v>10841.543</v>
      </c>
    </row>
    <row r="3212" spans="1:4" ht="15.75" hidden="1" customHeight="1">
      <c r="A3212" s="13" t="s">
        <v>323</v>
      </c>
      <c r="B3212" s="13">
        <v>2006</v>
      </c>
      <c r="D3212" s="13">
        <v>11565.790999999999</v>
      </c>
    </row>
    <row r="3213" spans="1:4" ht="15.75" hidden="1" customHeight="1">
      <c r="A3213" s="13" t="s">
        <v>323</v>
      </c>
      <c r="B3213" s="13">
        <v>2007</v>
      </c>
      <c r="D3213" s="13">
        <v>12280.653</v>
      </c>
    </row>
    <row r="3214" spans="1:4" ht="15.75" hidden="1" customHeight="1">
      <c r="A3214" s="13" t="s">
        <v>323</v>
      </c>
      <c r="B3214" s="13">
        <v>2008</v>
      </c>
      <c r="D3214" s="13">
        <v>12882.226000000001</v>
      </c>
    </row>
    <row r="3215" spans="1:4" ht="15.75" hidden="1" customHeight="1">
      <c r="A3215" s="13" t="s">
        <v>323</v>
      </c>
      <c r="B3215" s="13">
        <v>2009</v>
      </c>
      <c r="D3215" s="13">
        <v>13342.88</v>
      </c>
    </row>
    <row r="3216" spans="1:4" ht="15.75" hidden="1" customHeight="1">
      <c r="A3216" s="13" t="s">
        <v>323</v>
      </c>
      <c r="B3216" s="13">
        <v>2010</v>
      </c>
      <c r="D3216" s="13">
        <v>14411.796</v>
      </c>
    </row>
    <row r="3217" spans="1:4" ht="15.75" hidden="1" customHeight="1">
      <c r="A3217" s="13" t="s">
        <v>323</v>
      </c>
      <c r="B3217" s="13">
        <v>2011</v>
      </c>
      <c r="D3217" s="13">
        <v>15572.503000000001</v>
      </c>
    </row>
    <row r="3218" spans="1:4" ht="15.75" hidden="1" customHeight="1">
      <c r="A3218" s="13" t="s">
        <v>323</v>
      </c>
      <c r="B3218" s="13">
        <v>2012</v>
      </c>
      <c r="D3218" s="13">
        <v>16129.147000000001</v>
      </c>
    </row>
    <row r="3219" spans="1:4" ht="15.75" hidden="1" customHeight="1">
      <c r="A3219" s="13" t="s">
        <v>323</v>
      </c>
      <c r="B3219" s="13">
        <v>2013</v>
      </c>
      <c r="D3219" s="13">
        <v>16429.335999999999</v>
      </c>
    </row>
    <row r="3220" spans="1:4" ht="15.75" hidden="1" customHeight="1">
      <c r="A3220" s="13" t="s">
        <v>323</v>
      </c>
      <c r="B3220" s="13">
        <v>2014</v>
      </c>
      <c r="D3220" s="13">
        <v>16662.782999999999</v>
      </c>
    </row>
    <row r="3221" spans="1:4" ht="15.75" hidden="1" customHeight="1">
      <c r="A3221" s="13" t="s">
        <v>323</v>
      </c>
      <c r="B3221" s="13">
        <v>2015</v>
      </c>
      <c r="D3221" s="13">
        <v>16690.5</v>
      </c>
    </row>
    <row r="3222" spans="1:4" ht="15.75" hidden="1" customHeight="1">
      <c r="A3222" s="13" t="s">
        <v>323</v>
      </c>
      <c r="B3222" s="13">
        <v>2016</v>
      </c>
      <c r="D3222" s="13">
        <v>16780.688999999998</v>
      </c>
    </row>
    <row r="3223" spans="1:4" ht="15.75" hidden="1" customHeight="1">
      <c r="A3223" s="13" t="s">
        <v>323</v>
      </c>
      <c r="B3223" s="13">
        <v>2017</v>
      </c>
      <c r="D3223" s="13">
        <v>17204.828000000001</v>
      </c>
    </row>
    <row r="3224" spans="1:4" ht="15.75" hidden="1" customHeight="1">
      <c r="A3224" s="13" t="s">
        <v>323</v>
      </c>
      <c r="B3224" s="13">
        <v>2018</v>
      </c>
      <c r="D3224" s="13">
        <v>17819.186000000002</v>
      </c>
    </row>
    <row r="3225" spans="1:4" ht="15.75" hidden="1" customHeight="1">
      <c r="A3225" s="13" t="s">
        <v>323</v>
      </c>
      <c r="B3225" s="13">
        <v>2019</v>
      </c>
      <c r="D3225" s="13">
        <v>18275.27</v>
      </c>
    </row>
    <row r="3226" spans="1:4" ht="15.75" hidden="1" customHeight="1">
      <c r="A3226" s="13" t="s">
        <v>323</v>
      </c>
      <c r="B3226" s="13">
        <v>2020</v>
      </c>
      <c r="D3226" s="13">
        <v>18072.384999999998</v>
      </c>
    </row>
    <row r="3227" spans="1:4" ht="15.75" hidden="1" customHeight="1">
      <c r="A3227" s="13" t="s">
        <v>323</v>
      </c>
      <c r="B3227" s="13">
        <v>2021</v>
      </c>
      <c r="D3227" s="13">
        <v>18970.905999999999</v>
      </c>
    </row>
    <row r="3228" spans="1:4" ht="15.75" hidden="1" customHeight="1">
      <c r="A3228" s="13" t="s">
        <v>324</v>
      </c>
      <c r="B3228" s="13">
        <v>1750</v>
      </c>
      <c r="D3228" s="13">
        <v>0</v>
      </c>
    </row>
    <row r="3229" spans="1:4" ht="15.75" hidden="1" customHeight="1">
      <c r="A3229" s="13" t="s">
        <v>324</v>
      </c>
      <c r="B3229" s="13">
        <v>1751</v>
      </c>
      <c r="D3229" s="13">
        <v>0</v>
      </c>
    </row>
    <row r="3230" spans="1:4" ht="15.75" hidden="1" customHeight="1">
      <c r="A3230" s="13" t="s">
        <v>324</v>
      </c>
      <c r="B3230" s="13">
        <v>1752</v>
      </c>
      <c r="D3230" s="13">
        <v>0</v>
      </c>
    </row>
    <row r="3231" spans="1:4" ht="15.75" hidden="1" customHeight="1">
      <c r="A3231" s="13" t="s">
        <v>324</v>
      </c>
      <c r="B3231" s="13">
        <v>1753</v>
      </c>
      <c r="D3231" s="13">
        <v>0</v>
      </c>
    </row>
    <row r="3232" spans="1:4" ht="15.75" hidden="1" customHeight="1">
      <c r="A3232" s="13" t="s">
        <v>324</v>
      </c>
      <c r="B3232" s="13">
        <v>1754</v>
      </c>
      <c r="D3232" s="13">
        <v>0</v>
      </c>
    </row>
    <row r="3233" spans="1:4" ht="15.75" hidden="1" customHeight="1">
      <c r="A3233" s="13" t="s">
        <v>324</v>
      </c>
      <c r="B3233" s="13">
        <v>1755</v>
      </c>
      <c r="D3233" s="13">
        <v>0</v>
      </c>
    </row>
    <row r="3234" spans="1:4" ht="15.75" hidden="1" customHeight="1">
      <c r="A3234" s="13" t="s">
        <v>324</v>
      </c>
      <c r="B3234" s="13">
        <v>1756</v>
      </c>
      <c r="D3234" s="13">
        <v>0</v>
      </c>
    </row>
    <row r="3235" spans="1:4" ht="15.75" hidden="1" customHeight="1">
      <c r="A3235" s="13" t="s">
        <v>324</v>
      </c>
      <c r="B3235" s="13">
        <v>1757</v>
      </c>
      <c r="D3235" s="13">
        <v>0</v>
      </c>
    </row>
    <row r="3236" spans="1:4" ht="15.75" hidden="1" customHeight="1">
      <c r="A3236" s="13" t="s">
        <v>324</v>
      </c>
      <c r="B3236" s="13">
        <v>1758</v>
      </c>
      <c r="D3236" s="13">
        <v>0</v>
      </c>
    </row>
    <row r="3237" spans="1:4" ht="15.75" hidden="1" customHeight="1">
      <c r="A3237" s="13" t="s">
        <v>324</v>
      </c>
      <c r="B3237" s="13">
        <v>1759</v>
      </c>
      <c r="D3237" s="13">
        <v>0</v>
      </c>
    </row>
    <row r="3238" spans="1:4" ht="15.75" hidden="1" customHeight="1">
      <c r="A3238" s="13" t="s">
        <v>324</v>
      </c>
      <c r="B3238" s="13">
        <v>1760</v>
      </c>
      <c r="D3238" s="13">
        <v>0</v>
      </c>
    </row>
    <row r="3239" spans="1:4" ht="15.75" hidden="1" customHeight="1">
      <c r="A3239" s="13" t="s">
        <v>324</v>
      </c>
      <c r="B3239" s="13">
        <v>1761</v>
      </c>
      <c r="D3239" s="13">
        <v>0</v>
      </c>
    </row>
    <row r="3240" spans="1:4" ht="15.75" hidden="1" customHeight="1">
      <c r="A3240" s="13" t="s">
        <v>324</v>
      </c>
      <c r="B3240" s="13">
        <v>1762</v>
      </c>
      <c r="D3240" s="13">
        <v>0</v>
      </c>
    </row>
    <row r="3241" spans="1:4" ht="15.75" hidden="1" customHeight="1">
      <c r="A3241" s="13" t="s">
        <v>324</v>
      </c>
      <c r="B3241" s="13">
        <v>1763</v>
      </c>
      <c r="D3241" s="13">
        <v>0</v>
      </c>
    </row>
    <row r="3242" spans="1:4" ht="15.75" hidden="1" customHeight="1">
      <c r="A3242" s="13" t="s">
        <v>324</v>
      </c>
      <c r="B3242" s="13">
        <v>1764</v>
      </c>
      <c r="D3242" s="13">
        <v>0</v>
      </c>
    </row>
    <row r="3243" spans="1:4" ht="15.75" hidden="1" customHeight="1">
      <c r="A3243" s="13" t="s">
        <v>324</v>
      </c>
      <c r="B3243" s="13">
        <v>1765</v>
      </c>
      <c r="D3243" s="13">
        <v>0</v>
      </c>
    </row>
    <row r="3244" spans="1:4" ht="15.75" hidden="1" customHeight="1">
      <c r="A3244" s="13" t="s">
        <v>324</v>
      </c>
      <c r="B3244" s="13">
        <v>1766</v>
      </c>
      <c r="D3244" s="13">
        <v>0</v>
      </c>
    </row>
    <row r="3245" spans="1:4" ht="15.75" hidden="1" customHeight="1">
      <c r="A3245" s="13" t="s">
        <v>324</v>
      </c>
      <c r="B3245" s="13">
        <v>1767</v>
      </c>
      <c r="D3245" s="13">
        <v>0</v>
      </c>
    </row>
    <row r="3246" spans="1:4" ht="15.75" hidden="1" customHeight="1">
      <c r="A3246" s="13" t="s">
        <v>324</v>
      </c>
      <c r="B3246" s="13">
        <v>1768</v>
      </c>
      <c r="D3246" s="13">
        <v>0</v>
      </c>
    </row>
    <row r="3247" spans="1:4" ht="15.75" hidden="1" customHeight="1">
      <c r="A3247" s="13" t="s">
        <v>324</v>
      </c>
      <c r="B3247" s="13">
        <v>1769</v>
      </c>
      <c r="D3247" s="13">
        <v>0</v>
      </c>
    </row>
    <row r="3248" spans="1:4" ht="15.75" hidden="1" customHeight="1">
      <c r="A3248" s="13" t="s">
        <v>324</v>
      </c>
      <c r="B3248" s="13">
        <v>1770</v>
      </c>
      <c r="D3248" s="13">
        <v>0</v>
      </c>
    </row>
    <row r="3249" spans="1:4" ht="15.75" hidden="1" customHeight="1">
      <c r="A3249" s="13" t="s">
        <v>324</v>
      </c>
      <c r="B3249" s="13">
        <v>1771</v>
      </c>
      <c r="D3249" s="13">
        <v>0</v>
      </c>
    </row>
    <row r="3250" spans="1:4" ht="15.75" hidden="1" customHeight="1">
      <c r="A3250" s="13" t="s">
        <v>324</v>
      </c>
      <c r="B3250" s="13">
        <v>1772</v>
      </c>
      <c r="D3250" s="13">
        <v>0</v>
      </c>
    </row>
    <row r="3251" spans="1:4" ht="15.75" hidden="1" customHeight="1">
      <c r="A3251" s="13" t="s">
        <v>324</v>
      </c>
      <c r="B3251" s="13">
        <v>1773</v>
      </c>
      <c r="D3251" s="13">
        <v>0</v>
      </c>
    </row>
    <row r="3252" spans="1:4" ht="15.75" hidden="1" customHeight="1">
      <c r="A3252" s="13" t="s">
        <v>324</v>
      </c>
      <c r="B3252" s="13">
        <v>1774</v>
      </c>
      <c r="D3252" s="13">
        <v>0</v>
      </c>
    </row>
    <row r="3253" spans="1:4" ht="15.75" hidden="1" customHeight="1">
      <c r="A3253" s="13" t="s">
        <v>324</v>
      </c>
      <c r="B3253" s="13">
        <v>1775</v>
      </c>
      <c r="D3253" s="13">
        <v>0</v>
      </c>
    </row>
    <row r="3254" spans="1:4" ht="15.75" hidden="1" customHeight="1">
      <c r="A3254" s="13" t="s">
        <v>324</v>
      </c>
      <c r="B3254" s="13">
        <v>1776</v>
      </c>
      <c r="D3254" s="13">
        <v>0</v>
      </c>
    </row>
    <row r="3255" spans="1:4" ht="15.75" hidden="1" customHeight="1">
      <c r="A3255" s="13" t="s">
        <v>324</v>
      </c>
      <c r="B3255" s="13">
        <v>1777</v>
      </c>
      <c r="D3255" s="13">
        <v>0</v>
      </c>
    </row>
    <row r="3256" spans="1:4" ht="15.75" hidden="1" customHeight="1">
      <c r="A3256" s="13" t="s">
        <v>324</v>
      </c>
      <c r="B3256" s="13">
        <v>1778</v>
      </c>
      <c r="D3256" s="13">
        <v>0</v>
      </c>
    </row>
    <row r="3257" spans="1:4" ht="15.75" hidden="1" customHeight="1">
      <c r="A3257" s="13" t="s">
        <v>324</v>
      </c>
      <c r="B3257" s="13">
        <v>1779</v>
      </c>
      <c r="D3257" s="13">
        <v>0</v>
      </c>
    </row>
    <row r="3258" spans="1:4" ht="15.75" hidden="1" customHeight="1">
      <c r="A3258" s="13" t="s">
        <v>324</v>
      </c>
      <c r="B3258" s="13">
        <v>1780</v>
      </c>
      <c r="D3258" s="13">
        <v>0</v>
      </c>
    </row>
    <row r="3259" spans="1:4" ht="15.75" hidden="1" customHeight="1">
      <c r="A3259" s="13" t="s">
        <v>324</v>
      </c>
      <c r="B3259" s="13">
        <v>1781</v>
      </c>
      <c r="D3259" s="13">
        <v>0</v>
      </c>
    </row>
    <row r="3260" spans="1:4" ht="15.75" hidden="1" customHeight="1">
      <c r="A3260" s="13" t="s">
        <v>324</v>
      </c>
      <c r="B3260" s="13">
        <v>1782</v>
      </c>
      <c r="D3260" s="13">
        <v>0</v>
      </c>
    </row>
    <row r="3261" spans="1:4" ht="15.75" hidden="1" customHeight="1">
      <c r="A3261" s="13" t="s">
        <v>324</v>
      </c>
      <c r="B3261" s="13">
        <v>1783</v>
      </c>
      <c r="D3261" s="13">
        <v>0</v>
      </c>
    </row>
    <row r="3262" spans="1:4" ht="15.75" hidden="1" customHeight="1">
      <c r="A3262" s="13" t="s">
        <v>324</v>
      </c>
      <c r="B3262" s="13">
        <v>1784</v>
      </c>
      <c r="D3262" s="13">
        <v>0</v>
      </c>
    </row>
    <row r="3263" spans="1:4" ht="15.75" hidden="1" customHeight="1">
      <c r="A3263" s="13" t="s">
        <v>324</v>
      </c>
      <c r="B3263" s="13">
        <v>1785</v>
      </c>
      <c r="D3263" s="13">
        <v>0</v>
      </c>
    </row>
    <row r="3264" spans="1:4" ht="15.75" hidden="1" customHeight="1">
      <c r="A3264" s="13" t="s">
        <v>324</v>
      </c>
      <c r="B3264" s="13">
        <v>1786</v>
      </c>
      <c r="D3264" s="13">
        <v>0</v>
      </c>
    </row>
    <row r="3265" spans="1:4" ht="15.75" hidden="1" customHeight="1">
      <c r="A3265" s="13" t="s">
        <v>324</v>
      </c>
      <c r="B3265" s="13">
        <v>1787</v>
      </c>
      <c r="D3265" s="13">
        <v>0</v>
      </c>
    </row>
    <row r="3266" spans="1:4" ht="15.75" hidden="1" customHeight="1">
      <c r="A3266" s="13" t="s">
        <v>324</v>
      </c>
      <c r="B3266" s="13">
        <v>1788</v>
      </c>
      <c r="D3266" s="13">
        <v>0</v>
      </c>
    </row>
    <row r="3267" spans="1:4" ht="15.75" hidden="1" customHeight="1">
      <c r="A3267" s="13" t="s">
        <v>324</v>
      </c>
      <c r="B3267" s="13">
        <v>1789</v>
      </c>
      <c r="D3267" s="13">
        <v>0</v>
      </c>
    </row>
    <row r="3268" spans="1:4" ht="15.75" hidden="1" customHeight="1">
      <c r="A3268" s="13" t="s">
        <v>324</v>
      </c>
      <c r="B3268" s="13">
        <v>1790</v>
      </c>
      <c r="D3268" s="13">
        <v>0</v>
      </c>
    </row>
    <row r="3269" spans="1:4" ht="15.75" hidden="1" customHeight="1">
      <c r="A3269" s="13" t="s">
        <v>324</v>
      </c>
      <c r="B3269" s="13">
        <v>1791</v>
      </c>
      <c r="D3269" s="13">
        <v>0</v>
      </c>
    </row>
    <row r="3270" spans="1:4" ht="15.75" hidden="1" customHeight="1">
      <c r="A3270" s="13" t="s">
        <v>324</v>
      </c>
      <c r="B3270" s="13">
        <v>1792</v>
      </c>
      <c r="D3270" s="13">
        <v>0</v>
      </c>
    </row>
    <row r="3271" spans="1:4" ht="15.75" hidden="1" customHeight="1">
      <c r="A3271" s="13" t="s">
        <v>324</v>
      </c>
      <c r="B3271" s="13">
        <v>1793</v>
      </c>
      <c r="D3271" s="13">
        <v>0</v>
      </c>
    </row>
    <row r="3272" spans="1:4" ht="15.75" hidden="1" customHeight="1">
      <c r="A3272" s="13" t="s">
        <v>324</v>
      </c>
      <c r="B3272" s="13">
        <v>1794</v>
      </c>
      <c r="D3272" s="13">
        <v>0</v>
      </c>
    </row>
    <row r="3273" spans="1:4" ht="15.75" hidden="1" customHeight="1">
      <c r="A3273" s="13" t="s">
        <v>324</v>
      </c>
      <c r="B3273" s="13">
        <v>1795</v>
      </c>
      <c r="D3273" s="13">
        <v>0</v>
      </c>
    </row>
    <row r="3274" spans="1:4" ht="15.75" hidden="1" customHeight="1">
      <c r="A3274" s="13" t="s">
        <v>324</v>
      </c>
      <c r="B3274" s="13">
        <v>1796</v>
      </c>
      <c r="D3274" s="13">
        <v>0</v>
      </c>
    </row>
    <row r="3275" spans="1:4" ht="15.75" hidden="1" customHeight="1">
      <c r="A3275" s="13" t="s">
        <v>324</v>
      </c>
      <c r="B3275" s="13">
        <v>1797</v>
      </c>
      <c r="D3275" s="13">
        <v>0</v>
      </c>
    </row>
    <row r="3276" spans="1:4" ht="15.75" hidden="1" customHeight="1">
      <c r="A3276" s="13" t="s">
        <v>324</v>
      </c>
      <c r="B3276" s="13">
        <v>1798</v>
      </c>
      <c r="D3276" s="13">
        <v>0</v>
      </c>
    </row>
    <row r="3277" spans="1:4" ht="15.75" hidden="1" customHeight="1">
      <c r="A3277" s="13" t="s">
        <v>324</v>
      </c>
      <c r="B3277" s="13">
        <v>1799</v>
      </c>
      <c r="D3277" s="13">
        <v>0</v>
      </c>
    </row>
    <row r="3278" spans="1:4" ht="15.75" hidden="1" customHeight="1">
      <c r="A3278" s="13" t="s">
        <v>324</v>
      </c>
      <c r="B3278" s="13">
        <v>1800</v>
      </c>
      <c r="D3278" s="13">
        <v>0</v>
      </c>
    </row>
    <row r="3279" spans="1:4" ht="15.75" hidden="1" customHeight="1">
      <c r="A3279" s="13" t="s">
        <v>324</v>
      </c>
      <c r="B3279" s="13">
        <v>1801</v>
      </c>
      <c r="D3279" s="13">
        <v>0</v>
      </c>
    </row>
    <row r="3280" spans="1:4" ht="15.75" hidden="1" customHeight="1">
      <c r="A3280" s="13" t="s">
        <v>324</v>
      </c>
      <c r="B3280" s="13">
        <v>1802</v>
      </c>
      <c r="D3280" s="13">
        <v>0</v>
      </c>
    </row>
    <row r="3281" spans="1:4" ht="15.75" hidden="1" customHeight="1">
      <c r="A3281" s="13" t="s">
        <v>324</v>
      </c>
      <c r="B3281" s="13">
        <v>1803</v>
      </c>
      <c r="D3281" s="13">
        <v>0</v>
      </c>
    </row>
    <row r="3282" spans="1:4" ht="15.75" hidden="1" customHeight="1">
      <c r="A3282" s="13" t="s">
        <v>324</v>
      </c>
      <c r="B3282" s="13">
        <v>1804</v>
      </c>
      <c r="D3282" s="13">
        <v>0</v>
      </c>
    </row>
    <row r="3283" spans="1:4" ht="15.75" hidden="1" customHeight="1">
      <c r="A3283" s="13" t="s">
        <v>324</v>
      </c>
      <c r="B3283" s="13">
        <v>1805</v>
      </c>
      <c r="D3283" s="13">
        <v>0</v>
      </c>
    </row>
    <row r="3284" spans="1:4" ht="15.75" hidden="1" customHeight="1">
      <c r="A3284" s="13" t="s">
        <v>324</v>
      </c>
      <c r="B3284" s="13">
        <v>1806</v>
      </c>
      <c r="D3284" s="13">
        <v>0</v>
      </c>
    </row>
    <row r="3285" spans="1:4" ht="15.75" hidden="1" customHeight="1">
      <c r="A3285" s="13" t="s">
        <v>324</v>
      </c>
      <c r="B3285" s="13">
        <v>1807</v>
      </c>
      <c r="D3285" s="13">
        <v>0</v>
      </c>
    </row>
    <row r="3286" spans="1:4" ht="15.75" hidden="1" customHeight="1">
      <c r="A3286" s="13" t="s">
        <v>324</v>
      </c>
      <c r="B3286" s="13">
        <v>1808</v>
      </c>
      <c r="D3286" s="13">
        <v>0</v>
      </c>
    </row>
    <row r="3287" spans="1:4" ht="15.75" hidden="1" customHeight="1">
      <c r="A3287" s="13" t="s">
        <v>324</v>
      </c>
      <c r="B3287" s="13">
        <v>1809</v>
      </c>
      <c r="D3287" s="13">
        <v>0</v>
      </c>
    </row>
    <row r="3288" spans="1:4" ht="15.75" hidden="1" customHeight="1">
      <c r="A3288" s="13" t="s">
        <v>324</v>
      </c>
      <c r="B3288" s="13">
        <v>1810</v>
      </c>
      <c r="D3288" s="13">
        <v>0</v>
      </c>
    </row>
    <row r="3289" spans="1:4" ht="15.75" hidden="1" customHeight="1">
      <c r="A3289" s="13" t="s">
        <v>324</v>
      </c>
      <c r="B3289" s="13">
        <v>1811</v>
      </c>
      <c r="D3289" s="13">
        <v>0</v>
      </c>
    </row>
    <row r="3290" spans="1:4" ht="15.75" hidden="1" customHeight="1">
      <c r="A3290" s="13" t="s">
        <v>324</v>
      </c>
      <c r="B3290" s="13">
        <v>1812</v>
      </c>
      <c r="D3290" s="13">
        <v>0</v>
      </c>
    </row>
    <row r="3291" spans="1:4" ht="15.75" hidden="1" customHeight="1">
      <c r="A3291" s="13" t="s">
        <v>324</v>
      </c>
      <c r="B3291" s="13">
        <v>1813</v>
      </c>
      <c r="D3291" s="13">
        <v>0</v>
      </c>
    </row>
    <row r="3292" spans="1:4" ht="15.75" hidden="1" customHeight="1">
      <c r="A3292" s="13" t="s">
        <v>324</v>
      </c>
      <c r="B3292" s="13">
        <v>1814</v>
      </c>
      <c r="D3292" s="13">
        <v>0</v>
      </c>
    </row>
    <row r="3293" spans="1:4" ht="15.75" hidden="1" customHeight="1">
      <c r="A3293" s="13" t="s">
        <v>324</v>
      </c>
      <c r="B3293" s="13">
        <v>1815</v>
      </c>
      <c r="D3293" s="13">
        <v>0</v>
      </c>
    </row>
    <row r="3294" spans="1:4" ht="15.75" hidden="1" customHeight="1">
      <c r="A3294" s="13" t="s">
        <v>324</v>
      </c>
      <c r="B3294" s="13">
        <v>1816</v>
      </c>
      <c r="D3294" s="13">
        <v>0</v>
      </c>
    </row>
    <row r="3295" spans="1:4" ht="15.75" hidden="1" customHeight="1">
      <c r="A3295" s="13" t="s">
        <v>324</v>
      </c>
      <c r="B3295" s="13">
        <v>1817</v>
      </c>
      <c r="D3295" s="13">
        <v>0</v>
      </c>
    </row>
    <row r="3296" spans="1:4" ht="15.75" hidden="1" customHeight="1">
      <c r="A3296" s="13" t="s">
        <v>324</v>
      </c>
      <c r="B3296" s="13">
        <v>1818</v>
      </c>
      <c r="D3296" s="13">
        <v>0</v>
      </c>
    </row>
    <row r="3297" spans="1:4" ht="15.75" hidden="1" customHeight="1">
      <c r="A3297" s="13" t="s">
        <v>324</v>
      </c>
      <c r="B3297" s="13">
        <v>1819</v>
      </c>
      <c r="D3297" s="13">
        <v>0</v>
      </c>
    </row>
    <row r="3298" spans="1:4" ht="15.75" hidden="1" customHeight="1">
      <c r="A3298" s="13" t="s">
        <v>324</v>
      </c>
      <c r="B3298" s="13">
        <v>1820</v>
      </c>
      <c r="D3298" s="13">
        <v>0</v>
      </c>
    </row>
    <row r="3299" spans="1:4" ht="15.75" hidden="1" customHeight="1">
      <c r="A3299" s="13" t="s">
        <v>324</v>
      </c>
      <c r="B3299" s="13">
        <v>1821</v>
      </c>
      <c r="D3299" s="13">
        <v>0</v>
      </c>
    </row>
    <row r="3300" spans="1:4" ht="15.75" hidden="1" customHeight="1">
      <c r="A3300" s="13" t="s">
        <v>324</v>
      </c>
      <c r="B3300" s="13">
        <v>1822</v>
      </c>
      <c r="D3300" s="13">
        <v>0</v>
      </c>
    </row>
    <row r="3301" spans="1:4" ht="15.75" hidden="1" customHeight="1">
      <c r="A3301" s="13" t="s">
        <v>324</v>
      </c>
      <c r="B3301" s="13">
        <v>1823</v>
      </c>
      <c r="D3301" s="13">
        <v>0</v>
      </c>
    </row>
    <row r="3302" spans="1:4" ht="15.75" hidden="1" customHeight="1">
      <c r="A3302" s="13" t="s">
        <v>324</v>
      </c>
      <c r="B3302" s="13">
        <v>1824</v>
      </c>
      <c r="D3302" s="13">
        <v>0</v>
      </c>
    </row>
    <row r="3303" spans="1:4" ht="15.75" hidden="1" customHeight="1">
      <c r="A3303" s="13" t="s">
        <v>324</v>
      </c>
      <c r="B3303" s="13">
        <v>1825</v>
      </c>
      <c r="D3303" s="13">
        <v>0</v>
      </c>
    </row>
    <row r="3304" spans="1:4" ht="15.75" hidden="1" customHeight="1">
      <c r="A3304" s="13" t="s">
        <v>324</v>
      </c>
      <c r="B3304" s="13">
        <v>1826</v>
      </c>
      <c r="D3304" s="13">
        <v>0</v>
      </c>
    </row>
    <row r="3305" spans="1:4" ht="15.75" hidden="1" customHeight="1">
      <c r="A3305" s="13" t="s">
        <v>324</v>
      </c>
      <c r="B3305" s="13">
        <v>1827</v>
      </c>
      <c r="D3305" s="13">
        <v>0</v>
      </c>
    </row>
    <row r="3306" spans="1:4" ht="15.75" hidden="1" customHeight="1">
      <c r="A3306" s="13" t="s">
        <v>324</v>
      </c>
      <c r="B3306" s="13">
        <v>1828</v>
      </c>
      <c r="D3306" s="13">
        <v>0</v>
      </c>
    </row>
    <row r="3307" spans="1:4" ht="15.75" hidden="1" customHeight="1">
      <c r="A3307" s="13" t="s">
        <v>324</v>
      </c>
      <c r="B3307" s="13">
        <v>1829</v>
      </c>
      <c r="D3307" s="13">
        <v>0</v>
      </c>
    </row>
    <row r="3308" spans="1:4" ht="15.75" hidden="1" customHeight="1">
      <c r="A3308" s="13" t="s">
        <v>324</v>
      </c>
      <c r="B3308" s="13">
        <v>1830</v>
      </c>
      <c r="D3308" s="13">
        <v>2E-3</v>
      </c>
    </row>
    <row r="3309" spans="1:4" ht="15.75" hidden="1" customHeight="1">
      <c r="A3309" s="13" t="s">
        <v>324</v>
      </c>
      <c r="B3309" s="13">
        <v>1831</v>
      </c>
      <c r="D3309" s="13">
        <v>3.0000000000000001E-3</v>
      </c>
    </row>
    <row r="3310" spans="1:4" ht="15.75" hidden="1" customHeight="1">
      <c r="A3310" s="13" t="s">
        <v>324</v>
      </c>
      <c r="B3310" s="13">
        <v>1832</v>
      </c>
      <c r="D3310" s="13">
        <v>2E-3</v>
      </c>
    </row>
    <row r="3311" spans="1:4" ht="15.75" hidden="1" customHeight="1">
      <c r="A3311" s="13" t="s">
        <v>324</v>
      </c>
      <c r="B3311" s="13">
        <v>1833</v>
      </c>
      <c r="D3311" s="13">
        <v>2E-3</v>
      </c>
    </row>
    <row r="3312" spans="1:4" ht="15.75" hidden="1" customHeight="1">
      <c r="A3312" s="13" t="s">
        <v>324</v>
      </c>
      <c r="B3312" s="13">
        <v>1834</v>
      </c>
      <c r="D3312" s="13">
        <v>0</v>
      </c>
    </row>
    <row r="3313" spans="1:4" ht="15.75" hidden="1" customHeight="1">
      <c r="A3313" s="13" t="s">
        <v>324</v>
      </c>
      <c r="B3313" s="13">
        <v>1835</v>
      </c>
      <c r="D3313" s="13">
        <v>0</v>
      </c>
    </row>
    <row r="3314" spans="1:4" ht="15.75" hidden="1" customHeight="1">
      <c r="A3314" s="13" t="s">
        <v>324</v>
      </c>
      <c r="B3314" s="13">
        <v>1836</v>
      </c>
      <c r="D3314" s="13">
        <v>0</v>
      </c>
    </row>
    <row r="3315" spans="1:4" ht="15.75" hidden="1" customHeight="1">
      <c r="A3315" s="13" t="s">
        <v>324</v>
      </c>
      <c r="B3315" s="13">
        <v>1837</v>
      </c>
      <c r="D3315" s="13">
        <v>0</v>
      </c>
    </row>
    <row r="3316" spans="1:4" ht="15.75" hidden="1" customHeight="1">
      <c r="A3316" s="13" t="s">
        <v>324</v>
      </c>
      <c r="B3316" s="13">
        <v>1838</v>
      </c>
      <c r="D3316" s="13">
        <v>0</v>
      </c>
    </row>
    <row r="3317" spans="1:4" ht="15.75" hidden="1" customHeight="1">
      <c r="A3317" s="13" t="s">
        <v>324</v>
      </c>
      <c r="B3317" s="13">
        <v>1839</v>
      </c>
      <c r="D3317" s="13">
        <v>0</v>
      </c>
    </row>
    <row r="3318" spans="1:4" ht="15.75" hidden="1" customHeight="1">
      <c r="A3318" s="13" t="s">
        <v>324</v>
      </c>
      <c r="B3318" s="13">
        <v>1840</v>
      </c>
      <c r="D3318" s="13">
        <v>0</v>
      </c>
    </row>
    <row r="3319" spans="1:4" ht="15.75" hidden="1" customHeight="1">
      <c r="A3319" s="13" t="s">
        <v>324</v>
      </c>
      <c r="B3319" s="13">
        <v>1841</v>
      </c>
      <c r="D3319" s="13">
        <v>0</v>
      </c>
    </row>
    <row r="3320" spans="1:4" ht="15.75" hidden="1" customHeight="1">
      <c r="A3320" s="13" t="s">
        <v>324</v>
      </c>
      <c r="B3320" s="13">
        <v>1842</v>
      </c>
      <c r="D3320" s="13">
        <v>0</v>
      </c>
    </row>
    <row r="3321" spans="1:4" ht="15.75" hidden="1" customHeight="1">
      <c r="A3321" s="13" t="s">
        <v>324</v>
      </c>
      <c r="B3321" s="13">
        <v>1843</v>
      </c>
      <c r="D3321" s="13">
        <v>0</v>
      </c>
    </row>
    <row r="3322" spans="1:4" ht="15.75" hidden="1" customHeight="1">
      <c r="A3322" s="13" t="s">
        <v>324</v>
      </c>
      <c r="B3322" s="13">
        <v>1844</v>
      </c>
      <c r="D3322" s="13">
        <v>0</v>
      </c>
    </row>
    <row r="3323" spans="1:4" ht="15.75" hidden="1" customHeight="1">
      <c r="A3323" s="13" t="s">
        <v>324</v>
      </c>
      <c r="B3323" s="13">
        <v>1845</v>
      </c>
      <c r="D3323" s="13">
        <v>0</v>
      </c>
    </row>
    <row r="3324" spans="1:4" ht="15.75" hidden="1" customHeight="1">
      <c r="A3324" s="13" t="s">
        <v>324</v>
      </c>
      <c r="B3324" s="13">
        <v>1846</v>
      </c>
      <c r="D3324" s="13">
        <v>0</v>
      </c>
    </row>
    <row r="3325" spans="1:4" ht="15.75" hidden="1" customHeight="1">
      <c r="A3325" s="13" t="s">
        <v>324</v>
      </c>
      <c r="B3325" s="13">
        <v>1847</v>
      </c>
      <c r="D3325" s="13">
        <v>0</v>
      </c>
    </row>
    <row r="3326" spans="1:4" ht="15.75" hidden="1" customHeight="1">
      <c r="A3326" s="13" t="s">
        <v>324</v>
      </c>
      <c r="B3326" s="13">
        <v>1848</v>
      </c>
      <c r="D3326" s="13">
        <v>0</v>
      </c>
    </row>
    <row r="3327" spans="1:4" ht="15.75" hidden="1" customHeight="1">
      <c r="A3327" s="13" t="s">
        <v>324</v>
      </c>
      <c r="B3327" s="13">
        <v>1849</v>
      </c>
      <c r="D3327" s="13">
        <v>0</v>
      </c>
    </row>
    <row r="3328" spans="1:4" ht="15.75" hidden="1" customHeight="1">
      <c r="A3328" s="13" t="s">
        <v>324</v>
      </c>
      <c r="B3328" s="13">
        <v>1850</v>
      </c>
      <c r="D3328" s="13">
        <v>1.4999999999999999E-2</v>
      </c>
    </row>
    <row r="3329" spans="1:4" ht="15.75" hidden="1" customHeight="1">
      <c r="A3329" s="13" t="s">
        <v>324</v>
      </c>
      <c r="B3329" s="13">
        <v>1851</v>
      </c>
      <c r="D3329" s="13">
        <v>0</v>
      </c>
    </row>
    <row r="3330" spans="1:4" ht="15.75" hidden="1" customHeight="1">
      <c r="A3330" s="13" t="s">
        <v>324</v>
      </c>
      <c r="B3330" s="13">
        <v>1852</v>
      </c>
      <c r="D3330" s="13">
        <v>0</v>
      </c>
    </row>
    <row r="3331" spans="1:4" ht="15.75" hidden="1" customHeight="1">
      <c r="A3331" s="13" t="s">
        <v>324</v>
      </c>
      <c r="B3331" s="13">
        <v>1853</v>
      </c>
      <c r="D3331" s="13">
        <v>0</v>
      </c>
    </row>
    <row r="3332" spans="1:4" ht="15.75" hidden="1" customHeight="1">
      <c r="A3332" s="13" t="s">
        <v>324</v>
      </c>
      <c r="B3332" s="13">
        <v>1854</v>
      </c>
      <c r="D3332" s="13">
        <v>0</v>
      </c>
    </row>
    <row r="3333" spans="1:4" ht="15.75" hidden="1" customHeight="1">
      <c r="A3333" s="13" t="s">
        <v>324</v>
      </c>
      <c r="B3333" s="13">
        <v>1855</v>
      </c>
      <c r="D3333" s="13">
        <v>4.4999999999999998E-2</v>
      </c>
    </row>
    <row r="3334" spans="1:4" ht="15.75" hidden="1" customHeight="1">
      <c r="A3334" s="13" t="s">
        <v>324</v>
      </c>
      <c r="B3334" s="13">
        <v>1856</v>
      </c>
      <c r="D3334" s="13">
        <v>0</v>
      </c>
    </row>
    <row r="3335" spans="1:4" ht="15.75" hidden="1" customHeight="1">
      <c r="A3335" s="13" t="s">
        <v>324</v>
      </c>
      <c r="B3335" s="13">
        <v>1857</v>
      </c>
      <c r="D3335" s="13">
        <v>0</v>
      </c>
    </row>
    <row r="3336" spans="1:4" ht="15.75" hidden="1" customHeight="1">
      <c r="A3336" s="13" t="s">
        <v>324</v>
      </c>
      <c r="B3336" s="13">
        <v>1858</v>
      </c>
      <c r="D3336" s="13">
        <v>6.3E-2</v>
      </c>
    </row>
    <row r="3337" spans="1:4" ht="15.75" hidden="1" customHeight="1">
      <c r="A3337" s="13" t="s">
        <v>324</v>
      </c>
      <c r="B3337" s="13">
        <v>1859</v>
      </c>
      <c r="D3337" s="13">
        <v>6.6000000000000003E-2</v>
      </c>
    </row>
    <row r="3338" spans="1:4" ht="15.75" hidden="1" customHeight="1">
      <c r="A3338" s="13" t="s">
        <v>324</v>
      </c>
      <c r="B3338" s="13">
        <v>1860</v>
      </c>
      <c r="D3338" s="13">
        <v>8.7999999999999995E-2</v>
      </c>
    </row>
    <row r="3339" spans="1:4" ht="15.75" hidden="1" customHeight="1">
      <c r="A3339" s="13" t="s">
        <v>324</v>
      </c>
      <c r="B3339" s="13">
        <v>1861</v>
      </c>
      <c r="D3339" s="13">
        <v>0.111</v>
      </c>
    </row>
    <row r="3340" spans="1:4" ht="15.75" hidden="1" customHeight="1">
      <c r="A3340" s="13" t="s">
        <v>324</v>
      </c>
      <c r="B3340" s="13">
        <v>1862</v>
      </c>
      <c r="D3340" s="13">
        <v>0.10100000000000001</v>
      </c>
    </row>
    <row r="3341" spans="1:4" ht="15.75" hidden="1" customHeight="1">
      <c r="A3341" s="13" t="s">
        <v>324</v>
      </c>
      <c r="B3341" s="13">
        <v>1863</v>
      </c>
      <c r="D3341" s="13">
        <v>0.105</v>
      </c>
    </row>
    <row r="3342" spans="1:4" ht="15.75" hidden="1" customHeight="1">
      <c r="A3342" s="13" t="s">
        <v>324</v>
      </c>
      <c r="B3342" s="13">
        <v>1864</v>
      </c>
      <c r="D3342" s="13">
        <v>0.11799999999999999</v>
      </c>
    </row>
    <row r="3343" spans="1:4" ht="15.75" hidden="1" customHeight="1">
      <c r="A3343" s="13" t="s">
        <v>324</v>
      </c>
      <c r="B3343" s="13">
        <v>1865</v>
      </c>
      <c r="D3343" s="13">
        <v>0.26300000000000001</v>
      </c>
    </row>
    <row r="3344" spans="1:4" ht="15.75" hidden="1" customHeight="1">
      <c r="A3344" s="13" t="s">
        <v>324</v>
      </c>
      <c r="B3344" s="13">
        <v>1866</v>
      </c>
      <c r="D3344" s="13">
        <v>0.56599999999999995</v>
      </c>
    </row>
    <row r="3345" spans="1:4" ht="15.75" hidden="1" customHeight="1">
      <c r="A3345" s="13" t="s">
        <v>324</v>
      </c>
      <c r="B3345" s="13">
        <v>1867</v>
      </c>
      <c r="D3345" s="13">
        <v>0.63700000000000001</v>
      </c>
    </row>
    <row r="3346" spans="1:4" ht="15.75" hidden="1" customHeight="1">
      <c r="A3346" s="13" t="s">
        <v>324</v>
      </c>
      <c r="B3346" s="13">
        <v>1868</v>
      </c>
      <c r="D3346" s="13">
        <v>0.52700000000000002</v>
      </c>
    </row>
    <row r="3347" spans="1:4" ht="15.75" hidden="1" customHeight="1">
      <c r="A3347" s="13" t="s">
        <v>324</v>
      </c>
      <c r="B3347" s="13">
        <v>1869</v>
      </c>
      <c r="D3347" s="13">
        <v>0.748</v>
      </c>
    </row>
    <row r="3348" spans="1:4" ht="15.75" hidden="1" customHeight="1">
      <c r="A3348" s="13" t="s">
        <v>324</v>
      </c>
      <c r="B3348" s="13">
        <v>1870</v>
      </c>
      <c r="D3348" s="13">
        <v>0.67700000000000005</v>
      </c>
    </row>
    <row r="3349" spans="1:4" ht="15.75" hidden="1" customHeight="1">
      <c r="A3349" s="13" t="s">
        <v>324</v>
      </c>
      <c r="B3349" s="13">
        <v>1871</v>
      </c>
      <c r="D3349" s="13">
        <v>0.9</v>
      </c>
    </row>
    <row r="3350" spans="1:4" ht="15.75" hidden="1" customHeight="1">
      <c r="A3350" s="13" t="s">
        <v>324</v>
      </c>
      <c r="B3350" s="13">
        <v>1872</v>
      </c>
      <c r="D3350" s="13">
        <v>0.97299999999999998</v>
      </c>
    </row>
    <row r="3351" spans="1:4" ht="15.75" hidden="1" customHeight="1">
      <c r="A3351" s="13" t="s">
        <v>324</v>
      </c>
      <c r="B3351" s="13">
        <v>1873</v>
      </c>
      <c r="D3351" s="13">
        <v>0.93100000000000005</v>
      </c>
    </row>
    <row r="3352" spans="1:4" ht="15.75" hidden="1" customHeight="1">
      <c r="A3352" s="13" t="s">
        <v>324</v>
      </c>
      <c r="B3352" s="13">
        <v>1874</v>
      </c>
      <c r="D3352" s="13">
        <v>1.635</v>
      </c>
    </row>
    <row r="3353" spans="1:4" ht="15.75" hidden="1" customHeight="1">
      <c r="A3353" s="13" t="s">
        <v>324</v>
      </c>
      <c r="B3353" s="13">
        <v>1875</v>
      </c>
      <c r="D3353" s="13">
        <v>2.7029999999999998</v>
      </c>
    </row>
    <row r="3354" spans="1:4" ht="15.75" hidden="1" customHeight="1">
      <c r="A3354" s="13" t="s">
        <v>324</v>
      </c>
      <c r="B3354" s="13">
        <v>1876</v>
      </c>
      <c r="D3354" s="13">
        <v>2.81</v>
      </c>
    </row>
    <row r="3355" spans="1:4" ht="15.75" hidden="1" customHeight="1">
      <c r="A3355" s="13" t="s">
        <v>324</v>
      </c>
      <c r="B3355" s="13">
        <v>1877</v>
      </c>
      <c r="D3355" s="13">
        <v>2.891</v>
      </c>
    </row>
    <row r="3356" spans="1:4" ht="15.75" hidden="1" customHeight="1">
      <c r="A3356" s="13" t="s">
        <v>324</v>
      </c>
      <c r="B3356" s="13">
        <v>1878</v>
      </c>
      <c r="D3356" s="13">
        <v>3.6930000000000001</v>
      </c>
    </row>
    <row r="3357" spans="1:4" ht="15.75" hidden="1" customHeight="1">
      <c r="A3357" s="13" t="s">
        <v>324</v>
      </c>
      <c r="B3357" s="13">
        <v>1879</v>
      </c>
      <c r="D3357" s="13">
        <v>3.9889999999999999</v>
      </c>
    </row>
    <row r="3358" spans="1:4" ht="15.75" hidden="1" customHeight="1">
      <c r="A3358" s="13" t="s">
        <v>324</v>
      </c>
      <c r="B3358" s="13">
        <v>1880</v>
      </c>
      <c r="D3358" s="13">
        <v>4.3040000000000003</v>
      </c>
    </row>
    <row r="3359" spans="1:4" ht="15.75" hidden="1" customHeight="1">
      <c r="A3359" s="13" t="s">
        <v>324</v>
      </c>
      <c r="B3359" s="13">
        <v>1881</v>
      </c>
      <c r="D3359" s="13">
        <v>4.5110000000000001</v>
      </c>
    </row>
    <row r="3360" spans="1:4" ht="15.75" hidden="1" customHeight="1">
      <c r="A3360" s="13" t="s">
        <v>324</v>
      </c>
      <c r="B3360" s="13">
        <v>1882</v>
      </c>
      <c r="D3360" s="13">
        <v>4.6829999999999998</v>
      </c>
    </row>
    <row r="3361" spans="1:4" ht="15.75" hidden="1" customHeight="1">
      <c r="A3361" s="13" t="s">
        <v>324</v>
      </c>
      <c r="B3361" s="13">
        <v>1883</v>
      </c>
      <c r="D3361" s="13">
        <v>5.1660000000000004</v>
      </c>
    </row>
    <row r="3362" spans="1:4" ht="15.75" hidden="1" customHeight="1">
      <c r="A3362" s="13" t="s">
        <v>324</v>
      </c>
      <c r="B3362" s="13">
        <v>1884</v>
      </c>
      <c r="D3362" s="13">
        <v>5.4619999999999997</v>
      </c>
    </row>
    <row r="3363" spans="1:4" ht="15.75" hidden="1" customHeight="1">
      <c r="A3363" s="13" t="s">
        <v>324</v>
      </c>
      <c r="B3363" s="13">
        <v>1885</v>
      </c>
      <c r="D3363" s="13">
        <v>6.08</v>
      </c>
    </row>
    <row r="3364" spans="1:4" ht="15.75" hidden="1" customHeight="1">
      <c r="A3364" s="13" t="s">
        <v>324</v>
      </c>
      <c r="B3364" s="13">
        <v>1886</v>
      </c>
      <c r="D3364" s="13">
        <v>6.343</v>
      </c>
    </row>
    <row r="3365" spans="1:4" ht="15.75" hidden="1" customHeight="1">
      <c r="A3365" s="13" t="s">
        <v>324</v>
      </c>
      <c r="B3365" s="13">
        <v>1887</v>
      </c>
      <c r="D3365" s="13">
        <v>7.4720000000000004</v>
      </c>
    </row>
    <row r="3366" spans="1:4" ht="15.75" hidden="1" customHeight="1">
      <c r="A3366" s="13" t="s">
        <v>324</v>
      </c>
      <c r="B3366" s="13">
        <v>1888</v>
      </c>
      <c r="D3366" s="13">
        <v>8.3089999999999993</v>
      </c>
    </row>
    <row r="3367" spans="1:4" ht="15.75" hidden="1" customHeight="1">
      <c r="A3367" s="13" t="s">
        <v>324</v>
      </c>
      <c r="B3367" s="13">
        <v>1889</v>
      </c>
      <c r="D3367" s="13">
        <v>9.7620000000000005</v>
      </c>
    </row>
    <row r="3368" spans="1:4" ht="15.75" hidden="1" customHeight="1">
      <c r="A3368" s="13" t="s">
        <v>324</v>
      </c>
      <c r="B3368" s="13">
        <v>1890</v>
      </c>
      <c r="D3368" s="13">
        <v>10.657</v>
      </c>
    </row>
    <row r="3369" spans="1:4" ht="15.75" hidden="1" customHeight="1">
      <c r="A3369" s="13" t="s">
        <v>324</v>
      </c>
      <c r="B3369" s="13">
        <v>1891</v>
      </c>
      <c r="D3369" s="13">
        <v>12.433</v>
      </c>
    </row>
    <row r="3370" spans="1:4" ht="15.75" hidden="1" customHeight="1">
      <c r="A3370" s="13" t="s">
        <v>324</v>
      </c>
      <c r="B3370" s="13">
        <v>1892</v>
      </c>
      <c r="D3370" s="13">
        <v>13.03</v>
      </c>
    </row>
    <row r="3371" spans="1:4" ht="15.75" hidden="1" customHeight="1">
      <c r="A3371" s="13" t="s">
        <v>324</v>
      </c>
      <c r="B3371" s="13">
        <v>1893</v>
      </c>
      <c r="D3371" s="13">
        <v>14.874000000000001</v>
      </c>
    </row>
    <row r="3372" spans="1:4" ht="15.75" hidden="1" customHeight="1">
      <c r="A3372" s="13" t="s">
        <v>324</v>
      </c>
      <c r="B3372" s="13">
        <v>1894</v>
      </c>
      <c r="D3372" s="13">
        <v>17.135000000000002</v>
      </c>
    </row>
    <row r="3373" spans="1:4" ht="15.75" hidden="1" customHeight="1">
      <c r="A3373" s="13" t="s">
        <v>324</v>
      </c>
      <c r="B3373" s="13">
        <v>1895</v>
      </c>
      <c r="D3373" s="13">
        <v>19.274000000000001</v>
      </c>
    </row>
    <row r="3374" spans="1:4" ht="15.75" hidden="1" customHeight="1">
      <c r="A3374" s="13" t="s">
        <v>324</v>
      </c>
      <c r="B3374" s="13">
        <v>1896</v>
      </c>
      <c r="D3374" s="13">
        <v>20.427</v>
      </c>
    </row>
    <row r="3375" spans="1:4" ht="15.75" hidden="1" customHeight="1">
      <c r="A3375" s="13" t="s">
        <v>324</v>
      </c>
      <c r="B3375" s="13">
        <v>1897</v>
      </c>
      <c r="D3375" s="13">
        <v>22.239000000000001</v>
      </c>
    </row>
    <row r="3376" spans="1:4" ht="15.75" hidden="1" customHeight="1">
      <c r="A3376" s="13" t="s">
        <v>324</v>
      </c>
      <c r="B3376" s="13">
        <v>1898</v>
      </c>
      <c r="D3376" s="13">
        <v>27.37</v>
      </c>
    </row>
    <row r="3377" spans="1:4" ht="15.75" hidden="1" customHeight="1">
      <c r="A3377" s="13" t="s">
        <v>324</v>
      </c>
      <c r="B3377" s="13">
        <v>1899</v>
      </c>
      <c r="D3377" s="13">
        <v>28.6</v>
      </c>
    </row>
    <row r="3378" spans="1:4" ht="15.75" hidden="1" customHeight="1">
      <c r="A3378" s="13" t="s">
        <v>324</v>
      </c>
      <c r="B3378" s="13">
        <v>1900</v>
      </c>
      <c r="D3378" s="13">
        <v>32.08</v>
      </c>
    </row>
    <row r="3379" spans="1:4" ht="15.75" hidden="1" customHeight="1">
      <c r="A3379" s="13" t="s">
        <v>324</v>
      </c>
      <c r="B3379" s="13">
        <v>1901</v>
      </c>
      <c r="D3379" s="13">
        <v>37.19</v>
      </c>
    </row>
    <row r="3380" spans="1:4" ht="15.75" hidden="1" customHeight="1">
      <c r="A3380" s="13" t="s">
        <v>324</v>
      </c>
      <c r="B3380" s="13">
        <v>1902</v>
      </c>
      <c r="D3380" s="13">
        <v>37.896999999999998</v>
      </c>
    </row>
    <row r="3381" spans="1:4" ht="15.75" hidden="1" customHeight="1">
      <c r="A3381" s="13" t="s">
        <v>324</v>
      </c>
      <c r="B3381" s="13">
        <v>1903</v>
      </c>
      <c r="D3381" s="13">
        <v>40.265000000000001</v>
      </c>
    </row>
    <row r="3382" spans="1:4" ht="15.75" hidden="1" customHeight="1">
      <c r="A3382" s="13" t="s">
        <v>324</v>
      </c>
      <c r="B3382" s="13">
        <v>1904</v>
      </c>
      <c r="D3382" s="13">
        <v>45.351999999999997</v>
      </c>
    </row>
    <row r="3383" spans="1:4" ht="15.75" hidden="1" customHeight="1">
      <c r="A3383" s="13" t="s">
        <v>324</v>
      </c>
      <c r="B3383" s="13">
        <v>1905</v>
      </c>
      <c r="D3383" s="13">
        <v>46.076999999999998</v>
      </c>
    </row>
    <row r="3384" spans="1:4" ht="15.75" hidden="1" customHeight="1">
      <c r="A3384" s="13" t="s">
        <v>324</v>
      </c>
      <c r="B3384" s="13">
        <v>1906</v>
      </c>
      <c r="D3384" s="13">
        <v>50.738</v>
      </c>
    </row>
    <row r="3385" spans="1:4" ht="15.75" hidden="1" customHeight="1">
      <c r="A3385" s="13" t="s">
        <v>324</v>
      </c>
      <c r="B3385" s="13">
        <v>1907</v>
      </c>
      <c r="D3385" s="13">
        <v>55.536999999999999</v>
      </c>
    </row>
    <row r="3386" spans="1:4" ht="15.75" hidden="1" customHeight="1">
      <c r="A3386" s="13" t="s">
        <v>324</v>
      </c>
      <c r="B3386" s="13">
        <v>1908</v>
      </c>
      <c r="D3386" s="13">
        <v>58.347999999999999</v>
      </c>
    </row>
    <row r="3387" spans="1:4" ht="15.75" hidden="1" customHeight="1">
      <c r="A3387" s="13" t="s">
        <v>324</v>
      </c>
      <c r="B3387" s="13">
        <v>1909</v>
      </c>
      <c r="D3387" s="13">
        <v>60.817999999999998</v>
      </c>
    </row>
    <row r="3388" spans="1:4" ht="15.75" hidden="1" customHeight="1">
      <c r="A3388" s="13" t="s">
        <v>324</v>
      </c>
      <c r="B3388" s="13">
        <v>1910</v>
      </c>
      <c r="D3388" s="13">
        <v>62.286999999999999</v>
      </c>
    </row>
    <row r="3389" spans="1:4" ht="15.75" hidden="1" customHeight="1">
      <c r="A3389" s="13" t="s">
        <v>324</v>
      </c>
      <c r="B3389" s="13">
        <v>1911</v>
      </c>
      <c r="D3389" s="13">
        <v>68.352000000000004</v>
      </c>
    </row>
    <row r="3390" spans="1:4" ht="15.75" hidden="1" customHeight="1">
      <c r="A3390" s="13" t="s">
        <v>324</v>
      </c>
      <c r="B3390" s="13">
        <v>1912</v>
      </c>
      <c r="D3390" s="13">
        <v>74.228999999999999</v>
      </c>
    </row>
    <row r="3391" spans="1:4" ht="15.75" hidden="1" customHeight="1">
      <c r="A3391" s="13" t="s">
        <v>324</v>
      </c>
      <c r="B3391" s="13">
        <v>1913</v>
      </c>
      <c r="D3391" s="13">
        <v>81.650999999999996</v>
      </c>
    </row>
    <row r="3392" spans="1:4" ht="15.75" hidden="1" customHeight="1">
      <c r="A3392" s="13" t="s">
        <v>324</v>
      </c>
      <c r="B3392" s="13">
        <v>1914</v>
      </c>
      <c r="D3392" s="13">
        <v>84.462000000000003</v>
      </c>
    </row>
    <row r="3393" spans="1:4" ht="15.75" hidden="1" customHeight="1">
      <c r="A3393" s="13" t="s">
        <v>324</v>
      </c>
      <c r="B3393" s="13">
        <v>1915</v>
      </c>
      <c r="D3393" s="13">
        <v>78.099999999999994</v>
      </c>
    </row>
    <row r="3394" spans="1:4" ht="15.75" hidden="1" customHeight="1">
      <c r="A3394" s="13" t="s">
        <v>324</v>
      </c>
      <c r="B3394" s="13">
        <v>1916</v>
      </c>
      <c r="D3394" s="13">
        <v>86.256</v>
      </c>
    </row>
    <row r="3395" spans="1:4" ht="15.75" hidden="1" customHeight="1">
      <c r="A3395" s="13" t="s">
        <v>324</v>
      </c>
      <c r="B3395" s="13">
        <v>1917</v>
      </c>
      <c r="D3395" s="13">
        <v>94.954999999999998</v>
      </c>
    </row>
    <row r="3396" spans="1:4" ht="15.75" hidden="1" customHeight="1">
      <c r="A3396" s="13" t="s">
        <v>324</v>
      </c>
      <c r="B3396" s="13">
        <v>1918</v>
      </c>
      <c r="D3396" s="13">
        <v>92.772000000000006</v>
      </c>
    </row>
    <row r="3397" spans="1:4" ht="15.75" hidden="1" customHeight="1">
      <c r="A3397" s="13" t="s">
        <v>324</v>
      </c>
      <c r="B3397" s="13">
        <v>1919</v>
      </c>
      <c r="D3397" s="13">
        <v>102.59</v>
      </c>
    </row>
    <row r="3398" spans="1:4" ht="15.75" hidden="1" customHeight="1">
      <c r="A3398" s="13" t="s">
        <v>324</v>
      </c>
      <c r="B3398" s="13">
        <v>1920</v>
      </c>
      <c r="D3398" s="13">
        <v>100.285</v>
      </c>
    </row>
    <row r="3399" spans="1:4" ht="15.75" hidden="1" customHeight="1">
      <c r="A3399" s="13" t="s">
        <v>324</v>
      </c>
      <c r="B3399" s="13">
        <v>1921</v>
      </c>
      <c r="D3399" s="13">
        <v>95.531999999999996</v>
      </c>
    </row>
    <row r="3400" spans="1:4" ht="15.75" hidden="1" customHeight="1">
      <c r="A3400" s="13" t="s">
        <v>324</v>
      </c>
      <c r="B3400" s="13">
        <v>1922</v>
      </c>
      <c r="D3400" s="13">
        <v>104.407</v>
      </c>
    </row>
    <row r="3401" spans="1:4" ht="15.75" hidden="1" customHeight="1">
      <c r="A3401" s="13" t="s">
        <v>324</v>
      </c>
      <c r="B3401" s="13">
        <v>1923</v>
      </c>
      <c r="D3401" s="13">
        <v>114.724</v>
      </c>
    </row>
    <row r="3402" spans="1:4" ht="15.75" hidden="1" customHeight="1">
      <c r="A3402" s="13" t="s">
        <v>324</v>
      </c>
      <c r="B3402" s="13">
        <v>1924</v>
      </c>
      <c r="D3402" s="13">
        <v>123.81100000000001</v>
      </c>
    </row>
    <row r="3403" spans="1:4" ht="15.75" hidden="1" customHeight="1">
      <c r="A3403" s="13" t="s">
        <v>324</v>
      </c>
      <c r="B3403" s="13">
        <v>1925</v>
      </c>
      <c r="D3403" s="13">
        <v>129.41</v>
      </c>
    </row>
    <row r="3404" spans="1:4" ht="15.75" hidden="1" customHeight="1">
      <c r="A3404" s="13" t="s">
        <v>324</v>
      </c>
      <c r="B3404" s="13">
        <v>1926</v>
      </c>
      <c r="D3404" s="13">
        <v>135.21799999999999</v>
      </c>
    </row>
    <row r="3405" spans="1:4" ht="15.75" hidden="1" customHeight="1">
      <c r="A3405" s="13" t="s">
        <v>324</v>
      </c>
      <c r="B3405" s="13">
        <v>1927</v>
      </c>
      <c r="D3405" s="13">
        <v>149.114</v>
      </c>
    </row>
    <row r="3406" spans="1:4" ht="15.75" hidden="1" customHeight="1">
      <c r="A3406" s="13" t="s">
        <v>324</v>
      </c>
      <c r="B3406" s="13">
        <v>1928</v>
      </c>
      <c r="D3406" s="13">
        <v>160.74600000000001</v>
      </c>
    </row>
    <row r="3407" spans="1:4" ht="15.75" hidden="1" customHeight="1">
      <c r="A3407" s="13" t="s">
        <v>324</v>
      </c>
      <c r="B3407" s="13">
        <v>1929</v>
      </c>
      <c r="D3407" s="13">
        <v>168.37299999999999</v>
      </c>
    </row>
    <row r="3408" spans="1:4" ht="15.75" hidden="1" customHeight="1">
      <c r="A3408" s="13" t="s">
        <v>324</v>
      </c>
      <c r="B3408" s="13">
        <v>1930</v>
      </c>
      <c r="D3408" s="13">
        <v>165.98599999999999</v>
      </c>
    </row>
    <row r="3409" spans="1:4" ht="15.75" hidden="1" customHeight="1">
      <c r="A3409" s="13" t="s">
        <v>324</v>
      </c>
      <c r="B3409" s="13">
        <v>1931</v>
      </c>
      <c r="D3409" s="13">
        <v>157.946</v>
      </c>
    </row>
    <row r="3410" spans="1:4" ht="15.75" hidden="1" customHeight="1">
      <c r="A3410" s="13" t="s">
        <v>324</v>
      </c>
      <c r="B3410" s="13">
        <v>1932</v>
      </c>
      <c r="D3410" s="13">
        <v>162.393</v>
      </c>
    </row>
    <row r="3411" spans="1:4" ht="15.75" hidden="1" customHeight="1">
      <c r="A3411" s="13" t="s">
        <v>324</v>
      </c>
      <c r="B3411" s="13">
        <v>1933</v>
      </c>
      <c r="D3411" s="13">
        <v>183.51300000000001</v>
      </c>
    </row>
    <row r="3412" spans="1:4" ht="15.75" hidden="1" customHeight="1">
      <c r="A3412" s="13" t="s">
        <v>324</v>
      </c>
      <c r="B3412" s="13">
        <v>1934</v>
      </c>
      <c r="D3412" s="13">
        <v>207.648</v>
      </c>
    </row>
    <row r="3413" spans="1:4" ht="15.75" hidden="1" customHeight="1">
      <c r="A3413" s="13" t="s">
        <v>324</v>
      </c>
      <c r="B3413" s="13">
        <v>1935</v>
      </c>
      <c r="D3413" s="13">
        <v>223.261</v>
      </c>
    </row>
    <row r="3414" spans="1:4" ht="15.75" hidden="1" customHeight="1">
      <c r="A3414" s="13" t="s">
        <v>324</v>
      </c>
      <c r="B3414" s="13">
        <v>1936</v>
      </c>
      <c r="D3414" s="13">
        <v>248.02500000000001</v>
      </c>
    </row>
    <row r="3415" spans="1:4" ht="15.75" hidden="1" customHeight="1">
      <c r="A3415" s="13" t="s">
        <v>324</v>
      </c>
      <c r="B3415" s="13">
        <v>1937</v>
      </c>
      <c r="D3415" s="13">
        <v>269.48899999999998</v>
      </c>
    </row>
    <row r="3416" spans="1:4" ht="15.75" hidden="1" customHeight="1">
      <c r="A3416" s="13" t="s">
        <v>324</v>
      </c>
      <c r="B3416" s="13">
        <v>1938</v>
      </c>
      <c r="D3416" s="13">
        <v>283.01499999999999</v>
      </c>
    </row>
    <row r="3417" spans="1:4" ht="15.75" hidden="1" customHeight="1">
      <c r="A3417" s="13" t="s">
        <v>324</v>
      </c>
      <c r="B3417" s="13">
        <v>1939</v>
      </c>
      <c r="D3417" s="13">
        <v>295.13900000000001</v>
      </c>
    </row>
    <row r="3418" spans="1:4" ht="15.75" hidden="1" customHeight="1">
      <c r="A3418" s="13" t="s">
        <v>324</v>
      </c>
      <c r="B3418" s="13">
        <v>1940</v>
      </c>
      <c r="D3418" s="13">
        <v>328.738</v>
      </c>
    </row>
    <row r="3419" spans="1:4" ht="15.75" hidden="1" customHeight="1">
      <c r="A3419" s="13" t="s">
        <v>324</v>
      </c>
      <c r="B3419" s="13">
        <v>1941</v>
      </c>
      <c r="D3419" s="13">
        <v>310.86099999999999</v>
      </c>
    </row>
    <row r="3420" spans="1:4" ht="15.75" hidden="1" customHeight="1">
      <c r="A3420" s="13" t="s">
        <v>324</v>
      </c>
      <c r="B3420" s="13">
        <v>1942</v>
      </c>
      <c r="D3420" s="13">
        <v>266.27100000000002</v>
      </c>
    </row>
    <row r="3421" spans="1:4" ht="15.75" hidden="1" customHeight="1">
      <c r="A3421" s="13" t="s">
        <v>324</v>
      </c>
      <c r="B3421" s="13">
        <v>1943</v>
      </c>
      <c r="D3421" s="13">
        <v>284.48700000000002</v>
      </c>
    </row>
    <row r="3422" spans="1:4" ht="15.75" hidden="1" customHeight="1">
      <c r="A3422" s="13" t="s">
        <v>324</v>
      </c>
      <c r="B3422" s="13">
        <v>1944</v>
      </c>
      <c r="D3422" s="13">
        <v>289.89100000000002</v>
      </c>
    </row>
    <row r="3423" spans="1:4" ht="15.75" hidden="1" customHeight="1">
      <c r="A3423" s="13" t="s">
        <v>324</v>
      </c>
      <c r="B3423" s="13">
        <v>1945</v>
      </c>
      <c r="D3423" s="13">
        <v>219.363</v>
      </c>
    </row>
    <row r="3424" spans="1:4" ht="15.75" hidden="1" customHeight="1">
      <c r="A3424" s="13" t="s">
        <v>324</v>
      </c>
      <c r="B3424" s="13">
        <v>1946</v>
      </c>
      <c r="D3424" s="13">
        <v>227.322</v>
      </c>
    </row>
    <row r="3425" spans="1:4" ht="15.75" hidden="1" customHeight="1">
      <c r="A3425" s="13" t="s">
        <v>324</v>
      </c>
      <c r="B3425" s="13">
        <v>1947</v>
      </c>
      <c r="D3425" s="13">
        <v>285.41899999999998</v>
      </c>
    </row>
    <row r="3426" spans="1:4" ht="15.75" hidden="1" customHeight="1">
      <c r="A3426" s="13" t="s">
        <v>324</v>
      </c>
      <c r="B3426" s="13">
        <v>1948</v>
      </c>
      <c r="D3426" s="13">
        <v>292.42</v>
      </c>
    </row>
    <row r="3427" spans="1:4" ht="15.75" hidden="1" customHeight="1">
      <c r="A3427" s="13" t="s">
        <v>324</v>
      </c>
      <c r="B3427" s="13">
        <v>1949</v>
      </c>
      <c r="D3427" s="13">
        <v>340.33</v>
      </c>
    </row>
    <row r="3428" spans="1:4" ht="15.75" hidden="1" customHeight="1">
      <c r="A3428" s="13" t="s">
        <v>324</v>
      </c>
      <c r="B3428" s="13">
        <v>1950</v>
      </c>
      <c r="D3428" s="13">
        <v>335.23899999999998</v>
      </c>
    </row>
    <row r="3429" spans="1:4" ht="15.75" hidden="1" customHeight="1">
      <c r="A3429" s="13" t="s">
        <v>324</v>
      </c>
      <c r="B3429" s="13">
        <v>1951</v>
      </c>
      <c r="D3429" s="13">
        <v>288.90800000000002</v>
      </c>
    </row>
    <row r="3430" spans="1:4" ht="15.75" hidden="1" customHeight="1">
      <c r="A3430" s="13" t="s">
        <v>324</v>
      </c>
      <c r="B3430" s="13">
        <v>1952</v>
      </c>
      <c r="D3430" s="13">
        <v>309.27300000000002</v>
      </c>
    </row>
    <row r="3431" spans="1:4" ht="15.75" hidden="1" customHeight="1">
      <c r="A3431" s="13" t="s">
        <v>324</v>
      </c>
      <c r="B3431" s="13">
        <v>1953</v>
      </c>
      <c r="D3431" s="13">
        <v>337.76499999999999</v>
      </c>
    </row>
    <row r="3432" spans="1:4" ht="15.75" hidden="1" customHeight="1">
      <c r="A3432" s="13" t="s">
        <v>324</v>
      </c>
      <c r="B3432" s="13">
        <v>1954</v>
      </c>
      <c r="D3432" s="13">
        <v>358.74400000000003</v>
      </c>
    </row>
    <row r="3433" spans="1:4" ht="15.75" hidden="1" customHeight="1">
      <c r="A3433" s="13" t="s">
        <v>324</v>
      </c>
      <c r="B3433" s="13">
        <v>1955</v>
      </c>
      <c r="D3433" s="13">
        <v>405.47699999999998</v>
      </c>
    </row>
    <row r="3434" spans="1:4" ht="15.75" hidden="1" customHeight="1">
      <c r="A3434" s="13" t="s">
        <v>324</v>
      </c>
      <c r="B3434" s="13">
        <v>1956</v>
      </c>
      <c r="D3434" s="13">
        <v>451.8</v>
      </c>
    </row>
    <row r="3435" spans="1:4" ht="15.75" hidden="1" customHeight="1">
      <c r="A3435" s="13" t="s">
        <v>324</v>
      </c>
      <c r="B3435" s="13">
        <v>1957</v>
      </c>
      <c r="D3435" s="13">
        <v>496.10899999999998</v>
      </c>
    </row>
    <row r="3436" spans="1:4" ht="15.75" hidden="1" customHeight="1">
      <c r="A3436" s="13" t="s">
        <v>324</v>
      </c>
      <c r="B3436" s="13">
        <v>1958</v>
      </c>
      <c r="D3436" s="13">
        <v>517.48800000000006</v>
      </c>
    </row>
    <row r="3437" spans="1:4" ht="15.75" hidden="1" customHeight="1">
      <c r="A3437" s="13" t="s">
        <v>324</v>
      </c>
      <c r="B3437" s="13">
        <v>1959</v>
      </c>
      <c r="D3437" s="13">
        <v>552.01900000000001</v>
      </c>
    </row>
    <row r="3438" spans="1:4" ht="15.75" hidden="1" customHeight="1">
      <c r="A3438" s="13" t="s">
        <v>324</v>
      </c>
      <c r="B3438" s="13">
        <v>1960</v>
      </c>
      <c r="D3438" s="13">
        <v>628.28099999999995</v>
      </c>
    </row>
    <row r="3439" spans="1:4" ht="15.75" hidden="1" customHeight="1">
      <c r="A3439" s="13" t="s">
        <v>324</v>
      </c>
      <c r="B3439" s="13">
        <v>1961</v>
      </c>
      <c r="D3439" s="13">
        <v>702.221</v>
      </c>
    </row>
    <row r="3440" spans="1:4" ht="15.75" hidden="1" customHeight="1">
      <c r="A3440" s="13" t="s">
        <v>324</v>
      </c>
      <c r="B3440" s="13">
        <v>1962</v>
      </c>
      <c r="D3440" s="13">
        <v>750.08799999999997</v>
      </c>
    </row>
    <row r="3441" spans="1:4" ht="15.75" hidden="1" customHeight="1">
      <c r="A3441" s="13" t="s">
        <v>324</v>
      </c>
      <c r="B3441" s="13">
        <v>1963</v>
      </c>
      <c r="D3441" s="13">
        <v>823.58699999999999</v>
      </c>
    </row>
    <row r="3442" spans="1:4" ht="15.75" hidden="1" customHeight="1">
      <c r="A3442" s="13" t="s">
        <v>324</v>
      </c>
      <c r="B3442" s="13">
        <v>1964</v>
      </c>
      <c r="D3442" s="13">
        <v>906.93799999999999</v>
      </c>
    </row>
    <row r="3443" spans="1:4" ht="15.75" hidden="1" customHeight="1">
      <c r="A3443" s="13" t="s">
        <v>324</v>
      </c>
      <c r="B3443" s="13">
        <v>1965</v>
      </c>
      <c r="D3443" s="13">
        <v>995.495</v>
      </c>
    </row>
    <row r="3444" spans="1:4" ht="15.75" hidden="1" customHeight="1">
      <c r="A3444" s="13" t="s">
        <v>324</v>
      </c>
      <c r="B3444" s="13">
        <v>1966</v>
      </c>
      <c r="D3444" s="13">
        <v>1087.81</v>
      </c>
    </row>
    <row r="3445" spans="1:4" ht="15.75" hidden="1" customHeight="1">
      <c r="A3445" s="13" t="s">
        <v>324</v>
      </c>
      <c r="B3445" s="13">
        <v>1967</v>
      </c>
      <c r="D3445" s="13">
        <v>1204.83</v>
      </c>
    </row>
    <row r="3446" spans="1:4" ht="15.75" hidden="1" customHeight="1">
      <c r="A3446" s="13" t="s">
        <v>324</v>
      </c>
      <c r="B3446" s="13">
        <v>1968</v>
      </c>
      <c r="D3446" s="13">
        <v>1345.893</v>
      </c>
    </row>
    <row r="3447" spans="1:4" ht="15.75" hidden="1" customHeight="1">
      <c r="A3447" s="13" t="s">
        <v>324</v>
      </c>
      <c r="B3447" s="13">
        <v>1969</v>
      </c>
      <c r="D3447" s="13">
        <v>1503.81</v>
      </c>
    </row>
    <row r="3448" spans="1:4" ht="15.75" hidden="1" customHeight="1">
      <c r="A3448" s="13" t="s">
        <v>324</v>
      </c>
      <c r="B3448" s="13">
        <v>1970</v>
      </c>
      <c r="D3448" s="13">
        <v>1706.431</v>
      </c>
    </row>
    <row r="3449" spans="1:4" ht="15.75" hidden="1" customHeight="1">
      <c r="A3449" s="13" t="s">
        <v>324</v>
      </c>
      <c r="B3449" s="13">
        <v>1971</v>
      </c>
      <c r="D3449" s="13">
        <v>1849.2660000000001</v>
      </c>
    </row>
    <row r="3450" spans="1:4" ht="15.75" hidden="1" customHeight="1">
      <c r="A3450" s="13" t="s">
        <v>324</v>
      </c>
      <c r="B3450" s="13">
        <v>1972</v>
      </c>
      <c r="D3450" s="13">
        <v>1948.7260000000001</v>
      </c>
    </row>
    <row r="3451" spans="1:4" ht="15.75" hidden="1" customHeight="1">
      <c r="A3451" s="13" t="s">
        <v>324</v>
      </c>
      <c r="B3451" s="13">
        <v>1973</v>
      </c>
      <c r="D3451" s="13">
        <v>2134.35</v>
      </c>
    </row>
    <row r="3452" spans="1:4" ht="15.75" hidden="1" customHeight="1">
      <c r="A3452" s="13" t="s">
        <v>324</v>
      </c>
      <c r="B3452" s="13">
        <v>1974</v>
      </c>
      <c r="D3452" s="13">
        <v>2167.4349999999999</v>
      </c>
    </row>
    <row r="3453" spans="1:4" ht="15.75" hidden="1" customHeight="1">
      <c r="A3453" s="13" t="s">
        <v>324</v>
      </c>
      <c r="B3453" s="13">
        <v>1975</v>
      </c>
      <c r="D3453" s="13">
        <v>2159.384</v>
      </c>
    </row>
    <row r="3454" spans="1:4" ht="15.75" hidden="1" customHeight="1">
      <c r="A3454" s="13" t="s">
        <v>324</v>
      </c>
      <c r="B3454" s="13">
        <v>1976</v>
      </c>
      <c r="D3454" s="13">
        <v>2330.578</v>
      </c>
    </row>
    <row r="3455" spans="1:4" ht="15.75" hidden="1" customHeight="1">
      <c r="A3455" s="13" t="s">
        <v>324</v>
      </c>
      <c r="B3455" s="13">
        <v>1977</v>
      </c>
      <c r="D3455" s="13">
        <v>2446.6210000000001</v>
      </c>
    </row>
    <row r="3456" spans="1:4" ht="15.75" hidden="1" customHeight="1">
      <c r="A3456" s="13" t="s">
        <v>324</v>
      </c>
      <c r="B3456" s="13">
        <v>1978</v>
      </c>
      <c r="D3456" s="13">
        <v>2471.6309999999999</v>
      </c>
    </row>
    <row r="3457" spans="1:4" ht="15.75" hidden="1" customHeight="1">
      <c r="A3457" s="13" t="s">
        <v>324</v>
      </c>
      <c r="B3457" s="13">
        <v>1979</v>
      </c>
      <c r="D3457" s="13">
        <v>2599.2399999999998</v>
      </c>
    </row>
    <row r="3458" spans="1:4" ht="15.75" hidden="1" customHeight="1">
      <c r="A3458" s="13" t="s">
        <v>324</v>
      </c>
      <c r="B3458" s="13">
        <v>1980</v>
      </c>
      <c r="D3458" s="13">
        <v>2609.7420000000002</v>
      </c>
    </row>
    <row r="3459" spans="1:4" ht="15.75" hidden="1" customHeight="1">
      <c r="A3459" s="13" t="s">
        <v>324</v>
      </c>
      <c r="B3459" s="13">
        <v>1981</v>
      </c>
      <c r="D3459" s="13">
        <v>2578.0410000000002</v>
      </c>
    </row>
    <row r="3460" spans="1:4" ht="15.75" hidden="1" customHeight="1">
      <c r="A3460" s="13" t="s">
        <v>324</v>
      </c>
      <c r="B3460" s="13">
        <v>1982</v>
      </c>
      <c r="D3460" s="13">
        <v>2587.172</v>
      </c>
    </row>
    <row r="3461" spans="1:4" ht="15.75" hidden="1" customHeight="1">
      <c r="A3461" s="13" t="s">
        <v>324</v>
      </c>
      <c r="B3461" s="13">
        <v>1983</v>
      </c>
      <c r="D3461" s="13">
        <v>2654.7579999999998</v>
      </c>
    </row>
    <row r="3462" spans="1:4" ht="15.75" hidden="1" customHeight="1">
      <c r="A3462" s="13" t="s">
        <v>324</v>
      </c>
      <c r="B3462" s="13">
        <v>1984</v>
      </c>
      <c r="D3462" s="13">
        <v>2768.97</v>
      </c>
    </row>
    <row r="3463" spans="1:4" ht="15.75" hidden="1" customHeight="1">
      <c r="A3463" s="13" t="s">
        <v>324</v>
      </c>
      <c r="B3463" s="13">
        <v>1985</v>
      </c>
      <c r="D3463" s="13">
        <v>2870.9270000000001</v>
      </c>
    </row>
    <row r="3464" spans="1:4" ht="15.75" hidden="1" customHeight="1">
      <c r="A3464" s="13" t="s">
        <v>324</v>
      </c>
      <c r="B3464" s="13">
        <v>1986</v>
      </c>
      <c r="D3464" s="13">
        <v>2962.2489999999998</v>
      </c>
    </row>
    <row r="3465" spans="1:4" ht="15.75" hidden="1" customHeight="1">
      <c r="A3465" s="13" t="s">
        <v>324</v>
      </c>
      <c r="B3465" s="13">
        <v>1987</v>
      </c>
      <c r="D3465" s="13">
        <v>3019.0590000000002</v>
      </c>
    </row>
    <row r="3466" spans="1:4" ht="15.75" hidden="1" customHeight="1">
      <c r="A3466" s="13" t="s">
        <v>324</v>
      </c>
      <c r="B3466" s="13">
        <v>1988</v>
      </c>
      <c r="D3466" s="13">
        <v>3276.9209999999998</v>
      </c>
    </row>
    <row r="3467" spans="1:4" ht="15.75" hidden="1" customHeight="1">
      <c r="A3467" s="13" t="s">
        <v>324</v>
      </c>
      <c r="B3467" s="13">
        <v>1989</v>
      </c>
      <c r="D3467" s="13">
        <v>3406.1619999999998</v>
      </c>
    </row>
    <row r="3468" spans="1:4" ht="15.75" hidden="1" customHeight="1">
      <c r="A3468" s="13" t="s">
        <v>324</v>
      </c>
      <c r="B3468" s="13">
        <v>1990</v>
      </c>
      <c r="D3468" s="13">
        <v>3548.373</v>
      </c>
    </row>
    <row r="3469" spans="1:4" ht="15.75" hidden="1" customHeight="1">
      <c r="A3469" s="13" t="s">
        <v>324</v>
      </c>
      <c r="B3469" s="13">
        <v>1991</v>
      </c>
      <c r="D3469" s="13">
        <v>4193.2370000000001</v>
      </c>
    </row>
    <row r="3470" spans="1:4" ht="15.75" hidden="1" customHeight="1">
      <c r="A3470" s="13" t="s">
        <v>324</v>
      </c>
      <c r="B3470" s="13">
        <v>1992</v>
      </c>
      <c r="D3470" s="13">
        <v>3870.7240000000002</v>
      </c>
    </row>
    <row r="3471" spans="1:4" ht="15.75" hidden="1" customHeight="1">
      <c r="A3471" s="13" t="s">
        <v>324</v>
      </c>
      <c r="B3471" s="13">
        <v>1993</v>
      </c>
      <c r="D3471" s="13">
        <v>3990.299</v>
      </c>
    </row>
    <row r="3472" spans="1:4" ht="15.75" hidden="1" customHeight="1">
      <c r="A3472" s="13" t="s">
        <v>324</v>
      </c>
      <c r="B3472" s="13">
        <v>1994</v>
      </c>
      <c r="D3472" s="13">
        <v>4104.3770000000004</v>
      </c>
    </row>
    <row r="3473" spans="1:4" ht="15.75" hidden="1" customHeight="1">
      <c r="A3473" s="13" t="s">
        <v>324</v>
      </c>
      <c r="B3473" s="13">
        <v>1995</v>
      </c>
      <c r="D3473" s="13">
        <v>4122.4340000000002</v>
      </c>
    </row>
    <row r="3474" spans="1:4" ht="15.75" hidden="1" customHeight="1">
      <c r="A3474" s="13" t="s">
        <v>324</v>
      </c>
      <c r="B3474" s="13">
        <v>1996</v>
      </c>
      <c r="D3474" s="13">
        <v>4244.5730000000003</v>
      </c>
    </row>
    <row r="3475" spans="1:4" ht="15.75" hidden="1" customHeight="1">
      <c r="A3475" s="13" t="s">
        <v>324</v>
      </c>
      <c r="B3475" s="13">
        <v>1997</v>
      </c>
      <c r="D3475" s="13">
        <v>4318.8860000000004</v>
      </c>
    </row>
    <row r="3476" spans="1:4" ht="15.75" hidden="1" customHeight="1">
      <c r="A3476" s="13" t="s">
        <v>324</v>
      </c>
      <c r="B3476" s="13">
        <v>1998</v>
      </c>
      <c r="D3476" s="13">
        <v>4182.1210000000001</v>
      </c>
    </row>
    <row r="3477" spans="1:4" ht="15.75" hidden="1" customHeight="1">
      <c r="A3477" s="13" t="s">
        <v>324</v>
      </c>
      <c r="B3477" s="13">
        <v>1999</v>
      </c>
      <c r="D3477" s="13">
        <v>4376.5879999999997</v>
      </c>
    </row>
    <row r="3478" spans="1:4" ht="15.75" hidden="1" customHeight="1">
      <c r="A3478" s="13" t="s">
        <v>324</v>
      </c>
      <c r="B3478" s="13">
        <v>2000</v>
      </c>
      <c r="D3478" s="13">
        <v>4677.82</v>
      </c>
    </row>
    <row r="3479" spans="1:4" ht="15.75" hidden="1" customHeight="1">
      <c r="A3479" s="13" t="s">
        <v>324</v>
      </c>
      <c r="B3479" s="13">
        <v>2001</v>
      </c>
      <c r="D3479" s="13">
        <v>4750.1279999999997</v>
      </c>
    </row>
    <row r="3480" spans="1:4" ht="15.75" hidden="1" customHeight="1">
      <c r="A3480" s="13" t="s">
        <v>324</v>
      </c>
      <c r="B3480" s="13">
        <v>2002</v>
      </c>
      <c r="D3480" s="13">
        <v>4877.1559999999999</v>
      </c>
    </row>
    <row r="3481" spans="1:4" ht="15.75" hidden="1" customHeight="1">
      <c r="A3481" s="13" t="s">
        <v>324</v>
      </c>
      <c r="B3481" s="13">
        <v>2003</v>
      </c>
      <c r="D3481" s="13">
        <v>5107.2870000000003</v>
      </c>
    </row>
    <row r="3482" spans="1:4" ht="15.75" hidden="1" customHeight="1">
      <c r="A3482" s="13" t="s">
        <v>324</v>
      </c>
      <c r="B3482" s="13">
        <v>2004</v>
      </c>
      <c r="D3482" s="13">
        <v>5334.125</v>
      </c>
    </row>
    <row r="3483" spans="1:4" ht="15.75" hidden="1" customHeight="1">
      <c r="A3483" s="13" t="s">
        <v>324</v>
      </c>
      <c r="B3483" s="13">
        <v>2005</v>
      </c>
      <c r="D3483" s="13">
        <v>5463.8609999999999</v>
      </c>
    </row>
    <row r="3484" spans="1:4" ht="15.75" hidden="1" customHeight="1">
      <c r="A3484" s="13" t="s">
        <v>324</v>
      </c>
      <c r="B3484" s="13">
        <v>2006</v>
      </c>
      <c r="D3484" s="13">
        <v>5619.6559999999999</v>
      </c>
    </row>
    <row r="3485" spans="1:4" ht="15.75" hidden="1" customHeight="1">
      <c r="A3485" s="13" t="s">
        <v>324</v>
      </c>
      <c r="B3485" s="13">
        <v>2007</v>
      </c>
      <c r="D3485" s="13">
        <v>5741.4120000000003</v>
      </c>
    </row>
    <row r="3486" spans="1:4" ht="15.75" hidden="1" customHeight="1">
      <c r="A3486" s="13" t="s">
        <v>324</v>
      </c>
      <c r="B3486" s="13">
        <v>2008</v>
      </c>
      <c r="D3486" s="13">
        <v>5861.7659999999996</v>
      </c>
    </row>
    <row r="3487" spans="1:4" ht="15.75" hidden="1" customHeight="1">
      <c r="A3487" s="13" t="s">
        <v>324</v>
      </c>
      <c r="B3487" s="13">
        <v>2009</v>
      </c>
      <c r="D3487" s="13">
        <v>5870.6809999999996</v>
      </c>
    </row>
    <row r="3488" spans="1:4" ht="15.75" hidden="1" customHeight="1">
      <c r="A3488" s="13" t="s">
        <v>324</v>
      </c>
      <c r="B3488" s="13">
        <v>2010</v>
      </c>
      <c r="D3488" s="13">
        <v>6243.5820000000003</v>
      </c>
    </row>
    <row r="3489" spans="1:4" ht="15.75" hidden="1" customHeight="1">
      <c r="A3489" s="13" t="s">
        <v>324</v>
      </c>
      <c r="B3489" s="13">
        <v>2011</v>
      </c>
      <c r="D3489" s="13">
        <v>6445.1760000000004</v>
      </c>
    </row>
    <row r="3490" spans="1:4" ht="15.75" hidden="1" customHeight="1">
      <c r="A3490" s="13" t="s">
        <v>324</v>
      </c>
      <c r="B3490" s="13">
        <v>2012</v>
      </c>
      <c r="D3490" s="13">
        <v>6725.02</v>
      </c>
    </row>
    <row r="3491" spans="1:4" ht="15.75" hidden="1" customHeight="1">
      <c r="A3491" s="13" t="s">
        <v>324</v>
      </c>
      <c r="B3491" s="13">
        <v>2013</v>
      </c>
      <c r="D3491" s="13">
        <v>6727.27</v>
      </c>
    </row>
    <row r="3492" spans="1:4" ht="15.75" hidden="1" customHeight="1">
      <c r="A3492" s="13" t="s">
        <v>324</v>
      </c>
      <c r="B3492" s="13">
        <v>2014</v>
      </c>
      <c r="D3492" s="13">
        <v>6882.6</v>
      </c>
    </row>
    <row r="3493" spans="1:4" ht="15.75" hidden="1" customHeight="1">
      <c r="A3493" s="13" t="s">
        <v>324</v>
      </c>
      <c r="B3493" s="13">
        <v>2015</v>
      </c>
      <c r="D3493" s="13">
        <v>7069.1959999999999</v>
      </c>
    </row>
    <row r="3494" spans="1:4" ht="15.75" hidden="1" customHeight="1">
      <c r="A3494" s="13" t="s">
        <v>324</v>
      </c>
      <c r="B3494" s="13">
        <v>2016</v>
      </c>
      <c r="D3494" s="13">
        <v>7155.11</v>
      </c>
    </row>
    <row r="3495" spans="1:4" ht="15.75" hidden="1" customHeight="1">
      <c r="A3495" s="13" t="s">
        <v>324</v>
      </c>
      <c r="B3495" s="13">
        <v>2017</v>
      </c>
      <c r="D3495" s="13">
        <v>7393.6689999999999</v>
      </c>
    </row>
    <row r="3496" spans="1:4" ht="15.75" hidden="1" customHeight="1">
      <c r="A3496" s="13" t="s">
        <v>324</v>
      </c>
      <c r="B3496" s="13">
        <v>2018</v>
      </c>
      <c r="D3496" s="13">
        <v>7483.39</v>
      </c>
    </row>
    <row r="3497" spans="1:4" ht="15.75" hidden="1" customHeight="1">
      <c r="A3497" s="13" t="s">
        <v>324</v>
      </c>
      <c r="B3497" s="13">
        <v>2019</v>
      </c>
      <c r="D3497" s="13">
        <v>7527.0420000000004</v>
      </c>
    </row>
    <row r="3498" spans="1:4" ht="15.75" hidden="1" customHeight="1">
      <c r="A3498" s="13" t="s">
        <v>324</v>
      </c>
      <c r="B3498" s="13">
        <v>2020</v>
      </c>
      <c r="D3498" s="13">
        <v>7288.5209999999997</v>
      </c>
    </row>
    <row r="3499" spans="1:4" ht="15.75" hidden="1" customHeight="1">
      <c r="A3499" s="13" t="s">
        <v>324</v>
      </c>
      <c r="B3499" s="13">
        <v>2021</v>
      </c>
      <c r="D3499" s="13">
        <v>7506.9340000000002</v>
      </c>
    </row>
    <row r="3500" spans="1:4" ht="15.75" hidden="1" customHeight="1">
      <c r="A3500" s="13" t="s">
        <v>37</v>
      </c>
      <c r="B3500" s="13">
        <v>1750</v>
      </c>
      <c r="C3500" s="13">
        <v>249999</v>
      </c>
      <c r="D3500" s="13">
        <v>0</v>
      </c>
    </row>
    <row r="3501" spans="1:4" ht="15.75" hidden="1" customHeight="1">
      <c r="A3501" s="13" t="s">
        <v>37</v>
      </c>
      <c r="B3501" s="13">
        <v>1751</v>
      </c>
      <c r="D3501" s="13">
        <v>0</v>
      </c>
    </row>
    <row r="3502" spans="1:4" ht="15.75" hidden="1" customHeight="1">
      <c r="A3502" s="13" t="s">
        <v>37</v>
      </c>
      <c r="B3502" s="13">
        <v>1752</v>
      </c>
      <c r="D3502" s="13">
        <v>0</v>
      </c>
    </row>
    <row r="3503" spans="1:4" ht="15.75" hidden="1" customHeight="1">
      <c r="A3503" s="13" t="s">
        <v>37</v>
      </c>
      <c r="B3503" s="13">
        <v>1753</v>
      </c>
      <c r="D3503" s="13">
        <v>0</v>
      </c>
    </row>
    <row r="3504" spans="1:4" ht="15.75" hidden="1" customHeight="1">
      <c r="A3504" s="13" t="s">
        <v>37</v>
      </c>
      <c r="B3504" s="13">
        <v>1754</v>
      </c>
      <c r="D3504" s="13">
        <v>0</v>
      </c>
    </row>
    <row r="3505" spans="1:4" ht="15.75" hidden="1" customHeight="1">
      <c r="A3505" s="13" t="s">
        <v>37</v>
      </c>
      <c r="B3505" s="13">
        <v>1755</v>
      </c>
      <c r="D3505" s="13">
        <v>0</v>
      </c>
    </row>
    <row r="3506" spans="1:4" ht="15.75" hidden="1" customHeight="1">
      <c r="A3506" s="13" t="s">
        <v>37</v>
      </c>
      <c r="B3506" s="13">
        <v>1756</v>
      </c>
      <c r="D3506" s="13">
        <v>0</v>
      </c>
    </row>
    <row r="3507" spans="1:4" ht="15.75" hidden="1" customHeight="1">
      <c r="A3507" s="13" t="s">
        <v>37</v>
      </c>
      <c r="B3507" s="13">
        <v>1757</v>
      </c>
      <c r="D3507" s="13">
        <v>0</v>
      </c>
    </row>
    <row r="3508" spans="1:4" ht="15.75" hidden="1" customHeight="1">
      <c r="A3508" s="13" t="s">
        <v>37</v>
      </c>
      <c r="B3508" s="13">
        <v>1758</v>
      </c>
      <c r="D3508" s="13">
        <v>0</v>
      </c>
    </row>
    <row r="3509" spans="1:4" ht="15.75" hidden="1" customHeight="1">
      <c r="A3509" s="13" t="s">
        <v>37</v>
      </c>
      <c r="B3509" s="13">
        <v>1759</v>
      </c>
      <c r="D3509" s="13">
        <v>0</v>
      </c>
    </row>
    <row r="3510" spans="1:4" ht="15.75" hidden="1" customHeight="1">
      <c r="A3510" s="13" t="s">
        <v>37</v>
      </c>
      <c r="B3510" s="13">
        <v>1760</v>
      </c>
      <c r="C3510" s="13">
        <v>250000</v>
      </c>
      <c r="D3510" s="13">
        <v>0</v>
      </c>
    </row>
    <row r="3511" spans="1:4" ht="15.75" hidden="1" customHeight="1">
      <c r="A3511" s="13" t="s">
        <v>37</v>
      </c>
      <c r="B3511" s="13">
        <v>1761</v>
      </c>
      <c r="D3511" s="13">
        <v>0</v>
      </c>
    </row>
    <row r="3512" spans="1:4" ht="15.75" hidden="1" customHeight="1">
      <c r="A3512" s="13" t="s">
        <v>37</v>
      </c>
      <c r="B3512" s="13">
        <v>1762</v>
      </c>
      <c r="D3512" s="13">
        <v>0</v>
      </c>
    </row>
    <row r="3513" spans="1:4" ht="15.75" hidden="1" customHeight="1">
      <c r="A3513" s="13" t="s">
        <v>37</v>
      </c>
      <c r="B3513" s="13">
        <v>1763</v>
      </c>
      <c r="D3513" s="13">
        <v>0</v>
      </c>
    </row>
    <row r="3514" spans="1:4" ht="15.75" hidden="1" customHeight="1">
      <c r="A3514" s="13" t="s">
        <v>37</v>
      </c>
      <c r="B3514" s="13">
        <v>1764</v>
      </c>
      <c r="D3514" s="13">
        <v>0</v>
      </c>
    </row>
    <row r="3515" spans="1:4" ht="15.75" hidden="1" customHeight="1">
      <c r="A3515" s="13" t="s">
        <v>37</v>
      </c>
      <c r="B3515" s="13">
        <v>1765</v>
      </c>
      <c r="D3515" s="13">
        <v>0</v>
      </c>
    </row>
    <row r="3516" spans="1:4" ht="15.75" hidden="1" customHeight="1">
      <c r="A3516" s="13" t="s">
        <v>37</v>
      </c>
      <c r="B3516" s="13">
        <v>1766</v>
      </c>
      <c r="D3516" s="13">
        <v>0</v>
      </c>
    </row>
    <row r="3517" spans="1:4" ht="15.75" hidden="1" customHeight="1">
      <c r="A3517" s="13" t="s">
        <v>37</v>
      </c>
      <c r="B3517" s="13">
        <v>1767</v>
      </c>
      <c r="D3517" s="13">
        <v>0</v>
      </c>
    </row>
    <row r="3518" spans="1:4" ht="15.75" hidden="1" customHeight="1">
      <c r="A3518" s="13" t="s">
        <v>37</v>
      </c>
      <c r="B3518" s="13">
        <v>1768</v>
      </c>
      <c r="D3518" s="13">
        <v>0</v>
      </c>
    </row>
    <row r="3519" spans="1:4" ht="15.75" hidden="1" customHeight="1">
      <c r="A3519" s="13" t="s">
        <v>37</v>
      </c>
      <c r="B3519" s="13">
        <v>1769</v>
      </c>
      <c r="D3519" s="13">
        <v>0</v>
      </c>
    </row>
    <row r="3520" spans="1:4" ht="15.75" hidden="1" customHeight="1">
      <c r="A3520" s="13" t="s">
        <v>37</v>
      </c>
      <c r="B3520" s="13">
        <v>1770</v>
      </c>
      <c r="C3520" s="13">
        <v>250000</v>
      </c>
      <c r="D3520" s="13">
        <v>0</v>
      </c>
    </row>
    <row r="3521" spans="1:4" ht="15.75" hidden="1" customHeight="1">
      <c r="A3521" s="13" t="s">
        <v>37</v>
      </c>
      <c r="B3521" s="13">
        <v>1771</v>
      </c>
      <c r="D3521" s="13">
        <v>0</v>
      </c>
    </row>
    <row r="3522" spans="1:4" ht="15.75" hidden="1" customHeight="1">
      <c r="A3522" s="13" t="s">
        <v>37</v>
      </c>
      <c r="B3522" s="13">
        <v>1772</v>
      </c>
      <c r="D3522" s="13">
        <v>0</v>
      </c>
    </row>
    <row r="3523" spans="1:4" ht="15.75" hidden="1" customHeight="1">
      <c r="A3523" s="13" t="s">
        <v>37</v>
      </c>
      <c r="B3523" s="13">
        <v>1773</v>
      </c>
      <c r="D3523" s="13">
        <v>0</v>
      </c>
    </row>
    <row r="3524" spans="1:4" ht="15.75" hidden="1" customHeight="1">
      <c r="A3524" s="13" t="s">
        <v>37</v>
      </c>
      <c r="B3524" s="13">
        <v>1774</v>
      </c>
      <c r="D3524" s="13">
        <v>0</v>
      </c>
    </row>
    <row r="3525" spans="1:4" ht="15.75" hidden="1" customHeight="1">
      <c r="A3525" s="13" t="s">
        <v>37</v>
      </c>
      <c r="B3525" s="13">
        <v>1775</v>
      </c>
      <c r="D3525" s="13">
        <v>0</v>
      </c>
    </row>
    <row r="3526" spans="1:4" ht="15.75" hidden="1" customHeight="1">
      <c r="A3526" s="13" t="s">
        <v>37</v>
      </c>
      <c r="B3526" s="13">
        <v>1776</v>
      </c>
      <c r="D3526" s="13">
        <v>0</v>
      </c>
    </row>
    <row r="3527" spans="1:4" ht="15.75" hidden="1" customHeight="1">
      <c r="A3527" s="13" t="s">
        <v>37</v>
      </c>
      <c r="B3527" s="13">
        <v>1777</v>
      </c>
      <c r="D3527" s="13">
        <v>0</v>
      </c>
    </row>
    <row r="3528" spans="1:4" ht="15.75" hidden="1" customHeight="1">
      <c r="A3528" s="13" t="s">
        <v>37</v>
      </c>
      <c r="B3528" s="13">
        <v>1778</v>
      </c>
      <c r="D3528" s="13">
        <v>0</v>
      </c>
    </row>
    <row r="3529" spans="1:4" ht="15.75" hidden="1" customHeight="1">
      <c r="A3529" s="13" t="s">
        <v>37</v>
      </c>
      <c r="B3529" s="13">
        <v>1779</v>
      </c>
      <c r="D3529" s="13">
        <v>0</v>
      </c>
    </row>
    <row r="3530" spans="1:4" ht="15.75" hidden="1" customHeight="1">
      <c r="A3530" s="13" t="s">
        <v>37</v>
      </c>
      <c r="B3530" s="13">
        <v>1780</v>
      </c>
      <c r="C3530" s="13">
        <v>249998</v>
      </c>
      <c r="D3530" s="13">
        <v>0</v>
      </c>
    </row>
    <row r="3531" spans="1:4" ht="15.75" hidden="1" customHeight="1">
      <c r="A3531" s="13" t="s">
        <v>37</v>
      </c>
      <c r="B3531" s="13">
        <v>1781</v>
      </c>
      <c r="D3531" s="13">
        <v>0</v>
      </c>
    </row>
    <row r="3532" spans="1:4" ht="15.75" hidden="1" customHeight="1">
      <c r="A3532" s="13" t="s">
        <v>37</v>
      </c>
      <c r="B3532" s="13">
        <v>1782</v>
      </c>
      <c r="D3532" s="13">
        <v>0</v>
      </c>
    </row>
    <row r="3533" spans="1:4" ht="15.75" hidden="1" customHeight="1">
      <c r="A3533" s="13" t="s">
        <v>37</v>
      </c>
      <c r="B3533" s="13">
        <v>1783</v>
      </c>
      <c r="D3533" s="13">
        <v>0</v>
      </c>
    </row>
    <row r="3534" spans="1:4" ht="15.75" hidden="1" customHeight="1">
      <c r="A3534" s="13" t="s">
        <v>37</v>
      </c>
      <c r="B3534" s="13">
        <v>1784</v>
      </c>
      <c r="D3534" s="13">
        <v>0</v>
      </c>
    </row>
    <row r="3535" spans="1:4" ht="15.75" hidden="1" customHeight="1">
      <c r="A3535" s="13" t="s">
        <v>37</v>
      </c>
      <c r="B3535" s="13">
        <v>1785</v>
      </c>
      <c r="D3535" s="13">
        <v>0</v>
      </c>
    </row>
    <row r="3536" spans="1:4" ht="15.75" hidden="1" customHeight="1">
      <c r="A3536" s="13" t="s">
        <v>37</v>
      </c>
      <c r="B3536" s="13">
        <v>1786</v>
      </c>
      <c r="D3536" s="13">
        <v>0</v>
      </c>
    </row>
    <row r="3537" spans="1:4" ht="15.75" hidden="1" customHeight="1">
      <c r="A3537" s="13" t="s">
        <v>37</v>
      </c>
      <c r="B3537" s="13">
        <v>1787</v>
      </c>
      <c r="D3537" s="13">
        <v>0</v>
      </c>
    </row>
    <row r="3538" spans="1:4" ht="15.75" hidden="1" customHeight="1">
      <c r="A3538" s="13" t="s">
        <v>37</v>
      </c>
      <c r="B3538" s="13">
        <v>1788</v>
      </c>
      <c r="D3538" s="13">
        <v>0</v>
      </c>
    </row>
    <row r="3539" spans="1:4" ht="15.75" hidden="1" customHeight="1">
      <c r="A3539" s="13" t="s">
        <v>37</v>
      </c>
      <c r="B3539" s="13">
        <v>1789</v>
      </c>
      <c r="D3539" s="13">
        <v>0</v>
      </c>
    </row>
    <row r="3540" spans="1:4" ht="15.75" hidden="1" customHeight="1">
      <c r="A3540" s="13" t="s">
        <v>37</v>
      </c>
      <c r="B3540" s="13">
        <v>1790</v>
      </c>
      <c r="C3540" s="13">
        <v>250502</v>
      </c>
      <c r="D3540" s="13">
        <v>0</v>
      </c>
    </row>
    <row r="3541" spans="1:4" ht="15.75" hidden="1" customHeight="1">
      <c r="A3541" s="13" t="s">
        <v>37</v>
      </c>
      <c r="B3541" s="13">
        <v>1791</v>
      </c>
      <c r="D3541" s="13">
        <v>0</v>
      </c>
    </row>
    <row r="3542" spans="1:4" ht="15.75" hidden="1" customHeight="1">
      <c r="A3542" s="13" t="s">
        <v>37</v>
      </c>
      <c r="B3542" s="13">
        <v>1792</v>
      </c>
      <c r="D3542" s="13">
        <v>0</v>
      </c>
    </row>
    <row r="3543" spans="1:4" ht="15.75" hidden="1" customHeight="1">
      <c r="A3543" s="13" t="s">
        <v>37</v>
      </c>
      <c r="B3543" s="13">
        <v>1793</v>
      </c>
      <c r="D3543" s="13">
        <v>0</v>
      </c>
    </row>
    <row r="3544" spans="1:4" ht="15.75" hidden="1" customHeight="1">
      <c r="A3544" s="13" t="s">
        <v>37</v>
      </c>
      <c r="B3544" s="13">
        <v>1794</v>
      </c>
      <c r="D3544" s="13">
        <v>0</v>
      </c>
    </row>
    <row r="3545" spans="1:4" ht="15.75" hidden="1" customHeight="1">
      <c r="A3545" s="13" t="s">
        <v>37</v>
      </c>
      <c r="B3545" s="13">
        <v>1795</v>
      </c>
      <c r="D3545" s="13">
        <v>0</v>
      </c>
    </row>
    <row r="3546" spans="1:4" ht="15.75" hidden="1" customHeight="1">
      <c r="A3546" s="13" t="s">
        <v>37</v>
      </c>
      <c r="B3546" s="13">
        <v>1796</v>
      </c>
      <c r="D3546" s="13">
        <v>0</v>
      </c>
    </row>
    <row r="3547" spans="1:4" ht="15.75" hidden="1" customHeight="1">
      <c r="A3547" s="13" t="s">
        <v>37</v>
      </c>
      <c r="B3547" s="13">
        <v>1797</v>
      </c>
      <c r="D3547" s="13">
        <v>0</v>
      </c>
    </row>
    <row r="3548" spans="1:4" ht="15.75" hidden="1" customHeight="1">
      <c r="A3548" s="13" t="s">
        <v>37</v>
      </c>
      <c r="B3548" s="13">
        <v>1798</v>
      </c>
      <c r="D3548" s="13">
        <v>0</v>
      </c>
    </row>
    <row r="3549" spans="1:4" ht="15.75" hidden="1" customHeight="1">
      <c r="A3549" s="13" t="s">
        <v>37</v>
      </c>
      <c r="B3549" s="13">
        <v>1799</v>
      </c>
      <c r="D3549" s="13">
        <v>0</v>
      </c>
    </row>
    <row r="3550" spans="1:4" ht="15.75" hidden="1" customHeight="1">
      <c r="A3550" s="13" t="s">
        <v>37</v>
      </c>
      <c r="B3550" s="13">
        <v>1800</v>
      </c>
      <c r="C3550" s="13">
        <v>200000</v>
      </c>
      <c r="D3550" s="13">
        <v>0</v>
      </c>
    </row>
    <row r="3551" spans="1:4" ht="15.75" hidden="1" customHeight="1">
      <c r="A3551" s="13" t="s">
        <v>37</v>
      </c>
      <c r="B3551" s="13">
        <v>1801</v>
      </c>
      <c r="C3551" s="13">
        <v>205195</v>
      </c>
      <c r="D3551" s="13">
        <v>0</v>
      </c>
    </row>
    <row r="3552" spans="1:4" ht="15.75" hidden="1" customHeight="1">
      <c r="A3552" s="13" t="s">
        <v>37</v>
      </c>
      <c r="B3552" s="13">
        <v>1802</v>
      </c>
      <c r="C3552" s="13">
        <v>210524</v>
      </c>
      <c r="D3552" s="13">
        <v>0</v>
      </c>
    </row>
    <row r="3553" spans="1:4" ht="15.75" hidden="1" customHeight="1">
      <c r="A3553" s="13" t="s">
        <v>37</v>
      </c>
      <c r="B3553" s="13">
        <v>1803</v>
      </c>
      <c r="C3553" s="13">
        <v>215992</v>
      </c>
      <c r="D3553" s="13">
        <v>0</v>
      </c>
    </row>
    <row r="3554" spans="1:4" ht="15.75" hidden="1" customHeight="1">
      <c r="A3554" s="13" t="s">
        <v>37</v>
      </c>
      <c r="B3554" s="13">
        <v>1804</v>
      </c>
      <c r="C3554" s="13">
        <v>221602</v>
      </c>
      <c r="D3554" s="13">
        <v>0</v>
      </c>
    </row>
    <row r="3555" spans="1:4" ht="15.75" hidden="1" customHeight="1">
      <c r="A3555" s="13" t="s">
        <v>37</v>
      </c>
      <c r="B3555" s="13">
        <v>1805</v>
      </c>
      <c r="C3555" s="13">
        <v>227357</v>
      </c>
      <c r="D3555" s="13">
        <v>0</v>
      </c>
    </row>
    <row r="3556" spans="1:4" ht="15.75" hidden="1" customHeight="1">
      <c r="A3556" s="13" t="s">
        <v>37</v>
      </c>
      <c r="B3556" s="13">
        <v>1806</v>
      </c>
      <c r="C3556" s="13">
        <v>233263</v>
      </c>
      <c r="D3556" s="13">
        <v>0</v>
      </c>
    </row>
    <row r="3557" spans="1:4" ht="15.75" hidden="1" customHeight="1">
      <c r="A3557" s="13" t="s">
        <v>37</v>
      </c>
      <c r="B3557" s="13">
        <v>1807</v>
      </c>
      <c r="C3557" s="13">
        <v>239321</v>
      </c>
      <c r="D3557" s="13">
        <v>0</v>
      </c>
    </row>
    <row r="3558" spans="1:4" ht="15.75" hidden="1" customHeight="1">
      <c r="A3558" s="13" t="s">
        <v>37</v>
      </c>
      <c r="B3558" s="13">
        <v>1808</v>
      </c>
      <c r="C3558" s="13">
        <v>245537</v>
      </c>
      <c r="D3558" s="13">
        <v>0</v>
      </c>
    </row>
    <row r="3559" spans="1:4" ht="15.75" hidden="1" customHeight="1">
      <c r="A3559" s="13" t="s">
        <v>37</v>
      </c>
      <c r="B3559" s="13">
        <v>1809</v>
      </c>
      <c r="C3559" s="13">
        <v>251914</v>
      </c>
      <c r="D3559" s="13">
        <v>0</v>
      </c>
    </row>
    <row r="3560" spans="1:4" ht="15.75" hidden="1" customHeight="1">
      <c r="A3560" s="13" t="s">
        <v>37</v>
      </c>
      <c r="B3560" s="13">
        <v>1810</v>
      </c>
      <c r="C3560" s="13">
        <v>258627</v>
      </c>
      <c r="D3560" s="13">
        <v>0</v>
      </c>
    </row>
    <row r="3561" spans="1:4" ht="15.75" hidden="1" customHeight="1">
      <c r="A3561" s="13" t="s">
        <v>37</v>
      </c>
      <c r="B3561" s="13">
        <v>1811</v>
      </c>
      <c r="C3561" s="13">
        <v>265344</v>
      </c>
      <c r="D3561" s="13">
        <v>0</v>
      </c>
    </row>
    <row r="3562" spans="1:4" ht="15.75" hidden="1" customHeight="1">
      <c r="A3562" s="13" t="s">
        <v>37</v>
      </c>
      <c r="B3562" s="13">
        <v>1812</v>
      </c>
      <c r="C3562" s="13">
        <v>272236</v>
      </c>
      <c r="D3562" s="13">
        <v>0</v>
      </c>
    </row>
    <row r="3563" spans="1:4" ht="15.75" hidden="1" customHeight="1">
      <c r="A3563" s="13" t="s">
        <v>37</v>
      </c>
      <c r="B3563" s="13">
        <v>1813</v>
      </c>
      <c r="C3563" s="13">
        <v>279307</v>
      </c>
      <c r="D3563" s="13">
        <v>0</v>
      </c>
    </row>
    <row r="3564" spans="1:4" ht="15.75" hidden="1" customHeight="1">
      <c r="A3564" s="13" t="s">
        <v>37</v>
      </c>
      <c r="B3564" s="13">
        <v>1814</v>
      </c>
      <c r="C3564" s="13">
        <v>286561</v>
      </c>
      <c r="D3564" s="13">
        <v>0</v>
      </c>
    </row>
    <row r="3565" spans="1:4" ht="15.75" hidden="1" customHeight="1">
      <c r="A3565" s="13" t="s">
        <v>37</v>
      </c>
      <c r="B3565" s="13">
        <v>1815</v>
      </c>
      <c r="C3565" s="13">
        <v>294004</v>
      </c>
      <c r="D3565" s="13">
        <v>0</v>
      </c>
    </row>
    <row r="3566" spans="1:4" ht="15.75" hidden="1" customHeight="1">
      <c r="A3566" s="13" t="s">
        <v>37</v>
      </c>
      <c r="B3566" s="13">
        <v>1816</v>
      </c>
      <c r="C3566" s="13">
        <v>301640</v>
      </c>
      <c r="D3566" s="13">
        <v>0</v>
      </c>
    </row>
    <row r="3567" spans="1:4" ht="15.75" hidden="1" customHeight="1">
      <c r="A3567" s="13" t="s">
        <v>37</v>
      </c>
      <c r="B3567" s="13">
        <v>1817</v>
      </c>
      <c r="C3567" s="13">
        <v>309474</v>
      </c>
      <c r="D3567" s="13">
        <v>0</v>
      </c>
    </row>
    <row r="3568" spans="1:4" ht="15.75" hidden="1" customHeight="1">
      <c r="A3568" s="13" t="s">
        <v>37</v>
      </c>
      <c r="B3568" s="13">
        <v>1818</v>
      </c>
      <c r="C3568" s="13">
        <v>317512</v>
      </c>
      <c r="D3568" s="13">
        <v>0</v>
      </c>
    </row>
    <row r="3569" spans="1:4" ht="15.75" hidden="1" customHeight="1">
      <c r="A3569" s="13" t="s">
        <v>37</v>
      </c>
      <c r="B3569" s="13">
        <v>1819</v>
      </c>
      <c r="C3569" s="13">
        <v>323943</v>
      </c>
      <c r="D3569" s="13">
        <v>0</v>
      </c>
    </row>
    <row r="3570" spans="1:4" ht="15.75" hidden="1" customHeight="1">
      <c r="A3570" s="13" t="s">
        <v>37</v>
      </c>
      <c r="B3570" s="13">
        <v>1820</v>
      </c>
      <c r="C3570" s="13">
        <v>328728</v>
      </c>
      <c r="D3570" s="13">
        <v>0</v>
      </c>
    </row>
    <row r="3571" spans="1:4" ht="15.75" hidden="1" customHeight="1">
      <c r="A3571" s="13" t="s">
        <v>37</v>
      </c>
      <c r="B3571" s="13">
        <v>1821</v>
      </c>
      <c r="C3571" s="13">
        <v>331827</v>
      </c>
      <c r="D3571" s="13">
        <v>0</v>
      </c>
    </row>
    <row r="3572" spans="1:4" ht="15.75" hidden="1" customHeight="1">
      <c r="A3572" s="13" t="s">
        <v>37</v>
      </c>
      <c r="B3572" s="13">
        <v>1822</v>
      </c>
      <c r="C3572" s="13">
        <v>333197</v>
      </c>
      <c r="D3572" s="13">
        <v>0</v>
      </c>
    </row>
    <row r="3573" spans="1:4" ht="15.75" hidden="1" customHeight="1">
      <c r="A3573" s="13" t="s">
        <v>37</v>
      </c>
      <c r="B3573" s="13">
        <v>1823</v>
      </c>
      <c r="C3573" s="13">
        <v>332795</v>
      </c>
      <c r="D3573" s="13">
        <v>0</v>
      </c>
    </row>
    <row r="3574" spans="1:4" ht="15.75" hidden="1" customHeight="1">
      <c r="A3574" s="13" t="s">
        <v>37</v>
      </c>
      <c r="B3574" s="13">
        <v>1824</v>
      </c>
      <c r="C3574" s="13">
        <v>332395</v>
      </c>
      <c r="D3574" s="13">
        <v>0</v>
      </c>
    </row>
    <row r="3575" spans="1:4" ht="15.75" hidden="1" customHeight="1">
      <c r="A3575" s="13" t="s">
        <v>37</v>
      </c>
      <c r="B3575" s="13">
        <v>1825</v>
      </c>
      <c r="C3575" s="13">
        <v>331994</v>
      </c>
      <c r="D3575" s="13">
        <v>0</v>
      </c>
    </row>
    <row r="3576" spans="1:4" ht="15.75" hidden="1" customHeight="1">
      <c r="A3576" s="13" t="s">
        <v>37</v>
      </c>
      <c r="B3576" s="13">
        <v>1826</v>
      </c>
      <c r="C3576" s="13">
        <v>331595</v>
      </c>
      <c r="D3576" s="13">
        <v>0</v>
      </c>
    </row>
    <row r="3577" spans="1:4" ht="15.75" hidden="1" customHeight="1">
      <c r="A3577" s="13" t="s">
        <v>37</v>
      </c>
      <c r="B3577" s="13">
        <v>1827</v>
      </c>
      <c r="C3577" s="13">
        <v>331195</v>
      </c>
      <c r="D3577" s="13">
        <v>0</v>
      </c>
    </row>
    <row r="3578" spans="1:4" ht="15.75" hidden="1" customHeight="1">
      <c r="A3578" s="13" t="s">
        <v>37</v>
      </c>
      <c r="B3578" s="13">
        <v>1828</v>
      </c>
      <c r="C3578" s="13">
        <v>330797</v>
      </c>
      <c r="D3578" s="13">
        <v>0</v>
      </c>
    </row>
    <row r="3579" spans="1:4" ht="15.75" hidden="1" customHeight="1">
      <c r="A3579" s="13" t="s">
        <v>37</v>
      </c>
      <c r="B3579" s="13">
        <v>1829</v>
      </c>
      <c r="C3579" s="13">
        <v>332089</v>
      </c>
      <c r="D3579" s="13">
        <v>0</v>
      </c>
    </row>
    <row r="3580" spans="1:4" ht="15.75" hidden="1" customHeight="1">
      <c r="A3580" s="13" t="s">
        <v>37</v>
      </c>
      <c r="B3580" s="13">
        <v>1830</v>
      </c>
      <c r="C3580" s="13">
        <v>335111</v>
      </c>
      <c r="D3580" s="13">
        <v>0</v>
      </c>
    </row>
    <row r="3581" spans="1:4" ht="15.75" hidden="1" customHeight="1">
      <c r="A3581" s="13" t="s">
        <v>37</v>
      </c>
      <c r="B3581" s="13">
        <v>1831</v>
      </c>
      <c r="C3581" s="13">
        <v>339904</v>
      </c>
      <c r="D3581" s="13">
        <v>0</v>
      </c>
    </row>
    <row r="3582" spans="1:4" ht="15.75" hidden="1" customHeight="1">
      <c r="A3582" s="13" t="s">
        <v>37</v>
      </c>
      <c r="B3582" s="13">
        <v>1832</v>
      </c>
      <c r="C3582" s="13">
        <v>346508</v>
      </c>
      <c r="D3582" s="13">
        <v>0</v>
      </c>
    </row>
    <row r="3583" spans="1:4" ht="15.75" hidden="1" customHeight="1">
      <c r="A3583" s="13" t="s">
        <v>37</v>
      </c>
      <c r="B3583" s="13">
        <v>1833</v>
      </c>
      <c r="C3583" s="13">
        <v>354966</v>
      </c>
      <c r="D3583" s="13">
        <v>0</v>
      </c>
    </row>
    <row r="3584" spans="1:4" ht="15.75" hidden="1" customHeight="1">
      <c r="A3584" s="13" t="s">
        <v>37</v>
      </c>
      <c r="B3584" s="13">
        <v>1834</v>
      </c>
      <c r="C3584" s="13">
        <v>363631</v>
      </c>
      <c r="D3584" s="13">
        <v>0</v>
      </c>
    </row>
    <row r="3585" spans="1:4" ht="15.75" hidden="1" customHeight="1">
      <c r="A3585" s="13" t="s">
        <v>37</v>
      </c>
      <c r="B3585" s="13">
        <v>1835</v>
      </c>
      <c r="C3585" s="13">
        <v>372507</v>
      </c>
      <c r="D3585" s="13">
        <v>0</v>
      </c>
    </row>
    <row r="3586" spans="1:4" ht="15.75" hidden="1" customHeight="1">
      <c r="A3586" s="13" t="s">
        <v>37</v>
      </c>
      <c r="B3586" s="13">
        <v>1836</v>
      </c>
      <c r="C3586" s="13">
        <v>381599</v>
      </c>
      <c r="D3586" s="13">
        <v>0</v>
      </c>
    </row>
    <row r="3587" spans="1:4" ht="15.75" hidden="1" customHeight="1">
      <c r="A3587" s="13" t="s">
        <v>37</v>
      </c>
      <c r="B3587" s="13">
        <v>1837</v>
      </c>
      <c r="C3587" s="13">
        <v>390914</v>
      </c>
      <c r="D3587" s="13">
        <v>0</v>
      </c>
    </row>
    <row r="3588" spans="1:4" ht="15.75" hidden="1" customHeight="1">
      <c r="A3588" s="13" t="s">
        <v>37</v>
      </c>
      <c r="B3588" s="13">
        <v>1838</v>
      </c>
      <c r="C3588" s="13">
        <v>400456</v>
      </c>
      <c r="D3588" s="13">
        <v>0</v>
      </c>
    </row>
    <row r="3589" spans="1:4" ht="15.75" hidden="1" customHeight="1">
      <c r="A3589" s="13" t="s">
        <v>37</v>
      </c>
      <c r="B3589" s="13">
        <v>1839</v>
      </c>
      <c r="C3589" s="13">
        <v>411303</v>
      </c>
      <c r="D3589" s="13">
        <v>0</v>
      </c>
    </row>
    <row r="3590" spans="1:4" ht="15.75" hidden="1" customHeight="1">
      <c r="A3590" s="13" t="s">
        <v>37</v>
      </c>
      <c r="B3590" s="13">
        <v>1840</v>
      </c>
      <c r="C3590" s="13">
        <v>423526</v>
      </c>
      <c r="D3590" s="13">
        <v>0</v>
      </c>
    </row>
    <row r="3591" spans="1:4" ht="15.75" hidden="1" customHeight="1">
      <c r="A3591" s="13" t="s">
        <v>37</v>
      </c>
      <c r="B3591" s="13">
        <v>1841</v>
      </c>
      <c r="C3591" s="13">
        <v>437202</v>
      </c>
      <c r="D3591" s="13">
        <v>0</v>
      </c>
    </row>
    <row r="3592" spans="1:4" ht="15.75" hidden="1" customHeight="1">
      <c r="A3592" s="13" t="s">
        <v>37</v>
      </c>
      <c r="B3592" s="13">
        <v>1842</v>
      </c>
      <c r="C3592" s="13">
        <v>452407</v>
      </c>
      <c r="D3592" s="13">
        <v>0</v>
      </c>
    </row>
    <row r="3593" spans="1:4" ht="15.75" hidden="1" customHeight="1">
      <c r="A3593" s="13" t="s">
        <v>37</v>
      </c>
      <c r="B3593" s="13">
        <v>1843</v>
      </c>
      <c r="C3593" s="13">
        <v>469223</v>
      </c>
      <c r="D3593" s="13">
        <v>0</v>
      </c>
    </row>
    <row r="3594" spans="1:4" ht="15.75" hidden="1" customHeight="1">
      <c r="A3594" s="13" t="s">
        <v>37</v>
      </c>
      <c r="B3594" s="13">
        <v>1844</v>
      </c>
      <c r="C3594" s="13">
        <v>486665</v>
      </c>
      <c r="D3594" s="13">
        <v>0</v>
      </c>
    </row>
    <row r="3595" spans="1:4" ht="15.75" hidden="1" customHeight="1">
      <c r="A3595" s="13" t="s">
        <v>37</v>
      </c>
      <c r="B3595" s="13">
        <v>1845</v>
      </c>
      <c r="C3595" s="13">
        <v>504755</v>
      </c>
      <c r="D3595" s="13">
        <v>0</v>
      </c>
    </row>
    <row r="3596" spans="1:4" ht="15.75" hidden="1" customHeight="1">
      <c r="A3596" s="13" t="s">
        <v>37</v>
      </c>
      <c r="B3596" s="13">
        <v>1846</v>
      </c>
      <c r="C3596" s="13">
        <v>523518</v>
      </c>
      <c r="D3596" s="13">
        <v>0</v>
      </c>
    </row>
    <row r="3597" spans="1:4" ht="15.75" hidden="1" customHeight="1">
      <c r="A3597" s="13" t="s">
        <v>37</v>
      </c>
      <c r="B3597" s="13">
        <v>1847</v>
      </c>
      <c r="C3597" s="13">
        <v>542978</v>
      </c>
      <c r="D3597" s="13">
        <v>0</v>
      </c>
    </row>
    <row r="3598" spans="1:4" ht="15.75" hidden="1" customHeight="1">
      <c r="A3598" s="13" t="s">
        <v>37</v>
      </c>
      <c r="B3598" s="13">
        <v>1848</v>
      </c>
      <c r="C3598" s="13">
        <v>563161</v>
      </c>
      <c r="D3598" s="13">
        <v>0</v>
      </c>
    </row>
    <row r="3599" spans="1:4" ht="15.75" hidden="1" customHeight="1">
      <c r="A3599" s="13" t="s">
        <v>37</v>
      </c>
      <c r="B3599" s="13">
        <v>1849</v>
      </c>
      <c r="C3599" s="13">
        <v>589474</v>
      </c>
      <c r="D3599" s="13">
        <v>0</v>
      </c>
    </row>
    <row r="3600" spans="1:4" ht="15.75" hidden="1" customHeight="1">
      <c r="A3600" s="13" t="s">
        <v>37</v>
      </c>
      <c r="B3600" s="13">
        <v>1850</v>
      </c>
      <c r="C3600" s="13">
        <v>622584</v>
      </c>
      <c r="D3600" s="13">
        <v>0</v>
      </c>
    </row>
    <row r="3601" spans="1:4" ht="15.75" hidden="1" customHeight="1">
      <c r="A3601" s="13" t="s">
        <v>37</v>
      </c>
      <c r="B3601" s="13">
        <v>1851</v>
      </c>
      <c r="C3601" s="13">
        <v>663068</v>
      </c>
      <c r="D3601" s="13">
        <v>0</v>
      </c>
    </row>
    <row r="3602" spans="1:4" ht="15.75" hidden="1" customHeight="1">
      <c r="A3602" s="13" t="s">
        <v>37</v>
      </c>
      <c r="B3602" s="13">
        <v>1852</v>
      </c>
      <c r="C3602" s="13">
        <v>711848</v>
      </c>
      <c r="D3602" s="13">
        <v>0</v>
      </c>
    </row>
    <row r="3603" spans="1:4" ht="15.75" hidden="1" customHeight="1">
      <c r="A3603" s="13" t="s">
        <v>37</v>
      </c>
      <c r="B3603" s="13">
        <v>1853</v>
      </c>
      <c r="C3603" s="13">
        <v>769782</v>
      </c>
      <c r="D3603" s="13">
        <v>0</v>
      </c>
    </row>
    <row r="3604" spans="1:4" ht="15.75" hidden="1" customHeight="1">
      <c r="A3604" s="13" t="s">
        <v>37</v>
      </c>
      <c r="B3604" s="13">
        <v>1854</v>
      </c>
      <c r="C3604" s="13">
        <v>832431</v>
      </c>
      <c r="D3604" s="13">
        <v>0</v>
      </c>
    </row>
    <row r="3605" spans="1:4" ht="15.75" hidden="1" customHeight="1">
      <c r="A3605" s="13" t="s">
        <v>37</v>
      </c>
      <c r="B3605" s="13">
        <v>1855</v>
      </c>
      <c r="C3605" s="13">
        <v>900179</v>
      </c>
      <c r="D3605" s="13">
        <v>0</v>
      </c>
    </row>
    <row r="3606" spans="1:4" ht="15.75" hidden="1" customHeight="1">
      <c r="A3606" s="13" t="s">
        <v>37</v>
      </c>
      <c r="B3606" s="13">
        <v>1856</v>
      </c>
      <c r="C3606" s="13">
        <v>973440</v>
      </c>
      <c r="D3606" s="13">
        <v>0</v>
      </c>
    </row>
    <row r="3607" spans="1:4" ht="15.75" hidden="1" customHeight="1">
      <c r="A3607" s="13" t="s">
        <v>37</v>
      </c>
      <c r="B3607" s="13">
        <v>1857</v>
      </c>
      <c r="C3607" s="13">
        <v>1052664</v>
      </c>
      <c r="D3607" s="13">
        <v>0</v>
      </c>
    </row>
    <row r="3608" spans="1:4" ht="15.75" hidden="1" customHeight="1">
      <c r="A3608" s="13" t="s">
        <v>37</v>
      </c>
      <c r="B3608" s="13">
        <v>1858</v>
      </c>
      <c r="C3608" s="13">
        <v>1138335</v>
      </c>
      <c r="D3608" s="13">
        <v>0</v>
      </c>
    </row>
    <row r="3609" spans="1:4" ht="15.75" hidden="1" customHeight="1">
      <c r="A3609" s="13" t="s">
        <v>37</v>
      </c>
      <c r="B3609" s="13">
        <v>1859</v>
      </c>
      <c r="C3609" s="13">
        <v>1217207</v>
      </c>
      <c r="D3609" s="13">
        <v>0</v>
      </c>
    </row>
    <row r="3610" spans="1:4" ht="15.75" hidden="1" customHeight="1">
      <c r="A3610" s="13" t="s">
        <v>37</v>
      </c>
      <c r="B3610" s="13">
        <v>1860</v>
      </c>
      <c r="C3610" s="13">
        <v>1288324</v>
      </c>
      <c r="D3610" s="13">
        <v>0.27800000000000002</v>
      </c>
    </row>
    <row r="3611" spans="1:4" ht="15.75" hidden="1" customHeight="1">
      <c r="A3611" s="13" t="s">
        <v>37</v>
      </c>
      <c r="B3611" s="13">
        <v>1861</v>
      </c>
      <c r="C3611" s="13">
        <v>1350642</v>
      </c>
      <c r="D3611" s="13">
        <v>0.50900000000000001</v>
      </c>
    </row>
    <row r="3612" spans="1:4" ht="15.75" hidden="1" customHeight="1">
      <c r="A3612" s="13" t="s">
        <v>37</v>
      </c>
      <c r="B3612" s="13">
        <v>1862</v>
      </c>
      <c r="C3612" s="13">
        <v>1403020</v>
      </c>
      <c r="D3612" s="13">
        <v>0.35499999999999998</v>
      </c>
    </row>
    <row r="3613" spans="1:4" ht="15.75" hidden="1" customHeight="1">
      <c r="A3613" s="13" t="s">
        <v>37</v>
      </c>
      <c r="B3613" s="13">
        <v>1863</v>
      </c>
      <c r="C3613" s="13">
        <v>1444212</v>
      </c>
      <c r="D3613" s="13">
        <v>0.39900000000000002</v>
      </c>
    </row>
    <row r="3614" spans="1:4" ht="15.75" hidden="1" customHeight="1">
      <c r="A3614" s="13" t="s">
        <v>37</v>
      </c>
      <c r="B3614" s="13">
        <v>1864</v>
      </c>
      <c r="C3614" s="13">
        <v>1486613</v>
      </c>
      <c r="D3614" s="13">
        <v>0.26700000000000002</v>
      </c>
    </row>
    <row r="3615" spans="1:4" ht="15.75" hidden="1" customHeight="1">
      <c r="A3615" s="13" t="s">
        <v>37</v>
      </c>
      <c r="B3615" s="13">
        <v>1865</v>
      </c>
      <c r="C3615" s="13">
        <v>1530259</v>
      </c>
      <c r="D3615" s="13">
        <v>0.42099999999999999</v>
      </c>
    </row>
    <row r="3616" spans="1:4" ht="15.75" hidden="1" customHeight="1">
      <c r="A3616" s="13" t="s">
        <v>37</v>
      </c>
      <c r="B3616" s="13">
        <v>1866</v>
      </c>
      <c r="C3616" s="13">
        <v>1575186</v>
      </c>
      <c r="D3616" s="13">
        <v>0.69599999999999995</v>
      </c>
    </row>
    <row r="3617" spans="1:4" ht="15.75" hidden="1" customHeight="1">
      <c r="A3617" s="13" t="s">
        <v>37</v>
      </c>
      <c r="B3617" s="13">
        <v>1867</v>
      </c>
      <c r="C3617" s="13">
        <v>1621432</v>
      </c>
      <c r="D3617" s="13">
        <v>0.89400000000000002</v>
      </c>
    </row>
    <row r="3618" spans="1:4" ht="15.75" hidden="1" customHeight="1">
      <c r="A3618" s="13" t="s">
        <v>37</v>
      </c>
      <c r="B3618" s="13">
        <v>1868</v>
      </c>
      <c r="C3618" s="13">
        <v>1669036</v>
      </c>
      <c r="D3618" s="13">
        <v>0.73299999999999998</v>
      </c>
    </row>
    <row r="3619" spans="1:4" ht="15.75" hidden="1" customHeight="1">
      <c r="A3619" s="13" t="s">
        <v>37</v>
      </c>
      <c r="B3619" s="13">
        <v>1869</v>
      </c>
      <c r="C3619" s="13">
        <v>1715197</v>
      </c>
      <c r="D3619" s="13">
        <v>0.64100000000000001</v>
      </c>
    </row>
    <row r="3620" spans="1:4" ht="15.75" hidden="1" customHeight="1">
      <c r="A3620" s="13" t="s">
        <v>37</v>
      </c>
      <c r="B3620" s="13">
        <v>1870</v>
      </c>
      <c r="C3620" s="13">
        <v>1759814</v>
      </c>
      <c r="D3620" s="13">
        <v>0.60099999999999998</v>
      </c>
    </row>
    <row r="3621" spans="1:4" ht="15.75" hidden="1" customHeight="1">
      <c r="A3621" s="13" t="s">
        <v>37</v>
      </c>
      <c r="B3621" s="13">
        <v>1871</v>
      </c>
      <c r="C3621" s="13">
        <v>1802779</v>
      </c>
      <c r="D3621" s="13">
        <v>0.69199999999999995</v>
      </c>
    </row>
    <row r="3622" spans="1:4" ht="15.75" hidden="1" customHeight="1">
      <c r="A3622" s="13" t="s">
        <v>37</v>
      </c>
      <c r="B3622" s="13">
        <v>1872</v>
      </c>
      <c r="C3622" s="13">
        <v>1843982</v>
      </c>
      <c r="D3622" s="13">
        <v>0.70699999999999996</v>
      </c>
    </row>
    <row r="3623" spans="1:4" ht="15.75" hidden="1" customHeight="1">
      <c r="A3623" s="13" t="s">
        <v>37</v>
      </c>
      <c r="B3623" s="13">
        <v>1873</v>
      </c>
      <c r="C3623" s="13">
        <v>1883307</v>
      </c>
      <c r="D3623" s="13">
        <v>0.86799999999999999</v>
      </c>
    </row>
    <row r="3624" spans="1:4" ht="15.75" hidden="1" customHeight="1">
      <c r="A3624" s="13" t="s">
        <v>37</v>
      </c>
      <c r="B3624" s="13">
        <v>1874</v>
      </c>
      <c r="C3624" s="13">
        <v>1923471</v>
      </c>
      <c r="D3624" s="13">
        <v>0.89</v>
      </c>
    </row>
    <row r="3625" spans="1:4" ht="15.75" hidden="1" customHeight="1">
      <c r="A3625" s="13" t="s">
        <v>37</v>
      </c>
      <c r="B3625" s="13">
        <v>1875</v>
      </c>
      <c r="C3625" s="13">
        <v>1964491</v>
      </c>
      <c r="D3625" s="13">
        <v>0.82799999999999996</v>
      </c>
    </row>
    <row r="3626" spans="1:4" ht="15.75" hidden="1" customHeight="1">
      <c r="A3626" s="13" t="s">
        <v>37</v>
      </c>
      <c r="B3626" s="13">
        <v>1876</v>
      </c>
      <c r="C3626" s="13">
        <v>2006386</v>
      </c>
      <c r="D3626" s="13">
        <v>0.93100000000000005</v>
      </c>
    </row>
    <row r="3627" spans="1:4" ht="15.75" hidden="1" customHeight="1">
      <c r="A3627" s="13" t="s">
        <v>37</v>
      </c>
      <c r="B3627" s="13">
        <v>1877</v>
      </c>
      <c r="C3627" s="13">
        <v>2049174</v>
      </c>
      <c r="D3627" s="13">
        <v>1.0660000000000001</v>
      </c>
    </row>
    <row r="3628" spans="1:4" ht="15.75" hidden="1" customHeight="1">
      <c r="A3628" s="13" t="s">
        <v>37</v>
      </c>
      <c r="B3628" s="13">
        <v>1878</v>
      </c>
      <c r="C3628" s="13">
        <v>2092875</v>
      </c>
      <c r="D3628" s="13">
        <v>0.96699999999999997</v>
      </c>
    </row>
    <row r="3629" spans="1:4" ht="15.75" hidden="1" customHeight="1">
      <c r="A3629" s="13" t="s">
        <v>37</v>
      </c>
      <c r="B3629" s="13">
        <v>1879</v>
      </c>
      <c r="C3629" s="13">
        <v>2143490</v>
      </c>
      <c r="D3629" s="13">
        <v>1.4550000000000001</v>
      </c>
    </row>
    <row r="3630" spans="1:4" ht="15.75" hidden="1" customHeight="1">
      <c r="A3630" s="13" t="s">
        <v>37</v>
      </c>
      <c r="B3630" s="13">
        <v>1880</v>
      </c>
      <c r="C3630" s="13">
        <v>2201376</v>
      </c>
      <c r="D3630" s="13">
        <v>2.206</v>
      </c>
    </row>
    <row r="3631" spans="1:4" ht="15.75" hidden="1" customHeight="1">
      <c r="A3631" s="13" t="s">
        <v>37</v>
      </c>
      <c r="B3631" s="13">
        <v>1881</v>
      </c>
      <c r="C3631" s="13">
        <v>2266902</v>
      </c>
      <c r="D3631" s="13">
        <v>1.766</v>
      </c>
    </row>
    <row r="3632" spans="1:4" ht="15.75" hidden="1" customHeight="1">
      <c r="A3632" s="13" t="s">
        <v>37</v>
      </c>
      <c r="B3632" s="13">
        <v>1882</v>
      </c>
      <c r="C3632" s="13">
        <v>2340455</v>
      </c>
      <c r="D3632" s="13">
        <v>2.012</v>
      </c>
    </row>
    <row r="3633" spans="1:4" ht="15.75" hidden="1" customHeight="1">
      <c r="A3633" s="13" t="s">
        <v>37</v>
      </c>
      <c r="B3633" s="13">
        <v>1883</v>
      </c>
      <c r="C3633" s="13">
        <v>2422437</v>
      </c>
      <c r="D3633" s="13">
        <v>2.4260000000000002</v>
      </c>
    </row>
    <row r="3634" spans="1:4" ht="15.75" hidden="1" customHeight="1">
      <c r="A3634" s="13" t="s">
        <v>37</v>
      </c>
      <c r="B3634" s="13">
        <v>1884</v>
      </c>
      <c r="C3634" s="13">
        <v>2507291</v>
      </c>
      <c r="D3634" s="13">
        <v>2.5720000000000001</v>
      </c>
    </row>
    <row r="3635" spans="1:4" ht="15.75" hidden="1" customHeight="1">
      <c r="A3635" s="13" t="s">
        <v>37</v>
      </c>
      <c r="B3635" s="13">
        <v>1885</v>
      </c>
      <c r="C3635" s="13">
        <v>2595117</v>
      </c>
      <c r="D3635" s="13">
        <v>2.9060000000000001</v>
      </c>
    </row>
    <row r="3636" spans="1:4" ht="15.75" hidden="1" customHeight="1">
      <c r="A3636" s="13" t="s">
        <v>37</v>
      </c>
      <c r="B3636" s="13">
        <v>1886</v>
      </c>
      <c r="C3636" s="13">
        <v>2686019</v>
      </c>
      <c r="D3636" s="13">
        <v>2.887</v>
      </c>
    </row>
    <row r="3637" spans="1:4" ht="15.75" hidden="1" customHeight="1">
      <c r="A3637" s="13" t="s">
        <v>37</v>
      </c>
      <c r="B3637" s="13">
        <v>1887</v>
      </c>
      <c r="C3637" s="13">
        <v>2780105</v>
      </c>
      <c r="D3637" s="13">
        <v>3.0339999999999998</v>
      </c>
    </row>
    <row r="3638" spans="1:4" ht="15.75" hidden="1" customHeight="1">
      <c r="A3638" s="13" t="s">
        <v>37</v>
      </c>
      <c r="B3638" s="13">
        <v>1888</v>
      </c>
      <c r="C3638" s="13">
        <v>2877486</v>
      </c>
      <c r="D3638" s="13">
        <v>3.528</v>
      </c>
    </row>
    <row r="3639" spans="1:4" ht="15.75" hidden="1" customHeight="1">
      <c r="A3639" s="13" t="s">
        <v>37</v>
      </c>
      <c r="B3639" s="13">
        <v>1889</v>
      </c>
      <c r="C3639" s="13">
        <v>2968103</v>
      </c>
      <c r="D3639" s="13">
        <v>3.4260000000000002</v>
      </c>
    </row>
    <row r="3640" spans="1:4" ht="15.75" hidden="1" customHeight="1">
      <c r="A3640" s="13" t="s">
        <v>37</v>
      </c>
      <c r="B3640" s="13">
        <v>1890</v>
      </c>
      <c r="C3640" s="13">
        <v>3051532</v>
      </c>
      <c r="D3640" s="13">
        <v>3.5470000000000002</v>
      </c>
    </row>
    <row r="3641" spans="1:4" ht="15.75" hidden="1" customHeight="1">
      <c r="A3641" s="13" t="s">
        <v>37</v>
      </c>
      <c r="B3641" s="13">
        <v>1891</v>
      </c>
      <c r="C3641" s="13">
        <v>3127332</v>
      </c>
      <c r="D3641" s="13">
        <v>4.008</v>
      </c>
    </row>
    <row r="3642" spans="1:4" ht="15.75" hidden="1" customHeight="1">
      <c r="A3642" s="13" t="s">
        <v>37</v>
      </c>
      <c r="B3642" s="13">
        <v>1892</v>
      </c>
      <c r="C3642" s="13">
        <v>3195043</v>
      </c>
      <c r="D3642" s="13">
        <v>4.1509999999999998</v>
      </c>
    </row>
    <row r="3643" spans="1:4" ht="15.75" hidden="1" customHeight="1">
      <c r="A3643" s="13" t="s">
        <v>37</v>
      </c>
      <c r="B3643" s="13">
        <v>1893</v>
      </c>
      <c r="C3643" s="13">
        <v>3254185</v>
      </c>
      <c r="D3643" s="13">
        <v>3.964</v>
      </c>
    </row>
    <row r="3644" spans="1:4" ht="15.75" hidden="1" customHeight="1">
      <c r="A3644" s="13" t="s">
        <v>37</v>
      </c>
      <c r="B3644" s="13">
        <v>1894</v>
      </c>
      <c r="C3644" s="13">
        <v>3314421</v>
      </c>
      <c r="D3644" s="13">
        <v>4.3600000000000003</v>
      </c>
    </row>
    <row r="3645" spans="1:4" ht="15.75" hidden="1" customHeight="1">
      <c r="A3645" s="13" t="s">
        <v>37</v>
      </c>
      <c r="B3645" s="13">
        <v>1895</v>
      </c>
      <c r="C3645" s="13">
        <v>3375772</v>
      </c>
      <c r="D3645" s="13">
        <v>4.5910000000000002</v>
      </c>
    </row>
    <row r="3646" spans="1:4" ht="15.75" hidden="1" customHeight="1">
      <c r="A3646" s="13" t="s">
        <v>37</v>
      </c>
      <c r="B3646" s="13">
        <v>1896</v>
      </c>
      <c r="C3646" s="13">
        <v>3438259</v>
      </c>
      <c r="D3646" s="13">
        <v>4.5030000000000001</v>
      </c>
    </row>
    <row r="3647" spans="1:4" ht="15.75" hidden="1" customHeight="1">
      <c r="A3647" s="13" t="s">
        <v>37</v>
      </c>
      <c r="B3647" s="13">
        <v>1897</v>
      </c>
      <c r="C3647" s="13">
        <v>3501902</v>
      </c>
      <c r="D3647" s="13">
        <v>4.976</v>
      </c>
    </row>
    <row r="3648" spans="1:4" ht="15.75" hidden="1" customHeight="1">
      <c r="A3648" s="13" t="s">
        <v>37</v>
      </c>
      <c r="B3648" s="13">
        <v>1898</v>
      </c>
      <c r="C3648" s="13">
        <v>3566723</v>
      </c>
      <c r="D3648" s="13">
        <v>5.6130000000000004</v>
      </c>
    </row>
    <row r="3649" spans="1:4" ht="15.75" hidden="1" customHeight="1">
      <c r="A3649" s="13" t="s">
        <v>37</v>
      </c>
      <c r="B3649" s="13">
        <v>1899</v>
      </c>
      <c r="C3649" s="13">
        <v>3630550</v>
      </c>
      <c r="D3649" s="13">
        <v>5.7850000000000001</v>
      </c>
    </row>
    <row r="3650" spans="1:4" ht="15.75" hidden="1" customHeight="1">
      <c r="A3650" s="13" t="s">
        <v>37</v>
      </c>
      <c r="B3650" s="13">
        <v>1900</v>
      </c>
      <c r="C3650" s="13">
        <v>3693331</v>
      </c>
      <c r="D3650" s="13">
        <v>10.167999999999999</v>
      </c>
    </row>
    <row r="3651" spans="1:4" ht="15.75" hidden="1" customHeight="1">
      <c r="A3651" s="13" t="s">
        <v>37</v>
      </c>
      <c r="B3651" s="13">
        <v>1901</v>
      </c>
      <c r="C3651" s="13">
        <v>3755013</v>
      </c>
      <c r="D3651" s="13">
        <v>11.439</v>
      </c>
    </row>
    <row r="3652" spans="1:4" ht="15.75" hidden="1" customHeight="1">
      <c r="A3652" s="13" t="s">
        <v>37</v>
      </c>
      <c r="B3652" s="13">
        <v>1902</v>
      </c>
      <c r="C3652" s="13">
        <v>3815541</v>
      </c>
      <c r="D3652" s="13">
        <v>11.395</v>
      </c>
    </row>
    <row r="3653" spans="1:4" ht="15.75" hidden="1" customHeight="1">
      <c r="A3653" s="13" t="s">
        <v>37</v>
      </c>
      <c r="B3653" s="13">
        <v>1903</v>
      </c>
      <c r="C3653" s="13">
        <v>3874858</v>
      </c>
      <c r="D3653" s="13">
        <v>11.218999999999999</v>
      </c>
    </row>
    <row r="3654" spans="1:4" ht="15.75" hidden="1" customHeight="1">
      <c r="A3654" s="13" t="s">
        <v>37</v>
      </c>
      <c r="B3654" s="13">
        <v>1904</v>
      </c>
      <c r="C3654" s="13">
        <v>3935097</v>
      </c>
      <c r="D3654" s="13">
        <v>11.545</v>
      </c>
    </row>
    <row r="3655" spans="1:4" ht="15.75" hidden="1" customHeight="1">
      <c r="A3655" s="13" t="s">
        <v>37</v>
      </c>
      <c r="B3655" s="13">
        <v>1905</v>
      </c>
      <c r="C3655" s="13">
        <v>3996273</v>
      </c>
      <c r="D3655" s="13">
        <v>12.047000000000001</v>
      </c>
    </row>
    <row r="3656" spans="1:4" ht="15.75" hidden="1" customHeight="1">
      <c r="A3656" s="13" t="s">
        <v>37</v>
      </c>
      <c r="B3656" s="13">
        <v>1906</v>
      </c>
      <c r="C3656" s="13">
        <v>4058399</v>
      </c>
      <c r="D3656" s="13">
        <v>14.359</v>
      </c>
    </row>
    <row r="3657" spans="1:4" ht="15.75" hidden="1" customHeight="1">
      <c r="A3657" s="13" t="s">
        <v>37</v>
      </c>
      <c r="B3657" s="13">
        <v>1907</v>
      </c>
      <c r="C3657" s="13">
        <v>4121490</v>
      </c>
      <c r="D3657" s="13">
        <v>15.477</v>
      </c>
    </row>
    <row r="3658" spans="1:4" ht="15.75" hidden="1" customHeight="1">
      <c r="A3658" s="13" t="s">
        <v>37</v>
      </c>
      <c r="B3658" s="13">
        <v>1908</v>
      </c>
      <c r="C3658" s="13">
        <v>4185562</v>
      </c>
      <c r="D3658" s="13">
        <v>16.754999999999999</v>
      </c>
    </row>
    <row r="3659" spans="1:4" ht="15.75" hidden="1" customHeight="1">
      <c r="A3659" s="13" t="s">
        <v>37</v>
      </c>
      <c r="B3659" s="13">
        <v>1909</v>
      </c>
      <c r="C3659" s="13">
        <v>4254685</v>
      </c>
      <c r="D3659" s="13">
        <v>14.553000000000001</v>
      </c>
    </row>
    <row r="3660" spans="1:4" ht="15.75" hidden="1" customHeight="1">
      <c r="A3660" s="13" t="s">
        <v>37</v>
      </c>
      <c r="B3660" s="13">
        <v>1910</v>
      </c>
      <c r="C3660" s="13">
        <v>4329018</v>
      </c>
      <c r="D3660" s="13">
        <v>17.437000000000001</v>
      </c>
    </row>
    <row r="3661" spans="1:4" ht="15.75" hidden="1" customHeight="1">
      <c r="A3661" s="13" t="s">
        <v>37</v>
      </c>
      <c r="B3661" s="13">
        <v>1911</v>
      </c>
      <c r="C3661" s="13">
        <v>4408726</v>
      </c>
      <c r="D3661" s="13">
        <v>19.239999999999998</v>
      </c>
    </row>
    <row r="3662" spans="1:4" ht="15.75" hidden="1" customHeight="1">
      <c r="A3662" s="13" t="s">
        <v>37</v>
      </c>
      <c r="B3662" s="13">
        <v>1912</v>
      </c>
      <c r="C3662" s="13">
        <v>4493975</v>
      </c>
      <c r="D3662" s="13">
        <v>20.786000000000001</v>
      </c>
    </row>
    <row r="3663" spans="1:4" ht="15.75" hidden="1" customHeight="1">
      <c r="A3663" s="13" t="s">
        <v>37</v>
      </c>
      <c r="B3663" s="13">
        <v>1913</v>
      </c>
      <c r="C3663" s="13">
        <v>4584938</v>
      </c>
      <c r="D3663" s="13">
        <v>22.390999999999998</v>
      </c>
    </row>
    <row r="3664" spans="1:4" ht="15.75" hidden="1" customHeight="1">
      <c r="A3664" s="13" t="s">
        <v>37</v>
      </c>
      <c r="B3664" s="13">
        <v>1914</v>
      </c>
      <c r="C3664" s="13">
        <v>4677743</v>
      </c>
      <c r="D3664" s="13">
        <v>24.478999999999999</v>
      </c>
    </row>
    <row r="3665" spans="1:4" ht="15.75" hidden="1" customHeight="1">
      <c r="A3665" s="13" t="s">
        <v>37</v>
      </c>
      <c r="B3665" s="13">
        <v>1915</v>
      </c>
      <c r="C3665" s="13">
        <v>4772426</v>
      </c>
      <c r="D3665" s="13">
        <v>21.792999999999999</v>
      </c>
    </row>
    <row r="3666" spans="1:4" ht="15.75" hidden="1" customHeight="1">
      <c r="A3666" s="13" t="s">
        <v>37</v>
      </c>
      <c r="B3666" s="13">
        <v>1916</v>
      </c>
      <c r="C3666" s="13">
        <v>4869025</v>
      </c>
      <c r="D3666" s="13">
        <v>19.273</v>
      </c>
    </row>
    <row r="3667" spans="1:4" ht="15.75" hidden="1" customHeight="1">
      <c r="A3667" s="13" t="s">
        <v>37</v>
      </c>
      <c r="B3667" s="13">
        <v>1917</v>
      </c>
      <c r="C3667" s="13">
        <v>4967579</v>
      </c>
      <c r="D3667" s="13">
        <v>20.76</v>
      </c>
    </row>
    <row r="3668" spans="1:4" ht="15.75" hidden="1" customHeight="1">
      <c r="A3668" s="13" t="s">
        <v>37</v>
      </c>
      <c r="B3668" s="13">
        <v>1918</v>
      </c>
      <c r="C3668" s="13">
        <v>5069291</v>
      </c>
      <c r="D3668" s="13">
        <v>22.94</v>
      </c>
    </row>
    <row r="3669" spans="1:4" ht="15.75" hidden="1" customHeight="1">
      <c r="A3669" s="13" t="s">
        <v>37</v>
      </c>
      <c r="B3669" s="13">
        <v>1919</v>
      </c>
      <c r="C3669" s="13">
        <v>5171552</v>
      </c>
      <c r="D3669" s="13">
        <v>21.739000000000001</v>
      </c>
    </row>
    <row r="3670" spans="1:4" ht="15.75" hidden="1" customHeight="1">
      <c r="A3670" s="13" t="s">
        <v>37</v>
      </c>
      <c r="B3670" s="13">
        <v>1920</v>
      </c>
      <c r="C3670" s="13">
        <v>5274343</v>
      </c>
      <c r="D3670" s="13">
        <v>25.731999999999999</v>
      </c>
    </row>
    <row r="3671" spans="1:4" ht="15.75" hidden="1" customHeight="1">
      <c r="A3671" s="13" t="s">
        <v>37</v>
      </c>
      <c r="B3671" s="13">
        <v>1921</v>
      </c>
      <c r="C3671" s="13">
        <v>5377647</v>
      </c>
      <c r="D3671" s="13">
        <v>23.152999999999999</v>
      </c>
    </row>
    <row r="3672" spans="1:4" ht="15.75" hidden="1" customHeight="1">
      <c r="A3672" s="13" t="s">
        <v>37</v>
      </c>
      <c r="B3672" s="13">
        <v>1922</v>
      </c>
      <c r="C3672" s="13">
        <v>5481442</v>
      </c>
      <c r="D3672" s="13">
        <v>24.344000000000001</v>
      </c>
    </row>
    <row r="3673" spans="1:4" ht="15.75" hidden="1" customHeight="1">
      <c r="A3673" s="13" t="s">
        <v>37</v>
      </c>
      <c r="B3673" s="13">
        <v>1923</v>
      </c>
      <c r="C3673" s="13">
        <v>5585709</v>
      </c>
      <c r="D3673" s="13">
        <v>24.849</v>
      </c>
    </row>
    <row r="3674" spans="1:4" ht="15.75" hidden="1" customHeight="1">
      <c r="A3674" s="13" t="s">
        <v>37</v>
      </c>
      <c r="B3674" s="13">
        <v>1924</v>
      </c>
      <c r="C3674" s="13">
        <v>5691958</v>
      </c>
      <c r="D3674" s="13">
        <v>27.07</v>
      </c>
    </row>
    <row r="3675" spans="1:4" ht="15.75" hidden="1" customHeight="1">
      <c r="A3675" s="13" t="s">
        <v>37</v>
      </c>
      <c r="B3675" s="13">
        <v>1925</v>
      </c>
      <c r="C3675" s="13">
        <v>5800229</v>
      </c>
      <c r="D3675" s="13">
        <v>28.234999999999999</v>
      </c>
    </row>
    <row r="3676" spans="1:4" ht="15.75" hidden="1" customHeight="1">
      <c r="A3676" s="13" t="s">
        <v>37</v>
      </c>
      <c r="B3676" s="13">
        <v>1926</v>
      </c>
      <c r="C3676" s="13">
        <v>5910560</v>
      </c>
      <c r="D3676" s="13">
        <v>27.853999999999999</v>
      </c>
    </row>
    <row r="3677" spans="1:4" ht="15.75" hidden="1" customHeight="1">
      <c r="A3677" s="13" t="s">
        <v>37</v>
      </c>
      <c r="B3677" s="13">
        <v>1927</v>
      </c>
      <c r="C3677" s="13">
        <v>6022989</v>
      </c>
      <c r="D3677" s="13">
        <v>28.893999999999998</v>
      </c>
    </row>
    <row r="3678" spans="1:4" ht="15.75" hidden="1" customHeight="1">
      <c r="A3678" s="13" t="s">
        <v>37</v>
      </c>
      <c r="B3678" s="13">
        <v>1928</v>
      </c>
      <c r="C3678" s="13">
        <v>6137556</v>
      </c>
      <c r="D3678" s="13">
        <v>26.286000000000001</v>
      </c>
    </row>
    <row r="3679" spans="1:4" ht="15.75" hidden="1" customHeight="1">
      <c r="A3679" s="13" t="s">
        <v>37</v>
      </c>
      <c r="B3679" s="13">
        <v>1929</v>
      </c>
      <c r="C3679" s="13">
        <v>6240926</v>
      </c>
      <c r="D3679" s="13">
        <v>23.652000000000001</v>
      </c>
    </row>
    <row r="3680" spans="1:4" ht="15.75" hidden="1" customHeight="1">
      <c r="A3680" s="13" t="s">
        <v>37</v>
      </c>
      <c r="B3680" s="13">
        <v>1930</v>
      </c>
      <c r="C3680" s="13">
        <v>6332771</v>
      </c>
      <c r="D3680" s="13">
        <v>22.029</v>
      </c>
    </row>
    <row r="3681" spans="1:4" ht="15.75" hidden="1" customHeight="1">
      <c r="A3681" s="13" t="s">
        <v>37</v>
      </c>
      <c r="B3681" s="13">
        <v>1931</v>
      </c>
      <c r="C3681" s="13">
        <v>6412756</v>
      </c>
      <c r="D3681" s="13">
        <v>19.545999999999999</v>
      </c>
    </row>
    <row r="3682" spans="1:4" ht="15.75" hidden="1" customHeight="1">
      <c r="A3682" s="13" t="s">
        <v>37</v>
      </c>
      <c r="B3682" s="13">
        <v>1932</v>
      </c>
      <c r="C3682" s="13">
        <v>6480541</v>
      </c>
      <c r="D3682" s="13">
        <v>20.341999999999999</v>
      </c>
    </row>
    <row r="3683" spans="1:4" ht="15.75" hidden="1" customHeight="1">
      <c r="A3683" s="13" t="s">
        <v>37</v>
      </c>
      <c r="B3683" s="13">
        <v>1933</v>
      </c>
      <c r="C3683" s="13">
        <v>6535776</v>
      </c>
      <c r="D3683" s="13">
        <v>21.58</v>
      </c>
    </row>
    <row r="3684" spans="1:4" ht="15.75" hidden="1" customHeight="1">
      <c r="A3684" s="13" t="s">
        <v>37</v>
      </c>
      <c r="B3684" s="13">
        <v>1934</v>
      </c>
      <c r="C3684" s="13">
        <v>6591481</v>
      </c>
      <c r="D3684" s="13">
        <v>22.696999999999999</v>
      </c>
    </row>
    <row r="3685" spans="1:4" ht="15.75" hidden="1" customHeight="1">
      <c r="A3685" s="13" t="s">
        <v>37</v>
      </c>
      <c r="B3685" s="13">
        <v>1935</v>
      </c>
      <c r="C3685" s="13">
        <v>6647662</v>
      </c>
      <c r="D3685" s="13">
        <v>25.228000000000002</v>
      </c>
    </row>
    <row r="3686" spans="1:4" ht="15.75" hidden="1" customHeight="1">
      <c r="A3686" s="13" t="s">
        <v>37</v>
      </c>
      <c r="B3686" s="13">
        <v>1936</v>
      </c>
      <c r="C3686" s="13">
        <v>6704321</v>
      </c>
      <c r="D3686" s="13">
        <v>27.048999999999999</v>
      </c>
    </row>
    <row r="3687" spans="1:4" ht="15.75" hidden="1" customHeight="1">
      <c r="A3687" s="13" t="s">
        <v>37</v>
      </c>
      <c r="B3687" s="13">
        <v>1937</v>
      </c>
      <c r="C3687" s="13">
        <v>6761463</v>
      </c>
      <c r="D3687" s="13">
        <v>28.855</v>
      </c>
    </row>
    <row r="3688" spans="1:4" ht="15.75" hidden="1" customHeight="1">
      <c r="A3688" s="13" t="s">
        <v>37</v>
      </c>
      <c r="B3688" s="13">
        <v>1938</v>
      </c>
      <c r="C3688" s="13">
        <v>6819092</v>
      </c>
      <c r="D3688" s="13">
        <v>28.035</v>
      </c>
    </row>
    <row r="3689" spans="1:4" ht="15.75" hidden="1" customHeight="1">
      <c r="A3689" s="13" t="s">
        <v>37</v>
      </c>
      <c r="B3689" s="13">
        <v>1939</v>
      </c>
      <c r="C3689" s="13">
        <v>6887821</v>
      </c>
      <c r="D3689" s="13">
        <v>32.142000000000003</v>
      </c>
    </row>
    <row r="3690" spans="1:4" ht="15.75" hidden="1" customHeight="1">
      <c r="A3690" s="13" t="s">
        <v>37</v>
      </c>
      <c r="B3690" s="13">
        <v>1940</v>
      </c>
      <c r="C3690" s="13">
        <v>6967916</v>
      </c>
      <c r="D3690" s="13">
        <v>29.038</v>
      </c>
    </row>
    <row r="3691" spans="1:4" ht="15.75" hidden="1" customHeight="1">
      <c r="A3691" s="13" t="s">
        <v>37</v>
      </c>
      <c r="B3691" s="13">
        <v>1941</v>
      </c>
      <c r="C3691" s="13">
        <v>7059648</v>
      </c>
      <c r="D3691" s="13">
        <v>34.545000000000002</v>
      </c>
    </row>
    <row r="3692" spans="1:4" ht="15.75" hidden="1" customHeight="1">
      <c r="A3692" s="13" t="s">
        <v>37</v>
      </c>
      <c r="B3692" s="13">
        <v>1942</v>
      </c>
      <c r="C3692" s="13">
        <v>7163293</v>
      </c>
      <c r="D3692" s="13">
        <v>36.502000000000002</v>
      </c>
    </row>
    <row r="3693" spans="1:4" ht="15.75" hidden="1" customHeight="1">
      <c r="A3693" s="13" t="s">
        <v>37</v>
      </c>
      <c r="B3693" s="13">
        <v>1943</v>
      </c>
      <c r="C3693" s="13">
        <v>7279134</v>
      </c>
      <c r="D3693" s="13">
        <v>34.99</v>
      </c>
    </row>
    <row r="3694" spans="1:4" ht="15.75" hidden="1" customHeight="1">
      <c r="A3694" s="13" t="s">
        <v>37</v>
      </c>
      <c r="B3694" s="13">
        <v>1944</v>
      </c>
      <c r="C3694" s="13">
        <v>7396847</v>
      </c>
      <c r="D3694" s="13">
        <v>34.209000000000003</v>
      </c>
    </row>
    <row r="3695" spans="1:4" ht="15.75" hidden="1" customHeight="1">
      <c r="A3695" s="13" t="s">
        <v>37</v>
      </c>
      <c r="B3695" s="13">
        <v>1945</v>
      </c>
      <c r="C3695" s="13">
        <v>7516465</v>
      </c>
      <c r="D3695" s="13">
        <v>32.695</v>
      </c>
    </row>
    <row r="3696" spans="1:4" ht="15.75" hidden="1" customHeight="1">
      <c r="A3696" s="13" t="s">
        <v>37</v>
      </c>
      <c r="B3696" s="13">
        <v>1946</v>
      </c>
      <c r="C3696" s="13">
        <v>7638016</v>
      </c>
      <c r="D3696" s="13">
        <v>35.420999999999999</v>
      </c>
    </row>
    <row r="3697" spans="1:4" ht="15.75" hidden="1" customHeight="1">
      <c r="A3697" s="13" t="s">
        <v>37</v>
      </c>
      <c r="B3697" s="13">
        <v>1947</v>
      </c>
      <c r="C3697" s="13">
        <v>7761534</v>
      </c>
      <c r="D3697" s="13">
        <v>38.014000000000003</v>
      </c>
    </row>
    <row r="3698" spans="1:4" ht="15.75" hidden="1" customHeight="1">
      <c r="A3698" s="13" t="s">
        <v>37</v>
      </c>
      <c r="B3698" s="13">
        <v>1948</v>
      </c>
      <c r="C3698" s="13">
        <v>7887049</v>
      </c>
      <c r="D3698" s="13">
        <v>38.42</v>
      </c>
    </row>
    <row r="3699" spans="1:4" ht="15.75" hidden="1" customHeight="1">
      <c r="A3699" s="13" t="s">
        <v>37</v>
      </c>
      <c r="B3699" s="13">
        <v>1949</v>
      </c>
      <c r="C3699" s="13">
        <v>8025441</v>
      </c>
      <c r="D3699" s="13">
        <v>37.646999999999998</v>
      </c>
    </row>
    <row r="3700" spans="1:4" ht="15.75" hidden="1" customHeight="1">
      <c r="A3700" s="13" t="s">
        <v>37</v>
      </c>
      <c r="B3700" s="13">
        <v>1950</v>
      </c>
      <c r="C3700" s="13">
        <v>8177169</v>
      </c>
      <c r="D3700" s="13">
        <v>54.738999999999997</v>
      </c>
    </row>
    <row r="3701" spans="1:4" ht="15.75" hidden="1" customHeight="1">
      <c r="A3701" s="13" t="s">
        <v>37</v>
      </c>
      <c r="B3701" s="13">
        <v>1951</v>
      </c>
      <c r="C3701" s="13">
        <v>8419836</v>
      </c>
      <c r="D3701" s="13">
        <v>59.029000000000003</v>
      </c>
    </row>
    <row r="3702" spans="1:4" ht="15.75" hidden="1" customHeight="1">
      <c r="A3702" s="13" t="s">
        <v>37</v>
      </c>
      <c r="B3702" s="13">
        <v>1952</v>
      </c>
      <c r="C3702" s="13">
        <v>8632790</v>
      </c>
      <c r="D3702" s="13">
        <v>60.201000000000001</v>
      </c>
    </row>
    <row r="3703" spans="1:4" ht="15.75" hidden="1" customHeight="1">
      <c r="A3703" s="13" t="s">
        <v>37</v>
      </c>
      <c r="B3703" s="13">
        <v>1953</v>
      </c>
      <c r="C3703" s="13">
        <v>8819163</v>
      </c>
      <c r="D3703" s="13">
        <v>59.435000000000002</v>
      </c>
    </row>
    <row r="3704" spans="1:4" ht="15.75" hidden="1" customHeight="1">
      <c r="A3704" s="13" t="s">
        <v>37</v>
      </c>
      <c r="B3704" s="13">
        <v>1954</v>
      </c>
      <c r="C3704" s="13">
        <v>9003364</v>
      </c>
      <c r="D3704" s="13">
        <v>67.838999999999999</v>
      </c>
    </row>
    <row r="3705" spans="1:4" ht="15.75" hidden="1" customHeight="1">
      <c r="A3705" s="13" t="s">
        <v>37</v>
      </c>
      <c r="B3705" s="13">
        <v>1955</v>
      </c>
      <c r="C3705" s="13">
        <v>9209844</v>
      </c>
      <c r="D3705" s="13">
        <v>70.674000000000007</v>
      </c>
    </row>
    <row r="3706" spans="1:4" ht="15.75" hidden="1" customHeight="1">
      <c r="A3706" s="13" t="s">
        <v>37</v>
      </c>
      <c r="B3706" s="13">
        <v>1956</v>
      </c>
      <c r="C3706" s="13">
        <v>9429808</v>
      </c>
      <c r="D3706" s="13">
        <v>73.03</v>
      </c>
    </row>
    <row r="3707" spans="1:4" ht="15.75" hidden="1" customHeight="1">
      <c r="A3707" s="13" t="s">
        <v>37</v>
      </c>
      <c r="B3707" s="13">
        <v>1957</v>
      </c>
      <c r="C3707" s="13">
        <v>9644190</v>
      </c>
      <c r="D3707" s="13">
        <v>74.516000000000005</v>
      </c>
    </row>
    <row r="3708" spans="1:4" ht="15.75" hidden="1" customHeight="1">
      <c r="A3708" s="13" t="s">
        <v>37</v>
      </c>
      <c r="B3708" s="13">
        <v>1958</v>
      </c>
      <c r="C3708" s="13">
        <v>9853146</v>
      </c>
      <c r="D3708" s="13">
        <v>77.608000000000004</v>
      </c>
    </row>
    <row r="3709" spans="1:4" ht="15.75" hidden="1" customHeight="1">
      <c r="A3709" s="13" t="s">
        <v>37</v>
      </c>
      <c r="B3709" s="13">
        <v>1959</v>
      </c>
      <c r="C3709" s="13">
        <v>10065683</v>
      </c>
      <c r="D3709" s="13">
        <v>83.707999999999998</v>
      </c>
    </row>
    <row r="3710" spans="1:4" ht="15.75" hidden="1" customHeight="1">
      <c r="A3710" s="13" t="s">
        <v>37</v>
      </c>
      <c r="B3710" s="13">
        <v>1960</v>
      </c>
      <c r="C3710" s="13">
        <v>10286648</v>
      </c>
      <c r="D3710" s="13">
        <v>88.119</v>
      </c>
    </row>
    <row r="3711" spans="1:4" ht="15.75" hidden="1" customHeight="1">
      <c r="A3711" s="13" t="s">
        <v>37</v>
      </c>
      <c r="B3711" s="13">
        <v>1961</v>
      </c>
      <c r="C3711" s="13">
        <v>10505940</v>
      </c>
      <c r="D3711" s="13">
        <v>90.504000000000005</v>
      </c>
    </row>
    <row r="3712" spans="1:4" ht="15.75" hidden="1" customHeight="1">
      <c r="A3712" s="13" t="s">
        <v>37</v>
      </c>
      <c r="B3712" s="13">
        <v>1962</v>
      </c>
      <c r="C3712" s="13">
        <v>10711943</v>
      </c>
      <c r="D3712" s="13">
        <v>94.822999999999993</v>
      </c>
    </row>
    <row r="3713" spans="1:4" ht="15.75" hidden="1" customHeight="1">
      <c r="A3713" s="13" t="s">
        <v>37</v>
      </c>
      <c r="B3713" s="13">
        <v>1963</v>
      </c>
      <c r="C3713" s="13">
        <v>10917377</v>
      </c>
      <c r="D3713" s="13">
        <v>100.934</v>
      </c>
    </row>
    <row r="3714" spans="1:4" ht="15.75" hidden="1" customHeight="1">
      <c r="A3714" s="13" t="s">
        <v>37</v>
      </c>
      <c r="B3714" s="13">
        <v>1964</v>
      </c>
      <c r="C3714" s="13">
        <v>11131608</v>
      </c>
      <c r="D3714" s="13">
        <v>108.876</v>
      </c>
    </row>
    <row r="3715" spans="1:4" ht="15.75" hidden="1" customHeight="1">
      <c r="A3715" s="13" t="s">
        <v>37</v>
      </c>
      <c r="B3715" s="13">
        <v>1965</v>
      </c>
      <c r="C3715" s="13">
        <v>11359442</v>
      </c>
      <c r="D3715" s="13">
        <v>120.85299999999999</v>
      </c>
    </row>
    <row r="3716" spans="1:4" ht="15.75" hidden="1" customHeight="1">
      <c r="A3716" s="13" t="s">
        <v>37</v>
      </c>
      <c r="B3716" s="13">
        <v>1966</v>
      </c>
      <c r="C3716" s="13">
        <v>11592675</v>
      </c>
      <c r="D3716" s="13">
        <v>120.21899999999999</v>
      </c>
    </row>
    <row r="3717" spans="1:4" ht="15.75" hidden="1" customHeight="1">
      <c r="A3717" s="13" t="s">
        <v>37</v>
      </c>
      <c r="B3717" s="13">
        <v>1967</v>
      </c>
      <c r="C3717" s="13">
        <v>11809114</v>
      </c>
      <c r="D3717" s="13">
        <v>129.14400000000001</v>
      </c>
    </row>
    <row r="3718" spans="1:4" ht="15.75" hidden="1" customHeight="1">
      <c r="A3718" s="13" t="s">
        <v>37</v>
      </c>
      <c r="B3718" s="13">
        <v>1968</v>
      </c>
      <c r="C3718" s="13">
        <v>12027268</v>
      </c>
      <c r="D3718" s="13">
        <v>134.49700000000001</v>
      </c>
    </row>
    <row r="3719" spans="1:4" ht="15.75" hidden="1" customHeight="1">
      <c r="A3719" s="13" t="s">
        <v>37</v>
      </c>
      <c r="B3719" s="13">
        <v>1969</v>
      </c>
      <c r="C3719" s="13">
        <v>12268351</v>
      </c>
      <c r="D3719" s="13">
        <v>142.124</v>
      </c>
    </row>
    <row r="3720" spans="1:4" ht="15.75" hidden="1" customHeight="1">
      <c r="A3720" s="13" t="s">
        <v>37</v>
      </c>
      <c r="B3720" s="13">
        <v>1970</v>
      </c>
      <c r="C3720" s="13">
        <v>12595038</v>
      </c>
      <c r="D3720" s="13">
        <v>147.47999999999999</v>
      </c>
    </row>
    <row r="3721" spans="1:4" ht="15.75" hidden="1" customHeight="1">
      <c r="A3721" s="13" t="s">
        <v>37</v>
      </c>
      <c r="B3721" s="13">
        <v>1971</v>
      </c>
      <c r="C3721" s="13">
        <v>12993837</v>
      </c>
      <c r="D3721" s="13">
        <v>152.63</v>
      </c>
    </row>
    <row r="3722" spans="1:4" ht="15.75" hidden="1" customHeight="1">
      <c r="A3722" s="13" t="s">
        <v>37</v>
      </c>
      <c r="B3722" s="13">
        <v>1972</v>
      </c>
      <c r="C3722" s="13">
        <v>13300319</v>
      </c>
      <c r="D3722" s="13">
        <v>157.33600000000001</v>
      </c>
    </row>
    <row r="3723" spans="1:4" ht="15.75" hidden="1" customHeight="1">
      <c r="A3723" s="13" t="s">
        <v>37</v>
      </c>
      <c r="B3723" s="13">
        <v>1973</v>
      </c>
      <c r="C3723" s="13">
        <v>13513318</v>
      </c>
      <c r="D3723" s="13">
        <v>170.828</v>
      </c>
    </row>
    <row r="3724" spans="1:4" ht="15.75" hidden="1" customHeight="1">
      <c r="A3724" s="13" t="s">
        <v>37</v>
      </c>
      <c r="B3724" s="13">
        <v>1974</v>
      </c>
      <c r="C3724" s="13">
        <v>13713392</v>
      </c>
      <c r="D3724" s="13">
        <v>172.19</v>
      </c>
    </row>
    <row r="3725" spans="1:4" ht="15.75" hidden="1" customHeight="1">
      <c r="A3725" s="13" t="s">
        <v>37</v>
      </c>
      <c r="B3725" s="13">
        <v>1975</v>
      </c>
      <c r="C3725" s="13">
        <v>13886865</v>
      </c>
      <c r="D3725" s="13">
        <v>175.714</v>
      </c>
    </row>
    <row r="3726" spans="1:4" ht="15.75" hidden="1" customHeight="1">
      <c r="A3726" s="13" t="s">
        <v>37</v>
      </c>
      <c r="B3726" s="13">
        <v>1976</v>
      </c>
      <c r="C3726" s="13">
        <v>14038078</v>
      </c>
      <c r="D3726" s="13">
        <v>174.07499999999999</v>
      </c>
    </row>
    <row r="3727" spans="1:4" ht="15.75" hidden="1" customHeight="1">
      <c r="A3727" s="13" t="s">
        <v>37</v>
      </c>
      <c r="B3727" s="13">
        <v>1977</v>
      </c>
      <c r="C3727" s="13">
        <v>14193365</v>
      </c>
      <c r="D3727" s="13">
        <v>187.60499999999999</v>
      </c>
    </row>
    <row r="3728" spans="1:4" ht="15.75" hidden="1" customHeight="1">
      <c r="A3728" s="13" t="s">
        <v>37</v>
      </c>
      <c r="B3728" s="13">
        <v>1978</v>
      </c>
      <c r="C3728" s="13">
        <v>14355814</v>
      </c>
      <c r="D3728" s="13">
        <v>201.821</v>
      </c>
    </row>
    <row r="3729" spans="1:4" ht="15.75" hidden="1" customHeight="1">
      <c r="A3729" s="13" t="s">
        <v>37</v>
      </c>
      <c r="B3729" s="13">
        <v>1979</v>
      </c>
      <c r="C3729" s="13">
        <v>14520529</v>
      </c>
      <c r="D3729" s="13">
        <v>204.87</v>
      </c>
    </row>
    <row r="3730" spans="1:4" ht="15.75" hidden="1" customHeight="1">
      <c r="A3730" s="13" t="s">
        <v>37</v>
      </c>
      <c r="B3730" s="13">
        <v>1980</v>
      </c>
      <c r="C3730" s="13">
        <v>14706329</v>
      </c>
      <c r="D3730" s="13">
        <v>220.53200000000001</v>
      </c>
    </row>
    <row r="3731" spans="1:4" ht="15.75" hidden="1" customHeight="1">
      <c r="A3731" s="13" t="s">
        <v>37</v>
      </c>
      <c r="B3731" s="13">
        <v>1981</v>
      </c>
      <c r="C3731" s="13">
        <v>14930055</v>
      </c>
      <c r="D3731" s="13">
        <v>230.13300000000001</v>
      </c>
    </row>
    <row r="3732" spans="1:4" ht="15.75" hidden="1" customHeight="1">
      <c r="A3732" s="13" t="s">
        <v>37</v>
      </c>
      <c r="B3732" s="13">
        <v>1982</v>
      </c>
      <c r="C3732" s="13">
        <v>15168446</v>
      </c>
      <c r="D3732" s="13">
        <v>233.88900000000001</v>
      </c>
    </row>
    <row r="3733" spans="1:4" ht="15.75" hidden="1" customHeight="1">
      <c r="A3733" s="13" t="s">
        <v>37</v>
      </c>
      <c r="B3733" s="13">
        <v>1983</v>
      </c>
      <c r="C3733" s="13">
        <v>15383079</v>
      </c>
      <c r="D3733" s="13">
        <v>224.786</v>
      </c>
    </row>
    <row r="3734" spans="1:4" ht="15.75" hidden="1" customHeight="1">
      <c r="A3734" s="13" t="s">
        <v>37</v>
      </c>
      <c r="B3734" s="13">
        <v>1984</v>
      </c>
      <c r="C3734" s="13">
        <v>15579478</v>
      </c>
      <c r="D3734" s="13">
        <v>236.36199999999999</v>
      </c>
    </row>
    <row r="3735" spans="1:4" ht="15.75" hidden="1" customHeight="1">
      <c r="A3735" s="13" t="s">
        <v>37</v>
      </c>
      <c r="B3735" s="13">
        <v>1985</v>
      </c>
      <c r="C3735" s="13">
        <v>15785685</v>
      </c>
      <c r="D3735" s="13">
        <v>240.989</v>
      </c>
    </row>
    <row r="3736" spans="1:4" ht="15.75" hidden="1" customHeight="1">
      <c r="A3736" s="13" t="s">
        <v>37</v>
      </c>
      <c r="B3736" s="13">
        <v>1986</v>
      </c>
      <c r="C3736" s="13">
        <v>16012299</v>
      </c>
      <c r="D3736" s="13">
        <v>239.72300000000001</v>
      </c>
    </row>
    <row r="3737" spans="1:4" ht="15.75" hidden="1" customHeight="1">
      <c r="A3737" s="13" t="s">
        <v>37</v>
      </c>
      <c r="B3737" s="13">
        <v>1987</v>
      </c>
      <c r="C3737" s="13">
        <v>16259251</v>
      </c>
      <c r="D3737" s="13">
        <v>255.851</v>
      </c>
    </row>
    <row r="3738" spans="1:4" ht="15.75" hidden="1" customHeight="1">
      <c r="A3738" s="13" t="s">
        <v>37</v>
      </c>
      <c r="B3738" s="13">
        <v>1988</v>
      </c>
      <c r="C3738" s="13">
        <v>16525901</v>
      </c>
      <c r="D3738" s="13">
        <v>260.88</v>
      </c>
    </row>
    <row r="3739" spans="1:4" ht="15.75" hidden="1" customHeight="1">
      <c r="A3739" s="13" t="s">
        <v>37</v>
      </c>
      <c r="B3739" s="13">
        <v>1989</v>
      </c>
      <c r="C3739" s="13">
        <v>16796586</v>
      </c>
      <c r="D3739" s="13">
        <v>277.48700000000002</v>
      </c>
    </row>
    <row r="3740" spans="1:4" ht="15.75" hidden="1" customHeight="1">
      <c r="A3740" s="13" t="s">
        <v>37</v>
      </c>
      <c r="B3740" s="13">
        <v>1990</v>
      </c>
      <c r="C3740" s="13">
        <v>17048002</v>
      </c>
      <c r="D3740" s="13">
        <v>278.154</v>
      </c>
    </row>
    <row r="3741" spans="1:4" ht="15.75" hidden="1" customHeight="1">
      <c r="A3741" s="13" t="s">
        <v>37</v>
      </c>
      <c r="B3741" s="13">
        <v>1991</v>
      </c>
      <c r="C3741" s="13">
        <v>17271092</v>
      </c>
      <c r="D3741" s="13">
        <v>279.529</v>
      </c>
    </row>
    <row r="3742" spans="1:4" ht="15.75" hidden="1" customHeight="1">
      <c r="A3742" s="13" t="s">
        <v>37</v>
      </c>
      <c r="B3742" s="13">
        <v>1992</v>
      </c>
      <c r="C3742" s="13">
        <v>17462500</v>
      </c>
      <c r="D3742" s="13">
        <v>284.52499999999998</v>
      </c>
    </row>
    <row r="3743" spans="1:4" ht="15.75" hidden="1" customHeight="1">
      <c r="A3743" s="13" t="s">
        <v>37</v>
      </c>
      <c r="B3743" s="13">
        <v>1993</v>
      </c>
      <c r="C3743" s="13">
        <v>17631514</v>
      </c>
      <c r="D3743" s="13">
        <v>288.87099999999998</v>
      </c>
    </row>
    <row r="3744" spans="1:4" ht="15.75" hidden="1" customHeight="1">
      <c r="A3744" s="13" t="s">
        <v>37</v>
      </c>
      <c r="B3744" s="13">
        <v>1994</v>
      </c>
      <c r="C3744" s="13">
        <v>17805506</v>
      </c>
      <c r="D3744" s="13">
        <v>293.697</v>
      </c>
    </row>
    <row r="3745" spans="1:4" ht="15.75" hidden="1" customHeight="1">
      <c r="A3745" s="13" t="s">
        <v>37</v>
      </c>
      <c r="B3745" s="13">
        <v>1995</v>
      </c>
      <c r="C3745" s="13">
        <v>18003002</v>
      </c>
      <c r="D3745" s="13">
        <v>305.00299999999999</v>
      </c>
    </row>
    <row r="3746" spans="1:4" ht="15.75" hidden="1" customHeight="1">
      <c r="A3746" s="13" t="s">
        <v>37</v>
      </c>
      <c r="B3746" s="13">
        <v>1996</v>
      </c>
      <c r="C3746" s="13">
        <v>18211850</v>
      </c>
      <c r="D3746" s="13">
        <v>311.88600000000002</v>
      </c>
    </row>
    <row r="3747" spans="1:4" ht="15.75" hidden="1" customHeight="1">
      <c r="A3747" s="13" t="s">
        <v>37</v>
      </c>
      <c r="B3747" s="13">
        <v>1997</v>
      </c>
      <c r="C3747" s="13">
        <v>18410254</v>
      </c>
      <c r="D3747" s="13">
        <v>320.28300000000002</v>
      </c>
    </row>
    <row r="3748" spans="1:4" ht="15.75" hidden="1" customHeight="1">
      <c r="A3748" s="13" t="s">
        <v>37</v>
      </c>
      <c r="B3748" s="13">
        <v>1998</v>
      </c>
      <c r="C3748" s="13">
        <v>18601666</v>
      </c>
      <c r="D3748" s="13">
        <v>334.07600000000002</v>
      </c>
    </row>
    <row r="3749" spans="1:4" ht="15.75" hidden="1" customHeight="1">
      <c r="A3749" s="13" t="s">
        <v>37</v>
      </c>
      <c r="B3749" s="13">
        <v>1999</v>
      </c>
      <c r="C3749" s="13">
        <v>18800892</v>
      </c>
      <c r="D3749" s="13">
        <v>343.48899999999998</v>
      </c>
    </row>
    <row r="3750" spans="1:4" ht="15.75" hidden="1" customHeight="1">
      <c r="A3750" s="13" t="s">
        <v>37</v>
      </c>
      <c r="B3750" s="13">
        <v>2000</v>
      </c>
      <c r="C3750" s="13">
        <v>19017968</v>
      </c>
      <c r="D3750" s="13">
        <v>349.63499999999999</v>
      </c>
    </row>
    <row r="3751" spans="1:4" ht="15.75" hidden="1" customHeight="1">
      <c r="A3751" s="13" t="s">
        <v>37</v>
      </c>
      <c r="B3751" s="13">
        <v>2001</v>
      </c>
      <c r="C3751" s="13">
        <v>19248146</v>
      </c>
      <c r="D3751" s="13">
        <v>357.13200000000001</v>
      </c>
    </row>
    <row r="3752" spans="1:4" ht="15.75" hidden="1" customHeight="1">
      <c r="A3752" s="13" t="s">
        <v>37</v>
      </c>
      <c r="B3752" s="13">
        <v>2002</v>
      </c>
      <c r="C3752" s="13">
        <v>19475842</v>
      </c>
      <c r="D3752" s="13">
        <v>361.541</v>
      </c>
    </row>
    <row r="3753" spans="1:4" ht="15.75" hidden="1" customHeight="1">
      <c r="A3753" s="13" t="s">
        <v>37</v>
      </c>
      <c r="B3753" s="13">
        <v>2003</v>
      </c>
      <c r="C3753" s="13">
        <v>19699004</v>
      </c>
      <c r="D3753" s="13">
        <v>369.28</v>
      </c>
    </row>
    <row r="3754" spans="1:4" ht="15.75" hidden="1" customHeight="1">
      <c r="A3754" s="13" t="s">
        <v>37</v>
      </c>
      <c r="B3754" s="13">
        <v>2004</v>
      </c>
      <c r="C3754" s="13">
        <v>19925060</v>
      </c>
      <c r="D3754" s="13">
        <v>382.82100000000003</v>
      </c>
    </row>
    <row r="3755" spans="1:4" ht="15.75" hidden="1" customHeight="1">
      <c r="A3755" s="13" t="s">
        <v>37</v>
      </c>
      <c r="B3755" s="13">
        <v>2005</v>
      </c>
      <c r="C3755" s="13">
        <v>20171732</v>
      </c>
      <c r="D3755" s="13">
        <v>386.154</v>
      </c>
    </row>
    <row r="3756" spans="1:4" ht="15.75" hidden="1" customHeight="1">
      <c r="A3756" s="13" t="s">
        <v>37</v>
      </c>
      <c r="B3756" s="13">
        <v>2006</v>
      </c>
      <c r="C3756" s="13">
        <v>20467032</v>
      </c>
      <c r="D3756" s="13">
        <v>392.38400000000001</v>
      </c>
    </row>
    <row r="3757" spans="1:4" ht="15.75" hidden="1" customHeight="1">
      <c r="A3757" s="13" t="s">
        <v>37</v>
      </c>
      <c r="B3757" s="13">
        <v>2007</v>
      </c>
      <c r="C3757" s="13">
        <v>20830832</v>
      </c>
      <c r="D3757" s="13">
        <v>399.625</v>
      </c>
    </row>
    <row r="3758" spans="1:4" ht="15.75" hidden="1" customHeight="1">
      <c r="A3758" s="13" t="s">
        <v>37</v>
      </c>
      <c r="B3758" s="13">
        <v>2008</v>
      </c>
      <c r="C3758" s="13">
        <v>21247876</v>
      </c>
      <c r="D3758" s="13">
        <v>404.233</v>
      </c>
    </row>
    <row r="3759" spans="1:4" ht="15.75" hidden="1" customHeight="1">
      <c r="A3759" s="13" t="s">
        <v>37</v>
      </c>
      <c r="B3759" s="13">
        <v>2009</v>
      </c>
      <c r="C3759" s="13">
        <v>21660898</v>
      </c>
      <c r="D3759" s="13">
        <v>407.065</v>
      </c>
    </row>
    <row r="3760" spans="1:4" ht="15.75" hidden="1" customHeight="1">
      <c r="A3760" s="13" t="s">
        <v>37</v>
      </c>
      <c r="B3760" s="13">
        <v>2010</v>
      </c>
      <c r="C3760" s="13">
        <v>22019166</v>
      </c>
      <c r="D3760" s="13">
        <v>405.10300000000001</v>
      </c>
    </row>
    <row r="3761" spans="1:4" ht="15.75" hidden="1" customHeight="1">
      <c r="A3761" s="13" t="s">
        <v>37</v>
      </c>
      <c r="B3761" s="13">
        <v>2011</v>
      </c>
      <c r="C3761" s="13">
        <v>22357032</v>
      </c>
      <c r="D3761" s="13">
        <v>403.82900000000001</v>
      </c>
    </row>
    <row r="3762" spans="1:4" ht="15.75" hidden="1" customHeight="1">
      <c r="A3762" s="13" t="s">
        <v>37</v>
      </c>
      <c r="B3762" s="13">
        <v>2012</v>
      </c>
      <c r="C3762" s="13">
        <v>22729272</v>
      </c>
      <c r="D3762" s="13">
        <v>406.15100000000001</v>
      </c>
    </row>
    <row r="3763" spans="1:4" ht="15.75" hidden="1" customHeight="1">
      <c r="A3763" s="13" t="s">
        <v>37</v>
      </c>
      <c r="B3763" s="13">
        <v>2013</v>
      </c>
      <c r="C3763" s="13">
        <v>23111788</v>
      </c>
      <c r="D3763" s="13">
        <v>397.887</v>
      </c>
    </row>
    <row r="3764" spans="1:4" ht="15.75" hidden="1" customHeight="1">
      <c r="A3764" s="13" t="s">
        <v>37</v>
      </c>
      <c r="B3764" s="13">
        <v>2014</v>
      </c>
      <c r="C3764" s="13">
        <v>23469578</v>
      </c>
      <c r="D3764" s="13">
        <v>393.95299999999997</v>
      </c>
    </row>
    <row r="3765" spans="1:4" ht="15.75" hidden="1" customHeight="1">
      <c r="A3765" s="13" t="s">
        <v>37</v>
      </c>
      <c r="B3765" s="13">
        <v>2015</v>
      </c>
      <c r="C3765" s="13">
        <v>23820240</v>
      </c>
      <c r="D3765" s="13">
        <v>401.79300000000001</v>
      </c>
    </row>
    <row r="3766" spans="1:4" ht="15.75" hidden="1" customHeight="1">
      <c r="A3766" s="13" t="s">
        <v>37</v>
      </c>
      <c r="B3766" s="13">
        <v>2016</v>
      </c>
      <c r="C3766" s="13">
        <v>24195706</v>
      </c>
      <c r="D3766" s="13">
        <v>411.26400000000001</v>
      </c>
    </row>
    <row r="3767" spans="1:4" ht="15.75" hidden="1" customHeight="1">
      <c r="A3767" s="13" t="s">
        <v>37</v>
      </c>
      <c r="B3767" s="13">
        <v>2017</v>
      </c>
      <c r="C3767" s="13">
        <v>24590336</v>
      </c>
      <c r="D3767" s="13">
        <v>414.358</v>
      </c>
    </row>
    <row r="3768" spans="1:4" ht="15.75" hidden="1" customHeight="1">
      <c r="A3768" s="13" t="s">
        <v>37</v>
      </c>
      <c r="B3768" s="13">
        <v>2018</v>
      </c>
      <c r="C3768" s="13">
        <v>24979228</v>
      </c>
      <c r="D3768" s="13">
        <v>416.28399999999999</v>
      </c>
    </row>
    <row r="3769" spans="1:4" ht="15.75" hidden="1" customHeight="1">
      <c r="A3769" s="13" t="s">
        <v>37</v>
      </c>
      <c r="B3769" s="13">
        <v>2019</v>
      </c>
      <c r="C3769" s="13">
        <v>25357168</v>
      </c>
      <c r="D3769" s="13">
        <v>416.35700000000003</v>
      </c>
    </row>
    <row r="3770" spans="1:4" ht="15.75" hidden="1" customHeight="1">
      <c r="A3770" s="13" t="s">
        <v>37</v>
      </c>
      <c r="B3770" s="13">
        <v>2020</v>
      </c>
      <c r="C3770" s="13">
        <v>25670052</v>
      </c>
      <c r="D3770" s="13">
        <v>399.92200000000003</v>
      </c>
    </row>
    <row r="3771" spans="1:4" ht="15.75" customHeight="1">
      <c r="A3771" s="13" t="s">
        <v>37</v>
      </c>
      <c r="B3771" s="13">
        <v>2021</v>
      </c>
      <c r="C3771" s="12">
        <v>25921094</v>
      </c>
      <c r="D3771" s="13">
        <v>391.18700000000001</v>
      </c>
    </row>
    <row r="3772" spans="1:4" ht="15.75" hidden="1" customHeight="1">
      <c r="A3772" s="13" t="s">
        <v>268</v>
      </c>
      <c r="B3772" s="13">
        <v>1807</v>
      </c>
      <c r="C3772" s="13">
        <v>3124310</v>
      </c>
      <c r="D3772" s="13">
        <v>0.16900000000000001</v>
      </c>
    </row>
    <row r="3773" spans="1:4" ht="15.75" hidden="1" customHeight="1">
      <c r="A3773" s="13" t="s">
        <v>268</v>
      </c>
      <c r="B3773" s="13">
        <v>1819</v>
      </c>
      <c r="C3773" s="13">
        <v>3349015</v>
      </c>
      <c r="D3773" s="13">
        <v>0.253</v>
      </c>
    </row>
    <row r="3774" spans="1:4" ht="15.75" hidden="1" customHeight="1">
      <c r="A3774" s="13" t="s">
        <v>268</v>
      </c>
      <c r="B3774" s="13">
        <v>1820</v>
      </c>
      <c r="C3774" s="13">
        <v>3367266</v>
      </c>
      <c r="D3774" s="13">
        <v>0.33300000000000002</v>
      </c>
    </row>
    <row r="3775" spans="1:4" ht="15.75" hidden="1" customHeight="1">
      <c r="A3775" s="13" t="s">
        <v>268</v>
      </c>
      <c r="B3775" s="13">
        <v>1821</v>
      </c>
      <c r="C3775" s="13">
        <v>3385004</v>
      </c>
      <c r="D3775" s="13">
        <v>0.35899999999999999</v>
      </c>
    </row>
    <row r="3776" spans="1:4" ht="15.75" hidden="1" customHeight="1">
      <c r="A3776" s="13" t="s">
        <v>268</v>
      </c>
      <c r="B3776" s="13">
        <v>1822</v>
      </c>
      <c r="C3776" s="13">
        <v>3402223</v>
      </c>
      <c r="D3776" s="13">
        <v>0.36599999999999999</v>
      </c>
    </row>
    <row r="3777" spans="1:4" ht="15.75" hidden="1" customHeight="1">
      <c r="A3777" s="13" t="s">
        <v>268</v>
      </c>
      <c r="B3777" s="13">
        <v>1823</v>
      </c>
      <c r="C3777" s="13">
        <v>3418916</v>
      </c>
      <c r="D3777" s="13">
        <v>0.34799999999999998</v>
      </c>
    </row>
    <row r="3778" spans="1:4" ht="15.75" hidden="1" customHeight="1">
      <c r="A3778" s="13" t="s">
        <v>268</v>
      </c>
      <c r="B3778" s="13">
        <v>1824</v>
      </c>
      <c r="C3778" s="13">
        <v>3435691</v>
      </c>
      <c r="D3778" s="13">
        <v>0.39900000000000002</v>
      </c>
    </row>
    <row r="3779" spans="1:4" ht="15.75" hidden="1" customHeight="1">
      <c r="A3779" s="13" t="s">
        <v>268</v>
      </c>
      <c r="B3779" s="13">
        <v>1825</v>
      </c>
      <c r="C3779" s="13">
        <v>3452549</v>
      </c>
      <c r="D3779" s="13">
        <v>0.40300000000000002</v>
      </c>
    </row>
    <row r="3780" spans="1:4" ht="15.75" hidden="1" customHeight="1">
      <c r="A3780" s="13" t="s">
        <v>268</v>
      </c>
      <c r="B3780" s="13">
        <v>1826</v>
      </c>
      <c r="C3780" s="13">
        <v>3469489</v>
      </c>
      <c r="D3780" s="13">
        <v>0.45800000000000002</v>
      </c>
    </row>
    <row r="3781" spans="1:4" ht="15.75" hidden="1" customHeight="1">
      <c r="A3781" s="13" t="s">
        <v>268</v>
      </c>
      <c r="B3781" s="13">
        <v>1827</v>
      </c>
      <c r="C3781" s="13">
        <v>3486512</v>
      </c>
      <c r="D3781" s="13">
        <v>0.47599999999999998</v>
      </c>
    </row>
    <row r="3782" spans="1:4" ht="15.75" hidden="1" customHeight="1">
      <c r="A3782" s="13" t="s">
        <v>268</v>
      </c>
      <c r="B3782" s="13">
        <v>1828</v>
      </c>
      <c r="C3782" s="13">
        <v>3503619</v>
      </c>
      <c r="D3782" s="13">
        <v>0.45800000000000002</v>
      </c>
    </row>
    <row r="3783" spans="1:4" ht="15.75" hidden="1" customHeight="1">
      <c r="A3783" s="13" t="s">
        <v>268</v>
      </c>
      <c r="B3783" s="13">
        <v>1829</v>
      </c>
      <c r="C3783" s="13">
        <v>3520820</v>
      </c>
      <c r="D3783" s="13">
        <v>0.47599999999999998</v>
      </c>
    </row>
    <row r="3784" spans="1:4" ht="15.75" hidden="1" customHeight="1">
      <c r="A3784" s="13" t="s">
        <v>268</v>
      </c>
      <c r="B3784" s="13">
        <v>1830</v>
      </c>
      <c r="C3784" s="13">
        <v>3538115</v>
      </c>
      <c r="D3784" s="13">
        <v>0.495</v>
      </c>
    </row>
    <row r="3785" spans="1:4" ht="15.75" hidden="1" customHeight="1">
      <c r="A3785" s="13" t="s">
        <v>268</v>
      </c>
      <c r="B3785" s="13">
        <v>1831</v>
      </c>
      <c r="C3785" s="13">
        <v>3555505</v>
      </c>
      <c r="D3785" s="13">
        <v>0.48</v>
      </c>
    </row>
    <row r="3786" spans="1:4" ht="15.75" hidden="1" customHeight="1">
      <c r="A3786" s="13" t="s">
        <v>268</v>
      </c>
      <c r="B3786" s="13">
        <v>1832</v>
      </c>
      <c r="C3786" s="13">
        <v>3572991</v>
      </c>
      <c r="D3786" s="13">
        <v>0.51300000000000001</v>
      </c>
    </row>
    <row r="3787" spans="1:4" ht="15.75" hidden="1" customHeight="1">
      <c r="A3787" s="13" t="s">
        <v>268</v>
      </c>
      <c r="B3787" s="13">
        <v>1833</v>
      </c>
      <c r="C3787" s="13">
        <v>3590572</v>
      </c>
      <c r="D3787" s="13">
        <v>0.42899999999999999</v>
      </c>
    </row>
    <row r="3788" spans="1:4" ht="15.75" hidden="1" customHeight="1">
      <c r="A3788" s="13" t="s">
        <v>268</v>
      </c>
      <c r="B3788" s="13">
        <v>1834</v>
      </c>
      <c r="C3788" s="13">
        <v>3608240</v>
      </c>
      <c r="D3788" s="13">
        <v>0.58599999999999997</v>
      </c>
    </row>
    <row r="3789" spans="1:4" ht="15.75" hidden="1" customHeight="1">
      <c r="A3789" s="13" t="s">
        <v>268</v>
      </c>
      <c r="B3789" s="13">
        <v>1835</v>
      </c>
      <c r="C3789" s="13">
        <v>3625995</v>
      </c>
      <c r="D3789" s="13">
        <v>0.63400000000000001</v>
      </c>
    </row>
    <row r="3790" spans="1:4" ht="15.75" hidden="1" customHeight="1">
      <c r="A3790" s="13" t="s">
        <v>268</v>
      </c>
      <c r="B3790" s="13">
        <v>1836</v>
      </c>
      <c r="C3790" s="13">
        <v>3643838</v>
      </c>
      <c r="D3790" s="13">
        <v>0.67400000000000004</v>
      </c>
    </row>
    <row r="3791" spans="1:4" ht="15.75" hidden="1" customHeight="1">
      <c r="A3791" s="13" t="s">
        <v>268</v>
      </c>
      <c r="B3791" s="13">
        <v>1837</v>
      </c>
      <c r="C3791" s="13">
        <v>3661768</v>
      </c>
      <c r="D3791" s="13">
        <v>0.70699999999999996</v>
      </c>
    </row>
    <row r="3792" spans="1:4" ht="15.75" hidden="1" customHeight="1">
      <c r="A3792" s="13" t="s">
        <v>268</v>
      </c>
      <c r="B3792" s="13">
        <v>1838</v>
      </c>
      <c r="C3792" s="13">
        <v>3679786</v>
      </c>
      <c r="D3792" s="13">
        <v>0.85</v>
      </c>
    </row>
    <row r="3793" spans="1:4" ht="15.75" hidden="1" customHeight="1">
      <c r="A3793" s="13" t="s">
        <v>268</v>
      </c>
      <c r="B3793" s="13">
        <v>1839</v>
      </c>
      <c r="C3793" s="13">
        <v>3698789</v>
      </c>
      <c r="D3793" s="13">
        <v>1.0589999999999999</v>
      </c>
    </row>
    <row r="3794" spans="1:4" ht="15.75" hidden="1" customHeight="1">
      <c r="A3794" s="13" t="s">
        <v>268</v>
      </c>
      <c r="B3794" s="13">
        <v>1840</v>
      </c>
      <c r="C3794" s="13">
        <v>3718786</v>
      </c>
      <c r="D3794" s="13">
        <v>1.169</v>
      </c>
    </row>
    <row r="3795" spans="1:4" ht="15.75" hidden="1" customHeight="1">
      <c r="A3795" s="13" t="s">
        <v>268</v>
      </c>
      <c r="B3795" s="13">
        <v>1841</v>
      </c>
      <c r="C3795" s="13">
        <v>3739787</v>
      </c>
      <c r="D3795" s="13">
        <v>1.319</v>
      </c>
    </row>
    <row r="3796" spans="1:4" ht="15.75" hidden="1" customHeight="1">
      <c r="A3796" s="13" t="s">
        <v>268</v>
      </c>
      <c r="B3796" s="13">
        <v>1842</v>
      </c>
      <c r="C3796" s="13">
        <v>3761804</v>
      </c>
      <c r="D3796" s="13">
        <v>1.458</v>
      </c>
    </row>
    <row r="3797" spans="1:4" ht="15.75" hidden="1" customHeight="1">
      <c r="A3797" s="13" t="s">
        <v>268</v>
      </c>
      <c r="B3797" s="13">
        <v>1843</v>
      </c>
      <c r="C3797" s="13">
        <v>3784847</v>
      </c>
      <c r="D3797" s="13">
        <v>1.268</v>
      </c>
    </row>
    <row r="3798" spans="1:4" ht="15.75" hidden="1" customHeight="1">
      <c r="A3798" s="13" t="s">
        <v>268</v>
      </c>
      <c r="B3798" s="13">
        <v>1844</v>
      </c>
      <c r="C3798" s="13">
        <v>3808031</v>
      </c>
      <c r="D3798" s="13">
        <v>1.5940000000000001</v>
      </c>
    </row>
    <row r="3799" spans="1:4" ht="15.75" hidden="1" customHeight="1">
      <c r="A3799" s="13" t="s">
        <v>268</v>
      </c>
      <c r="B3799" s="13">
        <v>1845</v>
      </c>
      <c r="C3799" s="13">
        <v>3831357</v>
      </c>
      <c r="D3799" s="13">
        <v>1.7989999999999999</v>
      </c>
    </row>
    <row r="3800" spans="1:4" ht="15.75" hidden="1" customHeight="1">
      <c r="A3800" s="13" t="s">
        <v>268</v>
      </c>
      <c r="B3800" s="13">
        <v>1846</v>
      </c>
      <c r="C3800" s="13">
        <v>3854826</v>
      </c>
      <c r="D3800" s="13">
        <v>2.1139999999999999</v>
      </c>
    </row>
    <row r="3801" spans="1:4" ht="15.75" hidden="1" customHeight="1">
      <c r="A3801" s="13" t="s">
        <v>268</v>
      </c>
      <c r="B3801" s="13">
        <v>1847</v>
      </c>
      <c r="C3801" s="13">
        <v>3878438</v>
      </c>
      <c r="D3801" s="13">
        <v>2.081</v>
      </c>
    </row>
    <row r="3802" spans="1:4" ht="15.75" hidden="1" customHeight="1">
      <c r="A3802" s="13" t="s">
        <v>268</v>
      </c>
      <c r="B3802" s="13">
        <v>1848</v>
      </c>
      <c r="C3802" s="13">
        <v>3902195</v>
      </c>
      <c r="D3802" s="13">
        <v>2.3340000000000001</v>
      </c>
    </row>
    <row r="3803" spans="1:4" ht="15.75" hidden="1" customHeight="1">
      <c r="A3803" s="13" t="s">
        <v>268</v>
      </c>
      <c r="B3803" s="13">
        <v>1849</v>
      </c>
      <c r="C3803" s="13">
        <v>3926782</v>
      </c>
      <c r="D3803" s="13">
        <v>2.2610000000000001</v>
      </c>
    </row>
    <row r="3804" spans="1:4" ht="15.75" hidden="1" customHeight="1">
      <c r="A3804" s="13" t="s">
        <v>268</v>
      </c>
      <c r="B3804" s="13">
        <v>1850</v>
      </c>
      <c r="C3804" s="13">
        <v>3952208</v>
      </c>
      <c r="D3804" s="13">
        <v>2.327</v>
      </c>
    </row>
    <row r="3805" spans="1:4" ht="15.75" hidden="1" customHeight="1">
      <c r="A3805" s="13" t="s">
        <v>268</v>
      </c>
      <c r="B3805" s="13">
        <v>1851</v>
      </c>
      <c r="C3805" s="13">
        <v>3978557</v>
      </c>
      <c r="D3805" s="13">
        <v>2.3340000000000001</v>
      </c>
    </row>
    <row r="3806" spans="1:4" ht="15.75" hidden="1" customHeight="1">
      <c r="A3806" s="13" t="s">
        <v>268</v>
      </c>
      <c r="B3806" s="13">
        <v>1852</v>
      </c>
      <c r="C3806" s="13">
        <v>4005766</v>
      </c>
      <c r="D3806" s="13">
        <v>2.81</v>
      </c>
    </row>
    <row r="3807" spans="1:4" ht="15.75" hidden="1" customHeight="1">
      <c r="A3807" s="13" t="s">
        <v>268</v>
      </c>
      <c r="B3807" s="13">
        <v>1853</v>
      </c>
      <c r="C3807" s="13">
        <v>4033846</v>
      </c>
      <c r="D3807" s="13">
        <v>3.2240000000000002</v>
      </c>
    </row>
    <row r="3808" spans="1:4" ht="15.75" hidden="1" customHeight="1">
      <c r="A3808" s="13" t="s">
        <v>268</v>
      </c>
      <c r="B3808" s="13">
        <v>1854</v>
      </c>
      <c r="C3808" s="13">
        <v>4062123</v>
      </c>
      <c r="D3808" s="13">
        <v>3.177</v>
      </c>
    </row>
    <row r="3809" spans="1:4" ht="15.75" hidden="1" customHeight="1">
      <c r="A3809" s="13" t="s">
        <v>268</v>
      </c>
      <c r="B3809" s="13">
        <v>1855</v>
      </c>
      <c r="C3809" s="13">
        <v>4090598</v>
      </c>
      <c r="D3809" s="13">
        <v>3.7010000000000001</v>
      </c>
    </row>
    <row r="3810" spans="1:4" ht="15.75" hidden="1" customHeight="1">
      <c r="A3810" s="13" t="s">
        <v>268</v>
      </c>
      <c r="B3810" s="13">
        <v>1856</v>
      </c>
      <c r="C3810" s="13">
        <v>4119272</v>
      </c>
      <c r="D3810" s="13">
        <v>4.2320000000000002</v>
      </c>
    </row>
    <row r="3811" spans="1:4" ht="15.75" hidden="1" customHeight="1">
      <c r="A3811" s="13" t="s">
        <v>268</v>
      </c>
      <c r="B3811" s="13">
        <v>1857</v>
      </c>
      <c r="C3811" s="13">
        <v>4148148</v>
      </c>
      <c r="D3811" s="13">
        <v>4.8730000000000002</v>
      </c>
    </row>
    <row r="3812" spans="1:4" ht="15.75" hidden="1" customHeight="1">
      <c r="A3812" s="13" t="s">
        <v>268</v>
      </c>
      <c r="B3812" s="13">
        <v>1858</v>
      </c>
      <c r="C3812" s="13">
        <v>4177226</v>
      </c>
      <c r="D3812" s="13">
        <v>7.2439999999999998</v>
      </c>
    </row>
    <row r="3813" spans="1:4" ht="15.75" hidden="1" customHeight="1">
      <c r="A3813" s="13" t="s">
        <v>268</v>
      </c>
      <c r="B3813" s="13">
        <v>1859</v>
      </c>
      <c r="C3813" s="13">
        <v>4206120</v>
      </c>
      <c r="D3813" s="13">
        <v>5.8659999999999997</v>
      </c>
    </row>
    <row r="3814" spans="1:4" ht="15.75" hidden="1" customHeight="1">
      <c r="A3814" s="13" t="s">
        <v>268</v>
      </c>
      <c r="B3814" s="13">
        <v>1860</v>
      </c>
      <c r="C3814" s="13">
        <v>4234828</v>
      </c>
      <c r="D3814" s="13">
        <v>6.1479999999999997</v>
      </c>
    </row>
    <row r="3815" spans="1:4" ht="15.75" hidden="1" customHeight="1">
      <c r="A3815" s="13" t="s">
        <v>268</v>
      </c>
      <c r="B3815" s="13">
        <v>1861</v>
      </c>
      <c r="C3815" s="13">
        <v>4263344</v>
      </c>
      <c r="D3815" s="13">
        <v>6.3789999999999996</v>
      </c>
    </row>
    <row r="3816" spans="1:4" ht="15.75" hidden="1" customHeight="1">
      <c r="A3816" s="13" t="s">
        <v>268</v>
      </c>
      <c r="B3816" s="13">
        <v>1862</v>
      </c>
      <c r="C3816" s="13">
        <v>4291666</v>
      </c>
      <c r="D3816" s="13">
        <v>6.3529999999999998</v>
      </c>
    </row>
    <row r="3817" spans="1:4" ht="15.75" hidden="1" customHeight="1">
      <c r="A3817" s="13" t="s">
        <v>268</v>
      </c>
      <c r="B3817" s="13">
        <v>1863</v>
      </c>
      <c r="C3817" s="13">
        <v>4319789</v>
      </c>
      <c r="D3817" s="13">
        <v>5.8769999999999998</v>
      </c>
    </row>
    <row r="3818" spans="1:4" ht="15.75" hidden="1" customHeight="1">
      <c r="A3818" s="13" t="s">
        <v>268</v>
      </c>
      <c r="B3818" s="13">
        <v>1864</v>
      </c>
      <c r="C3818" s="13">
        <v>4348096</v>
      </c>
      <c r="D3818" s="13">
        <v>5.0750000000000002</v>
      </c>
    </row>
    <row r="3819" spans="1:4" ht="15.75" hidden="1" customHeight="1">
      <c r="A3819" s="13" t="s">
        <v>268</v>
      </c>
      <c r="B3819" s="13">
        <v>1865</v>
      </c>
      <c r="C3819" s="13">
        <v>4376588</v>
      </c>
      <c r="D3819" s="13">
        <v>5.3529999999999998</v>
      </c>
    </row>
    <row r="3820" spans="1:4" ht="15.75" hidden="1" customHeight="1">
      <c r="A3820" s="13" t="s">
        <v>268</v>
      </c>
      <c r="B3820" s="13">
        <v>1866</v>
      </c>
      <c r="C3820" s="13">
        <v>4405267</v>
      </c>
      <c r="D3820" s="13">
        <v>3.5939999999999999</v>
      </c>
    </row>
    <row r="3821" spans="1:4" ht="15.75" hidden="1" customHeight="1">
      <c r="A3821" s="13" t="s">
        <v>268</v>
      </c>
      <c r="B3821" s="13">
        <v>1867</v>
      </c>
      <c r="C3821" s="13">
        <v>4434134</v>
      </c>
      <c r="D3821" s="13">
        <v>4.9130000000000003</v>
      </c>
    </row>
    <row r="3822" spans="1:4" ht="15.75" hidden="1" customHeight="1">
      <c r="A3822" s="13" t="s">
        <v>268</v>
      </c>
      <c r="B3822" s="13">
        <v>1868</v>
      </c>
      <c r="C3822" s="13">
        <v>4463191</v>
      </c>
      <c r="D3822" s="13">
        <v>6.0709999999999997</v>
      </c>
    </row>
    <row r="3823" spans="1:4" ht="15.75" hidden="1" customHeight="1">
      <c r="A3823" s="13" t="s">
        <v>268</v>
      </c>
      <c r="B3823" s="13">
        <v>1869</v>
      </c>
      <c r="C3823" s="13">
        <v>4494618</v>
      </c>
      <c r="D3823" s="13">
        <v>6.4850000000000003</v>
      </c>
    </row>
    <row r="3824" spans="1:4" ht="15.75" hidden="1" customHeight="1">
      <c r="A3824" s="13" t="s">
        <v>268</v>
      </c>
      <c r="B3824" s="13">
        <v>1870</v>
      </c>
      <c r="C3824" s="13">
        <v>4528451</v>
      </c>
      <c r="D3824" s="13">
        <v>7.3650000000000002</v>
      </c>
    </row>
    <row r="3825" spans="1:4" ht="15.75" hidden="1" customHeight="1">
      <c r="A3825" s="13" t="s">
        <v>268</v>
      </c>
      <c r="B3825" s="13">
        <v>1871</v>
      </c>
      <c r="C3825" s="13">
        <v>4564726</v>
      </c>
      <c r="D3825" s="13">
        <v>10.141999999999999</v>
      </c>
    </row>
    <row r="3826" spans="1:4" ht="15.75" hidden="1" customHeight="1">
      <c r="A3826" s="13" t="s">
        <v>268</v>
      </c>
      <c r="B3826" s="13">
        <v>1872</v>
      </c>
      <c r="C3826" s="13">
        <v>4603478</v>
      </c>
      <c r="D3826" s="13">
        <v>10.006</v>
      </c>
    </row>
    <row r="3827" spans="1:4" ht="15.75" hidden="1" customHeight="1">
      <c r="A3827" s="13" t="s">
        <v>268</v>
      </c>
      <c r="B3827" s="13">
        <v>1873</v>
      </c>
      <c r="C3827" s="13">
        <v>4644744</v>
      </c>
      <c r="D3827" s="13">
        <v>10.728</v>
      </c>
    </row>
    <row r="3828" spans="1:4" ht="15.75" hidden="1" customHeight="1">
      <c r="A3828" s="13" t="s">
        <v>268</v>
      </c>
      <c r="B3828" s="13">
        <v>1874</v>
      </c>
      <c r="C3828" s="13">
        <v>4686380</v>
      </c>
      <c r="D3828" s="13">
        <v>9.1530000000000005</v>
      </c>
    </row>
    <row r="3829" spans="1:4" ht="15.75" hidden="1" customHeight="1">
      <c r="A3829" s="13" t="s">
        <v>268</v>
      </c>
      <c r="B3829" s="13">
        <v>1875</v>
      </c>
      <c r="C3829" s="13">
        <v>4728390</v>
      </c>
      <c r="D3829" s="13">
        <v>7.859</v>
      </c>
    </row>
    <row r="3830" spans="1:4" ht="15.75" hidden="1" customHeight="1">
      <c r="A3830" s="13" t="s">
        <v>268</v>
      </c>
      <c r="B3830" s="13">
        <v>1876</v>
      </c>
      <c r="C3830" s="13">
        <v>4770776</v>
      </c>
      <c r="D3830" s="13">
        <v>8.09</v>
      </c>
    </row>
    <row r="3831" spans="1:4" ht="15.75" hidden="1" customHeight="1">
      <c r="A3831" s="13" t="s">
        <v>268</v>
      </c>
      <c r="B3831" s="13">
        <v>1877</v>
      </c>
      <c r="C3831" s="13">
        <v>4813542</v>
      </c>
      <c r="D3831" s="13">
        <v>7.2839999999999998</v>
      </c>
    </row>
    <row r="3832" spans="1:4" ht="15.75" hidden="1" customHeight="1">
      <c r="A3832" s="13" t="s">
        <v>268</v>
      </c>
      <c r="B3832" s="13">
        <v>1878</v>
      </c>
      <c r="C3832" s="13">
        <v>4856691</v>
      </c>
      <c r="D3832" s="13">
        <v>7.24</v>
      </c>
    </row>
    <row r="3833" spans="1:4" ht="15.75" hidden="1" customHeight="1">
      <c r="A3833" s="13" t="s">
        <v>268</v>
      </c>
      <c r="B3833" s="13">
        <v>1879</v>
      </c>
      <c r="C3833" s="13">
        <v>4900094</v>
      </c>
      <c r="D3833" s="13">
        <v>8.8629999999999995</v>
      </c>
    </row>
    <row r="3834" spans="1:4" ht="15.75" hidden="1" customHeight="1">
      <c r="A3834" s="13" t="s">
        <v>268</v>
      </c>
      <c r="B3834" s="13">
        <v>1880</v>
      </c>
      <c r="C3834" s="13">
        <v>4943751</v>
      </c>
      <c r="D3834" s="13">
        <v>23.646999999999998</v>
      </c>
    </row>
    <row r="3835" spans="1:4" ht="15.75" hidden="1" customHeight="1">
      <c r="A3835" s="13" t="s">
        <v>268</v>
      </c>
      <c r="B3835" s="13">
        <v>1881</v>
      </c>
      <c r="C3835" s="13">
        <v>4987664</v>
      </c>
      <c r="D3835" s="13">
        <v>10.314</v>
      </c>
    </row>
    <row r="3836" spans="1:4" ht="15.75" hidden="1" customHeight="1">
      <c r="A3836" s="13" t="s">
        <v>268</v>
      </c>
      <c r="B3836" s="13">
        <v>1882</v>
      </c>
      <c r="C3836" s="13">
        <v>5031834</v>
      </c>
      <c r="D3836" s="13">
        <v>10.6</v>
      </c>
    </row>
    <row r="3837" spans="1:4" ht="15.75" hidden="1" customHeight="1">
      <c r="A3837" s="13" t="s">
        <v>268</v>
      </c>
      <c r="B3837" s="13">
        <v>1883</v>
      </c>
      <c r="C3837" s="13">
        <v>5076261</v>
      </c>
      <c r="D3837" s="13">
        <v>11.760999999999999</v>
      </c>
    </row>
    <row r="3838" spans="1:4" ht="15.75" hidden="1" customHeight="1">
      <c r="A3838" s="13" t="s">
        <v>268</v>
      </c>
      <c r="B3838" s="13">
        <v>1884</v>
      </c>
      <c r="C3838" s="13">
        <v>5121081</v>
      </c>
      <c r="D3838" s="13">
        <v>11.461</v>
      </c>
    </row>
    <row r="3839" spans="1:4" ht="15.75" hidden="1" customHeight="1">
      <c r="A3839" s="13" t="s">
        <v>268</v>
      </c>
      <c r="B3839" s="13">
        <v>1885</v>
      </c>
      <c r="C3839" s="13">
        <v>5166297</v>
      </c>
      <c r="D3839" s="13">
        <v>12.047000000000001</v>
      </c>
    </row>
    <row r="3840" spans="1:4" ht="15.75" hidden="1" customHeight="1">
      <c r="A3840" s="13" t="s">
        <v>268</v>
      </c>
      <c r="B3840" s="13">
        <v>1886</v>
      </c>
      <c r="C3840" s="13">
        <v>5211912</v>
      </c>
      <c r="D3840" s="13">
        <v>11.369</v>
      </c>
    </row>
    <row r="3841" spans="1:4" ht="15.75" hidden="1" customHeight="1">
      <c r="A3841" s="13" t="s">
        <v>268</v>
      </c>
      <c r="B3841" s="13">
        <v>1887</v>
      </c>
      <c r="C3841" s="13">
        <v>5257929</v>
      </c>
      <c r="D3841" s="13">
        <v>12.256</v>
      </c>
    </row>
    <row r="3842" spans="1:4" ht="15.75" hidden="1" customHeight="1">
      <c r="A3842" s="13" t="s">
        <v>268</v>
      </c>
      <c r="B3842" s="13">
        <v>1888</v>
      </c>
      <c r="C3842" s="13">
        <v>5304353</v>
      </c>
      <c r="D3842" s="13">
        <v>11.952</v>
      </c>
    </row>
    <row r="3843" spans="1:4" ht="15.75" hidden="1" customHeight="1">
      <c r="A3843" s="13" t="s">
        <v>268</v>
      </c>
      <c r="B3843" s="13">
        <v>1889</v>
      </c>
      <c r="C3843" s="13">
        <v>5352739</v>
      </c>
      <c r="D3843" s="13">
        <v>12.875</v>
      </c>
    </row>
    <row r="3844" spans="1:4" ht="15.75" hidden="1" customHeight="1">
      <c r="A3844" s="13" t="s">
        <v>268</v>
      </c>
      <c r="B3844" s="13">
        <v>1890</v>
      </c>
      <c r="C3844" s="13">
        <v>5403121</v>
      </c>
      <c r="D3844" s="13">
        <v>13.037000000000001</v>
      </c>
    </row>
    <row r="3845" spans="1:4" ht="15.75" hidden="1" customHeight="1">
      <c r="A3845" s="13" t="s">
        <v>268</v>
      </c>
      <c r="B3845" s="13">
        <v>1891</v>
      </c>
      <c r="C3845" s="13">
        <v>5455531</v>
      </c>
      <c r="D3845" s="13">
        <v>14.945</v>
      </c>
    </row>
    <row r="3846" spans="1:4" ht="15.75" hidden="1" customHeight="1">
      <c r="A3846" s="13" t="s">
        <v>268</v>
      </c>
      <c r="B3846" s="13">
        <v>1892</v>
      </c>
      <c r="C3846" s="13">
        <v>5510005</v>
      </c>
      <c r="D3846" s="13">
        <v>14.465</v>
      </c>
    </row>
    <row r="3847" spans="1:4" ht="15.75" hidden="1" customHeight="1">
      <c r="A3847" s="13" t="s">
        <v>268</v>
      </c>
      <c r="B3847" s="13">
        <v>1893</v>
      </c>
      <c r="C3847" s="13">
        <v>5566578</v>
      </c>
      <c r="D3847" s="13">
        <v>17.701000000000001</v>
      </c>
    </row>
    <row r="3848" spans="1:4" ht="15.75" hidden="1" customHeight="1">
      <c r="A3848" s="13" t="s">
        <v>268</v>
      </c>
      <c r="B3848" s="13">
        <v>1894</v>
      </c>
      <c r="C3848" s="13">
        <v>5623731</v>
      </c>
      <c r="D3848" s="13">
        <v>18.129000000000001</v>
      </c>
    </row>
    <row r="3849" spans="1:4" ht="15.75" hidden="1" customHeight="1">
      <c r="A3849" s="13" t="s">
        <v>268</v>
      </c>
      <c r="B3849" s="13">
        <v>1895</v>
      </c>
      <c r="C3849" s="13">
        <v>5681470</v>
      </c>
      <c r="D3849" s="13">
        <v>20.372</v>
      </c>
    </row>
    <row r="3850" spans="1:4" ht="15.75" hidden="1" customHeight="1">
      <c r="A3850" s="13" t="s">
        <v>268</v>
      </c>
      <c r="B3850" s="13">
        <v>1896</v>
      </c>
      <c r="C3850" s="13">
        <v>5739803</v>
      </c>
      <c r="D3850" s="13">
        <v>21.298999999999999</v>
      </c>
    </row>
    <row r="3851" spans="1:4" ht="15.75" hidden="1" customHeight="1">
      <c r="A3851" s="13" t="s">
        <v>268</v>
      </c>
      <c r="B3851" s="13">
        <v>1897</v>
      </c>
      <c r="C3851" s="13">
        <v>5798734</v>
      </c>
      <c r="D3851" s="13">
        <v>23.021000000000001</v>
      </c>
    </row>
    <row r="3852" spans="1:4" ht="15.75" hidden="1" customHeight="1">
      <c r="A3852" s="13" t="s">
        <v>268</v>
      </c>
      <c r="B3852" s="13">
        <v>1898</v>
      </c>
      <c r="C3852" s="13">
        <v>5858271</v>
      </c>
      <c r="D3852" s="13">
        <v>24.454000000000001</v>
      </c>
    </row>
    <row r="3853" spans="1:4" ht="15.75" hidden="1" customHeight="1">
      <c r="A3853" s="13" t="s">
        <v>268</v>
      </c>
      <c r="B3853" s="13">
        <v>1899</v>
      </c>
      <c r="C3853" s="13">
        <v>5918416</v>
      </c>
      <c r="D3853" s="13">
        <v>24.815999999999999</v>
      </c>
    </row>
    <row r="3854" spans="1:4" ht="15.75" hidden="1" customHeight="1">
      <c r="A3854" s="13" t="s">
        <v>268</v>
      </c>
      <c r="B3854" s="13">
        <v>1900</v>
      </c>
      <c r="C3854" s="13">
        <v>5979176</v>
      </c>
      <c r="D3854" s="13">
        <v>27.696000000000002</v>
      </c>
    </row>
    <row r="3855" spans="1:4" ht="15.75" hidden="1" customHeight="1">
      <c r="A3855" s="13" t="s">
        <v>268</v>
      </c>
      <c r="B3855" s="13">
        <v>1901</v>
      </c>
      <c r="C3855" s="13">
        <v>6040557</v>
      </c>
      <c r="D3855" s="13">
        <v>28.352</v>
      </c>
    </row>
    <row r="3856" spans="1:4" ht="15.75" hidden="1" customHeight="1">
      <c r="A3856" s="13" t="s">
        <v>268</v>
      </c>
      <c r="B3856" s="13">
        <v>1902</v>
      </c>
      <c r="C3856" s="13">
        <v>6102565</v>
      </c>
      <c r="D3856" s="13">
        <v>25.696000000000002</v>
      </c>
    </row>
    <row r="3857" spans="1:4" ht="15.75" hidden="1" customHeight="1">
      <c r="A3857" s="13" t="s">
        <v>268</v>
      </c>
      <c r="B3857" s="13">
        <v>1903</v>
      </c>
      <c r="C3857" s="13">
        <v>6165207</v>
      </c>
      <c r="D3857" s="13">
        <v>25.699000000000002</v>
      </c>
    </row>
    <row r="3858" spans="1:4" ht="15.75" hidden="1" customHeight="1">
      <c r="A3858" s="13" t="s">
        <v>268</v>
      </c>
      <c r="B3858" s="13">
        <v>1904</v>
      </c>
      <c r="C3858" s="13">
        <v>6228492</v>
      </c>
      <c r="D3858" s="13">
        <v>27.209</v>
      </c>
    </row>
    <row r="3859" spans="1:4" ht="15.75" hidden="1" customHeight="1">
      <c r="A3859" s="13" t="s">
        <v>268</v>
      </c>
      <c r="B3859" s="13">
        <v>1905</v>
      </c>
      <c r="C3859" s="13">
        <v>6292427</v>
      </c>
      <c r="D3859" s="13">
        <v>28.609000000000002</v>
      </c>
    </row>
    <row r="3860" spans="1:4" ht="15.75" hidden="1" customHeight="1">
      <c r="A3860" s="13" t="s">
        <v>268</v>
      </c>
      <c r="B3860" s="13">
        <v>1906</v>
      </c>
      <c r="C3860" s="13">
        <v>6357018</v>
      </c>
      <c r="D3860" s="13">
        <v>34.177999999999997</v>
      </c>
    </row>
    <row r="3861" spans="1:4" ht="15.75" hidden="1" customHeight="1">
      <c r="A3861" s="13" t="s">
        <v>268</v>
      </c>
      <c r="B3861" s="13">
        <v>1907</v>
      </c>
      <c r="C3861" s="13">
        <v>6422272</v>
      </c>
      <c r="D3861" s="13">
        <v>42.697000000000003</v>
      </c>
    </row>
    <row r="3862" spans="1:4" ht="15.75" hidden="1" customHeight="1">
      <c r="A3862" s="13" t="s">
        <v>268</v>
      </c>
      <c r="B3862" s="13">
        <v>1908</v>
      </c>
      <c r="C3862" s="13">
        <v>6488195</v>
      </c>
      <c r="D3862" s="13">
        <v>60.030999999999999</v>
      </c>
    </row>
    <row r="3863" spans="1:4" ht="15.75" hidden="1" customHeight="1">
      <c r="A3863" s="13" t="s">
        <v>268</v>
      </c>
      <c r="B3863" s="13">
        <v>1909</v>
      </c>
      <c r="C3863" s="13">
        <v>6538009</v>
      </c>
      <c r="D3863" s="13">
        <v>43.642000000000003</v>
      </c>
    </row>
    <row r="3864" spans="1:4" ht="15.75" hidden="1" customHeight="1">
      <c r="A3864" s="13" t="s">
        <v>268</v>
      </c>
      <c r="B3864" s="13">
        <v>1910</v>
      </c>
      <c r="C3864" s="13">
        <v>6571587</v>
      </c>
      <c r="D3864" s="13">
        <v>58.784999999999997</v>
      </c>
    </row>
    <row r="3865" spans="1:4" ht="15.75" hidden="1" customHeight="1">
      <c r="A3865" s="13" t="s">
        <v>268</v>
      </c>
      <c r="B3865" s="13">
        <v>1911</v>
      </c>
      <c r="C3865" s="13">
        <v>6588803</v>
      </c>
      <c r="D3865" s="13">
        <v>49.142000000000003</v>
      </c>
    </row>
    <row r="3866" spans="1:4" ht="15.75" hidden="1" customHeight="1">
      <c r="A3866" s="13" t="s">
        <v>268</v>
      </c>
      <c r="B3866" s="13">
        <v>1912</v>
      </c>
      <c r="C3866" s="13">
        <v>6589530</v>
      </c>
      <c r="D3866" s="13">
        <v>51.688000000000002</v>
      </c>
    </row>
    <row r="3867" spans="1:4" ht="15.75" hidden="1" customHeight="1">
      <c r="A3867" s="13" t="s">
        <v>268</v>
      </c>
      <c r="B3867" s="13">
        <v>1913</v>
      </c>
      <c r="C3867" s="13">
        <v>6573637</v>
      </c>
      <c r="D3867" s="13">
        <v>60.984000000000002</v>
      </c>
    </row>
    <row r="3868" spans="1:4" ht="15.75" hidden="1" customHeight="1">
      <c r="A3868" s="13" t="s">
        <v>268</v>
      </c>
      <c r="B3868" s="13">
        <v>1914</v>
      </c>
      <c r="C3868" s="13">
        <v>6557782</v>
      </c>
      <c r="D3868" s="13">
        <v>49.655000000000001</v>
      </c>
    </row>
    <row r="3869" spans="1:4" ht="15.75" hidden="1" customHeight="1">
      <c r="A3869" s="13" t="s">
        <v>268</v>
      </c>
      <c r="B3869" s="13">
        <v>1915</v>
      </c>
      <c r="C3869" s="13">
        <v>6541966</v>
      </c>
      <c r="D3869" s="13">
        <v>35.343000000000004</v>
      </c>
    </row>
    <row r="3870" spans="1:4" ht="15.75" hidden="1" customHeight="1">
      <c r="A3870" s="13" t="s">
        <v>268</v>
      </c>
      <c r="B3870" s="13">
        <v>1916</v>
      </c>
      <c r="C3870" s="13">
        <v>6526188</v>
      </c>
      <c r="D3870" s="13">
        <v>9.0869999999999997</v>
      </c>
    </row>
    <row r="3871" spans="1:4" ht="15.75" hidden="1" customHeight="1">
      <c r="A3871" s="13" t="s">
        <v>268</v>
      </c>
      <c r="B3871" s="13">
        <v>1917</v>
      </c>
      <c r="C3871" s="13">
        <v>6510448</v>
      </c>
      <c r="D3871" s="13">
        <v>3.4510000000000001</v>
      </c>
    </row>
    <row r="3872" spans="1:4" ht="15.75" hidden="1" customHeight="1">
      <c r="A3872" s="13" t="s">
        <v>268</v>
      </c>
      <c r="B3872" s="13">
        <v>1918</v>
      </c>
      <c r="C3872" s="13">
        <v>6494625</v>
      </c>
      <c r="D3872" s="13">
        <v>3.3380000000000001</v>
      </c>
    </row>
    <row r="3873" spans="1:4" ht="15.75" hidden="1" customHeight="1">
      <c r="A3873" s="13" t="s">
        <v>268</v>
      </c>
      <c r="B3873" s="13">
        <v>1919</v>
      </c>
      <c r="C3873" s="13">
        <v>6486496</v>
      </c>
      <c r="D3873" s="13">
        <v>3.0150000000000001</v>
      </c>
    </row>
    <row r="3874" spans="1:4" ht="15.75" hidden="1" customHeight="1">
      <c r="A3874" s="13" t="s">
        <v>268</v>
      </c>
      <c r="B3874" s="13">
        <v>1920</v>
      </c>
      <c r="C3874" s="13">
        <v>6486069</v>
      </c>
      <c r="D3874" s="13">
        <v>14.528</v>
      </c>
    </row>
    <row r="3875" spans="1:4" ht="15.75" hidden="1" customHeight="1">
      <c r="A3875" s="13" t="s">
        <v>268</v>
      </c>
      <c r="B3875" s="13">
        <v>1921</v>
      </c>
      <c r="C3875" s="13">
        <v>6493353</v>
      </c>
      <c r="D3875" s="13">
        <v>19.338999999999999</v>
      </c>
    </row>
    <row r="3876" spans="1:4" ht="15.75" hidden="1" customHeight="1">
      <c r="A3876" s="13" t="s">
        <v>268</v>
      </c>
      <c r="B3876" s="13">
        <v>1922</v>
      </c>
      <c r="C3876" s="13">
        <v>6508355</v>
      </c>
      <c r="D3876" s="13">
        <v>18.587</v>
      </c>
    </row>
    <row r="3877" spans="1:4" ht="15.75" hidden="1" customHeight="1">
      <c r="A3877" s="13" t="s">
        <v>268</v>
      </c>
      <c r="B3877" s="13">
        <v>1923</v>
      </c>
      <c r="C3877" s="13">
        <v>6531083</v>
      </c>
      <c r="D3877" s="13">
        <v>17.777999999999999</v>
      </c>
    </row>
    <row r="3878" spans="1:4" ht="15.75" hidden="1" customHeight="1">
      <c r="A3878" s="13" t="s">
        <v>268</v>
      </c>
      <c r="B3878" s="13">
        <v>1924</v>
      </c>
      <c r="C3878" s="13">
        <v>6553892</v>
      </c>
      <c r="D3878" s="13">
        <v>20.093</v>
      </c>
    </row>
    <row r="3879" spans="1:4" ht="15.75" hidden="1" customHeight="1">
      <c r="A3879" s="13" t="s">
        <v>268</v>
      </c>
      <c r="B3879" s="13">
        <v>1925</v>
      </c>
      <c r="C3879" s="13">
        <v>6576779</v>
      </c>
      <c r="D3879" s="13">
        <v>18.991</v>
      </c>
    </row>
    <row r="3880" spans="1:4" ht="15.75" hidden="1" customHeight="1">
      <c r="A3880" s="13" t="s">
        <v>268</v>
      </c>
      <c r="B3880" s="13">
        <v>1926</v>
      </c>
      <c r="C3880" s="13">
        <v>6599747</v>
      </c>
      <c r="D3880" s="13">
        <v>18.62</v>
      </c>
    </row>
    <row r="3881" spans="1:4" ht="15.75" hidden="1" customHeight="1">
      <c r="A3881" s="13" t="s">
        <v>268</v>
      </c>
      <c r="B3881" s="13">
        <v>1927</v>
      </c>
      <c r="C3881" s="13">
        <v>6622795</v>
      </c>
      <c r="D3881" s="13">
        <v>20.123000000000001</v>
      </c>
    </row>
    <row r="3882" spans="1:4" ht="15.75" hidden="1" customHeight="1">
      <c r="A3882" s="13" t="s">
        <v>268</v>
      </c>
      <c r="B3882" s="13">
        <v>1928</v>
      </c>
      <c r="C3882" s="13">
        <v>6645923</v>
      </c>
      <c r="D3882" s="13">
        <v>21.19</v>
      </c>
    </row>
    <row r="3883" spans="1:4" ht="15.75" hidden="1" customHeight="1">
      <c r="A3883" s="13" t="s">
        <v>268</v>
      </c>
      <c r="B3883" s="13">
        <v>1929</v>
      </c>
      <c r="C3883" s="13">
        <v>6664878</v>
      </c>
      <c r="D3883" s="13">
        <v>24.172999999999998</v>
      </c>
    </row>
    <row r="3884" spans="1:4" ht="15.75" hidden="1" customHeight="1">
      <c r="A3884" s="13" t="s">
        <v>268</v>
      </c>
      <c r="B3884" s="13">
        <v>1930</v>
      </c>
      <c r="C3884" s="13">
        <v>6679644</v>
      </c>
      <c r="D3884" s="13">
        <v>18.863</v>
      </c>
    </row>
    <row r="3885" spans="1:4" ht="15.75" hidden="1" customHeight="1">
      <c r="A3885" s="13" t="s">
        <v>268</v>
      </c>
      <c r="B3885" s="13">
        <v>1931</v>
      </c>
      <c r="C3885" s="13">
        <v>6690204</v>
      </c>
      <c r="D3885" s="13">
        <v>18.103000000000002</v>
      </c>
    </row>
    <row r="3886" spans="1:4" ht="15.75" hidden="1" customHeight="1">
      <c r="A3886" s="13" t="s">
        <v>268</v>
      </c>
      <c r="B3886" s="13">
        <v>1932</v>
      </c>
      <c r="C3886" s="13">
        <v>6696542</v>
      </c>
      <c r="D3886" s="13">
        <v>15.170999999999999</v>
      </c>
    </row>
    <row r="3887" spans="1:4" ht="15.75" hidden="1" customHeight="1">
      <c r="A3887" s="13" t="s">
        <v>268</v>
      </c>
      <c r="B3887" s="13">
        <v>1933</v>
      </c>
      <c r="C3887" s="13">
        <v>6698643</v>
      </c>
      <c r="D3887" s="13">
        <v>14.23</v>
      </c>
    </row>
    <row r="3888" spans="1:4" ht="15.75" hidden="1" customHeight="1">
      <c r="A3888" s="13" t="s">
        <v>268</v>
      </c>
      <c r="B3888" s="13">
        <v>1934</v>
      </c>
      <c r="C3888" s="13">
        <v>6700745</v>
      </c>
      <c r="D3888" s="13">
        <v>13.753</v>
      </c>
    </row>
    <row r="3889" spans="1:4" ht="15.75" hidden="1" customHeight="1">
      <c r="A3889" s="13" t="s">
        <v>268</v>
      </c>
      <c r="B3889" s="13">
        <v>1935</v>
      </c>
      <c r="C3889" s="13">
        <v>6702847</v>
      </c>
      <c r="D3889" s="13">
        <v>13.922000000000001</v>
      </c>
    </row>
    <row r="3890" spans="1:4" ht="15.75" hidden="1" customHeight="1">
      <c r="A3890" s="13" t="s">
        <v>268</v>
      </c>
      <c r="B3890" s="13">
        <v>1936</v>
      </c>
      <c r="C3890" s="13">
        <v>6704950</v>
      </c>
      <c r="D3890" s="13">
        <v>13.592000000000001</v>
      </c>
    </row>
    <row r="3891" spans="1:4" ht="15.75" hidden="1" customHeight="1">
      <c r="A3891" s="13" t="s">
        <v>268</v>
      </c>
      <c r="B3891" s="13">
        <v>1937</v>
      </c>
      <c r="C3891" s="13">
        <v>6707053</v>
      </c>
      <c r="D3891" s="13">
        <v>15.259</v>
      </c>
    </row>
    <row r="3892" spans="1:4" ht="15.75" hidden="1" customHeight="1">
      <c r="A3892" s="13" t="s">
        <v>268</v>
      </c>
      <c r="B3892" s="13">
        <v>1938</v>
      </c>
      <c r="C3892" s="13">
        <v>6709158</v>
      </c>
      <c r="D3892" s="13">
        <v>5.7869999999999999</v>
      </c>
    </row>
    <row r="3893" spans="1:4" ht="15.75" hidden="1" customHeight="1">
      <c r="A3893" s="13" t="s">
        <v>268</v>
      </c>
      <c r="B3893" s="13">
        <v>1939</v>
      </c>
      <c r="C3893" s="13">
        <v>6715380</v>
      </c>
      <c r="D3893" s="13">
        <v>6.3360000000000003</v>
      </c>
    </row>
    <row r="3894" spans="1:4" ht="15.75" hidden="1" customHeight="1">
      <c r="A3894" s="13" t="s">
        <v>268</v>
      </c>
      <c r="B3894" s="13">
        <v>1940</v>
      </c>
      <c r="C3894" s="13">
        <v>6725734</v>
      </c>
      <c r="D3894" s="13">
        <v>7.343</v>
      </c>
    </row>
    <row r="3895" spans="1:4" ht="15.75" hidden="1" customHeight="1">
      <c r="A3895" s="13" t="s">
        <v>268</v>
      </c>
      <c r="B3895" s="13">
        <v>1941</v>
      </c>
      <c r="C3895" s="13">
        <v>6740236</v>
      </c>
      <c r="D3895" s="13">
        <v>7.9729999999999999</v>
      </c>
    </row>
    <row r="3896" spans="1:4" ht="15.75" hidden="1" customHeight="1">
      <c r="A3896" s="13" t="s">
        <v>268</v>
      </c>
      <c r="B3896" s="13">
        <v>1942</v>
      </c>
      <c r="C3896" s="13">
        <v>6758902</v>
      </c>
      <c r="D3896" s="13">
        <v>8.5449999999999999</v>
      </c>
    </row>
    <row r="3897" spans="1:4" ht="15.75" hidden="1" customHeight="1">
      <c r="A3897" s="13" t="s">
        <v>268</v>
      </c>
      <c r="B3897" s="13">
        <v>1943</v>
      </c>
      <c r="C3897" s="13">
        <v>6781747</v>
      </c>
      <c r="D3897" s="13">
        <v>9.6110000000000007</v>
      </c>
    </row>
    <row r="3898" spans="1:4" ht="15.75" hidden="1" customHeight="1">
      <c r="A3898" s="13" t="s">
        <v>268</v>
      </c>
      <c r="B3898" s="13">
        <v>1944</v>
      </c>
      <c r="C3898" s="13">
        <v>6804668</v>
      </c>
      <c r="D3898" s="13">
        <v>9.391</v>
      </c>
    </row>
    <row r="3899" spans="1:4" ht="15.75" hidden="1" customHeight="1">
      <c r="A3899" s="13" t="s">
        <v>268</v>
      </c>
      <c r="B3899" s="13">
        <v>1945</v>
      </c>
      <c r="C3899" s="13">
        <v>6827667</v>
      </c>
      <c r="D3899" s="13">
        <v>4.5620000000000003</v>
      </c>
    </row>
    <row r="3900" spans="1:4" ht="15.75" hidden="1" customHeight="1">
      <c r="A3900" s="13" t="s">
        <v>268</v>
      </c>
      <c r="B3900" s="13">
        <v>1946</v>
      </c>
      <c r="C3900" s="13">
        <v>6850744</v>
      </c>
      <c r="D3900" s="13">
        <v>12.76</v>
      </c>
    </row>
    <row r="3901" spans="1:4" ht="15.75" hidden="1" customHeight="1">
      <c r="A3901" s="13" t="s">
        <v>268</v>
      </c>
      <c r="B3901" s="13">
        <v>1947</v>
      </c>
      <c r="C3901" s="13">
        <v>6873899</v>
      </c>
      <c r="D3901" s="13">
        <v>17.63</v>
      </c>
    </row>
    <row r="3902" spans="1:4" ht="15.75" hidden="1" customHeight="1">
      <c r="A3902" s="13" t="s">
        <v>268</v>
      </c>
      <c r="B3902" s="13">
        <v>1948</v>
      </c>
      <c r="C3902" s="13">
        <v>6897132</v>
      </c>
      <c r="D3902" s="13">
        <v>24.486999999999998</v>
      </c>
    </row>
    <row r="3903" spans="1:4" ht="15.75" hidden="1" customHeight="1">
      <c r="A3903" s="13" t="s">
        <v>268</v>
      </c>
      <c r="B3903" s="13">
        <v>1949</v>
      </c>
      <c r="C3903" s="13">
        <v>6917983</v>
      </c>
      <c r="D3903" s="13">
        <v>26.574000000000002</v>
      </c>
    </row>
    <row r="3904" spans="1:4" ht="15.75" hidden="1" customHeight="1">
      <c r="A3904" s="13" t="s">
        <v>268</v>
      </c>
      <c r="B3904" s="13">
        <v>1950</v>
      </c>
      <c r="C3904" s="13">
        <v>6936443</v>
      </c>
      <c r="D3904" s="13">
        <v>20.893999999999998</v>
      </c>
    </row>
    <row r="3905" spans="1:4" ht="15.75" hidden="1" customHeight="1">
      <c r="A3905" s="13" t="s">
        <v>268</v>
      </c>
      <c r="B3905" s="13">
        <v>1951</v>
      </c>
      <c r="C3905" s="13">
        <v>6930432</v>
      </c>
      <c r="D3905" s="13">
        <v>23.263999999999999</v>
      </c>
    </row>
    <row r="3906" spans="1:4" ht="15.75" hidden="1" customHeight="1">
      <c r="A3906" s="13" t="s">
        <v>268</v>
      </c>
      <c r="B3906" s="13">
        <v>1952</v>
      </c>
      <c r="C3906" s="13">
        <v>6927017</v>
      </c>
      <c r="D3906" s="13">
        <v>22.07</v>
      </c>
    </row>
    <row r="3907" spans="1:4" ht="15.75" hidden="1" customHeight="1">
      <c r="A3907" s="13" t="s">
        <v>268</v>
      </c>
      <c r="B3907" s="13">
        <v>1953</v>
      </c>
      <c r="C3907" s="13">
        <v>6931796</v>
      </c>
      <c r="D3907" s="13">
        <v>21.715</v>
      </c>
    </row>
    <row r="3908" spans="1:4" ht="15.75" hidden="1" customHeight="1">
      <c r="A3908" s="13" t="s">
        <v>268</v>
      </c>
      <c r="B3908" s="13">
        <v>1954</v>
      </c>
      <c r="C3908" s="13">
        <v>6939644</v>
      </c>
      <c r="D3908" s="13">
        <v>24.506</v>
      </c>
    </row>
    <row r="3909" spans="1:4" ht="15.75" hidden="1" customHeight="1">
      <c r="A3909" s="13" t="s">
        <v>268</v>
      </c>
      <c r="B3909" s="13">
        <v>1955</v>
      </c>
      <c r="C3909" s="13">
        <v>6946266</v>
      </c>
      <c r="D3909" s="13">
        <v>29.07</v>
      </c>
    </row>
    <row r="3910" spans="1:4" ht="15.75" hidden="1" customHeight="1">
      <c r="A3910" s="13" t="s">
        <v>268</v>
      </c>
      <c r="B3910" s="13">
        <v>1956</v>
      </c>
      <c r="C3910" s="13">
        <v>6951744</v>
      </c>
      <c r="D3910" s="13">
        <v>28.204999999999998</v>
      </c>
    </row>
    <row r="3911" spans="1:4" ht="15.75" hidden="1" customHeight="1">
      <c r="A3911" s="13" t="s">
        <v>268</v>
      </c>
      <c r="B3911" s="13">
        <v>1957</v>
      </c>
      <c r="C3911" s="13">
        <v>6965322</v>
      </c>
      <c r="D3911" s="13">
        <v>29.178999999999998</v>
      </c>
    </row>
    <row r="3912" spans="1:4" ht="15.75" hidden="1" customHeight="1">
      <c r="A3912" s="13" t="s">
        <v>268</v>
      </c>
      <c r="B3912" s="13">
        <v>1958</v>
      </c>
      <c r="C3912" s="13">
        <v>6986795</v>
      </c>
      <c r="D3912" s="13">
        <v>28.087</v>
      </c>
    </row>
    <row r="3913" spans="1:4" ht="15.75" hidden="1" customHeight="1">
      <c r="A3913" s="13" t="s">
        <v>268</v>
      </c>
      <c r="B3913" s="13">
        <v>1959</v>
      </c>
      <c r="C3913" s="13">
        <v>7013602</v>
      </c>
      <c r="D3913" s="13">
        <v>27.91</v>
      </c>
    </row>
    <row r="3914" spans="1:4" ht="15.75" hidden="1" customHeight="1">
      <c r="A3914" s="13" t="s">
        <v>268</v>
      </c>
      <c r="B3914" s="13">
        <v>1960</v>
      </c>
      <c r="C3914" s="13">
        <v>7046554</v>
      </c>
      <c r="D3914" s="13">
        <v>30.783999999999999</v>
      </c>
    </row>
    <row r="3915" spans="1:4" ht="15.75" hidden="1" customHeight="1">
      <c r="A3915" s="13" t="s">
        <v>268</v>
      </c>
      <c r="B3915" s="13">
        <v>1961</v>
      </c>
      <c r="C3915" s="13">
        <v>7085440</v>
      </c>
      <c r="D3915" s="13">
        <v>31.824000000000002</v>
      </c>
    </row>
    <row r="3916" spans="1:4" ht="15.75" hidden="1" customHeight="1">
      <c r="A3916" s="13" t="s">
        <v>268</v>
      </c>
      <c r="B3916" s="13">
        <v>1962</v>
      </c>
      <c r="C3916" s="13">
        <v>7128972</v>
      </c>
      <c r="D3916" s="13">
        <v>33.865000000000002</v>
      </c>
    </row>
    <row r="3917" spans="1:4" ht="15.75" hidden="1" customHeight="1">
      <c r="A3917" s="13" t="s">
        <v>268</v>
      </c>
      <c r="B3917" s="13">
        <v>1963</v>
      </c>
      <c r="C3917" s="13">
        <v>7174878</v>
      </c>
      <c r="D3917" s="13">
        <v>36.948999999999998</v>
      </c>
    </row>
    <row r="3918" spans="1:4" ht="15.75" hidden="1" customHeight="1">
      <c r="A3918" s="13" t="s">
        <v>268</v>
      </c>
      <c r="B3918" s="13">
        <v>1964</v>
      </c>
      <c r="C3918" s="13">
        <v>7222897</v>
      </c>
      <c r="D3918" s="13">
        <v>38.896000000000001</v>
      </c>
    </row>
    <row r="3919" spans="1:4" ht="15.75" hidden="1" customHeight="1">
      <c r="A3919" s="13" t="s">
        <v>268</v>
      </c>
      <c r="B3919" s="13">
        <v>1965</v>
      </c>
      <c r="C3919" s="13">
        <v>7269892</v>
      </c>
      <c r="D3919" s="13">
        <v>38.140999999999998</v>
      </c>
    </row>
    <row r="3920" spans="1:4" ht="15.75" hidden="1" customHeight="1">
      <c r="A3920" s="13" t="s">
        <v>268</v>
      </c>
      <c r="B3920" s="13">
        <v>1966</v>
      </c>
      <c r="C3920" s="13">
        <v>7320920</v>
      </c>
      <c r="D3920" s="13">
        <v>39.209000000000003</v>
      </c>
    </row>
    <row r="3921" spans="1:4" ht="15.75" hidden="1" customHeight="1">
      <c r="A3921" s="13" t="s">
        <v>268</v>
      </c>
      <c r="B3921" s="13">
        <v>1967</v>
      </c>
      <c r="C3921" s="13">
        <v>7375632</v>
      </c>
      <c r="D3921" s="13">
        <v>39.915999999999997</v>
      </c>
    </row>
    <row r="3922" spans="1:4" ht="15.75" hidden="1" customHeight="1">
      <c r="A3922" s="13" t="s">
        <v>268</v>
      </c>
      <c r="B3922" s="13">
        <v>1968</v>
      </c>
      <c r="C3922" s="13">
        <v>7413813</v>
      </c>
      <c r="D3922" s="13">
        <v>42.296999999999997</v>
      </c>
    </row>
    <row r="3923" spans="1:4" ht="15.75" hidden="1" customHeight="1">
      <c r="A3923" s="13" t="s">
        <v>268</v>
      </c>
      <c r="B3923" s="13">
        <v>1969</v>
      </c>
      <c r="C3923" s="13">
        <v>7439324</v>
      </c>
      <c r="D3923" s="13">
        <v>44.637999999999998</v>
      </c>
    </row>
    <row r="3924" spans="1:4" ht="15.75" hidden="1" customHeight="1">
      <c r="A3924" s="13" t="s">
        <v>268</v>
      </c>
      <c r="B3924" s="13">
        <v>1970</v>
      </c>
      <c r="C3924" s="13">
        <v>7465310</v>
      </c>
      <c r="D3924" s="13">
        <v>50.631999999999998</v>
      </c>
    </row>
    <row r="3925" spans="1:4" ht="15.75" hidden="1" customHeight="1">
      <c r="A3925" s="13" t="s">
        <v>268</v>
      </c>
      <c r="B3925" s="13">
        <v>1971</v>
      </c>
      <c r="C3925" s="13">
        <v>7498548</v>
      </c>
      <c r="D3925" s="13">
        <v>52.069000000000003</v>
      </c>
    </row>
    <row r="3926" spans="1:4" ht="15.75" hidden="1" customHeight="1">
      <c r="A3926" s="13" t="s">
        <v>268</v>
      </c>
      <c r="B3926" s="13">
        <v>1972</v>
      </c>
      <c r="C3926" s="13">
        <v>7542083</v>
      </c>
      <c r="D3926" s="13">
        <v>56.070999999999998</v>
      </c>
    </row>
    <row r="3927" spans="1:4" ht="15.75" hidden="1" customHeight="1">
      <c r="A3927" s="13" t="s">
        <v>268</v>
      </c>
      <c r="B3927" s="13">
        <v>1973</v>
      </c>
      <c r="C3927" s="13">
        <v>7584024</v>
      </c>
      <c r="D3927" s="13">
        <v>60.015999999999998</v>
      </c>
    </row>
    <row r="3928" spans="1:4" ht="15.75" hidden="1" customHeight="1">
      <c r="A3928" s="13" t="s">
        <v>268</v>
      </c>
      <c r="B3928" s="13">
        <v>1974</v>
      </c>
      <c r="C3928" s="13">
        <v>7597028</v>
      </c>
      <c r="D3928" s="13">
        <v>57.293999999999997</v>
      </c>
    </row>
    <row r="3929" spans="1:4" ht="15.75" hidden="1" customHeight="1">
      <c r="A3929" s="13" t="s">
        <v>268</v>
      </c>
      <c r="B3929" s="13">
        <v>1975</v>
      </c>
      <c r="C3929" s="13">
        <v>7576929</v>
      </c>
      <c r="D3929" s="13">
        <v>54.213999999999999</v>
      </c>
    </row>
    <row r="3930" spans="1:4" ht="15.75" hidden="1" customHeight="1">
      <c r="A3930" s="13" t="s">
        <v>268</v>
      </c>
      <c r="B3930" s="13">
        <v>1976</v>
      </c>
      <c r="C3930" s="13">
        <v>7563509</v>
      </c>
      <c r="D3930" s="13">
        <v>58.204000000000001</v>
      </c>
    </row>
    <row r="3931" spans="1:4" ht="15.75" hidden="1" customHeight="1">
      <c r="A3931" s="13" t="s">
        <v>268</v>
      </c>
      <c r="B3931" s="13">
        <v>1977</v>
      </c>
      <c r="C3931" s="13">
        <v>7566357</v>
      </c>
      <c r="D3931" s="13">
        <v>55.994</v>
      </c>
    </row>
    <row r="3932" spans="1:4" ht="15.75" hidden="1" customHeight="1">
      <c r="A3932" s="13" t="s">
        <v>268</v>
      </c>
      <c r="B3932" s="13">
        <v>1978</v>
      </c>
      <c r="C3932" s="13">
        <v>7560248</v>
      </c>
      <c r="D3932" s="13">
        <v>57.225999999999999</v>
      </c>
    </row>
    <row r="3933" spans="1:4" ht="15.75" hidden="1" customHeight="1">
      <c r="A3933" s="13" t="s">
        <v>268</v>
      </c>
      <c r="B3933" s="13">
        <v>1979</v>
      </c>
      <c r="C3933" s="13">
        <v>7547482</v>
      </c>
      <c r="D3933" s="13">
        <v>61.320999999999998</v>
      </c>
    </row>
    <row r="3934" spans="1:4" ht="15.75" hidden="1" customHeight="1">
      <c r="A3934" s="13" t="s">
        <v>268</v>
      </c>
      <c r="B3934" s="13">
        <v>1980</v>
      </c>
      <c r="C3934" s="13">
        <v>7547564</v>
      </c>
      <c r="D3934" s="13">
        <v>52.024999999999999</v>
      </c>
    </row>
    <row r="3935" spans="1:4" ht="15.75" hidden="1" customHeight="1">
      <c r="A3935" s="13" t="s">
        <v>268</v>
      </c>
      <c r="B3935" s="13">
        <v>1981</v>
      </c>
      <c r="C3935" s="13">
        <v>7566318</v>
      </c>
      <c r="D3935" s="13">
        <v>55.832999999999998</v>
      </c>
    </row>
    <row r="3936" spans="1:4" ht="15.75" hidden="1" customHeight="1">
      <c r="A3936" s="13" t="s">
        <v>268</v>
      </c>
      <c r="B3936" s="13">
        <v>1982</v>
      </c>
      <c r="C3936" s="13">
        <v>7571291</v>
      </c>
      <c r="D3936" s="13">
        <v>53.564999999999998</v>
      </c>
    </row>
    <row r="3937" spans="1:4" ht="15.75" hidden="1" customHeight="1">
      <c r="A3937" s="13" t="s">
        <v>268</v>
      </c>
      <c r="B3937" s="13">
        <v>1983</v>
      </c>
      <c r="C3937" s="13">
        <v>7559110</v>
      </c>
      <c r="D3937" s="13">
        <v>51.667999999999999</v>
      </c>
    </row>
    <row r="3938" spans="1:4" ht="15.75" hidden="1" customHeight="1">
      <c r="A3938" s="13" t="s">
        <v>268</v>
      </c>
      <c r="B3938" s="13">
        <v>1984</v>
      </c>
      <c r="C3938" s="13">
        <v>7558564</v>
      </c>
      <c r="D3938" s="13">
        <v>54.213999999999999</v>
      </c>
    </row>
    <row r="3939" spans="1:4" ht="15.75" hidden="1" customHeight="1">
      <c r="A3939" s="13" t="s">
        <v>268</v>
      </c>
      <c r="B3939" s="13">
        <v>1985</v>
      </c>
      <c r="C3939" s="13">
        <v>7562114</v>
      </c>
      <c r="D3939" s="13">
        <v>54.366</v>
      </c>
    </row>
    <row r="3940" spans="1:4" ht="15.75" hidden="1" customHeight="1">
      <c r="A3940" s="13" t="s">
        <v>268</v>
      </c>
      <c r="B3940" s="13">
        <v>1986</v>
      </c>
      <c r="C3940" s="13">
        <v>7567247</v>
      </c>
      <c r="D3940" s="13">
        <v>53.728999999999999</v>
      </c>
    </row>
    <row r="3941" spans="1:4" ht="15.75" hidden="1" customHeight="1">
      <c r="A3941" s="13" t="s">
        <v>268</v>
      </c>
      <c r="B3941" s="13">
        <v>1987</v>
      </c>
      <c r="C3941" s="13">
        <v>7572379</v>
      </c>
      <c r="D3941" s="13">
        <v>57.374000000000002</v>
      </c>
    </row>
    <row r="3942" spans="1:4" ht="15.75" hidden="1" customHeight="1">
      <c r="A3942" s="13" t="s">
        <v>268</v>
      </c>
      <c r="B3942" s="13">
        <v>1988</v>
      </c>
      <c r="C3942" s="13">
        <v>7583766</v>
      </c>
      <c r="D3942" s="13">
        <v>52.936999999999998</v>
      </c>
    </row>
    <row r="3943" spans="1:4" ht="15.75" hidden="1" customHeight="1">
      <c r="A3943" s="13" t="s">
        <v>268</v>
      </c>
      <c r="B3943" s="13">
        <v>1989</v>
      </c>
      <c r="C3943" s="13">
        <v>7619393</v>
      </c>
      <c r="D3943" s="13">
        <v>53.695999999999998</v>
      </c>
    </row>
    <row r="3944" spans="1:4" ht="15.75" hidden="1" customHeight="1">
      <c r="A3944" s="13" t="s">
        <v>268</v>
      </c>
      <c r="B3944" s="13">
        <v>1990</v>
      </c>
      <c r="C3944" s="13">
        <v>7678732</v>
      </c>
      <c r="D3944" s="13">
        <v>62.145000000000003</v>
      </c>
    </row>
    <row r="3945" spans="1:4" ht="15.75" hidden="1" customHeight="1">
      <c r="A3945" s="13" t="s">
        <v>268</v>
      </c>
      <c r="B3945" s="13">
        <v>1991</v>
      </c>
      <c r="C3945" s="13">
        <v>7755640</v>
      </c>
      <c r="D3945" s="13">
        <v>65.744</v>
      </c>
    </row>
    <row r="3946" spans="1:4" ht="15.75" hidden="1" customHeight="1">
      <c r="A3946" s="13" t="s">
        <v>268</v>
      </c>
      <c r="B3946" s="13">
        <v>1992</v>
      </c>
      <c r="C3946" s="13">
        <v>7840816</v>
      </c>
      <c r="D3946" s="13">
        <v>60.244</v>
      </c>
    </row>
    <row r="3947" spans="1:4" ht="15.75" hidden="1" customHeight="1">
      <c r="A3947" s="13" t="s">
        <v>268</v>
      </c>
      <c r="B3947" s="13">
        <v>1993</v>
      </c>
      <c r="C3947" s="13">
        <v>7905280</v>
      </c>
      <c r="D3947" s="13">
        <v>60.670999999999999</v>
      </c>
    </row>
    <row r="3948" spans="1:4" ht="15.75" hidden="1" customHeight="1">
      <c r="A3948" s="13" t="s">
        <v>268</v>
      </c>
      <c r="B3948" s="13">
        <v>1994</v>
      </c>
      <c r="C3948" s="13">
        <v>7935366</v>
      </c>
      <c r="D3948" s="13">
        <v>61.045999999999999</v>
      </c>
    </row>
    <row r="3949" spans="1:4" ht="15.75" hidden="1" customHeight="1">
      <c r="A3949" s="13" t="s">
        <v>268</v>
      </c>
      <c r="B3949" s="13">
        <v>1995</v>
      </c>
      <c r="C3949" s="13">
        <v>7947293</v>
      </c>
      <c r="D3949" s="13">
        <v>64.022999999999996</v>
      </c>
    </row>
    <row r="3950" spans="1:4" ht="15.75" hidden="1" customHeight="1">
      <c r="A3950" s="13" t="s">
        <v>268</v>
      </c>
      <c r="B3950" s="13">
        <v>1996</v>
      </c>
      <c r="C3950" s="13">
        <v>7958043</v>
      </c>
      <c r="D3950" s="13">
        <v>67.367000000000004</v>
      </c>
    </row>
    <row r="3951" spans="1:4" ht="15.75" hidden="1" customHeight="1">
      <c r="A3951" s="13" t="s">
        <v>268</v>
      </c>
      <c r="B3951" s="13">
        <v>1997</v>
      </c>
      <c r="C3951" s="13">
        <v>7967086</v>
      </c>
      <c r="D3951" s="13">
        <v>67.263999999999996</v>
      </c>
    </row>
    <row r="3952" spans="1:4" ht="15.75" hidden="1" customHeight="1">
      <c r="A3952" s="13" t="s">
        <v>268</v>
      </c>
      <c r="B3952" s="13">
        <v>1998</v>
      </c>
      <c r="C3952" s="13">
        <v>7975856</v>
      </c>
      <c r="D3952" s="13">
        <v>66.897999999999996</v>
      </c>
    </row>
    <row r="3953" spans="1:4" ht="15.75" hidden="1" customHeight="1">
      <c r="A3953" s="13" t="s">
        <v>268</v>
      </c>
      <c r="B3953" s="13">
        <v>1999</v>
      </c>
      <c r="C3953" s="13">
        <v>7991382</v>
      </c>
      <c r="D3953" s="13">
        <v>65.650999999999996</v>
      </c>
    </row>
    <row r="3954" spans="1:4" ht="15.75" hidden="1" customHeight="1">
      <c r="A3954" s="13" t="s">
        <v>268</v>
      </c>
      <c r="B3954" s="13">
        <v>2000</v>
      </c>
      <c r="C3954" s="13">
        <v>8010425</v>
      </c>
      <c r="D3954" s="13">
        <v>66.150000000000006</v>
      </c>
    </row>
    <row r="3955" spans="1:4" ht="15.75" hidden="1" customHeight="1">
      <c r="A3955" s="13" t="s">
        <v>268</v>
      </c>
      <c r="B3955" s="13">
        <v>2001</v>
      </c>
      <c r="C3955" s="13">
        <v>8039633</v>
      </c>
      <c r="D3955" s="13">
        <v>70.150000000000006</v>
      </c>
    </row>
    <row r="3956" spans="1:4" ht="15.75" hidden="1" customHeight="1">
      <c r="A3956" s="13" t="s">
        <v>268</v>
      </c>
      <c r="B3956" s="13">
        <v>2002</v>
      </c>
      <c r="C3956" s="13">
        <v>8078994</v>
      </c>
      <c r="D3956" s="13">
        <v>71.953999999999994</v>
      </c>
    </row>
    <row r="3957" spans="1:4" ht="15.75" hidden="1" customHeight="1">
      <c r="A3957" s="13" t="s">
        <v>268</v>
      </c>
      <c r="B3957" s="13">
        <v>2003</v>
      </c>
      <c r="C3957" s="13">
        <v>8120105</v>
      </c>
      <c r="D3957" s="13">
        <v>77.460999999999999</v>
      </c>
    </row>
    <row r="3958" spans="1:4" ht="15.75" hidden="1" customHeight="1">
      <c r="A3958" s="13" t="s">
        <v>268</v>
      </c>
      <c r="B3958" s="13">
        <v>2004</v>
      </c>
      <c r="C3958" s="13">
        <v>8171215</v>
      </c>
      <c r="D3958" s="13">
        <v>77.677999999999997</v>
      </c>
    </row>
    <row r="3959" spans="1:4" ht="15.75" hidden="1" customHeight="1">
      <c r="A3959" s="13" t="s">
        <v>268</v>
      </c>
      <c r="B3959" s="13">
        <v>2005</v>
      </c>
      <c r="C3959" s="13">
        <v>8227034</v>
      </c>
      <c r="D3959" s="13">
        <v>79.078000000000003</v>
      </c>
    </row>
    <row r="3960" spans="1:4" ht="15.75" hidden="1" customHeight="1">
      <c r="A3960" s="13" t="s">
        <v>268</v>
      </c>
      <c r="B3960" s="13">
        <v>2006</v>
      </c>
      <c r="C3960" s="13">
        <v>8267771</v>
      </c>
      <c r="D3960" s="13">
        <v>76.805999999999997</v>
      </c>
    </row>
    <row r="3961" spans="1:4" ht="15.75" hidden="1" customHeight="1">
      <c r="A3961" s="13" t="s">
        <v>268</v>
      </c>
      <c r="B3961" s="13">
        <v>2007</v>
      </c>
      <c r="C3961" s="13">
        <v>8294720</v>
      </c>
      <c r="D3961" s="13">
        <v>74.106999999999999</v>
      </c>
    </row>
    <row r="3962" spans="1:4" ht="15.75" hidden="1" customHeight="1">
      <c r="A3962" s="13" t="s">
        <v>268</v>
      </c>
      <c r="B3962" s="13">
        <v>2008</v>
      </c>
      <c r="C3962" s="13">
        <v>8321134</v>
      </c>
      <c r="D3962" s="13">
        <v>73.481999999999999</v>
      </c>
    </row>
    <row r="3963" spans="1:4" ht="15.75" hidden="1" customHeight="1">
      <c r="A3963" s="13" t="s">
        <v>268</v>
      </c>
      <c r="B3963" s="13">
        <v>2009</v>
      </c>
      <c r="C3963" s="13">
        <v>8342939</v>
      </c>
      <c r="D3963" s="13">
        <v>67.299000000000007</v>
      </c>
    </row>
    <row r="3964" spans="1:4" ht="15.75" hidden="1" customHeight="1">
      <c r="A3964" s="13" t="s">
        <v>268</v>
      </c>
      <c r="B3964" s="13">
        <v>2010</v>
      </c>
      <c r="C3964" s="13">
        <v>8362829</v>
      </c>
      <c r="D3964" s="13">
        <v>72.006</v>
      </c>
    </row>
    <row r="3965" spans="1:4" ht="15.75" hidden="1" customHeight="1">
      <c r="A3965" s="13" t="s">
        <v>268</v>
      </c>
      <c r="B3965" s="13">
        <v>2011</v>
      </c>
      <c r="C3965" s="13">
        <v>8391201</v>
      </c>
      <c r="D3965" s="13">
        <v>69.893000000000001</v>
      </c>
    </row>
    <row r="3966" spans="1:4" ht="15.75" hidden="1" customHeight="1">
      <c r="A3966" s="13" t="s">
        <v>268</v>
      </c>
      <c r="B3966" s="13">
        <v>2012</v>
      </c>
      <c r="C3966" s="13">
        <v>8429641</v>
      </c>
      <c r="D3966" s="13">
        <v>67.266000000000005</v>
      </c>
    </row>
    <row r="3967" spans="1:4" ht="15.75" hidden="1" customHeight="1">
      <c r="A3967" s="13" t="s">
        <v>268</v>
      </c>
      <c r="B3967" s="13">
        <v>2013</v>
      </c>
      <c r="C3967" s="13">
        <v>8479542</v>
      </c>
      <c r="D3967" s="13">
        <v>67.759</v>
      </c>
    </row>
    <row r="3968" spans="1:4" ht="15.75" hidden="1" customHeight="1">
      <c r="A3968" s="13" t="s">
        <v>268</v>
      </c>
      <c r="B3968" s="13">
        <v>2014</v>
      </c>
      <c r="C3968" s="13">
        <v>8546066</v>
      </c>
      <c r="D3968" s="13">
        <v>64.16</v>
      </c>
    </row>
    <row r="3969" spans="1:4" ht="15.75" hidden="1" customHeight="1">
      <c r="A3969" s="13" t="s">
        <v>268</v>
      </c>
      <c r="B3969" s="13">
        <v>2015</v>
      </c>
      <c r="C3969" s="13">
        <v>8642422</v>
      </c>
      <c r="D3969" s="13">
        <v>66.349000000000004</v>
      </c>
    </row>
    <row r="3970" spans="1:4" ht="15.75" hidden="1" customHeight="1">
      <c r="A3970" s="13" t="s">
        <v>268</v>
      </c>
      <c r="B3970" s="13">
        <v>2016</v>
      </c>
      <c r="C3970" s="13">
        <v>8736491</v>
      </c>
      <c r="D3970" s="13">
        <v>67.210999999999999</v>
      </c>
    </row>
    <row r="3971" spans="1:4" ht="15.75" hidden="1" customHeight="1">
      <c r="A3971" s="13" t="s">
        <v>268</v>
      </c>
      <c r="B3971" s="13">
        <v>2017</v>
      </c>
      <c r="C3971" s="13">
        <v>8797497</v>
      </c>
      <c r="D3971" s="13">
        <v>69.593000000000004</v>
      </c>
    </row>
    <row r="3972" spans="1:4" ht="15.75" hidden="1" customHeight="1">
      <c r="A3972" s="13" t="s">
        <v>268</v>
      </c>
      <c r="B3972" s="13">
        <v>2018</v>
      </c>
      <c r="C3972" s="13">
        <v>8840518</v>
      </c>
      <c r="D3972" s="13">
        <v>66.557000000000002</v>
      </c>
    </row>
    <row r="3973" spans="1:4" ht="15.75" hidden="1" customHeight="1">
      <c r="A3973" s="13" t="s">
        <v>268</v>
      </c>
      <c r="B3973" s="13">
        <v>2019</v>
      </c>
      <c r="C3973" s="13">
        <v>8879939</v>
      </c>
      <c r="D3973" s="13">
        <v>67.936000000000007</v>
      </c>
    </row>
    <row r="3974" spans="1:4" ht="15.75" hidden="1" customHeight="1">
      <c r="A3974" s="13" t="s">
        <v>268</v>
      </c>
      <c r="B3974" s="13">
        <v>2020</v>
      </c>
      <c r="C3974" s="13">
        <v>8907780</v>
      </c>
      <c r="D3974" s="13">
        <v>62.036999999999999</v>
      </c>
    </row>
    <row r="3975" spans="1:4" ht="15.75" hidden="1" customHeight="1">
      <c r="A3975" s="13" t="s">
        <v>268</v>
      </c>
      <c r="B3975" s="13">
        <v>2021</v>
      </c>
      <c r="C3975" s="13">
        <v>8922086</v>
      </c>
      <c r="D3975" s="13">
        <v>64.626000000000005</v>
      </c>
    </row>
    <row r="3976" spans="1:4" ht="15.75" hidden="1" customHeight="1">
      <c r="A3976" s="13" t="s">
        <v>325</v>
      </c>
      <c r="B3976" s="13">
        <v>1830</v>
      </c>
      <c r="C3976" s="13">
        <v>964208</v>
      </c>
      <c r="D3976" s="13">
        <v>0</v>
      </c>
    </row>
    <row r="3977" spans="1:4" ht="15.75" hidden="1" customHeight="1">
      <c r="A3977" s="13" t="s">
        <v>325</v>
      </c>
      <c r="B3977" s="13">
        <v>1831</v>
      </c>
      <c r="C3977" s="13">
        <v>973057</v>
      </c>
      <c r="D3977" s="13">
        <v>0</v>
      </c>
    </row>
    <row r="3978" spans="1:4" ht="15.75" hidden="1" customHeight="1">
      <c r="A3978" s="13" t="s">
        <v>325</v>
      </c>
      <c r="B3978" s="13">
        <v>1832</v>
      </c>
      <c r="C3978" s="13">
        <v>981986</v>
      </c>
      <c r="D3978" s="13">
        <v>0</v>
      </c>
    </row>
    <row r="3979" spans="1:4" ht="15.75" hidden="1" customHeight="1">
      <c r="A3979" s="13" t="s">
        <v>325</v>
      </c>
      <c r="B3979" s="13">
        <v>1833</v>
      </c>
      <c r="C3979" s="13">
        <v>990997</v>
      </c>
      <c r="D3979" s="13">
        <v>0</v>
      </c>
    </row>
    <row r="3980" spans="1:4" ht="15.75" hidden="1" customHeight="1">
      <c r="A3980" s="13" t="s">
        <v>325</v>
      </c>
      <c r="B3980" s="13">
        <v>1850</v>
      </c>
      <c r="C3980" s="13">
        <v>1157483</v>
      </c>
      <c r="D3980" s="13">
        <v>2E-3</v>
      </c>
    </row>
    <row r="3981" spans="1:4" ht="15.75" hidden="1" customHeight="1">
      <c r="A3981" s="13" t="s">
        <v>325</v>
      </c>
      <c r="B3981" s="13">
        <v>1851</v>
      </c>
      <c r="C3981" s="13">
        <v>1169516</v>
      </c>
    </row>
    <row r="3982" spans="1:4" ht="15.75" hidden="1" customHeight="1">
      <c r="A3982" s="13" t="s">
        <v>325</v>
      </c>
      <c r="B3982" s="13">
        <v>1852</v>
      </c>
      <c r="C3982" s="13">
        <v>1181674</v>
      </c>
    </row>
    <row r="3983" spans="1:4" ht="15.75" hidden="1" customHeight="1">
      <c r="A3983" s="13" t="s">
        <v>325</v>
      </c>
      <c r="B3983" s="13">
        <v>1853</v>
      </c>
      <c r="C3983" s="13">
        <v>1193956</v>
      </c>
    </row>
    <row r="3984" spans="1:4" ht="15.75" hidden="1" customHeight="1">
      <c r="A3984" s="13" t="s">
        <v>325</v>
      </c>
      <c r="B3984" s="13">
        <v>1854</v>
      </c>
      <c r="C3984" s="13">
        <v>1206363</v>
      </c>
    </row>
    <row r="3985" spans="1:4" ht="15.75" hidden="1" customHeight="1">
      <c r="A3985" s="13" t="s">
        <v>325</v>
      </c>
      <c r="B3985" s="13">
        <v>1855</v>
      </c>
      <c r="C3985" s="13">
        <v>1218898</v>
      </c>
      <c r="D3985" s="13">
        <v>5.0000000000000001E-3</v>
      </c>
    </row>
    <row r="3986" spans="1:4" ht="15.75" hidden="1" customHeight="1">
      <c r="A3986" s="13" t="s">
        <v>325</v>
      </c>
      <c r="B3986" s="13">
        <v>1856</v>
      </c>
      <c r="C3986" s="13">
        <v>1231562</v>
      </c>
    </row>
    <row r="3987" spans="1:4" ht="15.75" hidden="1" customHeight="1">
      <c r="A3987" s="13" t="s">
        <v>325</v>
      </c>
      <c r="B3987" s="13">
        <v>1857</v>
      </c>
      <c r="C3987" s="13">
        <v>1244355</v>
      </c>
    </row>
    <row r="3988" spans="1:4" ht="15.75" hidden="1" customHeight="1">
      <c r="A3988" s="13" t="s">
        <v>325</v>
      </c>
      <c r="B3988" s="13">
        <v>1858</v>
      </c>
      <c r="C3988" s="13">
        <v>1257279</v>
      </c>
      <c r="D3988" s="13">
        <v>6.0000000000000001E-3</v>
      </c>
    </row>
    <row r="3989" spans="1:4" ht="15.75" hidden="1" customHeight="1">
      <c r="A3989" s="13" t="s">
        <v>325</v>
      </c>
      <c r="B3989" s="13">
        <v>1859</v>
      </c>
      <c r="C3989" s="13">
        <v>1270336</v>
      </c>
      <c r="D3989" s="13">
        <v>7.0000000000000001E-3</v>
      </c>
    </row>
    <row r="3990" spans="1:4" ht="15.75" hidden="1" customHeight="1">
      <c r="A3990" s="13" t="s">
        <v>325</v>
      </c>
      <c r="B3990" s="13">
        <v>1860</v>
      </c>
      <c r="C3990" s="13">
        <v>1283526</v>
      </c>
      <c r="D3990" s="13">
        <v>8.9999999999999993E-3</v>
      </c>
    </row>
    <row r="3991" spans="1:4" ht="15.75" hidden="1" customHeight="1">
      <c r="A3991" s="13" t="s">
        <v>325</v>
      </c>
      <c r="B3991" s="13">
        <v>1861</v>
      </c>
      <c r="C3991" s="13">
        <v>1296852</v>
      </c>
      <c r="D3991" s="13">
        <v>1.0999999999999999E-2</v>
      </c>
    </row>
    <row r="3992" spans="1:4" ht="15.75" hidden="1" customHeight="1">
      <c r="A3992" s="13" t="s">
        <v>325</v>
      </c>
      <c r="B3992" s="13">
        <v>1862</v>
      </c>
      <c r="C3992" s="13">
        <v>1310314</v>
      </c>
      <c r="D3992" s="13">
        <v>0.01</v>
      </c>
    </row>
    <row r="3993" spans="1:4" ht="15.75" hidden="1" customHeight="1">
      <c r="A3993" s="13" t="s">
        <v>325</v>
      </c>
      <c r="B3993" s="13">
        <v>1863</v>
      </c>
      <c r="C3993" s="13">
        <v>1323914</v>
      </c>
      <c r="D3993" s="13">
        <v>1.0999999999999999E-2</v>
      </c>
    </row>
    <row r="3994" spans="1:4" ht="15.75" hidden="1" customHeight="1">
      <c r="A3994" s="13" t="s">
        <v>325</v>
      </c>
      <c r="B3994" s="13">
        <v>1864</v>
      </c>
      <c r="C3994" s="13">
        <v>1337653</v>
      </c>
      <c r="D3994" s="13">
        <v>1.2E-2</v>
      </c>
    </row>
    <row r="3995" spans="1:4" ht="15.75" hidden="1" customHeight="1">
      <c r="A3995" s="13" t="s">
        <v>325</v>
      </c>
      <c r="B3995" s="13">
        <v>1865</v>
      </c>
      <c r="C3995" s="13">
        <v>1351533</v>
      </c>
      <c r="D3995" s="13">
        <v>1.2E-2</v>
      </c>
    </row>
    <row r="3996" spans="1:4" ht="15.75" hidden="1" customHeight="1">
      <c r="A3996" s="13" t="s">
        <v>325</v>
      </c>
      <c r="B3996" s="13">
        <v>1866</v>
      </c>
      <c r="C3996" s="13">
        <v>1365555</v>
      </c>
      <c r="D3996" s="13">
        <v>3.6999999999999998E-2</v>
      </c>
    </row>
    <row r="3997" spans="1:4" ht="15.75" hidden="1" customHeight="1">
      <c r="A3997" s="13" t="s">
        <v>325</v>
      </c>
      <c r="B3997" s="13">
        <v>1867</v>
      </c>
      <c r="C3997" s="13">
        <v>1379721</v>
      </c>
      <c r="D3997" s="13">
        <v>4.2000000000000003E-2</v>
      </c>
    </row>
    <row r="3998" spans="1:4" ht="15.75" hidden="1" customHeight="1">
      <c r="A3998" s="13" t="s">
        <v>325</v>
      </c>
      <c r="B3998" s="13">
        <v>1868</v>
      </c>
      <c r="C3998" s="13">
        <v>1394031</v>
      </c>
      <c r="D3998" s="13">
        <v>3.5000000000000003E-2</v>
      </c>
    </row>
    <row r="3999" spans="1:4" ht="15.75" hidden="1" customHeight="1">
      <c r="A3999" s="13" t="s">
        <v>325</v>
      </c>
      <c r="B3999" s="13">
        <v>1869</v>
      </c>
      <c r="C3999" s="13">
        <v>1408488</v>
      </c>
      <c r="D3999" s="13">
        <v>4.8000000000000001E-2</v>
      </c>
    </row>
    <row r="4000" spans="1:4" ht="15.75" hidden="1" customHeight="1">
      <c r="A4000" s="13" t="s">
        <v>325</v>
      </c>
      <c r="B4000" s="13">
        <v>1870</v>
      </c>
      <c r="C4000" s="13">
        <v>1423093</v>
      </c>
      <c r="D4000" s="13">
        <v>5.1999999999999998E-2</v>
      </c>
    </row>
    <row r="4001" spans="1:4" ht="15.75" hidden="1" customHeight="1">
      <c r="A4001" s="13" t="s">
        <v>325</v>
      </c>
      <c r="B4001" s="13">
        <v>1871</v>
      </c>
      <c r="C4001" s="13">
        <v>1437847</v>
      </c>
      <c r="D4001" s="13">
        <v>7.0000000000000007E-2</v>
      </c>
    </row>
    <row r="4002" spans="1:4" ht="15.75" hidden="1" customHeight="1">
      <c r="A4002" s="13" t="s">
        <v>325</v>
      </c>
      <c r="B4002" s="13">
        <v>1872</v>
      </c>
      <c r="C4002" s="13">
        <v>1452753</v>
      </c>
      <c r="D4002" s="13">
        <v>7.0999999999999994E-2</v>
      </c>
    </row>
    <row r="4003" spans="1:4" ht="15.75" hidden="1" customHeight="1">
      <c r="A4003" s="13" t="s">
        <v>325</v>
      </c>
      <c r="B4003" s="13">
        <v>1873</v>
      </c>
      <c r="C4003" s="13">
        <v>1467810</v>
      </c>
      <c r="D4003" s="13">
        <v>6.7000000000000004E-2</v>
      </c>
    </row>
    <row r="4004" spans="1:4" ht="15.75" hidden="1" customHeight="1">
      <c r="A4004" s="13" t="s">
        <v>325</v>
      </c>
      <c r="B4004" s="13">
        <v>1874</v>
      </c>
      <c r="C4004" s="13">
        <v>1483022</v>
      </c>
      <c r="D4004" s="13">
        <v>8.1000000000000003E-2</v>
      </c>
    </row>
    <row r="4005" spans="1:4" ht="15.75" hidden="1" customHeight="1">
      <c r="A4005" s="13" t="s">
        <v>325</v>
      </c>
      <c r="B4005" s="13">
        <v>1875</v>
      </c>
      <c r="C4005" s="13">
        <v>1498389</v>
      </c>
      <c r="D4005" s="13">
        <v>9.4E-2</v>
      </c>
    </row>
    <row r="4006" spans="1:4" ht="15.75" hidden="1" customHeight="1">
      <c r="A4006" s="13" t="s">
        <v>325</v>
      </c>
      <c r="B4006" s="13">
        <v>1876</v>
      </c>
      <c r="C4006" s="13">
        <v>1513914</v>
      </c>
      <c r="D4006" s="13">
        <v>0.11600000000000001</v>
      </c>
    </row>
    <row r="4007" spans="1:4" ht="15.75" hidden="1" customHeight="1">
      <c r="A4007" s="13" t="s">
        <v>325</v>
      </c>
      <c r="B4007" s="13">
        <v>1877</v>
      </c>
      <c r="C4007" s="13">
        <v>1529597</v>
      </c>
      <c r="D4007" s="13">
        <v>0.11899999999999999</v>
      </c>
    </row>
    <row r="4008" spans="1:4" ht="15.75" hidden="1" customHeight="1">
      <c r="A4008" s="13" t="s">
        <v>325</v>
      </c>
      <c r="B4008" s="13">
        <v>1878</v>
      </c>
      <c r="C4008" s="13">
        <v>1545441</v>
      </c>
      <c r="D4008" s="13">
        <v>0.155</v>
      </c>
    </row>
    <row r="4009" spans="1:4" ht="15.75" hidden="1" customHeight="1">
      <c r="A4009" s="13" t="s">
        <v>325</v>
      </c>
      <c r="B4009" s="13">
        <v>1879</v>
      </c>
      <c r="C4009" s="13">
        <v>1561446</v>
      </c>
      <c r="D4009" s="13">
        <v>0.159</v>
      </c>
    </row>
    <row r="4010" spans="1:4" ht="15.75" hidden="1" customHeight="1">
      <c r="A4010" s="13" t="s">
        <v>325</v>
      </c>
      <c r="B4010" s="13">
        <v>1880</v>
      </c>
      <c r="C4010" s="13">
        <v>1577616</v>
      </c>
      <c r="D4010" s="13">
        <v>0.187</v>
      </c>
    </row>
    <row r="4011" spans="1:4" ht="15.75" hidden="1" customHeight="1">
      <c r="A4011" s="13" t="s">
        <v>325</v>
      </c>
      <c r="B4011" s="13">
        <v>1881</v>
      </c>
      <c r="C4011" s="13">
        <v>1593950</v>
      </c>
      <c r="D4011" s="13">
        <v>0.19700000000000001</v>
      </c>
    </row>
    <row r="4012" spans="1:4" ht="15.75" hidden="1" customHeight="1">
      <c r="A4012" s="13" t="s">
        <v>325</v>
      </c>
      <c r="B4012" s="13">
        <v>1882</v>
      </c>
      <c r="C4012" s="13">
        <v>1610451</v>
      </c>
      <c r="D4012" s="13">
        <v>0.20699999999999999</v>
      </c>
    </row>
    <row r="4013" spans="1:4" ht="15.75" hidden="1" customHeight="1">
      <c r="A4013" s="13" t="s">
        <v>325</v>
      </c>
      <c r="B4013" s="13">
        <v>1883</v>
      </c>
      <c r="C4013" s="13">
        <v>1627121</v>
      </c>
      <c r="D4013" s="13">
        <v>0.23599999999999999</v>
      </c>
    </row>
    <row r="4014" spans="1:4" ht="15.75" hidden="1" customHeight="1">
      <c r="A4014" s="13" t="s">
        <v>325</v>
      </c>
      <c r="B4014" s="13">
        <v>1884</v>
      </c>
      <c r="C4014" s="13">
        <v>1643962</v>
      </c>
      <c r="D4014" s="13">
        <v>0.23899999999999999</v>
      </c>
    </row>
    <row r="4015" spans="1:4" ht="15.75" hidden="1" customHeight="1">
      <c r="A4015" s="13" t="s">
        <v>325</v>
      </c>
      <c r="B4015" s="13">
        <v>1885</v>
      </c>
      <c r="C4015" s="13">
        <v>1660974</v>
      </c>
      <c r="D4015" s="13">
        <v>0.26100000000000001</v>
      </c>
    </row>
    <row r="4016" spans="1:4" ht="15.75" hidden="1" customHeight="1">
      <c r="A4016" s="13" t="s">
        <v>325</v>
      </c>
      <c r="B4016" s="13">
        <v>1886</v>
      </c>
      <c r="C4016" s="13">
        <v>1678160</v>
      </c>
      <c r="D4016" s="13">
        <v>0.26700000000000002</v>
      </c>
    </row>
    <row r="4017" spans="1:4" ht="15.75" hidden="1" customHeight="1">
      <c r="A4017" s="13" t="s">
        <v>325</v>
      </c>
      <c r="B4017" s="13">
        <v>1887</v>
      </c>
      <c r="C4017" s="13">
        <v>1695522</v>
      </c>
      <c r="D4017" s="13">
        <v>0.28299999999999997</v>
      </c>
    </row>
    <row r="4018" spans="1:4" ht="15.75" hidden="1" customHeight="1">
      <c r="A4018" s="13" t="s">
        <v>325</v>
      </c>
      <c r="B4018" s="13">
        <v>1888</v>
      </c>
      <c r="C4018" s="13">
        <v>1713061</v>
      </c>
      <c r="D4018" s="13">
        <v>0.29499999999999998</v>
      </c>
    </row>
    <row r="4019" spans="1:4" ht="15.75" hidden="1" customHeight="1">
      <c r="A4019" s="13" t="s">
        <v>325</v>
      </c>
      <c r="B4019" s="13">
        <v>1889</v>
      </c>
      <c r="C4019" s="13">
        <v>1730779</v>
      </c>
      <c r="D4019" s="13">
        <v>0.31900000000000001</v>
      </c>
    </row>
    <row r="4020" spans="1:4" ht="15.75" hidden="1" customHeight="1">
      <c r="A4020" s="13" t="s">
        <v>325</v>
      </c>
      <c r="B4020" s="13">
        <v>1890</v>
      </c>
      <c r="C4020" s="13">
        <v>1748679</v>
      </c>
      <c r="D4020" s="13">
        <v>0.36099999999999999</v>
      </c>
    </row>
    <row r="4021" spans="1:4" ht="15.75" hidden="1" customHeight="1">
      <c r="A4021" s="13" t="s">
        <v>325</v>
      </c>
      <c r="B4021" s="13">
        <v>1891</v>
      </c>
      <c r="C4021" s="13">
        <v>1766760</v>
      </c>
      <c r="D4021" s="13">
        <v>0.39800000000000002</v>
      </c>
    </row>
    <row r="4022" spans="1:4" ht="15.75" hidden="1" customHeight="1">
      <c r="A4022" s="13" t="s">
        <v>325</v>
      </c>
      <c r="B4022" s="13">
        <v>1892</v>
      </c>
      <c r="C4022" s="13">
        <v>1785027</v>
      </c>
      <c r="D4022" s="13">
        <v>0.42099999999999999</v>
      </c>
    </row>
    <row r="4023" spans="1:4" ht="15.75" hidden="1" customHeight="1">
      <c r="A4023" s="13" t="s">
        <v>325</v>
      </c>
      <c r="B4023" s="13">
        <v>1893</v>
      </c>
      <c r="C4023" s="13">
        <v>1803480</v>
      </c>
      <c r="D4023" s="13">
        <v>0.49299999999999999</v>
      </c>
    </row>
    <row r="4024" spans="1:4" ht="15.75" hidden="1" customHeight="1">
      <c r="A4024" s="13" t="s">
        <v>325</v>
      </c>
      <c r="B4024" s="13">
        <v>1894</v>
      </c>
      <c r="C4024" s="13">
        <v>1822121</v>
      </c>
      <c r="D4024" s="13">
        <v>0.502</v>
      </c>
    </row>
    <row r="4025" spans="1:4" ht="15.75" hidden="1" customHeight="1">
      <c r="A4025" s="13" t="s">
        <v>325</v>
      </c>
      <c r="B4025" s="13">
        <v>1895</v>
      </c>
      <c r="C4025" s="13">
        <v>1840953</v>
      </c>
      <c r="D4025" s="13">
        <v>0.57699999999999996</v>
      </c>
    </row>
    <row r="4026" spans="1:4" ht="15.75" hidden="1" customHeight="1">
      <c r="A4026" s="13" t="s">
        <v>325</v>
      </c>
      <c r="B4026" s="13">
        <v>1896</v>
      </c>
      <c r="C4026" s="13">
        <v>1859976</v>
      </c>
      <c r="D4026" s="13">
        <v>0.58799999999999997</v>
      </c>
    </row>
    <row r="4027" spans="1:4" ht="15.75" hidden="1" customHeight="1">
      <c r="A4027" s="13" t="s">
        <v>325</v>
      </c>
      <c r="B4027" s="13">
        <v>1897</v>
      </c>
      <c r="C4027" s="13">
        <v>1879194</v>
      </c>
      <c r="D4027" s="13">
        <v>0.67900000000000005</v>
      </c>
    </row>
    <row r="4028" spans="1:4" ht="15.75" hidden="1" customHeight="1">
      <c r="A4028" s="13" t="s">
        <v>325</v>
      </c>
      <c r="B4028" s="13">
        <v>1898</v>
      </c>
      <c r="C4028" s="13">
        <v>1898608</v>
      </c>
      <c r="D4028" s="13">
        <v>0.76200000000000001</v>
      </c>
    </row>
    <row r="4029" spans="1:4" ht="15.75" hidden="1" customHeight="1">
      <c r="A4029" s="13" t="s">
        <v>325</v>
      </c>
      <c r="B4029" s="13">
        <v>1899</v>
      </c>
      <c r="C4029" s="13">
        <v>1918220</v>
      </c>
      <c r="D4029" s="13">
        <v>0.88400000000000001</v>
      </c>
    </row>
    <row r="4030" spans="1:4" ht="15.75" hidden="1" customHeight="1">
      <c r="A4030" s="13" t="s">
        <v>325</v>
      </c>
      <c r="B4030" s="13">
        <v>1900</v>
      </c>
      <c r="C4030" s="13">
        <v>1938032</v>
      </c>
      <c r="D4030" s="13">
        <v>1.0009999999999999</v>
      </c>
    </row>
    <row r="4031" spans="1:4" ht="15.75" hidden="1" customHeight="1">
      <c r="A4031" s="13" t="s">
        <v>325</v>
      </c>
      <c r="B4031" s="13">
        <v>1901</v>
      </c>
      <c r="C4031" s="13">
        <v>1958047</v>
      </c>
      <c r="D4031" s="13">
        <v>1.028</v>
      </c>
    </row>
    <row r="4032" spans="1:4" ht="15.75" hidden="1" customHeight="1">
      <c r="A4032" s="13" t="s">
        <v>325</v>
      </c>
      <c r="B4032" s="13">
        <v>1902</v>
      </c>
      <c r="C4032" s="13">
        <v>1978265</v>
      </c>
      <c r="D4032" s="13">
        <v>0.99299999999999999</v>
      </c>
    </row>
    <row r="4033" spans="1:4" ht="15.75" hidden="1" customHeight="1">
      <c r="A4033" s="13" t="s">
        <v>325</v>
      </c>
      <c r="B4033" s="13">
        <v>1903</v>
      </c>
      <c r="C4033" s="13">
        <v>1998689</v>
      </c>
      <c r="D4033" s="13">
        <v>0.97099999999999997</v>
      </c>
    </row>
    <row r="4034" spans="1:4" ht="15.75" hidden="1" customHeight="1">
      <c r="A4034" s="13" t="s">
        <v>325</v>
      </c>
      <c r="B4034" s="13">
        <v>1904</v>
      </c>
      <c r="C4034" s="13">
        <v>2019322</v>
      </c>
      <c r="D4034" s="13">
        <v>1.081</v>
      </c>
    </row>
    <row r="4035" spans="1:4" ht="15.75" hidden="1" customHeight="1">
      <c r="A4035" s="13" t="s">
        <v>325</v>
      </c>
      <c r="B4035" s="13">
        <v>1905</v>
      </c>
      <c r="C4035" s="13">
        <v>2040165</v>
      </c>
      <c r="D4035" s="13">
        <v>0.96499999999999997</v>
      </c>
    </row>
    <row r="4036" spans="1:4" ht="15.75" hidden="1" customHeight="1">
      <c r="A4036" s="13" t="s">
        <v>325</v>
      </c>
      <c r="B4036" s="13">
        <v>1906</v>
      </c>
      <c r="C4036" s="13">
        <v>2061221</v>
      </c>
      <c r="D4036" s="13">
        <v>1.1000000000000001</v>
      </c>
    </row>
    <row r="4037" spans="1:4" ht="15.75" hidden="1" customHeight="1">
      <c r="A4037" s="13" t="s">
        <v>325</v>
      </c>
      <c r="B4037" s="13">
        <v>1907</v>
      </c>
      <c r="C4037" s="13">
        <v>2082491</v>
      </c>
      <c r="D4037" s="13">
        <v>1.232</v>
      </c>
    </row>
    <row r="4038" spans="1:4" ht="15.75" hidden="1" customHeight="1">
      <c r="A4038" s="13" t="s">
        <v>325</v>
      </c>
      <c r="B4038" s="13">
        <v>1908</v>
      </c>
      <c r="C4038" s="13">
        <v>2103978</v>
      </c>
      <c r="D4038" s="13">
        <v>1.24</v>
      </c>
    </row>
    <row r="4039" spans="1:4" ht="15.75" hidden="1" customHeight="1">
      <c r="A4039" s="13" t="s">
        <v>325</v>
      </c>
      <c r="B4039" s="13">
        <v>1909</v>
      </c>
      <c r="C4039" s="13">
        <v>2125684</v>
      </c>
      <c r="D4039" s="13">
        <v>1.3089999999999999</v>
      </c>
    </row>
    <row r="4040" spans="1:4" ht="15.75" hidden="1" customHeight="1">
      <c r="A4040" s="13" t="s">
        <v>325</v>
      </c>
      <c r="B4040" s="13">
        <v>1910</v>
      </c>
      <c r="C4040" s="13">
        <v>2147611</v>
      </c>
      <c r="D4040" s="13">
        <v>1.284</v>
      </c>
    </row>
    <row r="4041" spans="1:4" ht="15.75" hidden="1" customHeight="1">
      <c r="A4041" s="13" t="s">
        <v>325</v>
      </c>
      <c r="B4041" s="13">
        <v>1911</v>
      </c>
      <c r="C4041" s="13">
        <v>2169762</v>
      </c>
      <c r="D4041" s="13">
        <v>1.331</v>
      </c>
    </row>
    <row r="4042" spans="1:4" ht="15.75" hidden="1" customHeight="1">
      <c r="A4042" s="13" t="s">
        <v>325</v>
      </c>
      <c r="B4042" s="13">
        <v>1912</v>
      </c>
      <c r="C4042" s="13">
        <v>2192138</v>
      </c>
      <c r="D4042" s="13">
        <v>1.508</v>
      </c>
    </row>
    <row r="4043" spans="1:4" ht="15.75" hidden="1" customHeight="1">
      <c r="A4043" s="13" t="s">
        <v>325</v>
      </c>
      <c r="B4043" s="13">
        <v>1913</v>
      </c>
      <c r="C4043" s="13">
        <v>2214742</v>
      </c>
      <c r="D4043" s="13">
        <v>1.6379999999999999</v>
      </c>
    </row>
    <row r="4044" spans="1:4" ht="15.75" hidden="1" customHeight="1">
      <c r="A4044" s="13" t="s">
        <v>325</v>
      </c>
      <c r="B4044" s="13">
        <v>1914</v>
      </c>
      <c r="C4044" s="13">
        <v>2237577</v>
      </c>
      <c r="D4044" s="13">
        <v>1.478</v>
      </c>
    </row>
    <row r="4045" spans="1:4" ht="15.75" hidden="1" customHeight="1">
      <c r="A4045" s="13" t="s">
        <v>325</v>
      </c>
      <c r="B4045" s="13">
        <v>1915</v>
      </c>
      <c r="C4045" s="13">
        <v>2260644</v>
      </c>
      <c r="D4045" s="13">
        <v>1.357</v>
      </c>
    </row>
    <row r="4046" spans="1:4" ht="15.75" hidden="1" customHeight="1">
      <c r="A4046" s="13" t="s">
        <v>325</v>
      </c>
      <c r="B4046" s="13">
        <v>1916</v>
      </c>
      <c r="C4046" s="13">
        <v>2283946</v>
      </c>
      <c r="D4046" s="13">
        <v>1.446</v>
      </c>
    </row>
    <row r="4047" spans="1:4" ht="15.75" hidden="1" customHeight="1">
      <c r="A4047" s="13" t="s">
        <v>325</v>
      </c>
      <c r="B4047" s="13">
        <v>1917</v>
      </c>
      <c r="C4047" s="13">
        <v>2307485</v>
      </c>
      <c r="D4047" s="13">
        <v>1.331</v>
      </c>
    </row>
    <row r="4048" spans="1:4" ht="15.75" hidden="1" customHeight="1">
      <c r="A4048" s="13" t="s">
        <v>325</v>
      </c>
      <c r="B4048" s="13">
        <v>1918</v>
      </c>
      <c r="C4048" s="13">
        <v>2328660</v>
      </c>
      <c r="D4048" s="13">
        <v>0.53100000000000003</v>
      </c>
    </row>
    <row r="4049" spans="1:4" ht="15.75" hidden="1" customHeight="1">
      <c r="A4049" s="13" t="s">
        <v>325</v>
      </c>
      <c r="B4049" s="13">
        <v>1919</v>
      </c>
      <c r="C4049" s="13">
        <v>2350030</v>
      </c>
      <c r="D4049" s="13">
        <v>0.45300000000000001</v>
      </c>
    </row>
    <row r="4050" spans="1:4" ht="15.75" hidden="1" customHeight="1">
      <c r="A4050" s="13" t="s">
        <v>325</v>
      </c>
      <c r="B4050" s="13">
        <v>1920</v>
      </c>
      <c r="C4050" s="13">
        <v>2371595</v>
      </c>
      <c r="D4050" s="13">
        <v>0.41299999999999998</v>
      </c>
    </row>
    <row r="4051" spans="1:4" ht="15.75" hidden="1" customHeight="1">
      <c r="A4051" s="13" t="s">
        <v>325</v>
      </c>
      <c r="B4051" s="13">
        <v>1921</v>
      </c>
      <c r="C4051" s="13">
        <v>2393358</v>
      </c>
      <c r="D4051" s="13">
        <v>0.44800000000000001</v>
      </c>
    </row>
    <row r="4052" spans="1:4" ht="15.75" hidden="1" customHeight="1">
      <c r="A4052" s="13" t="s">
        <v>325</v>
      </c>
      <c r="B4052" s="13">
        <v>1922</v>
      </c>
      <c r="C4052" s="13">
        <v>2415321</v>
      </c>
      <c r="D4052" s="13">
        <v>0.54700000000000004</v>
      </c>
    </row>
    <row r="4053" spans="1:4" ht="15.75" hidden="1" customHeight="1">
      <c r="A4053" s="13" t="s">
        <v>325</v>
      </c>
      <c r="B4053" s="13">
        <v>1923</v>
      </c>
      <c r="C4053" s="13">
        <v>2437485</v>
      </c>
      <c r="D4053" s="13">
        <v>0.60399999999999998</v>
      </c>
    </row>
    <row r="4054" spans="1:4" ht="15.75" hidden="1" customHeight="1">
      <c r="A4054" s="13" t="s">
        <v>325</v>
      </c>
      <c r="B4054" s="13">
        <v>1924</v>
      </c>
      <c r="C4054" s="13">
        <v>2459853</v>
      </c>
      <c r="D4054" s="13">
        <v>0.72</v>
      </c>
    </row>
    <row r="4055" spans="1:4" ht="15.75" hidden="1" customHeight="1">
      <c r="A4055" s="13" t="s">
        <v>325</v>
      </c>
      <c r="B4055" s="13">
        <v>1925</v>
      </c>
      <c r="C4055" s="13">
        <v>2482426</v>
      </c>
      <c r="D4055" s="13">
        <v>0.71</v>
      </c>
    </row>
    <row r="4056" spans="1:4" ht="15.75" hidden="1" customHeight="1">
      <c r="A4056" s="13" t="s">
        <v>325</v>
      </c>
      <c r="B4056" s="13">
        <v>1926</v>
      </c>
      <c r="C4056" s="13">
        <v>2505207</v>
      </c>
      <c r="D4056" s="13">
        <v>1.0289999999999999</v>
      </c>
    </row>
    <row r="4057" spans="1:4" ht="15.75" hidden="1" customHeight="1">
      <c r="A4057" s="13" t="s">
        <v>325</v>
      </c>
      <c r="B4057" s="13">
        <v>1927</v>
      </c>
      <c r="C4057" s="13">
        <v>2528196</v>
      </c>
      <c r="D4057" s="13">
        <v>1.2789999999999999</v>
      </c>
    </row>
    <row r="4058" spans="1:4" ht="15.75" hidden="1" customHeight="1">
      <c r="A4058" s="13" t="s">
        <v>325</v>
      </c>
      <c r="B4058" s="13">
        <v>1928</v>
      </c>
      <c r="C4058" s="13">
        <v>2551396</v>
      </c>
      <c r="D4058" s="13">
        <v>1.409</v>
      </c>
    </row>
    <row r="4059" spans="1:4" ht="15.75" hidden="1" customHeight="1">
      <c r="A4059" s="13" t="s">
        <v>325</v>
      </c>
      <c r="B4059" s="13">
        <v>1929</v>
      </c>
      <c r="C4059" s="13">
        <v>2574809</v>
      </c>
      <c r="D4059" s="13">
        <v>1.518</v>
      </c>
    </row>
    <row r="4060" spans="1:4" ht="15.75" hidden="1" customHeight="1">
      <c r="A4060" s="13" t="s">
        <v>325</v>
      </c>
      <c r="B4060" s="13">
        <v>1930</v>
      </c>
      <c r="C4060" s="13">
        <v>2598437</v>
      </c>
      <c r="D4060" s="13">
        <v>2.0710000000000002</v>
      </c>
    </row>
    <row r="4061" spans="1:4" ht="15.75" hidden="1" customHeight="1">
      <c r="A4061" s="13" t="s">
        <v>325</v>
      </c>
      <c r="B4061" s="13">
        <v>1931</v>
      </c>
      <c r="C4061" s="13">
        <v>2622282</v>
      </c>
      <c r="D4061" s="13">
        <v>2.4900000000000002</v>
      </c>
    </row>
    <row r="4062" spans="1:4" ht="15.75" hidden="1" customHeight="1">
      <c r="A4062" s="13" t="s">
        <v>325</v>
      </c>
      <c r="B4062" s="13">
        <v>1932</v>
      </c>
      <c r="C4062" s="13">
        <v>2646346</v>
      </c>
      <c r="D4062" s="13">
        <v>2.802</v>
      </c>
    </row>
    <row r="4063" spans="1:4" ht="15.75" hidden="1" customHeight="1">
      <c r="A4063" s="13" t="s">
        <v>325</v>
      </c>
      <c r="B4063" s="13">
        <v>1933</v>
      </c>
      <c r="C4063" s="13">
        <v>2670630</v>
      </c>
      <c r="D4063" s="13">
        <v>3.1339999999999999</v>
      </c>
    </row>
    <row r="4064" spans="1:4" ht="15.75" hidden="1" customHeight="1">
      <c r="A4064" s="13" t="s">
        <v>325</v>
      </c>
      <c r="B4064" s="13">
        <v>1934</v>
      </c>
      <c r="C4064" s="13">
        <v>2695138</v>
      </c>
      <c r="D4064" s="13">
        <v>3.7879999999999998</v>
      </c>
    </row>
    <row r="4065" spans="1:4" ht="15.75" hidden="1" customHeight="1">
      <c r="A4065" s="13" t="s">
        <v>325</v>
      </c>
      <c r="B4065" s="13">
        <v>1935</v>
      </c>
      <c r="C4065" s="13">
        <v>2719870</v>
      </c>
      <c r="D4065" s="13">
        <v>4.2830000000000004</v>
      </c>
    </row>
    <row r="4066" spans="1:4" ht="15.75" hidden="1" customHeight="1">
      <c r="A4066" s="13" t="s">
        <v>325</v>
      </c>
      <c r="B4066" s="13">
        <v>1936</v>
      </c>
      <c r="C4066" s="13">
        <v>2744829</v>
      </c>
      <c r="D4066" s="13">
        <v>4.9039999999999999</v>
      </c>
    </row>
    <row r="4067" spans="1:4" ht="15.75" hidden="1" customHeight="1">
      <c r="A4067" s="13" t="s">
        <v>325</v>
      </c>
      <c r="B4067" s="13">
        <v>1937</v>
      </c>
      <c r="C4067" s="13">
        <v>2770017</v>
      </c>
      <c r="D4067" s="13">
        <v>5.0190000000000001</v>
      </c>
    </row>
    <row r="4068" spans="1:4" ht="15.75" hidden="1" customHeight="1">
      <c r="A4068" s="13" t="s">
        <v>325</v>
      </c>
      <c r="B4068" s="13">
        <v>1938</v>
      </c>
      <c r="C4068" s="13">
        <v>2795437</v>
      </c>
      <c r="D4068" s="13">
        <v>5.298</v>
      </c>
    </row>
    <row r="4069" spans="1:4" ht="15.75" hidden="1" customHeight="1">
      <c r="A4069" s="13" t="s">
        <v>325</v>
      </c>
      <c r="B4069" s="13">
        <v>1939</v>
      </c>
      <c r="C4069" s="13">
        <v>2821089</v>
      </c>
      <c r="D4069" s="13">
        <v>5.3630000000000004</v>
      </c>
    </row>
    <row r="4070" spans="1:4" ht="15.75" hidden="1" customHeight="1">
      <c r="A4070" s="13" t="s">
        <v>325</v>
      </c>
      <c r="B4070" s="13">
        <v>1940</v>
      </c>
      <c r="C4070" s="13">
        <v>2846977</v>
      </c>
      <c r="D4070" s="13">
        <v>6.4279999999999999</v>
      </c>
    </row>
    <row r="4071" spans="1:4" ht="15.75" hidden="1" customHeight="1">
      <c r="A4071" s="13" t="s">
        <v>325</v>
      </c>
      <c r="B4071" s="13">
        <v>1941</v>
      </c>
      <c r="C4071" s="13">
        <v>2873103</v>
      </c>
      <c r="D4071" s="13">
        <v>5.6479999999999997</v>
      </c>
    </row>
    <row r="4072" spans="1:4" ht="15.75" hidden="1" customHeight="1">
      <c r="A4072" s="13" t="s">
        <v>325</v>
      </c>
      <c r="B4072" s="13">
        <v>1942</v>
      </c>
      <c r="C4072" s="13">
        <v>2899468</v>
      </c>
      <c r="D4072" s="13">
        <v>3.0910000000000002</v>
      </c>
    </row>
    <row r="4073" spans="1:4" ht="15.75" hidden="1" customHeight="1">
      <c r="A4073" s="13" t="s">
        <v>325</v>
      </c>
      <c r="B4073" s="13">
        <v>1943</v>
      </c>
      <c r="C4073" s="13">
        <v>2926076</v>
      </c>
      <c r="D4073" s="13">
        <v>3.226</v>
      </c>
    </row>
    <row r="4074" spans="1:4" ht="15.75" hidden="1" customHeight="1">
      <c r="A4074" s="13" t="s">
        <v>325</v>
      </c>
      <c r="B4074" s="13">
        <v>1944</v>
      </c>
      <c r="C4074" s="13">
        <v>2952927</v>
      </c>
      <c r="D4074" s="13">
        <v>4.6790000000000003</v>
      </c>
    </row>
    <row r="4075" spans="1:4" ht="15.75" hidden="1" customHeight="1">
      <c r="A4075" s="13" t="s">
        <v>325</v>
      </c>
      <c r="B4075" s="13">
        <v>1945</v>
      </c>
      <c r="C4075" s="13">
        <v>2980025</v>
      </c>
      <c r="D4075" s="13">
        <v>4.9359999999999999</v>
      </c>
    </row>
    <row r="4076" spans="1:4" ht="15.75" hidden="1" customHeight="1">
      <c r="A4076" s="13" t="s">
        <v>325</v>
      </c>
      <c r="B4076" s="13">
        <v>1946</v>
      </c>
      <c r="C4076" s="13">
        <v>3007371</v>
      </c>
      <c r="D4076" s="13">
        <v>5.5350000000000001</v>
      </c>
    </row>
    <row r="4077" spans="1:4" ht="15.75" hidden="1" customHeight="1">
      <c r="A4077" s="13" t="s">
        <v>325</v>
      </c>
      <c r="B4077" s="13">
        <v>1947</v>
      </c>
      <c r="C4077" s="13">
        <v>3034969</v>
      </c>
      <c r="D4077" s="13">
        <v>6.6589999999999998</v>
      </c>
    </row>
    <row r="4078" spans="1:4" ht="15.75" hidden="1" customHeight="1">
      <c r="A4078" s="13" t="s">
        <v>325</v>
      </c>
      <c r="B4078" s="13">
        <v>1948</v>
      </c>
      <c r="C4078" s="13">
        <v>3062820</v>
      </c>
      <c r="D4078" s="13">
        <v>7.0759999999999996</v>
      </c>
    </row>
    <row r="4079" spans="1:4" ht="15.75" hidden="1" customHeight="1">
      <c r="A4079" s="13" t="s">
        <v>325</v>
      </c>
      <c r="B4079" s="13">
        <v>1949</v>
      </c>
      <c r="C4079" s="13">
        <v>3103980</v>
      </c>
      <c r="D4079" s="13">
        <v>8.0410000000000004</v>
      </c>
    </row>
    <row r="4080" spans="1:4" ht="15.75" hidden="1" customHeight="1">
      <c r="A4080" s="13" t="s">
        <v>325</v>
      </c>
      <c r="B4080" s="13">
        <v>1950</v>
      </c>
      <c r="C4080" s="13">
        <v>3158966</v>
      </c>
      <c r="D4080" s="13">
        <v>8.952</v>
      </c>
    </row>
    <row r="4081" spans="1:4" ht="15.75" hidden="1" customHeight="1">
      <c r="A4081" s="13" t="s">
        <v>325</v>
      </c>
      <c r="B4081" s="13">
        <v>1951</v>
      </c>
      <c r="C4081" s="13">
        <v>3225286</v>
      </c>
      <c r="D4081" s="13">
        <v>9.6929999999999996</v>
      </c>
    </row>
    <row r="4082" spans="1:4" ht="15.75" hidden="1" customHeight="1">
      <c r="A4082" s="13" t="s">
        <v>325</v>
      </c>
      <c r="B4082" s="13">
        <v>1952</v>
      </c>
      <c r="C4082" s="13">
        <v>3296855</v>
      </c>
      <c r="D4082" s="13">
        <v>10.38</v>
      </c>
    </row>
    <row r="4083" spans="1:4" ht="15.75" hidden="1" customHeight="1">
      <c r="A4083" s="13" t="s">
        <v>325</v>
      </c>
      <c r="B4083" s="13">
        <v>1953</v>
      </c>
      <c r="C4083" s="13">
        <v>3374179</v>
      </c>
      <c r="D4083" s="13">
        <v>10.98</v>
      </c>
    </row>
    <row r="4084" spans="1:4" ht="15.75" hidden="1" customHeight="1">
      <c r="A4084" s="13" t="s">
        <v>325</v>
      </c>
      <c r="B4084" s="13">
        <v>1954</v>
      </c>
      <c r="C4084" s="13">
        <v>3458190</v>
      </c>
      <c r="D4084" s="13">
        <v>11.984</v>
      </c>
    </row>
    <row r="4085" spans="1:4" ht="15.75" hidden="1" customHeight="1">
      <c r="A4085" s="13" t="s">
        <v>325</v>
      </c>
      <c r="B4085" s="13">
        <v>1955</v>
      </c>
      <c r="C4085" s="13">
        <v>3550019</v>
      </c>
      <c r="D4085" s="13">
        <v>13.59</v>
      </c>
    </row>
    <row r="4086" spans="1:4" ht="15.75" hidden="1" customHeight="1">
      <c r="A4086" s="13" t="s">
        <v>325</v>
      </c>
      <c r="B4086" s="13">
        <v>1956</v>
      </c>
      <c r="C4086" s="13">
        <v>3649876</v>
      </c>
      <c r="D4086" s="13">
        <v>14.916</v>
      </c>
    </row>
    <row r="4087" spans="1:4" ht="15.75" hidden="1" customHeight="1">
      <c r="A4087" s="13" t="s">
        <v>325</v>
      </c>
      <c r="B4087" s="13">
        <v>1957</v>
      </c>
      <c r="C4087" s="13">
        <v>3758024</v>
      </c>
      <c r="D4087" s="13">
        <v>16.332000000000001</v>
      </c>
    </row>
    <row r="4088" spans="1:4" ht="15.75" hidden="1" customHeight="1">
      <c r="A4088" s="13" t="s">
        <v>325</v>
      </c>
      <c r="B4088" s="13">
        <v>1958</v>
      </c>
      <c r="C4088" s="13">
        <v>3874680</v>
      </c>
      <c r="D4088" s="13">
        <v>17.446000000000002</v>
      </c>
    </row>
    <row r="4089" spans="1:4" ht="15.75" hidden="1" customHeight="1">
      <c r="A4089" s="13" t="s">
        <v>325</v>
      </c>
      <c r="B4089" s="13">
        <v>1959</v>
      </c>
      <c r="C4089" s="13">
        <v>3999401</v>
      </c>
      <c r="D4089" s="13">
        <v>18.347000000000001</v>
      </c>
    </row>
    <row r="4090" spans="1:4" ht="15.75" hidden="1" customHeight="1">
      <c r="A4090" s="13" t="s">
        <v>325</v>
      </c>
      <c r="B4090" s="13">
        <v>1960</v>
      </c>
      <c r="C4090" s="13">
        <v>4131486</v>
      </c>
      <c r="D4090" s="13">
        <v>19.109000000000002</v>
      </c>
    </row>
    <row r="4091" spans="1:4" ht="15.75" hidden="1" customHeight="1">
      <c r="A4091" s="13" t="s">
        <v>325</v>
      </c>
      <c r="B4091" s="13">
        <v>1961</v>
      </c>
      <c r="C4091" s="13">
        <v>4269888</v>
      </c>
      <c r="D4091" s="13">
        <v>19.727</v>
      </c>
    </row>
    <row r="4092" spans="1:4" ht="15.75" hidden="1" customHeight="1">
      <c r="A4092" s="13" t="s">
        <v>325</v>
      </c>
      <c r="B4092" s="13">
        <v>1962</v>
      </c>
      <c r="C4092" s="13">
        <v>4412326</v>
      </c>
      <c r="D4092" s="13">
        <v>20.727</v>
      </c>
    </row>
    <row r="4093" spans="1:4" ht="15.75" hidden="1" customHeight="1">
      <c r="A4093" s="13" t="s">
        <v>325</v>
      </c>
      <c r="B4093" s="13">
        <v>1963</v>
      </c>
      <c r="C4093" s="13">
        <v>4556656</v>
      </c>
      <c r="D4093" s="13">
        <v>22.248999999999999</v>
      </c>
    </row>
    <row r="4094" spans="1:4" ht="15.75" hidden="1" customHeight="1">
      <c r="A4094" s="13" t="s">
        <v>325</v>
      </c>
      <c r="B4094" s="13">
        <v>1964</v>
      </c>
      <c r="C4094" s="13">
        <v>4699755</v>
      </c>
      <c r="D4094" s="13">
        <v>23.68</v>
      </c>
    </row>
    <row r="4095" spans="1:4" ht="15.75" hidden="1" customHeight="1">
      <c r="A4095" s="13" t="s">
        <v>325</v>
      </c>
      <c r="B4095" s="13">
        <v>1965</v>
      </c>
      <c r="C4095" s="13">
        <v>4837814</v>
      </c>
      <c r="D4095" s="13">
        <v>25.128</v>
      </c>
    </row>
    <row r="4096" spans="1:4" ht="15.75" hidden="1" customHeight="1">
      <c r="A4096" s="13" t="s">
        <v>325</v>
      </c>
      <c r="B4096" s="13">
        <v>1966</v>
      </c>
      <c r="C4096" s="13">
        <v>4969086</v>
      </c>
      <c r="D4096" s="13">
        <v>26.542999999999999</v>
      </c>
    </row>
    <row r="4097" spans="1:4" ht="15.75" hidden="1" customHeight="1">
      <c r="A4097" s="13" t="s">
        <v>325</v>
      </c>
      <c r="B4097" s="13">
        <v>1967</v>
      </c>
      <c r="C4097" s="13">
        <v>5091825</v>
      </c>
      <c r="D4097" s="13">
        <v>27.771999999999998</v>
      </c>
    </row>
    <row r="4098" spans="1:4" ht="15.75" hidden="1" customHeight="1">
      <c r="A4098" s="13" t="s">
        <v>325</v>
      </c>
      <c r="B4098" s="13">
        <v>1968</v>
      </c>
      <c r="C4098" s="13">
        <v>5207417</v>
      </c>
      <c r="D4098" s="13">
        <v>28.571000000000002</v>
      </c>
    </row>
    <row r="4099" spans="1:4" ht="15.75" hidden="1" customHeight="1">
      <c r="A4099" s="13" t="s">
        <v>325</v>
      </c>
      <c r="B4099" s="13">
        <v>1969</v>
      </c>
      <c r="C4099" s="13">
        <v>5318382</v>
      </c>
      <c r="D4099" s="13">
        <v>29.768000000000001</v>
      </c>
    </row>
    <row r="4100" spans="1:4" ht="15.75" hidden="1" customHeight="1">
      <c r="A4100" s="13" t="s">
        <v>325</v>
      </c>
      <c r="B4100" s="13">
        <v>1970</v>
      </c>
      <c r="C4100" s="13">
        <v>5425315</v>
      </c>
      <c r="D4100" s="13">
        <v>31.3</v>
      </c>
    </row>
    <row r="4101" spans="1:4" ht="15.75" hidden="1" customHeight="1">
      <c r="A4101" s="13" t="s">
        <v>325</v>
      </c>
      <c r="B4101" s="13">
        <v>1971</v>
      </c>
      <c r="C4101" s="13">
        <v>5529214</v>
      </c>
      <c r="D4101" s="13">
        <v>33.235999999999997</v>
      </c>
    </row>
    <row r="4102" spans="1:4" ht="15.75" hidden="1" customHeight="1">
      <c r="A4102" s="13" t="s">
        <v>325</v>
      </c>
      <c r="B4102" s="13">
        <v>1972</v>
      </c>
      <c r="C4102" s="13">
        <v>5630355</v>
      </c>
      <c r="D4102" s="13">
        <v>34.984000000000002</v>
      </c>
    </row>
    <row r="4103" spans="1:4" ht="15.75" hidden="1" customHeight="1">
      <c r="A4103" s="13" t="s">
        <v>325</v>
      </c>
      <c r="B4103" s="13">
        <v>1973</v>
      </c>
      <c r="C4103" s="13">
        <v>5729066</v>
      </c>
      <c r="D4103" s="13">
        <v>36.479999999999997</v>
      </c>
    </row>
    <row r="4104" spans="1:4" ht="15.75" hidden="1" customHeight="1">
      <c r="A4104" s="13" t="s">
        <v>325</v>
      </c>
      <c r="B4104" s="13">
        <v>1974</v>
      </c>
      <c r="C4104" s="13">
        <v>5826988</v>
      </c>
      <c r="D4104" s="13">
        <v>37.89</v>
      </c>
    </row>
    <row r="4105" spans="1:4" ht="15.75" hidden="1" customHeight="1">
      <c r="A4105" s="13" t="s">
        <v>325</v>
      </c>
      <c r="B4105" s="13">
        <v>1975</v>
      </c>
      <c r="C4105" s="13">
        <v>5925014</v>
      </c>
      <c r="D4105" s="13">
        <v>39.843000000000004</v>
      </c>
    </row>
    <row r="4106" spans="1:4" ht="15.75" hidden="1" customHeight="1">
      <c r="A4106" s="13" t="s">
        <v>325</v>
      </c>
      <c r="B4106" s="13">
        <v>1976</v>
      </c>
      <c r="C4106" s="13">
        <v>6021460</v>
      </c>
      <c r="D4106" s="13">
        <v>41.38</v>
      </c>
    </row>
    <row r="4107" spans="1:4" ht="15.75" hidden="1" customHeight="1">
      <c r="A4107" s="13" t="s">
        <v>325</v>
      </c>
      <c r="B4107" s="13">
        <v>1977</v>
      </c>
      <c r="C4107" s="13">
        <v>6115755</v>
      </c>
      <c r="D4107" s="13">
        <v>42.792999999999999</v>
      </c>
    </row>
    <row r="4108" spans="1:4" ht="15.75" hidden="1" customHeight="1">
      <c r="A4108" s="13" t="s">
        <v>325</v>
      </c>
      <c r="B4108" s="13">
        <v>1978</v>
      </c>
      <c r="C4108" s="13">
        <v>6208637</v>
      </c>
      <c r="D4108" s="13">
        <v>44.274000000000001</v>
      </c>
    </row>
    <row r="4109" spans="1:4" ht="15.75" hidden="1" customHeight="1">
      <c r="A4109" s="13" t="s">
        <v>325</v>
      </c>
      <c r="B4109" s="13">
        <v>1979</v>
      </c>
      <c r="C4109" s="13">
        <v>6297217</v>
      </c>
      <c r="D4109" s="13">
        <v>44.643999999999998</v>
      </c>
    </row>
    <row r="4110" spans="1:4" ht="15.75" hidden="1" customHeight="1">
      <c r="A4110" s="13" t="s">
        <v>325</v>
      </c>
      <c r="B4110" s="13">
        <v>1980</v>
      </c>
      <c r="C4110" s="13">
        <v>6383063</v>
      </c>
      <c r="D4110" s="13">
        <v>46.393999999999998</v>
      </c>
    </row>
    <row r="4111" spans="1:4" ht="15.75" hidden="1" customHeight="1">
      <c r="A4111" s="13" t="s">
        <v>325</v>
      </c>
      <c r="B4111" s="13">
        <v>1981</v>
      </c>
      <c r="C4111" s="13">
        <v>6472533</v>
      </c>
      <c r="D4111" s="13">
        <v>45.54</v>
      </c>
    </row>
    <row r="4112" spans="1:4" ht="15.75" hidden="1" customHeight="1">
      <c r="A4112" s="13" t="s">
        <v>325</v>
      </c>
      <c r="B4112" s="13">
        <v>1982</v>
      </c>
      <c r="C4112" s="13">
        <v>6567528</v>
      </c>
      <c r="D4112" s="13">
        <v>46.402000000000001</v>
      </c>
    </row>
    <row r="4113" spans="1:4" ht="15.75" hidden="1" customHeight="1">
      <c r="A4113" s="13" t="s">
        <v>325</v>
      </c>
      <c r="B4113" s="13">
        <v>1983</v>
      </c>
      <c r="C4113" s="13">
        <v>6669009</v>
      </c>
      <c r="D4113" s="13">
        <v>47.072000000000003</v>
      </c>
    </row>
    <row r="4114" spans="1:4" ht="15.75" hidden="1" customHeight="1">
      <c r="A4114" s="13" t="s">
        <v>325</v>
      </c>
      <c r="B4114" s="13">
        <v>1984</v>
      </c>
      <c r="C4114" s="13">
        <v>6777233</v>
      </c>
      <c r="D4114" s="13">
        <v>47.499000000000002</v>
      </c>
    </row>
    <row r="4115" spans="1:4" ht="15.75" hidden="1" customHeight="1">
      <c r="A4115" s="13" t="s">
        <v>325</v>
      </c>
      <c r="B4115" s="13">
        <v>1985</v>
      </c>
      <c r="C4115" s="13">
        <v>6891144</v>
      </c>
      <c r="D4115" s="13">
        <v>51.210999999999999</v>
      </c>
    </row>
    <row r="4116" spans="1:4" ht="15.75" hidden="1" customHeight="1">
      <c r="A4116" s="13" t="s">
        <v>325</v>
      </c>
      <c r="B4116" s="13">
        <v>1986</v>
      </c>
      <c r="C4116" s="13">
        <v>7009132</v>
      </c>
      <c r="D4116" s="13">
        <v>53.334000000000003</v>
      </c>
    </row>
    <row r="4117" spans="1:4" ht="15.75" hidden="1" customHeight="1">
      <c r="A4117" s="13" t="s">
        <v>325</v>
      </c>
      <c r="B4117" s="13">
        <v>1987</v>
      </c>
      <c r="C4117" s="13">
        <v>7132688</v>
      </c>
      <c r="D4117" s="13">
        <v>50.557000000000002</v>
      </c>
    </row>
    <row r="4118" spans="1:4" ht="15.75" hidden="1" customHeight="1">
      <c r="A4118" s="13" t="s">
        <v>325</v>
      </c>
      <c r="B4118" s="13">
        <v>1988</v>
      </c>
      <c r="C4118" s="13">
        <v>7261150</v>
      </c>
      <c r="D4118" s="13">
        <v>51.567</v>
      </c>
    </row>
    <row r="4119" spans="1:4" ht="15.75" hidden="1" customHeight="1">
      <c r="A4119" s="13" t="s">
        <v>325</v>
      </c>
      <c r="B4119" s="13">
        <v>1989</v>
      </c>
      <c r="C4119" s="13">
        <v>7348876</v>
      </c>
      <c r="D4119" s="13">
        <v>51.56</v>
      </c>
    </row>
    <row r="4120" spans="1:4" ht="15.75" hidden="1" customHeight="1">
      <c r="A4120" s="13" t="s">
        <v>325</v>
      </c>
      <c r="B4120" s="13">
        <v>1990</v>
      </c>
      <c r="C4120" s="13">
        <v>7427840</v>
      </c>
      <c r="D4120" s="13">
        <v>51.326000000000001</v>
      </c>
    </row>
    <row r="4121" spans="1:4" ht="15.75" hidden="1" customHeight="1">
      <c r="A4121" s="13" t="s">
        <v>325</v>
      </c>
      <c r="B4121" s="13">
        <v>1991</v>
      </c>
      <c r="C4121" s="13">
        <v>7538266</v>
      </c>
      <c r="D4121" s="13">
        <v>49.957000000000001</v>
      </c>
    </row>
    <row r="4122" spans="1:4" ht="15.75" hidden="1" customHeight="1">
      <c r="A4122" s="13" t="s">
        <v>325</v>
      </c>
      <c r="B4122" s="13">
        <v>1992</v>
      </c>
      <c r="C4122" s="13">
        <v>7643343</v>
      </c>
      <c r="D4122" s="13">
        <v>56.173999999999999</v>
      </c>
    </row>
    <row r="4123" spans="1:4" ht="15.75" hidden="1" customHeight="1">
      <c r="A4123" s="13" t="s">
        <v>325</v>
      </c>
      <c r="B4123" s="13">
        <v>1993</v>
      </c>
      <c r="C4123" s="13">
        <v>7740112</v>
      </c>
      <c r="D4123" s="13">
        <v>48.405999999999999</v>
      </c>
    </row>
    <row r="4124" spans="1:4" ht="15.75" hidden="1" customHeight="1">
      <c r="A4124" s="13" t="s">
        <v>325</v>
      </c>
      <c r="B4124" s="13">
        <v>1994</v>
      </c>
      <c r="C4124" s="13">
        <v>7821889</v>
      </c>
      <c r="D4124" s="13">
        <v>41.944000000000003</v>
      </c>
    </row>
    <row r="4125" spans="1:4" ht="15.75" hidden="1" customHeight="1">
      <c r="A4125" s="13" t="s">
        <v>325</v>
      </c>
      <c r="B4125" s="13">
        <v>1995</v>
      </c>
      <c r="C4125" s="13">
        <v>7889335</v>
      </c>
      <c r="D4125" s="13">
        <v>33.308999999999997</v>
      </c>
    </row>
    <row r="4126" spans="1:4" ht="15.75" hidden="1" customHeight="1">
      <c r="A4126" s="13" t="s">
        <v>325</v>
      </c>
      <c r="B4126" s="13">
        <v>1996</v>
      </c>
      <c r="C4126" s="13">
        <v>7949107</v>
      </c>
      <c r="D4126" s="13">
        <v>31.242000000000001</v>
      </c>
    </row>
    <row r="4127" spans="1:4" ht="15.75" hidden="1" customHeight="1">
      <c r="A4127" s="13" t="s">
        <v>325</v>
      </c>
      <c r="B4127" s="13">
        <v>1997</v>
      </c>
      <c r="C4127" s="13">
        <v>8000068</v>
      </c>
      <c r="D4127" s="13">
        <v>29.802</v>
      </c>
    </row>
    <row r="4128" spans="1:4" ht="15.75" hidden="1" customHeight="1">
      <c r="A4128" s="13" t="s">
        <v>325</v>
      </c>
      <c r="B4128" s="13">
        <v>1998</v>
      </c>
      <c r="C4128" s="13">
        <v>8041100</v>
      </c>
      <c r="D4128" s="13">
        <v>31.666</v>
      </c>
    </row>
    <row r="4129" spans="1:4" ht="15.75" hidden="1" customHeight="1">
      <c r="A4129" s="13" t="s">
        <v>325</v>
      </c>
      <c r="B4129" s="13">
        <v>1999</v>
      </c>
      <c r="C4129" s="13">
        <v>8101447</v>
      </c>
      <c r="D4129" s="13">
        <v>28.57</v>
      </c>
    </row>
    <row r="4130" spans="1:4" ht="15.75" hidden="1" customHeight="1">
      <c r="A4130" s="13" t="s">
        <v>325</v>
      </c>
      <c r="B4130" s="13">
        <v>2000</v>
      </c>
      <c r="C4130" s="13">
        <v>8190341</v>
      </c>
      <c r="D4130" s="13">
        <v>29.506</v>
      </c>
    </row>
    <row r="4131" spans="1:4" ht="15.75" hidden="1" customHeight="1">
      <c r="A4131" s="13" t="s">
        <v>325</v>
      </c>
      <c r="B4131" s="13">
        <v>2001</v>
      </c>
      <c r="C4131" s="13">
        <v>8282030</v>
      </c>
      <c r="D4131" s="13">
        <v>28.791</v>
      </c>
    </row>
    <row r="4132" spans="1:4" ht="15.75" hidden="1" customHeight="1">
      <c r="A4132" s="13" t="s">
        <v>325</v>
      </c>
      <c r="B4132" s="13">
        <v>2002</v>
      </c>
      <c r="C4132" s="13">
        <v>8372128</v>
      </c>
      <c r="D4132" s="13">
        <v>29.640999999999998</v>
      </c>
    </row>
    <row r="4133" spans="1:4" ht="15.75" hidden="1" customHeight="1">
      <c r="A4133" s="13" t="s">
        <v>325</v>
      </c>
      <c r="B4133" s="13">
        <v>2003</v>
      </c>
      <c r="C4133" s="13">
        <v>8462335</v>
      </c>
      <c r="D4133" s="13">
        <v>30.623999999999999</v>
      </c>
    </row>
    <row r="4134" spans="1:4" ht="15.75" hidden="1" customHeight="1">
      <c r="A4134" s="13" t="s">
        <v>325</v>
      </c>
      <c r="B4134" s="13">
        <v>2004</v>
      </c>
      <c r="C4134" s="13">
        <v>8556168</v>
      </c>
      <c r="D4134" s="13">
        <v>32.076999999999998</v>
      </c>
    </row>
    <row r="4135" spans="1:4" ht="15.75" hidden="1" customHeight="1">
      <c r="A4135" s="13" t="s">
        <v>325</v>
      </c>
      <c r="B4135" s="13">
        <v>2005</v>
      </c>
      <c r="C4135" s="13">
        <v>8656243</v>
      </c>
      <c r="D4135" s="13">
        <v>34.286000000000001</v>
      </c>
    </row>
    <row r="4136" spans="1:4" ht="15.75" hidden="1" customHeight="1">
      <c r="A4136" s="13" t="s">
        <v>325</v>
      </c>
      <c r="B4136" s="13">
        <v>2006</v>
      </c>
      <c r="C4136" s="13">
        <v>8763353</v>
      </c>
      <c r="D4136" s="13">
        <v>39.109000000000002</v>
      </c>
    </row>
    <row r="4137" spans="1:4" ht="15.75" hidden="1" customHeight="1">
      <c r="A4137" s="13" t="s">
        <v>325</v>
      </c>
      <c r="B4137" s="13">
        <v>2007</v>
      </c>
      <c r="C4137" s="13">
        <v>8878408</v>
      </c>
      <c r="D4137" s="13">
        <v>30.459</v>
      </c>
    </row>
    <row r="4138" spans="1:4" ht="15.75" hidden="1" customHeight="1">
      <c r="A4138" s="13" t="s">
        <v>325</v>
      </c>
      <c r="B4138" s="13">
        <v>2008</v>
      </c>
      <c r="C4138" s="13">
        <v>8999697</v>
      </c>
      <c r="D4138" s="13">
        <v>35.450000000000003</v>
      </c>
    </row>
    <row r="4139" spans="1:4" ht="15.75" hidden="1" customHeight="1">
      <c r="A4139" s="13" t="s">
        <v>325</v>
      </c>
      <c r="B4139" s="13">
        <v>2009</v>
      </c>
      <c r="C4139" s="13">
        <v>9119630</v>
      </c>
      <c r="D4139" s="13">
        <v>31.856000000000002</v>
      </c>
    </row>
    <row r="4140" spans="1:4" ht="15.75" hidden="1" customHeight="1">
      <c r="A4140" s="13" t="s">
        <v>325</v>
      </c>
      <c r="B4140" s="13">
        <v>2010</v>
      </c>
      <c r="C4140" s="13">
        <v>9237203</v>
      </c>
      <c r="D4140" s="13">
        <v>30.632999999999999</v>
      </c>
    </row>
    <row r="4141" spans="1:4" ht="15.75" hidden="1" customHeight="1">
      <c r="A4141" s="13" t="s">
        <v>325</v>
      </c>
      <c r="B4141" s="13">
        <v>2011</v>
      </c>
      <c r="C4141" s="13">
        <v>9359018</v>
      </c>
      <c r="D4141" s="13">
        <v>32.975999999999999</v>
      </c>
    </row>
    <row r="4142" spans="1:4" ht="15.75" hidden="1" customHeight="1">
      <c r="A4142" s="13" t="s">
        <v>325</v>
      </c>
      <c r="B4142" s="13">
        <v>2012</v>
      </c>
      <c r="C4142" s="13">
        <v>9485577</v>
      </c>
      <c r="D4142" s="13">
        <v>32.773000000000003</v>
      </c>
    </row>
    <row r="4143" spans="1:4" ht="15.75" hidden="1" customHeight="1">
      <c r="A4143" s="13" t="s">
        <v>325</v>
      </c>
      <c r="B4143" s="13">
        <v>2013</v>
      </c>
      <c r="C4143" s="13">
        <v>9614478</v>
      </c>
      <c r="D4143" s="13">
        <v>33.555</v>
      </c>
    </row>
    <row r="4144" spans="1:4" ht="15.75" hidden="1" customHeight="1">
      <c r="A4144" s="13" t="s">
        <v>325</v>
      </c>
      <c r="B4144" s="13">
        <v>2014</v>
      </c>
      <c r="C4144" s="13">
        <v>9741879</v>
      </c>
      <c r="D4144" s="13">
        <v>34.347999999999999</v>
      </c>
    </row>
    <row r="4145" spans="1:4" ht="15.75" hidden="1" customHeight="1">
      <c r="A4145" s="13" t="s">
        <v>325</v>
      </c>
      <c r="B4145" s="13">
        <v>2015</v>
      </c>
      <c r="C4145" s="13">
        <v>9863485</v>
      </c>
      <c r="D4145" s="13">
        <v>34.683</v>
      </c>
    </row>
    <row r="4146" spans="1:4" ht="15.75" hidden="1" customHeight="1">
      <c r="A4146" s="13" t="s">
        <v>325</v>
      </c>
      <c r="B4146" s="13">
        <v>2016</v>
      </c>
      <c r="C4146" s="13">
        <v>9976254</v>
      </c>
      <c r="D4146" s="13">
        <v>34.726999999999997</v>
      </c>
    </row>
    <row r="4147" spans="1:4" ht="15.75" hidden="1" customHeight="1">
      <c r="A4147" s="13" t="s">
        <v>325</v>
      </c>
      <c r="B4147" s="13">
        <v>2017</v>
      </c>
      <c r="C4147" s="13">
        <v>10071569</v>
      </c>
      <c r="D4147" s="13">
        <v>34.606999999999999</v>
      </c>
    </row>
    <row r="4148" spans="1:4" ht="15.75" hidden="1" customHeight="1">
      <c r="A4148" s="13" t="s">
        <v>325</v>
      </c>
      <c r="B4148" s="13">
        <v>2018</v>
      </c>
      <c r="C4148" s="13">
        <v>10152524</v>
      </c>
      <c r="D4148" s="13">
        <v>34.576000000000001</v>
      </c>
    </row>
    <row r="4149" spans="1:4" ht="15.75" hidden="1" customHeight="1">
      <c r="A4149" s="13" t="s">
        <v>325</v>
      </c>
      <c r="B4149" s="13">
        <v>2019</v>
      </c>
      <c r="C4149" s="13">
        <v>10232761</v>
      </c>
      <c r="D4149" s="13">
        <v>37.738</v>
      </c>
    </row>
    <row r="4150" spans="1:4" ht="15.75" hidden="1" customHeight="1">
      <c r="A4150" s="13" t="s">
        <v>325</v>
      </c>
      <c r="B4150" s="13">
        <v>2020</v>
      </c>
      <c r="C4150" s="13">
        <v>10284952</v>
      </c>
      <c r="D4150" s="13">
        <v>37.508000000000003</v>
      </c>
    </row>
    <row r="4151" spans="1:4" ht="15.75" hidden="1" customHeight="1">
      <c r="A4151" s="13" t="s">
        <v>325</v>
      </c>
      <c r="B4151" s="13">
        <v>2021</v>
      </c>
      <c r="C4151" s="13">
        <v>10312992</v>
      </c>
      <c r="D4151" s="13">
        <v>38.493000000000002</v>
      </c>
    </row>
    <row r="4152" spans="1:4" ht="15.75" hidden="1" customHeight="1">
      <c r="A4152" s="13" t="s">
        <v>326</v>
      </c>
      <c r="B4152" s="13">
        <v>1850</v>
      </c>
      <c r="C4152" s="13">
        <v>28369</v>
      </c>
    </row>
    <row r="4153" spans="1:4" ht="15.75" hidden="1" customHeight="1">
      <c r="A4153" s="13" t="s">
        <v>326</v>
      </c>
      <c r="B4153" s="13">
        <v>1851</v>
      </c>
      <c r="C4153" s="13">
        <v>28820</v>
      </c>
    </row>
    <row r="4154" spans="1:4" ht="15.75" hidden="1" customHeight="1">
      <c r="A4154" s="13" t="s">
        <v>326</v>
      </c>
      <c r="B4154" s="13">
        <v>1852</v>
      </c>
      <c r="C4154" s="13">
        <v>29403</v>
      </c>
    </row>
    <row r="4155" spans="1:4" ht="15.75" hidden="1" customHeight="1">
      <c r="A4155" s="13" t="s">
        <v>326</v>
      </c>
      <c r="B4155" s="13">
        <v>1853</v>
      </c>
      <c r="C4155" s="13">
        <v>30124</v>
      </c>
    </row>
    <row r="4156" spans="1:4" ht="15.75" hidden="1" customHeight="1">
      <c r="A4156" s="13" t="s">
        <v>326</v>
      </c>
      <c r="B4156" s="13">
        <v>1854</v>
      </c>
      <c r="C4156" s="13">
        <v>30861</v>
      </c>
    </row>
    <row r="4157" spans="1:4" ht="15.75" hidden="1" customHeight="1">
      <c r="A4157" s="13" t="s">
        <v>326</v>
      </c>
      <c r="B4157" s="13">
        <v>1855</v>
      </c>
      <c r="C4157" s="13">
        <v>31617</v>
      </c>
    </row>
    <row r="4158" spans="1:4" ht="15.75" hidden="1" customHeight="1">
      <c r="A4158" s="13" t="s">
        <v>326</v>
      </c>
      <c r="B4158" s="13">
        <v>1856</v>
      </c>
      <c r="C4158" s="13">
        <v>32391</v>
      </c>
    </row>
    <row r="4159" spans="1:4" ht="15.75" hidden="1" customHeight="1">
      <c r="A4159" s="13" t="s">
        <v>326</v>
      </c>
      <c r="B4159" s="13">
        <v>1857</v>
      </c>
      <c r="C4159" s="13">
        <v>33184</v>
      </c>
    </row>
    <row r="4160" spans="1:4" ht="15.75" hidden="1" customHeight="1">
      <c r="A4160" s="13" t="s">
        <v>326</v>
      </c>
      <c r="B4160" s="13">
        <v>1858</v>
      </c>
      <c r="C4160" s="13">
        <v>33996</v>
      </c>
    </row>
    <row r="4161" spans="1:3" ht="15.75" hidden="1" customHeight="1">
      <c r="A4161" s="13" t="s">
        <v>326</v>
      </c>
      <c r="B4161" s="13">
        <v>1859</v>
      </c>
      <c r="C4161" s="13">
        <v>34745</v>
      </c>
    </row>
    <row r="4162" spans="1:3" ht="15.75" hidden="1" customHeight="1">
      <c r="A4162" s="13" t="s">
        <v>326</v>
      </c>
      <c r="B4162" s="13">
        <v>1860</v>
      </c>
      <c r="C4162" s="13">
        <v>35428</v>
      </c>
    </row>
    <row r="4163" spans="1:3" ht="15.75" hidden="1" customHeight="1">
      <c r="A4163" s="13" t="s">
        <v>326</v>
      </c>
      <c r="B4163" s="13">
        <v>1861</v>
      </c>
      <c r="C4163" s="13">
        <v>36041</v>
      </c>
    </row>
    <row r="4164" spans="1:3" ht="15.75" hidden="1" customHeight="1">
      <c r="A4164" s="13" t="s">
        <v>326</v>
      </c>
      <c r="B4164" s="13">
        <v>1862</v>
      </c>
      <c r="C4164" s="13">
        <v>36583</v>
      </c>
    </row>
    <row r="4165" spans="1:3" ht="15.75" hidden="1" customHeight="1">
      <c r="A4165" s="13" t="s">
        <v>326</v>
      </c>
      <c r="B4165" s="13">
        <v>1863</v>
      </c>
      <c r="C4165" s="13">
        <v>37049</v>
      </c>
    </row>
    <row r="4166" spans="1:3" ht="15.75" hidden="1" customHeight="1">
      <c r="A4166" s="13" t="s">
        <v>326</v>
      </c>
      <c r="B4166" s="13">
        <v>1864</v>
      </c>
      <c r="C4166" s="13">
        <v>37521</v>
      </c>
    </row>
    <row r="4167" spans="1:3" ht="15.75" hidden="1" customHeight="1">
      <c r="A4167" s="13" t="s">
        <v>326</v>
      </c>
      <c r="B4167" s="13">
        <v>1865</v>
      </c>
      <c r="C4167" s="13">
        <v>38000</v>
      </c>
    </row>
    <row r="4168" spans="1:3" ht="15.75" hidden="1" customHeight="1">
      <c r="A4168" s="13" t="s">
        <v>326</v>
      </c>
      <c r="B4168" s="13">
        <v>1866</v>
      </c>
      <c r="C4168" s="13">
        <v>38484</v>
      </c>
    </row>
    <row r="4169" spans="1:3" ht="15.75" hidden="1" customHeight="1">
      <c r="A4169" s="13" t="s">
        <v>326</v>
      </c>
      <c r="B4169" s="13">
        <v>1867</v>
      </c>
      <c r="C4169" s="13">
        <v>38974</v>
      </c>
    </row>
    <row r="4170" spans="1:3" ht="15.75" hidden="1" customHeight="1">
      <c r="A4170" s="13" t="s">
        <v>326</v>
      </c>
      <c r="B4170" s="13">
        <v>1868</v>
      </c>
      <c r="C4170" s="13">
        <v>39470</v>
      </c>
    </row>
    <row r="4171" spans="1:3" ht="15.75" hidden="1" customHeight="1">
      <c r="A4171" s="13" t="s">
        <v>326</v>
      </c>
      <c r="B4171" s="13">
        <v>1869</v>
      </c>
      <c r="C4171" s="13">
        <v>39983</v>
      </c>
    </row>
    <row r="4172" spans="1:3" ht="15.75" hidden="1" customHeight="1">
      <c r="A4172" s="13" t="s">
        <v>326</v>
      </c>
      <c r="B4172" s="13">
        <v>1870</v>
      </c>
      <c r="C4172" s="13">
        <v>40512</v>
      </c>
    </row>
    <row r="4173" spans="1:3" ht="15.75" hidden="1" customHeight="1">
      <c r="A4173" s="13" t="s">
        <v>326</v>
      </c>
      <c r="B4173" s="13">
        <v>1871</v>
      </c>
      <c r="C4173" s="13">
        <v>41059</v>
      </c>
    </row>
    <row r="4174" spans="1:3" ht="15.75" hidden="1" customHeight="1">
      <c r="A4174" s="13" t="s">
        <v>326</v>
      </c>
      <c r="B4174" s="13">
        <v>1872</v>
      </c>
      <c r="C4174" s="13">
        <v>41623</v>
      </c>
    </row>
    <row r="4175" spans="1:3" ht="15.75" hidden="1" customHeight="1">
      <c r="A4175" s="13" t="s">
        <v>326</v>
      </c>
      <c r="B4175" s="13">
        <v>1873</v>
      </c>
      <c r="C4175" s="13">
        <v>42204</v>
      </c>
    </row>
    <row r="4176" spans="1:3" ht="15.75" hidden="1" customHeight="1">
      <c r="A4176" s="13" t="s">
        <v>326</v>
      </c>
      <c r="B4176" s="13">
        <v>1874</v>
      </c>
      <c r="C4176" s="13">
        <v>42794</v>
      </c>
    </row>
    <row r="4177" spans="1:3" ht="15.75" hidden="1" customHeight="1">
      <c r="A4177" s="13" t="s">
        <v>326</v>
      </c>
      <c r="B4177" s="13">
        <v>1875</v>
      </c>
      <c r="C4177" s="13">
        <v>43392</v>
      </c>
    </row>
    <row r="4178" spans="1:3" ht="15.75" hidden="1" customHeight="1">
      <c r="A4178" s="13" t="s">
        <v>326</v>
      </c>
      <c r="B4178" s="13">
        <v>1876</v>
      </c>
      <c r="C4178" s="13">
        <v>43998</v>
      </c>
    </row>
    <row r="4179" spans="1:3" ht="15.75" hidden="1" customHeight="1">
      <c r="A4179" s="13" t="s">
        <v>326</v>
      </c>
      <c r="B4179" s="13">
        <v>1877</v>
      </c>
      <c r="C4179" s="13">
        <v>44612</v>
      </c>
    </row>
    <row r="4180" spans="1:3" ht="15.75" hidden="1" customHeight="1">
      <c r="A4180" s="13" t="s">
        <v>326</v>
      </c>
      <c r="B4180" s="13">
        <v>1878</v>
      </c>
      <c r="C4180" s="13">
        <v>45235</v>
      </c>
    </row>
    <row r="4181" spans="1:3" ht="15.75" hidden="1" customHeight="1">
      <c r="A4181" s="13" t="s">
        <v>326</v>
      </c>
      <c r="B4181" s="13">
        <v>1879</v>
      </c>
      <c r="C4181" s="13">
        <v>45835</v>
      </c>
    </row>
    <row r="4182" spans="1:3" ht="15.75" hidden="1" customHeight="1">
      <c r="A4182" s="13" t="s">
        <v>326</v>
      </c>
      <c r="B4182" s="13">
        <v>1880</v>
      </c>
      <c r="C4182" s="13">
        <v>46411</v>
      </c>
    </row>
    <row r="4183" spans="1:3" ht="15.75" hidden="1" customHeight="1">
      <c r="A4183" s="13" t="s">
        <v>326</v>
      </c>
      <c r="B4183" s="13">
        <v>1881</v>
      </c>
      <c r="C4183" s="13">
        <v>46962</v>
      </c>
    </row>
    <row r="4184" spans="1:3" ht="15.75" hidden="1" customHeight="1">
      <c r="A4184" s="13" t="s">
        <v>326</v>
      </c>
      <c r="B4184" s="13">
        <v>1882</v>
      </c>
      <c r="C4184" s="13">
        <v>47489</v>
      </c>
    </row>
    <row r="4185" spans="1:3" ht="15.75" hidden="1" customHeight="1">
      <c r="A4185" s="13" t="s">
        <v>326</v>
      </c>
      <c r="B4185" s="13">
        <v>1883</v>
      </c>
      <c r="C4185" s="13">
        <v>47989</v>
      </c>
    </row>
    <row r="4186" spans="1:3" ht="15.75" hidden="1" customHeight="1">
      <c r="A4186" s="13" t="s">
        <v>326</v>
      </c>
      <c r="B4186" s="13">
        <v>1884</v>
      </c>
      <c r="C4186" s="13">
        <v>48495</v>
      </c>
    </row>
    <row r="4187" spans="1:3" ht="15.75" hidden="1" customHeight="1">
      <c r="A4187" s="13" t="s">
        <v>326</v>
      </c>
      <c r="B4187" s="13">
        <v>1885</v>
      </c>
      <c r="C4187" s="13">
        <v>49006</v>
      </c>
    </row>
    <row r="4188" spans="1:3" ht="15.75" hidden="1" customHeight="1">
      <c r="A4188" s="13" t="s">
        <v>326</v>
      </c>
      <c r="B4188" s="13">
        <v>1886</v>
      </c>
      <c r="C4188" s="13">
        <v>49522</v>
      </c>
    </row>
    <row r="4189" spans="1:3" ht="15.75" hidden="1" customHeight="1">
      <c r="A4189" s="13" t="s">
        <v>326</v>
      </c>
      <c r="B4189" s="13">
        <v>1887</v>
      </c>
      <c r="C4189" s="13">
        <v>50043</v>
      </c>
    </row>
    <row r="4190" spans="1:3" ht="15.75" hidden="1" customHeight="1">
      <c r="A4190" s="13" t="s">
        <v>326</v>
      </c>
      <c r="B4190" s="13">
        <v>1888</v>
      </c>
      <c r="C4190" s="13">
        <v>50570</v>
      </c>
    </row>
    <row r="4191" spans="1:3" ht="15.75" hidden="1" customHeight="1">
      <c r="A4191" s="13" t="s">
        <v>326</v>
      </c>
      <c r="B4191" s="13">
        <v>1889</v>
      </c>
      <c r="C4191" s="13">
        <v>51134</v>
      </c>
    </row>
    <row r="4192" spans="1:3" ht="15.75" hidden="1" customHeight="1">
      <c r="A4192" s="13" t="s">
        <v>326</v>
      </c>
      <c r="B4192" s="13">
        <v>1890</v>
      </c>
      <c r="C4192" s="13">
        <v>51736</v>
      </c>
    </row>
    <row r="4193" spans="1:3" ht="15.75" hidden="1" customHeight="1">
      <c r="A4193" s="13" t="s">
        <v>326</v>
      </c>
      <c r="B4193" s="13">
        <v>1891</v>
      </c>
      <c r="C4193" s="13">
        <v>52378</v>
      </c>
    </row>
    <row r="4194" spans="1:3" ht="15.75" hidden="1" customHeight="1">
      <c r="A4194" s="13" t="s">
        <v>326</v>
      </c>
      <c r="B4194" s="13">
        <v>1892</v>
      </c>
      <c r="C4194" s="13">
        <v>53060</v>
      </c>
    </row>
    <row r="4195" spans="1:3" ht="15.75" hidden="1" customHeight="1">
      <c r="A4195" s="13" t="s">
        <v>326</v>
      </c>
      <c r="B4195" s="13">
        <v>1893</v>
      </c>
      <c r="C4195" s="13">
        <v>53782</v>
      </c>
    </row>
    <row r="4196" spans="1:3" ht="15.75" hidden="1" customHeight="1">
      <c r="A4196" s="13" t="s">
        <v>326</v>
      </c>
      <c r="B4196" s="13">
        <v>1894</v>
      </c>
      <c r="C4196" s="13">
        <v>54515</v>
      </c>
    </row>
    <row r="4197" spans="1:3" ht="15.75" hidden="1" customHeight="1">
      <c r="A4197" s="13" t="s">
        <v>326</v>
      </c>
      <c r="B4197" s="13">
        <v>1895</v>
      </c>
      <c r="C4197" s="13">
        <v>55257</v>
      </c>
    </row>
    <row r="4198" spans="1:3" ht="15.75" hidden="1" customHeight="1">
      <c r="A4198" s="13" t="s">
        <v>326</v>
      </c>
      <c r="B4198" s="13">
        <v>1896</v>
      </c>
      <c r="C4198" s="13">
        <v>56010</v>
      </c>
    </row>
    <row r="4199" spans="1:3" ht="15.75" hidden="1" customHeight="1">
      <c r="A4199" s="13" t="s">
        <v>326</v>
      </c>
      <c r="B4199" s="13">
        <v>1897</v>
      </c>
      <c r="C4199" s="13">
        <v>56772</v>
      </c>
    </row>
    <row r="4200" spans="1:3" ht="15.75" hidden="1" customHeight="1">
      <c r="A4200" s="13" t="s">
        <v>326</v>
      </c>
      <c r="B4200" s="13">
        <v>1898</v>
      </c>
      <c r="C4200" s="13">
        <v>57544</v>
      </c>
    </row>
    <row r="4201" spans="1:3" ht="15.75" hidden="1" customHeight="1">
      <c r="A4201" s="13" t="s">
        <v>326</v>
      </c>
      <c r="B4201" s="13">
        <v>1899</v>
      </c>
      <c r="C4201" s="13">
        <v>58230</v>
      </c>
    </row>
    <row r="4202" spans="1:3" ht="15.75" hidden="1" customHeight="1">
      <c r="A4202" s="13" t="s">
        <v>326</v>
      </c>
      <c r="B4202" s="13">
        <v>1900</v>
      </c>
      <c r="C4202" s="13">
        <v>58828</v>
      </c>
    </row>
    <row r="4203" spans="1:3" ht="15.75" hidden="1" customHeight="1">
      <c r="A4203" s="13" t="s">
        <v>326</v>
      </c>
      <c r="B4203" s="13">
        <v>1901</v>
      </c>
      <c r="C4203" s="13">
        <v>59335</v>
      </c>
    </row>
    <row r="4204" spans="1:3" ht="15.75" hidden="1" customHeight="1">
      <c r="A4204" s="13" t="s">
        <v>326</v>
      </c>
      <c r="B4204" s="13">
        <v>1902</v>
      </c>
      <c r="C4204" s="13">
        <v>59751</v>
      </c>
    </row>
    <row r="4205" spans="1:3" ht="15.75" hidden="1" customHeight="1">
      <c r="A4205" s="13" t="s">
        <v>326</v>
      </c>
      <c r="B4205" s="13">
        <v>1903</v>
      </c>
      <c r="C4205" s="13">
        <v>60072</v>
      </c>
    </row>
    <row r="4206" spans="1:3" ht="15.75" hidden="1" customHeight="1">
      <c r="A4206" s="13" t="s">
        <v>326</v>
      </c>
      <c r="B4206" s="13">
        <v>1904</v>
      </c>
      <c r="C4206" s="13">
        <v>60394</v>
      </c>
    </row>
    <row r="4207" spans="1:3" ht="15.75" hidden="1" customHeight="1">
      <c r="A4207" s="13" t="s">
        <v>326</v>
      </c>
      <c r="B4207" s="13">
        <v>1905</v>
      </c>
      <c r="C4207" s="13">
        <v>60718</v>
      </c>
    </row>
    <row r="4208" spans="1:3" ht="15.75" hidden="1" customHeight="1">
      <c r="A4208" s="13" t="s">
        <v>326</v>
      </c>
      <c r="B4208" s="13">
        <v>1906</v>
      </c>
      <c r="C4208" s="13">
        <v>61044</v>
      </c>
    </row>
    <row r="4209" spans="1:3" ht="15.75" hidden="1" customHeight="1">
      <c r="A4209" s="13" t="s">
        <v>326</v>
      </c>
      <c r="B4209" s="13">
        <v>1907</v>
      </c>
      <c r="C4209" s="13">
        <v>61371</v>
      </c>
    </row>
    <row r="4210" spans="1:3" ht="15.75" hidden="1" customHeight="1">
      <c r="A4210" s="13" t="s">
        <v>326</v>
      </c>
      <c r="B4210" s="13">
        <v>1908</v>
      </c>
      <c r="C4210" s="13">
        <v>61700</v>
      </c>
    </row>
    <row r="4211" spans="1:3" ht="15.75" hidden="1" customHeight="1">
      <c r="A4211" s="13" t="s">
        <v>326</v>
      </c>
      <c r="B4211" s="13">
        <v>1909</v>
      </c>
      <c r="C4211" s="13">
        <v>61917</v>
      </c>
    </row>
    <row r="4212" spans="1:3" ht="15.75" hidden="1" customHeight="1">
      <c r="A4212" s="13" t="s">
        <v>326</v>
      </c>
      <c r="B4212" s="13">
        <v>1910</v>
      </c>
      <c r="C4212" s="13">
        <v>62021</v>
      </c>
    </row>
    <row r="4213" spans="1:3" ht="15.75" hidden="1" customHeight="1">
      <c r="A4213" s="13" t="s">
        <v>326</v>
      </c>
      <c r="B4213" s="13">
        <v>1911</v>
      </c>
      <c r="C4213" s="13">
        <v>62013</v>
      </c>
    </row>
    <row r="4214" spans="1:3" ht="15.75" hidden="1" customHeight="1">
      <c r="A4214" s="13" t="s">
        <v>326</v>
      </c>
      <c r="B4214" s="13">
        <v>1912</v>
      </c>
      <c r="C4214" s="13">
        <v>61891</v>
      </c>
    </row>
    <row r="4215" spans="1:3" ht="15.75" hidden="1" customHeight="1">
      <c r="A4215" s="13" t="s">
        <v>326</v>
      </c>
      <c r="B4215" s="13">
        <v>1913</v>
      </c>
      <c r="C4215" s="13">
        <v>61655</v>
      </c>
    </row>
    <row r="4216" spans="1:3" ht="15.75" hidden="1" customHeight="1">
      <c r="A4216" s="13" t="s">
        <v>326</v>
      </c>
      <c r="B4216" s="13">
        <v>1914</v>
      </c>
      <c r="C4216" s="13">
        <v>61420</v>
      </c>
    </row>
    <row r="4217" spans="1:3" ht="15.75" hidden="1" customHeight="1">
      <c r="A4217" s="13" t="s">
        <v>326</v>
      </c>
      <c r="B4217" s="13">
        <v>1915</v>
      </c>
      <c r="C4217" s="13">
        <v>61186</v>
      </c>
    </row>
    <row r="4218" spans="1:3" ht="15.75" hidden="1" customHeight="1">
      <c r="A4218" s="13" t="s">
        <v>326</v>
      </c>
      <c r="B4218" s="13">
        <v>1916</v>
      </c>
      <c r="C4218" s="13">
        <v>60953</v>
      </c>
    </row>
    <row r="4219" spans="1:3" ht="15.75" hidden="1" customHeight="1">
      <c r="A4219" s="13" t="s">
        <v>326</v>
      </c>
      <c r="B4219" s="13">
        <v>1917</v>
      </c>
      <c r="C4219" s="13">
        <v>60720</v>
      </c>
    </row>
    <row r="4220" spans="1:3" ht="15.75" hidden="1" customHeight="1">
      <c r="A4220" s="13" t="s">
        <v>326</v>
      </c>
      <c r="B4220" s="13">
        <v>1918</v>
      </c>
      <c r="C4220" s="13">
        <v>60387</v>
      </c>
    </row>
    <row r="4221" spans="1:3" ht="15.75" hidden="1" customHeight="1">
      <c r="A4221" s="13" t="s">
        <v>326</v>
      </c>
      <c r="B4221" s="13">
        <v>1919</v>
      </c>
      <c r="C4221" s="13">
        <v>60270</v>
      </c>
    </row>
    <row r="4222" spans="1:3" ht="15.75" hidden="1" customHeight="1">
      <c r="A4222" s="13" t="s">
        <v>326</v>
      </c>
      <c r="B4222" s="13">
        <v>1920</v>
      </c>
      <c r="C4222" s="13">
        <v>60371</v>
      </c>
    </row>
    <row r="4223" spans="1:3" ht="15.75" hidden="1" customHeight="1">
      <c r="A4223" s="13" t="s">
        <v>326</v>
      </c>
      <c r="B4223" s="13">
        <v>1921</v>
      </c>
      <c r="C4223" s="13">
        <v>60692</v>
      </c>
    </row>
    <row r="4224" spans="1:3" ht="15.75" hidden="1" customHeight="1">
      <c r="A4224" s="13" t="s">
        <v>326</v>
      </c>
      <c r="B4224" s="13">
        <v>1922</v>
      </c>
      <c r="C4224" s="13">
        <v>61233</v>
      </c>
    </row>
    <row r="4225" spans="1:3" ht="15.75" hidden="1" customHeight="1">
      <c r="A4225" s="13" t="s">
        <v>326</v>
      </c>
      <c r="B4225" s="13">
        <v>1923</v>
      </c>
      <c r="C4225" s="13">
        <v>61998</v>
      </c>
    </row>
    <row r="4226" spans="1:3" ht="15.75" hidden="1" customHeight="1">
      <c r="A4226" s="13" t="s">
        <v>326</v>
      </c>
      <c r="B4226" s="13">
        <v>1924</v>
      </c>
      <c r="C4226" s="13">
        <v>62772</v>
      </c>
    </row>
    <row r="4227" spans="1:3" ht="15.75" hidden="1" customHeight="1">
      <c r="A4227" s="13" t="s">
        <v>326</v>
      </c>
      <c r="B4227" s="13">
        <v>1925</v>
      </c>
      <c r="C4227" s="13">
        <v>63555</v>
      </c>
    </row>
    <row r="4228" spans="1:3" ht="15.75" hidden="1" customHeight="1">
      <c r="A4228" s="13" t="s">
        <v>326</v>
      </c>
      <c r="B4228" s="13">
        <v>1926</v>
      </c>
      <c r="C4228" s="13">
        <v>64348</v>
      </c>
    </row>
    <row r="4229" spans="1:3" ht="15.75" hidden="1" customHeight="1">
      <c r="A4229" s="13" t="s">
        <v>326</v>
      </c>
      <c r="B4229" s="13">
        <v>1927</v>
      </c>
      <c r="C4229" s="13">
        <v>65152</v>
      </c>
    </row>
    <row r="4230" spans="1:3" ht="15.75" hidden="1" customHeight="1">
      <c r="A4230" s="13" t="s">
        <v>326</v>
      </c>
      <c r="B4230" s="13">
        <v>1928</v>
      </c>
      <c r="C4230" s="13">
        <v>65965</v>
      </c>
    </row>
    <row r="4231" spans="1:3" ht="15.75" hidden="1" customHeight="1">
      <c r="A4231" s="13" t="s">
        <v>326</v>
      </c>
      <c r="B4231" s="13">
        <v>1929</v>
      </c>
      <c r="C4231" s="13">
        <v>66810</v>
      </c>
    </row>
    <row r="4232" spans="1:3" ht="15.75" hidden="1" customHeight="1">
      <c r="A4232" s="13" t="s">
        <v>326</v>
      </c>
      <c r="B4232" s="13">
        <v>1930</v>
      </c>
      <c r="C4232" s="13">
        <v>67687</v>
      </c>
    </row>
    <row r="4233" spans="1:3" ht="15.75" hidden="1" customHeight="1">
      <c r="A4233" s="13" t="s">
        <v>326</v>
      </c>
      <c r="B4233" s="13">
        <v>1931</v>
      </c>
      <c r="C4233" s="13">
        <v>68598</v>
      </c>
    </row>
    <row r="4234" spans="1:3" ht="15.75" hidden="1" customHeight="1">
      <c r="A4234" s="13" t="s">
        <v>326</v>
      </c>
      <c r="B4234" s="13">
        <v>1932</v>
      </c>
      <c r="C4234" s="13">
        <v>69542</v>
      </c>
    </row>
    <row r="4235" spans="1:3" ht="15.75" hidden="1" customHeight="1">
      <c r="A4235" s="13" t="s">
        <v>326</v>
      </c>
      <c r="B4235" s="13">
        <v>1933</v>
      </c>
      <c r="C4235" s="13">
        <v>70521</v>
      </c>
    </row>
    <row r="4236" spans="1:3" ht="15.75" hidden="1" customHeight="1">
      <c r="A4236" s="13" t="s">
        <v>326</v>
      </c>
      <c r="B4236" s="13">
        <v>1934</v>
      </c>
      <c r="C4236" s="13">
        <v>71513</v>
      </c>
    </row>
    <row r="4237" spans="1:3" ht="15.75" hidden="1" customHeight="1">
      <c r="A4237" s="13" t="s">
        <v>326</v>
      </c>
      <c r="B4237" s="13">
        <v>1935</v>
      </c>
      <c r="C4237" s="13">
        <v>72520</v>
      </c>
    </row>
    <row r="4238" spans="1:3" ht="15.75" hidden="1" customHeight="1">
      <c r="A4238" s="13" t="s">
        <v>326</v>
      </c>
      <c r="B4238" s="13">
        <v>1936</v>
      </c>
      <c r="C4238" s="13">
        <v>73540</v>
      </c>
    </row>
    <row r="4239" spans="1:3" ht="15.75" hidden="1" customHeight="1">
      <c r="A4239" s="13" t="s">
        <v>326</v>
      </c>
      <c r="B4239" s="13">
        <v>1937</v>
      </c>
      <c r="C4239" s="13">
        <v>74575</v>
      </c>
    </row>
    <row r="4240" spans="1:3" ht="15.75" hidden="1" customHeight="1">
      <c r="A4240" s="13" t="s">
        <v>326</v>
      </c>
      <c r="B4240" s="13">
        <v>1938</v>
      </c>
      <c r="C4240" s="13">
        <v>75625</v>
      </c>
    </row>
    <row r="4241" spans="1:4" ht="15.75" hidden="1" customHeight="1">
      <c r="A4241" s="13" t="s">
        <v>326</v>
      </c>
      <c r="B4241" s="13">
        <v>1939</v>
      </c>
      <c r="C4241" s="13">
        <v>76504</v>
      </c>
    </row>
    <row r="4242" spans="1:4" ht="15.75" hidden="1" customHeight="1">
      <c r="A4242" s="13" t="s">
        <v>326</v>
      </c>
      <c r="B4242" s="13">
        <v>1940</v>
      </c>
      <c r="C4242" s="13">
        <v>77209</v>
      </c>
    </row>
    <row r="4243" spans="1:4" ht="15.75" hidden="1" customHeight="1">
      <c r="A4243" s="13" t="s">
        <v>326</v>
      </c>
      <c r="B4243" s="13">
        <v>1941</v>
      </c>
      <c r="C4243" s="13">
        <v>77738</v>
      </c>
    </row>
    <row r="4244" spans="1:4" ht="15.75" hidden="1" customHeight="1">
      <c r="A4244" s="13" t="s">
        <v>326</v>
      </c>
      <c r="B4244" s="13">
        <v>1942</v>
      </c>
      <c r="C4244" s="13">
        <v>78088</v>
      </c>
    </row>
    <row r="4245" spans="1:4" ht="15.75" hidden="1" customHeight="1">
      <c r="A4245" s="13" t="s">
        <v>326</v>
      </c>
      <c r="B4245" s="13">
        <v>1943</v>
      </c>
      <c r="C4245" s="13">
        <v>78256</v>
      </c>
    </row>
    <row r="4246" spans="1:4" ht="15.75" hidden="1" customHeight="1">
      <c r="A4246" s="13" t="s">
        <v>326</v>
      </c>
      <c r="B4246" s="13">
        <v>1944</v>
      </c>
      <c r="C4246" s="13">
        <v>78425</v>
      </c>
    </row>
    <row r="4247" spans="1:4" ht="15.75" hidden="1" customHeight="1">
      <c r="A4247" s="13" t="s">
        <v>326</v>
      </c>
      <c r="B4247" s="13">
        <v>1945</v>
      </c>
      <c r="C4247" s="13">
        <v>78593</v>
      </c>
    </row>
    <row r="4248" spans="1:4" ht="15.75" hidden="1" customHeight="1">
      <c r="A4248" s="13" t="s">
        <v>326</v>
      </c>
      <c r="B4248" s="13">
        <v>1946</v>
      </c>
      <c r="C4248" s="13">
        <v>78762</v>
      </c>
    </row>
    <row r="4249" spans="1:4" ht="15.75" hidden="1" customHeight="1">
      <c r="A4249" s="13" t="s">
        <v>326</v>
      </c>
      <c r="B4249" s="13">
        <v>1947</v>
      </c>
      <c r="C4249" s="13">
        <v>78932</v>
      </c>
    </row>
    <row r="4250" spans="1:4" ht="15.75" hidden="1" customHeight="1">
      <c r="A4250" s="13" t="s">
        <v>326</v>
      </c>
      <c r="B4250" s="13">
        <v>1948</v>
      </c>
      <c r="C4250" s="13">
        <v>79101</v>
      </c>
    </row>
    <row r="4251" spans="1:4" ht="15.75" hidden="1" customHeight="1">
      <c r="A4251" s="13" t="s">
        <v>326</v>
      </c>
      <c r="B4251" s="13">
        <v>1949</v>
      </c>
      <c r="C4251" s="13">
        <v>79993</v>
      </c>
    </row>
    <row r="4252" spans="1:4" ht="15.75" hidden="1" customHeight="1">
      <c r="A4252" s="13" t="s">
        <v>326</v>
      </c>
      <c r="B4252" s="13">
        <v>1950</v>
      </c>
      <c r="C4252" s="13">
        <v>81651</v>
      </c>
      <c r="D4252" s="13">
        <v>5.5E-2</v>
      </c>
    </row>
    <row r="4253" spans="1:4" ht="15.75" hidden="1" customHeight="1">
      <c r="A4253" s="13" t="s">
        <v>326</v>
      </c>
      <c r="B4253" s="13">
        <v>1951</v>
      </c>
      <c r="C4253" s="13">
        <v>82915</v>
      </c>
      <c r="D4253" s="13">
        <v>6.6000000000000003E-2</v>
      </c>
    </row>
    <row r="4254" spans="1:4" ht="15.75" hidden="1" customHeight="1">
      <c r="A4254" s="13" t="s">
        <v>326</v>
      </c>
      <c r="B4254" s="13">
        <v>1952</v>
      </c>
      <c r="C4254" s="13">
        <v>84605</v>
      </c>
      <c r="D4254" s="13">
        <v>7.6999999999999999E-2</v>
      </c>
    </row>
    <row r="4255" spans="1:4" ht="15.75" hidden="1" customHeight="1">
      <c r="A4255" s="13" t="s">
        <v>326</v>
      </c>
      <c r="B4255" s="13">
        <v>1953</v>
      </c>
      <c r="C4255" s="13">
        <v>86752</v>
      </c>
      <c r="D4255" s="13">
        <v>8.1000000000000003E-2</v>
      </c>
    </row>
    <row r="4256" spans="1:4" ht="15.75" hidden="1" customHeight="1">
      <c r="A4256" s="13" t="s">
        <v>326</v>
      </c>
      <c r="B4256" s="13">
        <v>1954</v>
      </c>
      <c r="C4256" s="13">
        <v>89364</v>
      </c>
      <c r="D4256" s="13">
        <v>8.4000000000000005E-2</v>
      </c>
    </row>
    <row r="4257" spans="1:4" ht="15.75" hidden="1" customHeight="1">
      <c r="A4257" s="13" t="s">
        <v>326</v>
      </c>
      <c r="B4257" s="13">
        <v>1955</v>
      </c>
      <c r="C4257" s="13">
        <v>92458</v>
      </c>
      <c r="D4257" s="13">
        <v>0.128</v>
      </c>
    </row>
    <row r="4258" spans="1:4" ht="15.75" hidden="1" customHeight="1">
      <c r="A4258" s="13" t="s">
        <v>326</v>
      </c>
      <c r="B4258" s="13">
        <v>1956</v>
      </c>
      <c r="C4258" s="13">
        <v>96021</v>
      </c>
      <c r="D4258" s="13">
        <v>0.13900000000000001</v>
      </c>
    </row>
    <row r="4259" spans="1:4" ht="15.75" hidden="1" customHeight="1">
      <c r="A4259" s="13" t="s">
        <v>326</v>
      </c>
      <c r="B4259" s="13">
        <v>1957</v>
      </c>
      <c r="C4259" s="13">
        <v>100016</v>
      </c>
      <c r="D4259" s="13">
        <v>0.17599999999999999</v>
      </c>
    </row>
    <row r="4260" spans="1:4" ht="15.75" hidden="1" customHeight="1">
      <c r="A4260" s="13" t="s">
        <v>326</v>
      </c>
      <c r="B4260" s="13">
        <v>1958</v>
      </c>
      <c r="C4260" s="13">
        <v>104423</v>
      </c>
      <c r="D4260" s="13">
        <v>0.18</v>
      </c>
    </row>
    <row r="4261" spans="1:4" ht="15.75" hidden="1" customHeight="1">
      <c r="A4261" s="13" t="s">
        <v>326</v>
      </c>
      <c r="B4261" s="13">
        <v>1959</v>
      </c>
      <c r="C4261" s="13">
        <v>109247</v>
      </c>
      <c r="D4261" s="13">
        <v>0.26</v>
      </c>
    </row>
    <row r="4262" spans="1:4" ht="15.75" hidden="1" customHeight="1">
      <c r="A4262" s="13" t="s">
        <v>326</v>
      </c>
      <c r="B4262" s="13">
        <v>1960</v>
      </c>
      <c r="C4262" s="13">
        <v>114512</v>
      </c>
      <c r="D4262" s="13">
        <v>0.41</v>
      </c>
    </row>
    <row r="4263" spans="1:4" ht="15.75" hidden="1" customHeight="1">
      <c r="A4263" s="13" t="s">
        <v>326</v>
      </c>
      <c r="B4263" s="13">
        <v>1961</v>
      </c>
      <c r="C4263" s="13">
        <v>120227</v>
      </c>
      <c r="D4263" s="13">
        <v>0.54600000000000004</v>
      </c>
    </row>
    <row r="4264" spans="1:4" ht="15.75" hidden="1" customHeight="1">
      <c r="A4264" s="13" t="s">
        <v>326</v>
      </c>
      <c r="B4264" s="13">
        <v>1962</v>
      </c>
      <c r="C4264" s="13">
        <v>126320</v>
      </c>
      <c r="D4264" s="13">
        <v>0.72499999999999998</v>
      </c>
    </row>
    <row r="4265" spans="1:4" ht="15.75" hidden="1" customHeight="1">
      <c r="A4265" s="13" t="s">
        <v>326</v>
      </c>
      <c r="B4265" s="13">
        <v>1963</v>
      </c>
      <c r="C4265" s="13">
        <v>132655</v>
      </c>
      <c r="D4265" s="13">
        <v>0.70699999999999996</v>
      </c>
    </row>
    <row r="4266" spans="1:4" ht="15.75" hidden="1" customHeight="1">
      <c r="A4266" s="13" t="s">
        <v>326</v>
      </c>
      <c r="B4266" s="13">
        <v>1964</v>
      </c>
      <c r="C4266" s="13">
        <v>138798</v>
      </c>
      <c r="D4266" s="13">
        <v>1.085</v>
      </c>
    </row>
    <row r="4267" spans="1:4" ht="15.75" hidden="1" customHeight="1">
      <c r="A4267" s="13" t="s">
        <v>326</v>
      </c>
      <c r="B4267" s="13">
        <v>1965</v>
      </c>
      <c r="C4267" s="13">
        <v>144862</v>
      </c>
      <c r="D4267" s="13">
        <v>1.3149999999999999</v>
      </c>
    </row>
    <row r="4268" spans="1:4" ht="15.75" hidden="1" customHeight="1">
      <c r="A4268" s="13" t="s">
        <v>326</v>
      </c>
      <c r="B4268" s="13">
        <v>1966</v>
      </c>
      <c r="C4268" s="13">
        <v>151343</v>
      </c>
      <c r="D4268" s="13">
        <v>1.0920000000000001</v>
      </c>
    </row>
    <row r="4269" spans="1:4" ht="15.75" hidden="1" customHeight="1">
      <c r="A4269" s="13" t="s">
        <v>326</v>
      </c>
      <c r="B4269" s="13">
        <v>1967</v>
      </c>
      <c r="C4269" s="13">
        <v>158210</v>
      </c>
      <c r="D4269" s="13">
        <v>1.7010000000000001</v>
      </c>
    </row>
    <row r="4270" spans="1:4" ht="15.75" hidden="1" customHeight="1">
      <c r="A4270" s="13" t="s">
        <v>326</v>
      </c>
      <c r="B4270" s="13">
        <v>1968</v>
      </c>
      <c r="C4270" s="13">
        <v>165469</v>
      </c>
      <c r="D4270" s="13">
        <v>1.6279999999999999</v>
      </c>
    </row>
    <row r="4271" spans="1:4" ht="15.75" hidden="1" customHeight="1">
      <c r="A4271" s="13" t="s">
        <v>326</v>
      </c>
      <c r="B4271" s="13">
        <v>1969</v>
      </c>
      <c r="C4271" s="13">
        <v>172761</v>
      </c>
      <c r="D4271" s="13">
        <v>1.7410000000000001</v>
      </c>
    </row>
    <row r="4272" spans="1:4" ht="15.75" hidden="1" customHeight="1">
      <c r="A4272" s="13" t="s">
        <v>326</v>
      </c>
      <c r="B4272" s="13">
        <v>1970</v>
      </c>
      <c r="C4272" s="13">
        <v>179149</v>
      </c>
      <c r="D4272" s="13">
        <v>2.569</v>
      </c>
    </row>
    <row r="4273" spans="1:4" ht="15.75" hidden="1" customHeight="1">
      <c r="A4273" s="13" t="s">
        <v>326</v>
      </c>
      <c r="B4273" s="13">
        <v>1971</v>
      </c>
      <c r="C4273" s="13">
        <v>184447</v>
      </c>
      <c r="D4273" s="13">
        <v>6.7240000000000002</v>
      </c>
    </row>
    <row r="4274" spans="1:4" ht="15.75" hidden="1" customHeight="1">
      <c r="A4274" s="13" t="s">
        <v>326</v>
      </c>
      <c r="B4274" s="13">
        <v>1972</v>
      </c>
      <c r="C4274" s="13">
        <v>189194</v>
      </c>
      <c r="D4274" s="13">
        <v>6.4809999999999999</v>
      </c>
    </row>
    <row r="4275" spans="1:4" ht="15.75" hidden="1" customHeight="1">
      <c r="A4275" s="13" t="s">
        <v>326</v>
      </c>
      <c r="B4275" s="13">
        <v>1973</v>
      </c>
      <c r="C4275" s="13">
        <v>193577</v>
      </c>
      <c r="D4275" s="13">
        <v>7.8630000000000004</v>
      </c>
    </row>
    <row r="4276" spans="1:4" ht="15.75" hidden="1" customHeight="1">
      <c r="A4276" s="13" t="s">
        <v>326</v>
      </c>
      <c r="B4276" s="13">
        <v>1974</v>
      </c>
      <c r="C4276" s="13">
        <v>197771</v>
      </c>
      <c r="D4276" s="13">
        <v>7.38</v>
      </c>
    </row>
    <row r="4277" spans="1:4" ht="15.75" hidden="1" customHeight="1">
      <c r="A4277" s="13" t="s">
        <v>326</v>
      </c>
      <c r="B4277" s="13">
        <v>1975</v>
      </c>
      <c r="C4277" s="13">
        <v>201900</v>
      </c>
      <c r="D4277" s="13">
        <v>8.2460000000000004</v>
      </c>
    </row>
    <row r="4278" spans="1:4" ht="15.75" hidden="1" customHeight="1">
      <c r="A4278" s="13" t="s">
        <v>326</v>
      </c>
      <c r="B4278" s="13">
        <v>1976</v>
      </c>
      <c r="C4278" s="13">
        <v>206106</v>
      </c>
      <c r="D4278" s="13">
        <v>6.4569999999999999</v>
      </c>
    </row>
    <row r="4279" spans="1:4" ht="15.75" hidden="1" customHeight="1">
      <c r="A4279" s="13" t="s">
        <v>326</v>
      </c>
      <c r="B4279" s="13">
        <v>1977</v>
      </c>
      <c r="C4279" s="13">
        <v>210540</v>
      </c>
      <c r="D4279" s="13">
        <v>9.7089999999999996</v>
      </c>
    </row>
    <row r="4280" spans="1:4" ht="15.75" hidden="1" customHeight="1">
      <c r="A4280" s="13" t="s">
        <v>326</v>
      </c>
      <c r="B4280" s="13">
        <v>1978</v>
      </c>
      <c r="C4280" s="13">
        <v>215032</v>
      </c>
      <c r="D4280" s="13">
        <v>6.5970000000000004</v>
      </c>
    </row>
    <row r="4281" spans="1:4" ht="15.75" hidden="1" customHeight="1">
      <c r="A4281" s="13" t="s">
        <v>326</v>
      </c>
      <c r="B4281" s="13">
        <v>1979</v>
      </c>
      <c r="C4281" s="13">
        <v>219437</v>
      </c>
      <c r="D4281" s="13">
        <v>6.9160000000000004</v>
      </c>
    </row>
    <row r="4282" spans="1:4" ht="15.75" hidden="1" customHeight="1">
      <c r="A4282" s="13" t="s">
        <v>326</v>
      </c>
      <c r="B4282" s="13">
        <v>1980</v>
      </c>
      <c r="C4282" s="13">
        <v>223761</v>
      </c>
      <c r="D4282" s="13">
        <v>7.9720000000000004</v>
      </c>
    </row>
    <row r="4283" spans="1:4" ht="15.75" hidden="1" customHeight="1">
      <c r="A4283" s="13" t="s">
        <v>326</v>
      </c>
      <c r="B4283" s="13">
        <v>1981</v>
      </c>
      <c r="C4283" s="13">
        <v>227971</v>
      </c>
      <c r="D4283" s="13">
        <v>2.798</v>
      </c>
    </row>
    <row r="4284" spans="1:4" ht="15.75" hidden="1" customHeight="1">
      <c r="A4284" s="13" t="s">
        <v>326</v>
      </c>
      <c r="B4284" s="13">
        <v>1982</v>
      </c>
      <c r="C4284" s="13">
        <v>232184</v>
      </c>
      <c r="D4284" s="13">
        <v>2.258</v>
      </c>
    </row>
    <row r="4285" spans="1:4" ht="15.75" hidden="1" customHeight="1">
      <c r="A4285" s="13" t="s">
        <v>326</v>
      </c>
      <c r="B4285" s="13">
        <v>1983</v>
      </c>
      <c r="C4285" s="13">
        <v>236595</v>
      </c>
      <c r="D4285" s="13">
        <v>2.0139999999999998</v>
      </c>
    </row>
    <row r="4286" spans="1:4" ht="15.75" hidden="1" customHeight="1">
      <c r="A4286" s="13" t="s">
        <v>326</v>
      </c>
      <c r="B4286" s="13">
        <v>1984</v>
      </c>
      <c r="C4286" s="13">
        <v>241176</v>
      </c>
      <c r="D4286" s="13">
        <v>1.8540000000000001</v>
      </c>
    </row>
    <row r="4287" spans="1:4" ht="15.75" hidden="1" customHeight="1">
      <c r="A4287" s="13" t="s">
        <v>326</v>
      </c>
      <c r="B4287" s="13">
        <v>1985</v>
      </c>
      <c r="C4287" s="13">
        <v>245945</v>
      </c>
      <c r="D4287" s="13">
        <v>1.51</v>
      </c>
    </row>
    <row r="4288" spans="1:4" ht="15.75" hidden="1" customHeight="1">
      <c r="A4288" s="13" t="s">
        <v>326</v>
      </c>
      <c r="B4288" s="13">
        <v>1986</v>
      </c>
      <c r="C4288" s="13">
        <v>250815</v>
      </c>
      <c r="D4288" s="13">
        <v>1.411</v>
      </c>
    </row>
    <row r="4289" spans="1:4" ht="15.75" hidden="1" customHeight="1">
      <c r="A4289" s="13" t="s">
        <v>326</v>
      </c>
      <c r="B4289" s="13">
        <v>1987</v>
      </c>
      <c r="C4289" s="13">
        <v>255626</v>
      </c>
      <c r="D4289" s="13">
        <v>1.4219999999999999</v>
      </c>
    </row>
    <row r="4290" spans="1:4" ht="15.75" hidden="1" customHeight="1">
      <c r="A4290" s="13" t="s">
        <v>326</v>
      </c>
      <c r="B4290" s="13">
        <v>1988</v>
      </c>
      <c r="C4290" s="13">
        <v>260458</v>
      </c>
      <c r="D4290" s="13">
        <v>1.5389999999999999</v>
      </c>
    </row>
    <row r="4291" spans="1:4" ht="15.75" hidden="1" customHeight="1">
      <c r="A4291" s="13" t="s">
        <v>326</v>
      </c>
      <c r="B4291" s="13">
        <v>1989</v>
      </c>
      <c r="C4291" s="13">
        <v>265505</v>
      </c>
      <c r="D4291" s="13">
        <v>1.946</v>
      </c>
    </row>
    <row r="4292" spans="1:4" ht="15.75" hidden="1" customHeight="1">
      <c r="A4292" s="13" t="s">
        <v>326</v>
      </c>
      <c r="B4292" s="13">
        <v>1990</v>
      </c>
      <c r="C4292" s="13">
        <v>270690</v>
      </c>
      <c r="D4292" s="13">
        <v>2.0230000000000001</v>
      </c>
    </row>
    <row r="4293" spans="1:4" ht="15.75" hidden="1" customHeight="1">
      <c r="A4293" s="13" t="s">
        <v>326</v>
      </c>
      <c r="B4293" s="13">
        <v>1991</v>
      </c>
      <c r="C4293" s="13">
        <v>276072</v>
      </c>
      <c r="D4293" s="13">
        <v>1.9970000000000001</v>
      </c>
    </row>
    <row r="4294" spans="1:4" ht="15.75" hidden="1" customHeight="1">
      <c r="A4294" s="13" t="s">
        <v>326</v>
      </c>
      <c r="B4294" s="13">
        <v>1992</v>
      </c>
      <c r="C4294" s="13">
        <v>281982</v>
      </c>
      <c r="D4294" s="13">
        <v>1.869</v>
      </c>
    </row>
    <row r="4295" spans="1:4" ht="15.75" hidden="1" customHeight="1">
      <c r="A4295" s="13" t="s">
        <v>326</v>
      </c>
      <c r="B4295" s="13">
        <v>1993</v>
      </c>
      <c r="C4295" s="13">
        <v>288172</v>
      </c>
      <c r="D4295" s="13">
        <v>1.744</v>
      </c>
    </row>
    <row r="4296" spans="1:4" ht="15.75" hidden="1" customHeight="1">
      <c r="A4296" s="13" t="s">
        <v>326</v>
      </c>
      <c r="B4296" s="13">
        <v>1994</v>
      </c>
      <c r="C4296" s="13">
        <v>294006</v>
      </c>
      <c r="D4296" s="13">
        <v>1.77</v>
      </c>
    </row>
    <row r="4297" spans="1:4" ht="15.75" hidden="1" customHeight="1">
      <c r="A4297" s="13" t="s">
        <v>326</v>
      </c>
      <c r="B4297" s="13">
        <v>1995</v>
      </c>
      <c r="C4297" s="13">
        <v>299567</v>
      </c>
      <c r="D4297" s="13">
        <v>1.839</v>
      </c>
    </row>
    <row r="4298" spans="1:4" ht="15.75" hidden="1" customHeight="1">
      <c r="A4298" s="13" t="s">
        <v>326</v>
      </c>
      <c r="B4298" s="13">
        <v>1996</v>
      </c>
      <c r="C4298" s="13">
        <v>304944</v>
      </c>
      <c r="D4298" s="13">
        <v>1.8140000000000001</v>
      </c>
    </row>
    <row r="4299" spans="1:4" ht="15.75" hidden="1" customHeight="1">
      <c r="A4299" s="13" t="s">
        <v>326</v>
      </c>
      <c r="B4299" s="13">
        <v>1997</v>
      </c>
      <c r="C4299" s="13">
        <v>310183</v>
      </c>
      <c r="D4299" s="13">
        <v>1.6080000000000001</v>
      </c>
    </row>
    <row r="4300" spans="1:4" ht="15.75" hidden="1" customHeight="1">
      <c r="A4300" s="13" t="s">
        <v>326</v>
      </c>
      <c r="B4300" s="13">
        <v>1998</v>
      </c>
      <c r="C4300" s="13">
        <v>315410</v>
      </c>
      <c r="D4300" s="13">
        <v>1.99</v>
      </c>
    </row>
    <row r="4301" spans="1:4" ht="15.75" hidden="1" customHeight="1">
      <c r="A4301" s="13" t="s">
        <v>326</v>
      </c>
      <c r="B4301" s="13">
        <v>1999</v>
      </c>
      <c r="C4301" s="13">
        <v>320282</v>
      </c>
      <c r="D4301" s="13">
        <v>2.0339999999999998</v>
      </c>
    </row>
    <row r="4302" spans="1:4" ht="15.75" hidden="1" customHeight="1">
      <c r="A4302" s="13" t="s">
        <v>326</v>
      </c>
      <c r="B4302" s="13">
        <v>2000</v>
      </c>
      <c r="C4302" s="13">
        <v>325033</v>
      </c>
      <c r="D4302" s="13">
        <v>2.0259999999999998</v>
      </c>
    </row>
    <row r="4303" spans="1:4" ht="15.75" hidden="1" customHeight="1">
      <c r="A4303" s="13" t="s">
        <v>326</v>
      </c>
      <c r="B4303" s="13">
        <v>2001</v>
      </c>
      <c r="C4303" s="13">
        <v>329639</v>
      </c>
      <c r="D4303" s="13">
        <v>1.946</v>
      </c>
    </row>
    <row r="4304" spans="1:4" ht="15.75" hidden="1" customHeight="1">
      <c r="A4304" s="13" t="s">
        <v>326</v>
      </c>
      <c r="B4304" s="13">
        <v>2002</v>
      </c>
      <c r="C4304" s="13">
        <v>334015</v>
      </c>
      <c r="D4304" s="13">
        <v>2.0369999999999999</v>
      </c>
    </row>
    <row r="4305" spans="1:4" ht="15.75" hidden="1" customHeight="1">
      <c r="A4305" s="13" t="s">
        <v>326</v>
      </c>
      <c r="B4305" s="13">
        <v>2003</v>
      </c>
      <c r="C4305" s="13">
        <v>338505</v>
      </c>
      <c r="D4305" s="13">
        <v>2.0699999999999998</v>
      </c>
    </row>
    <row r="4306" spans="1:4" ht="15.75" hidden="1" customHeight="1">
      <c r="A4306" s="13" t="s">
        <v>326</v>
      </c>
      <c r="B4306" s="13">
        <v>2004</v>
      </c>
      <c r="C4306" s="13">
        <v>343097</v>
      </c>
      <c r="D4306" s="13">
        <v>2.048</v>
      </c>
    </row>
    <row r="4307" spans="1:4" ht="15.75" hidden="1" customHeight="1">
      <c r="A4307" s="13" t="s">
        <v>326</v>
      </c>
      <c r="B4307" s="13">
        <v>2005</v>
      </c>
      <c r="C4307" s="13">
        <v>347815</v>
      </c>
      <c r="D4307" s="13">
        <v>1.905</v>
      </c>
    </row>
    <row r="4308" spans="1:4" ht="15.75" hidden="1" customHeight="1">
      <c r="A4308" s="13" t="s">
        <v>326</v>
      </c>
      <c r="B4308" s="13">
        <v>2006</v>
      </c>
      <c r="C4308" s="13">
        <v>352672</v>
      </c>
      <c r="D4308" s="13">
        <v>1.8540000000000001</v>
      </c>
    </row>
    <row r="4309" spans="1:4" ht="15.75" hidden="1" customHeight="1">
      <c r="A4309" s="13" t="s">
        <v>326</v>
      </c>
      <c r="B4309" s="13">
        <v>2007</v>
      </c>
      <c r="C4309" s="13">
        <v>357678</v>
      </c>
      <c r="D4309" s="13">
        <v>1.8720000000000001</v>
      </c>
    </row>
    <row r="4310" spans="1:4" ht="15.75" hidden="1" customHeight="1">
      <c r="A4310" s="13" t="s">
        <v>326</v>
      </c>
      <c r="B4310" s="13">
        <v>2008</v>
      </c>
      <c r="C4310" s="13">
        <v>362807</v>
      </c>
      <c r="D4310" s="13">
        <v>1.9159999999999999</v>
      </c>
    </row>
    <row r="4311" spans="1:4" ht="15.75" hidden="1" customHeight="1">
      <c r="A4311" s="13" t="s">
        <v>326</v>
      </c>
      <c r="B4311" s="13">
        <v>2009</v>
      </c>
      <c r="C4311" s="13">
        <v>368064</v>
      </c>
      <c r="D4311" s="13">
        <v>1.9490000000000001</v>
      </c>
    </row>
    <row r="4312" spans="1:4" ht="15.75" hidden="1" customHeight="1">
      <c r="A4312" s="13" t="s">
        <v>326</v>
      </c>
      <c r="B4312" s="13">
        <v>2010</v>
      </c>
      <c r="C4312" s="13">
        <v>373277</v>
      </c>
      <c r="D4312" s="13">
        <v>1.9019999999999999</v>
      </c>
    </row>
    <row r="4313" spans="1:4" ht="15.75" hidden="1" customHeight="1">
      <c r="A4313" s="13" t="s">
        <v>326</v>
      </c>
      <c r="B4313" s="13">
        <v>2011</v>
      </c>
      <c r="C4313" s="13">
        <v>377956</v>
      </c>
      <c r="D4313" s="13">
        <v>2.1139999999999999</v>
      </c>
    </row>
    <row r="4314" spans="1:4" ht="15.75" hidden="1" customHeight="1">
      <c r="A4314" s="13" t="s">
        <v>326</v>
      </c>
      <c r="B4314" s="13">
        <v>2012</v>
      </c>
      <c r="C4314" s="13">
        <v>382073</v>
      </c>
      <c r="D4314" s="13">
        <v>2.3119999999999998</v>
      </c>
    </row>
    <row r="4315" spans="1:4" ht="15.75" hidden="1" customHeight="1">
      <c r="A4315" s="13" t="s">
        <v>326</v>
      </c>
      <c r="B4315" s="13">
        <v>2013</v>
      </c>
      <c r="C4315" s="13">
        <v>385660</v>
      </c>
      <c r="D4315" s="13">
        <v>2.7040000000000002</v>
      </c>
    </row>
    <row r="4316" spans="1:4" ht="15.75" hidden="1" customHeight="1">
      <c r="A4316" s="13" t="s">
        <v>326</v>
      </c>
      <c r="B4316" s="13">
        <v>2014</v>
      </c>
      <c r="C4316" s="13">
        <v>389137</v>
      </c>
      <c r="D4316" s="13">
        <v>2.4289999999999998</v>
      </c>
    </row>
    <row r="4317" spans="1:4" ht="15.75" hidden="1" customHeight="1">
      <c r="A4317" s="13" t="s">
        <v>326</v>
      </c>
      <c r="B4317" s="13">
        <v>2015</v>
      </c>
      <c r="C4317" s="13">
        <v>392707</v>
      </c>
      <c r="D4317" s="13">
        <v>2.1360000000000001</v>
      </c>
    </row>
    <row r="4318" spans="1:4" ht="15.75" hidden="1" customHeight="1">
      <c r="A4318" s="13" t="s">
        <v>326</v>
      </c>
      <c r="B4318" s="13">
        <v>2016</v>
      </c>
      <c r="C4318" s="13">
        <v>395986</v>
      </c>
      <c r="D4318" s="13">
        <v>1.9790000000000001</v>
      </c>
    </row>
    <row r="4319" spans="1:4" ht="15.75" hidden="1" customHeight="1">
      <c r="A4319" s="13" t="s">
        <v>326</v>
      </c>
      <c r="B4319" s="13">
        <v>2017</v>
      </c>
      <c r="C4319" s="13">
        <v>399027</v>
      </c>
      <c r="D4319" s="13">
        <v>2.0960000000000001</v>
      </c>
    </row>
    <row r="4320" spans="1:4" ht="15.75" hidden="1" customHeight="1">
      <c r="A4320" s="13" t="s">
        <v>326</v>
      </c>
      <c r="B4320" s="13">
        <v>2018</v>
      </c>
      <c r="C4320" s="13">
        <v>401911</v>
      </c>
      <c r="D4320" s="13">
        <v>2.7</v>
      </c>
    </row>
    <row r="4321" spans="1:4" ht="15.75" hidden="1" customHeight="1">
      <c r="A4321" s="13" t="s">
        <v>326</v>
      </c>
      <c r="B4321" s="13">
        <v>2019</v>
      </c>
      <c r="C4321" s="13">
        <v>404563</v>
      </c>
      <c r="D4321" s="13">
        <v>2.5350000000000001</v>
      </c>
    </row>
    <row r="4322" spans="1:4" ht="15.75" hidden="1" customHeight="1">
      <c r="A4322" s="13" t="s">
        <v>326</v>
      </c>
      <c r="B4322" s="13">
        <v>2020</v>
      </c>
      <c r="C4322" s="13">
        <v>406478</v>
      </c>
      <c r="D4322" s="13">
        <v>2.1669999999999998</v>
      </c>
    </row>
    <row r="4323" spans="1:4" ht="15.75" hidden="1" customHeight="1">
      <c r="A4323" s="13" t="s">
        <v>326</v>
      </c>
      <c r="B4323" s="13">
        <v>2021</v>
      </c>
      <c r="C4323" s="13">
        <v>407920</v>
      </c>
      <c r="D4323" s="13">
        <v>2.3860000000000001</v>
      </c>
    </row>
    <row r="4324" spans="1:4" ht="15.75" hidden="1" customHeight="1">
      <c r="A4324" s="13" t="s">
        <v>327</v>
      </c>
      <c r="B4324" s="13">
        <v>1850</v>
      </c>
      <c r="C4324" s="13">
        <v>64474</v>
      </c>
    </row>
    <row r="4325" spans="1:4" ht="15.75" hidden="1" customHeight="1">
      <c r="A4325" s="13" t="s">
        <v>327</v>
      </c>
      <c r="B4325" s="13">
        <v>1851</v>
      </c>
      <c r="C4325" s="13">
        <v>64472</v>
      </c>
    </row>
    <row r="4326" spans="1:4" ht="15.75" hidden="1" customHeight="1">
      <c r="A4326" s="13" t="s">
        <v>327</v>
      </c>
      <c r="B4326" s="13">
        <v>1852</v>
      </c>
      <c r="C4326" s="13">
        <v>64471</v>
      </c>
    </row>
    <row r="4327" spans="1:4" ht="15.75" hidden="1" customHeight="1">
      <c r="A4327" s="13" t="s">
        <v>327</v>
      </c>
      <c r="B4327" s="13">
        <v>1853</v>
      </c>
      <c r="C4327" s="13">
        <v>64469</v>
      </c>
    </row>
    <row r="4328" spans="1:4" ht="15.75" hidden="1" customHeight="1">
      <c r="A4328" s="13" t="s">
        <v>327</v>
      </c>
      <c r="B4328" s="13">
        <v>1854</v>
      </c>
      <c r="C4328" s="13">
        <v>64468</v>
      </c>
    </row>
    <row r="4329" spans="1:4" ht="15.75" hidden="1" customHeight="1">
      <c r="A4329" s="13" t="s">
        <v>327</v>
      </c>
      <c r="B4329" s="13">
        <v>1855</v>
      </c>
      <c r="C4329" s="13">
        <v>64466</v>
      </c>
    </row>
    <row r="4330" spans="1:4" ht="15.75" hidden="1" customHeight="1">
      <c r="A4330" s="13" t="s">
        <v>327</v>
      </c>
      <c r="B4330" s="13">
        <v>1856</v>
      </c>
      <c r="C4330" s="13">
        <v>64465</v>
      </c>
    </row>
    <row r="4331" spans="1:4" ht="15.75" hidden="1" customHeight="1">
      <c r="A4331" s="13" t="s">
        <v>327</v>
      </c>
      <c r="B4331" s="13">
        <v>1857</v>
      </c>
      <c r="C4331" s="13">
        <v>64463</v>
      </c>
    </row>
    <row r="4332" spans="1:4" ht="15.75" hidden="1" customHeight="1">
      <c r="A4332" s="13" t="s">
        <v>327</v>
      </c>
      <c r="B4332" s="13">
        <v>1858</v>
      </c>
      <c r="C4332" s="13">
        <v>64461</v>
      </c>
    </row>
    <row r="4333" spans="1:4" ht="15.75" hidden="1" customHeight="1">
      <c r="A4333" s="13" t="s">
        <v>327</v>
      </c>
      <c r="B4333" s="13">
        <v>1859</v>
      </c>
      <c r="C4333" s="13">
        <v>64460</v>
      </c>
    </row>
    <row r="4334" spans="1:4" ht="15.75" hidden="1" customHeight="1">
      <c r="A4334" s="13" t="s">
        <v>327</v>
      </c>
      <c r="B4334" s="13">
        <v>1860</v>
      </c>
      <c r="C4334" s="13">
        <v>64458</v>
      </c>
    </row>
    <row r="4335" spans="1:4" ht="15.75" hidden="1" customHeight="1">
      <c r="A4335" s="13" t="s">
        <v>327</v>
      </c>
      <c r="B4335" s="13">
        <v>1861</v>
      </c>
      <c r="C4335" s="13">
        <v>64457</v>
      </c>
    </row>
    <row r="4336" spans="1:4" ht="15.75" hidden="1" customHeight="1">
      <c r="A4336" s="13" t="s">
        <v>327</v>
      </c>
      <c r="B4336" s="13">
        <v>1862</v>
      </c>
      <c r="C4336" s="13">
        <v>64455</v>
      </c>
    </row>
    <row r="4337" spans="1:3" ht="15.75" hidden="1" customHeight="1">
      <c r="A4337" s="13" t="s">
        <v>327</v>
      </c>
      <c r="B4337" s="13">
        <v>1863</v>
      </c>
      <c r="C4337" s="13">
        <v>64454</v>
      </c>
    </row>
    <row r="4338" spans="1:3" ht="15.75" hidden="1" customHeight="1">
      <c r="A4338" s="13" t="s">
        <v>327</v>
      </c>
      <c r="B4338" s="13">
        <v>1864</v>
      </c>
      <c r="C4338" s="13">
        <v>64452</v>
      </c>
    </row>
    <row r="4339" spans="1:3" ht="15.75" hidden="1" customHeight="1">
      <c r="A4339" s="13" t="s">
        <v>327</v>
      </c>
      <c r="B4339" s="13">
        <v>1865</v>
      </c>
      <c r="C4339" s="13">
        <v>64451</v>
      </c>
    </row>
    <row r="4340" spans="1:3" ht="15.75" hidden="1" customHeight="1">
      <c r="A4340" s="13" t="s">
        <v>327</v>
      </c>
      <c r="B4340" s="13">
        <v>1866</v>
      </c>
      <c r="C4340" s="13">
        <v>64449</v>
      </c>
    </row>
    <row r="4341" spans="1:3" ht="15.75" hidden="1" customHeight="1">
      <c r="A4341" s="13" t="s">
        <v>327</v>
      </c>
      <c r="B4341" s="13">
        <v>1867</v>
      </c>
      <c r="C4341" s="13">
        <v>64447</v>
      </c>
    </row>
    <row r="4342" spans="1:3" ht="15.75" hidden="1" customHeight="1">
      <c r="A4342" s="13" t="s">
        <v>327</v>
      </c>
      <c r="B4342" s="13">
        <v>1868</v>
      </c>
      <c r="C4342" s="13">
        <v>64446</v>
      </c>
    </row>
    <row r="4343" spans="1:3" ht="15.75" hidden="1" customHeight="1">
      <c r="A4343" s="13" t="s">
        <v>327</v>
      </c>
      <c r="B4343" s="13">
        <v>1869</v>
      </c>
      <c r="C4343" s="13">
        <v>64522</v>
      </c>
    </row>
    <row r="4344" spans="1:3" ht="15.75" hidden="1" customHeight="1">
      <c r="A4344" s="13" t="s">
        <v>327</v>
      </c>
      <c r="B4344" s="13">
        <v>1870</v>
      </c>
      <c r="C4344" s="13">
        <v>64675</v>
      </c>
    </row>
    <row r="4345" spans="1:3" ht="15.75" hidden="1" customHeight="1">
      <c r="A4345" s="13" t="s">
        <v>327</v>
      </c>
      <c r="B4345" s="13">
        <v>1871</v>
      </c>
      <c r="C4345" s="13">
        <v>64906</v>
      </c>
    </row>
    <row r="4346" spans="1:3" ht="15.75" hidden="1" customHeight="1">
      <c r="A4346" s="13" t="s">
        <v>327</v>
      </c>
      <c r="B4346" s="13">
        <v>1872</v>
      </c>
      <c r="C4346" s="13">
        <v>65217</v>
      </c>
    </row>
    <row r="4347" spans="1:3" ht="15.75" hidden="1" customHeight="1">
      <c r="A4347" s="13" t="s">
        <v>327</v>
      </c>
      <c r="B4347" s="13">
        <v>1873</v>
      </c>
      <c r="C4347" s="13">
        <v>65606</v>
      </c>
    </row>
    <row r="4348" spans="1:3" ht="15.75" hidden="1" customHeight="1">
      <c r="A4348" s="13" t="s">
        <v>327</v>
      </c>
      <c r="B4348" s="13">
        <v>1874</v>
      </c>
      <c r="C4348" s="13">
        <v>65998</v>
      </c>
    </row>
    <row r="4349" spans="1:3" ht="15.75" hidden="1" customHeight="1">
      <c r="A4349" s="13" t="s">
        <v>327</v>
      </c>
      <c r="B4349" s="13">
        <v>1875</v>
      </c>
      <c r="C4349" s="13">
        <v>66391</v>
      </c>
    </row>
    <row r="4350" spans="1:3" ht="15.75" hidden="1" customHeight="1">
      <c r="A4350" s="13" t="s">
        <v>327</v>
      </c>
      <c r="B4350" s="13">
        <v>1876</v>
      </c>
      <c r="C4350" s="13">
        <v>66788</v>
      </c>
    </row>
    <row r="4351" spans="1:3" ht="15.75" hidden="1" customHeight="1">
      <c r="A4351" s="13" t="s">
        <v>327</v>
      </c>
      <c r="B4351" s="13">
        <v>1877</v>
      </c>
      <c r="C4351" s="13">
        <v>67186</v>
      </c>
    </row>
    <row r="4352" spans="1:3" ht="15.75" hidden="1" customHeight="1">
      <c r="A4352" s="13" t="s">
        <v>327</v>
      </c>
      <c r="B4352" s="13">
        <v>1878</v>
      </c>
      <c r="C4352" s="13">
        <v>67587</v>
      </c>
    </row>
    <row r="4353" spans="1:3" ht="15.75" hidden="1" customHeight="1">
      <c r="A4353" s="13" t="s">
        <v>327</v>
      </c>
      <c r="B4353" s="13">
        <v>1879</v>
      </c>
      <c r="C4353" s="13">
        <v>67991</v>
      </c>
    </row>
    <row r="4354" spans="1:3" ht="15.75" hidden="1" customHeight="1">
      <c r="A4354" s="13" t="s">
        <v>327</v>
      </c>
      <c r="B4354" s="13">
        <v>1880</v>
      </c>
      <c r="C4354" s="13">
        <v>68397</v>
      </c>
    </row>
    <row r="4355" spans="1:3" ht="15.75" hidden="1" customHeight="1">
      <c r="A4355" s="13" t="s">
        <v>327</v>
      </c>
      <c r="B4355" s="13">
        <v>1881</v>
      </c>
      <c r="C4355" s="13">
        <v>68805</v>
      </c>
    </row>
    <row r="4356" spans="1:3" ht="15.75" hidden="1" customHeight="1">
      <c r="A4356" s="13" t="s">
        <v>327</v>
      </c>
      <c r="B4356" s="13">
        <v>1882</v>
      </c>
      <c r="C4356" s="13">
        <v>69216</v>
      </c>
    </row>
    <row r="4357" spans="1:3" ht="15.75" hidden="1" customHeight="1">
      <c r="A4357" s="13" t="s">
        <v>327</v>
      </c>
      <c r="B4357" s="13">
        <v>1883</v>
      </c>
      <c r="C4357" s="13">
        <v>69629</v>
      </c>
    </row>
    <row r="4358" spans="1:3" ht="15.75" hidden="1" customHeight="1">
      <c r="A4358" s="13" t="s">
        <v>327</v>
      </c>
      <c r="B4358" s="13">
        <v>1884</v>
      </c>
      <c r="C4358" s="13">
        <v>70044</v>
      </c>
    </row>
    <row r="4359" spans="1:3" ht="15.75" hidden="1" customHeight="1">
      <c r="A4359" s="13" t="s">
        <v>327</v>
      </c>
      <c r="B4359" s="13">
        <v>1885</v>
      </c>
      <c r="C4359" s="13">
        <v>70462</v>
      </c>
    </row>
    <row r="4360" spans="1:3" ht="15.75" hidden="1" customHeight="1">
      <c r="A4360" s="13" t="s">
        <v>327</v>
      </c>
      <c r="B4360" s="13">
        <v>1886</v>
      </c>
      <c r="C4360" s="13">
        <v>70883</v>
      </c>
    </row>
    <row r="4361" spans="1:3" ht="15.75" hidden="1" customHeight="1">
      <c r="A4361" s="13" t="s">
        <v>327</v>
      </c>
      <c r="B4361" s="13">
        <v>1887</v>
      </c>
      <c r="C4361" s="13">
        <v>71306</v>
      </c>
    </row>
    <row r="4362" spans="1:3" ht="15.75" hidden="1" customHeight="1">
      <c r="A4362" s="13" t="s">
        <v>327</v>
      </c>
      <c r="B4362" s="13">
        <v>1888</v>
      </c>
      <c r="C4362" s="13">
        <v>71732</v>
      </c>
    </row>
    <row r="4363" spans="1:3" ht="15.75" hidden="1" customHeight="1">
      <c r="A4363" s="13" t="s">
        <v>327</v>
      </c>
      <c r="B4363" s="13">
        <v>1889</v>
      </c>
      <c r="C4363" s="13">
        <v>72160</v>
      </c>
    </row>
    <row r="4364" spans="1:3" ht="15.75" hidden="1" customHeight="1">
      <c r="A4364" s="13" t="s">
        <v>327</v>
      </c>
      <c r="B4364" s="13">
        <v>1890</v>
      </c>
      <c r="C4364" s="13">
        <v>72591</v>
      </c>
    </row>
    <row r="4365" spans="1:3" ht="15.75" hidden="1" customHeight="1">
      <c r="A4365" s="13" t="s">
        <v>327</v>
      </c>
      <c r="B4365" s="13">
        <v>1891</v>
      </c>
      <c r="C4365" s="13">
        <v>73024</v>
      </c>
    </row>
    <row r="4366" spans="1:3" ht="15.75" hidden="1" customHeight="1">
      <c r="A4366" s="13" t="s">
        <v>327</v>
      </c>
      <c r="B4366" s="13">
        <v>1892</v>
      </c>
      <c r="C4366" s="13">
        <v>73460</v>
      </c>
    </row>
    <row r="4367" spans="1:3" ht="15.75" hidden="1" customHeight="1">
      <c r="A4367" s="13" t="s">
        <v>327</v>
      </c>
      <c r="B4367" s="13">
        <v>1893</v>
      </c>
      <c r="C4367" s="13">
        <v>73898</v>
      </c>
    </row>
    <row r="4368" spans="1:3" ht="15.75" hidden="1" customHeight="1">
      <c r="A4368" s="13" t="s">
        <v>327</v>
      </c>
      <c r="B4368" s="13">
        <v>1894</v>
      </c>
      <c r="C4368" s="13">
        <v>74339</v>
      </c>
    </row>
    <row r="4369" spans="1:3" ht="15.75" hidden="1" customHeight="1">
      <c r="A4369" s="13" t="s">
        <v>327</v>
      </c>
      <c r="B4369" s="13">
        <v>1895</v>
      </c>
      <c r="C4369" s="13">
        <v>74783</v>
      </c>
    </row>
    <row r="4370" spans="1:3" ht="15.75" hidden="1" customHeight="1">
      <c r="A4370" s="13" t="s">
        <v>327</v>
      </c>
      <c r="B4370" s="13">
        <v>1896</v>
      </c>
      <c r="C4370" s="13">
        <v>75229</v>
      </c>
    </row>
    <row r="4371" spans="1:3" ht="15.75" hidden="1" customHeight="1">
      <c r="A4371" s="13" t="s">
        <v>327</v>
      </c>
      <c r="B4371" s="13">
        <v>1897</v>
      </c>
      <c r="C4371" s="13">
        <v>75679</v>
      </c>
    </row>
    <row r="4372" spans="1:3" ht="15.75" hidden="1" customHeight="1">
      <c r="A4372" s="13" t="s">
        <v>327</v>
      </c>
      <c r="B4372" s="13">
        <v>1898</v>
      </c>
      <c r="C4372" s="13">
        <v>76130</v>
      </c>
    </row>
    <row r="4373" spans="1:3" ht="15.75" hidden="1" customHeight="1">
      <c r="A4373" s="13" t="s">
        <v>327</v>
      </c>
      <c r="B4373" s="13">
        <v>1899</v>
      </c>
      <c r="C4373" s="13">
        <v>76585</v>
      </c>
    </row>
    <row r="4374" spans="1:3" ht="15.75" hidden="1" customHeight="1">
      <c r="A4374" s="13" t="s">
        <v>327</v>
      </c>
      <c r="B4374" s="13">
        <v>1900</v>
      </c>
      <c r="C4374" s="13">
        <v>77042</v>
      </c>
    </row>
    <row r="4375" spans="1:3" ht="15.75" hidden="1" customHeight="1">
      <c r="A4375" s="13" t="s">
        <v>327</v>
      </c>
      <c r="B4375" s="13">
        <v>1901</v>
      </c>
      <c r="C4375" s="13">
        <v>77502</v>
      </c>
    </row>
    <row r="4376" spans="1:3" ht="15.75" hidden="1" customHeight="1">
      <c r="A4376" s="13" t="s">
        <v>327</v>
      </c>
      <c r="B4376" s="13">
        <v>1902</v>
      </c>
      <c r="C4376" s="13">
        <v>77964</v>
      </c>
    </row>
    <row r="4377" spans="1:3" ht="15.75" hidden="1" customHeight="1">
      <c r="A4377" s="13" t="s">
        <v>327</v>
      </c>
      <c r="B4377" s="13">
        <v>1903</v>
      </c>
      <c r="C4377" s="13">
        <v>78430</v>
      </c>
    </row>
    <row r="4378" spans="1:3" ht="15.75" hidden="1" customHeight="1">
      <c r="A4378" s="13" t="s">
        <v>327</v>
      </c>
      <c r="B4378" s="13">
        <v>1904</v>
      </c>
      <c r="C4378" s="13">
        <v>78898</v>
      </c>
    </row>
    <row r="4379" spans="1:3" ht="15.75" hidden="1" customHeight="1">
      <c r="A4379" s="13" t="s">
        <v>327</v>
      </c>
      <c r="B4379" s="13">
        <v>1905</v>
      </c>
      <c r="C4379" s="13">
        <v>79369</v>
      </c>
    </row>
    <row r="4380" spans="1:3" ht="15.75" hidden="1" customHeight="1">
      <c r="A4380" s="13" t="s">
        <v>327</v>
      </c>
      <c r="B4380" s="13">
        <v>1906</v>
      </c>
      <c r="C4380" s="13">
        <v>79842</v>
      </c>
    </row>
    <row r="4381" spans="1:3" ht="15.75" hidden="1" customHeight="1">
      <c r="A4381" s="13" t="s">
        <v>327</v>
      </c>
      <c r="B4381" s="13">
        <v>1907</v>
      </c>
      <c r="C4381" s="13">
        <v>80319</v>
      </c>
    </row>
    <row r="4382" spans="1:3" ht="15.75" hidden="1" customHeight="1">
      <c r="A4382" s="13" t="s">
        <v>327</v>
      </c>
      <c r="B4382" s="13">
        <v>1908</v>
      </c>
      <c r="C4382" s="13">
        <v>80798</v>
      </c>
    </row>
    <row r="4383" spans="1:3" ht="15.75" hidden="1" customHeight="1">
      <c r="A4383" s="13" t="s">
        <v>327</v>
      </c>
      <c r="B4383" s="13">
        <v>1909</v>
      </c>
      <c r="C4383" s="13">
        <v>81820</v>
      </c>
    </row>
    <row r="4384" spans="1:3" ht="15.75" hidden="1" customHeight="1">
      <c r="A4384" s="13" t="s">
        <v>327</v>
      </c>
      <c r="B4384" s="13">
        <v>1910</v>
      </c>
      <c r="C4384" s="13">
        <v>83407</v>
      </c>
    </row>
    <row r="4385" spans="1:3" ht="15.75" hidden="1" customHeight="1">
      <c r="A4385" s="13" t="s">
        <v>327</v>
      </c>
      <c r="B4385" s="13">
        <v>1911</v>
      </c>
      <c r="C4385" s="13">
        <v>85586</v>
      </c>
    </row>
    <row r="4386" spans="1:3" ht="15.75" hidden="1" customHeight="1">
      <c r="A4386" s="13" t="s">
        <v>327</v>
      </c>
      <c r="B4386" s="13">
        <v>1912</v>
      </c>
      <c r="C4386" s="13">
        <v>88383</v>
      </c>
    </row>
    <row r="4387" spans="1:3" ht="15.75" hidden="1" customHeight="1">
      <c r="A4387" s="13" t="s">
        <v>327</v>
      </c>
      <c r="B4387" s="13">
        <v>1913</v>
      </c>
      <c r="C4387" s="13">
        <v>91824</v>
      </c>
    </row>
    <row r="4388" spans="1:3" ht="15.75" hidden="1" customHeight="1">
      <c r="A4388" s="13" t="s">
        <v>327</v>
      </c>
      <c r="B4388" s="13">
        <v>1914</v>
      </c>
      <c r="C4388" s="13">
        <v>95399</v>
      </c>
    </row>
    <row r="4389" spans="1:3" ht="15.75" hidden="1" customHeight="1">
      <c r="A4389" s="13" t="s">
        <v>327</v>
      </c>
      <c r="B4389" s="13">
        <v>1915</v>
      </c>
      <c r="C4389" s="13">
        <v>99114</v>
      </c>
    </row>
    <row r="4390" spans="1:3" ht="15.75" hidden="1" customHeight="1">
      <c r="A4390" s="13" t="s">
        <v>327</v>
      </c>
      <c r="B4390" s="13">
        <v>1916</v>
      </c>
      <c r="C4390" s="13">
        <v>102973</v>
      </c>
    </row>
    <row r="4391" spans="1:3" ht="15.75" hidden="1" customHeight="1">
      <c r="A4391" s="13" t="s">
        <v>327</v>
      </c>
      <c r="B4391" s="13">
        <v>1917</v>
      </c>
      <c r="C4391" s="13">
        <v>106982</v>
      </c>
    </row>
    <row r="4392" spans="1:3" ht="15.75" hidden="1" customHeight="1">
      <c r="A4392" s="13" t="s">
        <v>327</v>
      </c>
      <c r="B4392" s="13">
        <v>1918</v>
      </c>
      <c r="C4392" s="13">
        <v>111150</v>
      </c>
    </row>
    <row r="4393" spans="1:3" ht="15.75" hidden="1" customHeight="1">
      <c r="A4393" s="13" t="s">
        <v>327</v>
      </c>
      <c r="B4393" s="13">
        <v>1919</v>
      </c>
      <c r="C4393" s="13">
        <v>114547</v>
      </c>
    </row>
    <row r="4394" spans="1:3" ht="15.75" hidden="1" customHeight="1">
      <c r="A4394" s="13" t="s">
        <v>327</v>
      </c>
      <c r="B4394" s="13">
        <v>1920</v>
      </c>
      <c r="C4394" s="13">
        <v>117143</v>
      </c>
    </row>
    <row r="4395" spans="1:3" ht="15.75" hidden="1" customHeight="1">
      <c r="A4395" s="13" t="s">
        <v>327</v>
      </c>
      <c r="B4395" s="13">
        <v>1921</v>
      </c>
      <c r="C4395" s="13">
        <v>118907</v>
      </c>
    </row>
    <row r="4396" spans="1:3" ht="15.75" hidden="1" customHeight="1">
      <c r="A4396" s="13" t="s">
        <v>327</v>
      </c>
      <c r="B4396" s="13">
        <v>1922</v>
      </c>
      <c r="C4396" s="13">
        <v>119805</v>
      </c>
    </row>
    <row r="4397" spans="1:3" ht="15.75" hidden="1" customHeight="1">
      <c r="A4397" s="13" t="s">
        <v>327</v>
      </c>
      <c r="B4397" s="13">
        <v>1923</v>
      </c>
      <c r="C4397" s="13">
        <v>119805</v>
      </c>
    </row>
    <row r="4398" spans="1:3" ht="15.75" hidden="1" customHeight="1">
      <c r="A4398" s="13" t="s">
        <v>327</v>
      </c>
      <c r="B4398" s="13">
        <v>1924</v>
      </c>
      <c r="C4398" s="13">
        <v>119805</v>
      </c>
    </row>
    <row r="4399" spans="1:3" ht="15.75" hidden="1" customHeight="1">
      <c r="A4399" s="13" t="s">
        <v>327</v>
      </c>
      <c r="B4399" s="13">
        <v>1925</v>
      </c>
      <c r="C4399" s="13">
        <v>119805</v>
      </c>
    </row>
    <row r="4400" spans="1:3" ht="15.75" hidden="1" customHeight="1">
      <c r="A4400" s="13" t="s">
        <v>327</v>
      </c>
      <c r="B4400" s="13">
        <v>1926</v>
      </c>
      <c r="C4400" s="13">
        <v>119805</v>
      </c>
    </row>
    <row r="4401" spans="1:4" ht="15.75" hidden="1" customHeight="1">
      <c r="A4401" s="13" t="s">
        <v>327</v>
      </c>
      <c r="B4401" s="13">
        <v>1927</v>
      </c>
      <c r="C4401" s="13">
        <v>119805</v>
      </c>
    </row>
    <row r="4402" spans="1:4" ht="15.75" hidden="1" customHeight="1">
      <c r="A4402" s="13" t="s">
        <v>327</v>
      </c>
      <c r="B4402" s="13">
        <v>1928</v>
      </c>
      <c r="C4402" s="13">
        <v>119805</v>
      </c>
    </row>
    <row r="4403" spans="1:4" ht="15.75" hidden="1" customHeight="1">
      <c r="A4403" s="13" t="s">
        <v>327</v>
      </c>
      <c r="B4403" s="13">
        <v>1929</v>
      </c>
      <c r="C4403" s="13">
        <v>119805</v>
      </c>
    </row>
    <row r="4404" spans="1:4" ht="15.75" hidden="1" customHeight="1">
      <c r="A4404" s="13" t="s">
        <v>327</v>
      </c>
      <c r="B4404" s="13">
        <v>1930</v>
      </c>
      <c r="C4404" s="13">
        <v>119805</v>
      </c>
    </row>
    <row r="4405" spans="1:4" ht="15.75" hidden="1" customHeight="1">
      <c r="A4405" s="13" t="s">
        <v>327</v>
      </c>
      <c r="B4405" s="13">
        <v>1931</v>
      </c>
      <c r="C4405" s="13">
        <v>119805</v>
      </c>
    </row>
    <row r="4406" spans="1:4" ht="15.75" hidden="1" customHeight="1">
      <c r="A4406" s="13" t="s">
        <v>327</v>
      </c>
      <c r="B4406" s="13">
        <v>1932</v>
      </c>
      <c r="C4406" s="13">
        <v>119805</v>
      </c>
    </row>
    <row r="4407" spans="1:4" ht="15.75" hidden="1" customHeight="1">
      <c r="A4407" s="13" t="s">
        <v>327</v>
      </c>
      <c r="B4407" s="13">
        <v>1933</v>
      </c>
      <c r="C4407" s="13">
        <v>119805</v>
      </c>
      <c r="D4407" s="13">
        <v>1.0999999999999999E-2</v>
      </c>
    </row>
    <row r="4408" spans="1:4" ht="15.75" hidden="1" customHeight="1">
      <c r="A4408" s="13" t="s">
        <v>327</v>
      </c>
      <c r="B4408" s="13">
        <v>1934</v>
      </c>
      <c r="C4408" s="13">
        <v>119805</v>
      </c>
      <c r="D4408" s="13">
        <v>0.121</v>
      </c>
    </row>
    <row r="4409" spans="1:4" ht="15.75" hidden="1" customHeight="1">
      <c r="A4409" s="13" t="s">
        <v>327</v>
      </c>
      <c r="B4409" s="13">
        <v>1935</v>
      </c>
      <c r="C4409" s="13">
        <v>119805</v>
      </c>
      <c r="D4409" s="13">
        <v>0.53100000000000003</v>
      </c>
    </row>
    <row r="4410" spans="1:4" ht="15.75" hidden="1" customHeight="1">
      <c r="A4410" s="13" t="s">
        <v>327</v>
      </c>
      <c r="B4410" s="13">
        <v>1936</v>
      </c>
      <c r="C4410" s="13">
        <v>119805</v>
      </c>
      <c r="D4410" s="13">
        <v>1.9490000000000001</v>
      </c>
    </row>
    <row r="4411" spans="1:4" ht="15.75" hidden="1" customHeight="1">
      <c r="A4411" s="13" t="s">
        <v>327</v>
      </c>
      <c r="B4411" s="13">
        <v>1937</v>
      </c>
      <c r="C4411" s="13">
        <v>119805</v>
      </c>
      <c r="D4411" s="13">
        <v>3.254</v>
      </c>
    </row>
    <row r="4412" spans="1:4" ht="15.75" hidden="1" customHeight="1">
      <c r="A4412" s="13" t="s">
        <v>327</v>
      </c>
      <c r="B4412" s="13">
        <v>1938</v>
      </c>
      <c r="C4412" s="13">
        <v>119805</v>
      </c>
      <c r="D4412" s="13">
        <v>3.4769999999999999</v>
      </c>
    </row>
    <row r="4413" spans="1:4" ht="15.75" hidden="1" customHeight="1">
      <c r="A4413" s="13" t="s">
        <v>327</v>
      </c>
      <c r="B4413" s="13">
        <v>1939</v>
      </c>
      <c r="C4413" s="13">
        <v>119700</v>
      </c>
      <c r="D4413" s="13">
        <v>3.1840000000000002</v>
      </c>
    </row>
    <row r="4414" spans="1:4" ht="15.75" hidden="1" customHeight="1">
      <c r="A4414" s="13" t="s">
        <v>327</v>
      </c>
      <c r="B4414" s="13">
        <v>1940</v>
      </c>
      <c r="C4414" s="13">
        <v>119490</v>
      </c>
      <c r="D4414" s="13">
        <v>2.968</v>
      </c>
    </row>
    <row r="4415" spans="1:4" ht="15.75" hidden="1" customHeight="1">
      <c r="A4415" s="13" t="s">
        <v>327</v>
      </c>
      <c r="B4415" s="13">
        <v>1941</v>
      </c>
      <c r="C4415" s="13">
        <v>119176</v>
      </c>
      <c r="D4415" s="13">
        <v>2.851</v>
      </c>
    </row>
    <row r="4416" spans="1:4" ht="15.75" hidden="1" customHeight="1">
      <c r="A4416" s="13" t="s">
        <v>327</v>
      </c>
      <c r="B4416" s="13">
        <v>1942</v>
      </c>
      <c r="C4416" s="13">
        <v>118759</v>
      </c>
      <c r="D4416" s="13">
        <v>2.6160000000000001</v>
      </c>
    </row>
    <row r="4417" spans="1:4" ht="15.75" hidden="1" customHeight="1">
      <c r="A4417" s="13" t="s">
        <v>327</v>
      </c>
      <c r="B4417" s="13">
        <v>1943</v>
      </c>
      <c r="C4417" s="13">
        <v>118238</v>
      </c>
      <c r="D4417" s="13">
        <v>2.7589999999999999</v>
      </c>
    </row>
    <row r="4418" spans="1:4" ht="15.75" hidden="1" customHeight="1">
      <c r="A4418" s="13" t="s">
        <v>327</v>
      </c>
      <c r="B4418" s="13">
        <v>1944</v>
      </c>
      <c r="C4418" s="13">
        <v>117720</v>
      </c>
      <c r="D4418" s="13">
        <v>2.8180000000000001</v>
      </c>
    </row>
    <row r="4419" spans="1:4" ht="15.75" hidden="1" customHeight="1">
      <c r="A4419" s="13" t="s">
        <v>327</v>
      </c>
      <c r="B4419" s="13">
        <v>1945</v>
      </c>
      <c r="C4419" s="13">
        <v>117203</v>
      </c>
      <c r="D4419" s="13">
        <v>3.0630000000000002</v>
      </c>
    </row>
    <row r="4420" spans="1:4" ht="15.75" hidden="1" customHeight="1">
      <c r="A4420" s="13" t="s">
        <v>327</v>
      </c>
      <c r="B4420" s="13">
        <v>1946</v>
      </c>
      <c r="C4420" s="13">
        <v>116689</v>
      </c>
      <c r="D4420" s="13">
        <v>3.36</v>
      </c>
    </row>
    <row r="4421" spans="1:4" ht="15.75" hidden="1" customHeight="1">
      <c r="A4421" s="13" t="s">
        <v>327</v>
      </c>
      <c r="B4421" s="13">
        <v>1947</v>
      </c>
      <c r="C4421" s="13">
        <v>116178</v>
      </c>
      <c r="D4421" s="13">
        <v>3.95</v>
      </c>
    </row>
    <row r="4422" spans="1:4" ht="15.75" hidden="1" customHeight="1">
      <c r="A4422" s="13" t="s">
        <v>327</v>
      </c>
      <c r="B4422" s="13">
        <v>1948</v>
      </c>
      <c r="C4422" s="13">
        <v>115668</v>
      </c>
      <c r="D4422" s="13">
        <v>4.5759999999999996</v>
      </c>
    </row>
    <row r="4423" spans="1:4" ht="15.75" hidden="1" customHeight="1">
      <c r="A4423" s="13" t="s">
        <v>327</v>
      </c>
      <c r="B4423" s="13">
        <v>1949</v>
      </c>
      <c r="C4423" s="13">
        <v>115984</v>
      </c>
      <c r="D4423" s="13">
        <v>4.609</v>
      </c>
    </row>
    <row r="4424" spans="1:4" ht="15.75" hidden="1" customHeight="1">
      <c r="A4424" s="13" t="s">
        <v>327</v>
      </c>
      <c r="B4424" s="13">
        <v>1950</v>
      </c>
      <c r="C4424" s="13">
        <v>117160</v>
      </c>
      <c r="D4424" s="13">
        <v>1.381</v>
      </c>
    </row>
    <row r="4425" spans="1:4" ht="15.75" hidden="1" customHeight="1">
      <c r="A4425" s="13" t="s">
        <v>327</v>
      </c>
      <c r="B4425" s="13">
        <v>1951</v>
      </c>
      <c r="C4425" s="13">
        <v>120371</v>
      </c>
      <c r="D4425" s="13">
        <v>1.1759999999999999</v>
      </c>
    </row>
    <row r="4426" spans="1:4" ht="15.75" hidden="1" customHeight="1">
      <c r="A4426" s="13" t="s">
        <v>327</v>
      </c>
      <c r="B4426" s="13">
        <v>1952</v>
      </c>
      <c r="C4426" s="13">
        <v>123695</v>
      </c>
      <c r="D4426" s="13">
        <v>1.286</v>
      </c>
    </row>
    <row r="4427" spans="1:4" ht="15.75" hidden="1" customHeight="1">
      <c r="A4427" s="13" t="s">
        <v>327</v>
      </c>
      <c r="B4427" s="13">
        <v>1953</v>
      </c>
      <c r="C4427" s="13">
        <v>127198</v>
      </c>
      <c r="D4427" s="13">
        <v>0.997</v>
      </c>
    </row>
    <row r="4428" spans="1:4" ht="15.75" hidden="1" customHeight="1">
      <c r="A4428" s="13" t="s">
        <v>327</v>
      </c>
      <c r="B4428" s="13">
        <v>1954</v>
      </c>
      <c r="C4428" s="13">
        <v>130908</v>
      </c>
      <c r="D4428" s="13">
        <v>1.044</v>
      </c>
    </row>
    <row r="4429" spans="1:4" ht="15.75" hidden="1" customHeight="1">
      <c r="A4429" s="13" t="s">
        <v>327</v>
      </c>
      <c r="B4429" s="13">
        <v>1955</v>
      </c>
      <c r="C4429" s="13">
        <v>134883</v>
      </c>
      <c r="D4429" s="13">
        <v>1.403</v>
      </c>
    </row>
    <row r="4430" spans="1:4" ht="15.75" hidden="1" customHeight="1">
      <c r="A4430" s="13" t="s">
        <v>327</v>
      </c>
      <c r="B4430" s="13">
        <v>1956</v>
      </c>
      <c r="C4430" s="13">
        <v>139184</v>
      </c>
      <c r="D4430" s="13">
        <v>1.0549999999999999</v>
      </c>
    </row>
    <row r="4431" spans="1:4" ht="15.75" hidden="1" customHeight="1">
      <c r="A4431" s="13" t="s">
        <v>327</v>
      </c>
      <c r="B4431" s="13">
        <v>1957</v>
      </c>
      <c r="C4431" s="13">
        <v>143914</v>
      </c>
      <c r="D4431" s="13">
        <v>0.755</v>
      </c>
    </row>
    <row r="4432" spans="1:4" ht="15.75" hidden="1" customHeight="1">
      <c r="A4432" s="13" t="s">
        <v>327</v>
      </c>
      <c r="B4432" s="13">
        <v>1958</v>
      </c>
      <c r="C4432" s="13">
        <v>149092</v>
      </c>
      <c r="D4432" s="13">
        <v>1.29</v>
      </c>
    </row>
    <row r="4433" spans="1:4" ht="15.75" hidden="1" customHeight="1">
      <c r="A4433" s="13" t="s">
        <v>327</v>
      </c>
      <c r="B4433" s="13">
        <v>1959</v>
      </c>
      <c r="C4433" s="13">
        <v>154698</v>
      </c>
      <c r="D4433" s="13">
        <v>1.3120000000000001</v>
      </c>
    </row>
    <row r="4434" spans="1:4" ht="15.75" hidden="1" customHeight="1">
      <c r="A4434" s="13" t="s">
        <v>327</v>
      </c>
      <c r="B4434" s="13">
        <v>1960</v>
      </c>
      <c r="C4434" s="13">
        <v>160702</v>
      </c>
      <c r="D4434" s="13">
        <v>0.57499999999999996</v>
      </c>
    </row>
    <row r="4435" spans="1:4" ht="15.75" hidden="1" customHeight="1">
      <c r="A4435" s="13" t="s">
        <v>327</v>
      </c>
      <c r="B4435" s="13">
        <v>1961</v>
      </c>
      <c r="C4435" s="13">
        <v>166981</v>
      </c>
      <c r="D4435" s="13">
        <v>1.77</v>
      </c>
    </row>
    <row r="4436" spans="1:4" ht="15.75" hidden="1" customHeight="1">
      <c r="A4436" s="13" t="s">
        <v>327</v>
      </c>
      <c r="B4436" s="13">
        <v>1962</v>
      </c>
      <c r="C4436" s="13">
        <v>173370</v>
      </c>
      <c r="D4436" s="13">
        <v>1.59</v>
      </c>
    </row>
    <row r="4437" spans="1:4" ht="15.75" hidden="1" customHeight="1">
      <c r="A4437" s="13" t="s">
        <v>327</v>
      </c>
      <c r="B4437" s="13">
        <v>1963</v>
      </c>
      <c r="C4437" s="13">
        <v>179903</v>
      </c>
      <c r="D4437" s="13">
        <v>1.194</v>
      </c>
    </row>
    <row r="4438" spans="1:4" ht="15.75" hidden="1" customHeight="1">
      <c r="A4438" s="13" t="s">
        <v>327</v>
      </c>
      <c r="B4438" s="13">
        <v>1964</v>
      </c>
      <c r="C4438" s="13">
        <v>186604</v>
      </c>
      <c r="D4438" s="13">
        <v>1.5980000000000001</v>
      </c>
    </row>
    <row r="4439" spans="1:4" ht="15.75" hidden="1" customHeight="1">
      <c r="A4439" s="13" t="s">
        <v>327</v>
      </c>
      <c r="B4439" s="13">
        <v>1965</v>
      </c>
      <c r="C4439" s="13">
        <v>193024</v>
      </c>
      <c r="D4439" s="13">
        <v>1.2270000000000001</v>
      </c>
    </row>
    <row r="4440" spans="1:4" ht="15.75" hidden="1" customHeight="1">
      <c r="A4440" s="13" t="s">
        <v>327</v>
      </c>
      <c r="B4440" s="13">
        <v>1966</v>
      </c>
      <c r="C4440" s="13">
        <v>199029</v>
      </c>
      <c r="D4440" s="13">
        <v>0.64900000000000002</v>
      </c>
    </row>
    <row r="4441" spans="1:4" ht="15.75" hidden="1" customHeight="1">
      <c r="A4441" s="13" t="s">
        <v>327</v>
      </c>
      <c r="B4441" s="13">
        <v>1967</v>
      </c>
      <c r="C4441" s="13">
        <v>204934</v>
      </c>
      <c r="D4441" s="13">
        <v>1.004</v>
      </c>
    </row>
    <row r="4442" spans="1:4" ht="15.75" hidden="1" customHeight="1">
      <c r="A4442" s="13" t="s">
        <v>327</v>
      </c>
      <c r="B4442" s="13">
        <v>1968</v>
      </c>
      <c r="C4442" s="13">
        <v>210815</v>
      </c>
      <c r="D4442" s="13">
        <v>1.103</v>
      </c>
    </row>
    <row r="4443" spans="1:4" ht="15.75" hidden="1" customHeight="1">
      <c r="A4443" s="13" t="s">
        <v>327</v>
      </c>
      <c r="B4443" s="13">
        <v>1969</v>
      </c>
      <c r="C4443" s="13">
        <v>216707</v>
      </c>
      <c r="D4443" s="13">
        <v>1.2709999999999999</v>
      </c>
    </row>
    <row r="4444" spans="1:4" ht="15.75" hidden="1" customHeight="1">
      <c r="A4444" s="13" t="s">
        <v>327</v>
      </c>
      <c r="B4444" s="13">
        <v>1970</v>
      </c>
      <c r="C4444" s="13">
        <v>222567</v>
      </c>
      <c r="D4444" s="13">
        <v>2.59</v>
      </c>
    </row>
    <row r="4445" spans="1:4" ht="15.75" hidden="1" customHeight="1">
      <c r="A4445" s="13" t="s">
        <v>327</v>
      </c>
      <c r="B4445" s="13">
        <v>1971</v>
      </c>
      <c r="C4445" s="13">
        <v>231001</v>
      </c>
      <c r="D4445" s="13">
        <v>3.0369999999999999</v>
      </c>
    </row>
    <row r="4446" spans="1:4" ht="15.75" hidden="1" customHeight="1">
      <c r="A4446" s="13" t="s">
        <v>327</v>
      </c>
      <c r="B4446" s="13">
        <v>1972</v>
      </c>
      <c r="C4446" s="13">
        <v>243159</v>
      </c>
      <c r="D4446" s="13">
        <v>3.6789999999999998</v>
      </c>
    </row>
    <row r="4447" spans="1:4" ht="15.75" hidden="1" customHeight="1">
      <c r="A4447" s="13" t="s">
        <v>327</v>
      </c>
      <c r="B4447" s="13">
        <v>1973</v>
      </c>
      <c r="C4447" s="13">
        <v>256644</v>
      </c>
      <c r="D4447" s="13">
        <v>5.5179999999999998</v>
      </c>
    </row>
    <row r="4448" spans="1:4" ht="15.75" hidden="1" customHeight="1">
      <c r="A4448" s="13" t="s">
        <v>327</v>
      </c>
      <c r="B4448" s="13">
        <v>1974</v>
      </c>
      <c r="C4448" s="13">
        <v>270637</v>
      </c>
      <c r="D4448" s="13">
        <v>5.4009999999999998</v>
      </c>
    </row>
    <row r="4449" spans="1:4" ht="15.75" hidden="1" customHeight="1">
      <c r="A4449" s="13" t="s">
        <v>327</v>
      </c>
      <c r="B4449" s="13">
        <v>1975</v>
      </c>
      <c r="C4449" s="13">
        <v>285125</v>
      </c>
      <c r="D4449" s="13">
        <v>5.7489999999999997</v>
      </c>
    </row>
    <row r="4450" spans="1:4" ht="15.75" hidden="1" customHeight="1">
      <c r="A4450" s="13" t="s">
        <v>327</v>
      </c>
      <c r="B4450" s="13">
        <v>1976</v>
      </c>
      <c r="C4450" s="13">
        <v>300046</v>
      </c>
      <c r="D4450" s="13">
        <v>6.57</v>
      </c>
    </row>
    <row r="4451" spans="1:4" ht="15.75" hidden="1" customHeight="1">
      <c r="A4451" s="13" t="s">
        <v>327</v>
      </c>
      <c r="B4451" s="13">
        <v>1977</v>
      </c>
      <c r="C4451" s="13">
        <v>315350</v>
      </c>
      <c r="D4451" s="13">
        <v>7.4640000000000004</v>
      </c>
    </row>
    <row r="4452" spans="1:4" ht="15.75" hidden="1" customHeight="1">
      <c r="A4452" s="13" t="s">
        <v>327</v>
      </c>
      <c r="B4452" s="13">
        <v>1978</v>
      </c>
      <c r="C4452" s="13">
        <v>330930</v>
      </c>
      <c r="D4452" s="13">
        <v>7.76</v>
      </c>
    </row>
    <row r="4453" spans="1:4" ht="15.75" hidden="1" customHeight="1">
      <c r="A4453" s="13" t="s">
        <v>327</v>
      </c>
      <c r="B4453" s="13">
        <v>1979</v>
      </c>
      <c r="C4453" s="13">
        <v>346705</v>
      </c>
      <c r="D4453" s="13">
        <v>8.1270000000000007</v>
      </c>
    </row>
    <row r="4454" spans="1:4" ht="15.75" hidden="1" customHeight="1">
      <c r="A4454" s="13" t="s">
        <v>327</v>
      </c>
      <c r="B4454" s="13">
        <v>1980</v>
      </c>
      <c r="C4454" s="13">
        <v>362600</v>
      </c>
      <c r="D4454" s="13">
        <v>7.8810000000000002</v>
      </c>
    </row>
    <row r="4455" spans="1:4" ht="15.75" hidden="1" customHeight="1">
      <c r="A4455" s="13" t="s">
        <v>327</v>
      </c>
      <c r="B4455" s="13">
        <v>1981</v>
      </c>
      <c r="C4455" s="13">
        <v>377435</v>
      </c>
      <c r="D4455" s="13">
        <v>8.5190000000000001</v>
      </c>
    </row>
    <row r="4456" spans="1:4" ht="15.75" hidden="1" customHeight="1">
      <c r="A4456" s="13" t="s">
        <v>327</v>
      </c>
      <c r="B4456" s="13">
        <v>1982</v>
      </c>
      <c r="C4456" s="13">
        <v>391031</v>
      </c>
      <c r="D4456" s="13">
        <v>9.8309999999999995</v>
      </c>
    </row>
    <row r="4457" spans="1:4" ht="15.75" hidden="1" customHeight="1">
      <c r="A4457" s="13" t="s">
        <v>327</v>
      </c>
      <c r="B4457" s="13">
        <v>1983</v>
      </c>
      <c r="C4457" s="13">
        <v>404779</v>
      </c>
      <c r="D4457" s="13">
        <v>8.2219999999999995</v>
      </c>
    </row>
    <row r="4458" spans="1:4" ht="15.75" hidden="1" customHeight="1">
      <c r="A4458" s="13" t="s">
        <v>327</v>
      </c>
      <c r="B4458" s="13">
        <v>1984</v>
      </c>
      <c r="C4458" s="13">
        <v>419228</v>
      </c>
      <c r="D4458" s="13">
        <v>9.1999999999999993</v>
      </c>
    </row>
    <row r="4459" spans="1:4" ht="15.75" hidden="1" customHeight="1">
      <c r="A4459" s="13" t="s">
        <v>327</v>
      </c>
      <c r="B4459" s="13">
        <v>1985</v>
      </c>
      <c r="C4459" s="13">
        <v>434387</v>
      </c>
      <c r="D4459" s="13">
        <v>10.186</v>
      </c>
    </row>
    <row r="4460" spans="1:4" ht="15.75" hidden="1" customHeight="1">
      <c r="A4460" s="13" t="s">
        <v>327</v>
      </c>
      <c r="B4460" s="13">
        <v>1986</v>
      </c>
      <c r="C4460" s="13">
        <v>450202</v>
      </c>
      <c r="D4460" s="13">
        <v>11.003</v>
      </c>
    </row>
    <row r="4461" spans="1:4" ht="15.75" hidden="1" customHeight="1">
      <c r="A4461" s="13" t="s">
        <v>327</v>
      </c>
      <c r="B4461" s="13">
        <v>1987</v>
      </c>
      <c r="C4461" s="13">
        <v>466573</v>
      </c>
      <c r="D4461" s="13">
        <v>11.420999999999999</v>
      </c>
    </row>
    <row r="4462" spans="1:4" ht="15.75" hidden="1" customHeight="1">
      <c r="A4462" s="13" t="s">
        <v>327</v>
      </c>
      <c r="B4462" s="13">
        <v>1988</v>
      </c>
      <c r="C4462" s="13">
        <v>483343</v>
      </c>
      <c r="D4462" s="13">
        <v>12.143000000000001</v>
      </c>
    </row>
    <row r="4463" spans="1:4" ht="15.75" hidden="1" customHeight="1">
      <c r="A4463" s="13" t="s">
        <v>327</v>
      </c>
      <c r="B4463" s="13">
        <v>1989</v>
      </c>
      <c r="C4463" s="13">
        <v>500360</v>
      </c>
      <c r="D4463" s="13">
        <v>11.717000000000001</v>
      </c>
    </row>
    <row r="4464" spans="1:4" ht="15.75" hidden="1" customHeight="1">
      <c r="A4464" s="13" t="s">
        <v>327</v>
      </c>
      <c r="B4464" s="13">
        <v>1990</v>
      </c>
      <c r="C4464" s="13">
        <v>517429</v>
      </c>
      <c r="D4464" s="13">
        <v>12.406000000000001</v>
      </c>
    </row>
    <row r="4465" spans="1:4" ht="15.75" hidden="1" customHeight="1">
      <c r="A4465" s="13" t="s">
        <v>327</v>
      </c>
      <c r="B4465" s="13">
        <v>1991</v>
      </c>
      <c r="C4465" s="13">
        <v>535419</v>
      </c>
      <c r="D4465" s="13">
        <v>11.856999999999999</v>
      </c>
    </row>
    <row r="4466" spans="1:4" ht="15.75" hidden="1" customHeight="1">
      <c r="A4466" s="13" t="s">
        <v>327</v>
      </c>
      <c r="B4466" s="13">
        <v>1992</v>
      </c>
      <c r="C4466" s="13">
        <v>554480</v>
      </c>
      <c r="D4466" s="13">
        <v>10.874000000000001</v>
      </c>
    </row>
    <row r="4467" spans="1:4" ht="15.75" hidden="1" customHeight="1">
      <c r="A4467" s="13" t="s">
        <v>327</v>
      </c>
      <c r="B4467" s="13">
        <v>1993</v>
      </c>
      <c r="C4467" s="13">
        <v>573762</v>
      </c>
      <c r="D4467" s="13">
        <v>14.609</v>
      </c>
    </row>
    <row r="4468" spans="1:4" ht="15.75" hidden="1" customHeight="1">
      <c r="A4468" s="13" t="s">
        <v>327</v>
      </c>
      <c r="B4468" s="13">
        <v>1994</v>
      </c>
      <c r="C4468" s="13">
        <v>593259</v>
      </c>
      <c r="D4468" s="13">
        <v>14.754</v>
      </c>
    </row>
    <row r="4469" spans="1:4" ht="15.75" hidden="1" customHeight="1">
      <c r="A4469" s="13" t="s">
        <v>327</v>
      </c>
      <c r="B4469" s="13">
        <v>1995</v>
      </c>
      <c r="C4469" s="13">
        <v>612941</v>
      </c>
      <c r="D4469" s="13">
        <v>14.786</v>
      </c>
    </row>
    <row r="4470" spans="1:4" ht="15.75" hidden="1" customHeight="1">
      <c r="A4470" s="13" t="s">
        <v>327</v>
      </c>
      <c r="B4470" s="13">
        <v>1996</v>
      </c>
      <c r="C4470" s="13">
        <v>632763</v>
      </c>
      <c r="D4470" s="13">
        <v>15.59</v>
      </c>
    </row>
    <row r="4471" spans="1:4" ht="15.75" hidden="1" customHeight="1">
      <c r="A4471" s="13" t="s">
        <v>327</v>
      </c>
      <c r="B4471" s="13">
        <v>1997</v>
      </c>
      <c r="C4471" s="13">
        <v>652651</v>
      </c>
      <c r="D4471" s="13">
        <v>17.289000000000001</v>
      </c>
    </row>
    <row r="4472" spans="1:4" ht="15.75" hidden="1" customHeight="1">
      <c r="A4472" s="13" t="s">
        <v>327</v>
      </c>
      <c r="B4472" s="13">
        <v>1998</v>
      </c>
      <c r="C4472" s="13">
        <v>672484</v>
      </c>
      <c r="D4472" s="13">
        <v>18.366</v>
      </c>
    </row>
    <row r="4473" spans="1:4" ht="15.75" hidden="1" customHeight="1">
      <c r="A4473" s="13" t="s">
        <v>327</v>
      </c>
      <c r="B4473" s="13">
        <v>1999</v>
      </c>
      <c r="C4473" s="13">
        <v>692138</v>
      </c>
      <c r="D4473" s="13">
        <v>17.989000000000001</v>
      </c>
    </row>
    <row r="4474" spans="1:4" ht="15.75" hidden="1" customHeight="1">
      <c r="A4474" s="13" t="s">
        <v>327</v>
      </c>
      <c r="B4474" s="13">
        <v>2000</v>
      </c>
      <c r="C4474" s="13">
        <v>711446</v>
      </c>
      <c r="D4474" s="13">
        <v>18.794</v>
      </c>
    </row>
    <row r="4475" spans="1:4" ht="15.75" hidden="1" customHeight="1">
      <c r="A4475" s="13" t="s">
        <v>327</v>
      </c>
      <c r="B4475" s="13">
        <v>2001</v>
      </c>
      <c r="C4475" s="13">
        <v>730263</v>
      </c>
      <c r="D4475" s="13">
        <v>14.077999999999999</v>
      </c>
    </row>
    <row r="4476" spans="1:4" ht="15.75" hidden="1" customHeight="1">
      <c r="A4476" s="13" t="s">
        <v>327</v>
      </c>
      <c r="B4476" s="13">
        <v>2002</v>
      </c>
      <c r="C4476" s="13">
        <v>748332</v>
      </c>
      <c r="D4476" s="13">
        <v>15.868</v>
      </c>
    </row>
    <row r="4477" spans="1:4" ht="15.75" hidden="1" customHeight="1">
      <c r="A4477" s="13" t="s">
        <v>327</v>
      </c>
      <c r="B4477" s="13">
        <v>2003</v>
      </c>
      <c r="C4477" s="13">
        <v>778260</v>
      </c>
      <c r="D4477" s="13">
        <v>16.768999999999998</v>
      </c>
    </row>
    <row r="4478" spans="1:4" ht="15.75" hidden="1" customHeight="1">
      <c r="A4478" s="13" t="s">
        <v>327</v>
      </c>
      <c r="B4478" s="13">
        <v>2004</v>
      </c>
      <c r="C4478" s="13">
        <v>833454</v>
      </c>
      <c r="D4478" s="13">
        <v>17.884</v>
      </c>
    </row>
    <row r="4479" spans="1:4" ht="15.75" hidden="1" customHeight="1">
      <c r="A4479" s="13" t="s">
        <v>327</v>
      </c>
      <c r="B4479" s="13">
        <v>2005</v>
      </c>
      <c r="C4479" s="13">
        <v>901928</v>
      </c>
      <c r="D4479" s="13">
        <v>19.803999999999998</v>
      </c>
    </row>
    <row r="4480" spans="1:4" ht="15.75" hidden="1" customHeight="1">
      <c r="A4480" s="13" t="s">
        <v>327</v>
      </c>
      <c r="B4480" s="13">
        <v>2006</v>
      </c>
      <c r="C4480" s="13">
        <v>970986</v>
      </c>
      <c r="D4480" s="13">
        <v>19.420999999999999</v>
      </c>
    </row>
    <row r="4481" spans="1:4" ht="15.75" hidden="1" customHeight="1">
      <c r="A4481" s="13" t="s">
        <v>327</v>
      </c>
      <c r="B4481" s="13">
        <v>2007</v>
      </c>
      <c r="C4481" s="13">
        <v>1040545</v>
      </c>
      <c r="D4481" s="13">
        <v>26.771000000000001</v>
      </c>
    </row>
    <row r="4482" spans="1:4" ht="15.75" hidden="1" customHeight="1">
      <c r="A4482" s="13" t="s">
        <v>327</v>
      </c>
      <c r="B4482" s="13">
        <v>2008</v>
      </c>
      <c r="C4482" s="13">
        <v>1110352</v>
      </c>
      <c r="D4482" s="13">
        <v>29.681000000000001</v>
      </c>
    </row>
    <row r="4483" spans="1:4" ht="15.75" hidden="1" customHeight="1">
      <c r="A4483" s="13" t="s">
        <v>327</v>
      </c>
      <c r="B4483" s="13">
        <v>2009</v>
      </c>
      <c r="C4483" s="13">
        <v>1179460</v>
      </c>
      <c r="D4483" s="13">
        <v>28.097999999999999</v>
      </c>
    </row>
    <row r="4484" spans="1:4" ht="15.75" hidden="1" customHeight="1">
      <c r="A4484" s="13" t="s">
        <v>327</v>
      </c>
      <c r="B4484" s="13">
        <v>2010</v>
      </c>
      <c r="C4484" s="13">
        <v>1213655</v>
      </c>
      <c r="D4484" s="13">
        <v>29.074999999999999</v>
      </c>
    </row>
    <row r="4485" spans="1:4" ht="15.75" hidden="1" customHeight="1">
      <c r="A4485" s="13" t="s">
        <v>327</v>
      </c>
      <c r="B4485" s="13">
        <v>2011</v>
      </c>
      <c r="C4485" s="13">
        <v>1212086</v>
      </c>
      <c r="D4485" s="13">
        <v>28.468</v>
      </c>
    </row>
    <row r="4486" spans="1:4" ht="15.75" hidden="1" customHeight="1">
      <c r="A4486" s="13" t="s">
        <v>327</v>
      </c>
      <c r="B4486" s="13">
        <v>2012</v>
      </c>
      <c r="C4486" s="13">
        <v>1224948</v>
      </c>
      <c r="D4486" s="13">
        <v>27.119</v>
      </c>
    </row>
    <row r="4487" spans="1:4" ht="15.75" hidden="1" customHeight="1">
      <c r="A4487" s="13" t="s">
        <v>327</v>
      </c>
      <c r="B4487" s="13">
        <v>2013</v>
      </c>
      <c r="C4487" s="13">
        <v>1261683</v>
      </c>
      <c r="D4487" s="13">
        <v>31.158000000000001</v>
      </c>
    </row>
    <row r="4488" spans="1:4" ht="15.75" hidden="1" customHeight="1">
      <c r="A4488" s="13" t="s">
        <v>327</v>
      </c>
      <c r="B4488" s="13">
        <v>2014</v>
      </c>
      <c r="C4488" s="13">
        <v>1311142</v>
      </c>
      <c r="D4488" s="13">
        <v>30.9</v>
      </c>
    </row>
    <row r="4489" spans="1:4" ht="15.75" hidden="1" customHeight="1">
      <c r="A4489" s="13" t="s">
        <v>327</v>
      </c>
      <c r="B4489" s="13">
        <v>2015</v>
      </c>
      <c r="C4489" s="13">
        <v>1362157</v>
      </c>
      <c r="D4489" s="13">
        <v>32.46</v>
      </c>
    </row>
    <row r="4490" spans="1:4" ht="15.75" hidden="1" customHeight="1">
      <c r="A4490" s="13" t="s">
        <v>327</v>
      </c>
      <c r="B4490" s="13">
        <v>2016</v>
      </c>
      <c r="C4490" s="13">
        <v>1409668</v>
      </c>
      <c r="D4490" s="13">
        <v>31.56</v>
      </c>
    </row>
    <row r="4491" spans="1:4" ht="15.75" hidden="1" customHeight="1">
      <c r="A4491" s="13" t="s">
        <v>327</v>
      </c>
      <c r="B4491" s="13">
        <v>2017</v>
      </c>
      <c r="C4491" s="13">
        <v>1456844</v>
      </c>
      <c r="D4491" s="13">
        <v>32.835000000000001</v>
      </c>
    </row>
    <row r="4492" spans="1:4" ht="15.75" hidden="1" customHeight="1">
      <c r="A4492" s="13" t="s">
        <v>327</v>
      </c>
      <c r="B4492" s="13">
        <v>2018</v>
      </c>
      <c r="C4492" s="13">
        <v>1487346</v>
      </c>
      <c r="D4492" s="13">
        <v>32.786999999999999</v>
      </c>
    </row>
    <row r="4493" spans="1:4" ht="15.75" hidden="1" customHeight="1">
      <c r="A4493" s="13" t="s">
        <v>327</v>
      </c>
      <c r="B4493" s="13">
        <v>2019</v>
      </c>
      <c r="C4493" s="13">
        <v>1494195</v>
      </c>
      <c r="D4493" s="13">
        <v>37.814</v>
      </c>
    </row>
    <row r="4494" spans="1:4" ht="15.75" hidden="1" customHeight="1">
      <c r="A4494" s="13" t="s">
        <v>327</v>
      </c>
      <c r="B4494" s="13">
        <v>2020</v>
      </c>
      <c r="C4494" s="13">
        <v>1477478</v>
      </c>
      <c r="D4494" s="13">
        <v>37.603000000000002</v>
      </c>
    </row>
    <row r="4495" spans="1:4" ht="15.75" hidden="1" customHeight="1">
      <c r="A4495" s="13" t="s">
        <v>327</v>
      </c>
      <c r="B4495" s="13">
        <v>2021</v>
      </c>
      <c r="C4495" s="13">
        <v>1463266</v>
      </c>
      <c r="D4495" s="13">
        <v>39.015999999999998</v>
      </c>
    </row>
    <row r="4496" spans="1:4" ht="15.75" hidden="1" customHeight="1">
      <c r="A4496" s="13" t="s">
        <v>328</v>
      </c>
      <c r="B4496" s="13">
        <v>1850</v>
      </c>
      <c r="C4496" s="13">
        <v>22712211</v>
      </c>
    </row>
    <row r="4497" spans="1:3" ht="15.75" hidden="1" customHeight="1">
      <c r="A4497" s="13" t="s">
        <v>328</v>
      </c>
      <c r="B4497" s="13">
        <v>1851</v>
      </c>
      <c r="C4497" s="13">
        <v>22762811</v>
      </c>
    </row>
    <row r="4498" spans="1:3" ht="15.75" hidden="1" customHeight="1">
      <c r="A4498" s="13" t="s">
        <v>328</v>
      </c>
      <c r="B4498" s="13">
        <v>1852</v>
      </c>
      <c r="C4498" s="13">
        <v>22813431</v>
      </c>
    </row>
    <row r="4499" spans="1:3" ht="15.75" hidden="1" customHeight="1">
      <c r="A4499" s="13" t="s">
        <v>328</v>
      </c>
      <c r="B4499" s="13">
        <v>1853</v>
      </c>
      <c r="C4499" s="13">
        <v>22864071</v>
      </c>
    </row>
    <row r="4500" spans="1:3" ht="15.75" hidden="1" customHeight="1">
      <c r="A4500" s="13" t="s">
        <v>328</v>
      </c>
      <c r="B4500" s="13">
        <v>1854</v>
      </c>
      <c r="C4500" s="13">
        <v>22914729</v>
      </c>
    </row>
    <row r="4501" spans="1:3" ht="15.75" hidden="1" customHeight="1">
      <c r="A4501" s="13" t="s">
        <v>328</v>
      </c>
      <c r="B4501" s="13">
        <v>1855</v>
      </c>
      <c r="C4501" s="13">
        <v>22965405</v>
      </c>
    </row>
    <row r="4502" spans="1:3" ht="15.75" hidden="1" customHeight="1">
      <c r="A4502" s="13" t="s">
        <v>328</v>
      </c>
      <c r="B4502" s="13">
        <v>1856</v>
      </c>
      <c r="C4502" s="13">
        <v>23016098</v>
      </c>
    </row>
    <row r="4503" spans="1:3" ht="15.75" hidden="1" customHeight="1">
      <c r="A4503" s="13" t="s">
        <v>328</v>
      </c>
      <c r="B4503" s="13">
        <v>1857</v>
      </c>
      <c r="C4503" s="13">
        <v>23066807</v>
      </c>
    </row>
    <row r="4504" spans="1:3" ht="15.75" hidden="1" customHeight="1">
      <c r="A4504" s="13" t="s">
        <v>328</v>
      </c>
      <c r="B4504" s="13">
        <v>1858</v>
      </c>
      <c r="C4504" s="13">
        <v>23117532</v>
      </c>
    </row>
    <row r="4505" spans="1:3" ht="15.75" hidden="1" customHeight="1">
      <c r="A4505" s="13" t="s">
        <v>328</v>
      </c>
      <c r="B4505" s="13">
        <v>1859</v>
      </c>
      <c r="C4505" s="13">
        <v>23168272</v>
      </c>
    </row>
    <row r="4506" spans="1:3" ht="15.75" hidden="1" customHeight="1">
      <c r="A4506" s="13" t="s">
        <v>328</v>
      </c>
      <c r="B4506" s="13">
        <v>1860</v>
      </c>
      <c r="C4506" s="13">
        <v>23219025</v>
      </c>
    </row>
    <row r="4507" spans="1:3" ht="15.75" hidden="1" customHeight="1">
      <c r="A4507" s="13" t="s">
        <v>328</v>
      </c>
      <c r="B4507" s="13">
        <v>1861</v>
      </c>
      <c r="C4507" s="13">
        <v>23269792</v>
      </c>
    </row>
    <row r="4508" spans="1:3" ht="15.75" hidden="1" customHeight="1">
      <c r="A4508" s="13" t="s">
        <v>328</v>
      </c>
      <c r="B4508" s="13">
        <v>1862</v>
      </c>
      <c r="C4508" s="13">
        <v>23320571</v>
      </c>
    </row>
    <row r="4509" spans="1:3" ht="15.75" hidden="1" customHeight="1">
      <c r="A4509" s="13" t="s">
        <v>328</v>
      </c>
      <c r="B4509" s="13">
        <v>1863</v>
      </c>
      <c r="C4509" s="13">
        <v>23371362</v>
      </c>
    </row>
    <row r="4510" spans="1:3" ht="15.75" hidden="1" customHeight="1">
      <c r="A4510" s="13" t="s">
        <v>328</v>
      </c>
      <c r="B4510" s="13">
        <v>1864</v>
      </c>
      <c r="C4510" s="13">
        <v>23422163</v>
      </c>
    </row>
    <row r="4511" spans="1:3" ht="15.75" hidden="1" customHeight="1">
      <c r="A4511" s="13" t="s">
        <v>328</v>
      </c>
      <c r="B4511" s="13">
        <v>1865</v>
      </c>
      <c r="C4511" s="13">
        <v>23472974</v>
      </c>
    </row>
    <row r="4512" spans="1:3" ht="15.75" hidden="1" customHeight="1">
      <c r="A4512" s="13" t="s">
        <v>328</v>
      </c>
      <c r="B4512" s="13">
        <v>1866</v>
      </c>
      <c r="C4512" s="13">
        <v>23523795</v>
      </c>
    </row>
    <row r="4513" spans="1:3" ht="15.75" hidden="1" customHeight="1">
      <c r="A4513" s="13" t="s">
        <v>328</v>
      </c>
      <c r="B4513" s="13">
        <v>1867</v>
      </c>
      <c r="C4513" s="13">
        <v>23574624</v>
      </c>
    </row>
    <row r="4514" spans="1:3" ht="15.75" hidden="1" customHeight="1">
      <c r="A4514" s="13" t="s">
        <v>328</v>
      </c>
      <c r="B4514" s="13">
        <v>1868</v>
      </c>
      <c r="C4514" s="13">
        <v>23625460</v>
      </c>
    </row>
    <row r="4515" spans="1:3" ht="15.75" hidden="1" customHeight="1">
      <c r="A4515" s="13" t="s">
        <v>328</v>
      </c>
      <c r="B4515" s="13">
        <v>1869</v>
      </c>
      <c r="C4515" s="13">
        <v>23686083</v>
      </c>
    </row>
    <row r="4516" spans="1:3" ht="15.75" hidden="1" customHeight="1">
      <c r="A4516" s="13" t="s">
        <v>328</v>
      </c>
      <c r="B4516" s="13">
        <v>1870</v>
      </c>
      <c r="C4516" s="13">
        <v>23756533</v>
      </c>
    </row>
    <row r="4517" spans="1:3" ht="15.75" hidden="1" customHeight="1">
      <c r="A4517" s="13" t="s">
        <v>328</v>
      </c>
      <c r="B4517" s="13">
        <v>1871</v>
      </c>
      <c r="C4517" s="13">
        <v>23836851</v>
      </c>
    </row>
    <row r="4518" spans="1:3" ht="15.75" hidden="1" customHeight="1">
      <c r="A4518" s="13" t="s">
        <v>328</v>
      </c>
      <c r="B4518" s="13">
        <v>1872</v>
      </c>
      <c r="C4518" s="13">
        <v>23927079</v>
      </c>
    </row>
    <row r="4519" spans="1:3" ht="15.75" hidden="1" customHeight="1">
      <c r="A4519" s="13" t="s">
        <v>328</v>
      </c>
      <c r="B4519" s="13">
        <v>1873</v>
      </c>
      <c r="C4519" s="13">
        <v>24027256</v>
      </c>
    </row>
    <row r="4520" spans="1:3" ht="15.75" hidden="1" customHeight="1">
      <c r="A4520" s="13" t="s">
        <v>328</v>
      </c>
      <c r="B4520" s="13">
        <v>1874</v>
      </c>
      <c r="C4520" s="13">
        <v>24127745</v>
      </c>
    </row>
    <row r="4521" spans="1:3" ht="15.75" hidden="1" customHeight="1">
      <c r="A4521" s="13" t="s">
        <v>328</v>
      </c>
      <c r="B4521" s="13">
        <v>1875</v>
      </c>
      <c r="C4521" s="13">
        <v>24228546</v>
      </c>
    </row>
    <row r="4522" spans="1:3" ht="15.75" hidden="1" customHeight="1">
      <c r="A4522" s="13" t="s">
        <v>328</v>
      </c>
      <c r="B4522" s="13">
        <v>1876</v>
      </c>
      <c r="C4522" s="13">
        <v>24329660</v>
      </c>
    </row>
    <row r="4523" spans="1:3" ht="15.75" hidden="1" customHeight="1">
      <c r="A4523" s="13" t="s">
        <v>328</v>
      </c>
      <c r="B4523" s="13">
        <v>1877</v>
      </c>
      <c r="C4523" s="13">
        <v>24431085</v>
      </c>
    </row>
    <row r="4524" spans="1:3" ht="15.75" hidden="1" customHeight="1">
      <c r="A4524" s="13" t="s">
        <v>328</v>
      </c>
      <c r="B4524" s="13">
        <v>1878</v>
      </c>
      <c r="C4524" s="13">
        <v>24532822</v>
      </c>
    </row>
    <row r="4525" spans="1:3" ht="15.75" hidden="1" customHeight="1">
      <c r="A4525" s="13" t="s">
        <v>328</v>
      </c>
      <c r="B4525" s="13">
        <v>1879</v>
      </c>
      <c r="C4525" s="13">
        <v>24634871</v>
      </c>
    </row>
    <row r="4526" spans="1:3" ht="15.75" hidden="1" customHeight="1">
      <c r="A4526" s="13" t="s">
        <v>328</v>
      </c>
      <c r="B4526" s="13">
        <v>1880</v>
      </c>
      <c r="C4526" s="13">
        <v>24737232</v>
      </c>
    </row>
    <row r="4527" spans="1:3" ht="15.75" hidden="1" customHeight="1">
      <c r="A4527" s="13" t="s">
        <v>328</v>
      </c>
      <c r="B4527" s="13">
        <v>1881</v>
      </c>
      <c r="C4527" s="13">
        <v>24839904</v>
      </c>
    </row>
    <row r="4528" spans="1:3" ht="15.75" hidden="1" customHeight="1">
      <c r="A4528" s="13" t="s">
        <v>328</v>
      </c>
      <c r="B4528" s="13">
        <v>1882</v>
      </c>
      <c r="C4528" s="13">
        <v>24942887</v>
      </c>
    </row>
    <row r="4529" spans="1:3" ht="15.75" hidden="1" customHeight="1">
      <c r="A4529" s="13" t="s">
        <v>328</v>
      </c>
      <c r="B4529" s="13">
        <v>1883</v>
      </c>
      <c r="C4529" s="13">
        <v>25046182</v>
      </c>
    </row>
    <row r="4530" spans="1:3" ht="15.75" hidden="1" customHeight="1">
      <c r="A4530" s="13" t="s">
        <v>328</v>
      </c>
      <c r="B4530" s="13">
        <v>1884</v>
      </c>
      <c r="C4530" s="13">
        <v>25149788</v>
      </c>
    </row>
    <row r="4531" spans="1:3" ht="15.75" hidden="1" customHeight="1">
      <c r="A4531" s="13" t="s">
        <v>328</v>
      </c>
      <c r="B4531" s="13">
        <v>1885</v>
      </c>
      <c r="C4531" s="13">
        <v>25253705</v>
      </c>
    </row>
    <row r="4532" spans="1:3" ht="15.75" hidden="1" customHeight="1">
      <c r="A4532" s="13" t="s">
        <v>328</v>
      </c>
      <c r="B4532" s="13">
        <v>1886</v>
      </c>
      <c r="C4532" s="13">
        <v>25357932</v>
      </c>
    </row>
    <row r="4533" spans="1:3" ht="15.75" hidden="1" customHeight="1">
      <c r="A4533" s="13" t="s">
        <v>328</v>
      </c>
      <c r="B4533" s="13">
        <v>1887</v>
      </c>
      <c r="C4533" s="13">
        <v>25462470</v>
      </c>
    </row>
    <row r="4534" spans="1:3" ht="15.75" hidden="1" customHeight="1">
      <c r="A4534" s="13" t="s">
        <v>328</v>
      </c>
      <c r="B4534" s="13">
        <v>1888</v>
      </c>
      <c r="C4534" s="13">
        <v>25567319</v>
      </c>
    </row>
    <row r="4535" spans="1:3" ht="15.75" hidden="1" customHeight="1">
      <c r="A4535" s="13" t="s">
        <v>328</v>
      </c>
      <c r="B4535" s="13">
        <v>1889</v>
      </c>
      <c r="C4535" s="13">
        <v>25672477</v>
      </c>
    </row>
    <row r="4536" spans="1:3" ht="15.75" hidden="1" customHeight="1">
      <c r="A4536" s="13" t="s">
        <v>328</v>
      </c>
      <c r="B4536" s="13">
        <v>1890</v>
      </c>
      <c r="C4536" s="13">
        <v>25777945</v>
      </c>
    </row>
    <row r="4537" spans="1:3" ht="15.75" hidden="1" customHeight="1">
      <c r="A4537" s="13" t="s">
        <v>328</v>
      </c>
      <c r="B4537" s="13">
        <v>1891</v>
      </c>
      <c r="C4537" s="13">
        <v>25883723</v>
      </c>
    </row>
    <row r="4538" spans="1:3" ht="15.75" hidden="1" customHeight="1">
      <c r="A4538" s="13" t="s">
        <v>328</v>
      </c>
      <c r="B4538" s="13">
        <v>1892</v>
      </c>
      <c r="C4538" s="13">
        <v>25989810</v>
      </c>
    </row>
    <row r="4539" spans="1:3" ht="15.75" hidden="1" customHeight="1">
      <c r="A4539" s="13" t="s">
        <v>328</v>
      </c>
      <c r="B4539" s="13">
        <v>1893</v>
      </c>
      <c r="C4539" s="13">
        <v>26096205</v>
      </c>
    </row>
    <row r="4540" spans="1:3" ht="15.75" hidden="1" customHeight="1">
      <c r="A4540" s="13" t="s">
        <v>328</v>
      </c>
      <c r="B4540" s="13">
        <v>1894</v>
      </c>
      <c r="C4540" s="13">
        <v>26202910</v>
      </c>
    </row>
    <row r="4541" spans="1:3" ht="15.75" hidden="1" customHeight="1">
      <c r="A4541" s="13" t="s">
        <v>328</v>
      </c>
      <c r="B4541" s="13">
        <v>1895</v>
      </c>
      <c r="C4541" s="13">
        <v>26309922</v>
      </c>
    </row>
    <row r="4542" spans="1:3" ht="15.75" hidden="1" customHeight="1">
      <c r="A4542" s="13" t="s">
        <v>328</v>
      </c>
      <c r="B4542" s="13">
        <v>1896</v>
      </c>
      <c r="C4542" s="13">
        <v>26417242</v>
      </c>
    </row>
    <row r="4543" spans="1:3" ht="15.75" hidden="1" customHeight="1">
      <c r="A4543" s="13" t="s">
        <v>328</v>
      </c>
      <c r="B4543" s="13">
        <v>1897</v>
      </c>
      <c r="C4543" s="13">
        <v>26524870</v>
      </c>
    </row>
    <row r="4544" spans="1:3" ht="15.75" hidden="1" customHeight="1">
      <c r="A4544" s="13" t="s">
        <v>328</v>
      </c>
      <c r="B4544" s="13">
        <v>1898</v>
      </c>
      <c r="C4544" s="13">
        <v>26632805</v>
      </c>
    </row>
    <row r="4545" spans="1:3" ht="15.75" hidden="1" customHeight="1">
      <c r="A4545" s="13" t="s">
        <v>328</v>
      </c>
      <c r="B4545" s="13">
        <v>1899</v>
      </c>
      <c r="C4545" s="13">
        <v>26741047</v>
      </c>
    </row>
    <row r="4546" spans="1:3" ht="15.75" hidden="1" customHeight="1">
      <c r="A4546" s="13" t="s">
        <v>328</v>
      </c>
      <c r="B4546" s="13">
        <v>1900</v>
      </c>
      <c r="C4546" s="13">
        <v>26849595</v>
      </c>
    </row>
    <row r="4547" spans="1:3" ht="15.75" hidden="1" customHeight="1">
      <c r="A4547" s="13" t="s">
        <v>328</v>
      </c>
      <c r="B4547" s="13">
        <v>1901</v>
      </c>
      <c r="C4547" s="13">
        <v>26958449</v>
      </c>
    </row>
    <row r="4548" spans="1:3" ht="15.75" hidden="1" customHeight="1">
      <c r="A4548" s="13" t="s">
        <v>328</v>
      </c>
      <c r="B4548" s="13">
        <v>1902</v>
      </c>
      <c r="C4548" s="13">
        <v>27067609</v>
      </c>
    </row>
    <row r="4549" spans="1:3" ht="15.75" hidden="1" customHeight="1">
      <c r="A4549" s="13" t="s">
        <v>328</v>
      </c>
      <c r="B4549" s="13">
        <v>1903</v>
      </c>
      <c r="C4549" s="13">
        <v>27177073</v>
      </c>
    </row>
    <row r="4550" spans="1:3" ht="15.75" hidden="1" customHeight="1">
      <c r="A4550" s="13" t="s">
        <v>328</v>
      </c>
      <c r="B4550" s="13">
        <v>1904</v>
      </c>
      <c r="C4550" s="13">
        <v>27286841</v>
      </c>
    </row>
    <row r="4551" spans="1:3" ht="15.75" hidden="1" customHeight="1">
      <c r="A4551" s="13" t="s">
        <v>328</v>
      </c>
      <c r="B4551" s="13">
        <v>1905</v>
      </c>
      <c r="C4551" s="13">
        <v>27396914</v>
      </c>
    </row>
    <row r="4552" spans="1:3" ht="15.75" hidden="1" customHeight="1">
      <c r="A4552" s="13" t="s">
        <v>328</v>
      </c>
      <c r="B4552" s="13">
        <v>1906</v>
      </c>
      <c r="C4552" s="13">
        <v>27507290</v>
      </c>
    </row>
    <row r="4553" spans="1:3" ht="15.75" hidden="1" customHeight="1">
      <c r="A4553" s="13" t="s">
        <v>328</v>
      </c>
      <c r="B4553" s="13">
        <v>1907</v>
      </c>
      <c r="C4553" s="13">
        <v>27617969</v>
      </c>
    </row>
    <row r="4554" spans="1:3" ht="15.75" hidden="1" customHeight="1">
      <c r="A4554" s="13" t="s">
        <v>328</v>
      </c>
      <c r="B4554" s="13">
        <v>1908</v>
      </c>
      <c r="C4554" s="13">
        <v>27728950</v>
      </c>
    </row>
    <row r="4555" spans="1:3" ht="15.75" hidden="1" customHeight="1">
      <c r="A4555" s="13" t="s">
        <v>328</v>
      </c>
      <c r="B4555" s="13">
        <v>1909</v>
      </c>
      <c r="C4555" s="13">
        <v>27827316</v>
      </c>
    </row>
    <row r="4556" spans="1:3" ht="15.75" hidden="1" customHeight="1">
      <c r="A4556" s="13" t="s">
        <v>328</v>
      </c>
      <c r="B4556" s="13">
        <v>1910</v>
      </c>
      <c r="C4556" s="13">
        <v>27913022</v>
      </c>
    </row>
    <row r="4557" spans="1:3" ht="15.75" hidden="1" customHeight="1">
      <c r="A4557" s="13" t="s">
        <v>328</v>
      </c>
      <c r="B4557" s="13">
        <v>1911</v>
      </c>
      <c r="C4557" s="13">
        <v>27986023</v>
      </c>
    </row>
    <row r="4558" spans="1:3" ht="15.75" hidden="1" customHeight="1">
      <c r="A4558" s="13" t="s">
        <v>328</v>
      </c>
      <c r="B4558" s="13">
        <v>1912</v>
      </c>
      <c r="C4558" s="13">
        <v>28046274</v>
      </c>
    </row>
    <row r="4559" spans="1:3" ht="15.75" hidden="1" customHeight="1">
      <c r="A4559" s="13" t="s">
        <v>328</v>
      </c>
      <c r="B4559" s="13">
        <v>1913</v>
      </c>
      <c r="C4559" s="13">
        <v>28093731</v>
      </c>
    </row>
    <row r="4560" spans="1:3" ht="15.75" hidden="1" customHeight="1">
      <c r="A4560" s="13" t="s">
        <v>328</v>
      </c>
      <c r="B4560" s="13">
        <v>1914</v>
      </c>
      <c r="C4560" s="13">
        <v>28141120</v>
      </c>
    </row>
    <row r="4561" spans="1:3" ht="15.75" hidden="1" customHeight="1">
      <c r="A4561" s="13" t="s">
        <v>328</v>
      </c>
      <c r="B4561" s="13">
        <v>1915</v>
      </c>
      <c r="C4561" s="13">
        <v>28188438</v>
      </c>
    </row>
    <row r="4562" spans="1:3" ht="15.75" hidden="1" customHeight="1">
      <c r="A4562" s="13" t="s">
        <v>328</v>
      </c>
      <c r="B4562" s="13">
        <v>1916</v>
      </c>
      <c r="C4562" s="13">
        <v>28235684</v>
      </c>
    </row>
    <row r="4563" spans="1:3" ht="15.75" hidden="1" customHeight="1">
      <c r="A4563" s="13" t="s">
        <v>328</v>
      </c>
      <c r="B4563" s="13">
        <v>1917</v>
      </c>
      <c r="C4563" s="13">
        <v>28282858</v>
      </c>
    </row>
    <row r="4564" spans="1:3" ht="15.75" hidden="1" customHeight="1">
      <c r="A4564" s="13" t="s">
        <v>328</v>
      </c>
      <c r="B4564" s="13">
        <v>1918</v>
      </c>
      <c r="C4564" s="13">
        <v>28395953</v>
      </c>
    </row>
    <row r="4565" spans="1:3" ht="15.75" hidden="1" customHeight="1">
      <c r="A4565" s="13" t="s">
        <v>328</v>
      </c>
      <c r="B4565" s="13">
        <v>1919</v>
      </c>
      <c r="C4565" s="13">
        <v>28509501</v>
      </c>
    </row>
    <row r="4566" spans="1:3" ht="15.75" hidden="1" customHeight="1">
      <c r="A4566" s="13" t="s">
        <v>328</v>
      </c>
      <c r="B4566" s="13">
        <v>1920</v>
      </c>
      <c r="C4566" s="13">
        <v>28623503</v>
      </c>
    </row>
    <row r="4567" spans="1:3" ht="15.75" hidden="1" customHeight="1">
      <c r="A4567" s="13" t="s">
        <v>328</v>
      </c>
      <c r="B4567" s="13">
        <v>1921</v>
      </c>
      <c r="C4567" s="13">
        <v>28737961</v>
      </c>
    </row>
    <row r="4568" spans="1:3" ht="15.75" hidden="1" customHeight="1">
      <c r="A4568" s="13" t="s">
        <v>328</v>
      </c>
      <c r="B4568" s="13">
        <v>1922</v>
      </c>
      <c r="C4568" s="13">
        <v>28852876</v>
      </c>
    </row>
    <row r="4569" spans="1:3" ht="15.75" hidden="1" customHeight="1">
      <c r="A4569" s="13" t="s">
        <v>328</v>
      </c>
      <c r="B4569" s="13">
        <v>1923</v>
      </c>
      <c r="C4569" s="13">
        <v>28968251</v>
      </c>
    </row>
    <row r="4570" spans="1:3" ht="15.75" hidden="1" customHeight="1">
      <c r="A4570" s="13" t="s">
        <v>328</v>
      </c>
      <c r="B4570" s="13">
        <v>1924</v>
      </c>
      <c r="C4570" s="13">
        <v>29084088</v>
      </c>
    </row>
    <row r="4571" spans="1:3" ht="15.75" hidden="1" customHeight="1">
      <c r="A4571" s="13" t="s">
        <v>328</v>
      </c>
      <c r="B4571" s="13">
        <v>1925</v>
      </c>
      <c r="C4571" s="13">
        <v>29200387</v>
      </c>
    </row>
    <row r="4572" spans="1:3" ht="15.75" hidden="1" customHeight="1">
      <c r="A4572" s="13" t="s">
        <v>328</v>
      </c>
      <c r="B4572" s="13">
        <v>1926</v>
      </c>
      <c r="C4572" s="13">
        <v>29317152</v>
      </c>
    </row>
    <row r="4573" spans="1:3" ht="15.75" hidden="1" customHeight="1">
      <c r="A4573" s="13" t="s">
        <v>328</v>
      </c>
      <c r="B4573" s="13">
        <v>1927</v>
      </c>
      <c r="C4573" s="13">
        <v>29434383</v>
      </c>
    </row>
    <row r="4574" spans="1:3" ht="15.75" hidden="1" customHeight="1">
      <c r="A4574" s="13" t="s">
        <v>328</v>
      </c>
      <c r="B4574" s="13">
        <v>1928</v>
      </c>
      <c r="C4574" s="13">
        <v>29552084</v>
      </c>
    </row>
    <row r="4575" spans="1:3" ht="15.75" hidden="1" customHeight="1">
      <c r="A4575" s="13" t="s">
        <v>328</v>
      </c>
      <c r="B4575" s="13">
        <v>1929</v>
      </c>
      <c r="C4575" s="13">
        <v>29765580</v>
      </c>
    </row>
    <row r="4576" spans="1:3" ht="15.75" hidden="1" customHeight="1">
      <c r="A4576" s="13" t="s">
        <v>328</v>
      </c>
      <c r="B4576" s="13">
        <v>1930</v>
      </c>
      <c r="C4576" s="13">
        <v>30077163</v>
      </c>
    </row>
    <row r="4577" spans="1:4" ht="15.75" hidden="1" customHeight="1">
      <c r="A4577" s="13" t="s">
        <v>328</v>
      </c>
      <c r="B4577" s="13">
        <v>1931</v>
      </c>
      <c r="C4577" s="13">
        <v>30489169</v>
      </c>
    </row>
    <row r="4578" spans="1:4" ht="15.75" hidden="1" customHeight="1">
      <c r="A4578" s="13" t="s">
        <v>328</v>
      </c>
      <c r="B4578" s="13">
        <v>1932</v>
      </c>
      <c r="C4578" s="13">
        <v>31003982</v>
      </c>
    </row>
    <row r="4579" spans="1:4" ht="15.75" hidden="1" customHeight="1">
      <c r="A4579" s="13" t="s">
        <v>328</v>
      </c>
      <c r="B4579" s="13">
        <v>1933</v>
      </c>
      <c r="C4579" s="13">
        <v>31624037</v>
      </c>
    </row>
    <row r="4580" spans="1:4" ht="15.75" hidden="1" customHeight="1">
      <c r="A4580" s="13" t="s">
        <v>328</v>
      </c>
      <c r="B4580" s="13">
        <v>1934</v>
      </c>
      <c r="C4580" s="13">
        <v>32256494</v>
      </c>
    </row>
    <row r="4581" spans="1:4" ht="15.75" hidden="1" customHeight="1">
      <c r="A4581" s="13" t="s">
        <v>328</v>
      </c>
      <c r="B4581" s="13">
        <v>1935</v>
      </c>
      <c r="C4581" s="13">
        <v>32901598</v>
      </c>
    </row>
    <row r="4582" spans="1:4" ht="15.75" hidden="1" customHeight="1">
      <c r="A4582" s="13" t="s">
        <v>328</v>
      </c>
      <c r="B4582" s="13">
        <v>1936</v>
      </c>
      <c r="C4582" s="13">
        <v>33559605</v>
      </c>
    </row>
    <row r="4583" spans="1:4" ht="15.75" hidden="1" customHeight="1">
      <c r="A4583" s="13" t="s">
        <v>328</v>
      </c>
      <c r="B4583" s="13">
        <v>1937</v>
      </c>
      <c r="C4583" s="13">
        <v>34230771</v>
      </c>
    </row>
    <row r="4584" spans="1:4" ht="15.75" hidden="1" customHeight="1">
      <c r="A4584" s="13" t="s">
        <v>328</v>
      </c>
      <c r="B4584" s="13">
        <v>1938</v>
      </c>
      <c r="C4584" s="13">
        <v>34915359</v>
      </c>
    </row>
    <row r="4585" spans="1:4" ht="15.75" hidden="1" customHeight="1">
      <c r="A4585" s="13" t="s">
        <v>328</v>
      </c>
      <c r="B4585" s="13">
        <v>1939</v>
      </c>
      <c r="C4585" s="13">
        <v>35529699</v>
      </c>
    </row>
    <row r="4586" spans="1:4" ht="15.75" hidden="1" customHeight="1">
      <c r="A4586" s="13" t="s">
        <v>328</v>
      </c>
      <c r="B4586" s="13">
        <v>1940</v>
      </c>
      <c r="C4586" s="13">
        <v>36071677</v>
      </c>
    </row>
    <row r="4587" spans="1:4" ht="15.75" hidden="1" customHeight="1">
      <c r="A4587" s="13" t="s">
        <v>328</v>
      </c>
      <c r="B4587" s="13">
        <v>1941</v>
      </c>
      <c r="C4587" s="13">
        <v>36539131</v>
      </c>
    </row>
    <row r="4588" spans="1:4" ht="15.75" hidden="1" customHeight="1">
      <c r="A4588" s="13" t="s">
        <v>328</v>
      </c>
      <c r="B4588" s="13">
        <v>1942</v>
      </c>
      <c r="C4588" s="13">
        <v>36929851</v>
      </c>
    </row>
    <row r="4589" spans="1:4" ht="15.75" hidden="1" customHeight="1">
      <c r="A4589" s="13" t="s">
        <v>328</v>
      </c>
      <c r="B4589" s="13">
        <v>1943</v>
      </c>
      <c r="C4589" s="13">
        <v>37241574</v>
      </c>
    </row>
    <row r="4590" spans="1:4" ht="15.75" hidden="1" customHeight="1">
      <c r="A4590" s="13" t="s">
        <v>328</v>
      </c>
      <c r="B4590" s="13">
        <v>1944</v>
      </c>
      <c r="C4590" s="13">
        <v>37555929</v>
      </c>
    </row>
    <row r="4591" spans="1:4" ht="15.75" hidden="1" customHeight="1">
      <c r="A4591" s="13" t="s">
        <v>328</v>
      </c>
      <c r="B4591" s="13">
        <v>1945</v>
      </c>
      <c r="C4591" s="13">
        <v>37872937</v>
      </c>
    </row>
    <row r="4592" spans="1:4" ht="15.75" hidden="1" customHeight="1">
      <c r="A4592" s="13" t="s">
        <v>328</v>
      </c>
      <c r="B4592" s="13">
        <v>1946</v>
      </c>
      <c r="C4592" s="13">
        <v>38192621</v>
      </c>
      <c r="D4592" s="13">
        <v>0.11700000000000001</v>
      </c>
    </row>
    <row r="4593" spans="1:4" ht="15.75" hidden="1" customHeight="1">
      <c r="A4593" s="13" t="s">
        <v>328</v>
      </c>
      <c r="B4593" s="13">
        <v>1947</v>
      </c>
      <c r="C4593" s="13">
        <v>38515003</v>
      </c>
      <c r="D4593" s="13">
        <v>0.121</v>
      </c>
    </row>
    <row r="4594" spans="1:4" ht="15.75" hidden="1" customHeight="1">
      <c r="A4594" s="13" t="s">
        <v>328</v>
      </c>
      <c r="B4594" s="13">
        <v>1948</v>
      </c>
      <c r="C4594" s="13">
        <v>38840107</v>
      </c>
      <c r="D4594" s="13">
        <v>0.13400000000000001</v>
      </c>
    </row>
    <row r="4595" spans="1:4" ht="15.75" hidden="1" customHeight="1">
      <c r="A4595" s="13" t="s">
        <v>328</v>
      </c>
      <c r="B4595" s="13">
        <v>1949</v>
      </c>
      <c r="C4595" s="13">
        <v>39243938</v>
      </c>
      <c r="D4595" s="13">
        <v>0.19</v>
      </c>
    </row>
    <row r="4596" spans="1:4" ht="15.75" hidden="1" customHeight="1">
      <c r="A4596" s="13" t="s">
        <v>328</v>
      </c>
      <c r="B4596" s="13">
        <v>1950</v>
      </c>
      <c r="C4596" s="13">
        <v>39728540</v>
      </c>
      <c r="D4596" s="13">
        <v>0.99299999999999999</v>
      </c>
    </row>
    <row r="4597" spans="1:4" ht="15.75" hidden="1" customHeight="1">
      <c r="A4597" s="13" t="s">
        <v>328</v>
      </c>
      <c r="B4597" s="13">
        <v>1951</v>
      </c>
      <c r="C4597" s="13">
        <v>40548596</v>
      </c>
      <c r="D4597" s="13">
        <v>1.226</v>
      </c>
    </row>
    <row r="4598" spans="1:4" ht="15.75" hidden="1" customHeight="1">
      <c r="A4598" s="13" t="s">
        <v>328</v>
      </c>
      <c r="B4598" s="13">
        <v>1952</v>
      </c>
      <c r="C4598" s="13">
        <v>41426888</v>
      </c>
      <c r="D4598" s="13">
        <v>1.2949999999999999</v>
      </c>
    </row>
    <row r="4599" spans="1:4" ht="15.75" hidden="1" customHeight="1">
      <c r="A4599" s="13" t="s">
        <v>328</v>
      </c>
      <c r="B4599" s="13">
        <v>1953</v>
      </c>
      <c r="C4599" s="13">
        <v>42329284</v>
      </c>
      <c r="D4599" s="13">
        <v>1.3180000000000001</v>
      </c>
    </row>
    <row r="4600" spans="1:4" ht="15.75" hidden="1" customHeight="1">
      <c r="A4600" s="13" t="s">
        <v>328</v>
      </c>
      <c r="B4600" s="13">
        <v>1954</v>
      </c>
      <c r="C4600" s="13">
        <v>43282036</v>
      </c>
      <c r="D4600" s="13">
        <v>1.339</v>
      </c>
    </row>
    <row r="4601" spans="1:4" ht="15.75" hidden="1" customHeight="1">
      <c r="A4601" s="13" t="s">
        <v>328</v>
      </c>
      <c r="B4601" s="13">
        <v>1955</v>
      </c>
      <c r="C4601" s="13">
        <v>44315552</v>
      </c>
      <c r="D4601" s="13">
        <v>1.379</v>
      </c>
    </row>
    <row r="4602" spans="1:4" ht="15.75" hidden="1" customHeight="1">
      <c r="A4602" s="13" t="s">
        <v>328</v>
      </c>
      <c r="B4602" s="13">
        <v>1956</v>
      </c>
      <c r="C4602" s="13">
        <v>45407672</v>
      </c>
      <c r="D4602" s="13">
        <v>1.6339999999999999</v>
      </c>
    </row>
    <row r="4603" spans="1:4" ht="15.75" hidden="1" customHeight="1">
      <c r="A4603" s="13" t="s">
        <v>328</v>
      </c>
      <c r="B4603" s="13">
        <v>1957</v>
      </c>
      <c r="C4603" s="13">
        <v>46560516</v>
      </c>
      <c r="D4603" s="13">
        <v>1.6890000000000001</v>
      </c>
    </row>
    <row r="4604" spans="1:4" ht="15.75" hidden="1" customHeight="1">
      <c r="A4604" s="13" t="s">
        <v>328</v>
      </c>
      <c r="B4604" s="13">
        <v>1958</v>
      </c>
      <c r="C4604" s="13">
        <v>47742792</v>
      </c>
      <c r="D4604" s="13">
        <v>1.8959999999999999</v>
      </c>
    </row>
    <row r="4605" spans="1:4" ht="15.75" hidden="1" customHeight="1">
      <c r="A4605" s="13" t="s">
        <v>328</v>
      </c>
      <c r="B4605" s="13">
        <v>1959</v>
      </c>
      <c r="C4605" s="13">
        <v>49004964</v>
      </c>
      <c r="D4605" s="13">
        <v>1.84</v>
      </c>
    </row>
    <row r="4606" spans="1:4" ht="15.75" hidden="1" customHeight="1">
      <c r="A4606" s="13" t="s">
        <v>328</v>
      </c>
      <c r="B4606" s="13">
        <v>1960</v>
      </c>
      <c r="C4606" s="13">
        <v>50396428</v>
      </c>
      <c r="D4606" s="13">
        <v>2.2120000000000002</v>
      </c>
    </row>
    <row r="4607" spans="1:4" ht="15.75" hidden="1" customHeight="1">
      <c r="A4607" s="13" t="s">
        <v>328</v>
      </c>
      <c r="B4607" s="13">
        <v>1961</v>
      </c>
      <c r="C4607" s="13">
        <v>51882776</v>
      </c>
      <c r="D4607" s="13">
        <v>2.29</v>
      </c>
    </row>
    <row r="4608" spans="1:4" ht="15.75" hidden="1" customHeight="1">
      <c r="A4608" s="13" t="s">
        <v>328</v>
      </c>
      <c r="B4608" s="13">
        <v>1962</v>
      </c>
      <c r="C4608" s="13">
        <v>53461664</v>
      </c>
      <c r="D4608" s="13">
        <v>2.5169999999999999</v>
      </c>
    </row>
    <row r="4609" spans="1:4" ht="15.75" hidden="1" customHeight="1">
      <c r="A4609" s="13" t="s">
        <v>328</v>
      </c>
      <c r="B4609" s="13">
        <v>1963</v>
      </c>
      <c r="C4609" s="13">
        <v>55094120</v>
      </c>
      <c r="D4609" s="13">
        <v>2.8929999999999998</v>
      </c>
    </row>
    <row r="4610" spans="1:4" ht="15.75" hidden="1" customHeight="1">
      <c r="A4610" s="13" t="s">
        <v>328</v>
      </c>
      <c r="B4610" s="13">
        <v>1964</v>
      </c>
      <c r="C4610" s="13">
        <v>56774476</v>
      </c>
      <c r="D4610" s="13">
        <v>2.9750000000000001</v>
      </c>
    </row>
    <row r="4611" spans="1:4" ht="15.75" hidden="1" customHeight="1">
      <c r="A4611" s="13" t="s">
        <v>328</v>
      </c>
      <c r="B4611" s="13">
        <v>1965</v>
      </c>
      <c r="C4611" s="13">
        <v>58500156</v>
      </c>
      <c r="D4611" s="13">
        <v>3.121</v>
      </c>
    </row>
    <row r="4612" spans="1:4" ht="15.75" hidden="1" customHeight="1">
      <c r="A4612" s="13" t="s">
        <v>328</v>
      </c>
      <c r="B4612" s="13">
        <v>1966</v>
      </c>
      <c r="C4612" s="13">
        <v>60265264</v>
      </c>
      <c r="D4612" s="13">
        <v>3.1760000000000002</v>
      </c>
    </row>
    <row r="4613" spans="1:4" ht="15.75" hidden="1" customHeight="1">
      <c r="A4613" s="13" t="s">
        <v>328</v>
      </c>
      <c r="B4613" s="13">
        <v>1967</v>
      </c>
      <c r="C4613" s="13">
        <v>62104488</v>
      </c>
      <c r="D4613" s="13">
        <v>3.371</v>
      </c>
    </row>
    <row r="4614" spans="1:4" ht="15.75" hidden="1" customHeight="1">
      <c r="A4614" s="13" t="s">
        <v>328</v>
      </c>
      <c r="B4614" s="13">
        <v>1968</v>
      </c>
      <c r="C4614" s="13">
        <v>63995656</v>
      </c>
      <c r="D4614" s="13">
        <v>3.8660000000000001</v>
      </c>
    </row>
    <row r="4615" spans="1:4" ht="15.75" hidden="1" customHeight="1">
      <c r="A4615" s="13" t="s">
        <v>328</v>
      </c>
      <c r="B4615" s="13">
        <v>1969</v>
      </c>
      <c r="C4615" s="13">
        <v>65866916</v>
      </c>
      <c r="D4615" s="13">
        <v>3.7490000000000001</v>
      </c>
    </row>
    <row r="4616" spans="1:4" ht="15.75" hidden="1" customHeight="1">
      <c r="A4616" s="13" t="s">
        <v>328</v>
      </c>
      <c r="B4616" s="13">
        <v>1970</v>
      </c>
      <c r="C4616" s="13">
        <v>67541864</v>
      </c>
      <c r="D4616" s="13">
        <v>3.8029999999999999</v>
      </c>
    </row>
    <row r="4617" spans="1:4" ht="15.75" hidden="1" customHeight="1">
      <c r="A4617" s="13" t="s">
        <v>328</v>
      </c>
      <c r="B4617" s="13">
        <v>1971</v>
      </c>
      <c r="C4617" s="13">
        <v>68376208</v>
      </c>
      <c r="D4617" s="13">
        <v>3.6059999999999999</v>
      </c>
    </row>
    <row r="4618" spans="1:4" ht="15.75" hidden="1" customHeight="1">
      <c r="A4618" s="13" t="s">
        <v>328</v>
      </c>
      <c r="B4618" s="13">
        <v>1972</v>
      </c>
      <c r="C4618" s="13">
        <v>69346712</v>
      </c>
      <c r="D4618" s="13">
        <v>3.5059999999999998</v>
      </c>
    </row>
    <row r="4619" spans="1:4" ht="15.75" hidden="1" customHeight="1">
      <c r="A4619" s="13" t="s">
        <v>328</v>
      </c>
      <c r="B4619" s="13">
        <v>1973</v>
      </c>
      <c r="C4619" s="13">
        <v>71144816</v>
      </c>
      <c r="D4619" s="13">
        <v>4.55</v>
      </c>
    </row>
    <row r="4620" spans="1:4" ht="15.75" hidden="1" customHeight="1">
      <c r="A4620" s="13" t="s">
        <v>328</v>
      </c>
      <c r="B4620" s="13">
        <v>1974</v>
      </c>
      <c r="C4620" s="13">
        <v>72947808</v>
      </c>
      <c r="D4620" s="13">
        <v>4.6529999999999996</v>
      </c>
    </row>
    <row r="4621" spans="1:4" ht="15.75" hidden="1" customHeight="1">
      <c r="A4621" s="13" t="s">
        <v>328</v>
      </c>
      <c r="B4621" s="13">
        <v>1975</v>
      </c>
      <c r="C4621" s="13">
        <v>74700344</v>
      </c>
      <c r="D4621" s="13">
        <v>4.8570000000000002</v>
      </c>
    </row>
    <row r="4622" spans="1:4" ht="15.75" hidden="1" customHeight="1">
      <c r="A4622" s="13" t="s">
        <v>328</v>
      </c>
      <c r="B4622" s="13">
        <v>1976</v>
      </c>
      <c r="C4622" s="13">
        <v>76380080</v>
      </c>
      <c r="D4622" s="13">
        <v>5.556</v>
      </c>
    </row>
    <row r="4623" spans="1:4" ht="15.75" hidden="1" customHeight="1">
      <c r="A4623" s="13" t="s">
        <v>328</v>
      </c>
      <c r="B4623" s="13">
        <v>1977</v>
      </c>
      <c r="C4623" s="13">
        <v>78137792</v>
      </c>
      <c r="D4623" s="13">
        <v>5.7850000000000001</v>
      </c>
    </row>
    <row r="4624" spans="1:4" ht="15.75" hidden="1" customHeight="1">
      <c r="A4624" s="13" t="s">
        <v>328</v>
      </c>
      <c r="B4624" s="13">
        <v>1978</v>
      </c>
      <c r="C4624" s="13">
        <v>80007552</v>
      </c>
      <c r="D4624" s="13">
        <v>5.984</v>
      </c>
    </row>
    <row r="4625" spans="1:4" ht="15.75" hidden="1" customHeight="1">
      <c r="A4625" s="13" t="s">
        <v>328</v>
      </c>
      <c r="B4625" s="13">
        <v>1979</v>
      </c>
      <c r="C4625" s="13">
        <v>81908160</v>
      </c>
      <c r="D4625" s="13">
        <v>6.6130000000000004</v>
      </c>
    </row>
    <row r="4626" spans="1:4" ht="15.75" hidden="1" customHeight="1">
      <c r="A4626" s="13" t="s">
        <v>328</v>
      </c>
      <c r="B4626" s="13">
        <v>1980</v>
      </c>
      <c r="C4626" s="13">
        <v>83929768</v>
      </c>
      <c r="D4626" s="13">
        <v>7.5970000000000004</v>
      </c>
    </row>
    <row r="4627" spans="1:4" ht="15.75" hidden="1" customHeight="1">
      <c r="A4627" s="13" t="s">
        <v>328</v>
      </c>
      <c r="B4627" s="13">
        <v>1981</v>
      </c>
      <c r="C4627" s="13">
        <v>86154832</v>
      </c>
      <c r="D4627" s="13">
        <v>7.8860000000000001</v>
      </c>
    </row>
    <row r="4628" spans="1:4" ht="15.75" hidden="1" customHeight="1">
      <c r="A4628" s="13" t="s">
        <v>328</v>
      </c>
      <c r="B4628" s="13">
        <v>1982</v>
      </c>
      <c r="C4628" s="13">
        <v>88555344</v>
      </c>
      <c r="D4628" s="13">
        <v>8.5519999999999996</v>
      </c>
    </row>
    <row r="4629" spans="1:4" ht="15.75" hidden="1" customHeight="1">
      <c r="A4629" s="13" t="s">
        <v>328</v>
      </c>
      <c r="B4629" s="13">
        <v>1983</v>
      </c>
      <c r="C4629" s="13">
        <v>91045480</v>
      </c>
      <c r="D4629" s="13">
        <v>8.1880000000000006</v>
      </c>
    </row>
    <row r="4630" spans="1:4" ht="15.75" hidden="1" customHeight="1">
      <c r="A4630" s="13" t="s">
        <v>328</v>
      </c>
      <c r="B4630" s="13">
        <v>1984</v>
      </c>
      <c r="C4630" s="13">
        <v>93534248</v>
      </c>
      <c r="D4630" s="13">
        <v>9.077</v>
      </c>
    </row>
    <row r="4631" spans="1:4" ht="15.75" hidden="1" customHeight="1">
      <c r="A4631" s="13" t="s">
        <v>328</v>
      </c>
      <c r="B4631" s="13">
        <v>1985</v>
      </c>
      <c r="C4631" s="13">
        <v>95959104</v>
      </c>
      <c r="D4631" s="13">
        <v>10.189</v>
      </c>
    </row>
    <row r="4632" spans="1:4" ht="15.75" hidden="1" customHeight="1">
      <c r="A4632" s="13" t="s">
        <v>328</v>
      </c>
      <c r="B4632" s="13">
        <v>1986</v>
      </c>
      <c r="C4632" s="13">
        <v>98271752</v>
      </c>
      <c r="D4632" s="13">
        <v>11.406000000000001</v>
      </c>
    </row>
    <row r="4633" spans="1:4" ht="15.75" hidden="1" customHeight="1">
      <c r="A4633" s="13" t="s">
        <v>328</v>
      </c>
      <c r="B4633" s="13">
        <v>1987</v>
      </c>
      <c r="C4633" s="13">
        <v>100490256</v>
      </c>
      <c r="D4633" s="13">
        <v>11.8</v>
      </c>
    </row>
    <row r="4634" spans="1:4" ht="15.75" hidden="1" customHeight="1">
      <c r="A4634" s="13" t="s">
        <v>328</v>
      </c>
      <c r="B4634" s="13">
        <v>1988</v>
      </c>
      <c r="C4634" s="13">
        <v>102688832</v>
      </c>
      <c r="D4634" s="13">
        <v>13.478</v>
      </c>
    </row>
    <row r="4635" spans="1:4" ht="15.75" hidden="1" customHeight="1">
      <c r="A4635" s="13" t="s">
        <v>328</v>
      </c>
      <c r="B4635" s="13">
        <v>1989</v>
      </c>
      <c r="C4635" s="13">
        <v>104893672</v>
      </c>
      <c r="D4635" s="13">
        <v>13.382</v>
      </c>
    </row>
    <row r="4636" spans="1:4" ht="15.75" hidden="1" customHeight="1">
      <c r="A4636" s="13" t="s">
        <v>328</v>
      </c>
      <c r="B4636" s="13">
        <v>1990</v>
      </c>
      <c r="C4636" s="13">
        <v>107147656</v>
      </c>
      <c r="D4636" s="13">
        <v>14.082000000000001</v>
      </c>
    </row>
    <row r="4637" spans="1:4" ht="15.75" hidden="1" customHeight="1">
      <c r="A4637" s="13" t="s">
        <v>328</v>
      </c>
      <c r="B4637" s="13">
        <v>1991</v>
      </c>
      <c r="C4637" s="13">
        <v>109242832</v>
      </c>
      <c r="D4637" s="13">
        <v>14.742000000000001</v>
      </c>
    </row>
    <row r="4638" spans="1:4" ht="15.75" hidden="1" customHeight="1">
      <c r="A4638" s="13" t="s">
        <v>328</v>
      </c>
      <c r="B4638" s="13">
        <v>1992</v>
      </c>
      <c r="C4638" s="13">
        <v>111272104</v>
      </c>
      <c r="D4638" s="13">
        <v>15.38</v>
      </c>
    </row>
    <row r="4639" spans="1:4" ht="15.75" hidden="1" customHeight="1">
      <c r="A4639" s="13" t="s">
        <v>328</v>
      </c>
      <c r="B4639" s="13">
        <v>1993</v>
      </c>
      <c r="C4639" s="13">
        <v>113418760</v>
      </c>
      <c r="D4639" s="13">
        <v>16.062999999999999</v>
      </c>
    </row>
    <row r="4640" spans="1:4" ht="15.75" hidden="1" customHeight="1">
      <c r="A4640" s="13" t="s">
        <v>328</v>
      </c>
      <c r="B4640" s="13">
        <v>1994</v>
      </c>
      <c r="C4640" s="13">
        <v>115614904</v>
      </c>
      <c r="D4640" s="13">
        <v>17.538</v>
      </c>
    </row>
    <row r="4641" spans="1:4" ht="15.75" hidden="1" customHeight="1">
      <c r="A4641" s="13" t="s">
        <v>328</v>
      </c>
      <c r="B4641" s="13">
        <v>1995</v>
      </c>
      <c r="C4641" s="13">
        <v>117793336</v>
      </c>
      <c r="D4641" s="13">
        <v>21.042000000000002</v>
      </c>
    </row>
    <row r="4642" spans="1:4" ht="15.75" hidden="1" customHeight="1">
      <c r="A4642" s="13" t="s">
        <v>328</v>
      </c>
      <c r="B4642" s="13">
        <v>1996</v>
      </c>
      <c r="C4642" s="13">
        <v>119876872</v>
      </c>
      <c r="D4642" s="13">
        <v>21.492999999999999</v>
      </c>
    </row>
    <row r="4643" spans="1:4" ht="15.75" hidden="1" customHeight="1">
      <c r="A4643" s="13" t="s">
        <v>328</v>
      </c>
      <c r="B4643" s="13">
        <v>1997</v>
      </c>
      <c r="C4643" s="13">
        <v>122039232</v>
      </c>
      <c r="D4643" s="13">
        <v>23.126000000000001</v>
      </c>
    </row>
    <row r="4644" spans="1:4" ht="15.75" hidden="1" customHeight="1">
      <c r="A4644" s="13" t="s">
        <v>328</v>
      </c>
      <c r="B4644" s="13">
        <v>1998</v>
      </c>
      <c r="C4644" s="13">
        <v>124350472</v>
      </c>
      <c r="D4644" s="13">
        <v>23.198</v>
      </c>
    </row>
    <row r="4645" spans="1:4" ht="15.75" hidden="1" customHeight="1">
      <c r="A4645" s="13" t="s">
        <v>328</v>
      </c>
      <c r="B4645" s="13">
        <v>1999</v>
      </c>
      <c r="C4645" s="13">
        <v>126754824</v>
      </c>
      <c r="D4645" s="13">
        <v>25.074999999999999</v>
      </c>
    </row>
    <row r="4646" spans="1:4" ht="15.75" hidden="1" customHeight="1">
      <c r="A4646" s="13" t="s">
        <v>328</v>
      </c>
      <c r="B4646" s="13">
        <v>2000</v>
      </c>
      <c r="C4646" s="13">
        <v>129193336</v>
      </c>
      <c r="D4646" s="13">
        <v>26.524999999999999</v>
      </c>
    </row>
    <row r="4647" spans="1:4" ht="15.75" hidden="1" customHeight="1">
      <c r="A4647" s="13" t="s">
        <v>328</v>
      </c>
      <c r="B4647" s="13">
        <v>2001</v>
      </c>
      <c r="C4647" s="13">
        <v>131670488</v>
      </c>
      <c r="D4647" s="13">
        <v>31.035</v>
      </c>
    </row>
    <row r="4648" spans="1:4" ht="15.75" hidden="1" customHeight="1">
      <c r="A4648" s="13" t="s">
        <v>328</v>
      </c>
      <c r="B4648" s="13">
        <v>2002</v>
      </c>
      <c r="C4648" s="13">
        <v>134139824</v>
      </c>
      <c r="D4648" s="13">
        <v>31.981000000000002</v>
      </c>
    </row>
    <row r="4649" spans="1:4" ht="15.75" hidden="1" customHeight="1">
      <c r="A4649" s="13" t="s">
        <v>328</v>
      </c>
      <c r="B4649" s="13">
        <v>2003</v>
      </c>
      <c r="C4649" s="13">
        <v>136503216</v>
      </c>
      <c r="D4649" s="13">
        <v>33.459000000000003</v>
      </c>
    </row>
    <row r="4650" spans="1:4" ht="15.75" hidden="1" customHeight="1">
      <c r="A4650" s="13" t="s">
        <v>328</v>
      </c>
      <c r="B4650" s="13">
        <v>2004</v>
      </c>
      <c r="C4650" s="13">
        <v>138789728</v>
      </c>
      <c r="D4650" s="13">
        <v>35.945</v>
      </c>
    </row>
    <row r="4651" spans="1:4" ht="15.75" hidden="1" customHeight="1">
      <c r="A4651" s="13" t="s">
        <v>328</v>
      </c>
      <c r="B4651" s="13">
        <v>2005</v>
      </c>
      <c r="C4651" s="13">
        <v>140912592</v>
      </c>
      <c r="D4651" s="13">
        <v>37.677</v>
      </c>
    </row>
    <row r="4652" spans="1:4" ht="15.75" hidden="1" customHeight="1">
      <c r="A4652" s="13" t="s">
        <v>328</v>
      </c>
      <c r="B4652" s="13">
        <v>2006</v>
      </c>
      <c r="C4652" s="13">
        <v>142628832</v>
      </c>
      <c r="D4652" s="13">
        <v>41.689</v>
      </c>
    </row>
    <row r="4653" spans="1:4" ht="15.75" hidden="1" customHeight="1">
      <c r="A4653" s="13" t="s">
        <v>328</v>
      </c>
      <c r="B4653" s="13">
        <v>2007</v>
      </c>
      <c r="C4653" s="13">
        <v>144135936</v>
      </c>
      <c r="D4653" s="13">
        <v>42.642000000000003</v>
      </c>
    </row>
    <row r="4654" spans="1:4" ht="15.75" hidden="1" customHeight="1">
      <c r="A4654" s="13" t="s">
        <v>328</v>
      </c>
      <c r="B4654" s="13">
        <v>2008</v>
      </c>
      <c r="C4654" s="13">
        <v>145421328</v>
      </c>
      <c r="D4654" s="13">
        <v>45.301000000000002</v>
      </c>
    </row>
    <row r="4655" spans="1:4" ht="15.75" hidden="1" customHeight="1">
      <c r="A4655" s="13" t="s">
        <v>328</v>
      </c>
      <c r="B4655" s="13">
        <v>2009</v>
      </c>
      <c r="C4655" s="13">
        <v>146706816</v>
      </c>
      <c r="D4655" s="13">
        <v>49.148000000000003</v>
      </c>
    </row>
    <row r="4656" spans="1:4" ht="15.75" hidden="1" customHeight="1">
      <c r="A4656" s="13" t="s">
        <v>328</v>
      </c>
      <c r="B4656" s="13">
        <v>2010</v>
      </c>
      <c r="C4656" s="13">
        <v>148391136</v>
      </c>
      <c r="D4656" s="13">
        <v>53.991999999999997</v>
      </c>
    </row>
    <row r="4657" spans="1:4" ht="15.75" hidden="1" customHeight="1">
      <c r="A4657" s="13" t="s">
        <v>328</v>
      </c>
      <c r="B4657" s="13">
        <v>2011</v>
      </c>
      <c r="C4657" s="13">
        <v>150211008</v>
      </c>
      <c r="D4657" s="13">
        <v>56.555999999999997</v>
      </c>
    </row>
    <row r="4658" spans="1:4" ht="15.75" hidden="1" customHeight="1">
      <c r="A4658" s="13" t="s">
        <v>328</v>
      </c>
      <c r="B4658" s="13">
        <v>2012</v>
      </c>
      <c r="C4658" s="13">
        <v>152090656</v>
      </c>
      <c r="D4658" s="13">
        <v>60.707999999999998</v>
      </c>
    </row>
    <row r="4659" spans="1:4" ht="15.75" hidden="1" customHeight="1">
      <c r="A4659" s="13" t="s">
        <v>328</v>
      </c>
      <c r="B4659" s="13">
        <v>2013</v>
      </c>
      <c r="C4659" s="13">
        <v>154030144</v>
      </c>
      <c r="D4659" s="13">
        <v>61.798999999999999</v>
      </c>
    </row>
    <row r="4660" spans="1:4" ht="15.75" hidden="1" customHeight="1">
      <c r="A4660" s="13" t="s">
        <v>328</v>
      </c>
      <c r="B4660" s="13">
        <v>2014</v>
      </c>
      <c r="C4660" s="13">
        <v>155961312</v>
      </c>
      <c r="D4660" s="13">
        <v>66.009</v>
      </c>
    </row>
    <row r="4661" spans="1:4" ht="15.75" hidden="1" customHeight="1">
      <c r="A4661" s="13" t="s">
        <v>328</v>
      </c>
      <c r="B4661" s="13">
        <v>2015</v>
      </c>
      <c r="C4661" s="13">
        <v>157830000</v>
      </c>
      <c r="D4661" s="13">
        <v>73.158000000000001</v>
      </c>
    </row>
    <row r="4662" spans="1:4" ht="15.75" hidden="1" customHeight="1">
      <c r="A4662" s="13" t="s">
        <v>328</v>
      </c>
      <c r="B4662" s="13">
        <v>2016</v>
      </c>
      <c r="C4662" s="13">
        <v>159784576</v>
      </c>
      <c r="D4662" s="13">
        <v>76.194000000000003</v>
      </c>
    </row>
    <row r="4663" spans="1:4" ht="15.75" hidden="1" customHeight="1">
      <c r="A4663" s="13" t="s">
        <v>328</v>
      </c>
      <c r="B4663" s="13">
        <v>2017</v>
      </c>
      <c r="C4663" s="13">
        <v>161793968</v>
      </c>
      <c r="D4663" s="13">
        <v>80.730999999999995</v>
      </c>
    </row>
    <row r="4664" spans="1:4" ht="15.75" hidden="1" customHeight="1">
      <c r="A4664" s="13" t="s">
        <v>328</v>
      </c>
      <c r="B4664" s="13">
        <v>2018</v>
      </c>
      <c r="C4664" s="13">
        <v>163683952</v>
      </c>
      <c r="D4664" s="13">
        <v>82.494</v>
      </c>
    </row>
    <row r="4665" spans="1:4" ht="15.75" hidden="1" customHeight="1">
      <c r="A4665" s="13" t="s">
        <v>328</v>
      </c>
      <c r="B4665" s="13">
        <v>2019</v>
      </c>
      <c r="C4665" s="13">
        <v>165516224</v>
      </c>
      <c r="D4665" s="13">
        <v>91.656999999999996</v>
      </c>
    </row>
    <row r="4666" spans="1:4" ht="15.75" hidden="1" customHeight="1">
      <c r="A4666" s="13" t="s">
        <v>328</v>
      </c>
      <c r="B4666" s="13">
        <v>2020</v>
      </c>
      <c r="C4666" s="13">
        <v>167420944</v>
      </c>
      <c r="D4666" s="13">
        <v>90.825000000000003</v>
      </c>
    </row>
    <row r="4667" spans="1:4" ht="15.75" hidden="1" customHeight="1">
      <c r="A4667" s="13" t="s">
        <v>328</v>
      </c>
      <c r="B4667" s="13">
        <v>2021</v>
      </c>
      <c r="C4667" s="13">
        <v>169356240</v>
      </c>
      <c r="D4667" s="13">
        <v>93.176000000000002</v>
      </c>
    </row>
    <row r="4668" spans="1:4" ht="15.75" hidden="1" customHeight="1">
      <c r="A4668" s="13" t="s">
        <v>329</v>
      </c>
      <c r="B4668" s="13">
        <v>1850</v>
      </c>
      <c r="C4668" s="13">
        <v>135605</v>
      </c>
    </row>
    <row r="4669" spans="1:4" ht="15.75" hidden="1" customHeight="1">
      <c r="A4669" s="13" t="s">
        <v>329</v>
      </c>
      <c r="B4669" s="13">
        <v>1851</v>
      </c>
      <c r="C4669" s="13">
        <v>137488</v>
      </c>
    </row>
    <row r="4670" spans="1:4" ht="15.75" hidden="1" customHeight="1">
      <c r="A4670" s="13" t="s">
        <v>329</v>
      </c>
      <c r="B4670" s="13">
        <v>1852</v>
      </c>
      <c r="C4670" s="13">
        <v>139255</v>
      </c>
    </row>
    <row r="4671" spans="1:4" ht="15.75" hidden="1" customHeight="1">
      <c r="A4671" s="13" t="s">
        <v>329</v>
      </c>
      <c r="B4671" s="13">
        <v>1853</v>
      </c>
      <c r="C4671" s="13">
        <v>140901</v>
      </c>
    </row>
    <row r="4672" spans="1:4" ht="15.75" hidden="1" customHeight="1">
      <c r="A4672" s="13" t="s">
        <v>329</v>
      </c>
      <c r="B4672" s="13">
        <v>1854</v>
      </c>
      <c r="C4672" s="13">
        <v>142567</v>
      </c>
    </row>
    <row r="4673" spans="1:3" ht="15.75" hidden="1" customHeight="1">
      <c r="A4673" s="13" t="s">
        <v>329</v>
      </c>
      <c r="B4673" s="13">
        <v>1855</v>
      </c>
      <c r="C4673" s="13">
        <v>144253</v>
      </c>
    </row>
    <row r="4674" spans="1:3" ht="15.75" hidden="1" customHeight="1">
      <c r="A4674" s="13" t="s">
        <v>329</v>
      </c>
      <c r="B4674" s="13">
        <v>1856</v>
      </c>
      <c r="C4674" s="13">
        <v>145959</v>
      </c>
    </row>
    <row r="4675" spans="1:3" ht="15.75" hidden="1" customHeight="1">
      <c r="A4675" s="13" t="s">
        <v>329</v>
      </c>
      <c r="B4675" s="13">
        <v>1857</v>
      </c>
      <c r="C4675" s="13">
        <v>147684</v>
      </c>
    </row>
    <row r="4676" spans="1:3" ht="15.75" hidden="1" customHeight="1">
      <c r="A4676" s="13" t="s">
        <v>329</v>
      </c>
      <c r="B4676" s="13">
        <v>1858</v>
      </c>
      <c r="C4676" s="13">
        <v>149431</v>
      </c>
    </row>
    <row r="4677" spans="1:3" ht="15.75" hidden="1" customHeight="1">
      <c r="A4677" s="13" t="s">
        <v>329</v>
      </c>
      <c r="B4677" s="13">
        <v>1859</v>
      </c>
      <c r="C4677" s="13">
        <v>151010</v>
      </c>
    </row>
    <row r="4678" spans="1:3" ht="15.75" hidden="1" customHeight="1">
      <c r="A4678" s="13" t="s">
        <v>329</v>
      </c>
      <c r="B4678" s="13">
        <v>1860</v>
      </c>
      <c r="C4678" s="13">
        <v>152421</v>
      </c>
    </row>
    <row r="4679" spans="1:3" ht="15.75" hidden="1" customHeight="1">
      <c r="A4679" s="13" t="s">
        <v>329</v>
      </c>
      <c r="B4679" s="13">
        <v>1861</v>
      </c>
      <c r="C4679" s="13">
        <v>153659</v>
      </c>
    </row>
    <row r="4680" spans="1:3" ht="15.75" hidden="1" customHeight="1">
      <c r="A4680" s="13" t="s">
        <v>329</v>
      </c>
      <c r="B4680" s="13">
        <v>1862</v>
      </c>
      <c r="C4680" s="13">
        <v>154721</v>
      </c>
    </row>
    <row r="4681" spans="1:3" ht="15.75" hidden="1" customHeight="1">
      <c r="A4681" s="13" t="s">
        <v>329</v>
      </c>
      <c r="B4681" s="13">
        <v>1863</v>
      </c>
      <c r="C4681" s="13">
        <v>155604</v>
      </c>
    </row>
    <row r="4682" spans="1:3" ht="15.75" hidden="1" customHeight="1">
      <c r="A4682" s="13" t="s">
        <v>329</v>
      </c>
      <c r="B4682" s="13">
        <v>1864</v>
      </c>
      <c r="C4682" s="13">
        <v>156492</v>
      </c>
    </row>
    <row r="4683" spans="1:3" ht="15.75" hidden="1" customHeight="1">
      <c r="A4683" s="13" t="s">
        <v>329</v>
      </c>
      <c r="B4683" s="13">
        <v>1865</v>
      </c>
      <c r="C4683" s="13">
        <v>157385</v>
      </c>
    </row>
    <row r="4684" spans="1:3" ht="15.75" hidden="1" customHeight="1">
      <c r="A4684" s="13" t="s">
        <v>329</v>
      </c>
      <c r="B4684" s="13">
        <v>1866</v>
      </c>
      <c r="C4684" s="13">
        <v>158284</v>
      </c>
    </row>
    <row r="4685" spans="1:3" ht="15.75" hidden="1" customHeight="1">
      <c r="A4685" s="13" t="s">
        <v>329</v>
      </c>
      <c r="B4685" s="13">
        <v>1867</v>
      </c>
      <c r="C4685" s="13">
        <v>159188</v>
      </c>
    </row>
    <row r="4686" spans="1:3" ht="15.75" hidden="1" customHeight="1">
      <c r="A4686" s="13" t="s">
        <v>329</v>
      </c>
      <c r="B4686" s="13">
        <v>1868</v>
      </c>
      <c r="C4686" s="13">
        <v>160096</v>
      </c>
    </row>
    <row r="4687" spans="1:3" ht="15.75" hidden="1" customHeight="1">
      <c r="A4687" s="13" t="s">
        <v>329</v>
      </c>
      <c r="B4687" s="13">
        <v>1869</v>
      </c>
      <c r="C4687" s="13">
        <v>161019</v>
      </c>
    </row>
    <row r="4688" spans="1:3" ht="15.75" hidden="1" customHeight="1">
      <c r="A4688" s="13" t="s">
        <v>329</v>
      </c>
      <c r="B4688" s="13">
        <v>1870</v>
      </c>
      <c r="C4688" s="13">
        <v>161956</v>
      </c>
    </row>
    <row r="4689" spans="1:3" ht="15.75" hidden="1" customHeight="1">
      <c r="A4689" s="13" t="s">
        <v>329</v>
      </c>
      <c r="B4689" s="13">
        <v>1871</v>
      </c>
      <c r="C4689" s="13">
        <v>162908</v>
      </c>
    </row>
    <row r="4690" spans="1:3" ht="15.75" hidden="1" customHeight="1">
      <c r="A4690" s="13" t="s">
        <v>329</v>
      </c>
      <c r="B4690" s="13">
        <v>1872</v>
      </c>
      <c r="C4690" s="13">
        <v>163874</v>
      </c>
    </row>
    <row r="4691" spans="1:3" ht="15.75" hidden="1" customHeight="1">
      <c r="A4691" s="13" t="s">
        <v>329</v>
      </c>
      <c r="B4691" s="13">
        <v>1873</v>
      </c>
      <c r="C4691" s="13">
        <v>164854</v>
      </c>
    </row>
    <row r="4692" spans="1:3" ht="15.75" hidden="1" customHeight="1">
      <c r="A4692" s="13" t="s">
        <v>329</v>
      </c>
      <c r="B4692" s="13">
        <v>1874</v>
      </c>
      <c r="C4692" s="13">
        <v>165841</v>
      </c>
    </row>
    <row r="4693" spans="1:3" ht="15.75" hidden="1" customHeight="1">
      <c r="A4693" s="13" t="s">
        <v>329</v>
      </c>
      <c r="B4693" s="13">
        <v>1875</v>
      </c>
      <c r="C4693" s="13">
        <v>166833</v>
      </c>
    </row>
    <row r="4694" spans="1:3" ht="15.75" hidden="1" customHeight="1">
      <c r="A4694" s="13" t="s">
        <v>329</v>
      </c>
      <c r="B4694" s="13">
        <v>1876</v>
      </c>
      <c r="C4694" s="13">
        <v>167832</v>
      </c>
    </row>
    <row r="4695" spans="1:3" ht="15.75" hidden="1" customHeight="1">
      <c r="A4695" s="13" t="s">
        <v>329</v>
      </c>
      <c r="B4695" s="13">
        <v>1877</v>
      </c>
      <c r="C4695" s="13">
        <v>168836</v>
      </c>
    </row>
    <row r="4696" spans="1:3" ht="15.75" hidden="1" customHeight="1">
      <c r="A4696" s="13" t="s">
        <v>329</v>
      </c>
      <c r="B4696" s="13">
        <v>1878</v>
      </c>
      <c r="C4696" s="13">
        <v>169846</v>
      </c>
    </row>
    <row r="4697" spans="1:3" ht="15.75" hidden="1" customHeight="1">
      <c r="A4697" s="13" t="s">
        <v>329</v>
      </c>
      <c r="B4697" s="13">
        <v>1879</v>
      </c>
      <c r="C4697" s="13">
        <v>170870</v>
      </c>
    </row>
    <row r="4698" spans="1:3" ht="15.75" hidden="1" customHeight="1">
      <c r="A4698" s="13" t="s">
        <v>329</v>
      </c>
      <c r="B4698" s="13">
        <v>1880</v>
      </c>
      <c r="C4698" s="13">
        <v>171907</v>
      </c>
    </row>
    <row r="4699" spans="1:3" ht="15.75" hidden="1" customHeight="1">
      <c r="A4699" s="13" t="s">
        <v>329</v>
      </c>
      <c r="B4699" s="13">
        <v>1881</v>
      </c>
      <c r="C4699" s="13">
        <v>172958</v>
      </c>
    </row>
    <row r="4700" spans="1:3" ht="15.75" hidden="1" customHeight="1">
      <c r="A4700" s="13" t="s">
        <v>329</v>
      </c>
      <c r="B4700" s="13">
        <v>1882</v>
      </c>
      <c r="C4700" s="13">
        <v>174022</v>
      </c>
    </row>
    <row r="4701" spans="1:3" ht="15.75" hidden="1" customHeight="1">
      <c r="A4701" s="13" t="s">
        <v>329</v>
      </c>
      <c r="B4701" s="13">
        <v>1883</v>
      </c>
      <c r="C4701" s="13">
        <v>175100</v>
      </c>
    </row>
    <row r="4702" spans="1:3" ht="15.75" hidden="1" customHeight="1">
      <c r="A4702" s="13" t="s">
        <v>329</v>
      </c>
      <c r="B4702" s="13">
        <v>1884</v>
      </c>
      <c r="C4702" s="13">
        <v>176185</v>
      </c>
    </row>
    <row r="4703" spans="1:3" ht="15.75" hidden="1" customHeight="1">
      <c r="A4703" s="13" t="s">
        <v>329</v>
      </c>
      <c r="B4703" s="13">
        <v>1885</v>
      </c>
      <c r="C4703" s="13">
        <v>177276</v>
      </c>
    </row>
    <row r="4704" spans="1:3" ht="15.75" hidden="1" customHeight="1">
      <c r="A4704" s="13" t="s">
        <v>329</v>
      </c>
      <c r="B4704" s="13">
        <v>1886</v>
      </c>
      <c r="C4704" s="13">
        <v>178374</v>
      </c>
    </row>
    <row r="4705" spans="1:3" ht="15.75" hidden="1" customHeight="1">
      <c r="A4705" s="13" t="s">
        <v>329</v>
      </c>
      <c r="B4705" s="13">
        <v>1887</v>
      </c>
      <c r="C4705" s="13">
        <v>179479</v>
      </c>
    </row>
    <row r="4706" spans="1:3" ht="15.75" hidden="1" customHeight="1">
      <c r="A4706" s="13" t="s">
        <v>329</v>
      </c>
      <c r="B4706" s="13">
        <v>1888</v>
      </c>
      <c r="C4706" s="13">
        <v>180591</v>
      </c>
    </row>
    <row r="4707" spans="1:3" ht="15.75" hidden="1" customHeight="1">
      <c r="A4707" s="13" t="s">
        <v>329</v>
      </c>
      <c r="B4707" s="13">
        <v>1889</v>
      </c>
      <c r="C4707" s="13">
        <v>181734</v>
      </c>
    </row>
    <row r="4708" spans="1:3" ht="15.75" hidden="1" customHeight="1">
      <c r="A4708" s="13" t="s">
        <v>329</v>
      </c>
      <c r="B4708" s="13">
        <v>1890</v>
      </c>
      <c r="C4708" s="13">
        <v>182909</v>
      </c>
    </row>
    <row r="4709" spans="1:3" ht="15.75" hidden="1" customHeight="1">
      <c r="A4709" s="13" t="s">
        <v>329</v>
      </c>
      <c r="B4709" s="13">
        <v>1891</v>
      </c>
      <c r="C4709" s="13">
        <v>184116</v>
      </c>
    </row>
    <row r="4710" spans="1:3" ht="15.75" hidden="1" customHeight="1">
      <c r="A4710" s="13" t="s">
        <v>329</v>
      </c>
      <c r="B4710" s="13">
        <v>1892</v>
      </c>
      <c r="C4710" s="13">
        <v>185355</v>
      </c>
    </row>
    <row r="4711" spans="1:3" ht="15.75" hidden="1" customHeight="1">
      <c r="A4711" s="13" t="s">
        <v>329</v>
      </c>
      <c r="B4711" s="13">
        <v>1893</v>
      </c>
      <c r="C4711" s="13">
        <v>186627</v>
      </c>
    </row>
    <row r="4712" spans="1:3" ht="15.75" hidden="1" customHeight="1">
      <c r="A4712" s="13" t="s">
        <v>329</v>
      </c>
      <c r="B4712" s="13">
        <v>1894</v>
      </c>
      <c r="C4712" s="13">
        <v>187908</v>
      </c>
    </row>
    <row r="4713" spans="1:3" ht="15.75" hidden="1" customHeight="1">
      <c r="A4713" s="13" t="s">
        <v>329</v>
      </c>
      <c r="B4713" s="13">
        <v>1895</v>
      </c>
      <c r="C4713" s="13">
        <v>189198</v>
      </c>
    </row>
    <row r="4714" spans="1:3" ht="15.75" hidden="1" customHeight="1">
      <c r="A4714" s="13" t="s">
        <v>329</v>
      </c>
      <c r="B4714" s="13">
        <v>1896</v>
      </c>
      <c r="C4714" s="13">
        <v>190496</v>
      </c>
    </row>
    <row r="4715" spans="1:3" ht="15.75" hidden="1" customHeight="1">
      <c r="A4715" s="13" t="s">
        <v>329</v>
      </c>
      <c r="B4715" s="13">
        <v>1897</v>
      </c>
      <c r="C4715" s="13">
        <v>191803</v>
      </c>
    </row>
    <row r="4716" spans="1:3" ht="15.75" hidden="1" customHeight="1">
      <c r="A4716" s="13" t="s">
        <v>329</v>
      </c>
      <c r="B4716" s="13">
        <v>1898</v>
      </c>
      <c r="C4716" s="13">
        <v>193120</v>
      </c>
    </row>
    <row r="4717" spans="1:3" ht="15.75" hidden="1" customHeight="1">
      <c r="A4717" s="13" t="s">
        <v>329</v>
      </c>
      <c r="B4717" s="13">
        <v>1899</v>
      </c>
      <c r="C4717" s="13">
        <v>193667</v>
      </c>
    </row>
    <row r="4718" spans="1:3" ht="15.75" hidden="1" customHeight="1">
      <c r="A4718" s="13" t="s">
        <v>329</v>
      </c>
      <c r="B4718" s="13">
        <v>1900</v>
      </c>
      <c r="C4718" s="13">
        <v>193451</v>
      </c>
    </row>
    <row r="4719" spans="1:3" ht="15.75" hidden="1" customHeight="1">
      <c r="A4719" s="13" t="s">
        <v>329</v>
      </c>
      <c r="B4719" s="13">
        <v>1901</v>
      </c>
      <c r="C4719" s="13">
        <v>192476</v>
      </c>
    </row>
    <row r="4720" spans="1:3" ht="15.75" hidden="1" customHeight="1">
      <c r="A4720" s="13" t="s">
        <v>329</v>
      </c>
      <c r="B4720" s="13">
        <v>1902</v>
      </c>
      <c r="C4720" s="13">
        <v>190746</v>
      </c>
    </row>
    <row r="4721" spans="1:3" ht="15.75" hidden="1" customHeight="1">
      <c r="A4721" s="13" t="s">
        <v>329</v>
      </c>
      <c r="B4721" s="13">
        <v>1903</v>
      </c>
      <c r="C4721" s="13">
        <v>188266</v>
      </c>
    </row>
    <row r="4722" spans="1:3" ht="15.75" hidden="1" customHeight="1">
      <c r="A4722" s="13" t="s">
        <v>329</v>
      </c>
      <c r="B4722" s="13">
        <v>1904</v>
      </c>
      <c r="C4722" s="13">
        <v>185818</v>
      </c>
    </row>
    <row r="4723" spans="1:3" ht="15.75" hidden="1" customHeight="1">
      <c r="A4723" s="13" t="s">
        <v>329</v>
      </c>
      <c r="B4723" s="13">
        <v>1905</v>
      </c>
      <c r="C4723" s="13">
        <v>183403</v>
      </c>
    </row>
    <row r="4724" spans="1:3" ht="15.75" hidden="1" customHeight="1">
      <c r="A4724" s="13" t="s">
        <v>329</v>
      </c>
      <c r="B4724" s="13">
        <v>1906</v>
      </c>
      <c r="C4724" s="13">
        <v>181018</v>
      </c>
    </row>
    <row r="4725" spans="1:3" ht="15.75" hidden="1" customHeight="1">
      <c r="A4725" s="13" t="s">
        <v>329</v>
      </c>
      <c r="B4725" s="13">
        <v>1907</v>
      </c>
      <c r="C4725" s="13">
        <v>178665</v>
      </c>
    </row>
    <row r="4726" spans="1:3" ht="15.75" hidden="1" customHeight="1">
      <c r="A4726" s="13" t="s">
        <v>329</v>
      </c>
      <c r="B4726" s="13">
        <v>1908</v>
      </c>
      <c r="C4726" s="13">
        <v>176343</v>
      </c>
    </row>
    <row r="4727" spans="1:3" ht="15.75" hidden="1" customHeight="1">
      <c r="A4727" s="13" t="s">
        <v>329</v>
      </c>
      <c r="B4727" s="13">
        <v>1909</v>
      </c>
      <c r="C4727" s="13">
        <v>174184</v>
      </c>
    </row>
    <row r="4728" spans="1:3" ht="15.75" hidden="1" customHeight="1">
      <c r="A4728" s="13" t="s">
        <v>329</v>
      </c>
      <c r="B4728" s="13">
        <v>1910</v>
      </c>
      <c r="C4728" s="13">
        <v>172186</v>
      </c>
    </row>
    <row r="4729" spans="1:3" ht="15.75" hidden="1" customHeight="1">
      <c r="A4729" s="13" t="s">
        <v>329</v>
      </c>
      <c r="B4729" s="13">
        <v>1911</v>
      </c>
      <c r="C4729" s="13">
        <v>170345</v>
      </c>
    </row>
    <row r="4730" spans="1:3" ht="15.75" hidden="1" customHeight="1">
      <c r="A4730" s="13" t="s">
        <v>329</v>
      </c>
      <c r="B4730" s="13">
        <v>1912</v>
      </c>
      <c r="C4730" s="13">
        <v>168658</v>
      </c>
    </row>
    <row r="4731" spans="1:3" ht="15.75" hidden="1" customHeight="1">
      <c r="A4731" s="13" t="s">
        <v>329</v>
      </c>
      <c r="B4731" s="13">
        <v>1913</v>
      </c>
      <c r="C4731" s="13">
        <v>167122</v>
      </c>
    </row>
    <row r="4732" spans="1:3" ht="15.75" hidden="1" customHeight="1">
      <c r="A4732" s="13" t="s">
        <v>329</v>
      </c>
      <c r="B4732" s="13">
        <v>1914</v>
      </c>
      <c r="C4732" s="13">
        <v>165600</v>
      </c>
    </row>
    <row r="4733" spans="1:3" ht="15.75" hidden="1" customHeight="1">
      <c r="A4733" s="13" t="s">
        <v>329</v>
      </c>
      <c r="B4733" s="13">
        <v>1915</v>
      </c>
      <c r="C4733" s="13">
        <v>164092</v>
      </c>
    </row>
    <row r="4734" spans="1:3" ht="15.75" hidden="1" customHeight="1">
      <c r="A4734" s="13" t="s">
        <v>329</v>
      </c>
      <c r="B4734" s="13">
        <v>1916</v>
      </c>
      <c r="C4734" s="13">
        <v>162598</v>
      </c>
    </row>
    <row r="4735" spans="1:3" ht="15.75" hidden="1" customHeight="1">
      <c r="A4735" s="13" t="s">
        <v>329</v>
      </c>
      <c r="B4735" s="13">
        <v>1917</v>
      </c>
      <c r="C4735" s="13">
        <v>161117</v>
      </c>
    </row>
    <row r="4736" spans="1:3" ht="15.75" hidden="1" customHeight="1">
      <c r="A4736" s="13" t="s">
        <v>329</v>
      </c>
      <c r="B4736" s="13">
        <v>1918</v>
      </c>
      <c r="C4736" s="13">
        <v>159654</v>
      </c>
    </row>
    <row r="4737" spans="1:4" ht="15.75" hidden="1" customHeight="1">
      <c r="A4737" s="13" t="s">
        <v>329</v>
      </c>
      <c r="B4737" s="13">
        <v>1919</v>
      </c>
      <c r="C4737" s="13">
        <v>158812</v>
      </c>
    </row>
    <row r="4738" spans="1:4" ht="15.75" hidden="1" customHeight="1">
      <c r="A4738" s="13" t="s">
        <v>329</v>
      </c>
      <c r="B4738" s="13">
        <v>1920</v>
      </c>
      <c r="C4738" s="13">
        <v>158593</v>
      </c>
    </row>
    <row r="4739" spans="1:4" ht="15.75" hidden="1" customHeight="1">
      <c r="A4739" s="13" t="s">
        <v>329</v>
      </c>
      <c r="B4739" s="13">
        <v>1921</v>
      </c>
      <c r="C4739" s="13">
        <v>158998</v>
      </c>
    </row>
    <row r="4740" spans="1:4" ht="15.75" hidden="1" customHeight="1">
      <c r="A4740" s="13" t="s">
        <v>329</v>
      </c>
      <c r="B4740" s="13">
        <v>1922</v>
      </c>
      <c r="C4740" s="13">
        <v>160027</v>
      </c>
    </row>
    <row r="4741" spans="1:4" ht="15.75" hidden="1" customHeight="1">
      <c r="A4741" s="13" t="s">
        <v>329</v>
      </c>
      <c r="B4741" s="13">
        <v>1923</v>
      </c>
      <c r="C4741" s="13">
        <v>161680</v>
      </c>
    </row>
    <row r="4742" spans="1:4" ht="15.75" hidden="1" customHeight="1">
      <c r="A4742" s="13" t="s">
        <v>329</v>
      </c>
      <c r="B4742" s="13">
        <v>1924</v>
      </c>
      <c r="C4742" s="13">
        <v>163351</v>
      </c>
    </row>
    <row r="4743" spans="1:4" ht="15.75" hidden="1" customHeight="1">
      <c r="A4743" s="13" t="s">
        <v>329</v>
      </c>
      <c r="B4743" s="13">
        <v>1925</v>
      </c>
      <c r="C4743" s="13">
        <v>165039</v>
      </c>
    </row>
    <row r="4744" spans="1:4" ht="15.75" hidden="1" customHeight="1">
      <c r="A4744" s="13" t="s">
        <v>329</v>
      </c>
      <c r="B4744" s="13">
        <v>1926</v>
      </c>
      <c r="C4744" s="13">
        <v>166745</v>
      </c>
    </row>
    <row r="4745" spans="1:4" ht="15.75" hidden="1" customHeight="1">
      <c r="A4745" s="13" t="s">
        <v>329</v>
      </c>
      <c r="B4745" s="13">
        <v>1927</v>
      </c>
      <c r="C4745" s="13">
        <v>168468</v>
      </c>
    </row>
    <row r="4746" spans="1:4" ht="15.75" hidden="1" customHeight="1">
      <c r="A4746" s="13" t="s">
        <v>329</v>
      </c>
      <c r="B4746" s="13">
        <v>1928</v>
      </c>
      <c r="C4746" s="13">
        <v>170209</v>
      </c>
      <c r="D4746" s="13">
        <v>4.0000000000000001E-3</v>
      </c>
    </row>
    <row r="4747" spans="1:4" ht="15.75" hidden="1" customHeight="1">
      <c r="A4747" s="13" t="s">
        <v>329</v>
      </c>
      <c r="B4747" s="13">
        <v>1929</v>
      </c>
      <c r="C4747" s="13">
        <v>171989</v>
      </c>
      <c r="D4747" s="13">
        <v>4.0000000000000001E-3</v>
      </c>
    </row>
    <row r="4748" spans="1:4" ht="15.75" hidden="1" customHeight="1">
      <c r="A4748" s="13" t="s">
        <v>329</v>
      </c>
      <c r="B4748" s="13">
        <v>1930</v>
      </c>
      <c r="C4748" s="13">
        <v>173809</v>
      </c>
      <c r="D4748" s="13">
        <v>7.0000000000000001E-3</v>
      </c>
    </row>
    <row r="4749" spans="1:4" ht="15.75" hidden="1" customHeight="1">
      <c r="A4749" s="13" t="s">
        <v>329</v>
      </c>
      <c r="B4749" s="13">
        <v>1931</v>
      </c>
      <c r="C4749" s="13">
        <v>175669</v>
      </c>
      <c r="D4749" s="13">
        <v>4.0000000000000001E-3</v>
      </c>
    </row>
    <row r="4750" spans="1:4" ht="15.75" hidden="1" customHeight="1">
      <c r="A4750" s="13" t="s">
        <v>329</v>
      </c>
      <c r="B4750" s="13">
        <v>1932</v>
      </c>
      <c r="C4750" s="13">
        <v>177569</v>
      </c>
      <c r="D4750" s="13">
        <v>4.0000000000000001E-3</v>
      </c>
    </row>
    <row r="4751" spans="1:4" ht="15.75" hidden="1" customHeight="1">
      <c r="A4751" s="13" t="s">
        <v>329</v>
      </c>
      <c r="B4751" s="13">
        <v>1933</v>
      </c>
      <c r="C4751" s="13">
        <v>179512</v>
      </c>
      <c r="D4751" s="13">
        <v>4.0000000000000001E-3</v>
      </c>
    </row>
    <row r="4752" spans="1:4" ht="15.75" hidden="1" customHeight="1">
      <c r="A4752" s="13" t="s">
        <v>329</v>
      </c>
      <c r="B4752" s="13">
        <v>1934</v>
      </c>
      <c r="C4752" s="13">
        <v>181476</v>
      </c>
      <c r="D4752" s="13">
        <v>4.0000000000000001E-3</v>
      </c>
    </row>
    <row r="4753" spans="1:4" ht="15.75" hidden="1" customHeight="1">
      <c r="A4753" s="13" t="s">
        <v>329</v>
      </c>
      <c r="B4753" s="13">
        <v>1935</v>
      </c>
      <c r="C4753" s="13">
        <v>183461</v>
      </c>
    </row>
    <row r="4754" spans="1:4" ht="15.75" hidden="1" customHeight="1">
      <c r="A4754" s="13" t="s">
        <v>329</v>
      </c>
      <c r="B4754" s="13">
        <v>1936</v>
      </c>
      <c r="C4754" s="13">
        <v>185468</v>
      </c>
    </row>
    <row r="4755" spans="1:4" ht="15.75" hidden="1" customHeight="1">
      <c r="A4755" s="13" t="s">
        <v>329</v>
      </c>
      <c r="B4755" s="13">
        <v>1937</v>
      </c>
      <c r="C4755" s="13">
        <v>187497</v>
      </c>
    </row>
    <row r="4756" spans="1:4" ht="15.75" hidden="1" customHeight="1">
      <c r="A4756" s="13" t="s">
        <v>329</v>
      </c>
      <c r="B4756" s="13">
        <v>1938</v>
      </c>
      <c r="C4756" s="13">
        <v>189548</v>
      </c>
    </row>
    <row r="4757" spans="1:4" ht="15.75" hidden="1" customHeight="1">
      <c r="A4757" s="13" t="s">
        <v>329</v>
      </c>
      <c r="B4757" s="13">
        <v>1939</v>
      </c>
      <c r="C4757" s="13">
        <v>191519</v>
      </c>
      <c r="D4757" s="13">
        <v>4.0000000000000001E-3</v>
      </c>
    </row>
    <row r="4758" spans="1:4" ht="15.75" hidden="1" customHeight="1">
      <c r="A4758" s="13" t="s">
        <v>329</v>
      </c>
      <c r="B4758" s="13">
        <v>1940</v>
      </c>
      <c r="C4758" s="13">
        <v>193407</v>
      </c>
    </row>
    <row r="4759" spans="1:4" ht="15.75" hidden="1" customHeight="1">
      <c r="A4759" s="13" t="s">
        <v>329</v>
      </c>
      <c r="B4759" s="13">
        <v>1941</v>
      </c>
      <c r="C4759" s="13">
        <v>195210</v>
      </c>
    </row>
    <row r="4760" spans="1:4" ht="15.75" hidden="1" customHeight="1">
      <c r="A4760" s="13" t="s">
        <v>329</v>
      </c>
      <c r="B4760" s="13">
        <v>1942</v>
      </c>
      <c r="C4760" s="13">
        <v>196928</v>
      </c>
    </row>
    <row r="4761" spans="1:4" ht="15.75" hidden="1" customHeight="1">
      <c r="A4761" s="13" t="s">
        <v>329</v>
      </c>
      <c r="B4761" s="13">
        <v>1943</v>
      </c>
      <c r="C4761" s="13">
        <v>198557</v>
      </c>
    </row>
    <row r="4762" spans="1:4" ht="15.75" hidden="1" customHeight="1">
      <c r="A4762" s="13" t="s">
        <v>329</v>
      </c>
      <c r="B4762" s="13">
        <v>1944</v>
      </c>
      <c r="C4762" s="13">
        <v>200201</v>
      </c>
    </row>
    <row r="4763" spans="1:4" ht="15.75" hidden="1" customHeight="1">
      <c r="A4763" s="13" t="s">
        <v>329</v>
      </c>
      <c r="B4763" s="13">
        <v>1945</v>
      </c>
      <c r="C4763" s="13">
        <v>201857</v>
      </c>
    </row>
    <row r="4764" spans="1:4" ht="15.75" hidden="1" customHeight="1">
      <c r="A4764" s="13" t="s">
        <v>329</v>
      </c>
      <c r="B4764" s="13">
        <v>1946</v>
      </c>
      <c r="C4764" s="13">
        <v>203528</v>
      </c>
    </row>
    <row r="4765" spans="1:4" ht="15.75" hidden="1" customHeight="1">
      <c r="A4765" s="13" t="s">
        <v>329</v>
      </c>
      <c r="B4765" s="13">
        <v>1947</v>
      </c>
      <c r="C4765" s="13">
        <v>205212</v>
      </c>
      <c r="D4765" s="13">
        <v>4.0000000000000001E-3</v>
      </c>
    </row>
    <row r="4766" spans="1:4" ht="15.75" hidden="1" customHeight="1">
      <c r="A4766" s="13" t="s">
        <v>329</v>
      </c>
      <c r="B4766" s="13">
        <v>1948</v>
      </c>
      <c r="C4766" s="13">
        <v>206911</v>
      </c>
      <c r="D4766" s="13">
        <v>4.0000000000000001E-3</v>
      </c>
    </row>
    <row r="4767" spans="1:4" ht="15.75" hidden="1" customHeight="1">
      <c r="A4767" s="13" t="s">
        <v>329</v>
      </c>
      <c r="B4767" s="13">
        <v>1949</v>
      </c>
      <c r="C4767" s="13">
        <v>208689</v>
      </c>
      <c r="D4767" s="13">
        <v>4.0000000000000001E-3</v>
      </c>
    </row>
    <row r="4768" spans="1:4" ht="15.75" hidden="1" customHeight="1">
      <c r="A4768" s="13" t="s">
        <v>329</v>
      </c>
      <c r="B4768" s="13">
        <v>1950</v>
      </c>
      <c r="C4768" s="13">
        <v>210556</v>
      </c>
      <c r="D4768" s="13">
        <v>7.2999999999999995E-2</v>
      </c>
    </row>
    <row r="4769" spans="1:4" ht="15.75" hidden="1" customHeight="1">
      <c r="A4769" s="13" t="s">
        <v>329</v>
      </c>
      <c r="B4769" s="13">
        <v>1951</v>
      </c>
      <c r="C4769" s="13">
        <v>215438</v>
      </c>
      <c r="D4769" s="13">
        <v>0.11</v>
      </c>
    </row>
    <row r="4770" spans="1:4" ht="15.75" hidden="1" customHeight="1">
      <c r="A4770" s="13" t="s">
        <v>329</v>
      </c>
      <c r="B4770" s="13">
        <v>1952</v>
      </c>
      <c r="C4770" s="13">
        <v>219481</v>
      </c>
      <c r="D4770" s="13">
        <v>8.7999999999999995E-2</v>
      </c>
    </row>
    <row r="4771" spans="1:4" ht="15.75" hidden="1" customHeight="1">
      <c r="A4771" s="13" t="s">
        <v>329</v>
      </c>
      <c r="B4771" s="13">
        <v>1953</v>
      </c>
      <c r="C4771" s="13">
        <v>222736</v>
      </c>
      <c r="D4771" s="13">
        <v>0.11</v>
      </c>
    </row>
    <row r="4772" spans="1:4" ht="15.75" hidden="1" customHeight="1">
      <c r="A4772" s="13" t="s">
        <v>329</v>
      </c>
      <c r="B4772" s="13">
        <v>1954</v>
      </c>
      <c r="C4772" s="13">
        <v>225315</v>
      </c>
      <c r="D4772" s="13">
        <v>0.114</v>
      </c>
    </row>
    <row r="4773" spans="1:4" ht="15.75" hidden="1" customHeight="1">
      <c r="A4773" s="13" t="s">
        <v>329</v>
      </c>
      <c r="B4773" s="13">
        <v>1955</v>
      </c>
      <c r="C4773" s="13">
        <v>227330</v>
      </c>
      <c r="D4773" s="13">
        <v>0.128</v>
      </c>
    </row>
    <row r="4774" spans="1:4" ht="15.75" hidden="1" customHeight="1">
      <c r="A4774" s="13" t="s">
        <v>329</v>
      </c>
      <c r="B4774" s="13">
        <v>1956</v>
      </c>
      <c r="C4774" s="13">
        <v>228628</v>
      </c>
      <c r="D4774" s="13">
        <v>0.128</v>
      </c>
    </row>
    <row r="4775" spans="1:4" ht="15.75" hidden="1" customHeight="1">
      <c r="A4775" s="13" t="s">
        <v>329</v>
      </c>
      <c r="B4775" s="13">
        <v>1957</v>
      </c>
      <c r="C4775" s="13">
        <v>229474</v>
      </c>
      <c r="D4775" s="13">
        <v>0.13600000000000001</v>
      </c>
    </row>
    <row r="4776" spans="1:4" ht="15.75" hidden="1" customHeight="1">
      <c r="A4776" s="13" t="s">
        <v>329</v>
      </c>
      <c r="B4776" s="13">
        <v>1958</v>
      </c>
      <c r="C4776" s="13">
        <v>230355</v>
      </c>
      <c r="D4776" s="13">
        <v>0.15</v>
      </c>
    </row>
    <row r="4777" spans="1:4" ht="15.75" hidden="1" customHeight="1">
      <c r="A4777" s="13" t="s">
        <v>329</v>
      </c>
      <c r="B4777" s="13">
        <v>1959</v>
      </c>
      <c r="C4777" s="13">
        <v>231418</v>
      </c>
      <c r="D4777" s="13">
        <v>0.15</v>
      </c>
    </row>
    <row r="4778" spans="1:4" ht="15.75" hidden="1" customHeight="1">
      <c r="A4778" s="13" t="s">
        <v>329</v>
      </c>
      <c r="B4778" s="13">
        <v>1960</v>
      </c>
      <c r="C4778" s="13">
        <v>232560</v>
      </c>
      <c r="D4778" s="13">
        <v>0.17199999999999999</v>
      </c>
    </row>
    <row r="4779" spans="1:4" ht="15.75" hidden="1" customHeight="1">
      <c r="A4779" s="13" t="s">
        <v>329</v>
      </c>
      <c r="B4779" s="13">
        <v>1961</v>
      </c>
      <c r="C4779" s="13">
        <v>233702</v>
      </c>
      <c r="D4779" s="13">
        <v>0.19400000000000001</v>
      </c>
    </row>
    <row r="4780" spans="1:4" ht="15.75" hidden="1" customHeight="1">
      <c r="A4780" s="13" t="s">
        <v>329</v>
      </c>
      <c r="B4780" s="13">
        <v>1962</v>
      </c>
      <c r="C4780" s="13">
        <v>234839</v>
      </c>
      <c r="D4780" s="13">
        <v>0.26</v>
      </c>
    </row>
    <row r="4781" spans="1:4" ht="15.75" hidden="1" customHeight="1">
      <c r="A4781" s="13" t="s">
        <v>329</v>
      </c>
      <c r="B4781" s="13">
        <v>1963</v>
      </c>
      <c r="C4781" s="13">
        <v>235884</v>
      </c>
      <c r="D4781" s="13">
        <v>0.191</v>
      </c>
    </row>
    <row r="4782" spans="1:4" ht="15.75" hidden="1" customHeight="1">
      <c r="A4782" s="13" t="s">
        <v>329</v>
      </c>
      <c r="B4782" s="13">
        <v>1964</v>
      </c>
      <c r="C4782" s="13">
        <v>236840</v>
      </c>
      <c r="D4782" s="13">
        <v>0.18</v>
      </c>
    </row>
    <row r="4783" spans="1:4" ht="15.75" hidden="1" customHeight="1">
      <c r="A4783" s="13" t="s">
        <v>329</v>
      </c>
      <c r="B4783" s="13">
        <v>1965</v>
      </c>
      <c r="C4783" s="13">
        <v>237698</v>
      </c>
      <c r="D4783" s="13">
        <v>0.20499999999999999</v>
      </c>
    </row>
    <row r="4784" spans="1:4" ht="15.75" hidden="1" customHeight="1">
      <c r="A4784" s="13" t="s">
        <v>329</v>
      </c>
      <c r="B4784" s="13">
        <v>1966</v>
      </c>
      <c r="C4784" s="13">
        <v>238497</v>
      </c>
      <c r="D4784" s="13">
        <v>0.26700000000000002</v>
      </c>
    </row>
    <row r="4785" spans="1:4" ht="15.75" hidden="1" customHeight="1">
      <c r="A4785" s="13" t="s">
        <v>329</v>
      </c>
      <c r="B4785" s="13">
        <v>1967</v>
      </c>
      <c r="C4785" s="13">
        <v>239253</v>
      </c>
      <c r="D4785" s="13">
        <v>0.33700000000000002</v>
      </c>
    </row>
    <row r="4786" spans="1:4" ht="15.75" hidden="1" customHeight="1">
      <c r="A4786" s="13" t="s">
        <v>329</v>
      </c>
      <c r="B4786" s="13">
        <v>1968</v>
      </c>
      <c r="C4786" s="13">
        <v>239921</v>
      </c>
      <c r="D4786" s="13">
        <v>0.44</v>
      </c>
    </row>
    <row r="4787" spans="1:4" ht="15.75" hidden="1" customHeight="1">
      <c r="A4787" s="13" t="s">
        <v>329</v>
      </c>
      <c r="B4787" s="13">
        <v>1969</v>
      </c>
      <c r="C4787" s="13">
        <v>240598</v>
      </c>
      <c r="D4787" s="13">
        <v>0.48</v>
      </c>
    </row>
    <row r="4788" spans="1:4" ht="15.75" hidden="1" customHeight="1">
      <c r="A4788" s="13" t="s">
        <v>329</v>
      </c>
      <c r="B4788" s="13">
        <v>1970</v>
      </c>
      <c r="C4788" s="13">
        <v>241402</v>
      </c>
      <c r="D4788" s="13">
        <v>0.42899999999999999</v>
      </c>
    </row>
    <row r="4789" spans="1:4" ht="15.75" hidden="1" customHeight="1">
      <c r="A4789" s="13" t="s">
        <v>329</v>
      </c>
      <c r="B4789" s="13">
        <v>1971</v>
      </c>
      <c r="C4789" s="13">
        <v>242357</v>
      </c>
      <c r="D4789" s="13">
        <v>0.48399999999999999</v>
      </c>
    </row>
    <row r="4790" spans="1:4" ht="15.75" hidden="1" customHeight="1">
      <c r="A4790" s="13" t="s">
        <v>329</v>
      </c>
      <c r="B4790" s="13">
        <v>1972</v>
      </c>
      <c r="C4790" s="13">
        <v>243468</v>
      </c>
      <c r="D4790" s="13">
        <v>0.502</v>
      </c>
    </row>
    <row r="4791" spans="1:4" ht="15.75" hidden="1" customHeight="1">
      <c r="A4791" s="13" t="s">
        <v>329</v>
      </c>
      <c r="B4791" s="13">
        <v>1973</v>
      </c>
      <c r="C4791" s="13">
        <v>244650</v>
      </c>
      <c r="D4791" s="13">
        <v>0.48</v>
      </c>
    </row>
    <row r="4792" spans="1:4" ht="15.75" hidden="1" customHeight="1">
      <c r="A4792" s="13" t="s">
        <v>329</v>
      </c>
      <c r="B4792" s="13">
        <v>1974</v>
      </c>
      <c r="C4792" s="13">
        <v>245861</v>
      </c>
      <c r="D4792" s="13">
        <v>0.49099999999999999</v>
      </c>
    </row>
    <row r="4793" spans="1:4" ht="15.75" hidden="1" customHeight="1">
      <c r="A4793" s="13" t="s">
        <v>329</v>
      </c>
      <c r="B4793" s="13">
        <v>1975</v>
      </c>
      <c r="C4793" s="13">
        <v>247096</v>
      </c>
      <c r="D4793" s="13">
        <v>0.56799999999999995</v>
      </c>
    </row>
    <row r="4794" spans="1:4" ht="15.75" hidden="1" customHeight="1">
      <c r="A4794" s="13" t="s">
        <v>329</v>
      </c>
      <c r="B4794" s="13">
        <v>1976</v>
      </c>
      <c r="C4794" s="13">
        <v>248363</v>
      </c>
      <c r="D4794" s="13">
        <v>0.53100000000000003</v>
      </c>
    </row>
    <row r="4795" spans="1:4" ht="15.75" hidden="1" customHeight="1">
      <c r="A4795" s="13" t="s">
        <v>329</v>
      </c>
      <c r="B4795" s="13">
        <v>1977</v>
      </c>
      <c r="C4795" s="13">
        <v>249669</v>
      </c>
      <c r="D4795" s="13">
        <v>0.59</v>
      </c>
    </row>
    <row r="4796" spans="1:4" ht="15.75" hidden="1" customHeight="1">
      <c r="A4796" s="13" t="s">
        <v>329</v>
      </c>
      <c r="B4796" s="13">
        <v>1978</v>
      </c>
      <c r="C4796" s="13">
        <v>251019</v>
      </c>
      <c r="D4796" s="13">
        <v>0.63</v>
      </c>
    </row>
    <row r="4797" spans="1:4" ht="15.75" hidden="1" customHeight="1">
      <c r="A4797" s="13" t="s">
        <v>329</v>
      </c>
      <c r="B4797" s="13">
        <v>1979</v>
      </c>
      <c r="C4797" s="13">
        <v>252340</v>
      </c>
      <c r="D4797" s="13">
        <v>0.60099999999999998</v>
      </c>
    </row>
    <row r="4798" spans="1:4" ht="15.75" hidden="1" customHeight="1">
      <c r="A4798" s="13" t="s">
        <v>329</v>
      </c>
      <c r="B4798" s="13">
        <v>1980</v>
      </c>
      <c r="C4798" s="13">
        <v>253582</v>
      </c>
      <c r="D4798" s="13">
        <v>0.67400000000000004</v>
      </c>
    </row>
    <row r="4799" spans="1:4" ht="15.75" hidden="1" customHeight="1">
      <c r="A4799" s="13" t="s">
        <v>329</v>
      </c>
      <c r="B4799" s="13">
        <v>1981</v>
      </c>
      <c r="C4799" s="13">
        <v>254695</v>
      </c>
      <c r="D4799" s="13">
        <v>0.68500000000000005</v>
      </c>
    </row>
    <row r="4800" spans="1:4" ht="15.75" hidden="1" customHeight="1">
      <c r="A4800" s="13" t="s">
        <v>329</v>
      </c>
      <c r="B4800" s="13">
        <v>1982</v>
      </c>
      <c r="C4800" s="13">
        <v>255654</v>
      </c>
      <c r="D4800" s="13">
        <v>0.64500000000000002</v>
      </c>
    </row>
    <row r="4801" spans="1:4" ht="15.75" hidden="1" customHeight="1">
      <c r="A4801" s="13" t="s">
        <v>329</v>
      </c>
      <c r="B4801" s="13">
        <v>1983</v>
      </c>
      <c r="C4801" s="13">
        <v>256516</v>
      </c>
      <c r="D4801" s="13">
        <v>0.68500000000000005</v>
      </c>
    </row>
    <row r="4802" spans="1:4" ht="15.75" hidden="1" customHeight="1">
      <c r="A4802" s="13" t="s">
        <v>329</v>
      </c>
      <c r="B4802" s="13">
        <v>1984</v>
      </c>
      <c r="C4802" s="13">
        <v>257291</v>
      </c>
      <c r="D4802" s="13">
        <v>0.747</v>
      </c>
    </row>
    <row r="4803" spans="1:4" ht="15.75" hidden="1" customHeight="1">
      <c r="A4803" s="13" t="s">
        <v>329</v>
      </c>
      <c r="B4803" s="13">
        <v>1985</v>
      </c>
      <c r="C4803" s="13">
        <v>257917</v>
      </c>
      <c r="D4803" s="13">
        <v>0.84599999999999997</v>
      </c>
    </row>
    <row r="4804" spans="1:4" ht="15.75" hidden="1" customHeight="1">
      <c r="A4804" s="13" t="s">
        <v>329</v>
      </c>
      <c r="B4804" s="13">
        <v>1986</v>
      </c>
      <c r="C4804" s="13">
        <v>258377</v>
      </c>
      <c r="D4804" s="13">
        <v>0.91500000000000004</v>
      </c>
    </row>
    <row r="4805" spans="1:4" ht="15.75" hidden="1" customHeight="1">
      <c r="A4805" s="13" t="s">
        <v>329</v>
      </c>
      <c r="B4805" s="13">
        <v>1987</v>
      </c>
      <c r="C4805" s="13">
        <v>258668</v>
      </c>
      <c r="D4805" s="13">
        <v>0.94099999999999995</v>
      </c>
    </row>
    <row r="4806" spans="1:4" ht="15.75" hidden="1" customHeight="1">
      <c r="A4806" s="13" t="s">
        <v>329</v>
      </c>
      <c r="B4806" s="13">
        <v>1988</v>
      </c>
      <c r="C4806" s="13">
        <v>258771</v>
      </c>
      <c r="D4806" s="13">
        <v>0.94499999999999995</v>
      </c>
    </row>
    <row r="4807" spans="1:4" ht="15.75" hidden="1" customHeight="1">
      <c r="A4807" s="13" t="s">
        <v>329</v>
      </c>
      <c r="B4807" s="13">
        <v>1989</v>
      </c>
      <c r="C4807" s="13">
        <v>258767</v>
      </c>
      <c r="D4807" s="13">
        <v>0.98899999999999999</v>
      </c>
    </row>
    <row r="4808" spans="1:4" ht="15.75" hidden="1" customHeight="1">
      <c r="A4808" s="13" t="s">
        <v>329</v>
      </c>
      <c r="B4808" s="13">
        <v>1990</v>
      </c>
      <c r="C4808" s="13">
        <v>258871</v>
      </c>
      <c r="D4808" s="13">
        <v>1.07</v>
      </c>
    </row>
    <row r="4809" spans="1:4" ht="15.75" hidden="1" customHeight="1">
      <c r="A4809" s="13" t="s">
        <v>329</v>
      </c>
      <c r="B4809" s="13">
        <v>1991</v>
      </c>
      <c r="C4809" s="13">
        <v>259414</v>
      </c>
      <c r="D4809" s="13">
        <v>1.202</v>
      </c>
    </row>
    <row r="4810" spans="1:4" ht="15.75" hidden="1" customHeight="1">
      <c r="A4810" s="13" t="s">
        <v>329</v>
      </c>
      <c r="B4810" s="13">
        <v>1992</v>
      </c>
      <c r="C4810" s="13">
        <v>260226</v>
      </c>
      <c r="D4810" s="13">
        <v>0.97299999999999998</v>
      </c>
    </row>
    <row r="4811" spans="1:4" ht="15.75" hidden="1" customHeight="1">
      <c r="A4811" s="13" t="s">
        <v>329</v>
      </c>
      <c r="B4811" s="13">
        <v>1993</v>
      </c>
      <c r="C4811" s="13">
        <v>261001</v>
      </c>
      <c r="D4811" s="13">
        <v>1.101</v>
      </c>
    </row>
    <row r="4812" spans="1:4" ht="15.75" hidden="1" customHeight="1">
      <c r="A4812" s="13" t="s">
        <v>329</v>
      </c>
      <c r="B4812" s="13">
        <v>1994</v>
      </c>
      <c r="C4812" s="13">
        <v>261720</v>
      </c>
      <c r="D4812" s="13">
        <v>0.73899999999999999</v>
      </c>
    </row>
    <row r="4813" spans="1:4" ht="15.75" hidden="1" customHeight="1">
      <c r="A4813" s="13" t="s">
        <v>329</v>
      </c>
      <c r="B4813" s="13">
        <v>1995</v>
      </c>
      <c r="C4813" s="13">
        <v>262309</v>
      </c>
      <c r="D4813" s="13">
        <v>0.80700000000000005</v>
      </c>
    </row>
    <row r="4814" spans="1:4" ht="15.75" hidden="1" customHeight="1">
      <c r="A4814" s="13" t="s">
        <v>329</v>
      </c>
      <c r="B4814" s="13">
        <v>1996</v>
      </c>
      <c r="C4814" s="13">
        <v>262808</v>
      </c>
      <c r="D4814" s="13">
        <v>0.82299999999999995</v>
      </c>
    </row>
    <row r="4815" spans="1:4" ht="15.75" hidden="1" customHeight="1">
      <c r="A4815" s="13" t="s">
        <v>329</v>
      </c>
      <c r="B4815" s="13">
        <v>1997</v>
      </c>
      <c r="C4815" s="13">
        <v>263234</v>
      </c>
      <c r="D4815" s="13">
        <v>0.88800000000000001</v>
      </c>
    </row>
    <row r="4816" spans="1:4" ht="15.75" hidden="1" customHeight="1">
      <c r="A4816" s="13" t="s">
        <v>329</v>
      </c>
      <c r="B4816" s="13">
        <v>1998</v>
      </c>
      <c r="C4816" s="13">
        <v>263647</v>
      </c>
      <c r="D4816" s="13">
        <v>1.099</v>
      </c>
    </row>
    <row r="4817" spans="1:4" ht="15.75" hidden="1" customHeight="1">
      <c r="A4817" s="13" t="s">
        <v>329</v>
      </c>
      <c r="B4817" s="13">
        <v>1999</v>
      </c>
      <c r="C4817" s="13">
        <v>264181</v>
      </c>
      <c r="D4817" s="13">
        <v>1.1619999999999999</v>
      </c>
    </row>
    <row r="4818" spans="1:4" ht="15.75" hidden="1" customHeight="1">
      <c r="A4818" s="13" t="s">
        <v>329</v>
      </c>
      <c r="B4818" s="13">
        <v>2000</v>
      </c>
      <c r="C4818" s="13">
        <v>264663</v>
      </c>
      <c r="D4818" s="13">
        <v>1.1519999999999999</v>
      </c>
    </row>
    <row r="4819" spans="1:4" ht="15.75" hidden="1" customHeight="1">
      <c r="A4819" s="13" t="s">
        <v>329</v>
      </c>
      <c r="B4819" s="13">
        <v>2001</v>
      </c>
      <c r="C4819" s="13">
        <v>265384</v>
      </c>
      <c r="D4819" s="13">
        <v>1.1859999999999999</v>
      </c>
    </row>
    <row r="4820" spans="1:4" ht="15.75" hidden="1" customHeight="1">
      <c r="A4820" s="13" t="s">
        <v>329</v>
      </c>
      <c r="B4820" s="13">
        <v>2002</v>
      </c>
      <c r="C4820" s="13">
        <v>266467</v>
      </c>
      <c r="D4820" s="13">
        <v>1.2</v>
      </c>
    </row>
    <row r="4821" spans="1:4" ht="15.75" hidden="1" customHeight="1">
      <c r="A4821" s="13" t="s">
        <v>329</v>
      </c>
      <c r="B4821" s="13">
        <v>2003</v>
      </c>
      <c r="C4821" s="13">
        <v>267509</v>
      </c>
      <c r="D4821" s="13">
        <v>1.2450000000000001</v>
      </c>
    </row>
    <row r="4822" spans="1:4" ht="15.75" hidden="1" customHeight="1">
      <c r="A4822" s="13" t="s">
        <v>329</v>
      </c>
      <c r="B4822" s="13">
        <v>2004</v>
      </c>
      <c r="C4822" s="13">
        <v>268514</v>
      </c>
      <c r="D4822" s="13">
        <v>1.27</v>
      </c>
    </row>
    <row r="4823" spans="1:4" ht="15.75" hidden="1" customHeight="1">
      <c r="A4823" s="13" t="s">
        <v>329</v>
      </c>
      <c r="B4823" s="13">
        <v>2005</v>
      </c>
      <c r="C4823" s="13">
        <v>269489</v>
      </c>
      <c r="D4823" s="13">
        <v>1.319</v>
      </c>
    </row>
    <row r="4824" spans="1:4" ht="15.75" hidden="1" customHeight="1">
      <c r="A4824" s="13" t="s">
        <v>329</v>
      </c>
      <c r="B4824" s="13">
        <v>2006</v>
      </c>
      <c r="C4824" s="13">
        <v>270436</v>
      </c>
      <c r="D4824" s="13">
        <v>1.343</v>
      </c>
    </row>
    <row r="4825" spans="1:4" ht="15.75" hidden="1" customHeight="1">
      <c r="A4825" s="13" t="s">
        <v>329</v>
      </c>
      <c r="B4825" s="13">
        <v>2007</v>
      </c>
      <c r="C4825" s="13">
        <v>271460</v>
      </c>
      <c r="D4825" s="13">
        <v>1.363</v>
      </c>
    </row>
    <row r="4826" spans="1:4" ht="15.75" hidden="1" customHeight="1">
      <c r="A4826" s="13" t="s">
        <v>329</v>
      </c>
      <c r="B4826" s="13">
        <v>2008</v>
      </c>
      <c r="C4826" s="13">
        <v>272647</v>
      </c>
      <c r="D4826" s="13">
        <v>1.6120000000000001</v>
      </c>
    </row>
    <row r="4827" spans="1:4" ht="15.75" hidden="1" customHeight="1">
      <c r="A4827" s="13" t="s">
        <v>329</v>
      </c>
      <c r="B4827" s="13">
        <v>2009</v>
      </c>
      <c r="C4827" s="13">
        <v>273801</v>
      </c>
      <c r="D4827" s="13">
        <v>1.597</v>
      </c>
    </row>
    <row r="4828" spans="1:4" ht="15.75" hidden="1" customHeight="1">
      <c r="A4828" s="13" t="s">
        <v>329</v>
      </c>
      <c r="B4828" s="13">
        <v>2010</v>
      </c>
      <c r="C4828" s="13">
        <v>274717</v>
      </c>
      <c r="D4828" s="13">
        <v>1.464</v>
      </c>
    </row>
    <row r="4829" spans="1:4" ht="15.75" hidden="1" customHeight="1">
      <c r="A4829" s="13" t="s">
        <v>329</v>
      </c>
      <c r="B4829" s="13">
        <v>2011</v>
      </c>
      <c r="C4829" s="13">
        <v>275501</v>
      </c>
      <c r="D4829" s="13">
        <v>1.5169999999999999</v>
      </c>
    </row>
    <row r="4830" spans="1:4" ht="15.75" hidden="1" customHeight="1">
      <c r="A4830" s="13" t="s">
        <v>329</v>
      </c>
      <c r="B4830" s="13">
        <v>2012</v>
      </c>
      <c r="C4830" s="13">
        <v>276207</v>
      </c>
      <c r="D4830" s="13">
        <v>1.4590000000000001</v>
      </c>
    </row>
    <row r="4831" spans="1:4" ht="15.75" hidden="1" customHeight="1">
      <c r="A4831" s="13" t="s">
        <v>329</v>
      </c>
      <c r="B4831" s="13">
        <v>2013</v>
      </c>
      <c r="C4831" s="13">
        <v>276873</v>
      </c>
      <c r="D4831" s="13">
        <v>1.4370000000000001</v>
      </c>
    </row>
    <row r="4832" spans="1:4" ht="15.75" hidden="1" customHeight="1">
      <c r="A4832" s="13" t="s">
        <v>329</v>
      </c>
      <c r="B4832" s="13">
        <v>2014</v>
      </c>
      <c r="C4832" s="13">
        <v>277501</v>
      </c>
      <c r="D4832" s="13">
        <v>1.302</v>
      </c>
    </row>
    <row r="4833" spans="1:4" ht="15.75" hidden="1" customHeight="1">
      <c r="A4833" s="13" t="s">
        <v>329</v>
      </c>
      <c r="B4833" s="13">
        <v>2015</v>
      </c>
      <c r="C4833" s="13">
        <v>278095</v>
      </c>
      <c r="D4833" s="13">
        <v>1.3049999999999999</v>
      </c>
    </row>
    <row r="4834" spans="1:4" ht="15.75" hidden="1" customHeight="1">
      <c r="A4834" s="13" t="s">
        <v>329</v>
      </c>
      <c r="B4834" s="13">
        <v>2016</v>
      </c>
      <c r="C4834" s="13">
        <v>278660</v>
      </c>
      <c r="D4834" s="13">
        <v>1.3240000000000001</v>
      </c>
    </row>
    <row r="4835" spans="1:4" ht="15.75" hidden="1" customHeight="1">
      <c r="A4835" s="13" t="s">
        <v>329</v>
      </c>
      <c r="B4835" s="13">
        <v>2017</v>
      </c>
      <c r="C4835" s="13">
        <v>279199</v>
      </c>
      <c r="D4835" s="13">
        <v>1.206</v>
      </c>
    </row>
    <row r="4836" spans="1:4" ht="15.75" hidden="1" customHeight="1">
      <c r="A4836" s="13" t="s">
        <v>329</v>
      </c>
      <c r="B4836" s="13">
        <v>2018</v>
      </c>
      <c r="C4836" s="13">
        <v>279702</v>
      </c>
      <c r="D4836" s="13">
        <v>1.2869999999999999</v>
      </c>
    </row>
    <row r="4837" spans="1:4" ht="15.75" hidden="1" customHeight="1">
      <c r="A4837" s="13" t="s">
        <v>329</v>
      </c>
      <c r="B4837" s="13">
        <v>2019</v>
      </c>
      <c r="C4837" s="13">
        <v>280193</v>
      </c>
      <c r="D4837" s="13">
        <v>1.177</v>
      </c>
    </row>
    <row r="4838" spans="1:4" ht="15.75" hidden="1" customHeight="1">
      <c r="A4838" s="13" t="s">
        <v>329</v>
      </c>
      <c r="B4838" s="13">
        <v>2020</v>
      </c>
      <c r="C4838" s="13">
        <v>280704</v>
      </c>
      <c r="D4838" s="13">
        <v>1.022</v>
      </c>
    </row>
    <row r="4839" spans="1:4" ht="15.75" hidden="1" customHeight="1">
      <c r="A4839" s="13" t="s">
        <v>329</v>
      </c>
      <c r="B4839" s="13">
        <v>2021</v>
      </c>
      <c r="C4839" s="13">
        <v>281204</v>
      </c>
      <c r="D4839" s="13">
        <v>1.125</v>
      </c>
    </row>
    <row r="4840" spans="1:4" ht="15.75" hidden="1" customHeight="1">
      <c r="A4840" s="13" t="s">
        <v>330</v>
      </c>
      <c r="B4840" s="13">
        <v>1830</v>
      </c>
      <c r="C4840" s="13">
        <v>2580559</v>
      </c>
      <c r="D4840" s="13">
        <v>1E-3</v>
      </c>
    </row>
    <row r="4841" spans="1:4" ht="15.75" hidden="1" customHeight="1">
      <c r="A4841" s="13" t="s">
        <v>330</v>
      </c>
      <c r="B4841" s="13">
        <v>1831</v>
      </c>
      <c r="C4841" s="13">
        <v>2604240</v>
      </c>
      <c r="D4841" s="13">
        <v>1E-3</v>
      </c>
    </row>
    <row r="4842" spans="1:4" ht="15.75" hidden="1" customHeight="1">
      <c r="A4842" s="13" t="s">
        <v>330</v>
      </c>
      <c r="B4842" s="13">
        <v>1832</v>
      </c>
      <c r="C4842" s="13">
        <v>2628138</v>
      </c>
      <c r="D4842" s="13">
        <v>0</v>
      </c>
    </row>
    <row r="4843" spans="1:4" ht="15.75" hidden="1" customHeight="1">
      <c r="A4843" s="13" t="s">
        <v>330</v>
      </c>
      <c r="B4843" s="13">
        <v>1833</v>
      </c>
      <c r="C4843" s="13">
        <v>2652255</v>
      </c>
      <c r="D4843" s="13">
        <v>1E-3</v>
      </c>
    </row>
    <row r="4844" spans="1:4" ht="15.75" hidden="1" customHeight="1">
      <c r="A4844" s="13" t="s">
        <v>330</v>
      </c>
      <c r="B4844" s="13">
        <v>1850</v>
      </c>
      <c r="C4844" s="13">
        <v>3097828</v>
      </c>
      <c r="D4844" s="13">
        <v>3.0000000000000001E-3</v>
      </c>
    </row>
    <row r="4845" spans="1:4" ht="15.75" hidden="1" customHeight="1">
      <c r="A4845" s="13" t="s">
        <v>330</v>
      </c>
      <c r="B4845" s="13">
        <v>1851</v>
      </c>
      <c r="C4845" s="13">
        <v>3127470</v>
      </c>
    </row>
    <row r="4846" spans="1:4" ht="15.75" hidden="1" customHeight="1">
      <c r="A4846" s="13" t="s">
        <v>330</v>
      </c>
      <c r="B4846" s="13">
        <v>1852</v>
      </c>
      <c r="C4846" s="13">
        <v>3157395</v>
      </c>
    </row>
    <row r="4847" spans="1:4" ht="15.75" hidden="1" customHeight="1">
      <c r="A4847" s="13" t="s">
        <v>330</v>
      </c>
      <c r="B4847" s="13">
        <v>1853</v>
      </c>
      <c r="C4847" s="13">
        <v>3187606</v>
      </c>
    </row>
    <row r="4848" spans="1:4" ht="15.75" hidden="1" customHeight="1">
      <c r="A4848" s="13" t="s">
        <v>330</v>
      </c>
      <c r="B4848" s="13">
        <v>1854</v>
      </c>
      <c r="C4848" s="13">
        <v>3218106</v>
      </c>
    </row>
    <row r="4849" spans="1:4" ht="15.75" hidden="1" customHeight="1">
      <c r="A4849" s="13" t="s">
        <v>330</v>
      </c>
      <c r="B4849" s="13">
        <v>1855</v>
      </c>
      <c r="C4849" s="13">
        <v>3248897</v>
      </c>
      <c r="D4849" s="13">
        <v>0.01</v>
      </c>
    </row>
    <row r="4850" spans="1:4" ht="15.75" hidden="1" customHeight="1">
      <c r="A4850" s="13" t="s">
        <v>330</v>
      </c>
      <c r="B4850" s="13">
        <v>1856</v>
      </c>
      <c r="C4850" s="13">
        <v>3279982</v>
      </c>
    </row>
    <row r="4851" spans="1:4" ht="15.75" hidden="1" customHeight="1">
      <c r="A4851" s="13" t="s">
        <v>330</v>
      </c>
      <c r="B4851" s="13">
        <v>1857</v>
      </c>
      <c r="C4851" s="13">
        <v>3311364</v>
      </c>
    </row>
    <row r="4852" spans="1:4" ht="15.75" hidden="1" customHeight="1">
      <c r="A4852" s="13" t="s">
        <v>330</v>
      </c>
      <c r="B4852" s="13">
        <v>1858</v>
      </c>
      <c r="C4852" s="13">
        <v>3343046</v>
      </c>
      <c r="D4852" s="13">
        <v>1.2999999999999999E-2</v>
      </c>
    </row>
    <row r="4853" spans="1:4" ht="15.75" hidden="1" customHeight="1">
      <c r="A4853" s="13" t="s">
        <v>330</v>
      </c>
      <c r="B4853" s="13">
        <v>1859</v>
      </c>
      <c r="C4853" s="13">
        <v>3375031</v>
      </c>
      <c r="D4853" s="13">
        <v>1.4E-2</v>
      </c>
    </row>
    <row r="4854" spans="1:4" ht="15.75" hidden="1" customHeight="1">
      <c r="A4854" s="13" t="s">
        <v>330</v>
      </c>
      <c r="B4854" s="13">
        <v>1860</v>
      </c>
      <c r="C4854" s="13">
        <v>3407320</v>
      </c>
      <c r="D4854" s="13">
        <v>1.9E-2</v>
      </c>
    </row>
    <row r="4855" spans="1:4" ht="15.75" hidden="1" customHeight="1">
      <c r="A4855" s="13" t="s">
        <v>330</v>
      </c>
      <c r="B4855" s="13">
        <v>1861</v>
      </c>
      <c r="C4855" s="13">
        <v>3439919</v>
      </c>
      <c r="D4855" s="13">
        <v>2.4E-2</v>
      </c>
    </row>
    <row r="4856" spans="1:4" ht="15.75" hidden="1" customHeight="1">
      <c r="A4856" s="13" t="s">
        <v>330</v>
      </c>
      <c r="B4856" s="13">
        <v>1862</v>
      </c>
      <c r="C4856" s="13">
        <v>3472828</v>
      </c>
      <c r="D4856" s="13">
        <v>2.1999999999999999E-2</v>
      </c>
    </row>
    <row r="4857" spans="1:4" ht="15.75" hidden="1" customHeight="1">
      <c r="A4857" s="13" t="s">
        <v>330</v>
      </c>
      <c r="B4857" s="13">
        <v>1863</v>
      </c>
      <c r="C4857" s="13">
        <v>3506052</v>
      </c>
      <c r="D4857" s="13">
        <v>2.3E-2</v>
      </c>
    </row>
    <row r="4858" spans="1:4" ht="15.75" hidden="1" customHeight="1">
      <c r="A4858" s="13" t="s">
        <v>330</v>
      </c>
      <c r="B4858" s="13">
        <v>1864</v>
      </c>
      <c r="C4858" s="13">
        <v>3539594</v>
      </c>
      <c r="D4858" s="13">
        <v>2.5000000000000001E-2</v>
      </c>
    </row>
    <row r="4859" spans="1:4" ht="15.75" hidden="1" customHeight="1">
      <c r="A4859" s="13" t="s">
        <v>330</v>
      </c>
      <c r="B4859" s="13">
        <v>1865</v>
      </c>
      <c r="C4859" s="13">
        <v>3573455</v>
      </c>
      <c r="D4859" s="13">
        <v>2.4E-2</v>
      </c>
    </row>
    <row r="4860" spans="1:4" ht="15.75" hidden="1" customHeight="1">
      <c r="A4860" s="13" t="s">
        <v>330</v>
      </c>
      <c r="B4860" s="13">
        <v>1866</v>
      </c>
      <c r="C4860" s="13">
        <v>3607640</v>
      </c>
      <c r="D4860" s="13">
        <v>7.6999999999999999E-2</v>
      </c>
    </row>
    <row r="4861" spans="1:4" ht="15.75" hidden="1" customHeight="1">
      <c r="A4861" s="13" t="s">
        <v>330</v>
      </c>
      <c r="B4861" s="13">
        <v>1867</v>
      </c>
      <c r="C4861" s="13">
        <v>3642152</v>
      </c>
      <c r="D4861" s="13">
        <v>8.7999999999999995E-2</v>
      </c>
    </row>
    <row r="4862" spans="1:4" ht="15.75" hidden="1" customHeight="1">
      <c r="A4862" s="13" t="s">
        <v>330</v>
      </c>
      <c r="B4862" s="13">
        <v>1868</v>
      </c>
      <c r="C4862" s="13">
        <v>3676993</v>
      </c>
      <c r="D4862" s="13">
        <v>7.2999999999999995E-2</v>
      </c>
    </row>
    <row r="4863" spans="1:4" ht="15.75" hidden="1" customHeight="1">
      <c r="A4863" s="13" t="s">
        <v>330</v>
      </c>
      <c r="B4863" s="13">
        <v>1869</v>
      </c>
      <c r="C4863" s="13">
        <v>3712167</v>
      </c>
      <c r="D4863" s="13">
        <v>9.9000000000000005E-2</v>
      </c>
    </row>
    <row r="4864" spans="1:4" ht="15.75" hidden="1" customHeight="1">
      <c r="A4864" s="13" t="s">
        <v>330</v>
      </c>
      <c r="B4864" s="13">
        <v>1870</v>
      </c>
      <c r="C4864" s="13">
        <v>3747677</v>
      </c>
      <c r="D4864" s="13">
        <v>0.108</v>
      </c>
    </row>
    <row r="4865" spans="1:4" ht="15.75" hidden="1" customHeight="1">
      <c r="A4865" s="13" t="s">
        <v>330</v>
      </c>
      <c r="B4865" s="13">
        <v>1871</v>
      </c>
      <c r="C4865" s="13">
        <v>3783526</v>
      </c>
      <c r="D4865" s="13">
        <v>0.14599999999999999</v>
      </c>
    </row>
    <row r="4866" spans="1:4" ht="15.75" hidden="1" customHeight="1">
      <c r="A4866" s="13" t="s">
        <v>330</v>
      </c>
      <c r="B4866" s="13">
        <v>1872</v>
      </c>
      <c r="C4866" s="13">
        <v>3819717</v>
      </c>
      <c r="D4866" s="13">
        <v>0.15</v>
      </c>
    </row>
    <row r="4867" spans="1:4" ht="15.75" hidden="1" customHeight="1">
      <c r="A4867" s="13" t="s">
        <v>330</v>
      </c>
      <c r="B4867" s="13">
        <v>1873</v>
      </c>
      <c r="C4867" s="13">
        <v>3856254</v>
      </c>
      <c r="D4867" s="13">
        <v>0.14000000000000001</v>
      </c>
    </row>
    <row r="4868" spans="1:4" ht="15.75" hidden="1" customHeight="1">
      <c r="A4868" s="13" t="s">
        <v>330</v>
      </c>
      <c r="B4868" s="13">
        <v>1874</v>
      </c>
      <c r="C4868" s="13">
        <v>3893140</v>
      </c>
      <c r="D4868" s="13">
        <v>0.17</v>
      </c>
    </row>
    <row r="4869" spans="1:4" ht="15.75" hidden="1" customHeight="1">
      <c r="A4869" s="13" t="s">
        <v>330</v>
      </c>
      <c r="B4869" s="13">
        <v>1875</v>
      </c>
      <c r="C4869" s="13">
        <v>3930378</v>
      </c>
      <c r="D4869" s="13">
        <v>0.19600000000000001</v>
      </c>
    </row>
    <row r="4870" spans="1:4" ht="15.75" hidden="1" customHeight="1">
      <c r="A4870" s="13" t="s">
        <v>330</v>
      </c>
      <c r="B4870" s="13">
        <v>1876</v>
      </c>
      <c r="C4870" s="13">
        <v>3967971</v>
      </c>
      <c r="D4870" s="13">
        <v>0.24299999999999999</v>
      </c>
    </row>
    <row r="4871" spans="1:4" ht="15.75" hidden="1" customHeight="1">
      <c r="A4871" s="13" t="s">
        <v>330</v>
      </c>
      <c r="B4871" s="13">
        <v>1877</v>
      </c>
      <c r="C4871" s="13">
        <v>4005924</v>
      </c>
      <c r="D4871" s="13">
        <v>0.248</v>
      </c>
    </row>
    <row r="4872" spans="1:4" ht="15.75" hidden="1" customHeight="1">
      <c r="A4872" s="13" t="s">
        <v>330</v>
      </c>
      <c r="B4872" s="13">
        <v>1878</v>
      </c>
      <c r="C4872" s="13">
        <v>4044239</v>
      </c>
      <c r="D4872" s="13">
        <v>0.32500000000000001</v>
      </c>
    </row>
    <row r="4873" spans="1:4" ht="15.75" hidden="1" customHeight="1">
      <c r="A4873" s="13" t="s">
        <v>330</v>
      </c>
      <c r="B4873" s="13">
        <v>1879</v>
      </c>
      <c r="C4873" s="13">
        <v>4082920</v>
      </c>
      <c r="D4873" s="13">
        <v>0.33300000000000002</v>
      </c>
    </row>
    <row r="4874" spans="1:4" ht="15.75" hidden="1" customHeight="1">
      <c r="A4874" s="13" t="s">
        <v>330</v>
      </c>
      <c r="B4874" s="13">
        <v>1880</v>
      </c>
      <c r="C4874" s="13">
        <v>4121970</v>
      </c>
      <c r="D4874" s="13">
        <v>0.39100000000000001</v>
      </c>
    </row>
    <row r="4875" spans="1:4" ht="15.75" hidden="1" customHeight="1">
      <c r="A4875" s="13" t="s">
        <v>330</v>
      </c>
      <c r="B4875" s="13">
        <v>1881</v>
      </c>
      <c r="C4875" s="13">
        <v>4161393</v>
      </c>
      <c r="D4875" s="13">
        <v>0.41199999999999998</v>
      </c>
    </row>
    <row r="4876" spans="1:4" ht="15.75" hidden="1" customHeight="1">
      <c r="A4876" s="13" t="s">
        <v>330</v>
      </c>
      <c r="B4876" s="13">
        <v>1882</v>
      </c>
      <c r="C4876" s="13">
        <v>4201193</v>
      </c>
      <c r="D4876" s="13">
        <v>0.434</v>
      </c>
    </row>
    <row r="4877" spans="1:4" ht="15.75" hidden="1" customHeight="1">
      <c r="A4877" s="13" t="s">
        <v>330</v>
      </c>
      <c r="B4877" s="13">
        <v>1883</v>
      </c>
      <c r="C4877" s="13">
        <v>4241372</v>
      </c>
      <c r="D4877" s="13">
        <v>0.49399999999999999</v>
      </c>
    </row>
    <row r="4878" spans="1:4" ht="15.75" hidden="1" customHeight="1">
      <c r="A4878" s="13" t="s">
        <v>330</v>
      </c>
      <c r="B4878" s="13">
        <v>1884</v>
      </c>
      <c r="C4878" s="13">
        <v>4281935</v>
      </c>
      <c r="D4878" s="13">
        <v>0.501</v>
      </c>
    </row>
    <row r="4879" spans="1:4" ht="15.75" hidden="1" customHeight="1">
      <c r="A4879" s="13" t="s">
        <v>330</v>
      </c>
      <c r="B4879" s="13">
        <v>1885</v>
      </c>
      <c r="C4879" s="13">
        <v>4322886</v>
      </c>
      <c r="D4879" s="13">
        <v>0.54600000000000004</v>
      </c>
    </row>
    <row r="4880" spans="1:4" ht="15.75" hidden="1" customHeight="1">
      <c r="A4880" s="13" t="s">
        <v>330</v>
      </c>
      <c r="B4880" s="13">
        <v>1886</v>
      </c>
      <c r="C4880" s="13">
        <v>4364227</v>
      </c>
      <c r="D4880" s="13">
        <v>0.56000000000000005</v>
      </c>
    </row>
    <row r="4881" spans="1:4" ht="15.75" hidden="1" customHeight="1">
      <c r="A4881" s="13" t="s">
        <v>330</v>
      </c>
      <c r="B4881" s="13">
        <v>1887</v>
      </c>
      <c r="C4881" s="13">
        <v>4405964</v>
      </c>
      <c r="D4881" s="13">
        <v>0.59199999999999997</v>
      </c>
    </row>
    <row r="4882" spans="1:4" ht="15.75" hidden="1" customHeight="1">
      <c r="A4882" s="13" t="s">
        <v>330</v>
      </c>
      <c r="B4882" s="13">
        <v>1888</v>
      </c>
      <c r="C4882" s="13">
        <v>4448098</v>
      </c>
      <c r="D4882" s="13">
        <v>0.61799999999999999</v>
      </c>
    </row>
    <row r="4883" spans="1:4" ht="15.75" hidden="1" customHeight="1">
      <c r="A4883" s="13" t="s">
        <v>330</v>
      </c>
      <c r="B4883" s="13">
        <v>1889</v>
      </c>
      <c r="C4883" s="13">
        <v>4490635</v>
      </c>
      <c r="D4883" s="13">
        <v>0.66700000000000004</v>
      </c>
    </row>
    <row r="4884" spans="1:4" ht="15.75" hidden="1" customHeight="1">
      <c r="A4884" s="13" t="s">
        <v>330</v>
      </c>
      <c r="B4884" s="13">
        <v>1890</v>
      </c>
      <c r="C4884" s="13">
        <v>4533578</v>
      </c>
      <c r="D4884" s="13">
        <v>0.75600000000000001</v>
      </c>
    </row>
    <row r="4885" spans="1:4" ht="15.75" hidden="1" customHeight="1">
      <c r="A4885" s="13" t="s">
        <v>330</v>
      </c>
      <c r="B4885" s="13">
        <v>1891</v>
      </c>
      <c r="C4885" s="13">
        <v>4576931</v>
      </c>
      <c r="D4885" s="13">
        <v>0.83199999999999996</v>
      </c>
    </row>
    <row r="4886" spans="1:4" ht="15.75" hidden="1" customHeight="1">
      <c r="A4886" s="13" t="s">
        <v>330</v>
      </c>
      <c r="B4886" s="13">
        <v>1892</v>
      </c>
      <c r="C4886" s="13">
        <v>4620698</v>
      </c>
      <c r="D4886" s="13">
        <v>0.88100000000000001</v>
      </c>
    </row>
    <row r="4887" spans="1:4" ht="15.75" hidden="1" customHeight="1">
      <c r="A4887" s="13" t="s">
        <v>330</v>
      </c>
      <c r="B4887" s="13">
        <v>1893</v>
      </c>
      <c r="C4887" s="13">
        <v>4664883</v>
      </c>
      <c r="D4887" s="13">
        <v>1.032</v>
      </c>
    </row>
    <row r="4888" spans="1:4" ht="15.75" hidden="1" customHeight="1">
      <c r="A4888" s="13" t="s">
        <v>330</v>
      </c>
      <c r="B4888" s="13">
        <v>1894</v>
      </c>
      <c r="C4888" s="13">
        <v>4709490</v>
      </c>
      <c r="D4888" s="13">
        <v>1.0509999999999999</v>
      </c>
    </row>
    <row r="4889" spans="1:4" ht="15.75" hidden="1" customHeight="1">
      <c r="A4889" s="13" t="s">
        <v>330</v>
      </c>
      <c r="B4889" s="13">
        <v>1895</v>
      </c>
      <c r="C4889" s="13">
        <v>4754522</v>
      </c>
      <c r="D4889" s="13">
        <v>1.208</v>
      </c>
    </row>
    <row r="4890" spans="1:4" ht="15.75" hidden="1" customHeight="1">
      <c r="A4890" s="13" t="s">
        <v>330</v>
      </c>
      <c r="B4890" s="13">
        <v>1896</v>
      </c>
      <c r="C4890" s="13">
        <v>4799985</v>
      </c>
      <c r="D4890" s="13">
        <v>1.23</v>
      </c>
    </row>
    <row r="4891" spans="1:4" ht="15.75" hidden="1" customHeight="1">
      <c r="A4891" s="13" t="s">
        <v>330</v>
      </c>
      <c r="B4891" s="13">
        <v>1897</v>
      </c>
      <c r="C4891" s="13">
        <v>4845881</v>
      </c>
      <c r="D4891" s="13">
        <v>1.4219999999999999</v>
      </c>
    </row>
    <row r="4892" spans="1:4" ht="15.75" hidden="1" customHeight="1">
      <c r="A4892" s="13" t="s">
        <v>330</v>
      </c>
      <c r="B4892" s="13">
        <v>1898</v>
      </c>
      <c r="C4892" s="13">
        <v>4892215</v>
      </c>
      <c r="D4892" s="13">
        <v>1.595</v>
      </c>
    </row>
    <row r="4893" spans="1:4" ht="15.75" hidden="1" customHeight="1">
      <c r="A4893" s="13" t="s">
        <v>330</v>
      </c>
      <c r="B4893" s="13">
        <v>1899</v>
      </c>
      <c r="C4893" s="13">
        <v>4938992</v>
      </c>
      <c r="D4893" s="13">
        <v>1.85</v>
      </c>
    </row>
    <row r="4894" spans="1:4" ht="15.75" hidden="1" customHeight="1">
      <c r="A4894" s="13" t="s">
        <v>330</v>
      </c>
      <c r="B4894" s="13">
        <v>1900</v>
      </c>
      <c r="C4894" s="13">
        <v>4986216</v>
      </c>
      <c r="D4894" s="13">
        <v>2.0960000000000001</v>
      </c>
    </row>
    <row r="4895" spans="1:4" ht="15.75" hidden="1" customHeight="1">
      <c r="A4895" s="13" t="s">
        <v>330</v>
      </c>
      <c r="B4895" s="13">
        <v>1901</v>
      </c>
      <c r="C4895" s="13">
        <v>5033890</v>
      </c>
      <c r="D4895" s="13">
        <v>2.1520000000000001</v>
      </c>
    </row>
    <row r="4896" spans="1:4" ht="15.75" hidden="1" customHeight="1">
      <c r="A4896" s="13" t="s">
        <v>330</v>
      </c>
      <c r="B4896" s="13">
        <v>1902</v>
      </c>
      <c r="C4896" s="13">
        <v>5082019</v>
      </c>
      <c r="D4896" s="13">
        <v>2.0779999999999998</v>
      </c>
    </row>
    <row r="4897" spans="1:4" ht="15.75" hidden="1" customHeight="1">
      <c r="A4897" s="13" t="s">
        <v>330</v>
      </c>
      <c r="B4897" s="13">
        <v>1903</v>
      </c>
      <c r="C4897" s="13">
        <v>5130608</v>
      </c>
      <c r="D4897" s="13">
        <v>2.0329999999999999</v>
      </c>
    </row>
    <row r="4898" spans="1:4" ht="15.75" hidden="1" customHeight="1">
      <c r="A4898" s="13" t="s">
        <v>330</v>
      </c>
      <c r="B4898" s="13">
        <v>1904</v>
      </c>
      <c r="C4898" s="13">
        <v>5179660</v>
      </c>
      <c r="D4898" s="13">
        <v>2.262</v>
      </c>
    </row>
    <row r="4899" spans="1:4" ht="15.75" hidden="1" customHeight="1">
      <c r="A4899" s="13" t="s">
        <v>330</v>
      </c>
      <c r="B4899" s="13">
        <v>1905</v>
      </c>
      <c r="C4899" s="13">
        <v>5229181</v>
      </c>
      <c r="D4899" s="13">
        <v>2.0190000000000001</v>
      </c>
    </row>
    <row r="4900" spans="1:4" ht="15.75" hidden="1" customHeight="1">
      <c r="A4900" s="13" t="s">
        <v>330</v>
      </c>
      <c r="B4900" s="13">
        <v>1906</v>
      </c>
      <c r="C4900" s="13">
        <v>5279174</v>
      </c>
      <c r="D4900" s="13">
        <v>2.3029999999999999</v>
      </c>
    </row>
    <row r="4901" spans="1:4" ht="15.75" hidden="1" customHeight="1">
      <c r="A4901" s="13" t="s">
        <v>330</v>
      </c>
      <c r="B4901" s="13">
        <v>1907</v>
      </c>
      <c r="C4901" s="13">
        <v>5329645</v>
      </c>
      <c r="D4901" s="13">
        <v>2.5790000000000002</v>
      </c>
    </row>
    <row r="4902" spans="1:4" ht="15.75" hidden="1" customHeight="1">
      <c r="A4902" s="13" t="s">
        <v>330</v>
      </c>
      <c r="B4902" s="13">
        <v>1908</v>
      </c>
      <c r="C4902" s="13">
        <v>5380597</v>
      </c>
      <c r="D4902" s="13">
        <v>2.5950000000000002</v>
      </c>
    </row>
    <row r="4903" spans="1:4" ht="15.75" hidden="1" customHeight="1">
      <c r="A4903" s="13" t="s">
        <v>330</v>
      </c>
      <c r="B4903" s="13">
        <v>1909</v>
      </c>
      <c r="C4903" s="13">
        <v>5432036</v>
      </c>
      <c r="D4903" s="13">
        <v>2.74</v>
      </c>
    </row>
    <row r="4904" spans="1:4" ht="15.75" hidden="1" customHeight="1">
      <c r="A4904" s="13" t="s">
        <v>330</v>
      </c>
      <c r="B4904" s="13">
        <v>1910</v>
      </c>
      <c r="C4904" s="13">
        <v>5483965</v>
      </c>
      <c r="D4904" s="13">
        <v>2.6869999999999998</v>
      </c>
    </row>
    <row r="4905" spans="1:4" ht="15.75" hidden="1" customHeight="1">
      <c r="A4905" s="13" t="s">
        <v>330</v>
      </c>
      <c r="B4905" s="13">
        <v>1911</v>
      </c>
      <c r="C4905" s="13">
        <v>5536390</v>
      </c>
      <c r="D4905" s="13">
        <v>2.786</v>
      </c>
    </row>
    <row r="4906" spans="1:4" ht="15.75" hidden="1" customHeight="1">
      <c r="A4906" s="13" t="s">
        <v>330</v>
      </c>
      <c r="B4906" s="13">
        <v>1912</v>
      </c>
      <c r="C4906" s="13">
        <v>5589316</v>
      </c>
      <c r="D4906" s="13">
        <v>3.1549999999999998</v>
      </c>
    </row>
    <row r="4907" spans="1:4" ht="15.75" hidden="1" customHeight="1">
      <c r="A4907" s="13" t="s">
        <v>330</v>
      </c>
      <c r="B4907" s="13">
        <v>1913</v>
      </c>
      <c r="C4907" s="13">
        <v>5642747</v>
      </c>
      <c r="D4907" s="13">
        <v>3.4279999999999999</v>
      </c>
    </row>
    <row r="4908" spans="1:4" ht="15.75" hidden="1" customHeight="1">
      <c r="A4908" s="13" t="s">
        <v>330</v>
      </c>
      <c r="B4908" s="13">
        <v>1914</v>
      </c>
      <c r="C4908" s="13">
        <v>5696687</v>
      </c>
      <c r="D4908" s="13">
        <v>3.0939999999999999</v>
      </c>
    </row>
    <row r="4909" spans="1:4" ht="15.75" hidden="1" customHeight="1">
      <c r="A4909" s="13" t="s">
        <v>330</v>
      </c>
      <c r="B4909" s="13">
        <v>1915</v>
      </c>
      <c r="C4909" s="13">
        <v>5751143</v>
      </c>
      <c r="D4909" s="13">
        <v>2.84</v>
      </c>
    </row>
    <row r="4910" spans="1:4" ht="15.75" hidden="1" customHeight="1">
      <c r="A4910" s="13" t="s">
        <v>330</v>
      </c>
      <c r="B4910" s="13">
        <v>1916</v>
      </c>
      <c r="C4910" s="13">
        <v>5806118</v>
      </c>
      <c r="D4910" s="13">
        <v>3.0259999999999998</v>
      </c>
    </row>
    <row r="4911" spans="1:4" ht="15.75" hidden="1" customHeight="1">
      <c r="A4911" s="13" t="s">
        <v>330</v>
      </c>
      <c r="B4911" s="13">
        <v>1917</v>
      </c>
      <c r="C4911" s="13">
        <v>5861618</v>
      </c>
      <c r="D4911" s="13">
        <v>2.7850000000000001</v>
      </c>
    </row>
    <row r="4912" spans="1:4" ht="15.75" hidden="1" customHeight="1">
      <c r="A4912" s="13" t="s">
        <v>330</v>
      </c>
      <c r="B4912" s="13">
        <v>1918</v>
      </c>
      <c r="C4912" s="13">
        <v>5915408</v>
      </c>
      <c r="D4912" s="13">
        <v>1.111</v>
      </c>
    </row>
    <row r="4913" spans="1:4" ht="15.75" hidden="1" customHeight="1">
      <c r="A4913" s="13" t="s">
        <v>330</v>
      </c>
      <c r="B4913" s="13">
        <v>1919</v>
      </c>
      <c r="C4913" s="13">
        <v>5969691</v>
      </c>
      <c r="D4913" s="13">
        <v>0.94899999999999995</v>
      </c>
    </row>
    <row r="4914" spans="1:4" ht="15.75" hidden="1" customHeight="1">
      <c r="A4914" s="13" t="s">
        <v>330</v>
      </c>
      <c r="B4914" s="13">
        <v>1920</v>
      </c>
      <c r="C4914" s="13">
        <v>6024473</v>
      </c>
      <c r="D4914" s="13">
        <v>0.86499999999999999</v>
      </c>
    </row>
    <row r="4915" spans="1:4" ht="15.75" hidden="1" customHeight="1">
      <c r="A4915" s="13" t="s">
        <v>330</v>
      </c>
      <c r="B4915" s="13">
        <v>1921</v>
      </c>
      <c r="C4915" s="13">
        <v>6079757</v>
      </c>
      <c r="D4915" s="13">
        <v>0.93799999999999994</v>
      </c>
    </row>
    <row r="4916" spans="1:4" ht="15.75" hidden="1" customHeight="1">
      <c r="A4916" s="13" t="s">
        <v>330</v>
      </c>
      <c r="B4916" s="13">
        <v>1922</v>
      </c>
      <c r="C4916" s="13">
        <v>6135548</v>
      </c>
      <c r="D4916" s="13">
        <v>1.1439999999999999</v>
      </c>
    </row>
    <row r="4917" spans="1:4" ht="15.75" hidden="1" customHeight="1">
      <c r="A4917" s="13" t="s">
        <v>330</v>
      </c>
      <c r="B4917" s="13">
        <v>1923</v>
      </c>
      <c r="C4917" s="13">
        <v>6191852</v>
      </c>
      <c r="D4917" s="13">
        <v>1.264</v>
      </c>
    </row>
    <row r="4918" spans="1:4" ht="15.75" hidden="1" customHeight="1">
      <c r="A4918" s="13" t="s">
        <v>330</v>
      </c>
      <c r="B4918" s="13">
        <v>1924</v>
      </c>
      <c r="C4918" s="13">
        <v>6248672</v>
      </c>
      <c r="D4918" s="13">
        <v>1.506</v>
      </c>
    </row>
    <row r="4919" spans="1:4" ht="15.75" hidden="1" customHeight="1">
      <c r="A4919" s="13" t="s">
        <v>330</v>
      </c>
      <c r="B4919" s="13">
        <v>1925</v>
      </c>
      <c r="C4919" s="13">
        <v>6306014</v>
      </c>
      <c r="D4919" s="13">
        <v>1.486</v>
      </c>
    </row>
    <row r="4920" spans="1:4" ht="15.75" hidden="1" customHeight="1">
      <c r="A4920" s="13" t="s">
        <v>330</v>
      </c>
      <c r="B4920" s="13">
        <v>1926</v>
      </c>
      <c r="C4920" s="13">
        <v>6363881</v>
      </c>
      <c r="D4920" s="13">
        <v>2.1539999999999999</v>
      </c>
    </row>
    <row r="4921" spans="1:4" ht="15.75" hidden="1" customHeight="1">
      <c r="A4921" s="13" t="s">
        <v>330</v>
      </c>
      <c r="B4921" s="13">
        <v>1927</v>
      </c>
      <c r="C4921" s="13">
        <v>6422280</v>
      </c>
      <c r="D4921" s="13">
        <v>2.6779999999999999</v>
      </c>
    </row>
    <row r="4922" spans="1:4" ht="15.75" hidden="1" customHeight="1">
      <c r="A4922" s="13" t="s">
        <v>330</v>
      </c>
      <c r="B4922" s="13">
        <v>1928</v>
      </c>
      <c r="C4922" s="13">
        <v>6481215</v>
      </c>
      <c r="D4922" s="13">
        <v>2.9670000000000001</v>
      </c>
    </row>
    <row r="4923" spans="1:4" ht="15.75" hidden="1" customHeight="1">
      <c r="A4923" s="13" t="s">
        <v>330</v>
      </c>
      <c r="B4923" s="13">
        <v>1929</v>
      </c>
      <c r="C4923" s="13">
        <v>6540690</v>
      </c>
      <c r="D4923" s="13">
        <v>3.1970000000000001</v>
      </c>
    </row>
    <row r="4924" spans="1:4" ht="15.75" hidden="1" customHeight="1">
      <c r="A4924" s="13" t="s">
        <v>330</v>
      </c>
      <c r="B4924" s="13">
        <v>1930</v>
      </c>
      <c r="C4924" s="13">
        <v>6600712</v>
      </c>
      <c r="D4924" s="13">
        <v>4.3540000000000001</v>
      </c>
    </row>
    <row r="4925" spans="1:4" ht="15.75" hidden="1" customHeight="1">
      <c r="A4925" s="13" t="s">
        <v>330</v>
      </c>
      <c r="B4925" s="13">
        <v>1931</v>
      </c>
      <c r="C4925" s="13">
        <v>6661284</v>
      </c>
      <c r="D4925" s="13">
        <v>5.2309999999999999</v>
      </c>
    </row>
    <row r="4926" spans="1:4" ht="15.75" hidden="1" customHeight="1">
      <c r="A4926" s="13" t="s">
        <v>330</v>
      </c>
      <c r="B4926" s="13">
        <v>1932</v>
      </c>
      <c r="C4926" s="13">
        <v>6722412</v>
      </c>
      <c r="D4926" s="13">
        <v>5.8890000000000002</v>
      </c>
    </row>
    <row r="4927" spans="1:4" ht="15.75" hidden="1" customHeight="1">
      <c r="A4927" s="13" t="s">
        <v>330</v>
      </c>
      <c r="B4927" s="13">
        <v>1933</v>
      </c>
      <c r="C4927" s="13">
        <v>6784101</v>
      </c>
      <c r="D4927" s="13">
        <v>6.5810000000000004</v>
      </c>
    </row>
    <row r="4928" spans="1:4" ht="15.75" hidden="1" customHeight="1">
      <c r="A4928" s="13" t="s">
        <v>330</v>
      </c>
      <c r="B4928" s="13">
        <v>1934</v>
      </c>
      <c r="C4928" s="13">
        <v>6846356</v>
      </c>
      <c r="D4928" s="13">
        <v>7.9580000000000002</v>
      </c>
    </row>
    <row r="4929" spans="1:4" ht="15.75" hidden="1" customHeight="1">
      <c r="A4929" s="13" t="s">
        <v>330</v>
      </c>
      <c r="B4929" s="13">
        <v>1935</v>
      </c>
      <c r="C4929" s="13">
        <v>6909182</v>
      </c>
      <c r="D4929" s="13">
        <v>9.0030000000000001</v>
      </c>
    </row>
    <row r="4930" spans="1:4" ht="15.75" hidden="1" customHeight="1">
      <c r="A4930" s="13" t="s">
        <v>330</v>
      </c>
      <c r="B4930" s="13">
        <v>1936</v>
      </c>
      <c r="C4930" s="13">
        <v>6972585</v>
      </c>
      <c r="D4930" s="13">
        <v>10.319000000000001</v>
      </c>
    </row>
    <row r="4931" spans="1:4" ht="15.75" hidden="1" customHeight="1">
      <c r="A4931" s="13" t="s">
        <v>330</v>
      </c>
      <c r="B4931" s="13">
        <v>1937</v>
      </c>
      <c r="C4931" s="13">
        <v>7036570</v>
      </c>
      <c r="D4931" s="13">
        <v>10.555</v>
      </c>
    </row>
    <row r="4932" spans="1:4" ht="15.75" hidden="1" customHeight="1">
      <c r="A4932" s="13" t="s">
        <v>330</v>
      </c>
      <c r="B4932" s="13">
        <v>1938</v>
      </c>
      <c r="C4932" s="13">
        <v>7101141</v>
      </c>
      <c r="D4932" s="13">
        <v>11.14</v>
      </c>
    </row>
    <row r="4933" spans="1:4" ht="15.75" hidden="1" customHeight="1">
      <c r="A4933" s="13" t="s">
        <v>330</v>
      </c>
      <c r="B4933" s="13">
        <v>1939</v>
      </c>
      <c r="C4933" s="13">
        <v>7166306</v>
      </c>
      <c r="D4933" s="13">
        <v>11.276999999999999</v>
      </c>
    </row>
    <row r="4934" spans="1:4" ht="15.75" hidden="1" customHeight="1">
      <c r="A4934" s="13" t="s">
        <v>330</v>
      </c>
      <c r="B4934" s="13">
        <v>1940</v>
      </c>
      <c r="C4934" s="13">
        <v>7232068</v>
      </c>
      <c r="D4934" s="13">
        <v>13.515000000000001</v>
      </c>
    </row>
    <row r="4935" spans="1:4" ht="15.75" hidden="1" customHeight="1">
      <c r="A4935" s="13" t="s">
        <v>330</v>
      </c>
      <c r="B4935" s="13">
        <v>1941</v>
      </c>
      <c r="C4935" s="13">
        <v>7298434</v>
      </c>
      <c r="D4935" s="13">
        <v>11.878</v>
      </c>
    </row>
    <row r="4936" spans="1:4" ht="15.75" hidden="1" customHeight="1">
      <c r="A4936" s="13" t="s">
        <v>330</v>
      </c>
      <c r="B4936" s="13">
        <v>1942</v>
      </c>
      <c r="C4936" s="13">
        <v>7365409</v>
      </c>
      <c r="D4936" s="13">
        <v>6.47</v>
      </c>
    </row>
    <row r="4937" spans="1:4" ht="15.75" hidden="1" customHeight="1">
      <c r="A4937" s="13" t="s">
        <v>330</v>
      </c>
      <c r="B4937" s="13">
        <v>1943</v>
      </c>
      <c r="C4937" s="13">
        <v>7432998</v>
      </c>
      <c r="D4937" s="13">
        <v>6.7530000000000001</v>
      </c>
    </row>
    <row r="4938" spans="1:4" ht="15.75" hidden="1" customHeight="1">
      <c r="A4938" s="13" t="s">
        <v>330</v>
      </c>
      <c r="B4938" s="13">
        <v>1944</v>
      </c>
      <c r="C4938" s="13">
        <v>7501208</v>
      </c>
      <c r="D4938" s="13">
        <v>9.7929999999999993</v>
      </c>
    </row>
    <row r="4939" spans="1:4" ht="15.75" hidden="1" customHeight="1">
      <c r="A4939" s="13" t="s">
        <v>330</v>
      </c>
      <c r="B4939" s="13">
        <v>1945</v>
      </c>
      <c r="C4939" s="13">
        <v>7570044</v>
      </c>
      <c r="D4939" s="13">
        <v>10.353999999999999</v>
      </c>
    </row>
    <row r="4940" spans="1:4" ht="15.75" hidden="1" customHeight="1">
      <c r="A4940" s="13" t="s">
        <v>330</v>
      </c>
      <c r="B4940" s="13">
        <v>1946</v>
      </c>
      <c r="C4940" s="13">
        <v>7639511</v>
      </c>
      <c r="D4940" s="13">
        <v>11.625999999999999</v>
      </c>
    </row>
    <row r="4941" spans="1:4" ht="15.75" hidden="1" customHeight="1">
      <c r="A4941" s="13" t="s">
        <v>330</v>
      </c>
      <c r="B4941" s="13">
        <v>1947</v>
      </c>
      <c r="C4941" s="13">
        <v>7709616</v>
      </c>
      <c r="D4941" s="13">
        <v>13.994999999999999</v>
      </c>
    </row>
    <row r="4942" spans="1:4" ht="15.75" hidden="1" customHeight="1">
      <c r="A4942" s="13" t="s">
        <v>330</v>
      </c>
      <c r="B4942" s="13">
        <v>1948</v>
      </c>
      <c r="C4942" s="13">
        <v>7780364</v>
      </c>
      <c r="D4942" s="13">
        <v>14.885</v>
      </c>
    </row>
    <row r="4943" spans="1:4" ht="15.75" hidden="1" customHeight="1">
      <c r="A4943" s="13" t="s">
        <v>330</v>
      </c>
      <c r="B4943" s="13">
        <v>1949</v>
      </c>
      <c r="C4943" s="13">
        <v>7846138</v>
      </c>
      <c r="D4943" s="13">
        <v>16.920000000000002</v>
      </c>
    </row>
    <row r="4944" spans="1:4" ht="15.75" hidden="1" customHeight="1">
      <c r="A4944" s="13" t="s">
        <v>330</v>
      </c>
      <c r="B4944" s="13">
        <v>1950</v>
      </c>
      <c r="C4944" s="13">
        <v>7906861</v>
      </c>
      <c r="D4944" s="13">
        <v>18.850000000000001</v>
      </c>
    </row>
    <row r="4945" spans="1:4" ht="15.75" hidden="1" customHeight="1">
      <c r="A4945" s="13" t="s">
        <v>330</v>
      </c>
      <c r="B4945" s="13">
        <v>1951</v>
      </c>
      <c r="C4945" s="13">
        <v>7879090</v>
      </c>
      <c r="D4945" s="13">
        <v>20.422999999999998</v>
      </c>
    </row>
    <row r="4946" spans="1:4" ht="15.75" hidden="1" customHeight="1">
      <c r="A4946" s="13" t="s">
        <v>330</v>
      </c>
      <c r="B4946" s="13">
        <v>1952</v>
      </c>
      <c r="C4946" s="13">
        <v>7875526</v>
      </c>
      <c r="D4946" s="13">
        <v>21.873000000000001</v>
      </c>
    </row>
    <row r="4947" spans="1:4" ht="15.75" hidden="1" customHeight="1">
      <c r="A4947" s="13" t="s">
        <v>330</v>
      </c>
      <c r="B4947" s="13">
        <v>1953</v>
      </c>
      <c r="C4947" s="13">
        <v>7893242</v>
      </c>
      <c r="D4947" s="13">
        <v>23.140999999999998</v>
      </c>
    </row>
    <row r="4948" spans="1:4" ht="15.75" hidden="1" customHeight="1">
      <c r="A4948" s="13" t="s">
        <v>330</v>
      </c>
      <c r="B4948" s="13">
        <v>1954</v>
      </c>
      <c r="C4948" s="13">
        <v>7927676</v>
      </c>
      <c r="D4948" s="13">
        <v>25.27</v>
      </c>
    </row>
    <row r="4949" spans="1:4" ht="15.75" hidden="1" customHeight="1">
      <c r="A4949" s="13" t="s">
        <v>330</v>
      </c>
      <c r="B4949" s="13">
        <v>1955</v>
      </c>
      <c r="C4949" s="13">
        <v>7976362</v>
      </c>
      <c r="D4949" s="13">
        <v>28.655999999999999</v>
      </c>
    </row>
    <row r="4950" spans="1:4" ht="15.75" hidden="1" customHeight="1">
      <c r="A4950" s="13" t="s">
        <v>330</v>
      </c>
      <c r="B4950" s="13">
        <v>1956</v>
      </c>
      <c r="C4950" s="13">
        <v>8037361</v>
      </c>
      <c r="D4950" s="13">
        <v>31.433</v>
      </c>
    </row>
    <row r="4951" spans="1:4" ht="15.75" hidden="1" customHeight="1">
      <c r="A4951" s="13" t="s">
        <v>330</v>
      </c>
      <c r="B4951" s="13">
        <v>1957</v>
      </c>
      <c r="C4951" s="13">
        <v>8109537</v>
      </c>
      <c r="D4951" s="13">
        <v>34.402000000000001</v>
      </c>
    </row>
    <row r="4952" spans="1:4" ht="15.75" hidden="1" customHeight="1">
      <c r="A4952" s="13" t="s">
        <v>330</v>
      </c>
      <c r="B4952" s="13">
        <v>1958</v>
      </c>
      <c r="C4952" s="13">
        <v>8194568</v>
      </c>
      <c r="D4952" s="13">
        <v>36.728999999999999</v>
      </c>
    </row>
    <row r="4953" spans="1:4" ht="15.75" hidden="1" customHeight="1">
      <c r="A4953" s="13" t="s">
        <v>330</v>
      </c>
      <c r="B4953" s="13">
        <v>1959</v>
      </c>
      <c r="C4953" s="13">
        <v>8288642</v>
      </c>
      <c r="D4953" s="13">
        <v>38.621000000000002</v>
      </c>
    </row>
    <row r="4954" spans="1:4" ht="15.75" hidden="1" customHeight="1">
      <c r="A4954" s="13" t="s">
        <v>330</v>
      </c>
      <c r="B4954" s="13">
        <v>1960</v>
      </c>
      <c r="C4954" s="13">
        <v>8389186</v>
      </c>
      <c r="D4954" s="13">
        <v>40.220999999999997</v>
      </c>
    </row>
    <row r="4955" spans="1:4" ht="15.75" hidden="1" customHeight="1">
      <c r="A4955" s="13" t="s">
        <v>330</v>
      </c>
      <c r="B4955" s="13">
        <v>1961</v>
      </c>
      <c r="C4955" s="13">
        <v>8495750</v>
      </c>
      <c r="D4955" s="13">
        <v>41.497999999999998</v>
      </c>
    </row>
    <row r="4956" spans="1:4" ht="15.75" hidden="1" customHeight="1">
      <c r="A4956" s="13" t="s">
        <v>330</v>
      </c>
      <c r="B4956" s="13">
        <v>1962</v>
      </c>
      <c r="C4956" s="13">
        <v>8599863</v>
      </c>
      <c r="D4956" s="13">
        <v>43.584000000000003</v>
      </c>
    </row>
    <row r="4957" spans="1:4" ht="15.75" hidden="1" customHeight="1">
      <c r="A4957" s="13" t="s">
        <v>330</v>
      </c>
      <c r="B4957" s="13">
        <v>1963</v>
      </c>
      <c r="C4957" s="13">
        <v>8694987</v>
      </c>
      <c r="D4957" s="13">
        <v>46.758000000000003</v>
      </c>
    </row>
    <row r="4958" spans="1:4" ht="15.75" hidden="1" customHeight="1">
      <c r="A4958" s="13" t="s">
        <v>330</v>
      </c>
      <c r="B4958" s="13">
        <v>1964</v>
      </c>
      <c r="C4958" s="13">
        <v>8779748</v>
      </c>
      <c r="D4958" s="13">
        <v>49.738</v>
      </c>
    </row>
    <row r="4959" spans="1:4" ht="15.75" hidden="1" customHeight="1">
      <c r="A4959" s="13" t="s">
        <v>330</v>
      </c>
      <c r="B4959" s="13">
        <v>1965</v>
      </c>
      <c r="C4959" s="13">
        <v>8854532</v>
      </c>
      <c r="D4959" s="13">
        <v>52.768999999999998</v>
      </c>
    </row>
    <row r="4960" spans="1:4" ht="15.75" hidden="1" customHeight="1">
      <c r="A4960" s="13" t="s">
        <v>330</v>
      </c>
      <c r="B4960" s="13">
        <v>1966</v>
      </c>
      <c r="C4960" s="13">
        <v>8921804</v>
      </c>
      <c r="D4960" s="13">
        <v>55.737000000000002</v>
      </c>
    </row>
    <row r="4961" spans="1:4" ht="15.75" hidden="1" customHeight="1">
      <c r="A4961" s="13" t="s">
        <v>330</v>
      </c>
      <c r="B4961" s="13">
        <v>1967</v>
      </c>
      <c r="C4961" s="13">
        <v>8985775</v>
      </c>
      <c r="D4961" s="13">
        <v>58.313000000000002</v>
      </c>
    </row>
    <row r="4962" spans="1:4" ht="15.75" hidden="1" customHeight="1">
      <c r="A4962" s="13" t="s">
        <v>330</v>
      </c>
      <c r="B4962" s="13">
        <v>1968</v>
      </c>
      <c r="C4962" s="13">
        <v>9047806</v>
      </c>
      <c r="D4962" s="13">
        <v>59.981000000000002</v>
      </c>
    </row>
    <row r="4963" spans="1:4" ht="15.75" hidden="1" customHeight="1">
      <c r="A4963" s="13" t="s">
        <v>330</v>
      </c>
      <c r="B4963" s="13">
        <v>1969</v>
      </c>
      <c r="C4963" s="13">
        <v>9108449</v>
      </c>
      <c r="D4963" s="13">
        <v>62.488</v>
      </c>
    </row>
    <row r="4964" spans="1:4" ht="15.75" hidden="1" customHeight="1">
      <c r="A4964" s="13" t="s">
        <v>330</v>
      </c>
      <c r="B4964" s="13">
        <v>1970</v>
      </c>
      <c r="C4964" s="13">
        <v>9170790</v>
      </c>
      <c r="D4964" s="13">
        <v>65.745000000000005</v>
      </c>
    </row>
    <row r="4965" spans="1:4" ht="15.75" hidden="1" customHeight="1">
      <c r="A4965" s="13" t="s">
        <v>330</v>
      </c>
      <c r="B4965" s="13">
        <v>1971</v>
      </c>
      <c r="C4965" s="13">
        <v>9236772</v>
      </c>
      <c r="D4965" s="13">
        <v>69.775999999999996</v>
      </c>
    </row>
    <row r="4966" spans="1:4" ht="15.75" hidden="1" customHeight="1">
      <c r="A4966" s="13" t="s">
        <v>330</v>
      </c>
      <c r="B4966" s="13">
        <v>1972</v>
      </c>
      <c r="C4966" s="13">
        <v>9303947</v>
      </c>
      <c r="D4966" s="13">
        <v>73.433000000000007</v>
      </c>
    </row>
    <row r="4967" spans="1:4" ht="15.75" hidden="1" customHeight="1">
      <c r="A4967" s="13" t="s">
        <v>330</v>
      </c>
      <c r="B4967" s="13">
        <v>1973</v>
      </c>
      <c r="C4967" s="13">
        <v>9369577</v>
      </c>
      <c r="D4967" s="13">
        <v>76.558000000000007</v>
      </c>
    </row>
    <row r="4968" spans="1:4" ht="15.75" hidden="1" customHeight="1">
      <c r="A4968" s="13" t="s">
        <v>330</v>
      </c>
      <c r="B4968" s="13">
        <v>1974</v>
      </c>
      <c r="C4968" s="13">
        <v>9435594</v>
      </c>
      <c r="D4968" s="13">
        <v>79.498999999999995</v>
      </c>
    </row>
    <row r="4969" spans="1:4" ht="15.75" hidden="1" customHeight="1">
      <c r="A4969" s="13" t="s">
        <v>330</v>
      </c>
      <c r="B4969" s="13">
        <v>1975</v>
      </c>
      <c r="C4969" s="13">
        <v>9500735</v>
      </c>
      <c r="D4969" s="13">
        <v>83.57</v>
      </c>
    </row>
    <row r="4970" spans="1:4" ht="15.75" hidden="1" customHeight="1">
      <c r="A4970" s="13" t="s">
        <v>330</v>
      </c>
      <c r="B4970" s="13">
        <v>1976</v>
      </c>
      <c r="C4970" s="13">
        <v>9564385</v>
      </c>
      <c r="D4970" s="13">
        <v>86.748000000000005</v>
      </c>
    </row>
    <row r="4971" spans="1:4" ht="15.75" hidden="1" customHeight="1">
      <c r="A4971" s="13" t="s">
        <v>330</v>
      </c>
      <c r="B4971" s="13">
        <v>1977</v>
      </c>
      <c r="C4971" s="13">
        <v>9628882</v>
      </c>
      <c r="D4971" s="13">
        <v>89.671999999999997</v>
      </c>
    </row>
    <row r="4972" spans="1:4" ht="15.75" hidden="1" customHeight="1">
      <c r="A4972" s="13" t="s">
        <v>330</v>
      </c>
      <c r="B4972" s="13">
        <v>1978</v>
      </c>
      <c r="C4972" s="13">
        <v>9693322</v>
      </c>
      <c r="D4972" s="13">
        <v>92.753</v>
      </c>
    </row>
    <row r="4973" spans="1:4" ht="15.75" hidden="1" customHeight="1">
      <c r="A4973" s="13" t="s">
        <v>330</v>
      </c>
      <c r="B4973" s="13">
        <v>1979</v>
      </c>
      <c r="C4973" s="13">
        <v>9756258</v>
      </c>
      <c r="D4973" s="13">
        <v>93.486999999999995</v>
      </c>
    </row>
    <row r="4974" spans="1:4" ht="15.75" hidden="1" customHeight="1">
      <c r="A4974" s="13" t="s">
        <v>330</v>
      </c>
      <c r="B4974" s="13">
        <v>1980</v>
      </c>
      <c r="C4974" s="13">
        <v>9817256</v>
      </c>
      <c r="D4974" s="13">
        <v>97.123999999999995</v>
      </c>
    </row>
    <row r="4975" spans="1:4" ht="15.75" hidden="1" customHeight="1">
      <c r="A4975" s="13" t="s">
        <v>330</v>
      </c>
      <c r="B4975" s="13">
        <v>1981</v>
      </c>
      <c r="C4975" s="13">
        <v>9877123</v>
      </c>
      <c r="D4975" s="13">
        <v>95.295000000000002</v>
      </c>
    </row>
    <row r="4976" spans="1:4" ht="15.75" hidden="1" customHeight="1">
      <c r="A4976" s="13" t="s">
        <v>330</v>
      </c>
      <c r="B4976" s="13">
        <v>1982</v>
      </c>
      <c r="C4976" s="13">
        <v>9938940</v>
      </c>
      <c r="D4976" s="13">
        <v>97.064999999999998</v>
      </c>
    </row>
    <row r="4977" spans="1:4" ht="15.75" hidden="1" customHeight="1">
      <c r="A4977" s="13" t="s">
        <v>330</v>
      </c>
      <c r="B4977" s="13">
        <v>1983</v>
      </c>
      <c r="C4977" s="13">
        <v>10004049</v>
      </c>
      <c r="D4977" s="13">
        <v>98.421999999999997</v>
      </c>
    </row>
    <row r="4978" spans="1:4" ht="15.75" hidden="1" customHeight="1">
      <c r="A4978" s="13" t="s">
        <v>330</v>
      </c>
      <c r="B4978" s="13">
        <v>1984</v>
      </c>
      <c r="C4978" s="13">
        <v>10069354</v>
      </c>
      <c r="D4978" s="13">
        <v>99.26</v>
      </c>
    </row>
    <row r="4979" spans="1:4" ht="15.75" hidden="1" customHeight="1">
      <c r="A4979" s="13" t="s">
        <v>330</v>
      </c>
      <c r="B4979" s="13">
        <v>1985</v>
      </c>
      <c r="C4979" s="13">
        <v>10133217</v>
      </c>
      <c r="D4979" s="13">
        <v>106.977</v>
      </c>
    </row>
    <row r="4980" spans="1:4" ht="15.75" hidden="1" customHeight="1">
      <c r="A4980" s="13" t="s">
        <v>330</v>
      </c>
      <c r="B4980" s="13">
        <v>1986</v>
      </c>
      <c r="C4980" s="13">
        <v>10201675</v>
      </c>
      <c r="D4980" s="13">
        <v>121.404</v>
      </c>
    </row>
    <row r="4981" spans="1:4" ht="15.75" hidden="1" customHeight="1">
      <c r="A4981" s="13" t="s">
        <v>330</v>
      </c>
      <c r="B4981" s="13">
        <v>1987</v>
      </c>
      <c r="C4981" s="13">
        <v>10270610</v>
      </c>
      <c r="D4981" s="13">
        <v>111.755</v>
      </c>
    </row>
    <row r="4982" spans="1:4" ht="15.75" hidden="1" customHeight="1">
      <c r="A4982" s="13" t="s">
        <v>330</v>
      </c>
      <c r="B4982" s="13">
        <v>1988</v>
      </c>
      <c r="C4982" s="13">
        <v>10333484</v>
      </c>
      <c r="D4982" s="13">
        <v>114.79300000000001</v>
      </c>
    </row>
    <row r="4983" spans="1:4" ht="15.75" hidden="1" customHeight="1">
      <c r="A4983" s="13" t="s">
        <v>330</v>
      </c>
      <c r="B4983" s="13">
        <v>1989</v>
      </c>
      <c r="C4983" s="13">
        <v>10387611</v>
      </c>
      <c r="D4983" s="13">
        <v>109.11</v>
      </c>
    </row>
    <row r="4984" spans="1:4" ht="15.75" hidden="1" customHeight="1">
      <c r="A4984" s="13" t="s">
        <v>330</v>
      </c>
      <c r="B4984" s="13">
        <v>1990</v>
      </c>
      <c r="C4984" s="13">
        <v>10428527</v>
      </c>
      <c r="D4984" s="13">
        <v>108.345</v>
      </c>
    </row>
    <row r="4985" spans="1:4" ht="15.75" hidden="1" customHeight="1">
      <c r="A4985" s="13" t="s">
        <v>330</v>
      </c>
      <c r="B4985" s="13">
        <v>1991</v>
      </c>
      <c r="C4985" s="13">
        <v>10457619</v>
      </c>
      <c r="D4985" s="13">
        <v>104.072</v>
      </c>
    </row>
    <row r="4986" spans="1:4" ht="15.75" hidden="1" customHeight="1">
      <c r="A4986" s="13" t="s">
        <v>330</v>
      </c>
      <c r="B4986" s="13">
        <v>1992</v>
      </c>
      <c r="C4986" s="13">
        <v>10475912</v>
      </c>
      <c r="D4986" s="13">
        <v>93.483000000000004</v>
      </c>
    </row>
    <row r="4987" spans="1:4" ht="15.75" hidden="1" customHeight="1">
      <c r="A4987" s="13" t="s">
        <v>330</v>
      </c>
      <c r="B4987" s="13">
        <v>1993</v>
      </c>
      <c r="C4987" s="13">
        <v>10480485</v>
      </c>
      <c r="D4987" s="13">
        <v>80.561999999999998</v>
      </c>
    </row>
    <row r="4988" spans="1:4" ht="15.75" hidden="1" customHeight="1">
      <c r="A4988" s="13" t="s">
        <v>330</v>
      </c>
      <c r="B4988" s="13">
        <v>1994</v>
      </c>
      <c r="C4988" s="13">
        <v>10475397</v>
      </c>
      <c r="D4988" s="13">
        <v>67.879000000000005</v>
      </c>
    </row>
    <row r="4989" spans="1:4" ht="15.75" hidden="1" customHeight="1">
      <c r="A4989" s="13" t="s">
        <v>330</v>
      </c>
      <c r="B4989" s="13">
        <v>1995</v>
      </c>
      <c r="C4989" s="13">
        <v>10461694</v>
      </c>
      <c r="D4989" s="13">
        <v>60.905999999999999</v>
      </c>
    </row>
    <row r="4990" spans="1:4" ht="15.75" hidden="1" customHeight="1">
      <c r="A4990" s="13" t="s">
        <v>330</v>
      </c>
      <c r="B4990" s="13">
        <v>1996</v>
      </c>
      <c r="C4990" s="13">
        <v>10436455</v>
      </c>
      <c r="D4990" s="13">
        <v>61.734999999999999</v>
      </c>
    </row>
    <row r="4991" spans="1:4" ht="15.75" hidden="1" customHeight="1">
      <c r="A4991" s="13" t="s">
        <v>330</v>
      </c>
      <c r="B4991" s="13">
        <v>1997</v>
      </c>
      <c r="C4991" s="13">
        <v>10400926</v>
      </c>
      <c r="D4991" s="13">
        <v>61.588000000000001</v>
      </c>
    </row>
    <row r="4992" spans="1:4" ht="15.75" hidden="1" customHeight="1">
      <c r="A4992" s="13" t="s">
        <v>330</v>
      </c>
      <c r="B4992" s="13">
        <v>1998</v>
      </c>
      <c r="C4992" s="13">
        <v>10357472</v>
      </c>
      <c r="D4992" s="13">
        <v>60.073</v>
      </c>
    </row>
    <row r="4993" spans="1:4" ht="15.75" hidden="1" customHeight="1">
      <c r="A4993" s="13" t="s">
        <v>330</v>
      </c>
      <c r="B4993" s="13">
        <v>1999</v>
      </c>
      <c r="C4993" s="13">
        <v>10308281</v>
      </c>
      <c r="D4993" s="13">
        <v>57.966000000000001</v>
      </c>
    </row>
    <row r="4994" spans="1:4" ht="15.75" hidden="1" customHeight="1">
      <c r="A4994" s="13" t="s">
        <v>330</v>
      </c>
      <c r="B4994" s="13">
        <v>2000</v>
      </c>
      <c r="C4994" s="13">
        <v>10256489</v>
      </c>
      <c r="D4994" s="13">
        <v>54.905999999999999</v>
      </c>
    </row>
    <row r="4995" spans="1:4" ht="15.75" hidden="1" customHeight="1">
      <c r="A4995" s="13" t="s">
        <v>330</v>
      </c>
      <c r="B4995" s="13">
        <v>2001</v>
      </c>
      <c r="C4995" s="13">
        <v>10201212</v>
      </c>
      <c r="D4995" s="13">
        <v>54.003</v>
      </c>
    </row>
    <row r="4996" spans="1:4" ht="15.75" hidden="1" customHeight="1">
      <c r="A4996" s="13" t="s">
        <v>330</v>
      </c>
      <c r="B4996" s="13">
        <v>2002</v>
      </c>
      <c r="C4996" s="13">
        <v>10135391</v>
      </c>
      <c r="D4996" s="13">
        <v>53.844000000000001</v>
      </c>
    </row>
    <row r="4997" spans="1:4" ht="15.75" hidden="1" customHeight="1">
      <c r="A4997" s="13" t="s">
        <v>330</v>
      </c>
      <c r="B4997" s="13">
        <v>2003</v>
      </c>
      <c r="C4997" s="13">
        <v>10065881</v>
      </c>
      <c r="D4997" s="13">
        <v>55.088000000000001</v>
      </c>
    </row>
    <row r="4998" spans="1:4" ht="15.75" hidden="1" customHeight="1">
      <c r="A4998" s="13" t="s">
        <v>330</v>
      </c>
      <c r="B4998" s="13">
        <v>2004</v>
      </c>
      <c r="C4998" s="13">
        <v>9999713</v>
      </c>
      <c r="D4998" s="13">
        <v>58.253999999999998</v>
      </c>
    </row>
    <row r="4999" spans="1:4" ht="15.75" hidden="1" customHeight="1">
      <c r="A4999" s="13" t="s">
        <v>330</v>
      </c>
      <c r="B4999" s="13">
        <v>2005</v>
      </c>
      <c r="C4999" s="13">
        <v>9935166</v>
      </c>
      <c r="D4999" s="13">
        <v>59.31</v>
      </c>
    </row>
    <row r="5000" spans="1:4" ht="15.75" hidden="1" customHeight="1">
      <c r="A5000" s="13" t="s">
        <v>330</v>
      </c>
      <c r="B5000" s="13">
        <v>2006</v>
      </c>
      <c r="C5000" s="13">
        <v>9874700</v>
      </c>
      <c r="D5000" s="13">
        <v>61.744</v>
      </c>
    </row>
    <row r="5001" spans="1:4" ht="15.75" hidden="1" customHeight="1">
      <c r="A5001" s="13" t="s">
        <v>330</v>
      </c>
      <c r="B5001" s="13">
        <v>2007</v>
      </c>
      <c r="C5001" s="13">
        <v>9825990</v>
      </c>
      <c r="D5001" s="13">
        <v>60.218000000000004</v>
      </c>
    </row>
    <row r="5002" spans="1:4" ht="15.75" hidden="1" customHeight="1">
      <c r="A5002" s="13" t="s">
        <v>330</v>
      </c>
      <c r="B5002" s="13">
        <v>2008</v>
      </c>
      <c r="C5002" s="13">
        <v>9787829</v>
      </c>
      <c r="D5002" s="13">
        <v>62.835999999999999</v>
      </c>
    </row>
    <row r="5003" spans="1:4" ht="15.75" hidden="1" customHeight="1">
      <c r="A5003" s="13" t="s">
        <v>330</v>
      </c>
      <c r="B5003" s="13">
        <v>2009</v>
      </c>
      <c r="C5003" s="13">
        <v>9757710</v>
      </c>
      <c r="D5003" s="13">
        <v>60.578000000000003</v>
      </c>
    </row>
    <row r="5004" spans="1:4" ht="15.75" hidden="1" customHeight="1">
      <c r="A5004" s="13" t="s">
        <v>330</v>
      </c>
      <c r="B5004" s="13">
        <v>2010</v>
      </c>
      <c r="C5004" s="13">
        <v>9731426</v>
      </c>
      <c r="D5004" s="13">
        <v>62.445</v>
      </c>
    </row>
    <row r="5005" spans="1:4" ht="15.75" hidden="1" customHeight="1">
      <c r="A5005" s="13" t="s">
        <v>330</v>
      </c>
      <c r="B5005" s="13">
        <v>2011</v>
      </c>
      <c r="C5005" s="13">
        <v>9706983</v>
      </c>
      <c r="D5005" s="13">
        <v>61.308</v>
      </c>
    </row>
    <row r="5006" spans="1:4" ht="15.75" hidden="1" customHeight="1">
      <c r="A5006" s="13" t="s">
        <v>330</v>
      </c>
      <c r="B5006" s="13">
        <v>2012</v>
      </c>
      <c r="C5006" s="13">
        <v>9693754</v>
      </c>
      <c r="D5006" s="13">
        <v>62.545000000000002</v>
      </c>
    </row>
    <row r="5007" spans="1:4" ht="15.75" hidden="1" customHeight="1">
      <c r="A5007" s="13" t="s">
        <v>330</v>
      </c>
      <c r="B5007" s="13">
        <v>2013</v>
      </c>
      <c r="C5007" s="13">
        <v>9691143</v>
      </c>
      <c r="D5007" s="13">
        <v>64.126000000000005</v>
      </c>
    </row>
    <row r="5008" spans="1:4" ht="15.75" hidden="1" customHeight="1">
      <c r="A5008" s="13" t="s">
        <v>330</v>
      </c>
      <c r="B5008" s="13">
        <v>2014</v>
      </c>
      <c r="C5008" s="13">
        <v>9693741</v>
      </c>
      <c r="D5008" s="13">
        <v>63.649000000000001</v>
      </c>
    </row>
    <row r="5009" spans="1:4" ht="15.75" hidden="1" customHeight="1">
      <c r="A5009" s="13" t="s">
        <v>330</v>
      </c>
      <c r="B5009" s="13">
        <v>2015</v>
      </c>
      <c r="C5009" s="13">
        <v>9700609</v>
      </c>
      <c r="D5009" s="13">
        <v>58.798999999999999</v>
      </c>
    </row>
    <row r="5010" spans="1:4" ht="15.75" hidden="1" customHeight="1">
      <c r="A5010" s="13" t="s">
        <v>330</v>
      </c>
      <c r="B5010" s="13">
        <v>2016</v>
      </c>
      <c r="C5010" s="13">
        <v>9708111</v>
      </c>
      <c r="D5010" s="13">
        <v>58.134</v>
      </c>
    </row>
    <row r="5011" spans="1:4" ht="15.75" hidden="1" customHeight="1">
      <c r="A5011" s="13" t="s">
        <v>330</v>
      </c>
      <c r="B5011" s="13">
        <v>2017</v>
      </c>
      <c r="C5011" s="13">
        <v>9707874</v>
      </c>
      <c r="D5011" s="13">
        <v>59.262</v>
      </c>
    </row>
    <row r="5012" spans="1:4" ht="15.75" hidden="1" customHeight="1">
      <c r="A5012" s="13" t="s">
        <v>330</v>
      </c>
      <c r="B5012" s="13">
        <v>2018</v>
      </c>
      <c r="C5012" s="13">
        <v>9695573</v>
      </c>
      <c r="D5012" s="13">
        <v>62.094000000000001</v>
      </c>
    </row>
    <row r="5013" spans="1:4" ht="15.75" hidden="1" customHeight="1">
      <c r="A5013" s="13" t="s">
        <v>330</v>
      </c>
      <c r="B5013" s="13">
        <v>2019</v>
      </c>
      <c r="C5013" s="13">
        <v>9673971</v>
      </c>
      <c r="D5013" s="13">
        <v>62.039000000000001</v>
      </c>
    </row>
    <row r="5014" spans="1:4" ht="15.75" hidden="1" customHeight="1">
      <c r="A5014" s="13" t="s">
        <v>330</v>
      </c>
      <c r="B5014" s="13">
        <v>2020</v>
      </c>
      <c r="C5014" s="13">
        <v>9633745</v>
      </c>
      <c r="D5014" s="13">
        <v>58.591999999999999</v>
      </c>
    </row>
    <row r="5015" spans="1:4" ht="15.75" hidden="1" customHeight="1">
      <c r="A5015" s="13" t="s">
        <v>330</v>
      </c>
      <c r="B5015" s="13">
        <v>2021</v>
      </c>
      <c r="C5015" s="13">
        <v>9578172</v>
      </c>
      <c r="D5015" s="13">
        <v>59.601999999999997</v>
      </c>
    </row>
    <row r="5016" spans="1:4" ht="15.75" hidden="1" customHeight="1">
      <c r="A5016" s="13" t="s">
        <v>269</v>
      </c>
      <c r="B5016" s="13">
        <v>1802</v>
      </c>
      <c r="C5016" s="13">
        <v>3267947</v>
      </c>
      <c r="D5016" s="13">
        <v>6.3970000000000002</v>
      </c>
    </row>
    <row r="5017" spans="1:4" ht="15.75" hidden="1" customHeight="1">
      <c r="A5017" s="13" t="s">
        <v>269</v>
      </c>
      <c r="B5017" s="13">
        <v>1830</v>
      </c>
      <c r="C5017" s="13">
        <v>3749449</v>
      </c>
      <c r="D5017" s="13">
        <v>6.1959999999999997</v>
      </c>
    </row>
    <row r="5018" spans="1:4" ht="15.75" hidden="1" customHeight="1">
      <c r="A5018" s="13" t="s">
        <v>269</v>
      </c>
      <c r="B5018" s="13">
        <v>1831</v>
      </c>
      <c r="C5018" s="13">
        <v>3781756</v>
      </c>
      <c r="D5018" s="13">
        <v>4.4630000000000001</v>
      </c>
    </row>
    <row r="5019" spans="1:4" ht="15.75" hidden="1" customHeight="1">
      <c r="A5019" s="13" t="s">
        <v>269</v>
      </c>
      <c r="B5019" s="13">
        <v>1832</v>
      </c>
      <c r="C5019" s="13">
        <v>3814064</v>
      </c>
      <c r="D5019" s="13">
        <v>4.7160000000000002</v>
      </c>
    </row>
    <row r="5020" spans="1:4" ht="15.75" hidden="1" customHeight="1">
      <c r="A5020" s="13" t="s">
        <v>269</v>
      </c>
      <c r="B5020" s="13">
        <v>1833</v>
      </c>
      <c r="C5020" s="13">
        <v>3846368</v>
      </c>
      <c r="D5020" s="13">
        <v>4.5650000000000004</v>
      </c>
    </row>
    <row r="5021" spans="1:4" ht="15.75" hidden="1" customHeight="1">
      <c r="A5021" s="13" t="s">
        <v>269</v>
      </c>
      <c r="B5021" s="13">
        <v>1834</v>
      </c>
      <c r="C5021" s="13">
        <v>3878946</v>
      </c>
      <c r="D5021" s="13">
        <v>4.4080000000000004</v>
      </c>
    </row>
    <row r="5022" spans="1:4" ht="15.75" hidden="1" customHeight="1">
      <c r="A5022" s="13" t="s">
        <v>269</v>
      </c>
      <c r="B5022" s="13">
        <v>1835</v>
      </c>
      <c r="C5022" s="13">
        <v>3911800</v>
      </c>
      <c r="D5022" s="13">
        <v>4.76</v>
      </c>
    </row>
    <row r="5023" spans="1:4" ht="15.75" hidden="1" customHeight="1">
      <c r="A5023" s="13" t="s">
        <v>269</v>
      </c>
      <c r="B5023" s="13">
        <v>1836</v>
      </c>
      <c r="C5023" s="13">
        <v>3944932</v>
      </c>
      <c r="D5023" s="13">
        <v>5.5990000000000002</v>
      </c>
    </row>
    <row r="5024" spans="1:4" ht="15.75" hidden="1" customHeight="1">
      <c r="A5024" s="13" t="s">
        <v>269</v>
      </c>
      <c r="B5024" s="13">
        <v>1837</v>
      </c>
      <c r="C5024" s="13">
        <v>3978344</v>
      </c>
      <c r="D5024" s="13">
        <v>5.9980000000000002</v>
      </c>
    </row>
    <row r="5025" spans="1:4" ht="15.75" hidden="1" customHeight="1">
      <c r="A5025" s="13" t="s">
        <v>269</v>
      </c>
      <c r="B5025" s="13">
        <v>1838</v>
      </c>
      <c r="C5025" s="13">
        <v>4012040</v>
      </c>
      <c r="D5025" s="13">
        <v>6.1230000000000002</v>
      </c>
    </row>
    <row r="5026" spans="1:4" ht="15.75" hidden="1" customHeight="1">
      <c r="A5026" s="13" t="s">
        <v>269</v>
      </c>
      <c r="B5026" s="13">
        <v>1839</v>
      </c>
      <c r="C5026" s="13">
        <v>4046206</v>
      </c>
      <c r="D5026" s="13">
        <v>6.7089999999999996</v>
      </c>
    </row>
    <row r="5027" spans="1:4" ht="15.75" hidden="1" customHeight="1">
      <c r="A5027" s="13" t="s">
        <v>269</v>
      </c>
      <c r="B5027" s="13">
        <v>1840</v>
      </c>
      <c r="C5027" s="13">
        <v>4080847</v>
      </c>
      <c r="D5027" s="13">
        <v>7.7270000000000003</v>
      </c>
    </row>
    <row r="5028" spans="1:4" ht="15.75" hidden="1" customHeight="1">
      <c r="A5028" s="13" t="s">
        <v>269</v>
      </c>
      <c r="B5028" s="13">
        <v>1841</v>
      </c>
      <c r="C5028" s="13">
        <v>4115969</v>
      </c>
      <c r="D5028" s="13">
        <v>7.39</v>
      </c>
    </row>
    <row r="5029" spans="1:4" ht="15.75" hidden="1" customHeight="1">
      <c r="A5029" s="13" t="s">
        <v>269</v>
      </c>
      <c r="B5029" s="13">
        <v>1842</v>
      </c>
      <c r="C5029" s="13">
        <v>4151578</v>
      </c>
      <c r="D5029" s="13">
        <v>7.68</v>
      </c>
    </row>
    <row r="5030" spans="1:4" ht="15.75" hidden="1" customHeight="1">
      <c r="A5030" s="13" t="s">
        <v>269</v>
      </c>
      <c r="B5030" s="13">
        <v>1843</v>
      </c>
      <c r="C5030" s="13">
        <v>4187679</v>
      </c>
      <c r="D5030" s="13">
        <v>7.1120000000000001</v>
      </c>
    </row>
    <row r="5031" spans="1:4" ht="15.75" hidden="1" customHeight="1">
      <c r="A5031" s="13" t="s">
        <v>269</v>
      </c>
      <c r="B5031" s="13">
        <v>1844</v>
      </c>
      <c r="C5031" s="13">
        <v>4224094</v>
      </c>
      <c r="D5031" s="13">
        <v>7.8010000000000002</v>
      </c>
    </row>
    <row r="5032" spans="1:4" ht="15.75" hidden="1" customHeight="1">
      <c r="A5032" s="13" t="s">
        <v>269</v>
      </c>
      <c r="B5032" s="13">
        <v>1845</v>
      </c>
      <c r="C5032" s="13">
        <v>4260826</v>
      </c>
      <c r="D5032" s="13">
        <v>8.218</v>
      </c>
    </row>
    <row r="5033" spans="1:4" ht="15.75" hidden="1" customHeight="1">
      <c r="A5033" s="13" t="s">
        <v>269</v>
      </c>
      <c r="B5033" s="13">
        <v>1846</v>
      </c>
      <c r="C5033" s="13">
        <v>4297878</v>
      </c>
      <c r="D5033" s="13">
        <v>8.9659999999999993</v>
      </c>
    </row>
    <row r="5034" spans="1:4" ht="15.75" hidden="1" customHeight="1">
      <c r="A5034" s="13" t="s">
        <v>269</v>
      </c>
      <c r="B5034" s="13">
        <v>1847</v>
      </c>
      <c r="C5034" s="13">
        <v>4335251</v>
      </c>
      <c r="D5034" s="13">
        <v>9.3179999999999996</v>
      </c>
    </row>
    <row r="5035" spans="1:4" ht="15.75" hidden="1" customHeight="1">
      <c r="A5035" s="13" t="s">
        <v>269</v>
      </c>
      <c r="B5035" s="13">
        <v>1848</v>
      </c>
      <c r="C5035" s="13">
        <v>4372950</v>
      </c>
      <c r="D5035" s="13">
        <v>8.2840000000000007</v>
      </c>
    </row>
    <row r="5036" spans="1:4" ht="15.75" hidden="1" customHeight="1">
      <c r="A5036" s="13" t="s">
        <v>269</v>
      </c>
      <c r="B5036" s="13">
        <v>1849</v>
      </c>
      <c r="C5036" s="13">
        <v>4408894</v>
      </c>
      <c r="D5036" s="13">
        <v>8.7349999999999994</v>
      </c>
    </row>
    <row r="5037" spans="1:4" ht="15.75" hidden="1" customHeight="1">
      <c r="A5037" s="13" t="s">
        <v>269</v>
      </c>
      <c r="B5037" s="13">
        <v>1850</v>
      </c>
      <c r="C5037" s="13">
        <v>4443056</v>
      </c>
      <c r="D5037" s="13">
        <v>9.3320000000000007</v>
      </c>
    </row>
    <row r="5038" spans="1:4" ht="15.75" hidden="1" customHeight="1">
      <c r="A5038" s="13" t="s">
        <v>269</v>
      </c>
      <c r="B5038" s="13">
        <v>1851</v>
      </c>
      <c r="C5038" s="13">
        <v>4475157</v>
      </c>
      <c r="D5038" s="13">
        <v>10.167999999999999</v>
      </c>
    </row>
    <row r="5039" spans="1:4" ht="15.75" hidden="1" customHeight="1">
      <c r="A5039" s="13" t="s">
        <v>269</v>
      </c>
      <c r="B5039" s="13">
        <v>1852</v>
      </c>
      <c r="C5039" s="13">
        <v>4505413</v>
      </c>
      <c r="D5039" s="13">
        <v>11.41</v>
      </c>
    </row>
    <row r="5040" spans="1:4" ht="15.75" hidden="1" customHeight="1">
      <c r="A5040" s="13" t="s">
        <v>269</v>
      </c>
      <c r="B5040" s="13">
        <v>1853</v>
      </c>
      <c r="C5040" s="13">
        <v>4533797</v>
      </c>
      <c r="D5040" s="13">
        <v>11.787000000000001</v>
      </c>
    </row>
    <row r="5041" spans="1:4" ht="15.75" hidden="1" customHeight="1">
      <c r="A5041" s="13" t="s">
        <v>269</v>
      </c>
      <c r="B5041" s="13">
        <v>1854</v>
      </c>
      <c r="C5041" s="13">
        <v>4562359</v>
      </c>
      <c r="D5041" s="13">
        <v>13.058</v>
      </c>
    </row>
    <row r="5042" spans="1:4" ht="15.75" hidden="1" customHeight="1">
      <c r="A5042" s="13" t="s">
        <v>269</v>
      </c>
      <c r="B5042" s="13">
        <v>1855</v>
      </c>
      <c r="C5042" s="13">
        <v>4591101</v>
      </c>
      <c r="D5042" s="13">
        <v>13.377000000000001</v>
      </c>
    </row>
    <row r="5043" spans="1:4" ht="15.75" hidden="1" customHeight="1">
      <c r="A5043" s="13" t="s">
        <v>269</v>
      </c>
      <c r="B5043" s="13">
        <v>1856</v>
      </c>
      <c r="C5043" s="13">
        <v>4620024</v>
      </c>
      <c r="D5043" s="13">
        <v>13.212</v>
      </c>
    </row>
    <row r="5044" spans="1:4" ht="15.75" hidden="1" customHeight="1">
      <c r="A5044" s="13" t="s">
        <v>269</v>
      </c>
      <c r="B5044" s="13">
        <v>1857</v>
      </c>
      <c r="C5044" s="13">
        <v>4649129</v>
      </c>
      <c r="D5044" s="13">
        <v>13.755000000000001</v>
      </c>
    </row>
    <row r="5045" spans="1:4" ht="15.75" hidden="1" customHeight="1">
      <c r="A5045" s="13" t="s">
        <v>269</v>
      </c>
      <c r="B5045" s="13">
        <v>1858</v>
      </c>
      <c r="C5045" s="13">
        <v>4678418</v>
      </c>
      <c r="D5045" s="13">
        <v>14.451000000000001</v>
      </c>
    </row>
    <row r="5046" spans="1:4" ht="15.75" hidden="1" customHeight="1">
      <c r="A5046" s="13" t="s">
        <v>269</v>
      </c>
      <c r="B5046" s="13">
        <v>1859</v>
      </c>
      <c r="C5046" s="13">
        <v>4708755</v>
      </c>
      <c r="D5046" s="13">
        <v>14.898</v>
      </c>
    </row>
    <row r="5047" spans="1:4" ht="15.75" hidden="1" customHeight="1">
      <c r="A5047" s="13" t="s">
        <v>269</v>
      </c>
      <c r="B5047" s="13">
        <v>1860</v>
      </c>
      <c r="C5047" s="13">
        <v>4740154</v>
      </c>
      <c r="D5047" s="13">
        <v>15.212999999999999</v>
      </c>
    </row>
    <row r="5048" spans="1:4" ht="15.75" hidden="1" customHeight="1">
      <c r="A5048" s="13" t="s">
        <v>269</v>
      </c>
      <c r="B5048" s="13">
        <v>1861</v>
      </c>
      <c r="C5048" s="13">
        <v>4772628</v>
      </c>
      <c r="D5048" s="13">
        <v>16.459</v>
      </c>
    </row>
    <row r="5049" spans="1:4" ht="15.75" hidden="1" customHeight="1">
      <c r="A5049" s="13" t="s">
        <v>269</v>
      </c>
      <c r="B5049" s="13">
        <v>1862</v>
      </c>
      <c r="C5049" s="13">
        <v>4806190</v>
      </c>
      <c r="D5049" s="13">
        <v>16.344999999999999</v>
      </c>
    </row>
    <row r="5050" spans="1:4" ht="15.75" hidden="1" customHeight="1">
      <c r="A5050" s="13" t="s">
        <v>269</v>
      </c>
      <c r="B5050" s="13">
        <v>1863</v>
      </c>
      <c r="C5050" s="13">
        <v>4840852</v>
      </c>
      <c r="D5050" s="13">
        <v>17.228000000000002</v>
      </c>
    </row>
    <row r="5051" spans="1:4" ht="15.75" hidden="1" customHeight="1">
      <c r="A5051" s="13" t="s">
        <v>269</v>
      </c>
      <c r="B5051" s="13">
        <v>1864</v>
      </c>
      <c r="C5051" s="13">
        <v>4875764</v>
      </c>
      <c r="D5051" s="13">
        <v>18.082000000000001</v>
      </c>
    </row>
    <row r="5052" spans="1:4" ht="15.75" hidden="1" customHeight="1">
      <c r="A5052" s="13" t="s">
        <v>269</v>
      </c>
      <c r="B5052" s="13">
        <v>1865</v>
      </c>
      <c r="C5052" s="13">
        <v>4910928</v>
      </c>
      <c r="D5052" s="13">
        <v>19.059999999999999</v>
      </c>
    </row>
    <row r="5053" spans="1:4" ht="15.75" hidden="1" customHeight="1">
      <c r="A5053" s="13" t="s">
        <v>269</v>
      </c>
      <c r="B5053" s="13">
        <v>1866</v>
      </c>
      <c r="C5053" s="13">
        <v>4946346</v>
      </c>
      <c r="D5053" s="13">
        <v>20.529</v>
      </c>
    </row>
    <row r="5054" spans="1:4" ht="15.75" hidden="1" customHeight="1">
      <c r="A5054" s="13" t="s">
        <v>269</v>
      </c>
      <c r="B5054" s="13">
        <v>1867</v>
      </c>
      <c r="C5054" s="13">
        <v>4982019</v>
      </c>
      <c r="D5054" s="13">
        <v>22.233000000000001</v>
      </c>
    </row>
    <row r="5055" spans="1:4" ht="15.75" hidden="1" customHeight="1">
      <c r="A5055" s="13" t="s">
        <v>269</v>
      </c>
      <c r="B5055" s="13">
        <v>1868</v>
      </c>
      <c r="C5055" s="13">
        <v>5017949</v>
      </c>
      <c r="D5055" s="13">
        <v>20.100999999999999</v>
      </c>
    </row>
    <row r="5056" spans="1:4" ht="15.75" hidden="1" customHeight="1">
      <c r="A5056" s="13" t="s">
        <v>269</v>
      </c>
      <c r="B5056" s="13">
        <v>1869</v>
      </c>
      <c r="C5056" s="13">
        <v>5055298</v>
      </c>
      <c r="D5056" s="13">
        <v>21.651</v>
      </c>
    </row>
    <row r="5057" spans="1:4" ht="15.75" hidden="1" customHeight="1">
      <c r="A5057" s="13" t="s">
        <v>269</v>
      </c>
      <c r="B5057" s="13">
        <v>1870</v>
      </c>
      <c r="C5057" s="13">
        <v>5094086</v>
      </c>
      <c r="D5057" s="13">
        <v>24.747</v>
      </c>
    </row>
    <row r="5058" spans="1:4" ht="15.75" hidden="1" customHeight="1">
      <c r="A5058" s="13" t="s">
        <v>269</v>
      </c>
      <c r="B5058" s="13">
        <v>1871</v>
      </c>
      <c r="C5058" s="13">
        <v>5134332</v>
      </c>
      <c r="D5058" s="13">
        <v>23.716999999999999</v>
      </c>
    </row>
    <row r="5059" spans="1:4" ht="15.75" hidden="1" customHeight="1">
      <c r="A5059" s="13" t="s">
        <v>269</v>
      </c>
      <c r="B5059" s="13">
        <v>1872</v>
      </c>
      <c r="C5059" s="13">
        <v>5176056</v>
      </c>
      <c r="D5059" s="13">
        <v>25.588999999999999</v>
      </c>
    </row>
    <row r="5060" spans="1:4" ht="15.75" hidden="1" customHeight="1">
      <c r="A5060" s="13" t="s">
        <v>269</v>
      </c>
      <c r="B5060" s="13">
        <v>1873</v>
      </c>
      <c r="C5060" s="13">
        <v>5219281</v>
      </c>
      <c r="D5060" s="13">
        <v>28.106999999999999</v>
      </c>
    </row>
    <row r="5061" spans="1:4" ht="15.75" hidden="1" customHeight="1">
      <c r="A5061" s="13" t="s">
        <v>269</v>
      </c>
      <c r="B5061" s="13">
        <v>1874</v>
      </c>
      <c r="C5061" s="13">
        <v>5262866</v>
      </c>
      <c r="D5061" s="13">
        <v>25.914999999999999</v>
      </c>
    </row>
    <row r="5062" spans="1:4" ht="15.75" hidden="1" customHeight="1">
      <c r="A5062" s="13" t="s">
        <v>269</v>
      </c>
      <c r="B5062" s="13">
        <v>1875</v>
      </c>
      <c r="C5062" s="13">
        <v>5306815</v>
      </c>
      <c r="D5062" s="13">
        <v>26.93</v>
      </c>
    </row>
    <row r="5063" spans="1:4" ht="15.75" hidden="1" customHeight="1">
      <c r="A5063" s="13" t="s">
        <v>269</v>
      </c>
      <c r="B5063" s="13">
        <v>1876</v>
      </c>
      <c r="C5063" s="13">
        <v>5351131</v>
      </c>
      <c r="D5063" s="13">
        <v>26.318999999999999</v>
      </c>
    </row>
    <row r="5064" spans="1:4" ht="15.75" hidden="1" customHeight="1">
      <c r="A5064" s="13" t="s">
        <v>269</v>
      </c>
      <c r="B5064" s="13">
        <v>1877</v>
      </c>
      <c r="C5064" s="13">
        <v>5395817</v>
      </c>
      <c r="D5064" s="13">
        <v>25.050999999999998</v>
      </c>
    </row>
    <row r="5065" spans="1:4" ht="15.75" hidden="1" customHeight="1">
      <c r="A5065" s="13" t="s">
        <v>269</v>
      </c>
      <c r="B5065" s="13">
        <v>1878</v>
      </c>
      <c r="C5065" s="13">
        <v>5440877</v>
      </c>
      <c r="D5065" s="13">
        <v>27.238</v>
      </c>
    </row>
    <row r="5066" spans="1:4" ht="15.75" hidden="1" customHeight="1">
      <c r="A5066" s="13" t="s">
        <v>269</v>
      </c>
      <c r="B5066" s="13">
        <v>1879</v>
      </c>
      <c r="C5066" s="13">
        <v>5487623</v>
      </c>
      <c r="D5066" s="13">
        <v>27.733000000000001</v>
      </c>
    </row>
    <row r="5067" spans="1:4" ht="15.75" hidden="1" customHeight="1">
      <c r="A5067" s="13" t="s">
        <v>269</v>
      </c>
      <c r="B5067" s="13">
        <v>1880</v>
      </c>
      <c r="C5067" s="13">
        <v>5536082</v>
      </c>
      <c r="D5067" s="13">
        <v>30.425999999999998</v>
      </c>
    </row>
    <row r="5068" spans="1:4" ht="15.75" hidden="1" customHeight="1">
      <c r="A5068" s="13" t="s">
        <v>269</v>
      </c>
      <c r="B5068" s="13">
        <v>1881</v>
      </c>
      <c r="C5068" s="13">
        <v>5586281</v>
      </c>
      <c r="D5068" s="13">
        <v>30.631</v>
      </c>
    </row>
    <row r="5069" spans="1:4" ht="15.75" hidden="1" customHeight="1">
      <c r="A5069" s="13" t="s">
        <v>269</v>
      </c>
      <c r="B5069" s="13">
        <v>1882</v>
      </c>
      <c r="C5069" s="13">
        <v>5638248</v>
      </c>
      <c r="D5069" s="13">
        <v>32.436999999999998</v>
      </c>
    </row>
    <row r="5070" spans="1:4" ht="15.75" hidden="1" customHeight="1">
      <c r="A5070" s="13" t="s">
        <v>269</v>
      </c>
      <c r="B5070" s="13">
        <v>1883</v>
      </c>
      <c r="C5070" s="13">
        <v>5692009</v>
      </c>
      <c r="D5070" s="13">
        <v>34.383000000000003</v>
      </c>
    </row>
    <row r="5071" spans="1:4" ht="15.75" hidden="1" customHeight="1">
      <c r="A5071" s="13" t="s">
        <v>269</v>
      </c>
      <c r="B5071" s="13">
        <v>1884</v>
      </c>
      <c r="C5071" s="13">
        <v>5746284</v>
      </c>
      <c r="D5071" s="13">
        <v>33.869999999999997</v>
      </c>
    </row>
    <row r="5072" spans="1:4" ht="15.75" hidden="1" customHeight="1">
      <c r="A5072" s="13" t="s">
        <v>269</v>
      </c>
      <c r="B5072" s="13">
        <v>1885</v>
      </c>
      <c r="C5072" s="13">
        <v>5801075</v>
      </c>
      <c r="D5072" s="13">
        <v>33.082000000000001</v>
      </c>
    </row>
    <row r="5073" spans="1:4" ht="15.75" hidden="1" customHeight="1">
      <c r="A5073" s="13" t="s">
        <v>269</v>
      </c>
      <c r="B5073" s="13">
        <v>1886</v>
      </c>
      <c r="C5073" s="13">
        <v>5856389</v>
      </c>
      <c r="D5073" s="13">
        <v>32.103999999999999</v>
      </c>
    </row>
    <row r="5074" spans="1:4" ht="15.75" hidden="1" customHeight="1">
      <c r="A5074" s="13" t="s">
        <v>269</v>
      </c>
      <c r="B5074" s="13">
        <v>1887</v>
      </c>
      <c r="C5074" s="13">
        <v>5912231</v>
      </c>
      <c r="D5074" s="13">
        <v>33.969000000000001</v>
      </c>
    </row>
    <row r="5075" spans="1:4" ht="15.75" hidden="1" customHeight="1">
      <c r="A5075" s="13" t="s">
        <v>269</v>
      </c>
      <c r="B5075" s="13">
        <v>1888</v>
      </c>
      <c r="C5075" s="13">
        <v>5968605</v>
      </c>
      <c r="D5075" s="13">
        <v>36.054000000000002</v>
      </c>
    </row>
    <row r="5076" spans="1:4" ht="15.75" hidden="1" customHeight="1">
      <c r="A5076" s="13" t="s">
        <v>269</v>
      </c>
      <c r="B5076" s="13">
        <v>1889</v>
      </c>
      <c r="C5076" s="13">
        <v>6025743</v>
      </c>
      <c r="D5076" s="13">
        <v>36.834000000000003</v>
      </c>
    </row>
    <row r="5077" spans="1:4" ht="15.75" hidden="1" customHeight="1">
      <c r="A5077" s="13" t="s">
        <v>269</v>
      </c>
      <c r="B5077" s="13">
        <v>1890</v>
      </c>
      <c r="C5077" s="13">
        <v>6083656</v>
      </c>
      <c r="D5077" s="13">
        <v>39.823999999999998</v>
      </c>
    </row>
    <row r="5078" spans="1:4" ht="15.75" hidden="1" customHeight="1">
      <c r="A5078" s="13" t="s">
        <v>269</v>
      </c>
      <c r="B5078" s="13">
        <v>1891</v>
      </c>
      <c r="C5078" s="13">
        <v>6142352</v>
      </c>
      <c r="D5078" s="13">
        <v>37.78</v>
      </c>
    </row>
    <row r="5079" spans="1:4" ht="15.75" hidden="1" customHeight="1">
      <c r="A5079" s="13" t="s">
        <v>269</v>
      </c>
      <c r="B5079" s="13">
        <v>1892</v>
      </c>
      <c r="C5079" s="13">
        <v>6201841</v>
      </c>
      <c r="D5079" s="13">
        <v>37.728000000000002</v>
      </c>
    </row>
    <row r="5080" spans="1:4" ht="15.75" hidden="1" customHeight="1">
      <c r="A5080" s="13" t="s">
        <v>269</v>
      </c>
      <c r="B5080" s="13">
        <v>1893</v>
      </c>
      <c r="C5080" s="13">
        <v>6262134</v>
      </c>
      <c r="D5080" s="13">
        <v>36.076000000000001</v>
      </c>
    </row>
    <row r="5081" spans="1:4" ht="15.75" hidden="1" customHeight="1">
      <c r="A5081" s="13" t="s">
        <v>269</v>
      </c>
      <c r="B5081" s="13">
        <v>1894</v>
      </c>
      <c r="C5081" s="13">
        <v>6323013</v>
      </c>
      <c r="D5081" s="13">
        <v>39.831000000000003</v>
      </c>
    </row>
    <row r="5082" spans="1:4" ht="15.75" hidden="1" customHeight="1">
      <c r="A5082" s="13" t="s">
        <v>269</v>
      </c>
      <c r="B5082" s="13">
        <v>1895</v>
      </c>
      <c r="C5082" s="13">
        <v>6384484</v>
      </c>
      <c r="D5082" s="13">
        <v>40.131999999999998</v>
      </c>
    </row>
    <row r="5083" spans="1:4" ht="15.75" hidden="1" customHeight="1">
      <c r="A5083" s="13" t="s">
        <v>269</v>
      </c>
      <c r="B5083" s="13">
        <v>1896</v>
      </c>
      <c r="C5083" s="13">
        <v>6446552</v>
      </c>
      <c r="D5083" s="13">
        <v>42.279000000000003</v>
      </c>
    </row>
    <row r="5084" spans="1:4" ht="15.75" hidden="1" customHeight="1">
      <c r="A5084" s="13" t="s">
        <v>269</v>
      </c>
      <c r="B5084" s="13">
        <v>1897</v>
      </c>
      <c r="C5084" s="13">
        <v>6509224</v>
      </c>
      <c r="D5084" s="13">
        <v>43.744</v>
      </c>
    </row>
    <row r="5085" spans="1:4" ht="15.75" hidden="1" customHeight="1">
      <c r="A5085" s="13" t="s">
        <v>269</v>
      </c>
      <c r="B5085" s="13">
        <v>1898</v>
      </c>
      <c r="C5085" s="13">
        <v>6572505</v>
      </c>
      <c r="D5085" s="13">
        <v>45.085999999999999</v>
      </c>
    </row>
    <row r="5086" spans="1:4" ht="15.75" hidden="1" customHeight="1">
      <c r="A5086" s="13" t="s">
        <v>269</v>
      </c>
      <c r="B5086" s="13">
        <v>1899</v>
      </c>
      <c r="C5086" s="13">
        <v>6638079</v>
      </c>
      <c r="D5086" s="13">
        <v>47.125999999999998</v>
      </c>
    </row>
    <row r="5087" spans="1:4" ht="15.75" hidden="1" customHeight="1">
      <c r="A5087" s="13" t="s">
        <v>269</v>
      </c>
      <c r="B5087" s="13">
        <v>1900</v>
      </c>
      <c r="C5087" s="13">
        <v>6705987</v>
      </c>
      <c r="D5087" s="13">
        <v>49.665999999999997</v>
      </c>
    </row>
    <row r="5088" spans="1:4" ht="15.75" hidden="1" customHeight="1">
      <c r="A5088" s="13" t="s">
        <v>269</v>
      </c>
      <c r="B5088" s="13">
        <v>1901</v>
      </c>
      <c r="C5088" s="13">
        <v>6776269</v>
      </c>
      <c r="D5088" s="13">
        <v>46.709000000000003</v>
      </c>
    </row>
    <row r="5089" spans="1:4" ht="15.75" hidden="1" customHeight="1">
      <c r="A5089" s="13" t="s">
        <v>269</v>
      </c>
      <c r="B5089" s="13">
        <v>1902</v>
      </c>
      <c r="C5089" s="13">
        <v>6848968</v>
      </c>
      <c r="D5089" s="13">
        <v>48.856000000000002</v>
      </c>
    </row>
    <row r="5090" spans="1:4" ht="15.75" hidden="1" customHeight="1">
      <c r="A5090" s="13" t="s">
        <v>269</v>
      </c>
      <c r="B5090" s="13">
        <v>1903</v>
      </c>
      <c r="C5090" s="13">
        <v>6924126</v>
      </c>
      <c r="D5090" s="13">
        <v>52.63</v>
      </c>
    </row>
    <row r="5091" spans="1:4" ht="15.75" hidden="1" customHeight="1">
      <c r="A5091" s="13" t="s">
        <v>269</v>
      </c>
      <c r="B5091" s="13">
        <v>1904</v>
      </c>
      <c r="C5091" s="13">
        <v>7000108</v>
      </c>
      <c r="D5091" s="13">
        <v>50.350999999999999</v>
      </c>
    </row>
    <row r="5092" spans="1:4" ht="15.75" hidden="1" customHeight="1">
      <c r="A5092" s="13" t="s">
        <v>269</v>
      </c>
      <c r="B5092" s="13">
        <v>1905</v>
      </c>
      <c r="C5092" s="13">
        <v>7076924</v>
      </c>
      <c r="D5092" s="13">
        <v>50.265999999999998</v>
      </c>
    </row>
    <row r="5093" spans="1:4" ht="15.75" hidden="1" customHeight="1">
      <c r="A5093" s="13" t="s">
        <v>269</v>
      </c>
      <c r="B5093" s="13">
        <v>1906</v>
      </c>
      <c r="C5093" s="13">
        <v>7154584</v>
      </c>
      <c r="D5093" s="13">
        <v>57.494999999999997</v>
      </c>
    </row>
    <row r="5094" spans="1:4" ht="15.75" hidden="1" customHeight="1">
      <c r="A5094" s="13" t="s">
        <v>269</v>
      </c>
      <c r="B5094" s="13">
        <v>1907</v>
      </c>
      <c r="C5094" s="13">
        <v>7233095</v>
      </c>
      <c r="D5094" s="13">
        <v>58.323999999999998</v>
      </c>
    </row>
    <row r="5095" spans="1:4" ht="15.75" hidden="1" customHeight="1">
      <c r="A5095" s="13" t="s">
        <v>269</v>
      </c>
      <c r="B5095" s="13">
        <v>1908</v>
      </c>
      <c r="C5095" s="13">
        <v>7312468</v>
      </c>
      <c r="D5095" s="13">
        <v>57.847000000000001</v>
      </c>
    </row>
    <row r="5096" spans="1:4" ht="15.75" hidden="1" customHeight="1">
      <c r="A5096" s="13" t="s">
        <v>269</v>
      </c>
      <c r="B5096" s="13">
        <v>1909</v>
      </c>
      <c r="C5096" s="13">
        <v>7377299</v>
      </c>
      <c r="D5096" s="13">
        <v>57.762999999999998</v>
      </c>
    </row>
    <row r="5097" spans="1:4" ht="15.75" hidden="1" customHeight="1">
      <c r="A5097" s="13" t="s">
        <v>269</v>
      </c>
      <c r="B5097" s="13">
        <v>1910</v>
      </c>
      <c r="C5097" s="13">
        <v>7427418</v>
      </c>
      <c r="D5097" s="13">
        <v>61.287999999999997</v>
      </c>
    </row>
    <row r="5098" spans="1:4" ht="15.75" hidden="1" customHeight="1">
      <c r="A5098" s="13" t="s">
        <v>269</v>
      </c>
      <c r="B5098" s="13">
        <v>1911</v>
      </c>
      <c r="C5098" s="13">
        <v>7462655</v>
      </c>
      <c r="D5098" s="13">
        <v>61.686999999999998</v>
      </c>
    </row>
    <row r="5099" spans="1:4" ht="15.75" hidden="1" customHeight="1">
      <c r="A5099" s="13" t="s">
        <v>269</v>
      </c>
      <c r="B5099" s="13">
        <v>1912</v>
      </c>
      <c r="C5099" s="13">
        <v>7482838</v>
      </c>
      <c r="D5099" s="13">
        <v>64.775999999999996</v>
      </c>
    </row>
    <row r="5100" spans="1:4" ht="15.75" hidden="1" customHeight="1">
      <c r="A5100" s="13" t="s">
        <v>269</v>
      </c>
      <c r="B5100" s="13">
        <v>1913</v>
      </c>
      <c r="C5100" s="13">
        <v>7487791</v>
      </c>
      <c r="D5100" s="13">
        <v>68.015000000000001</v>
      </c>
    </row>
    <row r="5101" spans="1:4" ht="15.75" hidden="1" customHeight="1">
      <c r="A5101" s="13" t="s">
        <v>269</v>
      </c>
      <c r="B5101" s="13">
        <v>1914</v>
      </c>
      <c r="C5101" s="13">
        <v>7492747</v>
      </c>
      <c r="D5101" s="13">
        <v>40.575000000000003</v>
      </c>
    </row>
    <row r="5102" spans="1:4" ht="15.75" hidden="1" customHeight="1">
      <c r="A5102" s="13" t="s">
        <v>269</v>
      </c>
      <c r="B5102" s="13">
        <v>1915</v>
      </c>
      <c r="C5102" s="13">
        <v>7497707</v>
      </c>
      <c r="D5102" s="13">
        <v>34.42</v>
      </c>
    </row>
    <row r="5103" spans="1:4" ht="15.75" hidden="1" customHeight="1">
      <c r="A5103" s="13" t="s">
        <v>269</v>
      </c>
      <c r="B5103" s="13">
        <v>1916</v>
      </c>
      <c r="C5103" s="13">
        <v>7502669</v>
      </c>
      <c r="D5103" s="13">
        <v>45.792999999999999</v>
      </c>
    </row>
    <row r="5104" spans="1:4" ht="15.75" hidden="1" customHeight="1">
      <c r="A5104" s="13" t="s">
        <v>269</v>
      </c>
      <c r="B5104" s="13">
        <v>1917</v>
      </c>
      <c r="C5104" s="13">
        <v>7507636</v>
      </c>
      <c r="D5104" s="13">
        <v>36.247999999999998</v>
      </c>
    </row>
    <row r="5105" spans="1:4" ht="15.75" hidden="1" customHeight="1">
      <c r="A5105" s="13" t="s">
        <v>269</v>
      </c>
      <c r="B5105" s="13">
        <v>1918</v>
      </c>
      <c r="C5105" s="13">
        <v>7513025</v>
      </c>
      <c r="D5105" s="13">
        <v>33.722999999999999</v>
      </c>
    </row>
    <row r="5106" spans="1:4" ht="15.75" hidden="1" customHeight="1">
      <c r="A5106" s="13" t="s">
        <v>269</v>
      </c>
      <c r="B5106" s="13">
        <v>1919</v>
      </c>
      <c r="C5106" s="13">
        <v>7527467</v>
      </c>
      <c r="D5106" s="13">
        <v>44.869</v>
      </c>
    </row>
    <row r="5107" spans="1:4" ht="15.75" hidden="1" customHeight="1">
      <c r="A5107" s="13" t="s">
        <v>269</v>
      </c>
      <c r="B5107" s="13">
        <v>1920</v>
      </c>
      <c r="C5107" s="13">
        <v>7551028</v>
      </c>
      <c r="D5107" s="13">
        <v>55.154000000000003</v>
      </c>
    </row>
    <row r="5108" spans="1:4" ht="15.75" hidden="1" customHeight="1">
      <c r="A5108" s="13" t="s">
        <v>269</v>
      </c>
      <c r="B5108" s="13">
        <v>1921</v>
      </c>
      <c r="C5108" s="13">
        <v>7583777</v>
      </c>
      <c r="D5108" s="13">
        <v>50.533999999999999</v>
      </c>
    </row>
    <row r="5109" spans="1:4" ht="15.75" hidden="1" customHeight="1">
      <c r="A5109" s="13" t="s">
        <v>269</v>
      </c>
      <c r="B5109" s="13">
        <v>1922</v>
      </c>
      <c r="C5109" s="13">
        <v>7625781</v>
      </c>
      <c r="D5109" s="13">
        <v>55.908999999999999</v>
      </c>
    </row>
    <row r="5110" spans="1:4" ht="15.75" hidden="1" customHeight="1">
      <c r="A5110" s="13" t="s">
        <v>269</v>
      </c>
      <c r="B5110" s="13">
        <v>1923</v>
      </c>
      <c r="C5110" s="13">
        <v>7677110</v>
      </c>
      <c r="D5110" s="13">
        <v>71.884</v>
      </c>
    </row>
    <row r="5111" spans="1:4" ht="15.75" hidden="1" customHeight="1">
      <c r="A5111" s="13" t="s">
        <v>269</v>
      </c>
      <c r="B5111" s="13">
        <v>1924</v>
      </c>
      <c r="C5111" s="13">
        <v>7728784</v>
      </c>
      <c r="D5111" s="13">
        <v>76.254999999999995</v>
      </c>
    </row>
    <row r="5112" spans="1:4" ht="15.75" hidden="1" customHeight="1">
      <c r="A5112" s="13" t="s">
        <v>269</v>
      </c>
      <c r="B5112" s="13">
        <v>1925</v>
      </c>
      <c r="C5112" s="13">
        <v>7780807</v>
      </c>
      <c r="D5112" s="13">
        <v>78.040000000000006</v>
      </c>
    </row>
    <row r="5113" spans="1:4" ht="15.75" hidden="1" customHeight="1">
      <c r="A5113" s="13" t="s">
        <v>269</v>
      </c>
      <c r="B5113" s="13">
        <v>1926</v>
      </c>
      <c r="C5113" s="13">
        <v>7833179</v>
      </c>
      <c r="D5113" s="13">
        <v>77.683999999999997</v>
      </c>
    </row>
    <row r="5114" spans="1:4" ht="15.75" hidden="1" customHeight="1">
      <c r="A5114" s="13" t="s">
        <v>269</v>
      </c>
      <c r="B5114" s="13">
        <v>1927</v>
      </c>
      <c r="C5114" s="13">
        <v>7885904</v>
      </c>
      <c r="D5114" s="13">
        <v>90.474999999999994</v>
      </c>
    </row>
    <row r="5115" spans="1:4" ht="15.75" hidden="1" customHeight="1">
      <c r="A5115" s="13" t="s">
        <v>269</v>
      </c>
      <c r="B5115" s="13">
        <v>1928</v>
      </c>
      <c r="C5115" s="13">
        <v>7938984</v>
      </c>
      <c r="D5115" s="13">
        <v>88.245999999999995</v>
      </c>
    </row>
    <row r="5116" spans="1:4" ht="15.75" hidden="1" customHeight="1">
      <c r="A5116" s="13" t="s">
        <v>269</v>
      </c>
      <c r="B5116" s="13">
        <v>1929</v>
      </c>
      <c r="C5116" s="13">
        <v>7986890</v>
      </c>
      <c r="D5116" s="13">
        <v>96.954999999999998</v>
      </c>
    </row>
    <row r="5117" spans="1:4" ht="15.75" hidden="1" customHeight="1">
      <c r="A5117" s="13" t="s">
        <v>269</v>
      </c>
      <c r="B5117" s="13">
        <v>1930</v>
      </c>
      <c r="C5117" s="13">
        <v>8029570</v>
      </c>
      <c r="D5117" s="13">
        <v>93.671999999999997</v>
      </c>
    </row>
    <row r="5118" spans="1:4" ht="15.75" hidden="1" customHeight="1">
      <c r="A5118" s="13" t="s">
        <v>269</v>
      </c>
      <c r="B5118" s="13">
        <v>1931</v>
      </c>
      <c r="C5118" s="13">
        <v>8066970</v>
      </c>
      <c r="D5118" s="13">
        <v>84.123000000000005</v>
      </c>
    </row>
    <row r="5119" spans="1:4" ht="15.75" hidden="1" customHeight="1">
      <c r="A5119" s="13" t="s">
        <v>269</v>
      </c>
      <c r="B5119" s="13">
        <v>1932</v>
      </c>
      <c r="C5119" s="13">
        <v>8099037</v>
      </c>
      <c r="D5119" s="13">
        <v>67.712999999999994</v>
      </c>
    </row>
    <row r="5120" spans="1:4" ht="15.75" hidden="1" customHeight="1">
      <c r="A5120" s="13" t="s">
        <v>269</v>
      </c>
      <c r="B5120" s="13">
        <v>1933</v>
      </c>
      <c r="C5120" s="13">
        <v>8125715</v>
      </c>
      <c r="D5120" s="13">
        <v>72.656999999999996</v>
      </c>
    </row>
    <row r="5121" spans="1:4" ht="15.75" hidden="1" customHeight="1">
      <c r="A5121" s="13" t="s">
        <v>269</v>
      </c>
      <c r="B5121" s="13">
        <v>1934</v>
      </c>
      <c r="C5121" s="13">
        <v>8152481</v>
      </c>
      <c r="D5121" s="13">
        <v>74.957999999999998</v>
      </c>
    </row>
    <row r="5122" spans="1:4" ht="15.75" hidden="1" customHeight="1">
      <c r="A5122" s="13" t="s">
        <v>269</v>
      </c>
      <c r="B5122" s="13">
        <v>1935</v>
      </c>
      <c r="C5122" s="13">
        <v>8179335</v>
      </c>
      <c r="D5122" s="13">
        <v>71.641000000000005</v>
      </c>
    </row>
    <row r="5123" spans="1:4" ht="15.75" hidden="1" customHeight="1">
      <c r="A5123" s="13" t="s">
        <v>269</v>
      </c>
      <c r="B5123" s="13">
        <v>1936</v>
      </c>
      <c r="C5123" s="13">
        <v>8206277</v>
      </c>
      <c r="D5123" s="13">
        <v>75.004000000000005</v>
      </c>
    </row>
    <row r="5124" spans="1:4" ht="15.75" hidden="1" customHeight="1">
      <c r="A5124" s="13" t="s">
        <v>269</v>
      </c>
      <c r="B5124" s="13">
        <v>1937</v>
      </c>
      <c r="C5124" s="13">
        <v>8233309</v>
      </c>
      <c r="D5124" s="13">
        <v>90.298000000000002</v>
      </c>
    </row>
    <row r="5125" spans="1:4" ht="15.75" hidden="1" customHeight="1">
      <c r="A5125" s="13" t="s">
        <v>269</v>
      </c>
      <c r="B5125" s="13">
        <v>1938</v>
      </c>
      <c r="C5125" s="13">
        <v>8260429</v>
      </c>
      <c r="D5125" s="13">
        <v>79.119</v>
      </c>
    </row>
    <row r="5126" spans="1:4" ht="15.75" hidden="1" customHeight="1">
      <c r="A5126" s="13" t="s">
        <v>269</v>
      </c>
      <c r="B5126" s="13">
        <v>1939</v>
      </c>
      <c r="C5126" s="13">
        <v>8287916</v>
      </c>
      <c r="D5126" s="13">
        <v>73.709000000000003</v>
      </c>
    </row>
    <row r="5127" spans="1:4" ht="15.75" hidden="1" customHeight="1">
      <c r="A5127" s="13" t="s">
        <v>269</v>
      </c>
      <c r="B5127" s="13">
        <v>1940</v>
      </c>
      <c r="C5127" s="13">
        <v>8315772</v>
      </c>
      <c r="D5127" s="13">
        <v>62.103999999999999</v>
      </c>
    </row>
    <row r="5128" spans="1:4" ht="15.75" hidden="1" customHeight="1">
      <c r="A5128" s="13" t="s">
        <v>269</v>
      </c>
      <c r="B5128" s="13">
        <v>1941</v>
      </c>
      <c r="C5128" s="13">
        <v>8343998</v>
      </c>
      <c r="D5128" s="13">
        <v>65.183999999999997</v>
      </c>
    </row>
    <row r="5129" spans="1:4" ht="15.75" hidden="1" customHeight="1">
      <c r="A5129" s="13" t="s">
        <v>269</v>
      </c>
      <c r="B5129" s="13">
        <v>1942</v>
      </c>
      <c r="C5129" s="13">
        <v>8372598</v>
      </c>
      <c r="D5129" s="13">
        <v>61.076999999999998</v>
      </c>
    </row>
    <row r="5130" spans="1:4" ht="15.75" hidden="1" customHeight="1">
      <c r="A5130" s="13" t="s">
        <v>269</v>
      </c>
      <c r="B5130" s="13">
        <v>1943</v>
      </c>
      <c r="C5130" s="13">
        <v>8401573</v>
      </c>
      <c r="D5130" s="13">
        <v>57.853000000000002</v>
      </c>
    </row>
    <row r="5131" spans="1:4" ht="15.75" hidden="1" customHeight="1">
      <c r="A5131" s="13" t="s">
        <v>269</v>
      </c>
      <c r="B5131" s="13">
        <v>1944</v>
      </c>
      <c r="C5131" s="13">
        <v>8430648</v>
      </c>
      <c r="D5131" s="13">
        <v>33.137999999999998</v>
      </c>
    </row>
    <row r="5132" spans="1:4" ht="15.75" hidden="1" customHeight="1">
      <c r="A5132" s="13" t="s">
        <v>269</v>
      </c>
      <c r="B5132" s="13">
        <v>1945</v>
      </c>
      <c r="C5132" s="13">
        <v>8459824</v>
      </c>
      <c r="D5132" s="13">
        <v>38.755000000000003</v>
      </c>
    </row>
    <row r="5133" spans="1:4" ht="15.75" hidden="1" customHeight="1">
      <c r="A5133" s="13" t="s">
        <v>269</v>
      </c>
      <c r="B5133" s="13">
        <v>1946</v>
      </c>
      <c r="C5133" s="13">
        <v>8489101</v>
      </c>
      <c r="D5133" s="13">
        <v>56.411000000000001</v>
      </c>
    </row>
    <row r="5134" spans="1:4" ht="15.75" hidden="1" customHeight="1">
      <c r="A5134" s="13" t="s">
        <v>269</v>
      </c>
      <c r="B5134" s="13">
        <v>1947</v>
      </c>
      <c r="C5134" s="13">
        <v>8518479</v>
      </c>
      <c r="D5134" s="13">
        <v>82.03</v>
      </c>
    </row>
    <row r="5135" spans="1:4" ht="15.75" hidden="1" customHeight="1">
      <c r="A5135" s="13" t="s">
        <v>269</v>
      </c>
      <c r="B5135" s="13">
        <v>1948</v>
      </c>
      <c r="C5135" s="13">
        <v>8547959</v>
      </c>
      <c r="D5135" s="13">
        <v>85.057000000000002</v>
      </c>
    </row>
    <row r="5136" spans="1:4" ht="15.75" hidden="1" customHeight="1">
      <c r="A5136" s="13" t="s">
        <v>269</v>
      </c>
      <c r="B5136" s="13">
        <v>1949</v>
      </c>
      <c r="C5136" s="13">
        <v>8580904</v>
      </c>
      <c r="D5136" s="13">
        <v>80.772000000000006</v>
      </c>
    </row>
    <row r="5137" spans="1:4" ht="15.75" hidden="1" customHeight="1">
      <c r="A5137" s="13" t="s">
        <v>269</v>
      </c>
      <c r="B5137" s="13">
        <v>1950</v>
      </c>
      <c r="C5137" s="13">
        <v>8617340</v>
      </c>
      <c r="D5137" s="13">
        <v>76.2</v>
      </c>
    </row>
    <row r="5138" spans="1:4" ht="15.75" hidden="1" customHeight="1">
      <c r="A5138" s="13" t="s">
        <v>269</v>
      </c>
      <c r="B5138" s="13">
        <v>1951</v>
      </c>
      <c r="C5138" s="13">
        <v>8655405</v>
      </c>
      <c r="D5138" s="13">
        <v>89.45</v>
      </c>
    </row>
    <row r="5139" spans="1:4" ht="15.75" hidden="1" customHeight="1">
      <c r="A5139" s="13" t="s">
        <v>269</v>
      </c>
      <c r="B5139" s="13">
        <v>1952</v>
      </c>
      <c r="C5139" s="13">
        <v>8695589</v>
      </c>
      <c r="D5139" s="13">
        <v>83.463999999999999</v>
      </c>
    </row>
    <row r="5140" spans="1:4" ht="15.75" hidden="1" customHeight="1">
      <c r="A5140" s="13" t="s">
        <v>269</v>
      </c>
      <c r="B5140" s="13">
        <v>1953</v>
      </c>
      <c r="C5140" s="13">
        <v>8740418</v>
      </c>
      <c r="D5140" s="13">
        <v>82.373999999999995</v>
      </c>
    </row>
    <row r="5141" spans="1:4" ht="15.75" hidden="1" customHeight="1">
      <c r="A5141" s="13" t="s">
        <v>269</v>
      </c>
      <c r="B5141" s="13">
        <v>1954</v>
      </c>
      <c r="C5141" s="13">
        <v>8787230</v>
      </c>
      <c r="D5141" s="13">
        <v>85.734999999999999</v>
      </c>
    </row>
    <row r="5142" spans="1:4" ht="15.75" hidden="1" customHeight="1">
      <c r="A5142" s="13" t="s">
        <v>269</v>
      </c>
      <c r="B5142" s="13">
        <v>1955</v>
      </c>
      <c r="C5142" s="13">
        <v>8834527</v>
      </c>
      <c r="D5142" s="13">
        <v>92.016999999999996</v>
      </c>
    </row>
    <row r="5143" spans="1:4" ht="15.75" hidden="1" customHeight="1">
      <c r="A5143" s="13" t="s">
        <v>269</v>
      </c>
      <c r="B5143" s="13">
        <v>1956</v>
      </c>
      <c r="C5143" s="13">
        <v>8881499</v>
      </c>
      <c r="D5143" s="13">
        <v>96.78</v>
      </c>
    </row>
    <row r="5144" spans="1:4" ht="15.75" hidden="1" customHeight="1">
      <c r="A5144" s="13" t="s">
        <v>269</v>
      </c>
      <c r="B5144" s="13">
        <v>1957</v>
      </c>
      <c r="C5144" s="13">
        <v>8931968</v>
      </c>
      <c r="D5144" s="13">
        <v>96.486999999999995</v>
      </c>
    </row>
    <row r="5145" spans="1:4" ht="15.75" hidden="1" customHeight="1">
      <c r="A5145" s="13" t="s">
        <v>269</v>
      </c>
      <c r="B5145" s="13">
        <v>1958</v>
      </c>
      <c r="C5145" s="13">
        <v>8987667</v>
      </c>
      <c r="D5145" s="13">
        <v>87.685000000000002</v>
      </c>
    </row>
    <row r="5146" spans="1:4" ht="15.75" hidden="1" customHeight="1">
      <c r="A5146" s="13" t="s">
        <v>269</v>
      </c>
      <c r="B5146" s="13">
        <v>1959</v>
      </c>
      <c r="C5146" s="13">
        <v>9049394</v>
      </c>
      <c r="D5146" s="13">
        <v>88.31</v>
      </c>
    </row>
    <row r="5147" spans="1:4" ht="15.75" hidden="1" customHeight="1">
      <c r="A5147" s="13" t="s">
        <v>269</v>
      </c>
      <c r="B5147" s="13">
        <v>1960</v>
      </c>
      <c r="C5147" s="13">
        <v>9108729</v>
      </c>
      <c r="D5147" s="13">
        <v>90.908000000000001</v>
      </c>
    </row>
    <row r="5148" spans="1:4" ht="15.75" hidden="1" customHeight="1">
      <c r="A5148" s="13" t="s">
        <v>269</v>
      </c>
      <c r="B5148" s="13">
        <v>1961</v>
      </c>
      <c r="C5148" s="13">
        <v>9168479</v>
      </c>
      <c r="D5148" s="13">
        <v>92.697999999999993</v>
      </c>
    </row>
    <row r="5149" spans="1:4" ht="15.75" hidden="1" customHeight="1">
      <c r="A5149" s="13" t="s">
        <v>269</v>
      </c>
      <c r="B5149" s="13">
        <v>1962</v>
      </c>
      <c r="C5149" s="13">
        <v>9230337</v>
      </c>
      <c r="D5149" s="13">
        <v>98.018000000000001</v>
      </c>
    </row>
    <row r="5150" spans="1:4" ht="15.75" hidden="1" customHeight="1">
      <c r="A5150" s="13" t="s">
        <v>269</v>
      </c>
      <c r="B5150" s="13">
        <v>1963</v>
      </c>
      <c r="C5150" s="13">
        <v>9288223</v>
      </c>
      <c r="D5150" s="13">
        <v>105.676</v>
      </c>
    </row>
    <row r="5151" spans="1:4" ht="15.75" hidden="1" customHeight="1">
      <c r="A5151" s="13" t="s">
        <v>269</v>
      </c>
      <c r="B5151" s="13">
        <v>1964</v>
      </c>
      <c r="C5151" s="13">
        <v>9350473</v>
      </c>
      <c r="D5151" s="13">
        <v>103.554</v>
      </c>
    </row>
    <row r="5152" spans="1:4" ht="15.75" hidden="1" customHeight="1">
      <c r="A5152" s="13" t="s">
        <v>269</v>
      </c>
      <c r="B5152" s="13">
        <v>1965</v>
      </c>
      <c r="C5152" s="13">
        <v>9412091</v>
      </c>
      <c r="D5152" s="13">
        <v>105.331</v>
      </c>
    </row>
    <row r="5153" spans="1:4" ht="15.75" hidden="1" customHeight="1">
      <c r="A5153" s="13" t="s">
        <v>269</v>
      </c>
      <c r="B5153" s="13">
        <v>1966</v>
      </c>
      <c r="C5153" s="13">
        <v>9466114</v>
      </c>
      <c r="D5153" s="13">
        <v>105.09699999999999</v>
      </c>
    </row>
    <row r="5154" spans="1:4" ht="15.75" hidden="1" customHeight="1">
      <c r="A5154" s="13" t="s">
        <v>269</v>
      </c>
      <c r="B5154" s="13">
        <v>1967</v>
      </c>
      <c r="C5154" s="13">
        <v>9515229</v>
      </c>
      <c r="D5154" s="13">
        <v>107.361</v>
      </c>
    </row>
    <row r="5155" spans="1:4" ht="15.75" hidden="1" customHeight="1">
      <c r="A5155" s="13" t="s">
        <v>269</v>
      </c>
      <c r="B5155" s="13">
        <v>1968</v>
      </c>
      <c r="C5155" s="13">
        <v>9556258</v>
      </c>
      <c r="D5155" s="13">
        <v>118.438</v>
      </c>
    </row>
    <row r="5156" spans="1:4" ht="15.75" hidden="1" customHeight="1">
      <c r="A5156" s="13" t="s">
        <v>269</v>
      </c>
      <c r="B5156" s="13">
        <v>1969</v>
      </c>
      <c r="C5156" s="13">
        <v>9592105</v>
      </c>
      <c r="D5156" s="13">
        <v>123.492</v>
      </c>
    </row>
    <row r="5157" spans="1:4" ht="15.75" hidden="1" customHeight="1">
      <c r="A5157" s="13" t="s">
        <v>269</v>
      </c>
      <c r="B5157" s="13">
        <v>1970</v>
      </c>
      <c r="C5157" s="13">
        <v>9629376</v>
      </c>
      <c r="D5157" s="13">
        <v>125.49</v>
      </c>
    </row>
    <row r="5158" spans="1:4" ht="15.75" hidden="1" customHeight="1">
      <c r="A5158" s="13" t="s">
        <v>269</v>
      </c>
      <c r="B5158" s="13">
        <v>1971</v>
      </c>
      <c r="C5158" s="13">
        <v>9666396</v>
      </c>
      <c r="D5158" s="13">
        <v>121.371</v>
      </c>
    </row>
    <row r="5159" spans="1:4" ht="15.75" hidden="1" customHeight="1">
      <c r="A5159" s="13" t="s">
        <v>269</v>
      </c>
      <c r="B5159" s="13">
        <v>1972</v>
      </c>
      <c r="C5159" s="13">
        <v>9700295</v>
      </c>
      <c r="D5159" s="13">
        <v>130.63800000000001</v>
      </c>
    </row>
    <row r="5160" spans="1:4" ht="15.75" hidden="1" customHeight="1">
      <c r="A5160" s="13" t="s">
        <v>269</v>
      </c>
      <c r="B5160" s="13">
        <v>1973</v>
      </c>
      <c r="C5160" s="13">
        <v>9727987</v>
      </c>
      <c r="D5160" s="13">
        <v>138.63900000000001</v>
      </c>
    </row>
    <row r="5161" spans="1:4" ht="15.75" hidden="1" customHeight="1">
      <c r="A5161" s="13" t="s">
        <v>269</v>
      </c>
      <c r="B5161" s="13">
        <v>1974</v>
      </c>
      <c r="C5161" s="13">
        <v>9749063</v>
      </c>
      <c r="D5161" s="13">
        <v>134.94999999999999</v>
      </c>
    </row>
    <row r="5162" spans="1:4" ht="15.75" hidden="1" customHeight="1">
      <c r="A5162" s="13" t="s">
        <v>269</v>
      </c>
      <c r="B5162" s="13">
        <v>1975</v>
      </c>
      <c r="C5162" s="13">
        <v>9763432</v>
      </c>
      <c r="D5162" s="13">
        <v>121.82299999999999</v>
      </c>
    </row>
    <row r="5163" spans="1:4" ht="15.75" hidden="1" customHeight="1">
      <c r="A5163" s="13" t="s">
        <v>269</v>
      </c>
      <c r="B5163" s="13">
        <v>1976</v>
      </c>
      <c r="C5163" s="13">
        <v>9773540</v>
      </c>
      <c r="D5163" s="13">
        <v>129.678</v>
      </c>
    </row>
    <row r="5164" spans="1:4" ht="15.75" hidden="1" customHeight="1">
      <c r="A5164" s="13" t="s">
        <v>269</v>
      </c>
      <c r="B5164" s="13">
        <v>1977</v>
      </c>
      <c r="C5164" s="13">
        <v>9786372</v>
      </c>
      <c r="D5164" s="13">
        <v>126.199</v>
      </c>
    </row>
    <row r="5165" spans="1:4" ht="15.75" hidden="1" customHeight="1">
      <c r="A5165" s="13" t="s">
        <v>269</v>
      </c>
      <c r="B5165" s="13">
        <v>1978</v>
      </c>
      <c r="C5165" s="13">
        <v>9800204</v>
      </c>
      <c r="D5165" s="13">
        <v>135.44999999999999</v>
      </c>
    </row>
    <row r="5166" spans="1:4" ht="15.75" hidden="1" customHeight="1">
      <c r="A5166" s="13" t="s">
        <v>269</v>
      </c>
      <c r="B5166" s="13">
        <v>1979</v>
      </c>
      <c r="C5166" s="13">
        <v>9814133</v>
      </c>
      <c r="D5166" s="13">
        <v>139.78700000000001</v>
      </c>
    </row>
    <row r="5167" spans="1:4" ht="15.75" hidden="1" customHeight="1">
      <c r="A5167" s="13" t="s">
        <v>269</v>
      </c>
      <c r="B5167" s="13">
        <v>1980</v>
      </c>
      <c r="C5167" s="13">
        <v>9828989</v>
      </c>
      <c r="D5167" s="13">
        <v>134.83600000000001</v>
      </c>
    </row>
    <row r="5168" spans="1:4" ht="15.75" hidden="1" customHeight="1">
      <c r="A5168" s="13" t="s">
        <v>269</v>
      </c>
      <c r="B5168" s="13">
        <v>1981</v>
      </c>
      <c r="C5168" s="13">
        <v>9843594</v>
      </c>
      <c r="D5168" s="13">
        <v>123.574</v>
      </c>
    </row>
    <row r="5169" spans="1:4" ht="15.75" hidden="1" customHeight="1">
      <c r="A5169" s="13" t="s">
        <v>269</v>
      </c>
      <c r="B5169" s="13">
        <v>1982</v>
      </c>
      <c r="C5169" s="13">
        <v>9857337</v>
      </c>
      <c r="D5169" s="13">
        <v>117.102</v>
      </c>
    </row>
    <row r="5170" spans="1:4" ht="15.75" hidden="1" customHeight="1">
      <c r="A5170" s="13" t="s">
        <v>269</v>
      </c>
      <c r="B5170" s="13">
        <v>1983</v>
      </c>
      <c r="C5170" s="13">
        <v>9866528</v>
      </c>
      <c r="D5170" s="13">
        <v>101.202</v>
      </c>
    </row>
    <row r="5171" spans="1:4" ht="15.75" hidden="1" customHeight="1">
      <c r="A5171" s="13" t="s">
        <v>269</v>
      </c>
      <c r="B5171" s="13">
        <v>1984</v>
      </c>
      <c r="C5171" s="13">
        <v>9873600</v>
      </c>
      <c r="D5171" s="13">
        <v>104.967</v>
      </c>
    </row>
    <row r="5172" spans="1:4" ht="15.75" hidden="1" customHeight="1">
      <c r="A5172" s="13" t="s">
        <v>269</v>
      </c>
      <c r="B5172" s="13">
        <v>1985</v>
      </c>
      <c r="C5172" s="13">
        <v>9880540</v>
      </c>
      <c r="D5172" s="13">
        <v>104.004</v>
      </c>
    </row>
    <row r="5173" spans="1:4" ht="15.75" hidden="1" customHeight="1">
      <c r="A5173" s="13" t="s">
        <v>269</v>
      </c>
      <c r="B5173" s="13">
        <v>1986</v>
      </c>
      <c r="C5173" s="13">
        <v>9887822</v>
      </c>
      <c r="D5173" s="13">
        <v>102.367</v>
      </c>
    </row>
    <row r="5174" spans="1:4" ht="15.75" hidden="1" customHeight="1">
      <c r="A5174" s="13" t="s">
        <v>269</v>
      </c>
      <c r="B5174" s="13">
        <v>1987</v>
      </c>
      <c r="C5174" s="13">
        <v>9900226</v>
      </c>
      <c r="D5174" s="13">
        <v>102.589</v>
      </c>
    </row>
    <row r="5175" spans="1:4" ht="15.75" hidden="1" customHeight="1">
      <c r="A5175" s="13" t="s">
        <v>269</v>
      </c>
      <c r="B5175" s="13">
        <v>1988</v>
      </c>
      <c r="C5175" s="13">
        <v>9917989</v>
      </c>
      <c r="D5175" s="13">
        <v>99.742999999999995</v>
      </c>
    </row>
    <row r="5176" spans="1:4" ht="15.75" hidden="1" customHeight="1">
      <c r="A5176" s="13" t="s">
        <v>269</v>
      </c>
      <c r="B5176" s="13">
        <v>1989</v>
      </c>
      <c r="C5176" s="13">
        <v>9937168</v>
      </c>
      <c r="D5176" s="13">
        <v>106.792</v>
      </c>
    </row>
    <row r="5177" spans="1:4" ht="15.75" hidden="1" customHeight="1">
      <c r="A5177" s="13" t="s">
        <v>269</v>
      </c>
      <c r="B5177" s="13">
        <v>1990</v>
      </c>
      <c r="C5177" s="13">
        <v>9959565</v>
      </c>
      <c r="D5177" s="13">
        <v>120.29300000000001</v>
      </c>
    </row>
    <row r="5178" spans="1:4" ht="15.75" hidden="1" customHeight="1">
      <c r="A5178" s="13" t="s">
        <v>269</v>
      </c>
      <c r="B5178" s="13">
        <v>1991</v>
      </c>
      <c r="C5178" s="13">
        <v>9987072</v>
      </c>
      <c r="D5178" s="13">
        <v>123.36199999999999</v>
      </c>
    </row>
    <row r="5179" spans="1:4" ht="15.75" hidden="1" customHeight="1">
      <c r="A5179" s="13" t="s">
        <v>269</v>
      </c>
      <c r="B5179" s="13">
        <v>1992</v>
      </c>
      <c r="C5179" s="13">
        <v>10016455</v>
      </c>
      <c r="D5179" s="13">
        <v>122.488</v>
      </c>
    </row>
    <row r="5180" spans="1:4" ht="15.75" hidden="1" customHeight="1">
      <c r="A5180" s="13" t="s">
        <v>269</v>
      </c>
      <c r="B5180" s="13">
        <v>1993</v>
      </c>
      <c r="C5180" s="13">
        <v>10043738</v>
      </c>
      <c r="D5180" s="13">
        <v>121.423</v>
      </c>
    </row>
    <row r="5181" spans="1:4" ht="15.75" hidden="1" customHeight="1">
      <c r="A5181" s="13" t="s">
        <v>269</v>
      </c>
      <c r="B5181" s="13">
        <v>1994</v>
      </c>
      <c r="C5181" s="13">
        <v>10069182</v>
      </c>
      <c r="D5181" s="13">
        <v>124.795</v>
      </c>
    </row>
    <row r="5182" spans="1:4" ht="15.75" hidden="1" customHeight="1">
      <c r="A5182" s="13" t="s">
        <v>269</v>
      </c>
      <c r="B5182" s="13">
        <v>1995</v>
      </c>
      <c r="C5182" s="13">
        <v>10095204</v>
      </c>
      <c r="D5182" s="13">
        <v>125.93300000000001</v>
      </c>
    </row>
    <row r="5183" spans="1:4" ht="15.75" hidden="1" customHeight="1">
      <c r="A5183" s="13" t="s">
        <v>269</v>
      </c>
      <c r="B5183" s="13">
        <v>1996</v>
      </c>
      <c r="C5183" s="13">
        <v>10123230</v>
      </c>
      <c r="D5183" s="13">
        <v>129.47499999999999</v>
      </c>
    </row>
    <row r="5184" spans="1:4" ht="15.75" hidden="1" customHeight="1">
      <c r="A5184" s="13" t="s">
        <v>269</v>
      </c>
      <c r="B5184" s="13">
        <v>1997</v>
      </c>
      <c r="C5184" s="13">
        <v>10154876</v>
      </c>
      <c r="D5184" s="13">
        <v>123.98399999999999</v>
      </c>
    </row>
    <row r="5185" spans="1:4" ht="15.75" hidden="1" customHeight="1">
      <c r="A5185" s="13" t="s">
        <v>269</v>
      </c>
      <c r="B5185" s="13">
        <v>1998</v>
      </c>
      <c r="C5185" s="13">
        <v>10188541</v>
      </c>
      <c r="D5185" s="13">
        <v>130.21199999999999</v>
      </c>
    </row>
    <row r="5186" spans="1:4" ht="15.75" hidden="1" customHeight="1">
      <c r="A5186" s="13" t="s">
        <v>269</v>
      </c>
      <c r="B5186" s="13">
        <v>1999</v>
      </c>
      <c r="C5186" s="13">
        <v>10224223</v>
      </c>
      <c r="D5186" s="13">
        <v>124.70399999999999</v>
      </c>
    </row>
    <row r="5187" spans="1:4" ht="15.75" hidden="1" customHeight="1">
      <c r="A5187" s="13" t="s">
        <v>269</v>
      </c>
      <c r="B5187" s="13">
        <v>2000</v>
      </c>
      <c r="C5187" s="13">
        <v>10264351</v>
      </c>
      <c r="D5187" s="13">
        <v>126.72</v>
      </c>
    </row>
    <row r="5188" spans="1:4" ht="15.75" hidden="1" customHeight="1">
      <c r="A5188" s="13" t="s">
        <v>269</v>
      </c>
      <c r="B5188" s="13">
        <v>2001</v>
      </c>
      <c r="C5188" s="13">
        <v>10309249</v>
      </c>
      <c r="D5188" s="13">
        <v>126.06399999999999</v>
      </c>
    </row>
    <row r="5189" spans="1:4" ht="15.75" hidden="1" customHeight="1">
      <c r="A5189" s="13" t="s">
        <v>269</v>
      </c>
      <c r="B5189" s="13">
        <v>2002</v>
      </c>
      <c r="C5189" s="13">
        <v>10355569</v>
      </c>
      <c r="D5189" s="13">
        <v>126.861</v>
      </c>
    </row>
    <row r="5190" spans="1:4" ht="15.75" hidden="1" customHeight="1">
      <c r="A5190" s="13" t="s">
        <v>269</v>
      </c>
      <c r="B5190" s="13">
        <v>2003</v>
      </c>
      <c r="C5190" s="13">
        <v>10402550</v>
      </c>
      <c r="D5190" s="13">
        <v>128.24600000000001</v>
      </c>
    </row>
    <row r="5191" spans="1:4" ht="15.75" hidden="1" customHeight="1">
      <c r="A5191" s="13" t="s">
        <v>269</v>
      </c>
      <c r="B5191" s="13">
        <v>2004</v>
      </c>
      <c r="C5191" s="13">
        <v>10456164</v>
      </c>
      <c r="D5191" s="13">
        <v>128.779</v>
      </c>
    </row>
    <row r="5192" spans="1:4" ht="15.75" hidden="1" customHeight="1">
      <c r="A5192" s="13" t="s">
        <v>269</v>
      </c>
      <c r="B5192" s="13">
        <v>2005</v>
      </c>
      <c r="C5192" s="13">
        <v>10516979</v>
      </c>
      <c r="D5192" s="13">
        <v>125.636</v>
      </c>
    </row>
    <row r="5193" spans="1:4" ht="15.75" hidden="1" customHeight="1">
      <c r="A5193" s="13" t="s">
        <v>269</v>
      </c>
      <c r="B5193" s="13">
        <v>2006</v>
      </c>
      <c r="C5193" s="13">
        <v>10582970</v>
      </c>
      <c r="D5193" s="13">
        <v>123.88</v>
      </c>
    </row>
    <row r="5194" spans="1:4" ht="15.75" hidden="1" customHeight="1">
      <c r="A5194" s="13" t="s">
        <v>269</v>
      </c>
      <c r="B5194" s="13">
        <v>2007</v>
      </c>
      <c r="C5194" s="13">
        <v>10653698</v>
      </c>
      <c r="D5194" s="13">
        <v>120.477</v>
      </c>
    </row>
    <row r="5195" spans="1:4" ht="15.75" hidden="1" customHeight="1">
      <c r="A5195" s="13" t="s">
        <v>269</v>
      </c>
      <c r="B5195" s="13">
        <v>2008</v>
      </c>
      <c r="C5195" s="13">
        <v>10726720</v>
      </c>
      <c r="D5195" s="13">
        <v>120.176</v>
      </c>
    </row>
    <row r="5196" spans="1:4" ht="15.75" hidden="1" customHeight="1">
      <c r="A5196" s="13" t="s">
        <v>269</v>
      </c>
      <c r="B5196" s="13">
        <v>2009</v>
      </c>
      <c r="C5196" s="13">
        <v>10801357</v>
      </c>
      <c r="D5196" s="13">
        <v>107.732</v>
      </c>
    </row>
    <row r="5197" spans="1:4" ht="15.75" hidden="1" customHeight="1">
      <c r="A5197" s="13" t="s">
        <v>269</v>
      </c>
      <c r="B5197" s="13">
        <v>2010</v>
      </c>
      <c r="C5197" s="13">
        <v>10877948</v>
      </c>
      <c r="D5197" s="13">
        <v>114.55800000000001</v>
      </c>
    </row>
    <row r="5198" spans="1:4" ht="15.75" hidden="1" customHeight="1">
      <c r="A5198" s="13" t="s">
        <v>269</v>
      </c>
      <c r="B5198" s="13">
        <v>2011</v>
      </c>
      <c r="C5198" s="13">
        <v>10955742</v>
      </c>
      <c r="D5198" s="13">
        <v>105.02</v>
      </c>
    </row>
    <row r="5199" spans="1:4" ht="15.75" hidden="1" customHeight="1">
      <c r="A5199" s="13" t="s">
        <v>269</v>
      </c>
      <c r="B5199" s="13">
        <v>2012</v>
      </c>
      <c r="C5199" s="13">
        <v>11031140</v>
      </c>
      <c r="D5199" s="13">
        <v>102.35599999999999</v>
      </c>
    </row>
    <row r="5200" spans="1:4" ht="15.75" hidden="1" customHeight="1">
      <c r="A5200" s="13" t="s">
        <v>269</v>
      </c>
      <c r="B5200" s="13">
        <v>2013</v>
      </c>
      <c r="C5200" s="13">
        <v>11103260</v>
      </c>
      <c r="D5200" s="13">
        <v>102.666</v>
      </c>
    </row>
    <row r="5201" spans="1:4" ht="15.75" hidden="1" customHeight="1">
      <c r="A5201" s="13" t="s">
        <v>269</v>
      </c>
      <c r="B5201" s="13">
        <v>2014</v>
      </c>
      <c r="C5201" s="13">
        <v>11176727</v>
      </c>
      <c r="D5201" s="13">
        <v>96.887</v>
      </c>
    </row>
    <row r="5202" spans="1:4" ht="15.75" hidden="1" customHeight="1">
      <c r="A5202" s="13" t="s">
        <v>269</v>
      </c>
      <c r="B5202" s="13">
        <v>2015</v>
      </c>
      <c r="C5202" s="13">
        <v>11248306</v>
      </c>
      <c r="D5202" s="13">
        <v>101.062</v>
      </c>
    </row>
    <row r="5203" spans="1:4" ht="15.75" hidden="1" customHeight="1">
      <c r="A5203" s="13" t="s">
        <v>269</v>
      </c>
      <c r="B5203" s="13">
        <v>2016</v>
      </c>
      <c r="C5203" s="13">
        <v>11316837</v>
      </c>
      <c r="D5203" s="13">
        <v>99.602000000000004</v>
      </c>
    </row>
    <row r="5204" spans="1:4" ht="15.75" hidden="1" customHeight="1">
      <c r="A5204" s="13" t="s">
        <v>269</v>
      </c>
      <c r="B5204" s="13">
        <v>2017</v>
      </c>
      <c r="C5204" s="13">
        <v>11384491</v>
      </c>
      <c r="D5204" s="13">
        <v>99.126000000000005</v>
      </c>
    </row>
    <row r="5205" spans="1:4" ht="15.75" hidden="1" customHeight="1">
      <c r="A5205" s="13" t="s">
        <v>269</v>
      </c>
      <c r="B5205" s="13">
        <v>2018</v>
      </c>
      <c r="C5205" s="13">
        <v>11448598</v>
      </c>
      <c r="D5205" s="13">
        <v>99.873999999999995</v>
      </c>
    </row>
    <row r="5206" spans="1:4" ht="15.75" hidden="1" customHeight="1">
      <c r="A5206" s="13" t="s">
        <v>269</v>
      </c>
      <c r="B5206" s="13">
        <v>2019</v>
      </c>
      <c r="C5206" s="13">
        <v>11510569</v>
      </c>
      <c r="D5206" s="13">
        <v>99.433000000000007</v>
      </c>
    </row>
    <row r="5207" spans="1:4" ht="15.75" hidden="1" customHeight="1">
      <c r="A5207" s="13" t="s">
        <v>269</v>
      </c>
      <c r="B5207" s="13">
        <v>2020</v>
      </c>
      <c r="C5207" s="13">
        <v>11561716</v>
      </c>
      <c r="D5207" s="13">
        <v>90.367999999999995</v>
      </c>
    </row>
    <row r="5208" spans="1:4" ht="15.75" hidden="1" customHeight="1">
      <c r="A5208" s="13" t="s">
        <v>269</v>
      </c>
      <c r="B5208" s="13">
        <v>2021</v>
      </c>
      <c r="C5208" s="13">
        <v>11611416</v>
      </c>
      <c r="D5208" s="13">
        <v>95.721999999999994</v>
      </c>
    </row>
    <row r="5209" spans="1:4" ht="15.75" hidden="1" customHeight="1">
      <c r="A5209" s="13" t="s">
        <v>331</v>
      </c>
      <c r="B5209" s="13">
        <v>1850</v>
      </c>
      <c r="C5209" s="13">
        <v>25881</v>
      </c>
    </row>
    <row r="5210" spans="1:4" ht="15.75" hidden="1" customHeight="1">
      <c r="A5210" s="13" t="s">
        <v>331</v>
      </c>
      <c r="B5210" s="13">
        <v>1851</v>
      </c>
      <c r="C5210" s="13">
        <v>25906</v>
      </c>
    </row>
    <row r="5211" spans="1:4" ht="15.75" hidden="1" customHeight="1">
      <c r="A5211" s="13" t="s">
        <v>331</v>
      </c>
      <c r="B5211" s="13">
        <v>1852</v>
      </c>
      <c r="C5211" s="13">
        <v>25932</v>
      </c>
    </row>
    <row r="5212" spans="1:4" ht="15.75" hidden="1" customHeight="1">
      <c r="A5212" s="13" t="s">
        <v>331</v>
      </c>
      <c r="B5212" s="13">
        <v>1853</v>
      </c>
      <c r="C5212" s="13">
        <v>25958</v>
      </c>
    </row>
    <row r="5213" spans="1:4" ht="15.75" hidden="1" customHeight="1">
      <c r="A5213" s="13" t="s">
        <v>331</v>
      </c>
      <c r="B5213" s="13">
        <v>1854</v>
      </c>
      <c r="C5213" s="13">
        <v>25984</v>
      </c>
    </row>
    <row r="5214" spans="1:4" ht="15.75" hidden="1" customHeight="1">
      <c r="A5214" s="13" t="s">
        <v>331</v>
      </c>
      <c r="B5214" s="13">
        <v>1855</v>
      </c>
      <c r="C5214" s="13">
        <v>26010</v>
      </c>
    </row>
    <row r="5215" spans="1:4" ht="15.75" hidden="1" customHeight="1">
      <c r="A5215" s="13" t="s">
        <v>331</v>
      </c>
      <c r="B5215" s="13">
        <v>1856</v>
      </c>
      <c r="C5215" s="13">
        <v>26035</v>
      </c>
    </row>
    <row r="5216" spans="1:4" ht="15.75" hidden="1" customHeight="1">
      <c r="A5216" s="13" t="s">
        <v>331</v>
      </c>
      <c r="B5216" s="13">
        <v>1857</v>
      </c>
      <c r="C5216" s="13">
        <v>26061</v>
      </c>
    </row>
    <row r="5217" spans="1:3" ht="15.75" hidden="1" customHeight="1">
      <c r="A5217" s="13" t="s">
        <v>331</v>
      </c>
      <c r="B5217" s="13">
        <v>1858</v>
      </c>
      <c r="C5217" s="13">
        <v>26087</v>
      </c>
    </row>
    <row r="5218" spans="1:3" ht="15.75" hidden="1" customHeight="1">
      <c r="A5218" s="13" t="s">
        <v>331</v>
      </c>
      <c r="B5218" s="13">
        <v>1859</v>
      </c>
      <c r="C5218" s="13">
        <v>26090</v>
      </c>
    </row>
    <row r="5219" spans="1:3" ht="15.75" hidden="1" customHeight="1">
      <c r="A5219" s="13" t="s">
        <v>331</v>
      </c>
      <c r="B5219" s="13">
        <v>1860</v>
      </c>
      <c r="C5219" s="13">
        <v>26071</v>
      </c>
    </row>
    <row r="5220" spans="1:3" ht="15.75" hidden="1" customHeight="1">
      <c r="A5220" s="13" t="s">
        <v>331</v>
      </c>
      <c r="B5220" s="13">
        <v>1861</v>
      </c>
      <c r="C5220" s="13">
        <v>26028</v>
      </c>
    </row>
    <row r="5221" spans="1:3" ht="15.75" hidden="1" customHeight="1">
      <c r="A5221" s="13" t="s">
        <v>331</v>
      </c>
      <c r="B5221" s="13">
        <v>1862</v>
      </c>
      <c r="C5221" s="13">
        <v>25963</v>
      </c>
    </row>
    <row r="5222" spans="1:3" ht="15.75" hidden="1" customHeight="1">
      <c r="A5222" s="13" t="s">
        <v>331</v>
      </c>
      <c r="B5222" s="13">
        <v>1863</v>
      </c>
      <c r="C5222" s="13">
        <v>25875</v>
      </c>
    </row>
    <row r="5223" spans="1:3" ht="15.75" hidden="1" customHeight="1">
      <c r="A5223" s="13" t="s">
        <v>331</v>
      </c>
      <c r="B5223" s="13">
        <v>1864</v>
      </c>
      <c r="C5223" s="13">
        <v>25787</v>
      </c>
    </row>
    <row r="5224" spans="1:3" ht="15.75" hidden="1" customHeight="1">
      <c r="A5224" s="13" t="s">
        <v>331</v>
      </c>
      <c r="B5224" s="13">
        <v>1865</v>
      </c>
      <c r="C5224" s="13">
        <v>25700</v>
      </c>
    </row>
    <row r="5225" spans="1:3" ht="15.75" hidden="1" customHeight="1">
      <c r="A5225" s="13" t="s">
        <v>331</v>
      </c>
      <c r="B5225" s="13">
        <v>1866</v>
      </c>
      <c r="C5225" s="13">
        <v>25613</v>
      </c>
    </row>
    <row r="5226" spans="1:3" ht="15.75" hidden="1" customHeight="1">
      <c r="A5226" s="13" t="s">
        <v>331</v>
      </c>
      <c r="B5226" s="13">
        <v>1867</v>
      </c>
      <c r="C5226" s="13">
        <v>25526</v>
      </c>
    </row>
    <row r="5227" spans="1:3" ht="15.75" hidden="1" customHeight="1">
      <c r="A5227" s="13" t="s">
        <v>331</v>
      </c>
      <c r="B5227" s="13">
        <v>1868</v>
      </c>
      <c r="C5227" s="13">
        <v>25440</v>
      </c>
    </row>
    <row r="5228" spans="1:3" ht="15.75" hidden="1" customHeight="1">
      <c r="A5228" s="13" t="s">
        <v>331</v>
      </c>
      <c r="B5228" s="13">
        <v>1869</v>
      </c>
      <c r="C5228" s="13">
        <v>25412</v>
      </c>
    </row>
    <row r="5229" spans="1:3" ht="15.75" hidden="1" customHeight="1">
      <c r="A5229" s="13" t="s">
        <v>331</v>
      </c>
      <c r="B5229" s="13">
        <v>1870</v>
      </c>
      <c r="C5229" s="13">
        <v>25444</v>
      </c>
    </row>
    <row r="5230" spans="1:3" ht="15.75" hidden="1" customHeight="1">
      <c r="A5230" s="13" t="s">
        <v>331</v>
      </c>
      <c r="B5230" s="13">
        <v>1871</v>
      </c>
      <c r="C5230" s="13">
        <v>25536</v>
      </c>
    </row>
    <row r="5231" spans="1:3" ht="15.75" hidden="1" customHeight="1">
      <c r="A5231" s="13" t="s">
        <v>331</v>
      </c>
      <c r="B5231" s="13">
        <v>1872</v>
      </c>
      <c r="C5231" s="13">
        <v>25688</v>
      </c>
    </row>
    <row r="5232" spans="1:3" ht="15.75" hidden="1" customHeight="1">
      <c r="A5232" s="13" t="s">
        <v>331</v>
      </c>
      <c r="B5232" s="13">
        <v>1873</v>
      </c>
      <c r="C5232" s="13">
        <v>25900</v>
      </c>
    </row>
    <row r="5233" spans="1:3" ht="15.75" hidden="1" customHeight="1">
      <c r="A5233" s="13" t="s">
        <v>331</v>
      </c>
      <c r="B5233" s="13">
        <v>1874</v>
      </c>
      <c r="C5233" s="13">
        <v>26114</v>
      </c>
    </row>
    <row r="5234" spans="1:3" ht="15.75" hidden="1" customHeight="1">
      <c r="A5234" s="13" t="s">
        <v>331</v>
      </c>
      <c r="B5234" s="13">
        <v>1875</v>
      </c>
      <c r="C5234" s="13">
        <v>26330</v>
      </c>
    </row>
    <row r="5235" spans="1:3" ht="15.75" hidden="1" customHeight="1">
      <c r="A5235" s="13" t="s">
        <v>331</v>
      </c>
      <c r="B5235" s="13">
        <v>1876</v>
      </c>
      <c r="C5235" s="13">
        <v>26547</v>
      </c>
    </row>
    <row r="5236" spans="1:3" ht="15.75" hidden="1" customHeight="1">
      <c r="A5236" s="13" t="s">
        <v>331</v>
      </c>
      <c r="B5236" s="13">
        <v>1877</v>
      </c>
      <c r="C5236" s="13">
        <v>26766</v>
      </c>
    </row>
    <row r="5237" spans="1:3" ht="15.75" hidden="1" customHeight="1">
      <c r="A5237" s="13" t="s">
        <v>331</v>
      </c>
      <c r="B5237" s="13">
        <v>1878</v>
      </c>
      <c r="C5237" s="13">
        <v>26987</v>
      </c>
    </row>
    <row r="5238" spans="1:3" ht="15.75" hidden="1" customHeight="1">
      <c r="A5238" s="13" t="s">
        <v>331</v>
      </c>
      <c r="B5238" s="13">
        <v>1879</v>
      </c>
      <c r="C5238" s="13">
        <v>27244</v>
      </c>
    </row>
    <row r="5239" spans="1:3" ht="15.75" hidden="1" customHeight="1">
      <c r="A5239" s="13" t="s">
        <v>331</v>
      </c>
      <c r="B5239" s="13">
        <v>1880</v>
      </c>
      <c r="C5239" s="13">
        <v>27537</v>
      </c>
    </row>
    <row r="5240" spans="1:3" ht="15.75" hidden="1" customHeight="1">
      <c r="A5240" s="13" t="s">
        <v>331</v>
      </c>
      <c r="B5240" s="13">
        <v>1881</v>
      </c>
      <c r="C5240" s="13">
        <v>27868</v>
      </c>
    </row>
    <row r="5241" spans="1:3" ht="15.75" hidden="1" customHeight="1">
      <c r="A5241" s="13" t="s">
        <v>331</v>
      </c>
      <c r="B5241" s="13">
        <v>1882</v>
      </c>
      <c r="C5241" s="13">
        <v>28237</v>
      </c>
    </row>
    <row r="5242" spans="1:3" ht="15.75" hidden="1" customHeight="1">
      <c r="A5242" s="13" t="s">
        <v>331</v>
      </c>
      <c r="B5242" s="13">
        <v>1883</v>
      </c>
      <c r="C5242" s="13">
        <v>28645</v>
      </c>
    </row>
    <row r="5243" spans="1:3" ht="15.75" hidden="1" customHeight="1">
      <c r="A5243" s="13" t="s">
        <v>331</v>
      </c>
      <c r="B5243" s="13">
        <v>1884</v>
      </c>
      <c r="C5243" s="13">
        <v>29058</v>
      </c>
    </row>
    <row r="5244" spans="1:3" ht="15.75" hidden="1" customHeight="1">
      <c r="A5244" s="13" t="s">
        <v>331</v>
      </c>
      <c r="B5244" s="13">
        <v>1885</v>
      </c>
      <c r="C5244" s="13">
        <v>29478</v>
      </c>
    </row>
    <row r="5245" spans="1:3" ht="15.75" hidden="1" customHeight="1">
      <c r="A5245" s="13" t="s">
        <v>331</v>
      </c>
      <c r="B5245" s="13">
        <v>1886</v>
      </c>
      <c r="C5245" s="13">
        <v>29904</v>
      </c>
    </row>
    <row r="5246" spans="1:3" ht="15.75" hidden="1" customHeight="1">
      <c r="A5246" s="13" t="s">
        <v>331</v>
      </c>
      <c r="B5246" s="13">
        <v>1887</v>
      </c>
      <c r="C5246" s="13">
        <v>30336</v>
      </c>
    </row>
    <row r="5247" spans="1:3" ht="15.75" hidden="1" customHeight="1">
      <c r="A5247" s="13" t="s">
        <v>331</v>
      </c>
      <c r="B5247" s="13">
        <v>1888</v>
      </c>
      <c r="C5247" s="13">
        <v>30774</v>
      </c>
    </row>
    <row r="5248" spans="1:3" ht="15.75" hidden="1" customHeight="1">
      <c r="A5248" s="13" t="s">
        <v>331</v>
      </c>
      <c r="B5248" s="13">
        <v>1889</v>
      </c>
      <c r="C5248" s="13">
        <v>31243</v>
      </c>
    </row>
    <row r="5249" spans="1:3" ht="15.75" hidden="1" customHeight="1">
      <c r="A5249" s="13" t="s">
        <v>331</v>
      </c>
      <c r="B5249" s="13">
        <v>1890</v>
      </c>
      <c r="C5249" s="13">
        <v>31745</v>
      </c>
    </row>
    <row r="5250" spans="1:3" ht="15.75" hidden="1" customHeight="1">
      <c r="A5250" s="13" t="s">
        <v>331</v>
      </c>
      <c r="B5250" s="13">
        <v>1891</v>
      </c>
      <c r="C5250" s="13">
        <v>32279</v>
      </c>
    </row>
    <row r="5251" spans="1:3" ht="15.75" hidden="1" customHeight="1">
      <c r="A5251" s="13" t="s">
        <v>331</v>
      </c>
      <c r="B5251" s="13">
        <v>1892</v>
      </c>
      <c r="C5251" s="13">
        <v>32848</v>
      </c>
    </row>
    <row r="5252" spans="1:3" ht="15.75" hidden="1" customHeight="1">
      <c r="A5252" s="13" t="s">
        <v>331</v>
      </c>
      <c r="B5252" s="13">
        <v>1893</v>
      </c>
      <c r="C5252" s="13">
        <v>33452</v>
      </c>
    </row>
    <row r="5253" spans="1:3" ht="15.75" hidden="1" customHeight="1">
      <c r="A5253" s="13" t="s">
        <v>331</v>
      </c>
      <c r="B5253" s="13">
        <v>1894</v>
      </c>
      <c r="C5253" s="13">
        <v>34067</v>
      </c>
    </row>
    <row r="5254" spans="1:3" ht="15.75" hidden="1" customHeight="1">
      <c r="A5254" s="13" t="s">
        <v>331</v>
      </c>
      <c r="B5254" s="13">
        <v>1895</v>
      </c>
      <c r="C5254" s="13">
        <v>34693</v>
      </c>
    </row>
    <row r="5255" spans="1:3" ht="15.75" hidden="1" customHeight="1">
      <c r="A5255" s="13" t="s">
        <v>331</v>
      </c>
      <c r="B5255" s="13">
        <v>1896</v>
      </c>
      <c r="C5255" s="13">
        <v>35331</v>
      </c>
    </row>
    <row r="5256" spans="1:3" ht="15.75" hidden="1" customHeight="1">
      <c r="A5256" s="13" t="s">
        <v>331</v>
      </c>
      <c r="B5256" s="13">
        <v>1897</v>
      </c>
      <c r="C5256" s="13">
        <v>35980</v>
      </c>
    </row>
    <row r="5257" spans="1:3" ht="15.75" hidden="1" customHeight="1">
      <c r="A5257" s="13" t="s">
        <v>331</v>
      </c>
      <c r="B5257" s="13">
        <v>1898</v>
      </c>
      <c r="C5257" s="13">
        <v>36642</v>
      </c>
    </row>
    <row r="5258" spans="1:3" ht="15.75" hidden="1" customHeight="1">
      <c r="A5258" s="13" t="s">
        <v>331</v>
      </c>
      <c r="B5258" s="13">
        <v>1899</v>
      </c>
      <c r="C5258" s="13">
        <v>37239</v>
      </c>
    </row>
    <row r="5259" spans="1:3" ht="15.75" hidden="1" customHeight="1">
      <c r="A5259" s="13" t="s">
        <v>331</v>
      </c>
      <c r="B5259" s="13">
        <v>1900</v>
      </c>
      <c r="C5259" s="13">
        <v>37771</v>
      </c>
    </row>
    <row r="5260" spans="1:3" ht="15.75" hidden="1" customHeight="1">
      <c r="A5260" s="13" t="s">
        <v>331</v>
      </c>
      <c r="B5260" s="13">
        <v>1901</v>
      </c>
      <c r="C5260" s="13">
        <v>38235</v>
      </c>
    </row>
    <row r="5261" spans="1:3" ht="15.75" hidden="1" customHeight="1">
      <c r="A5261" s="13" t="s">
        <v>331</v>
      </c>
      <c r="B5261" s="13">
        <v>1902</v>
      </c>
      <c r="C5261" s="13">
        <v>38629</v>
      </c>
    </row>
    <row r="5262" spans="1:3" ht="15.75" hidden="1" customHeight="1">
      <c r="A5262" s="13" t="s">
        <v>331</v>
      </c>
      <c r="B5262" s="13">
        <v>1903</v>
      </c>
      <c r="C5262" s="13">
        <v>38951</v>
      </c>
    </row>
    <row r="5263" spans="1:3" ht="15.75" hidden="1" customHeight="1">
      <c r="A5263" s="13" t="s">
        <v>331</v>
      </c>
      <c r="B5263" s="13">
        <v>1904</v>
      </c>
      <c r="C5263" s="13">
        <v>39277</v>
      </c>
    </row>
    <row r="5264" spans="1:3" ht="15.75" hidden="1" customHeight="1">
      <c r="A5264" s="13" t="s">
        <v>331</v>
      </c>
      <c r="B5264" s="13">
        <v>1905</v>
      </c>
      <c r="C5264" s="13">
        <v>39605</v>
      </c>
    </row>
    <row r="5265" spans="1:3" ht="15.75" hidden="1" customHeight="1">
      <c r="A5265" s="13" t="s">
        <v>331</v>
      </c>
      <c r="B5265" s="13">
        <v>1906</v>
      </c>
      <c r="C5265" s="13">
        <v>39935</v>
      </c>
    </row>
    <row r="5266" spans="1:3" ht="15.75" hidden="1" customHeight="1">
      <c r="A5266" s="13" t="s">
        <v>331</v>
      </c>
      <c r="B5266" s="13">
        <v>1907</v>
      </c>
      <c r="C5266" s="13">
        <v>40269</v>
      </c>
    </row>
    <row r="5267" spans="1:3" ht="15.75" hidden="1" customHeight="1">
      <c r="A5267" s="13" t="s">
        <v>331</v>
      </c>
      <c r="B5267" s="13">
        <v>1908</v>
      </c>
      <c r="C5267" s="13">
        <v>40605</v>
      </c>
    </row>
    <row r="5268" spans="1:3" ht="15.75" hidden="1" customHeight="1">
      <c r="A5268" s="13" t="s">
        <v>331</v>
      </c>
      <c r="B5268" s="13">
        <v>1909</v>
      </c>
      <c r="C5268" s="13">
        <v>40977</v>
      </c>
    </row>
    <row r="5269" spans="1:3" ht="15.75" hidden="1" customHeight="1">
      <c r="A5269" s="13" t="s">
        <v>331</v>
      </c>
      <c r="B5269" s="13">
        <v>1910</v>
      </c>
      <c r="C5269" s="13">
        <v>41386</v>
      </c>
    </row>
    <row r="5270" spans="1:3" ht="15.75" hidden="1" customHeight="1">
      <c r="A5270" s="13" t="s">
        <v>331</v>
      </c>
      <c r="B5270" s="13">
        <v>1911</v>
      </c>
      <c r="C5270" s="13">
        <v>41833</v>
      </c>
    </row>
    <row r="5271" spans="1:3" ht="15.75" hidden="1" customHeight="1">
      <c r="A5271" s="13" t="s">
        <v>331</v>
      </c>
      <c r="B5271" s="13">
        <v>1912</v>
      </c>
      <c r="C5271" s="13">
        <v>42317</v>
      </c>
    </row>
    <row r="5272" spans="1:3" ht="15.75" hidden="1" customHeight="1">
      <c r="A5272" s="13" t="s">
        <v>331</v>
      </c>
      <c r="B5272" s="13">
        <v>1913</v>
      </c>
      <c r="C5272" s="13">
        <v>42841</v>
      </c>
    </row>
    <row r="5273" spans="1:3" ht="15.75" hidden="1" customHeight="1">
      <c r="A5273" s="13" t="s">
        <v>331</v>
      </c>
      <c r="B5273" s="13">
        <v>1914</v>
      </c>
      <c r="C5273" s="13">
        <v>43371</v>
      </c>
    </row>
    <row r="5274" spans="1:3" ht="15.75" hidden="1" customHeight="1">
      <c r="A5274" s="13" t="s">
        <v>331</v>
      </c>
      <c r="B5274" s="13">
        <v>1915</v>
      </c>
      <c r="C5274" s="13">
        <v>43907</v>
      </c>
    </row>
    <row r="5275" spans="1:3" ht="15.75" hidden="1" customHeight="1">
      <c r="A5275" s="13" t="s">
        <v>331</v>
      </c>
      <c r="B5275" s="13">
        <v>1916</v>
      </c>
      <c r="C5275" s="13">
        <v>44450</v>
      </c>
    </row>
    <row r="5276" spans="1:3" ht="15.75" hidden="1" customHeight="1">
      <c r="A5276" s="13" t="s">
        <v>331</v>
      </c>
      <c r="B5276" s="13">
        <v>1917</v>
      </c>
      <c r="C5276" s="13">
        <v>45000</v>
      </c>
    </row>
    <row r="5277" spans="1:3" ht="15.75" hidden="1" customHeight="1">
      <c r="A5277" s="13" t="s">
        <v>331</v>
      </c>
      <c r="B5277" s="13">
        <v>1918</v>
      </c>
      <c r="C5277" s="13">
        <v>45533</v>
      </c>
    </row>
    <row r="5278" spans="1:3" ht="15.75" hidden="1" customHeight="1">
      <c r="A5278" s="13" t="s">
        <v>331</v>
      </c>
      <c r="B5278" s="13">
        <v>1919</v>
      </c>
      <c r="C5278" s="13">
        <v>46080</v>
      </c>
    </row>
    <row r="5279" spans="1:3" ht="15.75" hidden="1" customHeight="1">
      <c r="A5279" s="13" t="s">
        <v>331</v>
      </c>
      <c r="B5279" s="13">
        <v>1920</v>
      </c>
      <c r="C5279" s="13">
        <v>46640</v>
      </c>
    </row>
    <row r="5280" spans="1:3" ht="15.75" hidden="1" customHeight="1">
      <c r="A5280" s="13" t="s">
        <v>331</v>
      </c>
      <c r="B5280" s="13">
        <v>1921</v>
      </c>
      <c r="C5280" s="13">
        <v>47214</v>
      </c>
    </row>
    <row r="5281" spans="1:3" ht="15.75" hidden="1" customHeight="1">
      <c r="A5281" s="13" t="s">
        <v>331</v>
      </c>
      <c r="B5281" s="13">
        <v>1922</v>
      </c>
      <c r="C5281" s="13">
        <v>47801</v>
      </c>
    </row>
    <row r="5282" spans="1:3" ht="15.75" hidden="1" customHeight="1">
      <c r="A5282" s="13" t="s">
        <v>331</v>
      </c>
      <c r="B5282" s="13">
        <v>1923</v>
      </c>
      <c r="C5282" s="13">
        <v>48403</v>
      </c>
    </row>
    <row r="5283" spans="1:3" ht="15.75" hidden="1" customHeight="1">
      <c r="A5283" s="13" t="s">
        <v>331</v>
      </c>
      <c r="B5283" s="13">
        <v>1924</v>
      </c>
      <c r="C5283" s="13">
        <v>49013</v>
      </c>
    </row>
    <row r="5284" spans="1:3" ht="15.75" hidden="1" customHeight="1">
      <c r="A5284" s="13" t="s">
        <v>331</v>
      </c>
      <c r="B5284" s="13">
        <v>1925</v>
      </c>
      <c r="C5284" s="13">
        <v>49630</v>
      </c>
    </row>
    <row r="5285" spans="1:3" ht="15.75" hidden="1" customHeight="1">
      <c r="A5285" s="13" t="s">
        <v>331</v>
      </c>
      <c r="B5285" s="13">
        <v>1926</v>
      </c>
      <c r="C5285" s="13">
        <v>50255</v>
      </c>
    </row>
    <row r="5286" spans="1:3" ht="15.75" hidden="1" customHeight="1">
      <c r="A5286" s="13" t="s">
        <v>331</v>
      </c>
      <c r="B5286" s="13">
        <v>1927</v>
      </c>
      <c r="C5286" s="13">
        <v>50888</v>
      </c>
    </row>
    <row r="5287" spans="1:3" ht="15.75" hidden="1" customHeight="1">
      <c r="A5287" s="13" t="s">
        <v>331</v>
      </c>
      <c r="B5287" s="13">
        <v>1928</v>
      </c>
      <c r="C5287" s="13">
        <v>51529</v>
      </c>
    </row>
    <row r="5288" spans="1:3" ht="15.75" hidden="1" customHeight="1">
      <c r="A5288" s="13" t="s">
        <v>331</v>
      </c>
      <c r="B5288" s="13">
        <v>1929</v>
      </c>
      <c r="C5288" s="13">
        <v>52200</v>
      </c>
    </row>
    <row r="5289" spans="1:3" ht="15.75" hidden="1" customHeight="1">
      <c r="A5289" s="13" t="s">
        <v>331</v>
      </c>
      <c r="B5289" s="13">
        <v>1930</v>
      </c>
      <c r="C5289" s="13">
        <v>52902</v>
      </c>
    </row>
    <row r="5290" spans="1:3" ht="15.75" hidden="1" customHeight="1">
      <c r="A5290" s="13" t="s">
        <v>331</v>
      </c>
      <c r="B5290" s="13">
        <v>1931</v>
      </c>
      <c r="C5290" s="13">
        <v>53635</v>
      </c>
    </row>
    <row r="5291" spans="1:3" ht="15.75" hidden="1" customHeight="1">
      <c r="A5291" s="13" t="s">
        <v>331</v>
      </c>
      <c r="B5291" s="13">
        <v>1932</v>
      </c>
      <c r="C5291" s="13">
        <v>54401</v>
      </c>
    </row>
    <row r="5292" spans="1:3" ht="15.75" hidden="1" customHeight="1">
      <c r="A5292" s="13" t="s">
        <v>331</v>
      </c>
      <c r="B5292" s="13">
        <v>1933</v>
      </c>
      <c r="C5292" s="13">
        <v>55199</v>
      </c>
    </row>
    <row r="5293" spans="1:3" ht="15.75" hidden="1" customHeight="1">
      <c r="A5293" s="13" t="s">
        <v>331</v>
      </c>
      <c r="B5293" s="13">
        <v>1934</v>
      </c>
      <c r="C5293" s="13">
        <v>56010</v>
      </c>
    </row>
    <row r="5294" spans="1:3" ht="15.75" hidden="1" customHeight="1">
      <c r="A5294" s="13" t="s">
        <v>331</v>
      </c>
      <c r="B5294" s="13">
        <v>1935</v>
      </c>
      <c r="C5294" s="13">
        <v>56832</v>
      </c>
    </row>
    <row r="5295" spans="1:3" ht="15.75" hidden="1" customHeight="1">
      <c r="A5295" s="13" t="s">
        <v>331</v>
      </c>
      <c r="B5295" s="13">
        <v>1936</v>
      </c>
      <c r="C5295" s="13">
        <v>57666</v>
      </c>
    </row>
    <row r="5296" spans="1:3" ht="15.75" hidden="1" customHeight="1">
      <c r="A5296" s="13" t="s">
        <v>331</v>
      </c>
      <c r="B5296" s="13">
        <v>1937</v>
      </c>
      <c r="C5296" s="13">
        <v>58512</v>
      </c>
    </row>
    <row r="5297" spans="1:4" ht="15.75" hidden="1" customHeight="1">
      <c r="A5297" s="13" t="s">
        <v>331</v>
      </c>
      <c r="B5297" s="13">
        <v>1938</v>
      </c>
      <c r="C5297" s="13">
        <v>59371</v>
      </c>
    </row>
    <row r="5298" spans="1:4" ht="15.75" hidden="1" customHeight="1">
      <c r="A5298" s="13" t="s">
        <v>331</v>
      </c>
      <c r="B5298" s="13">
        <v>1939</v>
      </c>
      <c r="C5298" s="13">
        <v>60197</v>
      </c>
    </row>
    <row r="5299" spans="1:4" ht="15.75" hidden="1" customHeight="1">
      <c r="A5299" s="13" t="s">
        <v>331</v>
      </c>
      <c r="B5299" s="13">
        <v>1940</v>
      </c>
      <c r="C5299" s="13">
        <v>60990</v>
      </c>
    </row>
    <row r="5300" spans="1:4" ht="15.75" hidden="1" customHeight="1">
      <c r="A5300" s="13" t="s">
        <v>331</v>
      </c>
      <c r="B5300" s="13">
        <v>1941</v>
      </c>
      <c r="C5300" s="13">
        <v>61747</v>
      </c>
    </row>
    <row r="5301" spans="1:4" ht="15.75" hidden="1" customHeight="1">
      <c r="A5301" s="13" t="s">
        <v>331</v>
      </c>
      <c r="B5301" s="13">
        <v>1942</v>
      </c>
      <c r="C5301" s="13">
        <v>62469</v>
      </c>
    </row>
    <row r="5302" spans="1:4" ht="15.75" hidden="1" customHeight="1">
      <c r="A5302" s="13" t="s">
        <v>331</v>
      </c>
      <c r="B5302" s="13">
        <v>1943</v>
      </c>
      <c r="C5302" s="13">
        <v>63154</v>
      </c>
    </row>
    <row r="5303" spans="1:4" ht="15.75" hidden="1" customHeight="1">
      <c r="A5303" s="13" t="s">
        <v>331</v>
      </c>
      <c r="B5303" s="13">
        <v>1944</v>
      </c>
      <c r="C5303" s="13">
        <v>63846</v>
      </c>
    </row>
    <row r="5304" spans="1:4" ht="15.75" hidden="1" customHeight="1">
      <c r="A5304" s="13" t="s">
        <v>331</v>
      </c>
      <c r="B5304" s="13">
        <v>1945</v>
      </c>
      <c r="C5304" s="13">
        <v>64546</v>
      </c>
    </row>
    <row r="5305" spans="1:4" ht="15.75" hidden="1" customHeight="1">
      <c r="A5305" s="13" t="s">
        <v>331</v>
      </c>
      <c r="B5305" s="13">
        <v>1946</v>
      </c>
      <c r="C5305" s="13">
        <v>65254</v>
      </c>
    </row>
    <row r="5306" spans="1:4" ht="15.75" hidden="1" customHeight="1">
      <c r="A5306" s="13" t="s">
        <v>331</v>
      </c>
      <c r="B5306" s="13">
        <v>1947</v>
      </c>
      <c r="C5306" s="13">
        <v>65969</v>
      </c>
    </row>
    <row r="5307" spans="1:4" ht="15.75" hidden="1" customHeight="1">
      <c r="A5307" s="13" t="s">
        <v>331</v>
      </c>
      <c r="B5307" s="13">
        <v>1948</v>
      </c>
      <c r="C5307" s="13">
        <v>66692</v>
      </c>
    </row>
    <row r="5308" spans="1:4" ht="15.75" hidden="1" customHeight="1">
      <c r="A5308" s="13" t="s">
        <v>331</v>
      </c>
      <c r="B5308" s="13">
        <v>1949</v>
      </c>
      <c r="C5308" s="13">
        <v>67736</v>
      </c>
    </row>
    <row r="5309" spans="1:4" ht="15.75" hidden="1" customHeight="1">
      <c r="A5309" s="13" t="s">
        <v>331</v>
      </c>
      <c r="B5309" s="13">
        <v>1950</v>
      </c>
      <c r="C5309" s="13">
        <v>69134</v>
      </c>
      <c r="D5309" s="13">
        <v>1.7999999999999999E-2</v>
      </c>
    </row>
    <row r="5310" spans="1:4" ht="15.75" hidden="1" customHeight="1">
      <c r="A5310" s="13" t="s">
        <v>331</v>
      </c>
      <c r="B5310" s="13">
        <v>1951</v>
      </c>
      <c r="C5310" s="13">
        <v>71238</v>
      </c>
      <c r="D5310" s="13">
        <v>2.5999999999999999E-2</v>
      </c>
    </row>
    <row r="5311" spans="1:4" ht="15.75" hidden="1" customHeight="1">
      <c r="A5311" s="13" t="s">
        <v>331</v>
      </c>
      <c r="B5311" s="13">
        <v>1952</v>
      </c>
      <c r="C5311" s="13">
        <v>73480</v>
      </c>
      <c r="D5311" s="13">
        <v>2.5999999999999999E-2</v>
      </c>
    </row>
    <row r="5312" spans="1:4" ht="15.75" hidden="1" customHeight="1">
      <c r="A5312" s="13" t="s">
        <v>331</v>
      </c>
      <c r="B5312" s="13">
        <v>1953</v>
      </c>
      <c r="C5312" s="13">
        <v>75659</v>
      </c>
      <c r="D5312" s="13">
        <v>2.9000000000000001E-2</v>
      </c>
    </row>
    <row r="5313" spans="1:4" ht="15.75" hidden="1" customHeight="1">
      <c r="A5313" s="13" t="s">
        <v>331</v>
      </c>
      <c r="B5313" s="13">
        <v>1954</v>
      </c>
      <c r="C5313" s="13">
        <v>77822</v>
      </c>
      <c r="D5313" s="13">
        <v>2.9000000000000001E-2</v>
      </c>
    </row>
    <row r="5314" spans="1:4" ht="15.75" hidden="1" customHeight="1">
      <c r="A5314" s="13" t="s">
        <v>331</v>
      </c>
      <c r="B5314" s="13">
        <v>1955</v>
      </c>
      <c r="C5314" s="13">
        <v>80005</v>
      </c>
      <c r="D5314" s="13">
        <v>2.9000000000000001E-2</v>
      </c>
    </row>
    <row r="5315" spans="1:4" ht="15.75" hidden="1" customHeight="1">
      <c r="A5315" s="13" t="s">
        <v>331</v>
      </c>
      <c r="B5315" s="13">
        <v>1956</v>
      </c>
      <c r="C5315" s="13">
        <v>82214</v>
      </c>
      <c r="D5315" s="13">
        <v>2.9000000000000001E-2</v>
      </c>
    </row>
    <row r="5316" spans="1:4" ht="15.75" hidden="1" customHeight="1">
      <c r="A5316" s="13" t="s">
        <v>331</v>
      </c>
      <c r="B5316" s="13">
        <v>1957</v>
      </c>
      <c r="C5316" s="13">
        <v>84469</v>
      </c>
      <c r="D5316" s="13">
        <v>2.9000000000000001E-2</v>
      </c>
    </row>
    <row r="5317" spans="1:4" ht="15.75" hidden="1" customHeight="1">
      <c r="A5317" s="13" t="s">
        <v>331</v>
      </c>
      <c r="B5317" s="13">
        <v>1958</v>
      </c>
      <c r="C5317" s="13">
        <v>86758</v>
      </c>
      <c r="D5317" s="13">
        <v>0.04</v>
      </c>
    </row>
    <row r="5318" spans="1:4" ht="15.75" hidden="1" customHeight="1">
      <c r="A5318" s="13" t="s">
        <v>331</v>
      </c>
      <c r="B5318" s="13">
        <v>1959</v>
      </c>
      <c r="C5318" s="13">
        <v>89078</v>
      </c>
      <c r="D5318" s="13">
        <v>0.04</v>
      </c>
    </row>
    <row r="5319" spans="1:4" ht="15.75" hidden="1" customHeight="1">
      <c r="A5319" s="13" t="s">
        <v>331</v>
      </c>
      <c r="B5319" s="13">
        <v>1960</v>
      </c>
      <c r="C5319" s="13">
        <v>91420</v>
      </c>
      <c r="D5319" s="13">
        <v>4.3999999999999997E-2</v>
      </c>
    </row>
    <row r="5320" spans="1:4" ht="15.75" hidden="1" customHeight="1">
      <c r="A5320" s="13" t="s">
        <v>331</v>
      </c>
      <c r="B5320" s="13">
        <v>1961</v>
      </c>
      <c r="C5320" s="13">
        <v>93774</v>
      </c>
      <c r="D5320" s="13">
        <v>3.6999999999999998E-2</v>
      </c>
    </row>
    <row r="5321" spans="1:4" ht="15.75" hidden="1" customHeight="1">
      <c r="A5321" s="13" t="s">
        <v>331</v>
      </c>
      <c r="B5321" s="13">
        <v>1962</v>
      </c>
      <c r="C5321" s="13">
        <v>96200</v>
      </c>
      <c r="D5321" s="13">
        <v>7.0000000000000007E-2</v>
      </c>
    </row>
    <row r="5322" spans="1:4" ht="15.75" hidden="1" customHeight="1">
      <c r="A5322" s="13" t="s">
        <v>331</v>
      </c>
      <c r="B5322" s="13">
        <v>1963</v>
      </c>
      <c r="C5322" s="13">
        <v>98877</v>
      </c>
      <c r="D5322" s="13">
        <v>6.2E-2</v>
      </c>
    </row>
    <row r="5323" spans="1:4" ht="15.75" hidden="1" customHeight="1">
      <c r="A5323" s="13" t="s">
        <v>331</v>
      </c>
      <c r="B5323" s="13">
        <v>1964</v>
      </c>
      <c r="C5323" s="13">
        <v>101790</v>
      </c>
      <c r="D5323" s="13">
        <v>8.4000000000000005E-2</v>
      </c>
    </row>
    <row r="5324" spans="1:4" ht="15.75" hidden="1" customHeight="1">
      <c r="A5324" s="13" t="s">
        <v>331</v>
      </c>
      <c r="B5324" s="13">
        <v>1965</v>
      </c>
      <c r="C5324" s="13">
        <v>104853</v>
      </c>
      <c r="D5324" s="13">
        <v>8.4000000000000005E-2</v>
      </c>
    </row>
    <row r="5325" spans="1:4" ht="15.75" hidden="1" customHeight="1">
      <c r="A5325" s="13" t="s">
        <v>331</v>
      </c>
      <c r="B5325" s="13">
        <v>1966</v>
      </c>
      <c r="C5325" s="13">
        <v>108075</v>
      </c>
      <c r="D5325" s="13">
        <v>8.1000000000000003E-2</v>
      </c>
    </row>
    <row r="5326" spans="1:4" ht="15.75" hidden="1" customHeight="1">
      <c r="A5326" s="13" t="s">
        <v>331</v>
      </c>
      <c r="B5326" s="13">
        <v>1967</v>
      </c>
      <c r="C5326" s="13">
        <v>111423</v>
      </c>
      <c r="D5326" s="13">
        <v>0.121</v>
      </c>
    </row>
    <row r="5327" spans="1:4" ht="15.75" hidden="1" customHeight="1">
      <c r="A5327" s="13" t="s">
        <v>331</v>
      </c>
      <c r="B5327" s="13">
        <v>1968</v>
      </c>
      <c r="C5327" s="13">
        <v>114843</v>
      </c>
      <c r="D5327" s="13">
        <v>0.10299999999999999</v>
      </c>
    </row>
    <row r="5328" spans="1:4" ht="15.75" hidden="1" customHeight="1">
      <c r="A5328" s="13" t="s">
        <v>331</v>
      </c>
      <c r="B5328" s="13">
        <v>1969</v>
      </c>
      <c r="C5328" s="13">
        <v>118164</v>
      </c>
      <c r="D5328" s="13">
        <v>0.13600000000000001</v>
      </c>
    </row>
    <row r="5329" spans="1:4" ht="15.75" hidden="1" customHeight="1">
      <c r="A5329" s="13" t="s">
        <v>331</v>
      </c>
      <c r="B5329" s="13">
        <v>1970</v>
      </c>
      <c r="C5329" s="13">
        <v>120921</v>
      </c>
      <c r="D5329" s="13">
        <v>0.121</v>
      </c>
    </row>
    <row r="5330" spans="1:4" ht="15.75" hidden="1" customHeight="1">
      <c r="A5330" s="13" t="s">
        <v>331</v>
      </c>
      <c r="B5330" s="13">
        <v>1971</v>
      </c>
      <c r="C5330" s="13">
        <v>123105</v>
      </c>
      <c r="D5330" s="13">
        <v>0.14299999999999999</v>
      </c>
    </row>
    <row r="5331" spans="1:4" ht="15.75" hidden="1" customHeight="1">
      <c r="A5331" s="13" t="s">
        <v>331</v>
      </c>
      <c r="B5331" s="13">
        <v>1972</v>
      </c>
      <c r="C5331" s="13">
        <v>125075</v>
      </c>
      <c r="D5331" s="13">
        <v>0.158</v>
      </c>
    </row>
    <row r="5332" spans="1:4" ht="15.75" hidden="1" customHeight="1">
      <c r="A5332" s="13" t="s">
        <v>331</v>
      </c>
      <c r="B5332" s="13">
        <v>1973</v>
      </c>
      <c r="C5332" s="13">
        <v>126889</v>
      </c>
      <c r="D5332" s="13">
        <v>0.14699999999999999</v>
      </c>
    </row>
    <row r="5333" spans="1:4" ht="15.75" hidden="1" customHeight="1">
      <c r="A5333" s="13" t="s">
        <v>331</v>
      </c>
      <c r="B5333" s="13">
        <v>1974</v>
      </c>
      <c r="C5333" s="13">
        <v>128634</v>
      </c>
      <c r="D5333" s="13">
        <v>0.154</v>
      </c>
    </row>
    <row r="5334" spans="1:4" ht="15.75" hidden="1" customHeight="1">
      <c r="A5334" s="13" t="s">
        <v>331</v>
      </c>
      <c r="B5334" s="13">
        <v>1975</v>
      </c>
      <c r="C5334" s="13">
        <v>130818</v>
      </c>
      <c r="D5334" s="13">
        <v>0.17599999999999999</v>
      </c>
    </row>
    <row r="5335" spans="1:4" ht="15.75" hidden="1" customHeight="1">
      <c r="A5335" s="13" t="s">
        <v>331</v>
      </c>
      <c r="B5335" s="13">
        <v>1976</v>
      </c>
      <c r="C5335" s="13">
        <v>133487</v>
      </c>
      <c r="D5335" s="13">
        <v>0.17599999999999999</v>
      </c>
    </row>
    <row r="5336" spans="1:4" ht="15.75" hidden="1" customHeight="1">
      <c r="A5336" s="13" t="s">
        <v>331</v>
      </c>
      <c r="B5336" s="13">
        <v>1977</v>
      </c>
      <c r="C5336" s="13">
        <v>136200</v>
      </c>
      <c r="D5336" s="13">
        <v>0.19800000000000001</v>
      </c>
    </row>
    <row r="5337" spans="1:4" ht="15.75" hidden="1" customHeight="1">
      <c r="A5337" s="13" t="s">
        <v>331</v>
      </c>
      <c r="B5337" s="13">
        <v>1978</v>
      </c>
      <c r="C5337" s="13">
        <v>138949</v>
      </c>
      <c r="D5337" s="13">
        <v>0.216</v>
      </c>
    </row>
    <row r="5338" spans="1:4" ht="15.75" hidden="1" customHeight="1">
      <c r="A5338" s="13" t="s">
        <v>331</v>
      </c>
      <c r="B5338" s="13">
        <v>1979</v>
      </c>
      <c r="C5338" s="13">
        <v>141843</v>
      </c>
      <c r="D5338" s="13">
        <v>0.20899999999999999</v>
      </c>
    </row>
    <row r="5339" spans="1:4" ht="15.75" hidden="1" customHeight="1">
      <c r="A5339" s="13" t="s">
        <v>331</v>
      </c>
      <c r="B5339" s="13">
        <v>1980</v>
      </c>
      <c r="C5339" s="13">
        <v>145147</v>
      </c>
      <c r="D5339" s="13">
        <v>0.191</v>
      </c>
    </row>
    <row r="5340" spans="1:4" ht="15.75" hidden="1" customHeight="1">
      <c r="A5340" s="13" t="s">
        <v>331</v>
      </c>
      <c r="B5340" s="13">
        <v>1981</v>
      </c>
      <c r="C5340" s="13">
        <v>148782</v>
      </c>
      <c r="D5340" s="13">
        <v>0.183</v>
      </c>
    </row>
    <row r="5341" spans="1:4" ht="15.75" hidden="1" customHeight="1">
      <c r="A5341" s="13" t="s">
        <v>331</v>
      </c>
      <c r="B5341" s="13">
        <v>1982</v>
      </c>
      <c r="C5341" s="13">
        <v>152420</v>
      </c>
      <c r="D5341" s="13">
        <v>0.17199999999999999</v>
      </c>
    </row>
    <row r="5342" spans="1:4" ht="15.75" hidden="1" customHeight="1">
      <c r="A5342" s="13" t="s">
        <v>331</v>
      </c>
      <c r="B5342" s="13">
        <v>1983</v>
      </c>
      <c r="C5342" s="13">
        <v>156070</v>
      </c>
      <c r="D5342" s="13">
        <v>0.17199999999999999</v>
      </c>
    </row>
    <row r="5343" spans="1:4" ht="15.75" hidden="1" customHeight="1">
      <c r="A5343" s="13" t="s">
        <v>331</v>
      </c>
      <c r="B5343" s="13">
        <v>1984</v>
      </c>
      <c r="C5343" s="13">
        <v>159739</v>
      </c>
      <c r="D5343" s="13">
        <v>0.17199999999999999</v>
      </c>
    </row>
    <row r="5344" spans="1:4" ht="15.75" hidden="1" customHeight="1">
      <c r="A5344" s="13" t="s">
        <v>331</v>
      </c>
      <c r="B5344" s="13">
        <v>1985</v>
      </c>
      <c r="C5344" s="13">
        <v>163453</v>
      </c>
      <c r="D5344" s="13">
        <v>0.191</v>
      </c>
    </row>
    <row r="5345" spans="1:4" ht="15.75" hidden="1" customHeight="1">
      <c r="A5345" s="13" t="s">
        <v>331</v>
      </c>
      <c r="B5345" s="13">
        <v>1986</v>
      </c>
      <c r="C5345" s="13">
        <v>167212</v>
      </c>
      <c r="D5345" s="13">
        <v>0.20499999999999999</v>
      </c>
    </row>
    <row r="5346" spans="1:4" ht="15.75" hidden="1" customHeight="1">
      <c r="A5346" s="13" t="s">
        <v>331</v>
      </c>
      <c r="B5346" s="13">
        <v>1987</v>
      </c>
      <c r="C5346" s="13">
        <v>170995</v>
      </c>
      <c r="D5346" s="13">
        <v>0.22700000000000001</v>
      </c>
    </row>
    <row r="5347" spans="1:4" ht="15.75" hidden="1" customHeight="1">
      <c r="A5347" s="13" t="s">
        <v>331</v>
      </c>
      <c r="B5347" s="13">
        <v>1988</v>
      </c>
      <c r="C5347" s="13">
        <v>174831</v>
      </c>
      <c r="D5347" s="13">
        <v>0.249</v>
      </c>
    </row>
    <row r="5348" spans="1:4" ht="15.75" hidden="1" customHeight="1">
      <c r="A5348" s="13" t="s">
        <v>331</v>
      </c>
      <c r="B5348" s="13">
        <v>1989</v>
      </c>
      <c r="C5348" s="13">
        <v>178711</v>
      </c>
      <c r="D5348" s="13">
        <v>0.3</v>
      </c>
    </row>
    <row r="5349" spans="1:4" ht="15.75" hidden="1" customHeight="1">
      <c r="A5349" s="13" t="s">
        <v>331</v>
      </c>
      <c r="B5349" s="13">
        <v>1990</v>
      </c>
      <c r="C5349" s="13">
        <v>182603</v>
      </c>
      <c r="D5349" s="13">
        <v>0.311</v>
      </c>
    </row>
    <row r="5350" spans="1:4" ht="15.75" hidden="1" customHeight="1">
      <c r="A5350" s="13" t="s">
        <v>331</v>
      </c>
      <c r="B5350" s="13">
        <v>1991</v>
      </c>
      <c r="C5350" s="13">
        <v>186478</v>
      </c>
      <c r="D5350" s="13">
        <v>0.40699999999999997</v>
      </c>
    </row>
    <row r="5351" spans="1:4" ht="15.75" hidden="1" customHeight="1">
      <c r="A5351" s="13" t="s">
        <v>331</v>
      </c>
      <c r="B5351" s="13">
        <v>1992</v>
      </c>
      <c r="C5351" s="13">
        <v>190312</v>
      </c>
      <c r="D5351" s="13">
        <v>0.35499999999999998</v>
      </c>
    </row>
    <row r="5352" spans="1:4" ht="15.75" hidden="1" customHeight="1">
      <c r="A5352" s="13" t="s">
        <v>331</v>
      </c>
      <c r="B5352" s="13">
        <v>1993</v>
      </c>
      <c r="C5352" s="13">
        <v>194192</v>
      </c>
      <c r="D5352" s="13">
        <v>0.377</v>
      </c>
    </row>
    <row r="5353" spans="1:4" ht="15.75" hidden="1" customHeight="1">
      <c r="A5353" s="13" t="s">
        <v>331</v>
      </c>
      <c r="B5353" s="13">
        <v>1994</v>
      </c>
      <c r="C5353" s="13">
        <v>198430</v>
      </c>
      <c r="D5353" s="13">
        <v>0.374</v>
      </c>
    </row>
    <row r="5354" spans="1:4" ht="15.75" hidden="1" customHeight="1">
      <c r="A5354" s="13" t="s">
        <v>331</v>
      </c>
      <c r="B5354" s="13">
        <v>1995</v>
      </c>
      <c r="C5354" s="13">
        <v>203572</v>
      </c>
      <c r="D5354" s="13">
        <v>0.377</v>
      </c>
    </row>
    <row r="5355" spans="1:4" ht="15.75" hidden="1" customHeight="1">
      <c r="A5355" s="13" t="s">
        <v>331</v>
      </c>
      <c r="B5355" s="13">
        <v>1996</v>
      </c>
      <c r="C5355" s="13">
        <v>209857</v>
      </c>
      <c r="D5355" s="13">
        <v>0.308</v>
      </c>
    </row>
    <row r="5356" spans="1:4" ht="15.75" hidden="1" customHeight="1">
      <c r="A5356" s="13" t="s">
        <v>331</v>
      </c>
      <c r="B5356" s="13">
        <v>1997</v>
      </c>
      <c r="C5356" s="13">
        <v>217127</v>
      </c>
      <c r="D5356" s="13">
        <v>0.38800000000000001</v>
      </c>
    </row>
    <row r="5357" spans="1:4" ht="15.75" hidden="1" customHeight="1">
      <c r="A5357" s="13" t="s">
        <v>331</v>
      </c>
      <c r="B5357" s="13">
        <v>1998</v>
      </c>
      <c r="C5357" s="13">
        <v>224917</v>
      </c>
      <c r="D5357" s="13">
        <v>0.37</v>
      </c>
    </row>
    <row r="5358" spans="1:4" ht="15.75" hidden="1" customHeight="1">
      <c r="A5358" s="13" t="s">
        <v>331</v>
      </c>
      <c r="B5358" s="13">
        <v>1999</v>
      </c>
      <c r="C5358" s="13">
        <v>232750</v>
      </c>
      <c r="D5358" s="13">
        <v>0.34799999999999998</v>
      </c>
    </row>
    <row r="5359" spans="1:4" ht="15.75" hidden="1" customHeight="1">
      <c r="A5359" s="13" t="s">
        <v>331</v>
      </c>
      <c r="B5359" s="13">
        <v>2000</v>
      </c>
      <c r="C5359" s="13">
        <v>240420</v>
      </c>
      <c r="D5359" s="13">
        <v>0.39600000000000002</v>
      </c>
    </row>
    <row r="5360" spans="1:4" ht="15.75" hidden="1" customHeight="1">
      <c r="A5360" s="13" t="s">
        <v>331</v>
      </c>
      <c r="B5360" s="13">
        <v>2001</v>
      </c>
      <c r="C5360" s="13">
        <v>248109</v>
      </c>
      <c r="D5360" s="13">
        <v>0.44700000000000001</v>
      </c>
    </row>
    <row r="5361" spans="1:4" ht="15.75" hidden="1" customHeight="1">
      <c r="A5361" s="13" t="s">
        <v>331</v>
      </c>
      <c r="B5361" s="13">
        <v>2002</v>
      </c>
      <c r="C5361" s="13">
        <v>256000</v>
      </c>
      <c r="D5361" s="13">
        <v>0.432</v>
      </c>
    </row>
    <row r="5362" spans="1:4" ht="15.75" hidden="1" customHeight="1">
      <c r="A5362" s="13" t="s">
        <v>331</v>
      </c>
      <c r="B5362" s="13">
        <v>2003</v>
      </c>
      <c r="C5362" s="13">
        <v>264006</v>
      </c>
      <c r="D5362" s="13">
        <v>0.432</v>
      </c>
    </row>
    <row r="5363" spans="1:4" ht="15.75" hidden="1" customHeight="1">
      <c r="A5363" s="13" t="s">
        <v>331</v>
      </c>
      <c r="B5363" s="13">
        <v>2004</v>
      </c>
      <c r="C5363" s="13">
        <v>272141</v>
      </c>
      <c r="D5363" s="13">
        <v>0.39200000000000002</v>
      </c>
    </row>
    <row r="5364" spans="1:4" ht="15.75" hidden="1" customHeight="1">
      <c r="A5364" s="13" t="s">
        <v>331</v>
      </c>
      <c r="B5364" s="13">
        <v>2005</v>
      </c>
      <c r="C5364" s="13">
        <v>280386</v>
      </c>
      <c r="D5364" s="13">
        <v>0.42099999999999999</v>
      </c>
    </row>
    <row r="5365" spans="1:4" ht="15.75" hidden="1" customHeight="1">
      <c r="A5365" s="13" t="s">
        <v>331</v>
      </c>
      <c r="B5365" s="13">
        <v>2006</v>
      </c>
      <c r="C5365" s="13">
        <v>288745</v>
      </c>
      <c r="D5365" s="13">
        <v>0.443</v>
      </c>
    </row>
    <row r="5366" spans="1:4" ht="15.75" hidden="1" customHeight="1">
      <c r="A5366" s="13" t="s">
        <v>331</v>
      </c>
      <c r="B5366" s="13">
        <v>2007</v>
      </c>
      <c r="C5366" s="13">
        <v>297182</v>
      </c>
      <c r="D5366" s="13">
        <v>0.47599999999999998</v>
      </c>
    </row>
    <row r="5367" spans="1:4" ht="15.75" hidden="1" customHeight="1">
      <c r="A5367" s="13" t="s">
        <v>331</v>
      </c>
      <c r="B5367" s="13">
        <v>2008</v>
      </c>
      <c r="C5367" s="13">
        <v>305687</v>
      </c>
      <c r="D5367" s="13">
        <v>0.436</v>
      </c>
    </row>
    <row r="5368" spans="1:4" ht="15.75" hidden="1" customHeight="1">
      <c r="A5368" s="13" t="s">
        <v>331</v>
      </c>
      <c r="B5368" s="13">
        <v>2009</v>
      </c>
      <c r="C5368" s="13">
        <v>314178</v>
      </c>
      <c r="D5368" s="13">
        <v>0.51700000000000002</v>
      </c>
    </row>
    <row r="5369" spans="1:4" ht="15.75" hidden="1" customHeight="1">
      <c r="A5369" s="13" t="s">
        <v>331</v>
      </c>
      <c r="B5369" s="13">
        <v>2010</v>
      </c>
      <c r="C5369" s="13">
        <v>322115</v>
      </c>
      <c r="D5369" s="13">
        <v>0.53900000000000003</v>
      </c>
    </row>
    <row r="5370" spans="1:4" ht="15.75" hidden="1" customHeight="1">
      <c r="A5370" s="13" t="s">
        <v>331</v>
      </c>
      <c r="B5370" s="13">
        <v>2011</v>
      </c>
      <c r="C5370" s="13">
        <v>329546</v>
      </c>
      <c r="D5370" s="13">
        <v>0.55300000000000005</v>
      </c>
    </row>
    <row r="5371" spans="1:4" ht="15.75" hidden="1" customHeight="1">
      <c r="A5371" s="13" t="s">
        <v>331</v>
      </c>
      <c r="B5371" s="13">
        <v>2012</v>
      </c>
      <c r="C5371" s="13">
        <v>337067</v>
      </c>
      <c r="D5371" s="13">
        <v>0.45100000000000001</v>
      </c>
    </row>
    <row r="5372" spans="1:4" ht="15.75" hidden="1" customHeight="1">
      <c r="A5372" s="13" t="s">
        <v>331</v>
      </c>
      <c r="B5372" s="13">
        <v>2013</v>
      </c>
      <c r="C5372" s="13">
        <v>344695</v>
      </c>
      <c r="D5372" s="13">
        <v>0.44</v>
      </c>
    </row>
    <row r="5373" spans="1:4" ht="15.75" hidden="1" customHeight="1">
      <c r="A5373" s="13" t="s">
        <v>331</v>
      </c>
      <c r="B5373" s="13">
        <v>2014</v>
      </c>
      <c r="C5373" s="13">
        <v>352343</v>
      </c>
      <c r="D5373" s="13">
        <v>0.46899999999999997</v>
      </c>
    </row>
    <row r="5374" spans="1:4" ht="15.75" hidden="1" customHeight="1">
      <c r="A5374" s="13" t="s">
        <v>331</v>
      </c>
      <c r="B5374" s="13">
        <v>2015</v>
      </c>
      <c r="C5374" s="13">
        <v>359884</v>
      </c>
      <c r="D5374" s="13">
        <v>0.64100000000000001</v>
      </c>
    </row>
    <row r="5375" spans="1:4" ht="15.75" hidden="1" customHeight="1">
      <c r="A5375" s="13" t="s">
        <v>331</v>
      </c>
      <c r="B5375" s="13">
        <v>2016</v>
      </c>
      <c r="C5375" s="13">
        <v>367327</v>
      </c>
      <c r="D5375" s="13">
        <v>0.623</v>
      </c>
    </row>
    <row r="5376" spans="1:4" ht="15.75" hidden="1" customHeight="1">
      <c r="A5376" s="13" t="s">
        <v>331</v>
      </c>
      <c r="B5376" s="13">
        <v>2017</v>
      </c>
      <c r="C5376" s="13">
        <v>374702</v>
      </c>
      <c r="D5376" s="13">
        <v>0.61599999999999999</v>
      </c>
    </row>
    <row r="5377" spans="1:4" ht="15.75" hidden="1" customHeight="1">
      <c r="A5377" s="13" t="s">
        <v>331</v>
      </c>
      <c r="B5377" s="13">
        <v>2018</v>
      </c>
      <c r="C5377" s="13">
        <v>382076</v>
      </c>
      <c r="D5377" s="13">
        <v>0.60499999999999998</v>
      </c>
    </row>
    <row r="5378" spans="1:4" ht="15.75" hidden="1" customHeight="1">
      <c r="A5378" s="13" t="s">
        <v>331</v>
      </c>
      <c r="B5378" s="13">
        <v>2019</v>
      </c>
      <c r="C5378" s="13">
        <v>389103</v>
      </c>
      <c r="D5378" s="13">
        <v>0.70699999999999996</v>
      </c>
    </row>
    <row r="5379" spans="1:4" ht="15.75" hidden="1" customHeight="1">
      <c r="A5379" s="13" t="s">
        <v>331</v>
      </c>
      <c r="B5379" s="13">
        <v>2020</v>
      </c>
      <c r="C5379" s="13">
        <v>394931</v>
      </c>
      <c r="D5379" s="13">
        <v>0.61499999999999999</v>
      </c>
    </row>
    <row r="5380" spans="1:4" ht="15.75" hidden="1" customHeight="1">
      <c r="A5380" s="13" t="s">
        <v>331</v>
      </c>
      <c r="B5380" s="13">
        <v>2021</v>
      </c>
      <c r="C5380" s="13">
        <v>400037</v>
      </c>
      <c r="D5380" s="13">
        <v>0.68899999999999995</v>
      </c>
    </row>
    <row r="5381" spans="1:4" ht="15.75" hidden="1" customHeight="1">
      <c r="A5381" s="13" t="s">
        <v>332</v>
      </c>
      <c r="B5381" s="13">
        <v>1850</v>
      </c>
      <c r="C5381" s="13">
        <v>789547</v>
      </c>
    </row>
    <row r="5382" spans="1:4" ht="15.75" hidden="1" customHeight="1">
      <c r="A5382" s="13" t="s">
        <v>332</v>
      </c>
      <c r="B5382" s="13">
        <v>1851</v>
      </c>
      <c r="C5382" s="13">
        <v>795201</v>
      </c>
    </row>
    <row r="5383" spans="1:4" ht="15.75" hidden="1" customHeight="1">
      <c r="A5383" s="13" t="s">
        <v>332</v>
      </c>
      <c r="B5383" s="13">
        <v>1852</v>
      </c>
      <c r="C5383" s="13">
        <v>800346</v>
      </c>
    </row>
    <row r="5384" spans="1:4" ht="15.75" hidden="1" customHeight="1">
      <c r="A5384" s="13" t="s">
        <v>332</v>
      </c>
      <c r="B5384" s="13">
        <v>1853</v>
      </c>
      <c r="C5384" s="13">
        <v>804973</v>
      </c>
    </row>
    <row r="5385" spans="1:4" ht="15.75" hidden="1" customHeight="1">
      <c r="A5385" s="13" t="s">
        <v>332</v>
      </c>
      <c r="B5385" s="13">
        <v>1854</v>
      </c>
      <c r="C5385" s="13">
        <v>809625</v>
      </c>
    </row>
    <row r="5386" spans="1:4" ht="15.75" hidden="1" customHeight="1">
      <c r="A5386" s="13" t="s">
        <v>332</v>
      </c>
      <c r="B5386" s="13">
        <v>1855</v>
      </c>
      <c r="C5386" s="13">
        <v>814299</v>
      </c>
    </row>
    <row r="5387" spans="1:4" ht="15.75" hidden="1" customHeight="1">
      <c r="A5387" s="13" t="s">
        <v>332</v>
      </c>
      <c r="B5387" s="13">
        <v>1856</v>
      </c>
      <c r="C5387" s="13">
        <v>818998</v>
      </c>
    </row>
    <row r="5388" spans="1:4" ht="15.75" hidden="1" customHeight="1">
      <c r="A5388" s="13" t="s">
        <v>332</v>
      </c>
      <c r="B5388" s="13">
        <v>1857</v>
      </c>
      <c r="C5388" s="13">
        <v>823721</v>
      </c>
    </row>
    <row r="5389" spans="1:4" ht="15.75" hidden="1" customHeight="1">
      <c r="A5389" s="13" t="s">
        <v>332</v>
      </c>
      <c r="B5389" s="13">
        <v>1858</v>
      </c>
      <c r="C5389" s="13">
        <v>828468</v>
      </c>
    </row>
    <row r="5390" spans="1:4" ht="15.75" hidden="1" customHeight="1">
      <c r="A5390" s="13" t="s">
        <v>332</v>
      </c>
      <c r="B5390" s="13">
        <v>1859</v>
      </c>
      <c r="C5390" s="13">
        <v>833930</v>
      </c>
    </row>
    <row r="5391" spans="1:4" ht="15.75" hidden="1" customHeight="1">
      <c r="A5391" s="13" t="s">
        <v>332</v>
      </c>
      <c r="B5391" s="13">
        <v>1860</v>
      </c>
      <c r="C5391" s="13">
        <v>840120</v>
      </c>
    </row>
    <row r="5392" spans="1:4" ht="15.75" hidden="1" customHeight="1">
      <c r="A5392" s="13" t="s">
        <v>332</v>
      </c>
      <c r="B5392" s="13">
        <v>1861</v>
      </c>
      <c r="C5392" s="13">
        <v>847051</v>
      </c>
    </row>
    <row r="5393" spans="1:3" ht="15.75" hidden="1" customHeight="1">
      <c r="A5393" s="13" t="s">
        <v>332</v>
      </c>
      <c r="B5393" s="13">
        <v>1862</v>
      </c>
      <c r="C5393" s="13">
        <v>854734</v>
      </c>
    </row>
    <row r="5394" spans="1:3" ht="15.75" hidden="1" customHeight="1">
      <c r="A5394" s="13" t="s">
        <v>332</v>
      </c>
      <c r="B5394" s="13">
        <v>1863</v>
      </c>
      <c r="C5394" s="13">
        <v>863183</v>
      </c>
    </row>
    <row r="5395" spans="1:3" ht="15.75" hidden="1" customHeight="1">
      <c r="A5395" s="13" t="s">
        <v>332</v>
      </c>
      <c r="B5395" s="13">
        <v>1864</v>
      </c>
      <c r="C5395" s="13">
        <v>871712</v>
      </c>
    </row>
    <row r="5396" spans="1:3" ht="15.75" hidden="1" customHeight="1">
      <c r="A5396" s="13" t="s">
        <v>332</v>
      </c>
      <c r="B5396" s="13">
        <v>1865</v>
      </c>
      <c r="C5396" s="13">
        <v>880323</v>
      </c>
    </row>
    <row r="5397" spans="1:3" ht="15.75" hidden="1" customHeight="1">
      <c r="A5397" s="13" t="s">
        <v>332</v>
      </c>
      <c r="B5397" s="13">
        <v>1866</v>
      </c>
      <c r="C5397" s="13">
        <v>889015</v>
      </c>
    </row>
    <row r="5398" spans="1:3" ht="15.75" hidden="1" customHeight="1">
      <c r="A5398" s="13" t="s">
        <v>332</v>
      </c>
      <c r="B5398" s="13">
        <v>1867</v>
      </c>
      <c r="C5398" s="13">
        <v>897789</v>
      </c>
    </row>
    <row r="5399" spans="1:3" ht="15.75" hidden="1" customHeight="1">
      <c r="A5399" s="13" t="s">
        <v>332</v>
      </c>
      <c r="B5399" s="13">
        <v>1868</v>
      </c>
      <c r="C5399" s="13">
        <v>906647</v>
      </c>
    </row>
    <row r="5400" spans="1:3" ht="15.75" hidden="1" customHeight="1">
      <c r="A5400" s="13" t="s">
        <v>332</v>
      </c>
      <c r="B5400" s="13">
        <v>1869</v>
      </c>
      <c r="C5400" s="13">
        <v>915682</v>
      </c>
    </row>
    <row r="5401" spans="1:3" ht="15.75" hidden="1" customHeight="1">
      <c r="A5401" s="13" t="s">
        <v>332</v>
      </c>
      <c r="B5401" s="13">
        <v>1870</v>
      </c>
      <c r="C5401" s="13">
        <v>924897</v>
      </c>
    </row>
    <row r="5402" spans="1:3" ht="15.75" hidden="1" customHeight="1">
      <c r="A5402" s="13" t="s">
        <v>332</v>
      </c>
      <c r="B5402" s="13">
        <v>1871</v>
      </c>
      <c r="C5402" s="13">
        <v>934295</v>
      </c>
    </row>
    <row r="5403" spans="1:3" ht="15.75" hidden="1" customHeight="1">
      <c r="A5403" s="13" t="s">
        <v>332</v>
      </c>
      <c r="B5403" s="13">
        <v>1872</v>
      </c>
      <c r="C5403" s="13">
        <v>943878</v>
      </c>
    </row>
    <row r="5404" spans="1:3" ht="15.75" hidden="1" customHeight="1">
      <c r="A5404" s="13" t="s">
        <v>332</v>
      </c>
      <c r="B5404" s="13">
        <v>1873</v>
      </c>
      <c r="C5404" s="13">
        <v>953650</v>
      </c>
    </row>
    <row r="5405" spans="1:3" ht="15.75" hidden="1" customHeight="1">
      <c r="A5405" s="13" t="s">
        <v>332</v>
      </c>
      <c r="B5405" s="13">
        <v>1874</v>
      </c>
      <c r="C5405" s="13">
        <v>963519</v>
      </c>
    </row>
    <row r="5406" spans="1:3" ht="15.75" hidden="1" customHeight="1">
      <c r="A5406" s="13" t="s">
        <v>332</v>
      </c>
      <c r="B5406" s="13">
        <v>1875</v>
      </c>
      <c r="C5406" s="13">
        <v>973488</v>
      </c>
    </row>
    <row r="5407" spans="1:3" ht="15.75" hidden="1" customHeight="1">
      <c r="A5407" s="13" t="s">
        <v>332</v>
      </c>
      <c r="B5407" s="13">
        <v>1876</v>
      </c>
      <c r="C5407" s="13">
        <v>983556</v>
      </c>
    </row>
    <row r="5408" spans="1:3" ht="15.75" hidden="1" customHeight="1">
      <c r="A5408" s="13" t="s">
        <v>332</v>
      </c>
      <c r="B5408" s="13">
        <v>1877</v>
      </c>
      <c r="C5408" s="13">
        <v>993724</v>
      </c>
    </row>
    <row r="5409" spans="1:3" ht="15.75" hidden="1" customHeight="1">
      <c r="A5409" s="13" t="s">
        <v>332</v>
      </c>
      <c r="B5409" s="13">
        <v>1878</v>
      </c>
      <c r="C5409" s="13">
        <v>1003995</v>
      </c>
    </row>
    <row r="5410" spans="1:3" ht="15.75" hidden="1" customHeight="1">
      <c r="A5410" s="13" t="s">
        <v>332</v>
      </c>
      <c r="B5410" s="13">
        <v>1879</v>
      </c>
      <c r="C5410" s="13">
        <v>1013854</v>
      </c>
    </row>
    <row r="5411" spans="1:3" ht="15.75" hidden="1" customHeight="1">
      <c r="A5411" s="13" t="s">
        <v>332</v>
      </c>
      <c r="B5411" s="13">
        <v>1880</v>
      </c>
      <c r="C5411" s="13">
        <v>1023293</v>
      </c>
    </row>
    <row r="5412" spans="1:3" ht="15.75" hidden="1" customHeight="1">
      <c r="A5412" s="13" t="s">
        <v>332</v>
      </c>
      <c r="B5412" s="13">
        <v>1881</v>
      </c>
      <c r="C5412" s="13">
        <v>1032302</v>
      </c>
    </row>
    <row r="5413" spans="1:3" ht="15.75" hidden="1" customHeight="1">
      <c r="A5413" s="13" t="s">
        <v>332</v>
      </c>
      <c r="B5413" s="13">
        <v>1882</v>
      </c>
      <c r="C5413" s="13">
        <v>1040872</v>
      </c>
    </row>
    <row r="5414" spans="1:3" ht="15.75" hidden="1" customHeight="1">
      <c r="A5414" s="13" t="s">
        <v>332</v>
      </c>
      <c r="B5414" s="13">
        <v>1883</v>
      </c>
      <c r="C5414" s="13">
        <v>1048993</v>
      </c>
    </row>
    <row r="5415" spans="1:3" ht="15.75" hidden="1" customHeight="1">
      <c r="A5415" s="13" t="s">
        <v>332</v>
      </c>
      <c r="B5415" s="13">
        <v>1884</v>
      </c>
      <c r="C5415" s="13">
        <v>1057174</v>
      </c>
    </row>
    <row r="5416" spans="1:3" ht="15.75" hidden="1" customHeight="1">
      <c r="A5416" s="13" t="s">
        <v>332</v>
      </c>
      <c r="B5416" s="13">
        <v>1885</v>
      </c>
      <c r="C5416" s="13">
        <v>1065415</v>
      </c>
    </row>
    <row r="5417" spans="1:3" ht="15.75" hidden="1" customHeight="1">
      <c r="A5417" s="13" t="s">
        <v>332</v>
      </c>
      <c r="B5417" s="13">
        <v>1886</v>
      </c>
      <c r="C5417" s="13">
        <v>1073717</v>
      </c>
    </row>
    <row r="5418" spans="1:3" ht="15.75" hidden="1" customHeight="1">
      <c r="A5418" s="13" t="s">
        <v>332</v>
      </c>
      <c r="B5418" s="13">
        <v>1887</v>
      </c>
      <c r="C5418" s="13">
        <v>1082080</v>
      </c>
    </row>
    <row r="5419" spans="1:3" ht="15.75" hidden="1" customHeight="1">
      <c r="A5419" s="13" t="s">
        <v>332</v>
      </c>
      <c r="B5419" s="13">
        <v>1888</v>
      </c>
      <c r="C5419" s="13">
        <v>1090504</v>
      </c>
    </row>
    <row r="5420" spans="1:3" ht="15.75" hidden="1" customHeight="1">
      <c r="A5420" s="13" t="s">
        <v>332</v>
      </c>
      <c r="B5420" s="13">
        <v>1889</v>
      </c>
      <c r="C5420" s="13">
        <v>1098781</v>
      </c>
    </row>
    <row r="5421" spans="1:3" ht="15.75" hidden="1" customHeight="1">
      <c r="A5421" s="13" t="s">
        <v>332</v>
      </c>
      <c r="B5421" s="13">
        <v>1890</v>
      </c>
      <c r="C5421" s="13">
        <v>1106908</v>
      </c>
    </row>
    <row r="5422" spans="1:3" ht="15.75" hidden="1" customHeight="1">
      <c r="A5422" s="13" t="s">
        <v>332</v>
      </c>
      <c r="B5422" s="13">
        <v>1891</v>
      </c>
      <c r="C5422" s="13">
        <v>1114882</v>
      </c>
    </row>
    <row r="5423" spans="1:3" ht="15.75" hidden="1" customHeight="1">
      <c r="A5423" s="13" t="s">
        <v>332</v>
      </c>
      <c r="B5423" s="13">
        <v>1892</v>
      </c>
      <c r="C5423" s="13">
        <v>1122700</v>
      </c>
    </row>
    <row r="5424" spans="1:3" ht="15.75" hidden="1" customHeight="1">
      <c r="A5424" s="13" t="s">
        <v>332</v>
      </c>
      <c r="B5424" s="13">
        <v>1893</v>
      </c>
      <c r="C5424" s="13">
        <v>1130358</v>
      </c>
    </row>
    <row r="5425" spans="1:3" ht="15.75" hidden="1" customHeight="1">
      <c r="A5425" s="13" t="s">
        <v>332</v>
      </c>
      <c r="B5425" s="13">
        <v>1894</v>
      </c>
      <c r="C5425" s="13">
        <v>1138065</v>
      </c>
    </row>
    <row r="5426" spans="1:3" ht="15.75" hidden="1" customHeight="1">
      <c r="A5426" s="13" t="s">
        <v>332</v>
      </c>
      <c r="B5426" s="13">
        <v>1895</v>
      </c>
      <c r="C5426" s="13">
        <v>1145820</v>
      </c>
    </row>
    <row r="5427" spans="1:3" ht="15.75" hidden="1" customHeight="1">
      <c r="A5427" s="13" t="s">
        <v>332</v>
      </c>
      <c r="B5427" s="13">
        <v>1896</v>
      </c>
      <c r="C5427" s="13">
        <v>1153625</v>
      </c>
    </row>
    <row r="5428" spans="1:3" ht="15.75" hidden="1" customHeight="1">
      <c r="A5428" s="13" t="s">
        <v>332</v>
      </c>
      <c r="B5428" s="13">
        <v>1897</v>
      </c>
      <c r="C5428" s="13">
        <v>1161479</v>
      </c>
    </row>
    <row r="5429" spans="1:3" ht="15.75" hidden="1" customHeight="1">
      <c r="A5429" s="13" t="s">
        <v>332</v>
      </c>
      <c r="B5429" s="13">
        <v>1898</v>
      </c>
      <c r="C5429" s="13">
        <v>1169383</v>
      </c>
    </row>
    <row r="5430" spans="1:3" ht="15.75" hidden="1" customHeight="1">
      <c r="A5430" s="13" t="s">
        <v>332</v>
      </c>
      <c r="B5430" s="13">
        <v>1899</v>
      </c>
      <c r="C5430" s="13">
        <v>1178059</v>
      </c>
    </row>
    <row r="5431" spans="1:3" ht="15.75" hidden="1" customHeight="1">
      <c r="A5431" s="13" t="s">
        <v>332</v>
      </c>
      <c r="B5431" s="13">
        <v>1900</v>
      </c>
      <c r="C5431" s="13">
        <v>1187522</v>
      </c>
    </row>
    <row r="5432" spans="1:3" ht="15.75" hidden="1" customHeight="1">
      <c r="A5432" s="13" t="s">
        <v>332</v>
      </c>
      <c r="B5432" s="13">
        <v>1901</v>
      </c>
      <c r="C5432" s="13">
        <v>1197783</v>
      </c>
    </row>
    <row r="5433" spans="1:3" ht="15.75" hidden="1" customHeight="1">
      <c r="A5433" s="13" t="s">
        <v>332</v>
      </c>
      <c r="B5433" s="13">
        <v>1902</v>
      </c>
      <c r="C5433" s="13">
        <v>1208859</v>
      </c>
    </row>
    <row r="5434" spans="1:3" ht="15.75" hidden="1" customHeight="1">
      <c r="A5434" s="13" t="s">
        <v>332</v>
      </c>
      <c r="B5434" s="13">
        <v>1903</v>
      </c>
      <c r="C5434" s="13">
        <v>1220763</v>
      </c>
    </row>
    <row r="5435" spans="1:3" ht="15.75" hidden="1" customHeight="1">
      <c r="A5435" s="13" t="s">
        <v>332</v>
      </c>
      <c r="B5435" s="13">
        <v>1904</v>
      </c>
      <c r="C5435" s="13">
        <v>1232779</v>
      </c>
    </row>
    <row r="5436" spans="1:3" ht="15.75" hidden="1" customHeight="1">
      <c r="A5436" s="13" t="s">
        <v>332</v>
      </c>
      <c r="B5436" s="13">
        <v>1905</v>
      </c>
      <c r="C5436" s="13">
        <v>1244910</v>
      </c>
    </row>
    <row r="5437" spans="1:3" ht="15.75" hidden="1" customHeight="1">
      <c r="A5437" s="13" t="s">
        <v>332</v>
      </c>
      <c r="B5437" s="13">
        <v>1906</v>
      </c>
      <c r="C5437" s="13">
        <v>1257157</v>
      </c>
    </row>
    <row r="5438" spans="1:3" ht="15.75" hidden="1" customHeight="1">
      <c r="A5438" s="13" t="s">
        <v>332</v>
      </c>
      <c r="B5438" s="13">
        <v>1907</v>
      </c>
      <c r="C5438" s="13">
        <v>1269520</v>
      </c>
    </row>
    <row r="5439" spans="1:3" ht="15.75" hidden="1" customHeight="1">
      <c r="A5439" s="13" t="s">
        <v>332</v>
      </c>
      <c r="B5439" s="13">
        <v>1908</v>
      </c>
      <c r="C5439" s="13">
        <v>1282001</v>
      </c>
    </row>
    <row r="5440" spans="1:3" ht="15.75" hidden="1" customHeight="1">
      <c r="A5440" s="13" t="s">
        <v>332</v>
      </c>
      <c r="B5440" s="13">
        <v>1909</v>
      </c>
      <c r="C5440" s="13">
        <v>1294402</v>
      </c>
    </row>
    <row r="5441" spans="1:3" ht="15.75" hidden="1" customHeight="1">
      <c r="A5441" s="13" t="s">
        <v>332</v>
      </c>
      <c r="B5441" s="13">
        <v>1910</v>
      </c>
      <c r="C5441" s="13">
        <v>1306722</v>
      </c>
    </row>
    <row r="5442" spans="1:3" ht="15.75" hidden="1" customHeight="1">
      <c r="A5442" s="13" t="s">
        <v>332</v>
      </c>
      <c r="B5442" s="13">
        <v>1911</v>
      </c>
      <c r="C5442" s="13">
        <v>1318957</v>
      </c>
    </row>
    <row r="5443" spans="1:3" ht="15.75" hidden="1" customHeight="1">
      <c r="A5443" s="13" t="s">
        <v>332</v>
      </c>
      <c r="B5443" s="13">
        <v>1912</v>
      </c>
      <c r="C5443" s="13">
        <v>1331103</v>
      </c>
    </row>
    <row r="5444" spans="1:3" ht="15.75" hidden="1" customHeight="1">
      <c r="A5444" s="13" t="s">
        <v>332</v>
      </c>
      <c r="B5444" s="13">
        <v>1913</v>
      </c>
      <c r="C5444" s="13">
        <v>1343159</v>
      </c>
    </row>
    <row r="5445" spans="1:3" ht="15.75" hidden="1" customHeight="1">
      <c r="A5445" s="13" t="s">
        <v>332</v>
      </c>
      <c r="B5445" s="13">
        <v>1914</v>
      </c>
      <c r="C5445" s="13">
        <v>1355319</v>
      </c>
    </row>
    <row r="5446" spans="1:3" ht="15.75" hidden="1" customHeight="1">
      <c r="A5446" s="13" t="s">
        <v>332</v>
      </c>
      <c r="B5446" s="13">
        <v>1915</v>
      </c>
      <c r="C5446" s="13">
        <v>1367585</v>
      </c>
    </row>
    <row r="5447" spans="1:3" ht="15.75" hidden="1" customHeight="1">
      <c r="A5447" s="13" t="s">
        <v>332</v>
      </c>
      <c r="B5447" s="13">
        <v>1916</v>
      </c>
      <c r="C5447" s="13">
        <v>1379959</v>
      </c>
    </row>
    <row r="5448" spans="1:3" ht="15.75" hidden="1" customHeight="1">
      <c r="A5448" s="13" t="s">
        <v>332</v>
      </c>
      <c r="B5448" s="13">
        <v>1917</v>
      </c>
      <c r="C5448" s="13">
        <v>1392440</v>
      </c>
    </row>
    <row r="5449" spans="1:3" ht="15.75" hidden="1" customHeight="1">
      <c r="A5449" s="13" t="s">
        <v>332</v>
      </c>
      <c r="B5449" s="13">
        <v>1918</v>
      </c>
      <c r="C5449" s="13">
        <v>1402597</v>
      </c>
    </row>
    <row r="5450" spans="1:3" ht="15.75" hidden="1" customHeight="1">
      <c r="A5450" s="13" t="s">
        <v>332</v>
      </c>
      <c r="B5450" s="13">
        <v>1919</v>
      </c>
      <c r="C5450" s="13">
        <v>1415022</v>
      </c>
    </row>
    <row r="5451" spans="1:3" ht="15.75" hidden="1" customHeight="1">
      <c r="A5451" s="13" t="s">
        <v>332</v>
      </c>
      <c r="B5451" s="13">
        <v>1920</v>
      </c>
      <c r="C5451" s="13">
        <v>1429764</v>
      </c>
    </row>
    <row r="5452" spans="1:3" ht="15.75" hidden="1" customHeight="1">
      <c r="A5452" s="13" t="s">
        <v>332</v>
      </c>
      <c r="B5452" s="13">
        <v>1921</v>
      </c>
      <c r="C5452" s="13">
        <v>1446872</v>
      </c>
    </row>
    <row r="5453" spans="1:3" ht="15.75" hidden="1" customHeight="1">
      <c r="A5453" s="13" t="s">
        <v>332</v>
      </c>
      <c r="B5453" s="13">
        <v>1922</v>
      </c>
      <c r="C5453" s="13">
        <v>1466398</v>
      </c>
    </row>
    <row r="5454" spans="1:3" ht="15.75" hidden="1" customHeight="1">
      <c r="A5454" s="13" t="s">
        <v>332</v>
      </c>
      <c r="B5454" s="13">
        <v>1923</v>
      </c>
      <c r="C5454" s="13">
        <v>1488394</v>
      </c>
    </row>
    <row r="5455" spans="1:3" ht="15.75" hidden="1" customHeight="1">
      <c r="A5455" s="13" t="s">
        <v>332</v>
      </c>
      <c r="B5455" s="13">
        <v>1924</v>
      </c>
      <c r="C5455" s="13">
        <v>1510720</v>
      </c>
    </row>
    <row r="5456" spans="1:3" ht="15.75" hidden="1" customHeight="1">
      <c r="A5456" s="13" t="s">
        <v>332</v>
      </c>
      <c r="B5456" s="13">
        <v>1925</v>
      </c>
      <c r="C5456" s="13">
        <v>1533380</v>
      </c>
    </row>
    <row r="5457" spans="1:3" ht="15.75" hidden="1" customHeight="1">
      <c r="A5457" s="13" t="s">
        <v>332</v>
      </c>
      <c r="B5457" s="13">
        <v>1926</v>
      </c>
      <c r="C5457" s="13">
        <v>1556381</v>
      </c>
    </row>
    <row r="5458" spans="1:3" ht="15.75" hidden="1" customHeight="1">
      <c r="A5458" s="13" t="s">
        <v>332</v>
      </c>
      <c r="B5458" s="13">
        <v>1927</v>
      </c>
      <c r="C5458" s="13">
        <v>1579727</v>
      </c>
    </row>
    <row r="5459" spans="1:3" ht="15.75" hidden="1" customHeight="1">
      <c r="A5459" s="13" t="s">
        <v>332</v>
      </c>
      <c r="B5459" s="13">
        <v>1928</v>
      </c>
      <c r="C5459" s="13">
        <v>1603423</v>
      </c>
    </row>
    <row r="5460" spans="1:3" ht="15.75" hidden="1" customHeight="1">
      <c r="A5460" s="13" t="s">
        <v>332</v>
      </c>
      <c r="B5460" s="13">
        <v>1929</v>
      </c>
      <c r="C5460" s="13">
        <v>1627144</v>
      </c>
    </row>
    <row r="5461" spans="1:3" ht="15.75" hidden="1" customHeight="1">
      <c r="A5461" s="13" t="s">
        <v>332</v>
      </c>
      <c r="B5461" s="13">
        <v>1930</v>
      </c>
      <c r="C5461" s="13">
        <v>1650885</v>
      </c>
    </row>
    <row r="5462" spans="1:3" ht="15.75" hidden="1" customHeight="1">
      <c r="A5462" s="13" t="s">
        <v>332</v>
      </c>
      <c r="B5462" s="13">
        <v>1931</v>
      </c>
      <c r="C5462" s="13">
        <v>1674644</v>
      </c>
    </row>
    <row r="5463" spans="1:3" ht="15.75" hidden="1" customHeight="1">
      <c r="A5463" s="13" t="s">
        <v>332</v>
      </c>
      <c r="B5463" s="13">
        <v>1932</v>
      </c>
      <c r="C5463" s="13">
        <v>1698414</v>
      </c>
    </row>
    <row r="5464" spans="1:3" ht="15.75" hidden="1" customHeight="1">
      <c r="A5464" s="13" t="s">
        <v>332</v>
      </c>
      <c r="B5464" s="13">
        <v>1933</v>
      </c>
      <c r="C5464" s="13">
        <v>1722192</v>
      </c>
    </row>
    <row r="5465" spans="1:3" ht="15.75" hidden="1" customHeight="1">
      <c r="A5465" s="13" t="s">
        <v>332</v>
      </c>
      <c r="B5465" s="13">
        <v>1934</v>
      </c>
      <c r="C5465" s="13">
        <v>1746303</v>
      </c>
    </row>
    <row r="5466" spans="1:3" ht="15.75" hidden="1" customHeight="1">
      <c r="A5466" s="13" t="s">
        <v>332</v>
      </c>
      <c r="B5466" s="13">
        <v>1935</v>
      </c>
      <c r="C5466" s="13">
        <v>1770751</v>
      </c>
    </row>
    <row r="5467" spans="1:3" ht="15.75" hidden="1" customHeight="1">
      <c r="A5467" s="13" t="s">
        <v>332</v>
      </c>
      <c r="B5467" s="13">
        <v>1936</v>
      </c>
      <c r="C5467" s="13">
        <v>1795542</v>
      </c>
    </row>
    <row r="5468" spans="1:3" ht="15.75" hidden="1" customHeight="1">
      <c r="A5468" s="13" t="s">
        <v>332</v>
      </c>
      <c r="B5468" s="13">
        <v>1937</v>
      </c>
      <c r="C5468" s="13">
        <v>1820679</v>
      </c>
    </row>
    <row r="5469" spans="1:3" ht="15.75" hidden="1" customHeight="1">
      <c r="A5469" s="13" t="s">
        <v>332</v>
      </c>
      <c r="B5469" s="13">
        <v>1938</v>
      </c>
      <c r="C5469" s="13">
        <v>1846169</v>
      </c>
    </row>
    <row r="5470" spans="1:3" ht="15.75" hidden="1" customHeight="1">
      <c r="A5470" s="13" t="s">
        <v>332</v>
      </c>
      <c r="B5470" s="13">
        <v>1939</v>
      </c>
      <c r="C5470" s="13">
        <v>1873533</v>
      </c>
    </row>
    <row r="5471" spans="1:3" ht="15.75" hidden="1" customHeight="1">
      <c r="A5471" s="13" t="s">
        <v>332</v>
      </c>
      <c r="B5471" s="13">
        <v>1940</v>
      </c>
      <c r="C5471" s="13">
        <v>1902827</v>
      </c>
    </row>
    <row r="5472" spans="1:3" ht="15.75" hidden="1" customHeight="1">
      <c r="A5472" s="13" t="s">
        <v>332</v>
      </c>
      <c r="B5472" s="13">
        <v>1941</v>
      </c>
      <c r="C5472" s="13">
        <v>1934104</v>
      </c>
    </row>
    <row r="5473" spans="1:3" ht="15.75" hidden="1" customHeight="1">
      <c r="A5473" s="13" t="s">
        <v>332</v>
      </c>
      <c r="B5473" s="13">
        <v>1942</v>
      </c>
      <c r="C5473" s="13">
        <v>1967420</v>
      </c>
    </row>
    <row r="5474" spans="1:3" ht="15.75" hidden="1" customHeight="1">
      <c r="A5474" s="13" t="s">
        <v>332</v>
      </c>
      <c r="B5474" s="13">
        <v>1943</v>
      </c>
      <c r="C5474" s="13">
        <v>2002834</v>
      </c>
    </row>
    <row r="5475" spans="1:3" ht="15.75" hidden="1" customHeight="1">
      <c r="A5475" s="13" t="s">
        <v>332</v>
      </c>
      <c r="B5475" s="13">
        <v>1944</v>
      </c>
      <c r="C5475" s="13">
        <v>2038885</v>
      </c>
    </row>
    <row r="5476" spans="1:3" ht="15.75" hidden="1" customHeight="1">
      <c r="A5476" s="13" t="s">
        <v>332</v>
      </c>
      <c r="B5476" s="13">
        <v>1945</v>
      </c>
      <c r="C5476" s="13">
        <v>2075585</v>
      </c>
    </row>
    <row r="5477" spans="1:3" ht="15.75" hidden="1" customHeight="1">
      <c r="A5477" s="13" t="s">
        <v>332</v>
      </c>
      <c r="B5477" s="13">
        <v>1946</v>
      </c>
      <c r="C5477" s="13">
        <v>2112945</v>
      </c>
    </row>
    <row r="5478" spans="1:3" ht="15.75" hidden="1" customHeight="1">
      <c r="A5478" s="13" t="s">
        <v>332</v>
      </c>
      <c r="B5478" s="13">
        <v>1947</v>
      </c>
      <c r="C5478" s="13">
        <v>2150978</v>
      </c>
    </row>
    <row r="5479" spans="1:3" ht="15.75" hidden="1" customHeight="1">
      <c r="A5479" s="13" t="s">
        <v>332</v>
      </c>
      <c r="B5479" s="13">
        <v>1948</v>
      </c>
      <c r="C5479" s="13">
        <v>2189696</v>
      </c>
    </row>
    <row r="5480" spans="1:3" ht="15.75" hidden="1" customHeight="1">
      <c r="A5480" s="13" t="s">
        <v>332</v>
      </c>
      <c r="B5480" s="13">
        <v>1949</v>
      </c>
      <c r="C5480" s="13">
        <v>2227533</v>
      </c>
    </row>
    <row r="5481" spans="1:3" ht="15.75" hidden="1" customHeight="1">
      <c r="A5481" s="13" t="s">
        <v>332</v>
      </c>
      <c r="B5481" s="13">
        <v>1950</v>
      </c>
      <c r="C5481" s="13">
        <v>2264457</v>
      </c>
    </row>
    <row r="5482" spans="1:3" ht="15.75" hidden="1" customHeight="1">
      <c r="A5482" s="13" t="s">
        <v>332</v>
      </c>
      <c r="B5482" s="13">
        <v>1951</v>
      </c>
      <c r="C5482" s="13">
        <v>2280682</v>
      </c>
    </row>
    <row r="5483" spans="1:3" ht="15.75" hidden="1" customHeight="1">
      <c r="A5483" s="13" t="s">
        <v>332</v>
      </c>
      <c r="B5483" s="13">
        <v>1952</v>
      </c>
      <c r="C5483" s="13">
        <v>2297837</v>
      </c>
    </row>
    <row r="5484" spans="1:3" ht="15.75" hidden="1" customHeight="1">
      <c r="A5484" s="13" t="s">
        <v>332</v>
      </c>
      <c r="B5484" s="13">
        <v>1953</v>
      </c>
      <c r="C5484" s="13">
        <v>2316685</v>
      </c>
    </row>
    <row r="5485" spans="1:3" ht="15.75" hidden="1" customHeight="1">
      <c r="A5485" s="13" t="s">
        <v>332</v>
      </c>
      <c r="B5485" s="13">
        <v>1954</v>
      </c>
      <c r="C5485" s="13">
        <v>2337371</v>
      </c>
    </row>
    <row r="5486" spans="1:3" ht="15.75" hidden="1" customHeight="1">
      <c r="A5486" s="13" t="s">
        <v>332</v>
      </c>
      <c r="B5486" s="13">
        <v>1955</v>
      </c>
      <c r="C5486" s="13">
        <v>2360087</v>
      </c>
    </row>
    <row r="5487" spans="1:3" ht="15.75" hidden="1" customHeight="1">
      <c r="A5487" s="13" t="s">
        <v>332</v>
      </c>
      <c r="B5487" s="13">
        <v>1956</v>
      </c>
      <c r="C5487" s="13">
        <v>2385284</v>
      </c>
    </row>
    <row r="5488" spans="1:3" ht="15.75" hidden="1" customHeight="1">
      <c r="A5488" s="13" t="s">
        <v>332</v>
      </c>
      <c r="B5488" s="13">
        <v>1957</v>
      </c>
      <c r="C5488" s="13">
        <v>2413058</v>
      </c>
    </row>
    <row r="5489" spans="1:4" ht="15.75" hidden="1" customHeight="1">
      <c r="A5489" s="13" t="s">
        <v>332</v>
      </c>
      <c r="B5489" s="13">
        <v>1958</v>
      </c>
      <c r="C5489" s="13">
        <v>2443408</v>
      </c>
      <c r="D5489" s="13">
        <v>0.125</v>
      </c>
    </row>
    <row r="5490" spans="1:4" ht="15.75" hidden="1" customHeight="1">
      <c r="A5490" s="13" t="s">
        <v>332</v>
      </c>
      <c r="B5490" s="13">
        <v>1959</v>
      </c>
      <c r="C5490" s="13">
        <v>2476500</v>
      </c>
      <c r="D5490" s="13">
        <v>0.10299999999999999</v>
      </c>
    </row>
    <row r="5491" spans="1:4" ht="15.75" hidden="1" customHeight="1">
      <c r="A5491" s="13" t="s">
        <v>332</v>
      </c>
      <c r="B5491" s="13">
        <v>1960</v>
      </c>
      <c r="C5491" s="13">
        <v>2512290</v>
      </c>
      <c r="D5491" s="13">
        <v>0.161</v>
      </c>
    </row>
    <row r="5492" spans="1:4" ht="15.75" hidden="1" customHeight="1">
      <c r="A5492" s="13" t="s">
        <v>332</v>
      </c>
      <c r="B5492" s="13">
        <v>1961</v>
      </c>
      <c r="C5492" s="13">
        <v>2551223</v>
      </c>
      <c r="D5492" s="13">
        <v>0.128</v>
      </c>
    </row>
    <row r="5493" spans="1:4" ht="15.75" hidden="1" customHeight="1">
      <c r="A5493" s="13" t="s">
        <v>332</v>
      </c>
      <c r="B5493" s="13">
        <v>1962</v>
      </c>
      <c r="C5493" s="13">
        <v>2593309</v>
      </c>
      <c r="D5493" s="13">
        <v>0.13600000000000001</v>
      </c>
    </row>
    <row r="5494" spans="1:4" ht="15.75" hidden="1" customHeight="1">
      <c r="A5494" s="13" t="s">
        <v>332</v>
      </c>
      <c r="B5494" s="13">
        <v>1963</v>
      </c>
      <c r="C5494" s="13">
        <v>2638089</v>
      </c>
      <c r="D5494" s="13">
        <v>0.121</v>
      </c>
    </row>
    <row r="5495" spans="1:4" ht="15.75" hidden="1" customHeight="1">
      <c r="A5495" s="13" t="s">
        <v>332</v>
      </c>
      <c r="B5495" s="13">
        <v>1964</v>
      </c>
      <c r="C5495" s="13">
        <v>2685626</v>
      </c>
      <c r="D5495" s="13">
        <v>0.14299999999999999</v>
      </c>
    </row>
    <row r="5496" spans="1:4" ht="15.75" hidden="1" customHeight="1">
      <c r="A5496" s="13" t="s">
        <v>332</v>
      </c>
      <c r="B5496" s="13">
        <v>1965</v>
      </c>
      <c r="C5496" s="13">
        <v>2735843</v>
      </c>
      <c r="D5496" s="13">
        <v>0.15</v>
      </c>
    </row>
    <row r="5497" spans="1:4" ht="15.75" hidden="1" customHeight="1">
      <c r="A5497" s="13" t="s">
        <v>332</v>
      </c>
      <c r="B5497" s="13">
        <v>1966</v>
      </c>
      <c r="C5497" s="13">
        <v>2788645</v>
      </c>
      <c r="D5497" s="13">
        <v>0.114</v>
      </c>
    </row>
    <row r="5498" spans="1:4" ht="15.75" hidden="1" customHeight="1">
      <c r="A5498" s="13" t="s">
        <v>332</v>
      </c>
      <c r="B5498" s="13">
        <v>1967</v>
      </c>
      <c r="C5498" s="13">
        <v>2843744</v>
      </c>
      <c r="D5498" s="13">
        <v>0.14299999999999999</v>
      </c>
    </row>
    <row r="5499" spans="1:4" ht="15.75" hidden="1" customHeight="1">
      <c r="A5499" s="13" t="s">
        <v>332</v>
      </c>
      <c r="B5499" s="13">
        <v>1968</v>
      </c>
      <c r="C5499" s="13">
        <v>2901225</v>
      </c>
      <c r="D5499" s="13">
        <v>0.154</v>
      </c>
    </row>
    <row r="5500" spans="1:4" ht="15.75" hidden="1" customHeight="1">
      <c r="A5500" s="13" t="s">
        <v>332</v>
      </c>
      <c r="B5500" s="13">
        <v>1969</v>
      </c>
      <c r="C5500" s="13">
        <v>2961174</v>
      </c>
      <c r="D5500" s="13">
        <v>0.20200000000000001</v>
      </c>
    </row>
    <row r="5501" spans="1:4" ht="15.75" hidden="1" customHeight="1">
      <c r="A5501" s="13" t="s">
        <v>332</v>
      </c>
      <c r="B5501" s="13">
        <v>1970</v>
      </c>
      <c r="C5501" s="13">
        <v>3023443</v>
      </c>
      <c r="D5501" s="13">
        <v>0.28199999999999997</v>
      </c>
    </row>
    <row r="5502" spans="1:4" ht="15.75" hidden="1" customHeight="1">
      <c r="A5502" s="13" t="s">
        <v>332</v>
      </c>
      <c r="B5502" s="13">
        <v>1971</v>
      </c>
      <c r="C5502" s="13">
        <v>3088385</v>
      </c>
      <c r="D5502" s="13">
        <v>0.29299999999999998</v>
      </c>
    </row>
    <row r="5503" spans="1:4" ht="15.75" hidden="1" customHeight="1">
      <c r="A5503" s="13" t="s">
        <v>332</v>
      </c>
      <c r="B5503" s="13">
        <v>1972</v>
      </c>
      <c r="C5503" s="13">
        <v>3156412</v>
      </c>
      <c r="D5503" s="13">
        <v>0.38800000000000001</v>
      </c>
    </row>
    <row r="5504" spans="1:4" ht="15.75" hidden="1" customHeight="1">
      <c r="A5504" s="13" t="s">
        <v>332</v>
      </c>
      <c r="B5504" s="13">
        <v>1973</v>
      </c>
      <c r="C5504" s="13">
        <v>3227385</v>
      </c>
      <c r="D5504" s="13">
        <v>0.38100000000000001</v>
      </c>
    </row>
    <row r="5505" spans="1:4" ht="15.75" hidden="1" customHeight="1">
      <c r="A5505" s="13" t="s">
        <v>332</v>
      </c>
      <c r="B5505" s="13">
        <v>1974</v>
      </c>
      <c r="C5505" s="13">
        <v>3301277</v>
      </c>
      <c r="D5505" s="13">
        <v>0.40699999999999997</v>
      </c>
    </row>
    <row r="5506" spans="1:4" ht="15.75" hidden="1" customHeight="1">
      <c r="A5506" s="13" t="s">
        <v>332</v>
      </c>
      <c r="B5506" s="13">
        <v>1975</v>
      </c>
      <c r="C5506" s="13">
        <v>3378701</v>
      </c>
      <c r="D5506" s="13">
        <v>0.443</v>
      </c>
    </row>
    <row r="5507" spans="1:4" ht="15.75" hidden="1" customHeight="1">
      <c r="A5507" s="13" t="s">
        <v>332</v>
      </c>
      <c r="B5507" s="13">
        <v>1976</v>
      </c>
      <c r="C5507" s="13">
        <v>3460331</v>
      </c>
      <c r="D5507" s="13">
        <v>0.26</v>
      </c>
    </row>
    <row r="5508" spans="1:4" ht="15.75" hidden="1" customHeight="1">
      <c r="A5508" s="13" t="s">
        <v>332</v>
      </c>
      <c r="B5508" s="13">
        <v>1977</v>
      </c>
      <c r="C5508" s="13">
        <v>3546458</v>
      </c>
      <c r="D5508" s="13">
        <v>0.29699999999999999</v>
      </c>
    </row>
    <row r="5509" spans="1:4" ht="15.75" hidden="1" customHeight="1">
      <c r="A5509" s="13" t="s">
        <v>332</v>
      </c>
      <c r="B5509" s="13">
        <v>1978</v>
      </c>
      <c r="C5509" s="13">
        <v>3636937</v>
      </c>
      <c r="D5509" s="13">
        <v>0.36299999999999999</v>
      </c>
    </row>
    <row r="5510" spans="1:4" ht="15.75" hidden="1" customHeight="1">
      <c r="A5510" s="13" t="s">
        <v>332</v>
      </c>
      <c r="B5510" s="13">
        <v>1979</v>
      </c>
      <c r="C5510" s="13">
        <v>3732395</v>
      </c>
      <c r="D5510" s="13">
        <v>0.36599999999999999</v>
      </c>
    </row>
    <row r="5511" spans="1:4" ht="15.75" hidden="1" customHeight="1">
      <c r="A5511" s="13" t="s">
        <v>332</v>
      </c>
      <c r="B5511" s="13">
        <v>1980</v>
      </c>
      <c r="C5511" s="13">
        <v>3833947</v>
      </c>
      <c r="D5511" s="13">
        <v>0.48</v>
      </c>
    </row>
    <row r="5512" spans="1:4" ht="15.75" hidden="1" customHeight="1">
      <c r="A5512" s="13" t="s">
        <v>332</v>
      </c>
      <c r="B5512" s="13">
        <v>1981</v>
      </c>
      <c r="C5512" s="13">
        <v>3941578</v>
      </c>
      <c r="D5512" s="13">
        <v>0.38700000000000001</v>
      </c>
    </row>
    <row r="5513" spans="1:4" ht="15.75" hidden="1" customHeight="1">
      <c r="A5513" s="13" t="s">
        <v>332</v>
      </c>
      <c r="B5513" s="13">
        <v>1982</v>
      </c>
      <c r="C5513" s="13">
        <v>4054390</v>
      </c>
      <c r="D5513" s="13">
        <v>0.443</v>
      </c>
    </row>
    <row r="5514" spans="1:4" ht="15.75" hidden="1" customHeight="1">
      <c r="A5514" s="13" t="s">
        <v>332</v>
      </c>
      <c r="B5514" s="13">
        <v>1983</v>
      </c>
      <c r="C5514" s="13">
        <v>4171533</v>
      </c>
      <c r="D5514" s="13">
        <v>0.40400000000000003</v>
      </c>
    </row>
    <row r="5515" spans="1:4" ht="15.75" hidden="1" customHeight="1">
      <c r="A5515" s="13" t="s">
        <v>332</v>
      </c>
      <c r="B5515" s="13">
        <v>1984</v>
      </c>
      <c r="C5515" s="13">
        <v>4293077</v>
      </c>
      <c r="D5515" s="13">
        <v>0.44800000000000001</v>
      </c>
    </row>
    <row r="5516" spans="1:4" ht="15.75" hidden="1" customHeight="1">
      <c r="A5516" s="13" t="s">
        <v>332</v>
      </c>
      <c r="B5516" s="13">
        <v>1985</v>
      </c>
      <c r="C5516" s="13">
        <v>4419558</v>
      </c>
      <c r="D5516" s="13">
        <v>0.68600000000000005</v>
      </c>
    </row>
    <row r="5517" spans="1:4" ht="15.75" hidden="1" customHeight="1">
      <c r="A5517" s="13" t="s">
        <v>332</v>
      </c>
      <c r="B5517" s="13">
        <v>1986</v>
      </c>
      <c r="C5517" s="13">
        <v>4551384</v>
      </c>
      <c r="D5517" s="13">
        <v>0.624</v>
      </c>
    </row>
    <row r="5518" spans="1:4" ht="15.75" hidden="1" customHeight="1">
      <c r="A5518" s="13" t="s">
        <v>332</v>
      </c>
      <c r="B5518" s="13">
        <v>1987</v>
      </c>
      <c r="C5518" s="13">
        <v>4688794</v>
      </c>
      <c r="D5518" s="13">
        <v>0.47399999999999998</v>
      </c>
    </row>
    <row r="5519" spans="1:4" ht="15.75" hidden="1" customHeight="1">
      <c r="A5519" s="13" t="s">
        <v>332</v>
      </c>
      <c r="B5519" s="13">
        <v>1988</v>
      </c>
      <c r="C5519" s="13">
        <v>4831628</v>
      </c>
      <c r="D5519" s="13">
        <v>0.50800000000000001</v>
      </c>
    </row>
    <row r="5520" spans="1:4" ht="15.75" hidden="1" customHeight="1">
      <c r="A5520" s="13" t="s">
        <v>332</v>
      </c>
      <c r="B5520" s="13">
        <v>1989</v>
      </c>
      <c r="C5520" s="13">
        <v>4979683</v>
      </c>
      <c r="D5520" s="13">
        <v>0.56999999999999995</v>
      </c>
    </row>
    <row r="5521" spans="1:4" ht="15.75" hidden="1" customHeight="1">
      <c r="A5521" s="13" t="s">
        <v>332</v>
      </c>
      <c r="B5521" s="13">
        <v>1990</v>
      </c>
      <c r="C5521" s="13">
        <v>5133429</v>
      </c>
      <c r="D5521" s="13">
        <v>0.57899999999999996</v>
      </c>
    </row>
    <row r="5522" spans="1:4" ht="15.75" hidden="1" customHeight="1">
      <c r="A5522" s="13" t="s">
        <v>332</v>
      </c>
      <c r="B5522" s="13">
        <v>1991</v>
      </c>
      <c r="C5522" s="13">
        <v>5293055</v>
      </c>
      <c r="D5522" s="13">
        <v>0.62</v>
      </c>
    </row>
    <row r="5523" spans="1:4" ht="15.75" hidden="1" customHeight="1">
      <c r="A5523" s="13" t="s">
        <v>332</v>
      </c>
      <c r="B5523" s="13">
        <v>1992</v>
      </c>
      <c r="C5523" s="13">
        <v>5457781</v>
      </c>
      <c r="D5523" s="13">
        <v>0.67100000000000004</v>
      </c>
    </row>
    <row r="5524" spans="1:4" ht="15.75" hidden="1" customHeight="1">
      <c r="A5524" s="13" t="s">
        <v>332</v>
      </c>
      <c r="B5524" s="13">
        <v>1993</v>
      </c>
      <c r="C5524" s="13">
        <v>5706188</v>
      </c>
      <c r="D5524" s="13">
        <v>0.80700000000000005</v>
      </c>
    </row>
    <row r="5525" spans="1:4" ht="15.75" hidden="1" customHeight="1">
      <c r="A5525" s="13" t="s">
        <v>332</v>
      </c>
      <c r="B5525" s="13">
        <v>1994</v>
      </c>
      <c r="C5525" s="13">
        <v>5923401</v>
      </c>
      <c r="D5525" s="13">
        <v>0.91200000000000003</v>
      </c>
    </row>
    <row r="5526" spans="1:4" ht="15.75" hidden="1" customHeight="1">
      <c r="A5526" s="13" t="s">
        <v>332</v>
      </c>
      <c r="B5526" s="13">
        <v>1995</v>
      </c>
      <c r="C5526" s="13">
        <v>6046512</v>
      </c>
      <c r="D5526" s="13">
        <v>0.95599999999999996</v>
      </c>
    </row>
    <row r="5527" spans="1:4" ht="15.75" hidden="1" customHeight="1">
      <c r="A5527" s="13" t="s">
        <v>332</v>
      </c>
      <c r="B5527" s="13">
        <v>1996</v>
      </c>
      <c r="C5527" s="13">
        <v>6203860</v>
      </c>
      <c r="D5527" s="13">
        <v>1.1839999999999999</v>
      </c>
    </row>
    <row r="5528" spans="1:4" ht="15.75" hidden="1" customHeight="1">
      <c r="A5528" s="13" t="s">
        <v>332</v>
      </c>
      <c r="B5528" s="13">
        <v>1997</v>
      </c>
      <c r="C5528" s="13">
        <v>6387026</v>
      </c>
      <c r="D5528" s="13">
        <v>1.224</v>
      </c>
    </row>
    <row r="5529" spans="1:4" ht="15.75" hidden="1" customHeight="1">
      <c r="A5529" s="13" t="s">
        <v>332</v>
      </c>
      <c r="B5529" s="13">
        <v>1998</v>
      </c>
      <c r="C5529" s="13">
        <v>6584179</v>
      </c>
      <c r="D5529" s="13">
        <v>1.1140000000000001</v>
      </c>
    </row>
    <row r="5530" spans="1:4" ht="15.75" hidden="1" customHeight="1">
      <c r="A5530" s="13" t="s">
        <v>332</v>
      </c>
      <c r="B5530" s="13">
        <v>1999</v>
      </c>
      <c r="C5530" s="13">
        <v>6788596</v>
      </c>
      <c r="D5530" s="13">
        <v>1.462</v>
      </c>
    </row>
    <row r="5531" spans="1:4" ht="15.75" hidden="1" customHeight="1">
      <c r="A5531" s="13" t="s">
        <v>332</v>
      </c>
      <c r="B5531" s="13">
        <v>2000</v>
      </c>
      <c r="C5531" s="13">
        <v>6998022</v>
      </c>
      <c r="D5531" s="13">
        <v>1.4730000000000001</v>
      </c>
    </row>
    <row r="5532" spans="1:4" ht="15.75" hidden="1" customHeight="1">
      <c r="A5532" s="13" t="s">
        <v>332</v>
      </c>
      <c r="B5532" s="13">
        <v>2001</v>
      </c>
      <c r="C5532" s="13">
        <v>7212043</v>
      </c>
      <c r="D5532" s="13">
        <v>1.6890000000000001</v>
      </c>
    </row>
    <row r="5533" spans="1:4" ht="15.75" hidden="1" customHeight="1">
      <c r="A5533" s="13" t="s">
        <v>332</v>
      </c>
      <c r="B5533" s="13">
        <v>2002</v>
      </c>
      <c r="C5533" s="13">
        <v>7431787</v>
      </c>
      <c r="D5533" s="13">
        <v>2.11</v>
      </c>
    </row>
    <row r="5534" spans="1:4" ht="15.75" hidden="1" customHeight="1">
      <c r="A5534" s="13" t="s">
        <v>332</v>
      </c>
      <c r="B5534" s="13">
        <v>2003</v>
      </c>
      <c r="C5534" s="13">
        <v>7659211</v>
      </c>
      <c r="D5534" s="13">
        <v>2.3940000000000001</v>
      </c>
    </row>
    <row r="5535" spans="1:4" ht="15.75" hidden="1" customHeight="1">
      <c r="A5535" s="13" t="s">
        <v>332</v>
      </c>
      <c r="B5535" s="13">
        <v>2004</v>
      </c>
      <c r="C5535" s="13">
        <v>7894558</v>
      </c>
      <c r="D5535" s="13">
        <v>2.5939999999999999</v>
      </c>
    </row>
    <row r="5536" spans="1:4" ht="15.75" hidden="1" customHeight="1">
      <c r="A5536" s="13" t="s">
        <v>332</v>
      </c>
      <c r="B5536" s="13">
        <v>2005</v>
      </c>
      <c r="C5536" s="13">
        <v>8149420</v>
      </c>
      <c r="D5536" s="13">
        <v>2.4900000000000002</v>
      </c>
    </row>
    <row r="5537" spans="1:4" ht="15.75" hidden="1" customHeight="1">
      <c r="A5537" s="13" t="s">
        <v>332</v>
      </c>
      <c r="B5537" s="13">
        <v>2006</v>
      </c>
      <c r="C5537" s="13">
        <v>8402635</v>
      </c>
      <c r="D5537" s="13">
        <v>3.351</v>
      </c>
    </row>
    <row r="5538" spans="1:4" ht="15.75" hidden="1" customHeight="1">
      <c r="A5538" s="13" t="s">
        <v>332</v>
      </c>
      <c r="B5538" s="13">
        <v>2007</v>
      </c>
      <c r="C5538" s="13">
        <v>8647761</v>
      </c>
      <c r="D5538" s="13">
        <v>3.931</v>
      </c>
    </row>
    <row r="5539" spans="1:4" ht="15.75" hidden="1" customHeight="1">
      <c r="A5539" s="13" t="s">
        <v>332</v>
      </c>
      <c r="B5539" s="13">
        <v>2008</v>
      </c>
      <c r="C5539" s="13">
        <v>8906472</v>
      </c>
      <c r="D5539" s="13">
        <v>3.919</v>
      </c>
    </row>
    <row r="5540" spans="1:4" ht="15.75" hidden="1" customHeight="1">
      <c r="A5540" s="13" t="s">
        <v>332</v>
      </c>
      <c r="B5540" s="13">
        <v>2009</v>
      </c>
      <c r="C5540" s="13">
        <v>9172514</v>
      </c>
      <c r="D5540" s="13">
        <v>4.2249999999999996</v>
      </c>
    </row>
    <row r="5541" spans="1:4" ht="15.75" hidden="1" customHeight="1">
      <c r="A5541" s="13" t="s">
        <v>332</v>
      </c>
      <c r="B5541" s="13">
        <v>2010</v>
      </c>
      <c r="C5541" s="13">
        <v>9445716</v>
      </c>
      <c r="D5541" s="13">
        <v>4.6790000000000003</v>
      </c>
    </row>
    <row r="5542" spans="1:4" ht="15.75" hidden="1" customHeight="1">
      <c r="A5542" s="13" t="s">
        <v>332</v>
      </c>
      <c r="B5542" s="13">
        <v>2011</v>
      </c>
      <c r="C5542" s="13">
        <v>9726385</v>
      </c>
      <c r="D5542" s="13">
        <v>4.4800000000000004</v>
      </c>
    </row>
    <row r="5543" spans="1:4" ht="15.75" hidden="1" customHeight="1">
      <c r="A5543" s="13" t="s">
        <v>332</v>
      </c>
      <c r="B5543" s="13">
        <v>2012</v>
      </c>
      <c r="C5543" s="13">
        <v>10014087</v>
      </c>
      <c r="D5543" s="13">
        <v>4.4029999999999996</v>
      </c>
    </row>
    <row r="5544" spans="1:4" ht="15.75" hidden="1" customHeight="1">
      <c r="A5544" s="13" t="s">
        <v>332</v>
      </c>
      <c r="B5544" s="13">
        <v>2013</v>
      </c>
      <c r="C5544" s="13">
        <v>10308730</v>
      </c>
      <c r="D5544" s="13">
        <v>4.5659999999999998</v>
      </c>
    </row>
    <row r="5545" spans="1:4" ht="15.75" hidden="1" customHeight="1">
      <c r="A5545" s="13" t="s">
        <v>332</v>
      </c>
      <c r="B5545" s="13">
        <v>2014</v>
      </c>
      <c r="C5545" s="13">
        <v>10614845</v>
      </c>
      <c r="D5545" s="13">
        <v>4.7960000000000003</v>
      </c>
    </row>
    <row r="5546" spans="1:4" ht="15.75" hidden="1" customHeight="1">
      <c r="A5546" s="13" t="s">
        <v>332</v>
      </c>
      <c r="B5546" s="13">
        <v>2015</v>
      </c>
      <c r="C5546" s="13">
        <v>10932791</v>
      </c>
      <c r="D5546" s="13">
        <v>5.3289999999999997</v>
      </c>
    </row>
    <row r="5547" spans="1:4" ht="15.75" hidden="1" customHeight="1">
      <c r="A5547" s="13" t="s">
        <v>332</v>
      </c>
      <c r="B5547" s="13">
        <v>2016</v>
      </c>
      <c r="C5547" s="13">
        <v>11260091</v>
      </c>
      <c r="D5547" s="13">
        <v>6.4939999999999998</v>
      </c>
    </row>
    <row r="5548" spans="1:4" ht="15.75" hidden="1" customHeight="1">
      <c r="A5548" s="13" t="s">
        <v>332</v>
      </c>
      <c r="B5548" s="13">
        <v>2017</v>
      </c>
      <c r="C5548" s="13">
        <v>11596786</v>
      </c>
      <c r="D5548" s="13">
        <v>6.8040000000000003</v>
      </c>
    </row>
    <row r="5549" spans="1:4" ht="15.75" hidden="1" customHeight="1">
      <c r="A5549" s="13" t="s">
        <v>332</v>
      </c>
      <c r="B5549" s="13">
        <v>2018</v>
      </c>
      <c r="C5549" s="13">
        <v>11940688</v>
      </c>
      <c r="D5549" s="13">
        <v>7.4340000000000002</v>
      </c>
    </row>
    <row r="5550" spans="1:4" ht="15.75" hidden="1" customHeight="1">
      <c r="A5550" s="13" t="s">
        <v>332</v>
      </c>
      <c r="B5550" s="13">
        <v>2019</v>
      </c>
      <c r="C5550" s="13">
        <v>12290443</v>
      </c>
      <c r="D5550" s="13">
        <v>7.1440000000000001</v>
      </c>
    </row>
    <row r="5551" spans="1:4" ht="15.75" hidden="1" customHeight="1">
      <c r="A5551" s="13" t="s">
        <v>332</v>
      </c>
      <c r="B5551" s="13">
        <v>2020</v>
      </c>
      <c r="C5551" s="13">
        <v>12643121</v>
      </c>
      <c r="D5551" s="13">
        <v>7.2640000000000002</v>
      </c>
    </row>
    <row r="5552" spans="1:4" ht="15.75" hidden="1" customHeight="1">
      <c r="A5552" s="13" t="s">
        <v>332</v>
      </c>
      <c r="B5552" s="13">
        <v>2021</v>
      </c>
      <c r="C5552" s="13">
        <v>12996901</v>
      </c>
      <c r="D5552" s="13">
        <v>7.7560000000000002</v>
      </c>
    </row>
    <row r="5553" spans="1:3" ht="15.75" hidden="1" customHeight="1">
      <c r="A5553" s="13" t="s">
        <v>333</v>
      </c>
      <c r="B5553" s="13">
        <v>1851</v>
      </c>
      <c r="C5553" s="13">
        <v>11000</v>
      </c>
    </row>
    <row r="5554" spans="1:3" ht="15.75" hidden="1" customHeight="1">
      <c r="A5554" s="13" t="s">
        <v>333</v>
      </c>
      <c r="B5554" s="13">
        <v>1852</v>
      </c>
    </row>
    <row r="5555" spans="1:3" ht="15.75" hidden="1" customHeight="1">
      <c r="A5555" s="13" t="s">
        <v>333</v>
      </c>
      <c r="B5555" s="13">
        <v>1853</v>
      </c>
    </row>
    <row r="5556" spans="1:3" ht="15.75" hidden="1" customHeight="1">
      <c r="A5556" s="13" t="s">
        <v>333</v>
      </c>
      <c r="B5556" s="13">
        <v>1854</v>
      </c>
    </row>
    <row r="5557" spans="1:3" ht="15.75" hidden="1" customHeight="1">
      <c r="A5557" s="13" t="s">
        <v>333</v>
      </c>
      <c r="B5557" s="13">
        <v>1855</v>
      </c>
    </row>
    <row r="5558" spans="1:3" ht="15.75" hidden="1" customHeight="1">
      <c r="A5558" s="13" t="s">
        <v>333</v>
      </c>
      <c r="B5558" s="13">
        <v>1856</v>
      </c>
    </row>
    <row r="5559" spans="1:3" ht="15.75" hidden="1" customHeight="1">
      <c r="A5559" s="13" t="s">
        <v>333</v>
      </c>
      <c r="B5559" s="13">
        <v>1857</v>
      </c>
    </row>
    <row r="5560" spans="1:3" ht="15.75" hidden="1" customHeight="1">
      <c r="A5560" s="13" t="s">
        <v>333</v>
      </c>
      <c r="B5560" s="13">
        <v>1858</v>
      </c>
    </row>
    <row r="5561" spans="1:3" ht="15.75" hidden="1" customHeight="1">
      <c r="A5561" s="13" t="s">
        <v>333</v>
      </c>
      <c r="B5561" s="13">
        <v>1859</v>
      </c>
    </row>
    <row r="5562" spans="1:3" ht="15.75" hidden="1" customHeight="1">
      <c r="A5562" s="13" t="s">
        <v>333</v>
      </c>
      <c r="B5562" s="13">
        <v>1860</v>
      </c>
    </row>
    <row r="5563" spans="1:3" ht="15.75" hidden="1" customHeight="1">
      <c r="A5563" s="13" t="s">
        <v>333</v>
      </c>
      <c r="B5563" s="13">
        <v>1861</v>
      </c>
      <c r="C5563" s="13">
        <v>12000</v>
      </c>
    </row>
    <row r="5564" spans="1:3" ht="15.75" hidden="1" customHeight="1">
      <c r="A5564" s="13" t="s">
        <v>333</v>
      </c>
      <c r="B5564" s="13">
        <v>1862</v>
      </c>
    </row>
    <row r="5565" spans="1:3" ht="15.75" hidden="1" customHeight="1">
      <c r="A5565" s="13" t="s">
        <v>333</v>
      </c>
      <c r="B5565" s="13">
        <v>1863</v>
      </c>
    </row>
    <row r="5566" spans="1:3" ht="15.75" hidden="1" customHeight="1">
      <c r="A5566" s="13" t="s">
        <v>333</v>
      </c>
      <c r="B5566" s="13">
        <v>1864</v>
      </c>
    </row>
    <row r="5567" spans="1:3" ht="15.75" hidden="1" customHeight="1">
      <c r="A5567" s="13" t="s">
        <v>333</v>
      </c>
      <c r="B5567" s="13">
        <v>1865</v>
      </c>
    </row>
    <row r="5568" spans="1:3" ht="15.75" hidden="1" customHeight="1">
      <c r="A5568" s="13" t="s">
        <v>333</v>
      </c>
      <c r="B5568" s="13">
        <v>1866</v>
      </c>
    </row>
    <row r="5569" spans="1:3" ht="15.75" hidden="1" customHeight="1">
      <c r="A5569" s="13" t="s">
        <v>333</v>
      </c>
      <c r="B5569" s="13">
        <v>1867</v>
      </c>
    </row>
    <row r="5570" spans="1:3" ht="15.75" hidden="1" customHeight="1">
      <c r="A5570" s="13" t="s">
        <v>333</v>
      </c>
      <c r="B5570" s="13">
        <v>1868</v>
      </c>
    </row>
    <row r="5571" spans="1:3" ht="15.75" hidden="1" customHeight="1">
      <c r="A5571" s="13" t="s">
        <v>333</v>
      </c>
      <c r="B5571" s="13">
        <v>1869</v>
      </c>
    </row>
    <row r="5572" spans="1:3" ht="15.75" hidden="1" customHeight="1">
      <c r="A5572" s="13" t="s">
        <v>333</v>
      </c>
      <c r="B5572" s="13">
        <v>1870</v>
      </c>
    </row>
    <row r="5573" spans="1:3" ht="15.75" hidden="1" customHeight="1">
      <c r="A5573" s="13" t="s">
        <v>333</v>
      </c>
      <c r="B5573" s="13">
        <v>1871</v>
      </c>
      <c r="C5573" s="13">
        <v>12000</v>
      </c>
    </row>
    <row r="5574" spans="1:3" ht="15.75" hidden="1" customHeight="1">
      <c r="A5574" s="13" t="s">
        <v>333</v>
      </c>
      <c r="B5574" s="13">
        <v>1872</v>
      </c>
    </row>
    <row r="5575" spans="1:3" ht="15.75" hidden="1" customHeight="1">
      <c r="A5575" s="13" t="s">
        <v>333</v>
      </c>
      <c r="B5575" s="13">
        <v>1873</v>
      </c>
    </row>
    <row r="5576" spans="1:3" ht="15.75" hidden="1" customHeight="1">
      <c r="A5576" s="13" t="s">
        <v>333</v>
      </c>
      <c r="B5576" s="13">
        <v>1874</v>
      </c>
    </row>
    <row r="5577" spans="1:3" ht="15.75" hidden="1" customHeight="1">
      <c r="A5577" s="13" t="s">
        <v>333</v>
      </c>
      <c r="B5577" s="13">
        <v>1875</v>
      </c>
    </row>
    <row r="5578" spans="1:3" ht="15.75" hidden="1" customHeight="1">
      <c r="A5578" s="13" t="s">
        <v>333</v>
      </c>
      <c r="B5578" s="13">
        <v>1876</v>
      </c>
    </row>
    <row r="5579" spans="1:3" ht="15.75" hidden="1" customHeight="1">
      <c r="A5579" s="13" t="s">
        <v>333</v>
      </c>
      <c r="B5579" s="13">
        <v>1877</v>
      </c>
    </row>
    <row r="5580" spans="1:3" ht="15.75" hidden="1" customHeight="1">
      <c r="A5580" s="13" t="s">
        <v>333</v>
      </c>
      <c r="B5580" s="13">
        <v>1878</v>
      </c>
    </row>
    <row r="5581" spans="1:3" ht="15.75" hidden="1" customHeight="1">
      <c r="A5581" s="13" t="s">
        <v>333</v>
      </c>
      <c r="B5581" s="13">
        <v>1879</v>
      </c>
    </row>
    <row r="5582" spans="1:3" ht="15.75" hidden="1" customHeight="1">
      <c r="A5582" s="13" t="s">
        <v>333</v>
      </c>
      <c r="B5582" s="13">
        <v>1880</v>
      </c>
    </row>
    <row r="5583" spans="1:3" ht="15.75" hidden="1" customHeight="1">
      <c r="A5583" s="13" t="s">
        <v>333</v>
      </c>
      <c r="B5583" s="13">
        <v>1881</v>
      </c>
      <c r="C5583" s="13">
        <v>14000</v>
      </c>
    </row>
    <row r="5584" spans="1:3" ht="15.75" hidden="1" customHeight="1">
      <c r="A5584" s="13" t="s">
        <v>333</v>
      </c>
      <c r="B5584" s="13">
        <v>1882</v>
      </c>
    </row>
    <row r="5585" spans="1:3" ht="15.75" hidden="1" customHeight="1">
      <c r="A5585" s="13" t="s">
        <v>333</v>
      </c>
      <c r="B5585" s="13">
        <v>1883</v>
      </c>
    </row>
    <row r="5586" spans="1:3" ht="15.75" hidden="1" customHeight="1">
      <c r="A5586" s="13" t="s">
        <v>333</v>
      </c>
      <c r="B5586" s="13">
        <v>1884</v>
      </c>
    </row>
    <row r="5587" spans="1:3" ht="15.75" hidden="1" customHeight="1">
      <c r="A5587" s="13" t="s">
        <v>333</v>
      </c>
      <c r="B5587" s="13">
        <v>1885</v>
      </c>
    </row>
    <row r="5588" spans="1:3" ht="15.75" hidden="1" customHeight="1">
      <c r="A5588" s="13" t="s">
        <v>333</v>
      </c>
      <c r="B5588" s="13">
        <v>1886</v>
      </c>
    </row>
    <row r="5589" spans="1:3" ht="15.75" hidden="1" customHeight="1">
      <c r="A5589" s="13" t="s">
        <v>333</v>
      </c>
      <c r="B5589" s="13">
        <v>1887</v>
      </c>
    </row>
    <row r="5590" spans="1:3" ht="15.75" hidden="1" customHeight="1">
      <c r="A5590" s="13" t="s">
        <v>333</v>
      </c>
      <c r="B5590" s="13">
        <v>1888</v>
      </c>
    </row>
    <row r="5591" spans="1:3" ht="15.75" hidden="1" customHeight="1">
      <c r="A5591" s="13" t="s">
        <v>333</v>
      </c>
      <c r="B5591" s="13">
        <v>1889</v>
      </c>
    </row>
    <row r="5592" spans="1:3" ht="15.75" hidden="1" customHeight="1">
      <c r="A5592" s="13" t="s">
        <v>333</v>
      </c>
      <c r="B5592" s="13">
        <v>1890</v>
      </c>
    </row>
    <row r="5593" spans="1:3" ht="15.75" hidden="1" customHeight="1">
      <c r="A5593" s="13" t="s">
        <v>333</v>
      </c>
      <c r="B5593" s="13">
        <v>1891</v>
      </c>
      <c r="C5593" s="13">
        <v>15000</v>
      </c>
    </row>
    <row r="5594" spans="1:3" ht="15.75" hidden="1" customHeight="1">
      <c r="A5594" s="13" t="s">
        <v>333</v>
      </c>
      <c r="B5594" s="13">
        <v>1892</v>
      </c>
    </row>
    <row r="5595" spans="1:3" ht="15.75" hidden="1" customHeight="1">
      <c r="A5595" s="13" t="s">
        <v>333</v>
      </c>
      <c r="B5595" s="13">
        <v>1893</v>
      </c>
    </row>
    <row r="5596" spans="1:3" ht="15.75" hidden="1" customHeight="1">
      <c r="A5596" s="13" t="s">
        <v>333</v>
      </c>
      <c r="B5596" s="13">
        <v>1894</v>
      </c>
    </row>
    <row r="5597" spans="1:3" ht="15.75" hidden="1" customHeight="1">
      <c r="A5597" s="13" t="s">
        <v>333</v>
      </c>
      <c r="B5597" s="13">
        <v>1895</v>
      </c>
    </row>
    <row r="5598" spans="1:3" ht="15.75" hidden="1" customHeight="1">
      <c r="A5598" s="13" t="s">
        <v>333</v>
      </c>
      <c r="B5598" s="13">
        <v>1896</v>
      </c>
    </row>
    <row r="5599" spans="1:3" ht="15.75" hidden="1" customHeight="1">
      <c r="A5599" s="13" t="s">
        <v>333</v>
      </c>
      <c r="B5599" s="13">
        <v>1897</v>
      </c>
    </row>
    <row r="5600" spans="1:3" ht="15.75" hidden="1" customHeight="1">
      <c r="A5600" s="13" t="s">
        <v>333</v>
      </c>
      <c r="B5600" s="13">
        <v>1898</v>
      </c>
    </row>
    <row r="5601" spans="1:3" ht="15.75" hidden="1" customHeight="1">
      <c r="A5601" s="13" t="s">
        <v>333</v>
      </c>
      <c r="B5601" s="13">
        <v>1899</v>
      </c>
    </row>
    <row r="5602" spans="1:3" ht="15.75" hidden="1" customHeight="1">
      <c r="A5602" s="13" t="s">
        <v>333</v>
      </c>
      <c r="B5602" s="13">
        <v>1900</v>
      </c>
    </row>
    <row r="5603" spans="1:3" ht="15.75" hidden="1" customHeight="1">
      <c r="A5603" s="13" t="s">
        <v>333</v>
      </c>
      <c r="B5603" s="13">
        <v>1901</v>
      </c>
      <c r="C5603" s="13">
        <v>18000</v>
      </c>
    </row>
    <row r="5604" spans="1:3" ht="15.75" hidden="1" customHeight="1">
      <c r="A5604" s="13" t="s">
        <v>333</v>
      </c>
      <c r="B5604" s="13">
        <v>1902</v>
      </c>
    </row>
    <row r="5605" spans="1:3" ht="15.75" hidden="1" customHeight="1">
      <c r="A5605" s="13" t="s">
        <v>333</v>
      </c>
      <c r="B5605" s="13">
        <v>1903</v>
      </c>
    </row>
    <row r="5606" spans="1:3" ht="15.75" hidden="1" customHeight="1">
      <c r="A5606" s="13" t="s">
        <v>333</v>
      </c>
      <c r="B5606" s="13">
        <v>1904</v>
      </c>
    </row>
    <row r="5607" spans="1:3" ht="15.75" hidden="1" customHeight="1">
      <c r="A5607" s="13" t="s">
        <v>333</v>
      </c>
      <c r="B5607" s="13">
        <v>1905</v>
      </c>
    </row>
    <row r="5608" spans="1:3" ht="15.75" hidden="1" customHeight="1">
      <c r="A5608" s="13" t="s">
        <v>333</v>
      </c>
      <c r="B5608" s="13">
        <v>1906</v>
      </c>
    </row>
    <row r="5609" spans="1:3" ht="15.75" hidden="1" customHeight="1">
      <c r="A5609" s="13" t="s">
        <v>333</v>
      </c>
      <c r="B5609" s="13">
        <v>1907</v>
      </c>
    </row>
    <row r="5610" spans="1:3" ht="15.75" hidden="1" customHeight="1">
      <c r="A5610" s="13" t="s">
        <v>333</v>
      </c>
      <c r="B5610" s="13">
        <v>1908</v>
      </c>
    </row>
    <row r="5611" spans="1:3" ht="15.75" hidden="1" customHeight="1">
      <c r="A5611" s="13" t="s">
        <v>333</v>
      </c>
      <c r="B5611" s="13">
        <v>1909</v>
      </c>
    </row>
    <row r="5612" spans="1:3" ht="15.75" hidden="1" customHeight="1">
      <c r="A5612" s="13" t="s">
        <v>333</v>
      </c>
      <c r="B5612" s="13">
        <v>1910</v>
      </c>
    </row>
    <row r="5613" spans="1:3" ht="15.75" hidden="1" customHeight="1">
      <c r="A5613" s="13" t="s">
        <v>333</v>
      </c>
      <c r="B5613" s="13">
        <v>1911</v>
      </c>
      <c r="C5613" s="13">
        <v>19000</v>
      </c>
    </row>
    <row r="5614" spans="1:3" ht="15.75" hidden="1" customHeight="1">
      <c r="A5614" s="13" t="s">
        <v>333</v>
      </c>
      <c r="B5614" s="13">
        <v>1912</v>
      </c>
    </row>
    <row r="5615" spans="1:3" ht="15.75" hidden="1" customHeight="1">
      <c r="A5615" s="13" t="s">
        <v>333</v>
      </c>
      <c r="B5615" s="13">
        <v>1913</v>
      </c>
    </row>
    <row r="5616" spans="1:3" ht="15.75" hidden="1" customHeight="1">
      <c r="A5616" s="13" t="s">
        <v>333</v>
      </c>
      <c r="B5616" s="13">
        <v>1914</v>
      </c>
    </row>
    <row r="5617" spans="1:3" ht="15.75" hidden="1" customHeight="1">
      <c r="A5617" s="13" t="s">
        <v>333</v>
      </c>
      <c r="B5617" s="13">
        <v>1915</v>
      </c>
    </row>
    <row r="5618" spans="1:3" ht="15.75" hidden="1" customHeight="1">
      <c r="A5618" s="13" t="s">
        <v>333</v>
      </c>
      <c r="B5618" s="13">
        <v>1916</v>
      </c>
    </row>
    <row r="5619" spans="1:3" ht="15.75" hidden="1" customHeight="1">
      <c r="A5619" s="13" t="s">
        <v>333</v>
      </c>
      <c r="B5619" s="13">
        <v>1917</v>
      </c>
    </row>
    <row r="5620" spans="1:3" ht="15.75" hidden="1" customHeight="1">
      <c r="A5620" s="13" t="s">
        <v>333</v>
      </c>
      <c r="B5620" s="13">
        <v>1918</v>
      </c>
    </row>
    <row r="5621" spans="1:3" ht="15.75" hidden="1" customHeight="1">
      <c r="A5621" s="13" t="s">
        <v>333</v>
      </c>
      <c r="B5621" s="13">
        <v>1919</v>
      </c>
    </row>
    <row r="5622" spans="1:3" ht="15.75" hidden="1" customHeight="1">
      <c r="A5622" s="13" t="s">
        <v>333</v>
      </c>
      <c r="B5622" s="13">
        <v>1920</v>
      </c>
    </row>
    <row r="5623" spans="1:3" ht="15.75" hidden="1" customHeight="1">
      <c r="A5623" s="13" t="s">
        <v>333</v>
      </c>
      <c r="B5623" s="13">
        <v>1921</v>
      </c>
      <c r="C5623" s="13">
        <v>20000</v>
      </c>
    </row>
    <row r="5624" spans="1:3" ht="15.75" hidden="1" customHeight="1">
      <c r="A5624" s="13" t="s">
        <v>333</v>
      </c>
      <c r="B5624" s="13">
        <v>1922</v>
      </c>
    </row>
    <row r="5625" spans="1:3" ht="15.75" hidden="1" customHeight="1">
      <c r="A5625" s="13" t="s">
        <v>333</v>
      </c>
      <c r="B5625" s="13">
        <v>1923</v>
      </c>
    </row>
    <row r="5626" spans="1:3" ht="15.75" hidden="1" customHeight="1">
      <c r="A5626" s="13" t="s">
        <v>333</v>
      </c>
      <c r="B5626" s="13">
        <v>1924</v>
      </c>
    </row>
    <row r="5627" spans="1:3" ht="15.75" hidden="1" customHeight="1">
      <c r="A5627" s="13" t="s">
        <v>333</v>
      </c>
      <c r="B5627" s="13">
        <v>1925</v>
      </c>
    </row>
    <row r="5628" spans="1:3" ht="15.75" hidden="1" customHeight="1">
      <c r="A5628" s="13" t="s">
        <v>333</v>
      </c>
      <c r="B5628" s="13">
        <v>1926</v>
      </c>
    </row>
    <row r="5629" spans="1:3" ht="15.75" hidden="1" customHeight="1">
      <c r="A5629" s="13" t="s">
        <v>333</v>
      </c>
      <c r="B5629" s="13">
        <v>1927</v>
      </c>
    </row>
    <row r="5630" spans="1:3" ht="15.75" hidden="1" customHeight="1">
      <c r="A5630" s="13" t="s">
        <v>333</v>
      </c>
      <c r="B5630" s="13">
        <v>1928</v>
      </c>
    </row>
    <row r="5631" spans="1:3" ht="15.75" hidden="1" customHeight="1">
      <c r="A5631" s="13" t="s">
        <v>333</v>
      </c>
      <c r="B5631" s="13">
        <v>1929</v>
      </c>
    </row>
    <row r="5632" spans="1:3" ht="15.75" hidden="1" customHeight="1">
      <c r="A5632" s="13" t="s">
        <v>333</v>
      </c>
      <c r="B5632" s="13">
        <v>1930</v>
      </c>
    </row>
    <row r="5633" spans="1:3" ht="15.75" hidden="1" customHeight="1">
      <c r="A5633" s="13" t="s">
        <v>333</v>
      </c>
      <c r="B5633" s="13">
        <v>1931</v>
      </c>
      <c r="C5633" s="13">
        <v>28000</v>
      </c>
    </row>
    <row r="5634" spans="1:3" ht="15.75" hidden="1" customHeight="1">
      <c r="A5634" s="13" t="s">
        <v>333</v>
      </c>
      <c r="B5634" s="13">
        <v>1932</v>
      </c>
    </row>
    <row r="5635" spans="1:3" ht="15.75" hidden="1" customHeight="1">
      <c r="A5635" s="13" t="s">
        <v>333</v>
      </c>
      <c r="B5635" s="13">
        <v>1933</v>
      </c>
    </row>
    <row r="5636" spans="1:3" ht="15.75" hidden="1" customHeight="1">
      <c r="A5636" s="13" t="s">
        <v>333</v>
      </c>
      <c r="B5636" s="13">
        <v>1934</v>
      </c>
    </row>
    <row r="5637" spans="1:3" ht="15.75" hidden="1" customHeight="1">
      <c r="A5637" s="13" t="s">
        <v>333</v>
      </c>
      <c r="B5637" s="13">
        <v>1935</v>
      </c>
    </row>
    <row r="5638" spans="1:3" ht="15.75" hidden="1" customHeight="1">
      <c r="A5638" s="13" t="s">
        <v>333</v>
      </c>
      <c r="B5638" s="13">
        <v>1936</v>
      </c>
    </row>
    <row r="5639" spans="1:3" ht="15.75" hidden="1" customHeight="1">
      <c r="A5639" s="13" t="s">
        <v>333</v>
      </c>
      <c r="B5639" s="13">
        <v>1937</v>
      </c>
    </row>
    <row r="5640" spans="1:3" ht="15.75" hidden="1" customHeight="1">
      <c r="A5640" s="13" t="s">
        <v>333</v>
      </c>
      <c r="B5640" s="13">
        <v>1938</v>
      </c>
    </row>
    <row r="5641" spans="1:3" ht="15.75" hidden="1" customHeight="1">
      <c r="A5641" s="13" t="s">
        <v>333</v>
      </c>
      <c r="B5641" s="13">
        <v>1939</v>
      </c>
      <c r="C5641" s="13">
        <v>31000</v>
      </c>
    </row>
    <row r="5642" spans="1:3" ht="15.75" hidden="1" customHeight="1">
      <c r="A5642" s="13" t="s">
        <v>333</v>
      </c>
      <c r="B5642" s="13">
        <v>1940</v>
      </c>
    </row>
    <row r="5643" spans="1:3" ht="15.75" hidden="1" customHeight="1">
      <c r="A5643" s="13" t="s">
        <v>333</v>
      </c>
      <c r="B5643" s="13">
        <v>1941</v>
      </c>
    </row>
    <row r="5644" spans="1:3" ht="15.75" hidden="1" customHeight="1">
      <c r="A5644" s="13" t="s">
        <v>333</v>
      </c>
      <c r="B5644" s="13">
        <v>1942</v>
      </c>
    </row>
    <row r="5645" spans="1:3" ht="15.75" hidden="1" customHeight="1">
      <c r="A5645" s="13" t="s">
        <v>333</v>
      </c>
      <c r="B5645" s="13">
        <v>1943</v>
      </c>
    </row>
    <row r="5646" spans="1:3" ht="15.75" hidden="1" customHeight="1">
      <c r="A5646" s="13" t="s">
        <v>333</v>
      </c>
      <c r="B5646" s="13">
        <v>1944</v>
      </c>
    </row>
    <row r="5647" spans="1:3" ht="15.75" hidden="1" customHeight="1">
      <c r="A5647" s="13" t="s">
        <v>333</v>
      </c>
      <c r="B5647" s="13">
        <v>1945</v>
      </c>
    </row>
    <row r="5648" spans="1:3" ht="15.75" hidden="1" customHeight="1">
      <c r="A5648" s="13" t="s">
        <v>333</v>
      </c>
      <c r="B5648" s="13">
        <v>1946</v>
      </c>
    </row>
    <row r="5649" spans="1:4" ht="15.75" hidden="1" customHeight="1">
      <c r="A5649" s="13" t="s">
        <v>333</v>
      </c>
      <c r="B5649" s="13">
        <v>1947</v>
      </c>
    </row>
    <row r="5650" spans="1:4" ht="15.75" hidden="1" customHeight="1">
      <c r="A5650" s="13" t="s">
        <v>333</v>
      </c>
      <c r="B5650" s="13">
        <v>1948</v>
      </c>
    </row>
    <row r="5651" spans="1:4" ht="15.75" hidden="1" customHeight="1">
      <c r="A5651" s="13" t="s">
        <v>333</v>
      </c>
      <c r="B5651" s="13">
        <v>1949</v>
      </c>
    </row>
    <row r="5652" spans="1:4" ht="15.75" hidden="1" customHeight="1">
      <c r="A5652" s="13" t="s">
        <v>333</v>
      </c>
      <c r="B5652" s="13">
        <v>1950</v>
      </c>
      <c r="C5652" s="13">
        <v>37168</v>
      </c>
      <c r="D5652" s="13">
        <v>4.3999999999999997E-2</v>
      </c>
    </row>
    <row r="5653" spans="1:4" ht="15.75" hidden="1" customHeight="1">
      <c r="A5653" s="13" t="s">
        <v>333</v>
      </c>
      <c r="B5653" s="13">
        <v>1951</v>
      </c>
      <c r="C5653" s="13">
        <v>37567</v>
      </c>
      <c r="D5653" s="13">
        <v>5.8999999999999997E-2</v>
      </c>
    </row>
    <row r="5654" spans="1:4" ht="15.75" hidden="1" customHeight="1">
      <c r="A5654" s="13" t="s">
        <v>333</v>
      </c>
      <c r="B5654" s="13">
        <v>1952</v>
      </c>
      <c r="C5654" s="13">
        <v>37934</v>
      </c>
      <c r="D5654" s="13">
        <v>0.106</v>
      </c>
    </row>
    <row r="5655" spans="1:4" ht="15.75" hidden="1" customHeight="1">
      <c r="A5655" s="13" t="s">
        <v>333</v>
      </c>
      <c r="B5655" s="13">
        <v>1953</v>
      </c>
      <c r="C5655" s="13">
        <v>38317</v>
      </c>
      <c r="D5655" s="13">
        <v>9.1999999999999998E-2</v>
      </c>
    </row>
    <row r="5656" spans="1:4" ht="15.75" hidden="1" customHeight="1">
      <c r="A5656" s="13" t="s">
        <v>333</v>
      </c>
      <c r="B5656" s="13">
        <v>1954</v>
      </c>
      <c r="C5656" s="13">
        <v>38731</v>
      </c>
      <c r="D5656" s="13">
        <v>8.4000000000000005E-2</v>
      </c>
    </row>
    <row r="5657" spans="1:4" ht="15.75" hidden="1" customHeight="1">
      <c r="A5657" s="13" t="s">
        <v>333</v>
      </c>
      <c r="B5657" s="13">
        <v>1955</v>
      </c>
      <c r="C5657" s="13">
        <v>39158</v>
      </c>
      <c r="D5657" s="13">
        <v>0.11</v>
      </c>
    </row>
    <row r="5658" spans="1:4" ht="15.75" hidden="1" customHeight="1">
      <c r="A5658" s="13" t="s">
        <v>333</v>
      </c>
      <c r="B5658" s="13">
        <v>1956</v>
      </c>
      <c r="C5658" s="13">
        <v>39656</v>
      </c>
      <c r="D5658" s="13">
        <v>0.13600000000000001</v>
      </c>
    </row>
    <row r="5659" spans="1:4" ht="15.75" hidden="1" customHeight="1">
      <c r="A5659" s="13" t="s">
        <v>333</v>
      </c>
      <c r="B5659" s="13">
        <v>1957</v>
      </c>
      <c r="C5659" s="13">
        <v>40220</v>
      </c>
      <c r="D5659" s="13">
        <v>0.13900000000000001</v>
      </c>
    </row>
    <row r="5660" spans="1:4" ht="15.75" hidden="1" customHeight="1">
      <c r="A5660" s="13" t="s">
        <v>333</v>
      </c>
      <c r="B5660" s="13">
        <v>1958</v>
      </c>
      <c r="C5660" s="13">
        <v>40821</v>
      </c>
      <c r="D5660" s="13">
        <v>0.14699999999999999</v>
      </c>
    </row>
    <row r="5661" spans="1:4" ht="15.75" hidden="1" customHeight="1">
      <c r="A5661" s="13" t="s">
        <v>333</v>
      </c>
      <c r="B5661" s="13">
        <v>1959</v>
      </c>
      <c r="C5661" s="13">
        <v>41426</v>
      </c>
      <c r="D5661" s="13">
        <v>0.13600000000000001</v>
      </c>
    </row>
    <row r="5662" spans="1:4" ht="15.75" hidden="1" customHeight="1">
      <c r="A5662" s="13" t="s">
        <v>333</v>
      </c>
      <c r="B5662" s="13">
        <v>1960</v>
      </c>
      <c r="C5662" s="13">
        <v>42048</v>
      </c>
      <c r="D5662" s="13">
        <v>0.158</v>
      </c>
    </row>
    <row r="5663" spans="1:4" ht="15.75" hidden="1" customHeight="1">
      <c r="A5663" s="13" t="s">
        <v>333</v>
      </c>
      <c r="B5663" s="13">
        <v>1961</v>
      </c>
      <c r="C5663" s="13">
        <v>42909</v>
      </c>
      <c r="D5663" s="13">
        <v>0.17599999999999999</v>
      </c>
    </row>
    <row r="5664" spans="1:4" ht="15.75" hidden="1" customHeight="1">
      <c r="A5664" s="13" t="s">
        <v>333</v>
      </c>
      <c r="B5664" s="13">
        <v>1962</v>
      </c>
      <c r="C5664" s="13">
        <v>43946</v>
      </c>
      <c r="D5664" s="13">
        <v>0.158</v>
      </c>
    </row>
    <row r="5665" spans="1:4" ht="15.75" hidden="1" customHeight="1">
      <c r="A5665" s="13" t="s">
        <v>333</v>
      </c>
      <c r="B5665" s="13">
        <v>1963</v>
      </c>
      <c r="C5665" s="13">
        <v>44978</v>
      </c>
      <c r="D5665" s="13">
        <v>0.15</v>
      </c>
    </row>
    <row r="5666" spans="1:4" ht="15.75" hidden="1" customHeight="1">
      <c r="A5666" s="13" t="s">
        <v>333</v>
      </c>
      <c r="B5666" s="13">
        <v>1964</v>
      </c>
      <c r="C5666" s="13">
        <v>46021</v>
      </c>
      <c r="D5666" s="13">
        <v>0.20200000000000001</v>
      </c>
    </row>
    <row r="5667" spans="1:4" ht="15.75" hidden="1" customHeight="1">
      <c r="A5667" s="13" t="s">
        <v>333</v>
      </c>
      <c r="B5667" s="13">
        <v>1965</v>
      </c>
      <c r="C5667" s="13">
        <v>47095</v>
      </c>
      <c r="D5667" s="13">
        <v>0.18</v>
      </c>
    </row>
    <row r="5668" spans="1:4" ht="15.75" hidden="1" customHeight="1">
      <c r="A5668" s="13" t="s">
        <v>333</v>
      </c>
      <c r="B5668" s="13">
        <v>1966</v>
      </c>
      <c r="C5668" s="13">
        <v>48154</v>
      </c>
      <c r="D5668" s="13">
        <v>0.20200000000000001</v>
      </c>
    </row>
    <row r="5669" spans="1:4" ht="15.75" hidden="1" customHeight="1">
      <c r="A5669" s="13" t="s">
        <v>333</v>
      </c>
      <c r="B5669" s="13">
        <v>1967</v>
      </c>
      <c r="C5669" s="13">
        <v>49162</v>
      </c>
      <c r="D5669" s="13">
        <v>0.21299999999999999</v>
      </c>
    </row>
    <row r="5670" spans="1:4" ht="15.75" hidden="1" customHeight="1">
      <c r="A5670" s="13" t="s">
        <v>333</v>
      </c>
      <c r="B5670" s="13">
        <v>1968</v>
      </c>
      <c r="C5670" s="13">
        <v>50168</v>
      </c>
      <c r="D5670" s="13">
        <v>0.224</v>
      </c>
    </row>
    <row r="5671" spans="1:4" ht="15.75" hidden="1" customHeight="1">
      <c r="A5671" s="13" t="s">
        <v>333</v>
      </c>
      <c r="B5671" s="13">
        <v>1969</v>
      </c>
      <c r="C5671" s="13">
        <v>51158</v>
      </c>
      <c r="D5671" s="13">
        <v>0.19800000000000001</v>
      </c>
    </row>
    <row r="5672" spans="1:4" ht="15.75" hidden="1" customHeight="1">
      <c r="A5672" s="13" t="s">
        <v>333</v>
      </c>
      <c r="B5672" s="13">
        <v>1970</v>
      </c>
      <c r="C5672" s="13">
        <v>52037</v>
      </c>
      <c r="D5672" s="13">
        <v>0.22700000000000001</v>
      </c>
    </row>
    <row r="5673" spans="1:4" ht="15.75" hidden="1" customHeight="1">
      <c r="A5673" s="13" t="s">
        <v>333</v>
      </c>
      <c r="B5673" s="13">
        <v>1971</v>
      </c>
      <c r="C5673" s="13">
        <v>52560</v>
      </c>
      <c r="D5673" s="13">
        <v>0.23100000000000001</v>
      </c>
    </row>
    <row r="5674" spans="1:4" ht="15.75" hidden="1" customHeight="1">
      <c r="A5674" s="13" t="s">
        <v>333</v>
      </c>
      <c r="B5674" s="13">
        <v>1972</v>
      </c>
      <c r="C5674" s="13">
        <v>52766</v>
      </c>
      <c r="D5674" s="13">
        <v>0.253</v>
      </c>
    </row>
    <row r="5675" spans="1:4" ht="15.75" hidden="1" customHeight="1">
      <c r="A5675" s="13" t="s">
        <v>333</v>
      </c>
      <c r="B5675" s="13">
        <v>1973</v>
      </c>
      <c r="C5675" s="13">
        <v>52946</v>
      </c>
      <c r="D5675" s="13">
        <v>0.42499999999999999</v>
      </c>
    </row>
    <row r="5676" spans="1:4" ht="15.75" hidden="1" customHeight="1">
      <c r="A5676" s="13" t="s">
        <v>333</v>
      </c>
      <c r="B5676" s="13">
        <v>1974</v>
      </c>
      <c r="C5676" s="13">
        <v>53122</v>
      </c>
      <c r="D5676" s="13">
        <v>0.443</v>
      </c>
    </row>
    <row r="5677" spans="1:4" ht="15.75" hidden="1" customHeight="1">
      <c r="A5677" s="13" t="s">
        <v>333</v>
      </c>
      <c r="B5677" s="13">
        <v>1975</v>
      </c>
      <c r="C5677" s="13">
        <v>53276</v>
      </c>
      <c r="D5677" s="13">
        <v>0.45800000000000002</v>
      </c>
    </row>
    <row r="5678" spans="1:4" ht="15.75" hidden="1" customHeight="1">
      <c r="A5678" s="13" t="s">
        <v>333</v>
      </c>
      <c r="B5678" s="13">
        <v>1976</v>
      </c>
      <c r="C5678" s="13">
        <v>53393</v>
      </c>
      <c r="D5678" s="13">
        <v>0.46899999999999997</v>
      </c>
    </row>
    <row r="5679" spans="1:4" ht="15.75" hidden="1" customHeight="1">
      <c r="A5679" s="13" t="s">
        <v>333</v>
      </c>
      <c r="B5679" s="13">
        <v>1977</v>
      </c>
      <c r="C5679" s="13">
        <v>53457</v>
      </c>
      <c r="D5679" s="13">
        <v>0.45400000000000001</v>
      </c>
    </row>
    <row r="5680" spans="1:4" ht="15.75" hidden="1" customHeight="1">
      <c r="A5680" s="13" t="s">
        <v>333</v>
      </c>
      <c r="B5680" s="13">
        <v>1978</v>
      </c>
      <c r="C5680" s="13">
        <v>53485</v>
      </c>
      <c r="D5680" s="13">
        <v>0.42499999999999999</v>
      </c>
    </row>
    <row r="5681" spans="1:4" ht="15.75" hidden="1" customHeight="1">
      <c r="A5681" s="13" t="s">
        <v>333</v>
      </c>
      <c r="B5681" s="13">
        <v>1979</v>
      </c>
      <c r="C5681" s="13">
        <v>53478</v>
      </c>
      <c r="D5681" s="13">
        <v>0.46200000000000002</v>
      </c>
    </row>
    <row r="5682" spans="1:4" ht="15.75" hidden="1" customHeight="1">
      <c r="A5682" s="13" t="s">
        <v>333</v>
      </c>
      <c r="B5682" s="13">
        <v>1980</v>
      </c>
      <c r="C5682" s="13">
        <v>53583</v>
      </c>
      <c r="D5682" s="13">
        <v>0.436</v>
      </c>
    </row>
    <row r="5683" spans="1:4" ht="15.75" hidden="1" customHeight="1">
      <c r="A5683" s="13" t="s">
        <v>333</v>
      </c>
      <c r="B5683" s="13">
        <v>1981</v>
      </c>
      <c r="C5683" s="13">
        <v>53930</v>
      </c>
      <c r="D5683" s="13">
        <v>0.38800000000000001</v>
      </c>
    </row>
    <row r="5684" spans="1:4" ht="15.75" hidden="1" customHeight="1">
      <c r="A5684" s="13" t="s">
        <v>333</v>
      </c>
      <c r="B5684" s="13">
        <v>1982</v>
      </c>
      <c r="C5684" s="13">
        <v>54362</v>
      </c>
      <c r="D5684" s="13">
        <v>0.39600000000000002</v>
      </c>
    </row>
    <row r="5685" spans="1:4" ht="15.75" hidden="1" customHeight="1">
      <c r="A5685" s="13" t="s">
        <v>333</v>
      </c>
      <c r="B5685" s="13">
        <v>1983</v>
      </c>
      <c r="C5685" s="13">
        <v>54783</v>
      </c>
      <c r="D5685" s="13">
        <v>0.45100000000000001</v>
      </c>
    </row>
    <row r="5686" spans="1:4" ht="15.75" hidden="1" customHeight="1">
      <c r="A5686" s="13" t="s">
        <v>333</v>
      </c>
      <c r="B5686" s="13">
        <v>1984</v>
      </c>
      <c r="C5686" s="13">
        <v>55217</v>
      </c>
      <c r="D5686" s="13">
        <v>0.443</v>
      </c>
    </row>
    <row r="5687" spans="1:4" ht="15.75" hidden="1" customHeight="1">
      <c r="A5687" s="13" t="s">
        <v>333</v>
      </c>
      <c r="B5687" s="13">
        <v>1985</v>
      </c>
      <c r="C5687" s="13">
        <v>55632</v>
      </c>
      <c r="D5687" s="13">
        <v>0.45100000000000001</v>
      </c>
    </row>
    <row r="5688" spans="1:4" ht="15.75" hidden="1" customHeight="1">
      <c r="A5688" s="13" t="s">
        <v>333</v>
      </c>
      <c r="B5688" s="13">
        <v>1986</v>
      </c>
      <c r="C5688" s="13">
        <v>56014</v>
      </c>
      <c r="D5688" s="13">
        <v>0.42099999999999999</v>
      </c>
    </row>
    <row r="5689" spans="1:4" ht="15.75" hidden="1" customHeight="1">
      <c r="A5689" s="13" t="s">
        <v>333</v>
      </c>
      <c r="B5689" s="13">
        <v>1987</v>
      </c>
      <c r="C5689" s="13">
        <v>56388</v>
      </c>
      <c r="D5689" s="13">
        <v>0.57199999999999995</v>
      </c>
    </row>
    <row r="5690" spans="1:4" ht="15.75" hidden="1" customHeight="1">
      <c r="A5690" s="13" t="s">
        <v>333</v>
      </c>
      <c r="B5690" s="13">
        <v>1988</v>
      </c>
      <c r="C5690" s="13">
        <v>56758</v>
      </c>
      <c r="D5690" s="13">
        <v>0.64500000000000002</v>
      </c>
    </row>
    <row r="5691" spans="1:4" ht="15.75" hidden="1" customHeight="1">
      <c r="A5691" s="13" t="s">
        <v>333</v>
      </c>
      <c r="B5691" s="13">
        <v>1989</v>
      </c>
      <c r="C5691" s="13">
        <v>57133</v>
      </c>
      <c r="D5691" s="13">
        <v>0.78</v>
      </c>
    </row>
    <row r="5692" spans="1:4" ht="15.75" hidden="1" customHeight="1">
      <c r="A5692" s="13" t="s">
        <v>333</v>
      </c>
      <c r="B5692" s="13">
        <v>1990</v>
      </c>
      <c r="C5692" s="13">
        <v>57490</v>
      </c>
      <c r="D5692" s="13">
        <v>0.502</v>
      </c>
    </row>
    <row r="5693" spans="1:4" ht="15.75" hidden="1" customHeight="1">
      <c r="A5693" s="13" t="s">
        <v>333</v>
      </c>
      <c r="B5693" s="13">
        <v>1991</v>
      </c>
      <c r="C5693" s="13">
        <v>57897</v>
      </c>
      <c r="D5693" s="13">
        <v>0.53900000000000003</v>
      </c>
    </row>
    <row r="5694" spans="1:4" ht="15.75" hidden="1" customHeight="1">
      <c r="A5694" s="13" t="s">
        <v>333</v>
      </c>
      <c r="B5694" s="13">
        <v>1992</v>
      </c>
      <c r="C5694" s="13">
        <v>58344</v>
      </c>
      <c r="D5694" s="13">
        <v>0.46200000000000002</v>
      </c>
    </row>
    <row r="5695" spans="1:4" ht="15.75" hidden="1" customHeight="1">
      <c r="A5695" s="13" t="s">
        <v>333</v>
      </c>
      <c r="B5695" s="13">
        <v>1993</v>
      </c>
      <c r="C5695" s="13">
        <v>58763</v>
      </c>
      <c r="D5695" s="13">
        <v>0.53900000000000003</v>
      </c>
    </row>
    <row r="5696" spans="1:4" ht="15.75" hidden="1" customHeight="1">
      <c r="A5696" s="13" t="s">
        <v>333</v>
      </c>
      <c r="B5696" s="13">
        <v>1994</v>
      </c>
      <c r="C5696" s="13">
        <v>59138</v>
      </c>
      <c r="D5696" s="13">
        <v>0.53100000000000003</v>
      </c>
    </row>
    <row r="5697" spans="1:4" ht="15.75" hidden="1" customHeight="1">
      <c r="A5697" s="13" t="s">
        <v>333</v>
      </c>
      <c r="B5697" s="13">
        <v>1995</v>
      </c>
      <c r="C5697" s="13">
        <v>59486</v>
      </c>
      <c r="D5697" s="13">
        <v>0.53100000000000003</v>
      </c>
    </row>
    <row r="5698" spans="1:4" ht="15.75" hidden="1" customHeight="1">
      <c r="A5698" s="13" t="s">
        <v>333</v>
      </c>
      <c r="B5698" s="13">
        <v>1996</v>
      </c>
      <c r="C5698" s="13">
        <v>59857</v>
      </c>
      <c r="D5698" s="13">
        <v>0.52800000000000002</v>
      </c>
    </row>
    <row r="5699" spans="1:4" ht="15.75" hidden="1" customHeight="1">
      <c r="A5699" s="13" t="s">
        <v>333</v>
      </c>
      <c r="B5699" s="13">
        <v>1997</v>
      </c>
      <c r="C5699" s="13">
        <v>60248</v>
      </c>
      <c r="D5699" s="13">
        <v>0.52400000000000002</v>
      </c>
    </row>
    <row r="5700" spans="1:4" ht="15.75" hidden="1" customHeight="1">
      <c r="A5700" s="13" t="s">
        <v>333</v>
      </c>
      <c r="B5700" s="13">
        <v>1998</v>
      </c>
      <c r="C5700" s="13">
        <v>60624</v>
      </c>
      <c r="D5700" s="13">
        <v>0.52</v>
      </c>
    </row>
    <row r="5701" spans="1:4" ht="15.75" hidden="1" customHeight="1">
      <c r="A5701" s="13" t="s">
        <v>333</v>
      </c>
      <c r="B5701" s="13">
        <v>1999</v>
      </c>
      <c r="C5701" s="13">
        <v>61004</v>
      </c>
      <c r="D5701" s="13">
        <v>0.51300000000000001</v>
      </c>
    </row>
    <row r="5702" spans="1:4" ht="15.75" hidden="1" customHeight="1">
      <c r="A5702" s="13" t="s">
        <v>333</v>
      </c>
      <c r="B5702" s="13">
        <v>2000</v>
      </c>
      <c r="C5702" s="13">
        <v>61390</v>
      </c>
      <c r="D5702" s="13">
        <v>0.51700000000000002</v>
      </c>
    </row>
    <row r="5703" spans="1:4" ht="15.75" hidden="1" customHeight="1">
      <c r="A5703" s="13" t="s">
        <v>333</v>
      </c>
      <c r="B5703" s="13">
        <v>2001</v>
      </c>
      <c r="C5703" s="13">
        <v>61785</v>
      </c>
      <c r="D5703" s="13">
        <v>0.52800000000000002</v>
      </c>
    </row>
    <row r="5704" spans="1:4" ht="15.75" hidden="1" customHeight="1">
      <c r="A5704" s="13" t="s">
        <v>333</v>
      </c>
      <c r="B5704" s="13">
        <v>2002</v>
      </c>
      <c r="C5704" s="13">
        <v>62156</v>
      </c>
      <c r="D5704" s="13">
        <v>0.55700000000000005</v>
      </c>
    </row>
    <row r="5705" spans="1:4" ht="15.75" hidden="1" customHeight="1">
      <c r="A5705" s="13" t="s">
        <v>333</v>
      </c>
      <c r="B5705" s="13">
        <v>2003</v>
      </c>
      <c r="C5705" s="13">
        <v>62490</v>
      </c>
      <c r="D5705" s="13">
        <v>0.56100000000000005</v>
      </c>
    </row>
    <row r="5706" spans="1:4" ht="15.75" hidden="1" customHeight="1">
      <c r="A5706" s="13" t="s">
        <v>333</v>
      </c>
      <c r="B5706" s="13">
        <v>2004</v>
      </c>
      <c r="C5706" s="13">
        <v>62759</v>
      </c>
      <c r="D5706" s="13">
        <v>0.58299999999999996</v>
      </c>
    </row>
    <row r="5707" spans="1:4" ht="15.75" hidden="1" customHeight="1">
      <c r="A5707" s="13" t="s">
        <v>333</v>
      </c>
      <c r="B5707" s="13">
        <v>2005</v>
      </c>
      <c r="C5707" s="13">
        <v>62980</v>
      </c>
      <c r="D5707" s="13">
        <v>0.58299999999999996</v>
      </c>
    </row>
    <row r="5708" spans="1:4" ht="15.75" hidden="1" customHeight="1">
      <c r="A5708" s="13" t="s">
        <v>333</v>
      </c>
      <c r="B5708" s="13">
        <v>2006</v>
      </c>
      <c r="C5708" s="13">
        <v>63096</v>
      </c>
      <c r="D5708" s="13">
        <v>0.65200000000000002</v>
      </c>
    </row>
    <row r="5709" spans="1:4" ht="15.75" hidden="1" customHeight="1">
      <c r="A5709" s="13" t="s">
        <v>333</v>
      </c>
      <c r="B5709" s="13">
        <v>2007</v>
      </c>
      <c r="C5709" s="13">
        <v>63181</v>
      </c>
      <c r="D5709" s="13">
        <v>0.72899999999999998</v>
      </c>
    </row>
    <row r="5710" spans="1:4" ht="15.75" hidden="1" customHeight="1">
      <c r="A5710" s="13" t="s">
        <v>333</v>
      </c>
      <c r="B5710" s="13">
        <v>2008</v>
      </c>
      <c r="C5710" s="13">
        <v>63277</v>
      </c>
      <c r="D5710" s="13">
        <v>0.64900000000000002</v>
      </c>
    </row>
    <row r="5711" spans="1:4" ht="15.75" hidden="1" customHeight="1">
      <c r="A5711" s="13" t="s">
        <v>333</v>
      </c>
      <c r="B5711" s="13">
        <v>2009</v>
      </c>
      <c r="C5711" s="13">
        <v>63375</v>
      </c>
      <c r="D5711" s="13">
        <v>0.47599999999999998</v>
      </c>
    </row>
    <row r="5712" spans="1:4" ht="15.75" hidden="1" customHeight="1">
      <c r="A5712" s="13" t="s">
        <v>333</v>
      </c>
      <c r="B5712" s="13">
        <v>2010</v>
      </c>
      <c r="C5712" s="13">
        <v>63466</v>
      </c>
      <c r="D5712" s="13">
        <v>0.60799999999999998</v>
      </c>
    </row>
    <row r="5713" spans="1:4" ht="15.75" hidden="1" customHeight="1">
      <c r="A5713" s="13" t="s">
        <v>333</v>
      </c>
      <c r="B5713" s="13">
        <v>2011</v>
      </c>
      <c r="C5713" s="13">
        <v>63554</v>
      </c>
      <c r="D5713" s="13">
        <v>0.443</v>
      </c>
    </row>
    <row r="5714" spans="1:4" ht="15.75" hidden="1" customHeight="1">
      <c r="A5714" s="13" t="s">
        <v>333</v>
      </c>
      <c r="B5714" s="13">
        <v>2012</v>
      </c>
      <c r="C5714" s="13">
        <v>63581</v>
      </c>
      <c r="D5714" s="13">
        <v>0.36599999999999999</v>
      </c>
    </row>
    <row r="5715" spans="1:4" ht="15.75" hidden="1" customHeight="1">
      <c r="A5715" s="13" t="s">
        <v>333</v>
      </c>
      <c r="B5715" s="13">
        <v>2013</v>
      </c>
      <c r="C5715" s="13">
        <v>63527</v>
      </c>
      <c r="D5715" s="13">
        <v>0.53500000000000003</v>
      </c>
    </row>
    <row r="5716" spans="1:4" ht="15.75" hidden="1" customHeight="1">
      <c r="A5716" s="13" t="s">
        <v>333</v>
      </c>
      <c r="B5716" s="13">
        <v>2014</v>
      </c>
      <c r="C5716" s="13">
        <v>63375</v>
      </c>
      <c r="D5716" s="13">
        <v>0.67100000000000004</v>
      </c>
    </row>
    <row r="5717" spans="1:4" ht="15.75" hidden="1" customHeight="1">
      <c r="A5717" s="13" t="s">
        <v>333</v>
      </c>
      <c r="B5717" s="13">
        <v>2015</v>
      </c>
      <c r="C5717" s="13">
        <v>63165</v>
      </c>
      <c r="D5717" s="13">
        <v>0.53900000000000003</v>
      </c>
    </row>
    <row r="5718" spans="1:4" ht="15.75" hidden="1" customHeight="1">
      <c r="A5718" s="13" t="s">
        <v>333</v>
      </c>
      <c r="B5718" s="13">
        <v>2016</v>
      </c>
      <c r="C5718" s="13">
        <v>63090</v>
      </c>
      <c r="D5718" s="13">
        <v>0.61899999999999999</v>
      </c>
    </row>
    <row r="5719" spans="1:4" ht="15.75" hidden="1" customHeight="1">
      <c r="A5719" s="13" t="s">
        <v>333</v>
      </c>
      <c r="B5719" s="13">
        <v>2017</v>
      </c>
      <c r="C5719" s="13">
        <v>63295</v>
      </c>
      <c r="D5719" s="13">
        <v>0.63</v>
      </c>
    </row>
    <row r="5720" spans="1:4" ht="15.75" hidden="1" customHeight="1">
      <c r="A5720" s="13" t="s">
        <v>333</v>
      </c>
      <c r="B5720" s="13">
        <v>2018</v>
      </c>
      <c r="C5720" s="13">
        <v>63591</v>
      </c>
      <c r="D5720" s="13">
        <v>0.70299999999999996</v>
      </c>
    </row>
    <row r="5721" spans="1:4" ht="15.75" hidden="1" customHeight="1">
      <c r="A5721" s="13" t="s">
        <v>333</v>
      </c>
      <c r="B5721" s="13">
        <v>2019</v>
      </c>
      <c r="C5721" s="13">
        <v>63833</v>
      </c>
      <c r="D5721" s="13">
        <v>0.58299999999999996</v>
      </c>
    </row>
    <row r="5722" spans="1:4" ht="15.75" hidden="1" customHeight="1">
      <c r="A5722" s="13" t="s">
        <v>333</v>
      </c>
      <c r="B5722" s="13">
        <v>2020</v>
      </c>
      <c r="C5722" s="13">
        <v>64051</v>
      </c>
      <c r="D5722" s="13">
        <v>0.497</v>
      </c>
    </row>
    <row r="5723" spans="1:4" ht="15.75" hidden="1" customHeight="1">
      <c r="A5723" s="13" t="s">
        <v>333</v>
      </c>
      <c r="B5723" s="13">
        <v>2021</v>
      </c>
      <c r="C5723" s="13">
        <v>64213</v>
      </c>
      <c r="D5723" s="13">
        <v>0.54800000000000004</v>
      </c>
    </row>
    <row r="5724" spans="1:4" ht="15.75" hidden="1" customHeight="1">
      <c r="A5724" s="13" t="s">
        <v>334</v>
      </c>
      <c r="B5724" s="13">
        <v>1850</v>
      </c>
      <c r="C5724" s="13">
        <v>337593</v>
      </c>
    </row>
    <row r="5725" spans="1:4" ht="15.75" hidden="1" customHeight="1">
      <c r="A5725" s="13" t="s">
        <v>334</v>
      </c>
      <c r="B5725" s="13">
        <v>1851</v>
      </c>
      <c r="C5725" s="13">
        <v>336068</v>
      </c>
    </row>
    <row r="5726" spans="1:4" ht="15.75" hidden="1" customHeight="1">
      <c r="A5726" s="13" t="s">
        <v>334</v>
      </c>
      <c r="B5726" s="13">
        <v>1852</v>
      </c>
      <c r="C5726" s="13">
        <v>334550</v>
      </c>
    </row>
    <row r="5727" spans="1:4" ht="15.75" hidden="1" customHeight="1">
      <c r="A5727" s="13" t="s">
        <v>334</v>
      </c>
      <c r="B5727" s="13">
        <v>1853</v>
      </c>
      <c r="C5727" s="13">
        <v>333039</v>
      </c>
    </row>
    <row r="5728" spans="1:4" ht="15.75" hidden="1" customHeight="1">
      <c r="A5728" s="13" t="s">
        <v>334</v>
      </c>
      <c r="B5728" s="13">
        <v>1854</v>
      </c>
      <c r="C5728" s="13">
        <v>331535</v>
      </c>
    </row>
    <row r="5729" spans="1:3" ht="15.75" hidden="1" customHeight="1">
      <c r="A5729" s="13" t="s">
        <v>334</v>
      </c>
      <c r="B5729" s="13">
        <v>1855</v>
      </c>
      <c r="C5729" s="13">
        <v>330037</v>
      </c>
    </row>
    <row r="5730" spans="1:3" ht="15.75" hidden="1" customHeight="1">
      <c r="A5730" s="13" t="s">
        <v>334</v>
      </c>
      <c r="B5730" s="13">
        <v>1856</v>
      </c>
      <c r="C5730" s="13">
        <v>328546</v>
      </c>
    </row>
    <row r="5731" spans="1:3" ht="15.75" hidden="1" customHeight="1">
      <c r="A5731" s="13" t="s">
        <v>334</v>
      </c>
      <c r="B5731" s="13">
        <v>1857</v>
      </c>
      <c r="C5731" s="13">
        <v>327062</v>
      </c>
    </row>
    <row r="5732" spans="1:3" ht="15.75" hidden="1" customHeight="1">
      <c r="A5732" s="13" t="s">
        <v>334</v>
      </c>
      <c r="B5732" s="13">
        <v>1858</v>
      </c>
      <c r="C5732" s="13">
        <v>325584</v>
      </c>
    </row>
    <row r="5733" spans="1:3" ht="15.75" hidden="1" customHeight="1">
      <c r="A5733" s="13" t="s">
        <v>334</v>
      </c>
      <c r="B5733" s="13">
        <v>1859</v>
      </c>
      <c r="C5733" s="13">
        <v>324113</v>
      </c>
    </row>
    <row r="5734" spans="1:3" ht="15.75" hidden="1" customHeight="1">
      <c r="A5734" s="13" t="s">
        <v>334</v>
      </c>
      <c r="B5734" s="13">
        <v>1860</v>
      </c>
      <c r="C5734" s="13">
        <v>322649</v>
      </c>
    </row>
    <row r="5735" spans="1:3" ht="15.75" hidden="1" customHeight="1">
      <c r="A5735" s="13" t="s">
        <v>334</v>
      </c>
      <c r="B5735" s="13">
        <v>1861</v>
      </c>
      <c r="C5735" s="13">
        <v>321191</v>
      </c>
    </row>
    <row r="5736" spans="1:3" ht="15.75" hidden="1" customHeight="1">
      <c r="A5736" s="13" t="s">
        <v>334</v>
      </c>
      <c r="B5736" s="13">
        <v>1862</v>
      </c>
      <c r="C5736" s="13">
        <v>319739</v>
      </c>
    </row>
    <row r="5737" spans="1:3" ht="15.75" hidden="1" customHeight="1">
      <c r="A5737" s="13" t="s">
        <v>334</v>
      </c>
      <c r="B5737" s="13">
        <v>1863</v>
      </c>
      <c r="C5737" s="13">
        <v>318294</v>
      </c>
    </row>
    <row r="5738" spans="1:3" ht="15.75" hidden="1" customHeight="1">
      <c r="A5738" s="13" t="s">
        <v>334</v>
      </c>
      <c r="B5738" s="13">
        <v>1864</v>
      </c>
      <c r="C5738" s="13">
        <v>316856</v>
      </c>
    </row>
    <row r="5739" spans="1:3" ht="15.75" hidden="1" customHeight="1">
      <c r="A5739" s="13" t="s">
        <v>334</v>
      </c>
      <c r="B5739" s="13">
        <v>1865</v>
      </c>
      <c r="C5739" s="13">
        <v>315424</v>
      </c>
    </row>
    <row r="5740" spans="1:3" ht="15.75" hidden="1" customHeight="1">
      <c r="A5740" s="13" t="s">
        <v>334</v>
      </c>
      <c r="B5740" s="13">
        <v>1866</v>
      </c>
      <c r="C5740" s="13">
        <v>313998</v>
      </c>
    </row>
    <row r="5741" spans="1:3" ht="15.75" hidden="1" customHeight="1">
      <c r="A5741" s="13" t="s">
        <v>334</v>
      </c>
      <c r="B5741" s="13">
        <v>1867</v>
      </c>
      <c r="C5741" s="13">
        <v>312579</v>
      </c>
    </row>
    <row r="5742" spans="1:3" ht="15.75" hidden="1" customHeight="1">
      <c r="A5742" s="13" t="s">
        <v>334</v>
      </c>
      <c r="B5742" s="13">
        <v>1868</v>
      </c>
      <c r="C5742" s="13">
        <v>311166</v>
      </c>
    </row>
    <row r="5743" spans="1:3" ht="15.75" hidden="1" customHeight="1">
      <c r="A5743" s="13" t="s">
        <v>334</v>
      </c>
      <c r="B5743" s="13">
        <v>1869</v>
      </c>
      <c r="C5743" s="13">
        <v>309759</v>
      </c>
    </row>
    <row r="5744" spans="1:3" ht="15.75" hidden="1" customHeight="1">
      <c r="A5744" s="13" t="s">
        <v>334</v>
      </c>
      <c r="B5744" s="13">
        <v>1870</v>
      </c>
      <c r="C5744" s="13">
        <v>308359</v>
      </c>
    </row>
    <row r="5745" spans="1:3" ht="15.75" hidden="1" customHeight="1">
      <c r="A5745" s="13" t="s">
        <v>334</v>
      </c>
      <c r="B5745" s="13">
        <v>1871</v>
      </c>
      <c r="C5745" s="13">
        <v>306965</v>
      </c>
    </row>
    <row r="5746" spans="1:3" ht="15.75" hidden="1" customHeight="1">
      <c r="A5746" s="13" t="s">
        <v>334</v>
      </c>
      <c r="B5746" s="13">
        <v>1872</v>
      </c>
      <c r="C5746" s="13">
        <v>305577</v>
      </c>
    </row>
    <row r="5747" spans="1:3" ht="15.75" hidden="1" customHeight="1">
      <c r="A5747" s="13" t="s">
        <v>334</v>
      </c>
      <c r="B5747" s="13">
        <v>1873</v>
      </c>
      <c r="C5747" s="13">
        <v>304195</v>
      </c>
    </row>
    <row r="5748" spans="1:3" ht="15.75" hidden="1" customHeight="1">
      <c r="A5748" s="13" t="s">
        <v>334</v>
      </c>
      <c r="B5748" s="13">
        <v>1874</v>
      </c>
      <c r="C5748" s="13">
        <v>302820</v>
      </c>
    </row>
    <row r="5749" spans="1:3" ht="15.75" hidden="1" customHeight="1">
      <c r="A5749" s="13" t="s">
        <v>334</v>
      </c>
      <c r="B5749" s="13">
        <v>1875</v>
      </c>
      <c r="C5749" s="13">
        <v>301450</v>
      </c>
    </row>
    <row r="5750" spans="1:3" ht="15.75" hidden="1" customHeight="1">
      <c r="A5750" s="13" t="s">
        <v>334</v>
      </c>
      <c r="B5750" s="13">
        <v>1876</v>
      </c>
      <c r="C5750" s="13">
        <v>300087</v>
      </c>
    </row>
    <row r="5751" spans="1:3" ht="15.75" hidden="1" customHeight="1">
      <c r="A5751" s="13" t="s">
        <v>334</v>
      </c>
      <c r="B5751" s="13">
        <v>1877</v>
      </c>
      <c r="C5751" s="13">
        <v>298730</v>
      </c>
    </row>
    <row r="5752" spans="1:3" ht="15.75" hidden="1" customHeight="1">
      <c r="A5752" s="13" t="s">
        <v>334</v>
      </c>
      <c r="B5752" s="13">
        <v>1878</v>
      </c>
      <c r="C5752" s="13">
        <v>297379</v>
      </c>
    </row>
    <row r="5753" spans="1:3" ht="15.75" hidden="1" customHeight="1">
      <c r="A5753" s="13" t="s">
        <v>334</v>
      </c>
      <c r="B5753" s="13">
        <v>1879</v>
      </c>
      <c r="C5753" s="13">
        <v>296034</v>
      </c>
    </row>
    <row r="5754" spans="1:3" ht="15.75" hidden="1" customHeight="1">
      <c r="A5754" s="13" t="s">
        <v>334</v>
      </c>
      <c r="B5754" s="13">
        <v>1880</v>
      </c>
      <c r="C5754" s="13">
        <v>294695</v>
      </c>
    </row>
    <row r="5755" spans="1:3" ht="15.75" hidden="1" customHeight="1">
      <c r="A5755" s="13" t="s">
        <v>334</v>
      </c>
      <c r="B5755" s="13">
        <v>1881</v>
      </c>
      <c r="C5755" s="13">
        <v>293362</v>
      </c>
    </row>
    <row r="5756" spans="1:3" ht="15.75" hidden="1" customHeight="1">
      <c r="A5756" s="13" t="s">
        <v>334</v>
      </c>
      <c r="B5756" s="13">
        <v>1882</v>
      </c>
      <c r="C5756" s="13">
        <v>292035</v>
      </c>
    </row>
    <row r="5757" spans="1:3" ht="15.75" hidden="1" customHeight="1">
      <c r="A5757" s="13" t="s">
        <v>334</v>
      </c>
      <c r="B5757" s="13">
        <v>1883</v>
      </c>
      <c r="C5757" s="13">
        <v>290714</v>
      </c>
    </row>
    <row r="5758" spans="1:3" ht="15.75" hidden="1" customHeight="1">
      <c r="A5758" s="13" t="s">
        <v>334</v>
      </c>
      <c r="B5758" s="13">
        <v>1884</v>
      </c>
      <c r="C5758" s="13">
        <v>289399</v>
      </c>
    </row>
    <row r="5759" spans="1:3" ht="15.75" hidden="1" customHeight="1">
      <c r="A5759" s="13" t="s">
        <v>334</v>
      </c>
      <c r="B5759" s="13">
        <v>1885</v>
      </c>
      <c r="C5759" s="13">
        <v>288090</v>
      </c>
    </row>
    <row r="5760" spans="1:3" ht="15.75" hidden="1" customHeight="1">
      <c r="A5760" s="13" t="s">
        <v>334</v>
      </c>
      <c r="B5760" s="13">
        <v>1886</v>
      </c>
      <c r="C5760" s="13">
        <v>286786</v>
      </c>
    </row>
    <row r="5761" spans="1:3" ht="15.75" hidden="1" customHeight="1">
      <c r="A5761" s="13" t="s">
        <v>334</v>
      </c>
      <c r="B5761" s="13">
        <v>1887</v>
      </c>
      <c r="C5761" s="13">
        <v>285489</v>
      </c>
    </row>
    <row r="5762" spans="1:3" ht="15.75" hidden="1" customHeight="1">
      <c r="A5762" s="13" t="s">
        <v>334</v>
      </c>
      <c r="B5762" s="13">
        <v>1888</v>
      </c>
      <c r="C5762" s="13">
        <v>284197</v>
      </c>
    </row>
    <row r="5763" spans="1:3" ht="15.75" hidden="1" customHeight="1">
      <c r="A5763" s="13" t="s">
        <v>334</v>
      </c>
      <c r="B5763" s="13">
        <v>1889</v>
      </c>
      <c r="C5763" s="13">
        <v>282911</v>
      </c>
    </row>
    <row r="5764" spans="1:3" ht="15.75" hidden="1" customHeight="1">
      <c r="A5764" s="13" t="s">
        <v>334</v>
      </c>
      <c r="B5764" s="13">
        <v>1890</v>
      </c>
      <c r="C5764" s="13">
        <v>281631</v>
      </c>
    </row>
    <row r="5765" spans="1:3" ht="15.75" hidden="1" customHeight="1">
      <c r="A5765" s="13" t="s">
        <v>334</v>
      </c>
      <c r="B5765" s="13">
        <v>1891</v>
      </c>
      <c r="C5765" s="13">
        <v>280356</v>
      </c>
    </row>
    <row r="5766" spans="1:3" ht="15.75" hidden="1" customHeight="1">
      <c r="A5766" s="13" t="s">
        <v>334</v>
      </c>
      <c r="B5766" s="13">
        <v>1892</v>
      </c>
      <c r="C5766" s="13">
        <v>279087</v>
      </c>
    </row>
    <row r="5767" spans="1:3" ht="15.75" hidden="1" customHeight="1">
      <c r="A5767" s="13" t="s">
        <v>334</v>
      </c>
      <c r="B5767" s="13">
        <v>1893</v>
      </c>
      <c r="C5767" s="13">
        <v>277824</v>
      </c>
    </row>
    <row r="5768" spans="1:3" ht="15.75" hidden="1" customHeight="1">
      <c r="A5768" s="13" t="s">
        <v>334</v>
      </c>
      <c r="B5768" s="13">
        <v>1894</v>
      </c>
      <c r="C5768" s="13">
        <v>276567</v>
      </c>
    </row>
    <row r="5769" spans="1:3" ht="15.75" hidden="1" customHeight="1">
      <c r="A5769" s="13" t="s">
        <v>334</v>
      </c>
      <c r="B5769" s="13">
        <v>1895</v>
      </c>
      <c r="C5769" s="13">
        <v>275315</v>
      </c>
    </row>
    <row r="5770" spans="1:3" ht="15.75" hidden="1" customHeight="1">
      <c r="A5770" s="13" t="s">
        <v>334</v>
      </c>
      <c r="B5770" s="13">
        <v>1896</v>
      </c>
      <c r="C5770" s="13">
        <v>274069</v>
      </c>
    </row>
    <row r="5771" spans="1:3" ht="15.75" hidden="1" customHeight="1">
      <c r="A5771" s="13" t="s">
        <v>334</v>
      </c>
      <c r="B5771" s="13">
        <v>1897</v>
      </c>
      <c r="C5771" s="13">
        <v>272828</v>
      </c>
    </row>
    <row r="5772" spans="1:3" ht="15.75" hidden="1" customHeight="1">
      <c r="A5772" s="13" t="s">
        <v>334</v>
      </c>
      <c r="B5772" s="13">
        <v>1898</v>
      </c>
      <c r="C5772" s="13">
        <v>271593</v>
      </c>
    </row>
    <row r="5773" spans="1:3" ht="15.75" hidden="1" customHeight="1">
      <c r="A5773" s="13" t="s">
        <v>334</v>
      </c>
      <c r="B5773" s="13">
        <v>1899</v>
      </c>
      <c r="C5773" s="13">
        <v>270364</v>
      </c>
    </row>
    <row r="5774" spans="1:3" ht="15.75" hidden="1" customHeight="1">
      <c r="A5774" s="13" t="s">
        <v>334</v>
      </c>
      <c r="B5774" s="13">
        <v>1900</v>
      </c>
      <c r="C5774" s="13">
        <v>269139</v>
      </c>
    </row>
    <row r="5775" spans="1:3" ht="15.75" hidden="1" customHeight="1">
      <c r="A5775" s="13" t="s">
        <v>334</v>
      </c>
      <c r="B5775" s="13">
        <v>1901</v>
      </c>
      <c r="C5775" s="13">
        <v>267921</v>
      </c>
    </row>
    <row r="5776" spans="1:3" ht="15.75" hidden="1" customHeight="1">
      <c r="A5776" s="13" t="s">
        <v>334</v>
      </c>
      <c r="B5776" s="13">
        <v>1902</v>
      </c>
      <c r="C5776" s="13">
        <v>266708</v>
      </c>
    </row>
    <row r="5777" spans="1:3" ht="15.75" hidden="1" customHeight="1">
      <c r="A5777" s="13" t="s">
        <v>334</v>
      </c>
      <c r="B5777" s="13">
        <v>1903</v>
      </c>
      <c r="C5777" s="13">
        <v>265500</v>
      </c>
    </row>
    <row r="5778" spans="1:3" ht="15.75" hidden="1" customHeight="1">
      <c r="A5778" s="13" t="s">
        <v>334</v>
      </c>
      <c r="B5778" s="13">
        <v>1904</v>
      </c>
      <c r="C5778" s="13">
        <v>264298</v>
      </c>
    </row>
    <row r="5779" spans="1:3" ht="15.75" hidden="1" customHeight="1">
      <c r="A5779" s="13" t="s">
        <v>334</v>
      </c>
      <c r="B5779" s="13">
        <v>1905</v>
      </c>
      <c r="C5779" s="13">
        <v>263101</v>
      </c>
    </row>
    <row r="5780" spans="1:3" ht="15.75" hidden="1" customHeight="1">
      <c r="A5780" s="13" t="s">
        <v>334</v>
      </c>
      <c r="B5780" s="13">
        <v>1906</v>
      </c>
      <c r="C5780" s="13">
        <v>261910</v>
      </c>
    </row>
    <row r="5781" spans="1:3" ht="15.75" hidden="1" customHeight="1">
      <c r="A5781" s="13" t="s">
        <v>334</v>
      </c>
      <c r="B5781" s="13">
        <v>1907</v>
      </c>
      <c r="C5781" s="13">
        <v>260723</v>
      </c>
    </row>
    <row r="5782" spans="1:3" ht="15.75" hidden="1" customHeight="1">
      <c r="A5782" s="13" t="s">
        <v>334</v>
      </c>
      <c r="B5782" s="13">
        <v>1908</v>
      </c>
      <c r="C5782" s="13">
        <v>259543</v>
      </c>
    </row>
    <row r="5783" spans="1:3" ht="15.75" hidden="1" customHeight="1">
      <c r="A5783" s="13" t="s">
        <v>334</v>
      </c>
      <c r="B5783" s="13">
        <v>1909</v>
      </c>
      <c r="C5783" s="13">
        <v>258624</v>
      </c>
    </row>
    <row r="5784" spans="1:3" ht="15.75" hidden="1" customHeight="1">
      <c r="A5784" s="13" t="s">
        <v>334</v>
      </c>
      <c r="B5784" s="13">
        <v>1910</v>
      </c>
      <c r="C5784" s="13">
        <v>257966</v>
      </c>
    </row>
    <row r="5785" spans="1:3" ht="15.75" hidden="1" customHeight="1">
      <c r="A5785" s="13" t="s">
        <v>334</v>
      </c>
      <c r="B5785" s="13">
        <v>1911</v>
      </c>
      <c r="C5785" s="13">
        <v>257568</v>
      </c>
    </row>
    <row r="5786" spans="1:3" ht="15.75" hidden="1" customHeight="1">
      <c r="A5786" s="13" t="s">
        <v>334</v>
      </c>
      <c r="B5786" s="13">
        <v>1912</v>
      </c>
      <c r="C5786" s="13">
        <v>257430</v>
      </c>
    </row>
    <row r="5787" spans="1:3" ht="15.75" hidden="1" customHeight="1">
      <c r="A5787" s="13" t="s">
        <v>334</v>
      </c>
      <c r="B5787" s="13">
        <v>1913</v>
      </c>
      <c r="C5787" s="13">
        <v>257550</v>
      </c>
    </row>
    <row r="5788" spans="1:3" ht="15.75" hidden="1" customHeight="1">
      <c r="A5788" s="13" t="s">
        <v>334</v>
      </c>
      <c r="B5788" s="13">
        <v>1914</v>
      </c>
      <c r="C5788" s="13">
        <v>257670</v>
      </c>
    </row>
    <row r="5789" spans="1:3" ht="15.75" hidden="1" customHeight="1">
      <c r="A5789" s="13" t="s">
        <v>334</v>
      </c>
      <c r="B5789" s="13">
        <v>1915</v>
      </c>
      <c r="C5789" s="13">
        <v>257789</v>
      </c>
    </row>
    <row r="5790" spans="1:3" ht="15.75" hidden="1" customHeight="1">
      <c r="A5790" s="13" t="s">
        <v>334</v>
      </c>
      <c r="B5790" s="13">
        <v>1916</v>
      </c>
      <c r="C5790" s="13">
        <v>257909</v>
      </c>
    </row>
    <row r="5791" spans="1:3" ht="15.75" hidden="1" customHeight="1">
      <c r="A5791" s="13" t="s">
        <v>334</v>
      </c>
      <c r="B5791" s="13">
        <v>1917</v>
      </c>
      <c r="C5791" s="13">
        <v>258029</v>
      </c>
    </row>
    <row r="5792" spans="1:3" ht="15.75" hidden="1" customHeight="1">
      <c r="A5792" s="13" t="s">
        <v>334</v>
      </c>
      <c r="B5792" s="13">
        <v>1918</v>
      </c>
      <c r="C5792" s="13">
        <v>258029</v>
      </c>
    </row>
    <row r="5793" spans="1:3" ht="15.75" hidden="1" customHeight="1">
      <c r="A5793" s="13" t="s">
        <v>334</v>
      </c>
      <c r="B5793" s="13">
        <v>1919</v>
      </c>
      <c r="C5793" s="13">
        <v>258029</v>
      </c>
    </row>
    <row r="5794" spans="1:3" ht="15.75" hidden="1" customHeight="1">
      <c r="A5794" s="13" t="s">
        <v>334</v>
      </c>
      <c r="B5794" s="13">
        <v>1920</v>
      </c>
      <c r="C5794" s="13">
        <v>258029</v>
      </c>
    </row>
    <row r="5795" spans="1:3" ht="15.75" hidden="1" customHeight="1">
      <c r="A5795" s="13" t="s">
        <v>334</v>
      </c>
      <c r="B5795" s="13">
        <v>1921</v>
      </c>
      <c r="C5795" s="13">
        <v>258029</v>
      </c>
    </row>
    <row r="5796" spans="1:3" ht="15.75" hidden="1" customHeight="1">
      <c r="A5796" s="13" t="s">
        <v>334</v>
      </c>
      <c r="B5796" s="13">
        <v>1922</v>
      </c>
      <c r="C5796" s="13">
        <v>258029</v>
      </c>
    </row>
    <row r="5797" spans="1:3" ht="15.75" hidden="1" customHeight="1">
      <c r="A5797" s="13" t="s">
        <v>334</v>
      </c>
      <c r="B5797" s="13">
        <v>1923</v>
      </c>
      <c r="C5797" s="13">
        <v>258029</v>
      </c>
    </row>
    <row r="5798" spans="1:3" ht="15.75" hidden="1" customHeight="1">
      <c r="A5798" s="13" t="s">
        <v>334</v>
      </c>
      <c r="B5798" s="13">
        <v>1924</v>
      </c>
      <c r="C5798" s="13">
        <v>258029</v>
      </c>
    </row>
    <row r="5799" spans="1:3" ht="15.75" hidden="1" customHeight="1">
      <c r="A5799" s="13" t="s">
        <v>334</v>
      </c>
      <c r="B5799" s="13">
        <v>1925</v>
      </c>
      <c r="C5799" s="13">
        <v>258029</v>
      </c>
    </row>
    <row r="5800" spans="1:3" ht="15.75" hidden="1" customHeight="1">
      <c r="A5800" s="13" t="s">
        <v>334</v>
      </c>
      <c r="B5800" s="13">
        <v>1926</v>
      </c>
      <c r="C5800" s="13">
        <v>258029</v>
      </c>
    </row>
    <row r="5801" spans="1:3" ht="15.75" hidden="1" customHeight="1">
      <c r="A5801" s="13" t="s">
        <v>334</v>
      </c>
      <c r="B5801" s="13">
        <v>1927</v>
      </c>
      <c r="C5801" s="13">
        <v>258029</v>
      </c>
    </row>
    <row r="5802" spans="1:3" ht="15.75" hidden="1" customHeight="1">
      <c r="A5802" s="13" t="s">
        <v>334</v>
      </c>
      <c r="B5802" s="13">
        <v>1928</v>
      </c>
      <c r="C5802" s="13">
        <v>258029</v>
      </c>
    </row>
    <row r="5803" spans="1:3" ht="15.75" hidden="1" customHeight="1">
      <c r="A5803" s="13" t="s">
        <v>334</v>
      </c>
      <c r="B5803" s="13">
        <v>1929</v>
      </c>
      <c r="C5803" s="13">
        <v>258029</v>
      </c>
    </row>
    <row r="5804" spans="1:3" ht="15.75" hidden="1" customHeight="1">
      <c r="A5804" s="13" t="s">
        <v>334</v>
      </c>
      <c r="B5804" s="13">
        <v>1930</v>
      </c>
      <c r="C5804" s="13">
        <v>258029</v>
      </c>
    </row>
    <row r="5805" spans="1:3" ht="15.75" hidden="1" customHeight="1">
      <c r="A5805" s="13" t="s">
        <v>334</v>
      </c>
      <c r="B5805" s="13">
        <v>1931</v>
      </c>
      <c r="C5805" s="13">
        <v>258029</v>
      </c>
    </row>
    <row r="5806" spans="1:3" ht="15.75" hidden="1" customHeight="1">
      <c r="A5806" s="13" t="s">
        <v>334</v>
      </c>
      <c r="B5806" s="13">
        <v>1932</v>
      </c>
      <c r="C5806" s="13">
        <v>258029</v>
      </c>
    </row>
    <row r="5807" spans="1:3" ht="15.75" hidden="1" customHeight="1">
      <c r="A5807" s="13" t="s">
        <v>334</v>
      </c>
      <c r="B5807" s="13">
        <v>1933</v>
      </c>
      <c r="C5807" s="13">
        <v>258029</v>
      </c>
    </row>
    <row r="5808" spans="1:3" ht="15.75" hidden="1" customHeight="1">
      <c r="A5808" s="13" t="s">
        <v>334</v>
      </c>
      <c r="B5808" s="13">
        <v>1934</v>
      </c>
      <c r="C5808" s="13">
        <v>258029</v>
      </c>
    </row>
    <row r="5809" spans="1:3" ht="15.75" hidden="1" customHeight="1">
      <c r="A5809" s="13" t="s">
        <v>334</v>
      </c>
      <c r="B5809" s="13">
        <v>1935</v>
      </c>
      <c r="C5809" s="13">
        <v>258029</v>
      </c>
    </row>
    <row r="5810" spans="1:3" ht="15.75" hidden="1" customHeight="1">
      <c r="A5810" s="13" t="s">
        <v>334</v>
      </c>
      <c r="B5810" s="13">
        <v>1936</v>
      </c>
      <c r="C5810" s="13">
        <v>258029</v>
      </c>
    </row>
    <row r="5811" spans="1:3" ht="15.75" hidden="1" customHeight="1">
      <c r="A5811" s="13" t="s">
        <v>334</v>
      </c>
      <c r="B5811" s="13">
        <v>1937</v>
      </c>
      <c r="C5811" s="13">
        <v>258029</v>
      </c>
    </row>
    <row r="5812" spans="1:3" ht="15.75" hidden="1" customHeight="1">
      <c r="A5812" s="13" t="s">
        <v>334</v>
      </c>
      <c r="B5812" s="13">
        <v>1938</v>
      </c>
      <c r="C5812" s="13">
        <v>258029</v>
      </c>
    </row>
    <row r="5813" spans="1:3" ht="15.75" hidden="1" customHeight="1">
      <c r="A5813" s="13" t="s">
        <v>334</v>
      </c>
      <c r="B5813" s="13">
        <v>1939</v>
      </c>
      <c r="C5813" s="13">
        <v>255899</v>
      </c>
    </row>
    <row r="5814" spans="1:3" ht="15.75" hidden="1" customHeight="1">
      <c r="A5814" s="13" t="s">
        <v>334</v>
      </c>
      <c r="B5814" s="13">
        <v>1940</v>
      </c>
      <c r="C5814" s="13">
        <v>251726</v>
      </c>
    </row>
    <row r="5815" spans="1:3" ht="15.75" hidden="1" customHeight="1">
      <c r="A5815" s="13" t="s">
        <v>334</v>
      </c>
      <c r="B5815" s="13">
        <v>1941</v>
      </c>
      <c r="C5815" s="13">
        <v>245595</v>
      </c>
    </row>
    <row r="5816" spans="1:3" ht="15.75" hidden="1" customHeight="1">
      <c r="A5816" s="13" t="s">
        <v>334</v>
      </c>
      <c r="B5816" s="13">
        <v>1942</v>
      </c>
      <c r="C5816" s="13">
        <v>237586</v>
      </c>
    </row>
    <row r="5817" spans="1:3" ht="15.75" hidden="1" customHeight="1">
      <c r="A5817" s="13" t="s">
        <v>334</v>
      </c>
      <c r="B5817" s="13">
        <v>1943</v>
      </c>
      <c r="C5817" s="13">
        <v>227778</v>
      </c>
    </row>
    <row r="5818" spans="1:3" ht="15.75" hidden="1" customHeight="1">
      <c r="A5818" s="13" t="s">
        <v>334</v>
      </c>
      <c r="B5818" s="13">
        <v>1944</v>
      </c>
      <c r="C5818" s="13">
        <v>218374</v>
      </c>
    </row>
    <row r="5819" spans="1:3" ht="15.75" hidden="1" customHeight="1">
      <c r="A5819" s="13" t="s">
        <v>334</v>
      </c>
      <c r="B5819" s="13">
        <v>1945</v>
      </c>
      <c r="C5819" s="13">
        <v>209359</v>
      </c>
    </row>
    <row r="5820" spans="1:3" ht="15.75" hidden="1" customHeight="1">
      <c r="A5820" s="13" t="s">
        <v>334</v>
      </c>
      <c r="B5820" s="13">
        <v>1946</v>
      </c>
      <c r="C5820" s="13">
        <v>200716</v>
      </c>
    </row>
    <row r="5821" spans="1:3" ht="15.75" hidden="1" customHeight="1">
      <c r="A5821" s="13" t="s">
        <v>334</v>
      </c>
      <c r="B5821" s="13">
        <v>1947</v>
      </c>
      <c r="C5821" s="13">
        <v>192430</v>
      </c>
    </row>
    <row r="5822" spans="1:3" ht="15.75" hidden="1" customHeight="1">
      <c r="A5822" s="13" t="s">
        <v>334</v>
      </c>
      <c r="B5822" s="13">
        <v>1948</v>
      </c>
      <c r="C5822" s="13">
        <v>184486</v>
      </c>
    </row>
    <row r="5823" spans="1:3" ht="15.75" hidden="1" customHeight="1">
      <c r="A5823" s="13" t="s">
        <v>334</v>
      </c>
      <c r="B5823" s="13">
        <v>1949</v>
      </c>
      <c r="C5823" s="13">
        <v>179148</v>
      </c>
    </row>
    <row r="5824" spans="1:3" ht="15.75" hidden="1" customHeight="1">
      <c r="A5824" s="13" t="s">
        <v>334</v>
      </c>
      <c r="B5824" s="13">
        <v>1950</v>
      </c>
      <c r="C5824" s="13">
        <v>176380</v>
      </c>
    </row>
    <row r="5825" spans="1:3" ht="15.75" hidden="1" customHeight="1">
      <c r="A5825" s="13" t="s">
        <v>334</v>
      </c>
      <c r="B5825" s="13">
        <v>1951</v>
      </c>
      <c r="C5825" s="13">
        <v>179844</v>
      </c>
    </row>
    <row r="5826" spans="1:3" ht="15.75" hidden="1" customHeight="1">
      <c r="A5826" s="13" t="s">
        <v>334</v>
      </c>
      <c r="B5826" s="13">
        <v>1952</v>
      </c>
      <c r="C5826" s="13">
        <v>183558</v>
      </c>
    </row>
    <row r="5827" spans="1:3" ht="15.75" hidden="1" customHeight="1">
      <c r="A5827" s="13" t="s">
        <v>334</v>
      </c>
      <c r="B5827" s="13">
        <v>1953</v>
      </c>
      <c r="C5827" s="13">
        <v>187490</v>
      </c>
    </row>
    <row r="5828" spans="1:3" ht="15.75" hidden="1" customHeight="1">
      <c r="A5828" s="13" t="s">
        <v>334</v>
      </c>
      <c r="B5828" s="13">
        <v>1954</v>
      </c>
      <c r="C5828" s="13">
        <v>191656</v>
      </c>
    </row>
    <row r="5829" spans="1:3" ht="15.75" hidden="1" customHeight="1">
      <c r="A5829" s="13" t="s">
        <v>334</v>
      </c>
      <c r="B5829" s="13">
        <v>1955</v>
      </c>
      <c r="C5829" s="13">
        <v>196028</v>
      </c>
    </row>
    <row r="5830" spans="1:3" ht="15.75" hidden="1" customHeight="1">
      <c r="A5830" s="13" t="s">
        <v>334</v>
      </c>
      <c r="B5830" s="13">
        <v>1956</v>
      </c>
      <c r="C5830" s="13">
        <v>200618</v>
      </c>
    </row>
    <row r="5831" spans="1:3" ht="15.75" hidden="1" customHeight="1">
      <c r="A5831" s="13" t="s">
        <v>334</v>
      </c>
      <c r="B5831" s="13">
        <v>1957</v>
      </c>
      <c r="C5831" s="13">
        <v>205440</v>
      </c>
    </row>
    <row r="5832" spans="1:3" ht="15.75" hidden="1" customHeight="1">
      <c r="A5832" s="13" t="s">
        <v>334</v>
      </c>
      <c r="B5832" s="13">
        <v>1958</v>
      </c>
      <c r="C5832" s="13">
        <v>210480</v>
      </c>
    </row>
    <row r="5833" spans="1:3" ht="15.75" hidden="1" customHeight="1">
      <c r="A5833" s="13" t="s">
        <v>334</v>
      </c>
      <c r="B5833" s="13">
        <v>1959</v>
      </c>
      <c r="C5833" s="13">
        <v>215755</v>
      </c>
    </row>
    <row r="5834" spans="1:3" ht="15.75" hidden="1" customHeight="1">
      <c r="A5834" s="13" t="s">
        <v>334</v>
      </c>
      <c r="B5834" s="13">
        <v>1960</v>
      </c>
      <c r="C5834" s="13">
        <v>221277</v>
      </c>
    </row>
    <row r="5835" spans="1:3" ht="15.75" hidden="1" customHeight="1">
      <c r="A5835" s="13" t="s">
        <v>334</v>
      </c>
      <c r="B5835" s="13">
        <v>1961</v>
      </c>
      <c r="C5835" s="13">
        <v>227083</v>
      </c>
    </row>
    <row r="5836" spans="1:3" ht="15.75" hidden="1" customHeight="1">
      <c r="A5836" s="13" t="s">
        <v>334</v>
      </c>
      <c r="B5836" s="13">
        <v>1962</v>
      </c>
      <c r="C5836" s="13">
        <v>233434</v>
      </c>
    </row>
    <row r="5837" spans="1:3" ht="15.75" hidden="1" customHeight="1">
      <c r="A5837" s="13" t="s">
        <v>334</v>
      </c>
      <c r="B5837" s="13">
        <v>1963</v>
      </c>
      <c r="C5837" s="13">
        <v>240282</v>
      </c>
    </row>
    <row r="5838" spans="1:3" ht="15.75" hidden="1" customHeight="1">
      <c r="A5838" s="13" t="s">
        <v>334</v>
      </c>
      <c r="B5838" s="13">
        <v>1964</v>
      </c>
      <c r="C5838" s="13">
        <v>247452</v>
      </c>
    </row>
    <row r="5839" spans="1:3" ht="15.75" hidden="1" customHeight="1">
      <c r="A5839" s="13" t="s">
        <v>334</v>
      </c>
      <c r="B5839" s="13">
        <v>1965</v>
      </c>
      <c r="C5839" s="13">
        <v>255024</v>
      </c>
    </row>
    <row r="5840" spans="1:3" ht="15.75" hidden="1" customHeight="1">
      <c r="A5840" s="13" t="s">
        <v>334</v>
      </c>
      <c r="B5840" s="13">
        <v>1966</v>
      </c>
      <c r="C5840" s="13">
        <v>262986</v>
      </c>
    </row>
    <row r="5841" spans="1:4" ht="15.75" hidden="1" customHeight="1">
      <c r="A5841" s="13" t="s">
        <v>334</v>
      </c>
      <c r="B5841" s="13">
        <v>1967</v>
      </c>
      <c r="C5841" s="13">
        <v>271345</v>
      </c>
    </row>
    <row r="5842" spans="1:4" ht="15.75" hidden="1" customHeight="1">
      <c r="A5842" s="13" t="s">
        <v>334</v>
      </c>
      <c r="B5842" s="13">
        <v>1968</v>
      </c>
      <c r="C5842" s="13">
        <v>280111</v>
      </c>
    </row>
    <row r="5843" spans="1:4" ht="15.75" hidden="1" customHeight="1">
      <c r="A5843" s="13" t="s">
        <v>334</v>
      </c>
      <c r="B5843" s="13">
        <v>1969</v>
      </c>
      <c r="C5843" s="13">
        <v>289310</v>
      </c>
    </row>
    <row r="5844" spans="1:4" ht="15.75" hidden="1" customHeight="1">
      <c r="A5844" s="13" t="s">
        <v>334</v>
      </c>
      <c r="B5844" s="13">
        <v>1970</v>
      </c>
      <c r="C5844" s="13">
        <v>298907</v>
      </c>
      <c r="D5844" s="13">
        <v>4.0000000000000001E-3</v>
      </c>
    </row>
    <row r="5845" spans="1:4" ht="15.75" hidden="1" customHeight="1">
      <c r="A5845" s="13" t="s">
        <v>334</v>
      </c>
      <c r="B5845" s="13">
        <v>1971</v>
      </c>
      <c r="C5845" s="13">
        <v>308850</v>
      </c>
      <c r="D5845" s="13">
        <v>4.0000000000000001E-3</v>
      </c>
    </row>
    <row r="5846" spans="1:4" ht="15.75" hidden="1" customHeight="1">
      <c r="A5846" s="13" t="s">
        <v>334</v>
      </c>
      <c r="B5846" s="13">
        <v>1972</v>
      </c>
      <c r="C5846" s="13">
        <v>319142</v>
      </c>
      <c r="D5846" s="13">
        <v>4.0000000000000001E-3</v>
      </c>
    </row>
    <row r="5847" spans="1:4" ht="15.75" hidden="1" customHeight="1">
      <c r="A5847" s="13" t="s">
        <v>334</v>
      </c>
      <c r="B5847" s="13">
        <v>1973</v>
      </c>
      <c r="C5847" s="13">
        <v>329807</v>
      </c>
      <c r="D5847" s="13">
        <v>4.0000000000000001E-3</v>
      </c>
    </row>
    <row r="5848" spans="1:4" ht="15.75" hidden="1" customHeight="1">
      <c r="A5848" s="13" t="s">
        <v>334</v>
      </c>
      <c r="B5848" s="13">
        <v>1974</v>
      </c>
      <c r="C5848" s="13">
        <v>340846</v>
      </c>
      <c r="D5848" s="13">
        <v>4.0000000000000001E-3</v>
      </c>
    </row>
    <row r="5849" spans="1:4" ht="15.75" hidden="1" customHeight="1">
      <c r="A5849" s="13" t="s">
        <v>334</v>
      </c>
      <c r="B5849" s="13">
        <v>1975</v>
      </c>
      <c r="C5849" s="13">
        <v>352280</v>
      </c>
      <c r="D5849" s="13">
        <v>4.0000000000000001E-3</v>
      </c>
    </row>
    <row r="5850" spans="1:4" ht="15.75" hidden="1" customHeight="1">
      <c r="A5850" s="13" t="s">
        <v>334</v>
      </c>
      <c r="B5850" s="13">
        <v>1976</v>
      </c>
      <c r="C5850" s="13">
        <v>364131</v>
      </c>
      <c r="D5850" s="13">
        <v>4.0000000000000001E-3</v>
      </c>
    </row>
    <row r="5851" spans="1:4" ht="15.75" hidden="1" customHeight="1">
      <c r="A5851" s="13" t="s">
        <v>334</v>
      </c>
      <c r="B5851" s="13">
        <v>1977</v>
      </c>
      <c r="C5851" s="13">
        <v>376398</v>
      </c>
      <c r="D5851" s="13">
        <v>7.0000000000000001E-3</v>
      </c>
    </row>
    <row r="5852" spans="1:4" ht="15.75" hidden="1" customHeight="1">
      <c r="A5852" s="13" t="s">
        <v>334</v>
      </c>
      <c r="B5852" s="13">
        <v>1978</v>
      </c>
      <c r="C5852" s="13">
        <v>389082</v>
      </c>
      <c r="D5852" s="13">
        <v>1.0999999999999999E-2</v>
      </c>
    </row>
    <row r="5853" spans="1:4" ht="15.75" hidden="1" customHeight="1">
      <c r="A5853" s="13" t="s">
        <v>334</v>
      </c>
      <c r="B5853" s="13">
        <v>1979</v>
      </c>
      <c r="C5853" s="13">
        <v>402067</v>
      </c>
      <c r="D5853" s="13">
        <v>2.1999999999999999E-2</v>
      </c>
    </row>
    <row r="5854" spans="1:4" ht="15.75" hidden="1" customHeight="1">
      <c r="A5854" s="13" t="s">
        <v>334</v>
      </c>
      <c r="B5854" s="13">
        <v>1980</v>
      </c>
      <c r="C5854" s="13">
        <v>415266</v>
      </c>
      <c r="D5854" s="13">
        <v>2.1999999999999999E-2</v>
      </c>
    </row>
    <row r="5855" spans="1:4" ht="15.75" hidden="1" customHeight="1">
      <c r="A5855" s="13" t="s">
        <v>334</v>
      </c>
      <c r="B5855" s="13">
        <v>1981</v>
      </c>
      <c r="C5855" s="13">
        <v>428649</v>
      </c>
      <c r="D5855" s="13">
        <v>2.5999999999999999E-2</v>
      </c>
    </row>
    <row r="5856" spans="1:4" ht="15.75" hidden="1" customHeight="1">
      <c r="A5856" s="13" t="s">
        <v>334</v>
      </c>
      <c r="B5856" s="13">
        <v>1982</v>
      </c>
      <c r="C5856" s="13">
        <v>442217</v>
      </c>
      <c r="D5856" s="13">
        <v>3.3000000000000002E-2</v>
      </c>
    </row>
    <row r="5857" spans="1:4" ht="15.75" hidden="1" customHeight="1">
      <c r="A5857" s="13" t="s">
        <v>334</v>
      </c>
      <c r="B5857" s="13">
        <v>1983</v>
      </c>
      <c r="C5857" s="13">
        <v>456042</v>
      </c>
      <c r="D5857" s="13">
        <v>2.9000000000000001E-2</v>
      </c>
    </row>
    <row r="5858" spans="1:4" ht="15.75" hidden="1" customHeight="1">
      <c r="A5858" s="13" t="s">
        <v>334</v>
      </c>
      <c r="B5858" s="13">
        <v>1984</v>
      </c>
      <c r="C5858" s="13">
        <v>470179</v>
      </c>
      <c r="D5858" s="13">
        <v>5.0999999999999997E-2</v>
      </c>
    </row>
    <row r="5859" spans="1:4" ht="15.75" hidden="1" customHeight="1">
      <c r="A5859" s="13" t="s">
        <v>334</v>
      </c>
      <c r="B5859" s="13">
        <v>1985</v>
      </c>
      <c r="C5859" s="13">
        <v>484531</v>
      </c>
      <c r="D5859" s="13">
        <v>6.2E-2</v>
      </c>
    </row>
    <row r="5860" spans="1:4" ht="15.75" hidden="1" customHeight="1">
      <c r="A5860" s="13" t="s">
        <v>334</v>
      </c>
      <c r="B5860" s="13">
        <v>1986</v>
      </c>
      <c r="C5860" s="13">
        <v>499158</v>
      </c>
      <c r="D5860" s="13">
        <v>5.5E-2</v>
      </c>
    </row>
    <row r="5861" spans="1:4" ht="15.75" hidden="1" customHeight="1">
      <c r="A5861" s="13" t="s">
        <v>334</v>
      </c>
      <c r="B5861" s="13">
        <v>1987</v>
      </c>
      <c r="C5861" s="13">
        <v>514033</v>
      </c>
      <c r="D5861" s="13">
        <v>0.10299999999999999</v>
      </c>
    </row>
    <row r="5862" spans="1:4" ht="15.75" hidden="1" customHeight="1">
      <c r="A5862" s="13" t="s">
        <v>334</v>
      </c>
      <c r="B5862" s="13">
        <v>1988</v>
      </c>
      <c r="C5862" s="13">
        <v>529057</v>
      </c>
      <c r="D5862" s="13">
        <v>0.11</v>
      </c>
    </row>
    <row r="5863" spans="1:4" ht="15.75" hidden="1" customHeight="1">
      <c r="A5863" s="13" t="s">
        <v>334</v>
      </c>
      <c r="B5863" s="13">
        <v>1989</v>
      </c>
      <c r="C5863" s="13">
        <v>544217</v>
      </c>
      <c r="D5863" s="13">
        <v>6.2E-2</v>
      </c>
    </row>
    <row r="5864" spans="1:4" ht="15.75" hidden="1" customHeight="1">
      <c r="A5864" s="13" t="s">
        <v>334</v>
      </c>
      <c r="B5864" s="13">
        <v>1990</v>
      </c>
      <c r="C5864" s="13">
        <v>558449</v>
      </c>
      <c r="D5864" s="13">
        <v>0.128</v>
      </c>
    </row>
    <row r="5865" spans="1:4" ht="15.75" hidden="1" customHeight="1">
      <c r="A5865" s="13" t="s">
        <v>334</v>
      </c>
      <c r="B5865" s="13">
        <v>1991</v>
      </c>
      <c r="C5865" s="13">
        <v>567719</v>
      </c>
      <c r="D5865" s="13">
        <v>0.17499999999999999</v>
      </c>
    </row>
    <row r="5866" spans="1:4" ht="15.75" hidden="1" customHeight="1">
      <c r="A5866" s="13" t="s">
        <v>334</v>
      </c>
      <c r="B5866" s="13">
        <v>1992</v>
      </c>
      <c r="C5866" s="13">
        <v>545956</v>
      </c>
      <c r="D5866" s="13">
        <v>0.20499999999999999</v>
      </c>
    </row>
    <row r="5867" spans="1:4" ht="15.75" hidden="1" customHeight="1">
      <c r="A5867" s="13" t="s">
        <v>334</v>
      </c>
      <c r="B5867" s="13">
        <v>1993</v>
      </c>
      <c r="C5867" s="13">
        <v>520840</v>
      </c>
      <c r="D5867" s="13">
        <v>0.17199999999999999</v>
      </c>
    </row>
    <row r="5868" spans="1:4" ht="15.75" hidden="1" customHeight="1">
      <c r="A5868" s="13" t="s">
        <v>334</v>
      </c>
      <c r="B5868" s="13">
        <v>1994</v>
      </c>
      <c r="C5868" s="13">
        <v>521268</v>
      </c>
      <c r="D5868" s="13">
        <v>0.20200000000000001</v>
      </c>
    </row>
    <row r="5869" spans="1:4" ht="15.75" hidden="1" customHeight="1">
      <c r="A5869" s="13" t="s">
        <v>334</v>
      </c>
      <c r="B5869" s="13">
        <v>1995</v>
      </c>
      <c r="C5869" s="13">
        <v>527535</v>
      </c>
      <c r="D5869" s="13">
        <v>0.23599999999999999</v>
      </c>
    </row>
    <row r="5870" spans="1:4" ht="15.75" hidden="1" customHeight="1">
      <c r="A5870" s="13" t="s">
        <v>334</v>
      </c>
      <c r="B5870" s="13">
        <v>1996</v>
      </c>
      <c r="C5870" s="13">
        <v>537500</v>
      </c>
      <c r="D5870" s="13">
        <v>0.28399999999999997</v>
      </c>
    </row>
    <row r="5871" spans="1:4" ht="15.75" hidden="1" customHeight="1">
      <c r="A5871" s="13" t="s">
        <v>334</v>
      </c>
      <c r="B5871" s="13">
        <v>1997</v>
      </c>
      <c r="C5871" s="13">
        <v>546873</v>
      </c>
      <c r="D5871" s="13">
        <v>0.375</v>
      </c>
    </row>
    <row r="5872" spans="1:4" ht="15.75" hidden="1" customHeight="1">
      <c r="A5872" s="13" t="s">
        <v>334</v>
      </c>
      <c r="B5872" s="13">
        <v>1998</v>
      </c>
      <c r="C5872" s="13">
        <v>557153</v>
      </c>
      <c r="D5872" s="13">
        <v>0.36799999999999999</v>
      </c>
    </row>
    <row r="5873" spans="1:4" ht="15.75" hidden="1" customHeight="1">
      <c r="A5873" s="13" t="s">
        <v>334</v>
      </c>
      <c r="B5873" s="13">
        <v>1999</v>
      </c>
      <c r="C5873" s="13">
        <v>571002</v>
      </c>
      <c r="D5873" s="13">
        <v>0.372</v>
      </c>
    </row>
    <row r="5874" spans="1:4" ht="15.75" hidden="1" customHeight="1">
      <c r="A5874" s="13" t="s">
        <v>334</v>
      </c>
      <c r="B5874" s="13">
        <v>2000</v>
      </c>
      <c r="C5874" s="13">
        <v>587210</v>
      </c>
      <c r="D5874" s="13">
        <v>0.38300000000000001</v>
      </c>
    </row>
    <row r="5875" spans="1:4" ht="15.75" hidden="1" customHeight="1">
      <c r="A5875" s="13" t="s">
        <v>334</v>
      </c>
      <c r="B5875" s="13">
        <v>2001</v>
      </c>
      <c r="C5875" s="13">
        <v>603243</v>
      </c>
      <c r="D5875" s="13">
        <v>0.36899999999999999</v>
      </c>
    </row>
    <row r="5876" spans="1:4" ht="15.75" hidden="1" customHeight="1">
      <c r="A5876" s="13" t="s">
        <v>334</v>
      </c>
      <c r="B5876" s="13">
        <v>2002</v>
      </c>
      <c r="C5876" s="13">
        <v>619055</v>
      </c>
      <c r="D5876" s="13">
        <v>0.40100000000000002</v>
      </c>
    </row>
    <row r="5877" spans="1:4" ht="15.75" hidden="1" customHeight="1">
      <c r="A5877" s="13" t="s">
        <v>334</v>
      </c>
      <c r="B5877" s="13">
        <v>2003</v>
      </c>
      <c r="C5877" s="13">
        <v>634635</v>
      </c>
      <c r="D5877" s="13">
        <v>0.36</v>
      </c>
    </row>
    <row r="5878" spans="1:4" ht="15.75" hidden="1" customHeight="1">
      <c r="A5878" s="13" t="s">
        <v>334</v>
      </c>
      <c r="B5878" s="13">
        <v>2004</v>
      </c>
      <c r="C5878" s="13">
        <v>649995</v>
      </c>
      <c r="D5878" s="13">
        <v>0.29099999999999998</v>
      </c>
    </row>
    <row r="5879" spans="1:4" ht="15.75" hidden="1" customHeight="1">
      <c r="A5879" s="13" t="s">
        <v>334</v>
      </c>
      <c r="B5879" s="13">
        <v>2005</v>
      </c>
      <c r="C5879" s="13">
        <v>663332</v>
      </c>
      <c r="D5879" s="13">
        <v>0.378</v>
      </c>
    </row>
    <row r="5880" spans="1:4" ht="15.75" hidden="1" customHeight="1">
      <c r="A5880" s="13" t="s">
        <v>334</v>
      </c>
      <c r="B5880" s="13">
        <v>2006</v>
      </c>
      <c r="C5880" s="13">
        <v>673273</v>
      </c>
      <c r="D5880" s="13">
        <v>0.374</v>
      </c>
    </row>
    <row r="5881" spans="1:4" ht="15.75" hidden="1" customHeight="1">
      <c r="A5881" s="13" t="s">
        <v>334</v>
      </c>
      <c r="B5881" s="13">
        <v>2007</v>
      </c>
      <c r="C5881" s="13">
        <v>681624</v>
      </c>
      <c r="D5881" s="13">
        <v>0.373</v>
      </c>
    </row>
    <row r="5882" spans="1:4" ht="15.75" hidden="1" customHeight="1">
      <c r="A5882" s="13" t="s">
        <v>334</v>
      </c>
      <c r="B5882" s="13">
        <v>2008</v>
      </c>
      <c r="C5882" s="13">
        <v>689741</v>
      </c>
      <c r="D5882" s="13">
        <v>0.40100000000000002</v>
      </c>
    </row>
    <row r="5883" spans="1:4" ht="15.75" hidden="1" customHeight="1">
      <c r="A5883" s="13" t="s">
        <v>334</v>
      </c>
      <c r="B5883" s="13">
        <v>2009</v>
      </c>
      <c r="C5883" s="13">
        <v>697682</v>
      </c>
      <c r="D5883" s="13">
        <v>0.36899999999999999</v>
      </c>
    </row>
    <row r="5884" spans="1:4" ht="15.75" hidden="1" customHeight="1">
      <c r="A5884" s="13" t="s">
        <v>334</v>
      </c>
      <c r="B5884" s="13">
        <v>2010</v>
      </c>
      <c r="C5884" s="13">
        <v>705523</v>
      </c>
      <c r="D5884" s="13">
        <v>0.46500000000000002</v>
      </c>
    </row>
    <row r="5885" spans="1:4" ht="15.75" hidden="1" customHeight="1">
      <c r="A5885" s="13" t="s">
        <v>334</v>
      </c>
      <c r="B5885" s="13">
        <v>2011</v>
      </c>
      <c r="C5885" s="13">
        <v>713338</v>
      </c>
      <c r="D5885" s="13">
        <v>0.66700000000000004</v>
      </c>
    </row>
    <row r="5886" spans="1:4" ht="15.75" hidden="1" customHeight="1">
      <c r="A5886" s="13" t="s">
        <v>334</v>
      </c>
      <c r="B5886" s="13">
        <v>2012</v>
      </c>
      <c r="C5886" s="13">
        <v>721154</v>
      </c>
      <c r="D5886" s="13">
        <v>0.77300000000000002</v>
      </c>
    </row>
    <row r="5887" spans="1:4" ht="15.75" hidden="1" customHeight="1">
      <c r="A5887" s="13" t="s">
        <v>334</v>
      </c>
      <c r="B5887" s="13">
        <v>2013</v>
      </c>
      <c r="C5887" s="13">
        <v>728898</v>
      </c>
      <c r="D5887" s="13">
        <v>0.85299999999999998</v>
      </c>
    </row>
    <row r="5888" spans="1:4" ht="15.75" hidden="1" customHeight="1">
      <c r="A5888" s="13" t="s">
        <v>334</v>
      </c>
      <c r="B5888" s="13">
        <v>2014</v>
      </c>
      <c r="C5888" s="13">
        <v>736362</v>
      </c>
      <c r="D5888" s="13">
        <v>0.94799999999999995</v>
      </c>
    </row>
    <row r="5889" spans="1:4" ht="15.75" hidden="1" customHeight="1">
      <c r="A5889" s="13" t="s">
        <v>334</v>
      </c>
      <c r="B5889" s="13">
        <v>2015</v>
      </c>
      <c r="C5889" s="13">
        <v>743284</v>
      </c>
      <c r="D5889" s="13">
        <v>0.96499999999999997</v>
      </c>
    </row>
    <row r="5890" spans="1:4" ht="15.75" hidden="1" customHeight="1">
      <c r="A5890" s="13" t="s">
        <v>334</v>
      </c>
      <c r="B5890" s="13">
        <v>2016</v>
      </c>
      <c r="C5890" s="13">
        <v>749764</v>
      </c>
      <c r="D5890" s="13">
        <v>1.153</v>
      </c>
    </row>
    <row r="5891" spans="1:4" ht="15.75" hidden="1" customHeight="1">
      <c r="A5891" s="13" t="s">
        <v>334</v>
      </c>
      <c r="B5891" s="13">
        <v>2017</v>
      </c>
      <c r="C5891" s="13">
        <v>756130</v>
      </c>
      <c r="D5891" s="13">
        <v>1.2390000000000001</v>
      </c>
    </row>
    <row r="5892" spans="1:4" ht="15.75" hidden="1" customHeight="1">
      <c r="A5892" s="13" t="s">
        <v>334</v>
      </c>
      <c r="B5892" s="13">
        <v>2018</v>
      </c>
      <c r="C5892" s="13">
        <v>762104</v>
      </c>
      <c r="D5892" s="13">
        <v>1.349</v>
      </c>
    </row>
    <row r="5893" spans="1:4" ht="15.75" hidden="1" customHeight="1">
      <c r="A5893" s="13" t="s">
        <v>334</v>
      </c>
      <c r="B5893" s="13">
        <v>2019</v>
      </c>
      <c r="C5893" s="13">
        <v>767467</v>
      </c>
      <c r="D5893" s="13">
        <v>1.4470000000000001</v>
      </c>
    </row>
    <row r="5894" spans="1:4" ht="15.75" hidden="1" customHeight="1">
      <c r="A5894" s="13" t="s">
        <v>334</v>
      </c>
      <c r="B5894" s="13">
        <v>2020</v>
      </c>
      <c r="C5894" s="13">
        <v>772512</v>
      </c>
      <c r="D5894" s="13">
        <v>1.5</v>
      </c>
    </row>
    <row r="5895" spans="1:4" ht="15.75" hidden="1" customHeight="1">
      <c r="A5895" s="13" t="s">
        <v>334</v>
      </c>
      <c r="B5895" s="13">
        <v>2021</v>
      </c>
      <c r="C5895" s="13">
        <v>777500</v>
      </c>
      <c r="D5895" s="13">
        <v>1.522</v>
      </c>
    </row>
    <row r="5896" spans="1:4" ht="15.75" hidden="1" customHeight="1">
      <c r="A5896" s="13" t="s">
        <v>335</v>
      </c>
      <c r="B5896" s="13">
        <v>1850</v>
      </c>
      <c r="C5896" s="13">
        <v>1371417</v>
      </c>
    </row>
    <row r="5897" spans="1:4" ht="15.75" hidden="1" customHeight="1">
      <c r="A5897" s="13" t="s">
        <v>335</v>
      </c>
      <c r="B5897" s="13">
        <v>1851</v>
      </c>
      <c r="C5897" s="13">
        <v>1381109</v>
      </c>
    </row>
    <row r="5898" spans="1:4" ht="15.75" hidden="1" customHeight="1">
      <c r="A5898" s="13" t="s">
        <v>335</v>
      </c>
      <c r="B5898" s="13">
        <v>1852</v>
      </c>
      <c r="C5898" s="13">
        <v>1389985</v>
      </c>
    </row>
    <row r="5899" spans="1:4" ht="15.75" hidden="1" customHeight="1">
      <c r="A5899" s="13" t="s">
        <v>335</v>
      </c>
      <c r="B5899" s="13">
        <v>1853</v>
      </c>
      <c r="C5899" s="13">
        <v>1398030</v>
      </c>
    </row>
    <row r="5900" spans="1:4" ht="15.75" hidden="1" customHeight="1">
      <c r="A5900" s="13" t="s">
        <v>335</v>
      </c>
      <c r="B5900" s="13">
        <v>1854</v>
      </c>
      <c r="C5900" s="13">
        <v>1406118</v>
      </c>
    </row>
    <row r="5901" spans="1:4" ht="15.75" hidden="1" customHeight="1">
      <c r="A5901" s="13" t="s">
        <v>335</v>
      </c>
      <c r="B5901" s="13">
        <v>1855</v>
      </c>
      <c r="C5901" s="13">
        <v>1414249</v>
      </c>
    </row>
    <row r="5902" spans="1:4" ht="15.75" hidden="1" customHeight="1">
      <c r="A5902" s="13" t="s">
        <v>335</v>
      </c>
      <c r="B5902" s="13">
        <v>1856</v>
      </c>
      <c r="C5902" s="13">
        <v>1422424</v>
      </c>
    </row>
    <row r="5903" spans="1:4" ht="15.75" hidden="1" customHeight="1">
      <c r="A5903" s="13" t="s">
        <v>335</v>
      </c>
      <c r="B5903" s="13">
        <v>1857</v>
      </c>
      <c r="C5903" s="13">
        <v>1430642</v>
      </c>
    </row>
    <row r="5904" spans="1:4" ht="15.75" hidden="1" customHeight="1">
      <c r="A5904" s="13" t="s">
        <v>335</v>
      </c>
      <c r="B5904" s="13">
        <v>1858</v>
      </c>
      <c r="C5904" s="13">
        <v>1438905</v>
      </c>
    </row>
    <row r="5905" spans="1:3" ht="15.75" hidden="1" customHeight="1">
      <c r="A5905" s="13" t="s">
        <v>335</v>
      </c>
      <c r="B5905" s="13">
        <v>1859</v>
      </c>
      <c r="C5905" s="13">
        <v>1447212</v>
      </c>
    </row>
    <row r="5906" spans="1:3" ht="15.75" hidden="1" customHeight="1">
      <c r="A5906" s="13" t="s">
        <v>335</v>
      </c>
      <c r="B5906" s="13">
        <v>1860</v>
      </c>
      <c r="C5906" s="13">
        <v>1455564</v>
      </c>
    </row>
    <row r="5907" spans="1:3" ht="15.75" hidden="1" customHeight="1">
      <c r="A5907" s="13" t="s">
        <v>335</v>
      </c>
      <c r="B5907" s="13">
        <v>1861</v>
      </c>
      <c r="C5907" s="13">
        <v>1463960</v>
      </c>
    </row>
    <row r="5908" spans="1:3" ht="15.75" hidden="1" customHeight="1">
      <c r="A5908" s="13" t="s">
        <v>335</v>
      </c>
      <c r="B5908" s="13">
        <v>1862</v>
      </c>
      <c r="C5908" s="13">
        <v>1472402</v>
      </c>
    </row>
    <row r="5909" spans="1:3" ht="15.75" hidden="1" customHeight="1">
      <c r="A5909" s="13" t="s">
        <v>335</v>
      </c>
      <c r="B5909" s="13">
        <v>1863</v>
      </c>
      <c r="C5909" s="13">
        <v>1480888</v>
      </c>
    </row>
    <row r="5910" spans="1:3" ht="15.75" hidden="1" customHeight="1">
      <c r="A5910" s="13" t="s">
        <v>335</v>
      </c>
      <c r="B5910" s="13">
        <v>1864</v>
      </c>
      <c r="C5910" s="13">
        <v>1489420</v>
      </c>
    </row>
    <row r="5911" spans="1:3" ht="15.75" hidden="1" customHeight="1">
      <c r="A5911" s="13" t="s">
        <v>335</v>
      </c>
      <c r="B5911" s="13">
        <v>1865</v>
      </c>
      <c r="C5911" s="13">
        <v>1497998</v>
      </c>
    </row>
    <row r="5912" spans="1:3" ht="15.75" hidden="1" customHeight="1">
      <c r="A5912" s="13" t="s">
        <v>335</v>
      </c>
      <c r="B5912" s="13">
        <v>1866</v>
      </c>
      <c r="C5912" s="13">
        <v>1506622</v>
      </c>
    </row>
    <row r="5913" spans="1:3" ht="15.75" hidden="1" customHeight="1">
      <c r="A5913" s="13" t="s">
        <v>335</v>
      </c>
      <c r="B5913" s="13">
        <v>1867</v>
      </c>
      <c r="C5913" s="13">
        <v>1515291</v>
      </c>
    </row>
    <row r="5914" spans="1:3" ht="15.75" hidden="1" customHeight="1">
      <c r="A5914" s="13" t="s">
        <v>335</v>
      </c>
      <c r="B5914" s="13">
        <v>1868</v>
      </c>
      <c r="C5914" s="13">
        <v>1524008</v>
      </c>
    </row>
    <row r="5915" spans="1:3" ht="15.75" hidden="1" customHeight="1">
      <c r="A5915" s="13" t="s">
        <v>335</v>
      </c>
      <c r="B5915" s="13">
        <v>1869</v>
      </c>
      <c r="C5915" s="13">
        <v>1522112</v>
      </c>
    </row>
    <row r="5916" spans="1:3" ht="15.75" hidden="1" customHeight="1">
      <c r="A5916" s="13" t="s">
        <v>335</v>
      </c>
      <c r="B5916" s="13">
        <v>1870</v>
      </c>
      <c r="C5916" s="13">
        <v>1509837</v>
      </c>
    </row>
    <row r="5917" spans="1:3" ht="15.75" hidden="1" customHeight="1">
      <c r="A5917" s="13" t="s">
        <v>335</v>
      </c>
      <c r="B5917" s="13">
        <v>1871</v>
      </c>
      <c r="C5917" s="13">
        <v>1487406</v>
      </c>
    </row>
    <row r="5918" spans="1:3" ht="15.75" hidden="1" customHeight="1">
      <c r="A5918" s="13" t="s">
        <v>335</v>
      </c>
      <c r="B5918" s="13">
        <v>1872</v>
      </c>
      <c r="C5918" s="13">
        <v>1455036</v>
      </c>
    </row>
    <row r="5919" spans="1:3" ht="15.75" hidden="1" customHeight="1">
      <c r="A5919" s="13" t="s">
        <v>335</v>
      </c>
      <c r="B5919" s="13">
        <v>1873</v>
      </c>
      <c r="C5919" s="13">
        <v>1412938</v>
      </c>
    </row>
    <row r="5920" spans="1:3" ht="15.75" hidden="1" customHeight="1">
      <c r="A5920" s="13" t="s">
        <v>335</v>
      </c>
      <c r="B5920" s="13">
        <v>1874</v>
      </c>
      <c r="C5920" s="13">
        <v>1372055</v>
      </c>
    </row>
    <row r="5921" spans="1:3" ht="15.75" hidden="1" customHeight="1">
      <c r="A5921" s="13" t="s">
        <v>335</v>
      </c>
      <c r="B5921" s="13">
        <v>1875</v>
      </c>
      <c r="C5921" s="13">
        <v>1332352</v>
      </c>
    </row>
    <row r="5922" spans="1:3" ht="15.75" hidden="1" customHeight="1">
      <c r="A5922" s="13" t="s">
        <v>335</v>
      </c>
      <c r="B5922" s="13">
        <v>1876</v>
      </c>
      <c r="C5922" s="13">
        <v>1293795</v>
      </c>
    </row>
    <row r="5923" spans="1:3" ht="15.75" hidden="1" customHeight="1">
      <c r="A5923" s="13" t="s">
        <v>335</v>
      </c>
      <c r="B5923" s="13">
        <v>1877</v>
      </c>
      <c r="C5923" s="13">
        <v>1256351</v>
      </c>
    </row>
    <row r="5924" spans="1:3" ht="15.75" hidden="1" customHeight="1">
      <c r="A5924" s="13" t="s">
        <v>335</v>
      </c>
      <c r="B5924" s="13">
        <v>1878</v>
      </c>
      <c r="C5924" s="13">
        <v>1219988</v>
      </c>
    </row>
    <row r="5925" spans="1:3" ht="15.75" hidden="1" customHeight="1">
      <c r="A5925" s="13" t="s">
        <v>335</v>
      </c>
      <c r="B5925" s="13">
        <v>1879</v>
      </c>
      <c r="C5925" s="13">
        <v>1196694</v>
      </c>
    </row>
    <row r="5926" spans="1:3" ht="15.75" hidden="1" customHeight="1">
      <c r="A5926" s="13" t="s">
        <v>335</v>
      </c>
      <c r="B5926" s="13">
        <v>1880</v>
      </c>
      <c r="C5926" s="13">
        <v>1186392</v>
      </c>
    </row>
    <row r="5927" spans="1:3" ht="15.75" hidden="1" customHeight="1">
      <c r="A5927" s="13" t="s">
        <v>335</v>
      </c>
      <c r="B5927" s="13">
        <v>1881</v>
      </c>
      <c r="C5927" s="13">
        <v>1189013</v>
      </c>
    </row>
    <row r="5928" spans="1:3" ht="15.75" hidden="1" customHeight="1">
      <c r="A5928" s="13" t="s">
        <v>335</v>
      </c>
      <c r="B5928" s="13">
        <v>1882</v>
      </c>
      <c r="C5928" s="13">
        <v>1204497</v>
      </c>
    </row>
    <row r="5929" spans="1:3" ht="15.75" hidden="1" customHeight="1">
      <c r="A5929" s="13" t="s">
        <v>335</v>
      </c>
      <c r="B5929" s="13">
        <v>1883</v>
      </c>
      <c r="C5929" s="13">
        <v>1232794</v>
      </c>
    </row>
    <row r="5930" spans="1:3" ht="15.75" hidden="1" customHeight="1">
      <c r="A5930" s="13" t="s">
        <v>335</v>
      </c>
      <c r="B5930" s="13">
        <v>1884</v>
      </c>
      <c r="C5930" s="13">
        <v>1261753</v>
      </c>
    </row>
    <row r="5931" spans="1:3" ht="15.75" hidden="1" customHeight="1">
      <c r="A5931" s="13" t="s">
        <v>335</v>
      </c>
      <c r="B5931" s="13">
        <v>1885</v>
      </c>
      <c r="C5931" s="13">
        <v>1291389</v>
      </c>
    </row>
    <row r="5932" spans="1:3" ht="15.75" hidden="1" customHeight="1">
      <c r="A5932" s="13" t="s">
        <v>335</v>
      </c>
      <c r="B5932" s="13">
        <v>1886</v>
      </c>
      <c r="C5932" s="13">
        <v>1321719</v>
      </c>
    </row>
    <row r="5933" spans="1:3" ht="15.75" hidden="1" customHeight="1">
      <c r="A5933" s="13" t="s">
        <v>335</v>
      </c>
      <c r="B5933" s="13">
        <v>1887</v>
      </c>
      <c r="C5933" s="13">
        <v>1352758</v>
      </c>
    </row>
    <row r="5934" spans="1:3" ht="15.75" hidden="1" customHeight="1">
      <c r="A5934" s="13" t="s">
        <v>335</v>
      </c>
      <c r="B5934" s="13">
        <v>1888</v>
      </c>
      <c r="C5934" s="13">
        <v>1384523</v>
      </c>
    </row>
    <row r="5935" spans="1:3" ht="15.75" hidden="1" customHeight="1">
      <c r="A5935" s="13" t="s">
        <v>335</v>
      </c>
      <c r="B5935" s="13">
        <v>1889</v>
      </c>
      <c r="C5935" s="13">
        <v>1417031</v>
      </c>
    </row>
    <row r="5936" spans="1:3" ht="15.75" hidden="1" customHeight="1">
      <c r="A5936" s="13" t="s">
        <v>335</v>
      </c>
      <c r="B5936" s="13">
        <v>1890</v>
      </c>
      <c r="C5936" s="13">
        <v>1450298</v>
      </c>
    </row>
    <row r="5937" spans="1:3" ht="15.75" hidden="1" customHeight="1">
      <c r="A5937" s="13" t="s">
        <v>335</v>
      </c>
      <c r="B5937" s="13">
        <v>1891</v>
      </c>
      <c r="C5937" s="13">
        <v>1484344</v>
      </c>
    </row>
    <row r="5938" spans="1:3" ht="15.75" hidden="1" customHeight="1">
      <c r="A5938" s="13" t="s">
        <v>335</v>
      </c>
      <c r="B5938" s="13">
        <v>1892</v>
      </c>
      <c r="C5938" s="13">
        <v>1519186</v>
      </c>
    </row>
    <row r="5939" spans="1:3" ht="15.75" hidden="1" customHeight="1">
      <c r="A5939" s="13" t="s">
        <v>335</v>
      </c>
      <c r="B5939" s="13">
        <v>1893</v>
      </c>
      <c r="C5939" s="13">
        <v>1554842</v>
      </c>
    </row>
    <row r="5940" spans="1:3" ht="15.75" hidden="1" customHeight="1">
      <c r="A5940" s="13" t="s">
        <v>335</v>
      </c>
      <c r="B5940" s="13">
        <v>1894</v>
      </c>
      <c r="C5940" s="13">
        <v>1591332</v>
      </c>
    </row>
    <row r="5941" spans="1:3" ht="15.75" hidden="1" customHeight="1">
      <c r="A5941" s="13" t="s">
        <v>335</v>
      </c>
      <c r="B5941" s="13">
        <v>1895</v>
      </c>
      <c r="C5941" s="13">
        <v>1628674</v>
      </c>
    </row>
    <row r="5942" spans="1:3" ht="15.75" hidden="1" customHeight="1">
      <c r="A5942" s="13" t="s">
        <v>335</v>
      </c>
      <c r="B5942" s="13">
        <v>1896</v>
      </c>
      <c r="C5942" s="13">
        <v>1666890</v>
      </c>
    </row>
    <row r="5943" spans="1:3" ht="15.75" hidden="1" customHeight="1">
      <c r="A5943" s="13" t="s">
        <v>335</v>
      </c>
      <c r="B5943" s="13">
        <v>1897</v>
      </c>
      <c r="C5943" s="13">
        <v>1705998</v>
      </c>
    </row>
    <row r="5944" spans="1:3" ht="15.75" hidden="1" customHeight="1">
      <c r="A5944" s="13" t="s">
        <v>335</v>
      </c>
      <c r="B5944" s="13">
        <v>1898</v>
      </c>
      <c r="C5944" s="13">
        <v>1746021</v>
      </c>
    </row>
    <row r="5945" spans="1:3" ht="15.75" hidden="1" customHeight="1">
      <c r="A5945" s="13" t="s">
        <v>335</v>
      </c>
      <c r="B5945" s="13">
        <v>1899</v>
      </c>
      <c r="C5945" s="13">
        <v>1781882</v>
      </c>
    </row>
    <row r="5946" spans="1:3" ht="15.75" hidden="1" customHeight="1">
      <c r="A5946" s="13" t="s">
        <v>335</v>
      </c>
      <c r="B5946" s="13">
        <v>1900</v>
      </c>
      <c r="C5946" s="13">
        <v>1813429</v>
      </c>
    </row>
    <row r="5947" spans="1:3" ht="15.75" hidden="1" customHeight="1">
      <c r="A5947" s="13" t="s">
        <v>335</v>
      </c>
      <c r="B5947" s="13">
        <v>1901</v>
      </c>
      <c r="C5947" s="13">
        <v>1840504</v>
      </c>
    </row>
    <row r="5948" spans="1:3" ht="15.75" hidden="1" customHeight="1">
      <c r="A5948" s="13" t="s">
        <v>335</v>
      </c>
      <c r="B5948" s="13">
        <v>1902</v>
      </c>
      <c r="C5948" s="13">
        <v>1862946</v>
      </c>
    </row>
    <row r="5949" spans="1:3" ht="15.75" hidden="1" customHeight="1">
      <c r="A5949" s="13" t="s">
        <v>335</v>
      </c>
      <c r="B5949" s="13">
        <v>1903</v>
      </c>
      <c r="C5949" s="13">
        <v>1880588</v>
      </c>
    </row>
    <row r="5950" spans="1:3" ht="15.75" hidden="1" customHeight="1">
      <c r="A5950" s="13" t="s">
        <v>335</v>
      </c>
      <c r="B5950" s="13">
        <v>1904</v>
      </c>
      <c r="C5950" s="13">
        <v>1898393</v>
      </c>
    </row>
    <row r="5951" spans="1:3" ht="15.75" hidden="1" customHeight="1">
      <c r="A5951" s="13" t="s">
        <v>335</v>
      </c>
      <c r="B5951" s="13">
        <v>1905</v>
      </c>
      <c r="C5951" s="13">
        <v>1916363</v>
      </c>
    </row>
    <row r="5952" spans="1:3" ht="15.75" hidden="1" customHeight="1">
      <c r="A5952" s="13" t="s">
        <v>335</v>
      </c>
      <c r="B5952" s="13">
        <v>1906</v>
      </c>
      <c r="C5952" s="13">
        <v>1934499</v>
      </c>
    </row>
    <row r="5953" spans="1:3" ht="15.75" hidden="1" customHeight="1">
      <c r="A5953" s="13" t="s">
        <v>335</v>
      </c>
      <c r="B5953" s="13">
        <v>1907</v>
      </c>
      <c r="C5953" s="13">
        <v>1952802</v>
      </c>
    </row>
    <row r="5954" spans="1:3" ht="15.75" hidden="1" customHeight="1">
      <c r="A5954" s="13" t="s">
        <v>335</v>
      </c>
      <c r="B5954" s="13">
        <v>1908</v>
      </c>
      <c r="C5954" s="13">
        <v>1971275</v>
      </c>
    </row>
    <row r="5955" spans="1:3" ht="15.75" hidden="1" customHeight="1">
      <c r="A5955" s="13" t="s">
        <v>335</v>
      </c>
      <c r="B5955" s="13">
        <v>1909</v>
      </c>
      <c r="C5955" s="13">
        <v>1992797</v>
      </c>
    </row>
    <row r="5956" spans="1:3" ht="15.75" hidden="1" customHeight="1">
      <c r="A5956" s="13" t="s">
        <v>335</v>
      </c>
      <c r="B5956" s="13">
        <v>1910</v>
      </c>
      <c r="C5956" s="13">
        <v>2017450</v>
      </c>
    </row>
    <row r="5957" spans="1:3" ht="15.75" hidden="1" customHeight="1">
      <c r="A5957" s="13" t="s">
        <v>335</v>
      </c>
      <c r="B5957" s="13">
        <v>1911</v>
      </c>
      <c r="C5957" s="13">
        <v>2045315</v>
      </c>
    </row>
    <row r="5958" spans="1:3" ht="15.75" hidden="1" customHeight="1">
      <c r="A5958" s="13" t="s">
        <v>335</v>
      </c>
      <c r="B5958" s="13">
        <v>1912</v>
      </c>
      <c r="C5958" s="13">
        <v>2076476</v>
      </c>
    </row>
    <row r="5959" spans="1:3" ht="15.75" hidden="1" customHeight="1">
      <c r="A5959" s="13" t="s">
        <v>335</v>
      </c>
      <c r="B5959" s="13">
        <v>1913</v>
      </c>
      <c r="C5959" s="13">
        <v>2111020</v>
      </c>
    </row>
    <row r="5960" spans="1:3" ht="15.75" hidden="1" customHeight="1">
      <c r="A5960" s="13" t="s">
        <v>335</v>
      </c>
      <c r="B5960" s="13">
        <v>1914</v>
      </c>
      <c r="C5960" s="13">
        <v>2146135</v>
      </c>
    </row>
    <row r="5961" spans="1:3" ht="15.75" hidden="1" customHeight="1">
      <c r="A5961" s="13" t="s">
        <v>335</v>
      </c>
      <c r="B5961" s="13">
        <v>1915</v>
      </c>
      <c r="C5961" s="13">
        <v>2181829</v>
      </c>
    </row>
    <row r="5962" spans="1:3" ht="15.75" hidden="1" customHeight="1">
      <c r="A5962" s="13" t="s">
        <v>335</v>
      </c>
      <c r="B5962" s="13">
        <v>1916</v>
      </c>
      <c r="C5962" s="13">
        <v>2218112</v>
      </c>
    </row>
    <row r="5963" spans="1:3" ht="15.75" hidden="1" customHeight="1">
      <c r="A5963" s="13" t="s">
        <v>335</v>
      </c>
      <c r="B5963" s="13">
        <v>1917</v>
      </c>
      <c r="C5963" s="13">
        <v>2254994</v>
      </c>
    </row>
    <row r="5964" spans="1:3" ht="15.75" hidden="1" customHeight="1">
      <c r="A5964" s="13" t="s">
        <v>335</v>
      </c>
      <c r="B5964" s="13">
        <v>1918</v>
      </c>
      <c r="C5964" s="13">
        <v>2289257</v>
      </c>
    </row>
    <row r="5965" spans="1:3" ht="15.75" hidden="1" customHeight="1">
      <c r="A5965" s="13" t="s">
        <v>335</v>
      </c>
      <c r="B5965" s="13">
        <v>1919</v>
      </c>
      <c r="C5965" s="13">
        <v>2322343</v>
      </c>
    </row>
    <row r="5966" spans="1:3" ht="15.75" hidden="1" customHeight="1">
      <c r="A5966" s="13" t="s">
        <v>335</v>
      </c>
      <c r="B5966" s="13">
        <v>1920</v>
      </c>
      <c r="C5966" s="13">
        <v>2354214</v>
      </c>
    </row>
    <row r="5967" spans="1:3" ht="15.75" hidden="1" customHeight="1">
      <c r="A5967" s="13" t="s">
        <v>335</v>
      </c>
      <c r="B5967" s="13">
        <v>1921</v>
      </c>
      <c r="C5967" s="13">
        <v>2384831</v>
      </c>
    </row>
    <row r="5968" spans="1:3" ht="15.75" hidden="1" customHeight="1">
      <c r="A5968" s="13" t="s">
        <v>335</v>
      </c>
      <c r="B5968" s="13">
        <v>1922</v>
      </c>
      <c r="C5968" s="13">
        <v>2414156</v>
      </c>
    </row>
    <row r="5969" spans="1:4" ht="15.75" hidden="1" customHeight="1">
      <c r="A5969" s="13" t="s">
        <v>335</v>
      </c>
      <c r="B5969" s="13">
        <v>1923</v>
      </c>
      <c r="C5969" s="13">
        <v>2442148</v>
      </c>
    </row>
    <row r="5970" spans="1:4" ht="15.75" hidden="1" customHeight="1">
      <c r="A5970" s="13" t="s">
        <v>335</v>
      </c>
      <c r="B5970" s="13">
        <v>1924</v>
      </c>
      <c r="C5970" s="13">
        <v>2470465</v>
      </c>
    </row>
    <row r="5971" spans="1:4" ht="15.75" hidden="1" customHeight="1">
      <c r="A5971" s="13" t="s">
        <v>335</v>
      </c>
      <c r="B5971" s="13">
        <v>1925</v>
      </c>
      <c r="C5971" s="13">
        <v>2499110</v>
      </c>
    </row>
    <row r="5972" spans="1:4" ht="15.75" hidden="1" customHeight="1">
      <c r="A5972" s="13" t="s">
        <v>335</v>
      </c>
      <c r="B5972" s="13">
        <v>1926</v>
      </c>
      <c r="C5972" s="13">
        <v>2528087</v>
      </c>
    </row>
    <row r="5973" spans="1:4" ht="15.75" hidden="1" customHeight="1">
      <c r="A5973" s="13" t="s">
        <v>335</v>
      </c>
      <c r="B5973" s="13">
        <v>1927</v>
      </c>
      <c r="C5973" s="13">
        <v>2557400</v>
      </c>
    </row>
    <row r="5974" spans="1:4" ht="15.75" hidden="1" customHeight="1">
      <c r="A5974" s="13" t="s">
        <v>335</v>
      </c>
      <c r="B5974" s="13">
        <v>1928</v>
      </c>
      <c r="C5974" s="13">
        <v>2587054</v>
      </c>
      <c r="D5974" s="13">
        <v>4.0000000000000001E-3</v>
      </c>
    </row>
    <row r="5975" spans="1:4" ht="15.75" hidden="1" customHeight="1">
      <c r="A5975" s="13" t="s">
        <v>335</v>
      </c>
      <c r="B5975" s="13">
        <v>1929</v>
      </c>
      <c r="C5975" s="13">
        <v>2617053</v>
      </c>
      <c r="D5975" s="13">
        <v>1.0999999999999999E-2</v>
      </c>
    </row>
    <row r="5976" spans="1:4" ht="15.75" hidden="1" customHeight="1">
      <c r="A5976" s="13" t="s">
        <v>335</v>
      </c>
      <c r="B5976" s="13">
        <v>1930</v>
      </c>
      <c r="C5976" s="13">
        <v>2647402</v>
      </c>
      <c r="D5976" s="13">
        <v>1.0999999999999999E-2</v>
      </c>
    </row>
    <row r="5977" spans="1:4" ht="15.75" hidden="1" customHeight="1">
      <c r="A5977" s="13" t="s">
        <v>335</v>
      </c>
      <c r="B5977" s="13">
        <v>1931</v>
      </c>
      <c r="C5977" s="13">
        <v>2678105</v>
      </c>
      <c r="D5977" s="13">
        <v>7.0000000000000001E-3</v>
      </c>
    </row>
    <row r="5978" spans="1:4" ht="15.75" hidden="1" customHeight="1">
      <c r="A5978" s="13" t="s">
        <v>335</v>
      </c>
      <c r="B5978" s="13">
        <v>1932</v>
      </c>
      <c r="C5978" s="13">
        <v>2709166</v>
      </c>
      <c r="D5978" s="13">
        <v>1.4999999999999999E-2</v>
      </c>
    </row>
    <row r="5979" spans="1:4" ht="15.75" hidden="1" customHeight="1">
      <c r="A5979" s="13" t="s">
        <v>335</v>
      </c>
      <c r="B5979" s="13">
        <v>1933</v>
      </c>
      <c r="C5979" s="13">
        <v>2740590</v>
      </c>
      <c r="D5979" s="13">
        <v>4.3999999999999997E-2</v>
      </c>
    </row>
    <row r="5980" spans="1:4" ht="15.75" hidden="1" customHeight="1">
      <c r="A5980" s="13" t="s">
        <v>335</v>
      </c>
      <c r="B5980" s="13">
        <v>1934</v>
      </c>
      <c r="C5980" s="13">
        <v>2772378</v>
      </c>
      <c r="D5980" s="13">
        <v>7.2999999999999995E-2</v>
      </c>
    </row>
    <row r="5981" spans="1:4" ht="15.75" hidden="1" customHeight="1">
      <c r="A5981" s="13" t="s">
        <v>335</v>
      </c>
      <c r="B5981" s="13">
        <v>1935</v>
      </c>
      <c r="C5981" s="13">
        <v>2804535</v>
      </c>
      <c r="D5981" s="13">
        <v>7.0000000000000007E-2</v>
      </c>
    </row>
    <row r="5982" spans="1:4" ht="15.75" hidden="1" customHeight="1">
      <c r="A5982" s="13" t="s">
        <v>335</v>
      </c>
      <c r="B5982" s="13">
        <v>1936</v>
      </c>
      <c r="C5982" s="13">
        <v>2837065</v>
      </c>
      <c r="D5982" s="13">
        <v>4.3999999999999997E-2</v>
      </c>
    </row>
    <row r="5983" spans="1:4" ht="15.75" hidden="1" customHeight="1">
      <c r="A5983" s="13" t="s">
        <v>335</v>
      </c>
      <c r="B5983" s="13">
        <v>1937</v>
      </c>
      <c r="C5983" s="13">
        <v>2869973</v>
      </c>
      <c r="D5983" s="13">
        <v>5.5E-2</v>
      </c>
    </row>
    <row r="5984" spans="1:4" ht="15.75" hidden="1" customHeight="1">
      <c r="A5984" s="13" t="s">
        <v>335</v>
      </c>
      <c r="B5984" s="13">
        <v>1938</v>
      </c>
      <c r="C5984" s="13">
        <v>2903262</v>
      </c>
      <c r="D5984" s="13">
        <v>6.6000000000000003E-2</v>
      </c>
    </row>
    <row r="5985" spans="1:4" ht="15.75" hidden="1" customHeight="1">
      <c r="A5985" s="13" t="s">
        <v>335</v>
      </c>
      <c r="B5985" s="13">
        <v>1939</v>
      </c>
      <c r="C5985" s="13">
        <v>2931704</v>
      </c>
      <c r="D5985" s="13">
        <v>8.4000000000000005E-2</v>
      </c>
    </row>
    <row r="5986" spans="1:4" ht="15.75" hidden="1" customHeight="1">
      <c r="A5986" s="13" t="s">
        <v>335</v>
      </c>
      <c r="B5986" s="13">
        <v>1940</v>
      </c>
      <c r="C5986" s="13">
        <v>2955228</v>
      </c>
      <c r="D5986" s="13">
        <v>0.128</v>
      </c>
    </row>
    <row r="5987" spans="1:4" ht="15.75" hidden="1" customHeight="1">
      <c r="A5987" s="13" t="s">
        <v>335</v>
      </c>
      <c r="B5987" s="13">
        <v>1941</v>
      </c>
      <c r="C5987" s="13">
        <v>2973763</v>
      </c>
      <c r="D5987" s="13">
        <v>0.106</v>
      </c>
    </row>
    <row r="5988" spans="1:4" ht="15.75" hidden="1" customHeight="1">
      <c r="A5988" s="13" t="s">
        <v>335</v>
      </c>
      <c r="B5988" s="13">
        <v>1942</v>
      </c>
      <c r="C5988" s="13">
        <v>2987236</v>
      </c>
      <c r="D5988" s="13">
        <v>0.13500000000000001</v>
      </c>
    </row>
    <row r="5989" spans="1:4" ht="15.75" hidden="1" customHeight="1">
      <c r="A5989" s="13" t="s">
        <v>335</v>
      </c>
      <c r="B5989" s="13">
        <v>1943</v>
      </c>
      <c r="C5989" s="13">
        <v>2995573</v>
      </c>
      <c r="D5989" s="13">
        <v>0.14599999999999999</v>
      </c>
    </row>
    <row r="5990" spans="1:4" ht="15.75" hidden="1" customHeight="1">
      <c r="A5990" s="13" t="s">
        <v>335</v>
      </c>
      <c r="B5990" s="13">
        <v>1944</v>
      </c>
      <c r="C5990" s="13">
        <v>3003934</v>
      </c>
      <c r="D5990" s="13">
        <v>0.13900000000000001</v>
      </c>
    </row>
    <row r="5991" spans="1:4" ht="15.75" hidden="1" customHeight="1">
      <c r="A5991" s="13" t="s">
        <v>335</v>
      </c>
      <c r="B5991" s="13">
        <v>1945</v>
      </c>
      <c r="C5991" s="13">
        <v>3012318</v>
      </c>
      <c r="D5991" s="13">
        <v>0.16800000000000001</v>
      </c>
    </row>
    <row r="5992" spans="1:4" ht="15.75" hidden="1" customHeight="1">
      <c r="A5992" s="13" t="s">
        <v>335</v>
      </c>
      <c r="B5992" s="13">
        <v>1946</v>
      </c>
      <c r="C5992" s="13">
        <v>3020725</v>
      </c>
      <c r="D5992" s="13">
        <v>0.161</v>
      </c>
    </row>
    <row r="5993" spans="1:4" ht="15.75" hidden="1" customHeight="1">
      <c r="A5993" s="13" t="s">
        <v>335</v>
      </c>
      <c r="B5993" s="13">
        <v>1947</v>
      </c>
      <c r="C5993" s="13">
        <v>3029156</v>
      </c>
      <c r="D5993" s="13">
        <v>0.16800000000000001</v>
      </c>
    </row>
    <row r="5994" spans="1:4" ht="15.75" hidden="1" customHeight="1">
      <c r="A5994" s="13" t="s">
        <v>335</v>
      </c>
      <c r="B5994" s="13">
        <v>1948</v>
      </c>
      <c r="C5994" s="13">
        <v>3037611</v>
      </c>
      <c r="D5994" s="13">
        <v>0.20499999999999999</v>
      </c>
    </row>
    <row r="5995" spans="1:4" ht="15.75" hidden="1" customHeight="1">
      <c r="A5995" s="13" t="s">
        <v>335</v>
      </c>
      <c r="B5995" s="13">
        <v>1949</v>
      </c>
      <c r="C5995" s="13">
        <v>3057744</v>
      </c>
      <c r="D5995" s="13">
        <v>0.28899999999999998</v>
      </c>
    </row>
    <row r="5996" spans="1:4" ht="15.75" hidden="1" customHeight="1">
      <c r="A5996" s="13" t="s">
        <v>335</v>
      </c>
      <c r="B5996" s="13">
        <v>1950</v>
      </c>
      <c r="C5996" s="13">
        <v>3089847</v>
      </c>
      <c r="D5996" s="13">
        <v>0.49399999999999999</v>
      </c>
    </row>
    <row r="5997" spans="1:4" ht="15.75" hidden="1" customHeight="1">
      <c r="A5997" s="13" t="s">
        <v>335</v>
      </c>
      <c r="B5997" s="13">
        <v>1951</v>
      </c>
      <c r="C5997" s="13">
        <v>3136898</v>
      </c>
      <c r="D5997" s="13">
        <v>0.46200000000000002</v>
      </c>
    </row>
    <row r="5998" spans="1:4" ht="15.75" hidden="1" customHeight="1">
      <c r="A5998" s="13" t="s">
        <v>335</v>
      </c>
      <c r="B5998" s="13">
        <v>1952</v>
      </c>
      <c r="C5998" s="13">
        <v>3186940</v>
      </c>
      <c r="D5998" s="13">
        <v>0.51300000000000001</v>
      </c>
    </row>
    <row r="5999" spans="1:4" ht="15.75" hidden="1" customHeight="1">
      <c r="A5999" s="13" t="s">
        <v>335</v>
      </c>
      <c r="B5999" s="13">
        <v>1953</v>
      </c>
      <c r="C5999" s="13">
        <v>3240447</v>
      </c>
      <c r="D5999" s="13">
        <v>0.53800000000000003</v>
      </c>
    </row>
    <row r="6000" spans="1:4" ht="15.75" hidden="1" customHeight="1">
      <c r="A6000" s="13" t="s">
        <v>335</v>
      </c>
      <c r="B6000" s="13">
        <v>1954</v>
      </c>
      <c r="C6000" s="13">
        <v>3297552</v>
      </c>
      <c r="D6000" s="13">
        <v>0.78800000000000003</v>
      </c>
    </row>
    <row r="6001" spans="1:4" ht="15.75" hidden="1" customHeight="1">
      <c r="A6001" s="13" t="s">
        <v>335</v>
      </c>
      <c r="B6001" s="13">
        <v>1955</v>
      </c>
      <c r="C6001" s="13">
        <v>3357924</v>
      </c>
      <c r="D6001" s="13">
        <v>0.93100000000000005</v>
      </c>
    </row>
    <row r="6002" spans="1:4" ht="15.75" hidden="1" customHeight="1">
      <c r="A6002" s="13" t="s">
        <v>335</v>
      </c>
      <c r="B6002" s="13">
        <v>1956</v>
      </c>
      <c r="C6002" s="13">
        <v>3421571</v>
      </c>
      <c r="D6002" s="13">
        <v>1.1060000000000001</v>
      </c>
    </row>
    <row r="6003" spans="1:4" ht="15.75" hidden="1" customHeight="1">
      <c r="A6003" s="13" t="s">
        <v>335</v>
      </c>
      <c r="B6003" s="13">
        <v>1957</v>
      </c>
      <c r="C6003" s="13">
        <v>3488300</v>
      </c>
      <c r="D6003" s="13">
        <v>1.004</v>
      </c>
    </row>
    <row r="6004" spans="1:4" ht="15.75" hidden="1" customHeight="1">
      <c r="A6004" s="13" t="s">
        <v>335</v>
      </c>
      <c r="B6004" s="13">
        <v>1958</v>
      </c>
      <c r="C6004" s="13">
        <v>3558669</v>
      </c>
      <c r="D6004" s="13">
        <v>0.91600000000000004</v>
      </c>
    </row>
    <row r="6005" spans="1:4" ht="15.75" hidden="1" customHeight="1">
      <c r="A6005" s="13" t="s">
        <v>335</v>
      </c>
      <c r="B6005" s="13">
        <v>1959</v>
      </c>
      <c r="C6005" s="13">
        <v>3632170</v>
      </c>
      <c r="D6005" s="13">
        <v>0.94899999999999995</v>
      </c>
    </row>
    <row r="6006" spans="1:4" ht="15.75" hidden="1" customHeight="1">
      <c r="A6006" s="13" t="s">
        <v>335</v>
      </c>
      <c r="B6006" s="13">
        <v>1960</v>
      </c>
      <c r="C6006" s="13">
        <v>3707520</v>
      </c>
      <c r="D6006" s="13">
        <v>1.004</v>
      </c>
    </row>
    <row r="6007" spans="1:4" ht="15.75" hidden="1" customHeight="1">
      <c r="A6007" s="13" t="s">
        <v>335</v>
      </c>
      <c r="B6007" s="13">
        <v>1961</v>
      </c>
      <c r="C6007" s="13">
        <v>3784750</v>
      </c>
      <c r="D6007" s="13">
        <v>1.04</v>
      </c>
    </row>
    <row r="6008" spans="1:4" ht="15.75" hidden="1" customHeight="1">
      <c r="A6008" s="13" t="s">
        <v>335</v>
      </c>
      <c r="B6008" s="13">
        <v>1962</v>
      </c>
      <c r="C6008" s="13">
        <v>3864143</v>
      </c>
      <c r="D6008" s="13">
        <v>1.099</v>
      </c>
    </row>
    <row r="6009" spans="1:4" ht="15.75" hidden="1" customHeight="1">
      <c r="A6009" s="13" t="s">
        <v>335</v>
      </c>
      <c r="B6009" s="13">
        <v>1963</v>
      </c>
      <c r="C6009" s="13">
        <v>3945728</v>
      </c>
      <c r="D6009" s="13">
        <v>1.2130000000000001</v>
      </c>
    </row>
    <row r="6010" spans="1:4" ht="15.75" hidden="1" customHeight="1">
      <c r="A6010" s="13" t="s">
        <v>335</v>
      </c>
      <c r="B6010" s="13">
        <v>1964</v>
      </c>
      <c r="C6010" s="13">
        <v>4029474</v>
      </c>
      <c r="D6010" s="13">
        <v>1.48</v>
      </c>
    </row>
    <row r="6011" spans="1:4" ht="15.75" hidden="1" customHeight="1">
      <c r="A6011" s="13" t="s">
        <v>335</v>
      </c>
      <c r="B6011" s="13">
        <v>1965</v>
      </c>
      <c r="C6011" s="13">
        <v>4115514</v>
      </c>
      <c r="D6011" s="13">
        <v>1.5089999999999999</v>
      </c>
    </row>
    <row r="6012" spans="1:4" ht="15.75" hidden="1" customHeight="1">
      <c r="A6012" s="13" t="s">
        <v>335</v>
      </c>
      <c r="B6012" s="13">
        <v>1966</v>
      </c>
      <c r="C6012" s="13">
        <v>4204072</v>
      </c>
      <c r="D6012" s="13">
        <v>1.6890000000000001</v>
      </c>
    </row>
    <row r="6013" spans="1:4" ht="15.75" hidden="1" customHeight="1">
      <c r="A6013" s="13" t="s">
        <v>335</v>
      </c>
      <c r="B6013" s="13">
        <v>1967</v>
      </c>
      <c r="C6013" s="13">
        <v>4295273</v>
      </c>
      <c r="D6013" s="13">
        <v>1.89</v>
      </c>
    </row>
    <row r="6014" spans="1:4" ht="15.75" hidden="1" customHeight="1">
      <c r="A6014" s="13" t="s">
        <v>335</v>
      </c>
      <c r="B6014" s="13">
        <v>1968</v>
      </c>
      <c r="C6014" s="13">
        <v>4389247</v>
      </c>
      <c r="D6014" s="13">
        <v>2.1760000000000002</v>
      </c>
    </row>
    <row r="6015" spans="1:4" ht="15.75" hidden="1" customHeight="1">
      <c r="A6015" s="13" t="s">
        <v>335</v>
      </c>
      <c r="B6015" s="13">
        <v>1969</v>
      </c>
      <c r="C6015" s="13">
        <v>4486107</v>
      </c>
      <c r="D6015" s="13">
        <v>2.5459999999999998</v>
      </c>
    </row>
    <row r="6016" spans="1:4" ht="15.75" hidden="1" customHeight="1">
      <c r="A6016" s="13" t="s">
        <v>335</v>
      </c>
      <c r="B6016" s="13">
        <v>1970</v>
      </c>
      <c r="C6016" s="13">
        <v>4585696</v>
      </c>
      <c r="D6016" s="13">
        <v>2.484</v>
      </c>
    </row>
    <row r="6017" spans="1:4" ht="15.75" hidden="1" customHeight="1">
      <c r="A6017" s="13" t="s">
        <v>335</v>
      </c>
      <c r="B6017" s="13">
        <v>1971</v>
      </c>
      <c r="C6017" s="13">
        <v>4688273</v>
      </c>
      <c r="D6017" s="13">
        <v>3.0590000000000002</v>
      </c>
    </row>
    <row r="6018" spans="1:4" ht="15.75" hidden="1" customHeight="1">
      <c r="A6018" s="13" t="s">
        <v>335</v>
      </c>
      <c r="B6018" s="13">
        <v>1972</v>
      </c>
      <c r="C6018" s="13">
        <v>4793809</v>
      </c>
      <c r="D6018" s="13">
        <v>3.5680000000000001</v>
      </c>
    </row>
    <row r="6019" spans="1:4" ht="15.75" hidden="1" customHeight="1">
      <c r="A6019" s="13" t="s">
        <v>335</v>
      </c>
      <c r="B6019" s="13">
        <v>1973</v>
      </c>
      <c r="C6019" s="13">
        <v>4902250</v>
      </c>
      <c r="D6019" s="13">
        <v>3.4540000000000002</v>
      </c>
    </row>
    <row r="6020" spans="1:4" ht="15.75" hidden="1" customHeight="1">
      <c r="A6020" s="13" t="s">
        <v>335</v>
      </c>
      <c r="B6020" s="13">
        <v>1974</v>
      </c>
      <c r="C6020" s="13">
        <v>5013765</v>
      </c>
      <c r="D6020" s="13">
        <v>3.5129999999999999</v>
      </c>
    </row>
    <row r="6021" spans="1:4" ht="15.75" hidden="1" customHeight="1">
      <c r="A6021" s="13" t="s">
        <v>335</v>
      </c>
      <c r="B6021" s="13">
        <v>1975</v>
      </c>
      <c r="C6021" s="13">
        <v>5127783</v>
      </c>
      <c r="D6021" s="13">
        <v>4.0549999999999997</v>
      </c>
    </row>
    <row r="6022" spans="1:4" ht="15.75" hidden="1" customHeight="1">
      <c r="A6022" s="13" t="s">
        <v>335</v>
      </c>
      <c r="B6022" s="13">
        <v>1976</v>
      </c>
      <c r="C6022" s="13">
        <v>5244361</v>
      </c>
      <c r="D6022" s="13">
        <v>4.5750000000000002</v>
      </c>
    </row>
    <row r="6023" spans="1:4" ht="15.75" hidden="1" customHeight="1">
      <c r="A6023" s="13" t="s">
        <v>335</v>
      </c>
      <c r="B6023" s="13">
        <v>1977</v>
      </c>
      <c r="C6023" s="13">
        <v>5363918</v>
      </c>
      <c r="D6023" s="13">
        <v>4.4749999999999996</v>
      </c>
    </row>
    <row r="6024" spans="1:4" ht="15.75" hidden="1" customHeight="1">
      <c r="A6024" s="13" t="s">
        <v>335</v>
      </c>
      <c r="B6024" s="13">
        <v>1978</v>
      </c>
      <c r="C6024" s="13">
        <v>5486139</v>
      </c>
      <c r="D6024" s="13">
        <v>5.0199999999999996</v>
      </c>
    </row>
    <row r="6025" spans="1:4" ht="15.75" hidden="1" customHeight="1">
      <c r="A6025" s="13" t="s">
        <v>335</v>
      </c>
      <c r="B6025" s="13">
        <v>1979</v>
      </c>
      <c r="C6025" s="13">
        <v>5610389</v>
      </c>
      <c r="D6025" s="13">
        <v>4.7300000000000004</v>
      </c>
    </row>
    <row r="6026" spans="1:4" ht="15.75" hidden="1" customHeight="1">
      <c r="A6026" s="13" t="s">
        <v>335</v>
      </c>
      <c r="B6026" s="13">
        <v>1980</v>
      </c>
      <c r="C6026" s="13">
        <v>5736092</v>
      </c>
      <c r="D6026" s="13">
        <v>4.6589999999999998</v>
      </c>
    </row>
    <row r="6027" spans="1:4" ht="15.75" hidden="1" customHeight="1">
      <c r="A6027" s="13" t="s">
        <v>335</v>
      </c>
      <c r="B6027" s="13">
        <v>1981</v>
      </c>
      <c r="C6027" s="13">
        <v>5862996</v>
      </c>
      <c r="D6027" s="13">
        <v>4.7809999999999997</v>
      </c>
    </row>
    <row r="6028" spans="1:4" ht="15.75" hidden="1" customHeight="1">
      <c r="A6028" s="13" t="s">
        <v>335</v>
      </c>
      <c r="B6028" s="13">
        <v>1982</v>
      </c>
      <c r="C6028" s="13">
        <v>5991117</v>
      </c>
      <c r="D6028" s="13">
        <v>4.3380000000000001</v>
      </c>
    </row>
    <row r="6029" spans="1:4" ht="15.75" hidden="1" customHeight="1">
      <c r="A6029" s="13" t="s">
        <v>335</v>
      </c>
      <c r="B6029" s="13">
        <v>1983</v>
      </c>
      <c r="C6029" s="13">
        <v>6120628</v>
      </c>
      <c r="D6029" s="13">
        <v>4.2779999999999996</v>
      </c>
    </row>
    <row r="6030" spans="1:4" ht="15.75" hidden="1" customHeight="1">
      <c r="A6030" s="13" t="s">
        <v>335</v>
      </c>
      <c r="B6030" s="13">
        <v>1984</v>
      </c>
      <c r="C6030" s="13">
        <v>6251924</v>
      </c>
      <c r="D6030" s="13">
        <v>4.0289999999999999</v>
      </c>
    </row>
    <row r="6031" spans="1:4" ht="15.75" hidden="1" customHeight="1">
      <c r="A6031" s="13" t="s">
        <v>335</v>
      </c>
      <c r="B6031" s="13">
        <v>1985</v>
      </c>
      <c r="C6031" s="13">
        <v>6385634</v>
      </c>
      <c r="D6031" s="13">
        <v>4.1100000000000003</v>
      </c>
    </row>
    <row r="6032" spans="1:4" ht="15.75" hidden="1" customHeight="1">
      <c r="A6032" s="13" t="s">
        <v>335</v>
      </c>
      <c r="B6032" s="13">
        <v>1986</v>
      </c>
      <c r="C6032" s="13">
        <v>6521990</v>
      </c>
      <c r="D6032" s="13">
        <v>3.7639999999999998</v>
      </c>
    </row>
    <row r="6033" spans="1:4" ht="15.75" hidden="1" customHeight="1">
      <c r="A6033" s="13" t="s">
        <v>335</v>
      </c>
      <c r="B6033" s="13">
        <v>1987</v>
      </c>
      <c r="C6033" s="13">
        <v>6661432</v>
      </c>
      <c r="D6033" s="13">
        <v>4.0119999999999996</v>
      </c>
    </row>
    <row r="6034" spans="1:4" ht="15.75" hidden="1" customHeight="1">
      <c r="A6034" s="13" t="s">
        <v>335</v>
      </c>
      <c r="B6034" s="13">
        <v>1988</v>
      </c>
      <c r="C6034" s="13">
        <v>6804076</v>
      </c>
      <c r="D6034" s="13">
        <v>4.2869999999999999</v>
      </c>
    </row>
    <row r="6035" spans="1:4" ht="15.75" hidden="1" customHeight="1">
      <c r="A6035" s="13" t="s">
        <v>335</v>
      </c>
      <c r="B6035" s="13">
        <v>1989</v>
      </c>
      <c r="C6035" s="13">
        <v>6949147</v>
      </c>
      <c r="D6035" s="13">
        <v>4.968</v>
      </c>
    </row>
    <row r="6036" spans="1:4" ht="15.75" hidden="1" customHeight="1">
      <c r="A6036" s="13" t="s">
        <v>335</v>
      </c>
      <c r="B6036" s="13">
        <v>1990</v>
      </c>
      <c r="C6036" s="13">
        <v>7096195</v>
      </c>
      <c r="D6036" s="13">
        <v>10.007</v>
      </c>
    </row>
    <row r="6037" spans="1:4" ht="15.75" hidden="1" customHeight="1">
      <c r="A6037" s="13" t="s">
        <v>335</v>
      </c>
      <c r="B6037" s="13">
        <v>1991</v>
      </c>
      <c r="C6037" s="13">
        <v>7244896</v>
      </c>
      <c r="D6037" s="13">
        <v>10.494999999999999</v>
      </c>
    </row>
    <row r="6038" spans="1:4" ht="15.75" hidden="1" customHeight="1">
      <c r="A6038" s="13" t="s">
        <v>335</v>
      </c>
      <c r="B6038" s="13">
        <v>1992</v>
      </c>
      <c r="C6038" s="13">
        <v>7394417</v>
      </c>
      <c r="D6038" s="13">
        <v>11.013999999999999</v>
      </c>
    </row>
    <row r="6039" spans="1:4" ht="15.75" hidden="1" customHeight="1">
      <c r="A6039" s="13" t="s">
        <v>335</v>
      </c>
      <c r="B6039" s="13">
        <v>1993</v>
      </c>
      <c r="C6039" s="13">
        <v>7544494</v>
      </c>
      <c r="D6039" s="13">
        <v>11.55</v>
      </c>
    </row>
    <row r="6040" spans="1:4" ht="15.75" hidden="1" customHeight="1">
      <c r="A6040" s="13" t="s">
        <v>335</v>
      </c>
      <c r="B6040" s="13">
        <v>1994</v>
      </c>
      <c r="C6040" s="13">
        <v>7693728</v>
      </c>
      <c r="D6040" s="13">
        <v>12.584</v>
      </c>
    </row>
    <row r="6041" spans="1:4" ht="15.75" hidden="1" customHeight="1">
      <c r="A6041" s="13" t="s">
        <v>335</v>
      </c>
      <c r="B6041" s="13">
        <v>1995</v>
      </c>
      <c r="C6041" s="13">
        <v>7841471</v>
      </c>
      <c r="D6041" s="13">
        <v>12.427</v>
      </c>
    </row>
    <row r="6042" spans="1:4" ht="15.75" hidden="1" customHeight="1">
      <c r="A6042" s="13" t="s">
        <v>335</v>
      </c>
      <c r="B6042" s="13">
        <v>1996</v>
      </c>
      <c r="C6042" s="13">
        <v>7989373</v>
      </c>
      <c r="D6042" s="13">
        <v>12.614000000000001</v>
      </c>
    </row>
    <row r="6043" spans="1:4" ht="15.75" hidden="1" customHeight="1">
      <c r="A6043" s="13" t="s">
        <v>335</v>
      </c>
      <c r="B6043" s="13">
        <v>1997</v>
      </c>
      <c r="C6043" s="13">
        <v>8137627</v>
      </c>
      <c r="D6043" s="13">
        <v>10.83</v>
      </c>
    </row>
    <row r="6044" spans="1:4" ht="15.75" hidden="1" customHeight="1">
      <c r="A6044" s="13" t="s">
        <v>335</v>
      </c>
      <c r="B6044" s="13">
        <v>1998</v>
      </c>
      <c r="C6044" s="13">
        <v>8286930</v>
      </c>
      <c r="D6044" s="13">
        <v>10.926</v>
      </c>
    </row>
    <row r="6045" spans="1:4" ht="15.75" hidden="1" customHeight="1">
      <c r="A6045" s="13" t="s">
        <v>335</v>
      </c>
      <c r="B6045" s="13">
        <v>1999</v>
      </c>
      <c r="C6045" s="13">
        <v>8439057</v>
      </c>
      <c r="D6045" s="13">
        <v>10.483000000000001</v>
      </c>
    </row>
    <row r="6046" spans="1:4" ht="15.75" hidden="1" customHeight="1">
      <c r="A6046" s="13" t="s">
        <v>335</v>
      </c>
      <c r="B6046" s="13">
        <v>2000</v>
      </c>
      <c r="C6046" s="13">
        <v>8592656</v>
      </c>
      <c r="D6046" s="13">
        <v>8.4689999999999994</v>
      </c>
    </row>
    <row r="6047" spans="1:4" ht="15.75" hidden="1" customHeight="1">
      <c r="A6047" s="13" t="s">
        <v>335</v>
      </c>
      <c r="B6047" s="13">
        <v>2001</v>
      </c>
      <c r="C6047" s="13">
        <v>8746087</v>
      </c>
      <c r="D6047" s="13">
        <v>8.1709999999999994</v>
      </c>
    </row>
    <row r="6048" spans="1:4" ht="15.75" hidden="1" customHeight="1">
      <c r="A6048" s="13" t="s">
        <v>335</v>
      </c>
      <c r="B6048" s="13">
        <v>2002</v>
      </c>
      <c r="C6048" s="13">
        <v>8900591</v>
      </c>
      <c r="D6048" s="13">
        <v>8.2780000000000005</v>
      </c>
    </row>
    <row r="6049" spans="1:4" ht="15.75" hidden="1" customHeight="1">
      <c r="A6049" s="13" t="s">
        <v>335</v>
      </c>
      <c r="B6049" s="13">
        <v>2003</v>
      </c>
      <c r="C6049" s="13">
        <v>9057386</v>
      </c>
      <c r="D6049" s="13">
        <v>9.952</v>
      </c>
    </row>
    <row r="6050" spans="1:4" ht="15.75" hidden="1" customHeight="1">
      <c r="A6050" s="13" t="s">
        <v>335</v>
      </c>
      <c r="B6050" s="13">
        <v>2004</v>
      </c>
      <c r="C6050" s="13">
        <v>9216282</v>
      </c>
      <c r="D6050" s="13">
        <v>10.02</v>
      </c>
    </row>
    <row r="6051" spans="1:4" ht="15.75" hidden="1" customHeight="1">
      <c r="A6051" s="13" t="s">
        <v>335</v>
      </c>
      <c r="B6051" s="13">
        <v>2005</v>
      </c>
      <c r="C6051" s="13">
        <v>9377395</v>
      </c>
      <c r="D6051" s="13">
        <v>11.164999999999999</v>
      </c>
    </row>
    <row r="6052" spans="1:4" ht="15.75" hidden="1" customHeight="1">
      <c r="A6052" s="13" t="s">
        <v>335</v>
      </c>
      <c r="B6052" s="13">
        <v>2006</v>
      </c>
      <c r="C6052" s="13">
        <v>9542663</v>
      </c>
      <c r="D6052" s="13">
        <v>11.563000000000001</v>
      </c>
    </row>
    <row r="6053" spans="1:4" ht="15.75" hidden="1" customHeight="1">
      <c r="A6053" s="13" t="s">
        <v>335</v>
      </c>
      <c r="B6053" s="13">
        <v>2007</v>
      </c>
      <c r="C6053" s="13">
        <v>9711155</v>
      </c>
      <c r="D6053" s="13">
        <v>12.696</v>
      </c>
    </row>
    <row r="6054" spans="1:4" ht="15.75" hidden="1" customHeight="1">
      <c r="A6054" s="13" t="s">
        <v>335</v>
      </c>
      <c r="B6054" s="13">
        <v>2008</v>
      </c>
      <c r="C6054" s="13">
        <v>9880593</v>
      </c>
      <c r="D6054" s="13">
        <v>13.583</v>
      </c>
    </row>
    <row r="6055" spans="1:4" ht="15.75" hidden="1" customHeight="1">
      <c r="A6055" s="13" t="s">
        <v>335</v>
      </c>
      <c r="B6055" s="13">
        <v>2009</v>
      </c>
      <c r="C6055" s="13">
        <v>10051322</v>
      </c>
      <c r="D6055" s="13">
        <v>14.257999999999999</v>
      </c>
    </row>
    <row r="6056" spans="1:4" ht="15.75" hidden="1" customHeight="1">
      <c r="A6056" s="13" t="s">
        <v>335</v>
      </c>
      <c r="B6056" s="13">
        <v>2010</v>
      </c>
      <c r="C6056" s="13">
        <v>10223277</v>
      </c>
      <c r="D6056" s="13">
        <v>15.499000000000001</v>
      </c>
    </row>
    <row r="6057" spans="1:4" ht="15.75" hidden="1" customHeight="1">
      <c r="A6057" s="13" t="s">
        <v>335</v>
      </c>
      <c r="B6057" s="13">
        <v>2011</v>
      </c>
      <c r="C6057" s="13">
        <v>10396249</v>
      </c>
      <c r="D6057" s="13">
        <v>17.077000000000002</v>
      </c>
    </row>
    <row r="6058" spans="1:4" ht="15.75" hidden="1" customHeight="1">
      <c r="A6058" s="13" t="s">
        <v>335</v>
      </c>
      <c r="B6058" s="13">
        <v>2012</v>
      </c>
      <c r="C6058" s="13">
        <v>10569697</v>
      </c>
      <c r="D6058" s="13">
        <v>17.765999999999998</v>
      </c>
    </row>
    <row r="6059" spans="1:4" ht="15.75" hidden="1" customHeight="1">
      <c r="A6059" s="13" t="s">
        <v>335</v>
      </c>
      <c r="B6059" s="13">
        <v>2013</v>
      </c>
      <c r="C6059" s="13">
        <v>10743352</v>
      </c>
      <c r="D6059" s="13">
        <v>18.989000000000001</v>
      </c>
    </row>
    <row r="6060" spans="1:4" ht="15.75" hidden="1" customHeight="1">
      <c r="A6060" s="13" t="s">
        <v>335</v>
      </c>
      <c r="B6060" s="13">
        <v>2014</v>
      </c>
      <c r="C6060" s="13">
        <v>10916991</v>
      </c>
      <c r="D6060" s="13">
        <v>20.675999999999998</v>
      </c>
    </row>
    <row r="6061" spans="1:4" ht="15.75" hidden="1" customHeight="1">
      <c r="A6061" s="13" t="s">
        <v>335</v>
      </c>
      <c r="B6061" s="13">
        <v>2015</v>
      </c>
      <c r="C6061" s="13">
        <v>11090090</v>
      </c>
      <c r="D6061" s="13">
        <v>21.242000000000001</v>
      </c>
    </row>
    <row r="6062" spans="1:4" ht="15.75" hidden="1" customHeight="1">
      <c r="A6062" s="13" t="s">
        <v>335</v>
      </c>
      <c r="B6062" s="13">
        <v>2016</v>
      </c>
      <c r="C6062" s="13">
        <v>11263016</v>
      </c>
      <c r="D6062" s="13">
        <v>22.683</v>
      </c>
    </row>
    <row r="6063" spans="1:4" ht="15.75" hidden="1" customHeight="1">
      <c r="A6063" s="13" t="s">
        <v>335</v>
      </c>
      <c r="B6063" s="13">
        <v>2017</v>
      </c>
      <c r="C6063" s="13">
        <v>11435535</v>
      </c>
      <c r="D6063" s="13">
        <v>23.478999999999999</v>
      </c>
    </row>
    <row r="6064" spans="1:4" ht="15.75" hidden="1" customHeight="1">
      <c r="A6064" s="13" t="s">
        <v>335</v>
      </c>
      <c r="B6064" s="13">
        <v>2018</v>
      </c>
      <c r="C6064" s="13">
        <v>11606906</v>
      </c>
      <c r="D6064" s="13">
        <v>23.798999999999999</v>
      </c>
    </row>
    <row r="6065" spans="1:4" ht="15.75" hidden="1" customHeight="1">
      <c r="A6065" s="13" t="s">
        <v>335</v>
      </c>
      <c r="B6065" s="13">
        <v>2019</v>
      </c>
      <c r="C6065" s="13">
        <v>11777318</v>
      </c>
      <c r="D6065" s="13">
        <v>23.239000000000001</v>
      </c>
    </row>
    <row r="6066" spans="1:4" ht="15.75" hidden="1" customHeight="1">
      <c r="A6066" s="13" t="s">
        <v>335</v>
      </c>
      <c r="B6066" s="13">
        <v>2020</v>
      </c>
      <c r="C6066" s="13">
        <v>11936169</v>
      </c>
      <c r="D6066" s="13">
        <v>21.068000000000001</v>
      </c>
    </row>
    <row r="6067" spans="1:4" ht="15.75" hidden="1" customHeight="1">
      <c r="A6067" s="13" t="s">
        <v>335</v>
      </c>
      <c r="B6067" s="13">
        <v>2021</v>
      </c>
      <c r="C6067" s="13">
        <v>12079474</v>
      </c>
      <c r="D6067" s="13">
        <v>23.321999999999999</v>
      </c>
    </row>
    <row r="6068" spans="1:4" ht="15.75" hidden="1" customHeight="1">
      <c r="A6068" s="13" t="s">
        <v>336</v>
      </c>
      <c r="B6068" s="13">
        <v>1850</v>
      </c>
    </row>
    <row r="6069" spans="1:4" ht="15.75" hidden="1" customHeight="1">
      <c r="A6069" s="13" t="s">
        <v>336</v>
      </c>
      <c r="B6069" s="13">
        <v>1851</v>
      </c>
    </row>
    <row r="6070" spans="1:4" ht="15.75" hidden="1" customHeight="1">
      <c r="A6070" s="13" t="s">
        <v>336</v>
      </c>
      <c r="B6070" s="13">
        <v>1852</v>
      </c>
    </row>
    <row r="6071" spans="1:4" ht="15.75" hidden="1" customHeight="1">
      <c r="A6071" s="13" t="s">
        <v>336</v>
      </c>
      <c r="B6071" s="13">
        <v>1853</v>
      </c>
    </row>
    <row r="6072" spans="1:4" ht="15.75" hidden="1" customHeight="1">
      <c r="A6072" s="13" t="s">
        <v>336</v>
      </c>
      <c r="B6072" s="13">
        <v>1854</v>
      </c>
    </row>
    <row r="6073" spans="1:4" ht="15.75" hidden="1" customHeight="1">
      <c r="A6073" s="13" t="s">
        <v>336</v>
      </c>
      <c r="B6073" s="13">
        <v>1855</v>
      </c>
    </row>
    <row r="6074" spans="1:4" ht="15.75" hidden="1" customHeight="1">
      <c r="A6074" s="13" t="s">
        <v>336</v>
      </c>
      <c r="B6074" s="13">
        <v>1856</v>
      </c>
    </row>
    <row r="6075" spans="1:4" ht="15.75" hidden="1" customHeight="1">
      <c r="A6075" s="13" t="s">
        <v>336</v>
      </c>
      <c r="B6075" s="13">
        <v>1857</v>
      </c>
    </row>
    <row r="6076" spans="1:4" ht="15.75" hidden="1" customHeight="1">
      <c r="A6076" s="13" t="s">
        <v>336</v>
      </c>
      <c r="B6076" s="13">
        <v>1858</v>
      </c>
    </row>
    <row r="6077" spans="1:4" ht="15.75" hidden="1" customHeight="1">
      <c r="A6077" s="13" t="s">
        <v>336</v>
      </c>
      <c r="B6077" s="13">
        <v>1859</v>
      </c>
    </row>
    <row r="6078" spans="1:4" ht="15.75" hidden="1" customHeight="1">
      <c r="A6078" s="13" t="s">
        <v>336</v>
      </c>
      <c r="B6078" s="13">
        <v>1860</v>
      </c>
    </row>
    <row r="6079" spans="1:4" ht="15.75" hidden="1" customHeight="1">
      <c r="A6079" s="13" t="s">
        <v>336</v>
      </c>
      <c r="B6079" s="13">
        <v>1861</v>
      </c>
    </row>
    <row r="6080" spans="1:4" ht="15.75" hidden="1" customHeight="1">
      <c r="A6080" s="13" t="s">
        <v>336</v>
      </c>
      <c r="B6080" s="13">
        <v>1862</v>
      </c>
    </row>
    <row r="6081" spans="1:2" ht="15.75" hidden="1" customHeight="1">
      <c r="A6081" s="13" t="s">
        <v>336</v>
      </c>
      <c r="B6081" s="13">
        <v>1863</v>
      </c>
    </row>
    <row r="6082" spans="1:2" ht="15.75" hidden="1" customHeight="1">
      <c r="A6082" s="13" t="s">
        <v>336</v>
      </c>
      <c r="B6082" s="13">
        <v>1864</v>
      </c>
    </row>
    <row r="6083" spans="1:2" ht="15.75" hidden="1" customHeight="1">
      <c r="A6083" s="13" t="s">
        <v>336</v>
      </c>
      <c r="B6083" s="13">
        <v>1865</v>
      </c>
    </row>
    <row r="6084" spans="1:2" ht="15.75" hidden="1" customHeight="1">
      <c r="A6084" s="13" t="s">
        <v>336</v>
      </c>
      <c r="B6084" s="13">
        <v>1866</v>
      </c>
    </row>
    <row r="6085" spans="1:2" ht="15.75" hidden="1" customHeight="1">
      <c r="A6085" s="13" t="s">
        <v>336</v>
      </c>
      <c r="B6085" s="13">
        <v>1867</v>
      </c>
    </row>
    <row r="6086" spans="1:2" ht="15.75" hidden="1" customHeight="1">
      <c r="A6086" s="13" t="s">
        <v>336</v>
      </c>
      <c r="B6086" s="13">
        <v>1868</v>
      </c>
    </row>
    <row r="6087" spans="1:2" ht="15.75" hidden="1" customHeight="1">
      <c r="A6087" s="13" t="s">
        <v>336</v>
      </c>
      <c r="B6087" s="13">
        <v>1869</v>
      </c>
    </row>
    <row r="6088" spans="1:2" ht="15.75" hidden="1" customHeight="1">
      <c r="A6088" s="13" t="s">
        <v>336</v>
      </c>
      <c r="B6088" s="13">
        <v>1870</v>
      </c>
    </row>
    <row r="6089" spans="1:2" ht="15.75" hidden="1" customHeight="1">
      <c r="A6089" s="13" t="s">
        <v>336</v>
      </c>
      <c r="B6089" s="13">
        <v>1871</v>
      </c>
    </row>
    <row r="6090" spans="1:2" ht="15.75" hidden="1" customHeight="1">
      <c r="A6090" s="13" t="s">
        <v>336</v>
      </c>
      <c r="B6090" s="13">
        <v>1872</v>
      </c>
    </row>
    <row r="6091" spans="1:2" ht="15.75" hidden="1" customHeight="1">
      <c r="A6091" s="13" t="s">
        <v>336</v>
      </c>
      <c r="B6091" s="13">
        <v>1873</v>
      </c>
    </row>
    <row r="6092" spans="1:2" ht="15.75" hidden="1" customHeight="1">
      <c r="A6092" s="13" t="s">
        <v>336</v>
      </c>
      <c r="B6092" s="13">
        <v>1874</v>
      </c>
    </row>
    <row r="6093" spans="1:2" ht="15.75" hidden="1" customHeight="1">
      <c r="A6093" s="13" t="s">
        <v>336</v>
      </c>
      <c r="B6093" s="13">
        <v>1875</v>
      </c>
    </row>
    <row r="6094" spans="1:2" ht="15.75" hidden="1" customHeight="1">
      <c r="A6094" s="13" t="s">
        <v>336</v>
      </c>
      <c r="B6094" s="13">
        <v>1876</v>
      </c>
    </row>
    <row r="6095" spans="1:2" ht="15.75" hidden="1" customHeight="1">
      <c r="A6095" s="13" t="s">
        <v>336</v>
      </c>
      <c r="B6095" s="13">
        <v>1877</v>
      </c>
    </row>
    <row r="6096" spans="1:2" ht="15.75" hidden="1" customHeight="1">
      <c r="A6096" s="13" t="s">
        <v>336</v>
      </c>
      <c r="B6096" s="13">
        <v>1878</v>
      </c>
    </row>
    <row r="6097" spans="1:2" ht="15.75" hidden="1" customHeight="1">
      <c r="A6097" s="13" t="s">
        <v>336</v>
      </c>
      <c r="B6097" s="13">
        <v>1879</v>
      </c>
    </row>
    <row r="6098" spans="1:2" ht="15.75" hidden="1" customHeight="1">
      <c r="A6098" s="13" t="s">
        <v>336</v>
      </c>
      <c r="B6098" s="13">
        <v>1880</v>
      </c>
    </row>
    <row r="6099" spans="1:2" ht="15.75" hidden="1" customHeight="1">
      <c r="A6099" s="13" t="s">
        <v>336</v>
      </c>
      <c r="B6099" s="13">
        <v>1881</v>
      </c>
    </row>
    <row r="6100" spans="1:2" ht="15.75" hidden="1" customHeight="1">
      <c r="A6100" s="13" t="s">
        <v>336</v>
      </c>
      <c r="B6100" s="13">
        <v>1882</v>
      </c>
    </row>
    <row r="6101" spans="1:2" ht="15.75" hidden="1" customHeight="1">
      <c r="A6101" s="13" t="s">
        <v>336</v>
      </c>
      <c r="B6101" s="13">
        <v>1883</v>
      </c>
    </row>
    <row r="6102" spans="1:2" ht="15.75" hidden="1" customHeight="1">
      <c r="A6102" s="13" t="s">
        <v>336</v>
      </c>
      <c r="B6102" s="13">
        <v>1884</v>
      </c>
    </row>
    <row r="6103" spans="1:2" ht="15.75" hidden="1" customHeight="1">
      <c r="A6103" s="13" t="s">
        <v>336</v>
      </c>
      <c r="B6103" s="13">
        <v>1885</v>
      </c>
    </row>
    <row r="6104" spans="1:2" ht="15.75" hidden="1" customHeight="1">
      <c r="A6104" s="13" t="s">
        <v>336</v>
      </c>
      <c r="B6104" s="13">
        <v>1886</v>
      </c>
    </row>
    <row r="6105" spans="1:2" ht="15.75" hidden="1" customHeight="1">
      <c r="A6105" s="13" t="s">
        <v>336</v>
      </c>
      <c r="B6105" s="13">
        <v>1887</v>
      </c>
    </row>
    <row r="6106" spans="1:2" ht="15.75" hidden="1" customHeight="1">
      <c r="A6106" s="13" t="s">
        <v>336</v>
      </c>
      <c r="B6106" s="13">
        <v>1888</v>
      </c>
    </row>
    <row r="6107" spans="1:2" ht="15.75" hidden="1" customHeight="1">
      <c r="A6107" s="13" t="s">
        <v>336</v>
      </c>
      <c r="B6107" s="13">
        <v>1889</v>
      </c>
    </row>
    <row r="6108" spans="1:2" ht="15.75" hidden="1" customHeight="1">
      <c r="A6108" s="13" t="s">
        <v>336</v>
      </c>
      <c r="B6108" s="13">
        <v>1890</v>
      </c>
    </row>
    <row r="6109" spans="1:2" ht="15.75" hidden="1" customHeight="1">
      <c r="A6109" s="13" t="s">
        <v>336</v>
      </c>
      <c r="B6109" s="13">
        <v>1891</v>
      </c>
    </row>
    <row r="6110" spans="1:2" ht="15.75" hidden="1" customHeight="1">
      <c r="A6110" s="13" t="s">
        <v>336</v>
      </c>
      <c r="B6110" s="13">
        <v>1892</v>
      </c>
    </row>
    <row r="6111" spans="1:2" ht="15.75" hidden="1" customHeight="1">
      <c r="A6111" s="13" t="s">
        <v>336</v>
      </c>
      <c r="B6111" s="13">
        <v>1893</v>
      </c>
    </row>
    <row r="6112" spans="1:2" ht="15.75" hidden="1" customHeight="1">
      <c r="A6112" s="13" t="s">
        <v>336</v>
      </c>
      <c r="B6112" s="13">
        <v>1894</v>
      </c>
    </row>
    <row r="6113" spans="1:2" ht="15.75" hidden="1" customHeight="1">
      <c r="A6113" s="13" t="s">
        <v>336</v>
      </c>
      <c r="B6113" s="13">
        <v>1895</v>
      </c>
    </row>
    <row r="6114" spans="1:2" ht="15.75" hidden="1" customHeight="1">
      <c r="A6114" s="13" t="s">
        <v>336</v>
      </c>
      <c r="B6114" s="13">
        <v>1896</v>
      </c>
    </row>
    <row r="6115" spans="1:2" ht="15.75" hidden="1" customHeight="1">
      <c r="A6115" s="13" t="s">
        <v>336</v>
      </c>
      <c r="B6115" s="13">
        <v>1897</v>
      </c>
    </row>
    <row r="6116" spans="1:2" ht="15.75" hidden="1" customHeight="1">
      <c r="A6116" s="13" t="s">
        <v>336</v>
      </c>
      <c r="B6116" s="13">
        <v>1898</v>
      </c>
    </row>
    <row r="6117" spans="1:2" ht="15.75" hidden="1" customHeight="1">
      <c r="A6117" s="13" t="s">
        <v>336</v>
      </c>
      <c r="B6117" s="13">
        <v>1899</v>
      </c>
    </row>
    <row r="6118" spans="1:2" ht="15.75" hidden="1" customHeight="1">
      <c r="A6118" s="13" t="s">
        <v>336</v>
      </c>
      <c r="B6118" s="13">
        <v>1900</v>
      </c>
    </row>
    <row r="6119" spans="1:2" ht="15.75" hidden="1" customHeight="1">
      <c r="A6119" s="13" t="s">
        <v>336</v>
      </c>
      <c r="B6119" s="13">
        <v>1901</v>
      </c>
    </row>
    <row r="6120" spans="1:2" ht="15.75" hidden="1" customHeight="1">
      <c r="A6120" s="13" t="s">
        <v>336</v>
      </c>
      <c r="B6120" s="13">
        <v>1902</v>
      </c>
    </row>
    <row r="6121" spans="1:2" ht="15.75" hidden="1" customHeight="1">
      <c r="A6121" s="13" t="s">
        <v>336</v>
      </c>
      <c r="B6121" s="13">
        <v>1903</v>
      </c>
    </row>
    <row r="6122" spans="1:2" ht="15.75" hidden="1" customHeight="1">
      <c r="A6122" s="13" t="s">
        <v>336</v>
      </c>
      <c r="B6122" s="13">
        <v>1904</v>
      </c>
    </row>
    <row r="6123" spans="1:2" ht="15.75" hidden="1" customHeight="1">
      <c r="A6123" s="13" t="s">
        <v>336</v>
      </c>
      <c r="B6123" s="13">
        <v>1905</v>
      </c>
    </row>
    <row r="6124" spans="1:2" ht="15.75" hidden="1" customHeight="1">
      <c r="A6124" s="13" t="s">
        <v>336</v>
      </c>
      <c r="B6124" s="13">
        <v>1906</v>
      </c>
    </row>
    <row r="6125" spans="1:2" ht="15.75" hidden="1" customHeight="1">
      <c r="A6125" s="13" t="s">
        <v>336</v>
      </c>
      <c r="B6125" s="13">
        <v>1907</v>
      </c>
    </row>
    <row r="6126" spans="1:2" ht="15.75" hidden="1" customHeight="1">
      <c r="A6126" s="13" t="s">
        <v>336</v>
      </c>
      <c r="B6126" s="13">
        <v>1908</v>
      </c>
    </row>
    <row r="6127" spans="1:2" ht="15.75" hidden="1" customHeight="1">
      <c r="A6127" s="13" t="s">
        <v>336</v>
      </c>
      <c r="B6127" s="13">
        <v>1909</v>
      </c>
    </row>
    <row r="6128" spans="1:2" ht="15.75" hidden="1" customHeight="1">
      <c r="A6128" s="13" t="s">
        <v>336</v>
      </c>
      <c r="B6128" s="13">
        <v>1910</v>
      </c>
    </row>
    <row r="6129" spans="1:4" ht="15.75" hidden="1" customHeight="1">
      <c r="A6129" s="13" t="s">
        <v>336</v>
      </c>
      <c r="B6129" s="13">
        <v>1911</v>
      </c>
    </row>
    <row r="6130" spans="1:4" ht="15.75" hidden="1" customHeight="1">
      <c r="A6130" s="13" t="s">
        <v>336</v>
      </c>
      <c r="B6130" s="13">
        <v>1912</v>
      </c>
    </row>
    <row r="6131" spans="1:4" ht="15.75" hidden="1" customHeight="1">
      <c r="A6131" s="13" t="s">
        <v>336</v>
      </c>
      <c r="B6131" s="13">
        <v>1913</v>
      </c>
    </row>
    <row r="6132" spans="1:4" ht="15.75" hidden="1" customHeight="1">
      <c r="A6132" s="13" t="s">
        <v>336</v>
      </c>
      <c r="B6132" s="13">
        <v>1914</v>
      </c>
    </row>
    <row r="6133" spans="1:4" ht="15.75" hidden="1" customHeight="1">
      <c r="A6133" s="13" t="s">
        <v>336</v>
      </c>
      <c r="B6133" s="13">
        <v>1915</v>
      </c>
    </row>
    <row r="6134" spans="1:4" ht="15.75" hidden="1" customHeight="1">
      <c r="A6134" s="13" t="s">
        <v>336</v>
      </c>
      <c r="B6134" s="13">
        <v>1916</v>
      </c>
    </row>
    <row r="6135" spans="1:4" ht="15.75" hidden="1" customHeight="1">
      <c r="A6135" s="13" t="s">
        <v>336</v>
      </c>
      <c r="B6135" s="13">
        <v>1917</v>
      </c>
    </row>
    <row r="6136" spans="1:4" ht="15.75" hidden="1" customHeight="1">
      <c r="A6136" s="13" t="s">
        <v>336</v>
      </c>
      <c r="B6136" s="13">
        <v>1918</v>
      </c>
    </row>
    <row r="6137" spans="1:4" ht="15.75" hidden="1" customHeight="1">
      <c r="A6137" s="13" t="s">
        <v>336</v>
      </c>
      <c r="B6137" s="13">
        <v>1919</v>
      </c>
    </row>
    <row r="6138" spans="1:4" ht="15.75" hidden="1" customHeight="1">
      <c r="A6138" s="13" t="s">
        <v>336</v>
      </c>
      <c r="B6138" s="13">
        <v>1920</v>
      </c>
    </row>
    <row r="6139" spans="1:4" ht="15.75" hidden="1" customHeight="1">
      <c r="A6139" s="13" t="s">
        <v>336</v>
      </c>
      <c r="B6139" s="13">
        <v>1921</v>
      </c>
    </row>
    <row r="6140" spans="1:4" ht="15.75" hidden="1" customHeight="1">
      <c r="A6140" s="13" t="s">
        <v>336</v>
      </c>
      <c r="B6140" s="13">
        <v>1922</v>
      </c>
    </row>
    <row r="6141" spans="1:4" ht="15.75" hidden="1" customHeight="1">
      <c r="A6141" s="13" t="s">
        <v>336</v>
      </c>
      <c r="B6141" s="13">
        <v>1923</v>
      </c>
    </row>
    <row r="6142" spans="1:4" ht="15.75" hidden="1" customHeight="1">
      <c r="A6142" s="13" t="s">
        <v>336</v>
      </c>
      <c r="B6142" s="13">
        <v>1924</v>
      </c>
    </row>
    <row r="6143" spans="1:4" ht="15.75" hidden="1" customHeight="1">
      <c r="A6143" s="13" t="s">
        <v>336</v>
      </c>
      <c r="B6143" s="13">
        <v>1925</v>
      </c>
    </row>
    <row r="6144" spans="1:4" ht="15.75" hidden="1" customHeight="1">
      <c r="A6144" s="13" t="s">
        <v>336</v>
      </c>
      <c r="B6144" s="13">
        <v>1926</v>
      </c>
      <c r="D6144" s="13">
        <v>7.0000000000000001E-3</v>
      </c>
    </row>
    <row r="6145" spans="1:4" ht="15.75" hidden="1" customHeight="1">
      <c r="A6145" s="13" t="s">
        <v>336</v>
      </c>
      <c r="B6145" s="13">
        <v>1927</v>
      </c>
      <c r="D6145" s="13">
        <v>8.0000000000000002E-3</v>
      </c>
    </row>
    <row r="6146" spans="1:4" ht="15.75" hidden="1" customHeight="1">
      <c r="A6146" s="13" t="s">
        <v>336</v>
      </c>
      <c r="B6146" s="13">
        <v>1928</v>
      </c>
      <c r="D6146" s="13">
        <v>1.7999999999999999E-2</v>
      </c>
    </row>
    <row r="6147" spans="1:4" ht="15.75" hidden="1" customHeight="1">
      <c r="A6147" s="13" t="s">
        <v>336</v>
      </c>
      <c r="B6147" s="13">
        <v>1929</v>
      </c>
      <c r="D6147" s="13">
        <v>2.1999999999999999E-2</v>
      </c>
    </row>
    <row r="6148" spans="1:4" ht="15.75" hidden="1" customHeight="1">
      <c r="A6148" s="13" t="s">
        <v>336</v>
      </c>
      <c r="B6148" s="13">
        <v>1930</v>
      </c>
      <c r="D6148" s="13">
        <v>2.9000000000000001E-2</v>
      </c>
    </row>
    <row r="6149" spans="1:4" ht="15.75" hidden="1" customHeight="1">
      <c r="A6149" s="13" t="s">
        <v>336</v>
      </c>
      <c r="B6149" s="13">
        <v>1931</v>
      </c>
      <c r="D6149" s="13">
        <v>2.4E-2</v>
      </c>
    </row>
    <row r="6150" spans="1:4" ht="15.75" hidden="1" customHeight="1">
      <c r="A6150" s="13" t="s">
        <v>336</v>
      </c>
      <c r="B6150" s="13">
        <v>1932</v>
      </c>
      <c r="D6150" s="13">
        <v>2.4E-2</v>
      </c>
    </row>
    <row r="6151" spans="1:4" ht="15.75" hidden="1" customHeight="1">
      <c r="A6151" s="13" t="s">
        <v>336</v>
      </c>
      <c r="B6151" s="13">
        <v>1933</v>
      </c>
      <c r="D6151" s="13">
        <v>2.5000000000000001E-2</v>
      </c>
    </row>
    <row r="6152" spans="1:4" ht="15.75" hidden="1" customHeight="1">
      <c r="A6152" s="13" t="s">
        <v>336</v>
      </c>
      <c r="B6152" s="13">
        <v>1934</v>
      </c>
      <c r="D6152" s="13">
        <v>2.8000000000000001E-2</v>
      </c>
    </row>
    <row r="6153" spans="1:4" ht="15.75" hidden="1" customHeight="1">
      <c r="A6153" s="13" t="s">
        <v>336</v>
      </c>
      <c r="B6153" s="13">
        <v>1935</v>
      </c>
      <c r="D6153" s="13">
        <v>3.1E-2</v>
      </c>
    </row>
    <row r="6154" spans="1:4" ht="15.75" hidden="1" customHeight="1">
      <c r="A6154" s="13" t="s">
        <v>336</v>
      </c>
      <c r="B6154" s="13">
        <v>1936</v>
      </c>
      <c r="D6154" s="13">
        <v>3.4000000000000002E-2</v>
      </c>
    </row>
    <row r="6155" spans="1:4" ht="15.75" hidden="1" customHeight="1">
      <c r="A6155" s="13" t="s">
        <v>336</v>
      </c>
      <c r="B6155" s="13">
        <v>1937</v>
      </c>
      <c r="D6155" s="13">
        <v>0.04</v>
      </c>
    </row>
    <row r="6156" spans="1:4" ht="15.75" hidden="1" customHeight="1">
      <c r="A6156" s="13" t="s">
        <v>336</v>
      </c>
      <c r="B6156" s="13">
        <v>1938</v>
      </c>
      <c r="D6156" s="13">
        <v>4.2999999999999997E-2</v>
      </c>
    </row>
    <row r="6157" spans="1:4" ht="15.75" hidden="1" customHeight="1">
      <c r="A6157" s="13" t="s">
        <v>336</v>
      </c>
      <c r="B6157" s="13">
        <v>1939</v>
      </c>
      <c r="D6157" s="13">
        <v>0.04</v>
      </c>
    </row>
    <row r="6158" spans="1:4" ht="15.75" hidden="1" customHeight="1">
      <c r="A6158" s="13" t="s">
        <v>336</v>
      </c>
      <c r="B6158" s="13">
        <v>1940</v>
      </c>
      <c r="D6158" s="13">
        <v>3.2000000000000001E-2</v>
      </c>
    </row>
    <row r="6159" spans="1:4" ht="15.75" hidden="1" customHeight="1">
      <c r="A6159" s="13" t="s">
        <v>336</v>
      </c>
      <c r="B6159" s="13">
        <v>1941</v>
      </c>
      <c r="D6159" s="13">
        <v>0.04</v>
      </c>
    </row>
    <row r="6160" spans="1:4" ht="15.75" hidden="1" customHeight="1">
      <c r="A6160" s="13" t="s">
        <v>336</v>
      </c>
      <c r="B6160" s="13">
        <v>1942</v>
      </c>
      <c r="D6160" s="13">
        <v>2.3E-2</v>
      </c>
    </row>
    <row r="6161" spans="1:4" ht="15.75" hidden="1" customHeight="1">
      <c r="A6161" s="13" t="s">
        <v>336</v>
      </c>
      <c r="B6161" s="13">
        <v>1943</v>
      </c>
      <c r="D6161" s="13">
        <v>3.6999999999999998E-2</v>
      </c>
    </row>
    <row r="6162" spans="1:4" ht="15.75" hidden="1" customHeight="1">
      <c r="A6162" s="13" t="s">
        <v>336</v>
      </c>
      <c r="B6162" s="13">
        <v>1944</v>
      </c>
      <c r="D6162" s="13">
        <v>4.7E-2</v>
      </c>
    </row>
    <row r="6163" spans="1:4" ht="15.75" hidden="1" customHeight="1">
      <c r="A6163" s="13" t="s">
        <v>336</v>
      </c>
      <c r="B6163" s="13">
        <v>1945</v>
      </c>
      <c r="D6163" s="13">
        <v>5.3999999999999999E-2</v>
      </c>
    </row>
    <row r="6164" spans="1:4" ht="15.75" hidden="1" customHeight="1">
      <c r="A6164" s="13" t="s">
        <v>336</v>
      </c>
      <c r="B6164" s="13">
        <v>1946</v>
      </c>
      <c r="D6164" s="13">
        <v>6.0999999999999999E-2</v>
      </c>
    </row>
    <row r="6165" spans="1:4" ht="15.75" hidden="1" customHeight="1">
      <c r="A6165" s="13" t="s">
        <v>336</v>
      </c>
      <c r="B6165" s="13">
        <v>1947</v>
      </c>
      <c r="D6165" s="13">
        <v>6.9000000000000006E-2</v>
      </c>
    </row>
    <row r="6166" spans="1:4" ht="15.75" hidden="1" customHeight="1">
      <c r="A6166" s="13" t="s">
        <v>336</v>
      </c>
      <c r="B6166" s="13">
        <v>1948</v>
      </c>
      <c r="D6166" s="13">
        <v>7.0000000000000007E-2</v>
      </c>
    </row>
    <row r="6167" spans="1:4" ht="15.75" hidden="1" customHeight="1">
      <c r="A6167" s="13" t="s">
        <v>336</v>
      </c>
      <c r="B6167" s="13">
        <v>1949</v>
      </c>
      <c r="D6167" s="13">
        <v>0</v>
      </c>
    </row>
    <row r="6168" spans="1:4" ht="15.75" hidden="1" customHeight="1">
      <c r="A6168" s="13" t="s">
        <v>336</v>
      </c>
      <c r="B6168" s="13">
        <v>1950</v>
      </c>
      <c r="C6168" s="13">
        <v>7016</v>
      </c>
      <c r="D6168" s="13">
        <v>8.7999999999999995E-2</v>
      </c>
    </row>
    <row r="6169" spans="1:4" ht="15.75" hidden="1" customHeight="1">
      <c r="A6169" s="13" t="s">
        <v>336</v>
      </c>
      <c r="B6169" s="13">
        <v>1951</v>
      </c>
      <c r="C6169" s="13">
        <v>7033</v>
      </c>
      <c r="D6169" s="13">
        <v>0.13900000000000001</v>
      </c>
    </row>
    <row r="6170" spans="1:4" ht="15.75" hidden="1" customHeight="1">
      <c r="A6170" s="13" t="s">
        <v>336</v>
      </c>
      <c r="B6170" s="13">
        <v>1952</v>
      </c>
      <c r="C6170" s="13">
        <v>7091</v>
      </c>
      <c r="D6170" s="13">
        <v>0.08</v>
      </c>
    </row>
    <row r="6171" spans="1:4" ht="15.75" hidden="1" customHeight="1">
      <c r="A6171" s="13" t="s">
        <v>336</v>
      </c>
      <c r="B6171" s="13">
        <v>1953</v>
      </c>
      <c r="C6171" s="13">
        <v>7190</v>
      </c>
      <c r="D6171" s="13">
        <v>9.2999999999999999E-2</v>
      </c>
    </row>
    <row r="6172" spans="1:4" ht="15.75" hidden="1" customHeight="1">
      <c r="A6172" s="13" t="s">
        <v>336</v>
      </c>
      <c r="B6172" s="13">
        <v>1954</v>
      </c>
      <c r="C6172" s="13">
        <v>7402</v>
      </c>
      <c r="D6172" s="13">
        <v>0.188</v>
      </c>
    </row>
    <row r="6173" spans="1:4" ht="15.75" hidden="1" customHeight="1">
      <c r="A6173" s="13" t="s">
        <v>336</v>
      </c>
      <c r="B6173" s="13">
        <v>1955</v>
      </c>
      <c r="C6173" s="13">
        <v>7550</v>
      </c>
      <c r="D6173" s="13">
        <v>0.156</v>
      </c>
    </row>
    <row r="6174" spans="1:4" ht="15.75" hidden="1" customHeight="1">
      <c r="A6174" s="13" t="s">
        <v>336</v>
      </c>
      <c r="B6174" s="13">
        <v>1956</v>
      </c>
      <c r="C6174" s="13">
        <v>7537</v>
      </c>
      <c r="D6174" s="13">
        <v>0.20100000000000001</v>
      </c>
    </row>
    <row r="6175" spans="1:4" ht="15.75" hidden="1" customHeight="1">
      <c r="A6175" s="13" t="s">
        <v>336</v>
      </c>
      <c r="B6175" s="13">
        <v>1957</v>
      </c>
      <c r="C6175" s="13">
        <v>7542</v>
      </c>
      <c r="D6175" s="13">
        <v>0.13700000000000001</v>
      </c>
    </row>
    <row r="6176" spans="1:4" ht="15.75" hidden="1" customHeight="1">
      <c r="A6176" s="13" t="s">
        <v>336</v>
      </c>
      <c r="B6176" s="13">
        <v>1958</v>
      </c>
      <c r="C6176" s="13">
        <v>7571</v>
      </c>
      <c r="D6176" s="13">
        <v>0.12</v>
      </c>
    </row>
    <row r="6177" spans="1:4" ht="15.75" hidden="1" customHeight="1">
      <c r="A6177" s="13" t="s">
        <v>336</v>
      </c>
      <c r="B6177" s="13">
        <v>1959</v>
      </c>
      <c r="C6177" s="13">
        <v>7615</v>
      </c>
      <c r="D6177" s="13">
        <v>0.155</v>
      </c>
    </row>
    <row r="6178" spans="1:4" ht="15.75" hidden="1" customHeight="1">
      <c r="A6178" s="13" t="s">
        <v>336</v>
      </c>
      <c r="B6178" s="13">
        <v>1960</v>
      </c>
      <c r="C6178" s="13">
        <v>7699</v>
      </c>
      <c r="D6178" s="13">
        <v>0.13300000000000001</v>
      </c>
    </row>
    <row r="6179" spans="1:4" ht="15.75" hidden="1" customHeight="1">
      <c r="A6179" s="13" t="s">
        <v>336</v>
      </c>
      <c r="B6179" s="13">
        <v>1961</v>
      </c>
      <c r="C6179" s="13">
        <v>7821</v>
      </c>
      <c r="D6179" s="13">
        <v>0.13900000000000001</v>
      </c>
    </row>
    <row r="6180" spans="1:4" ht="15.75" hidden="1" customHeight="1">
      <c r="A6180" s="13" t="s">
        <v>336</v>
      </c>
      <c r="B6180" s="13">
        <v>1962</v>
      </c>
      <c r="C6180" s="13">
        <v>7960</v>
      </c>
      <c r="D6180" s="13">
        <v>0.153</v>
      </c>
    </row>
    <row r="6181" spans="1:4" ht="15.75" hidden="1" customHeight="1">
      <c r="A6181" s="13" t="s">
        <v>336</v>
      </c>
      <c r="B6181" s="13">
        <v>1963</v>
      </c>
      <c r="C6181" s="13">
        <v>8122</v>
      </c>
      <c r="D6181" s="13">
        <v>0.14599999999999999</v>
      </c>
    </row>
    <row r="6182" spans="1:4" ht="15.75" hidden="1" customHeight="1">
      <c r="A6182" s="13" t="s">
        <v>336</v>
      </c>
      <c r="B6182" s="13">
        <v>1964</v>
      </c>
      <c r="C6182" s="13">
        <v>8305</v>
      </c>
      <c r="D6182" s="13">
        <v>0.14199999999999999</v>
      </c>
    </row>
    <row r="6183" spans="1:4" ht="15.75" hidden="1" customHeight="1">
      <c r="A6183" s="13" t="s">
        <v>336</v>
      </c>
      <c r="B6183" s="13">
        <v>1965</v>
      </c>
      <c r="C6183" s="13">
        <v>8502</v>
      </c>
      <c r="D6183" s="13">
        <v>0.128</v>
      </c>
    </row>
    <row r="6184" spans="1:4" ht="15.75" hidden="1" customHeight="1">
      <c r="A6184" s="13" t="s">
        <v>336</v>
      </c>
      <c r="B6184" s="13">
        <v>1966</v>
      </c>
      <c r="C6184" s="13">
        <v>8719</v>
      </c>
      <c r="D6184" s="13">
        <v>0.11899999999999999</v>
      </c>
    </row>
    <row r="6185" spans="1:4" ht="15.75" hidden="1" customHeight="1">
      <c r="A6185" s="13" t="s">
        <v>336</v>
      </c>
      <c r="B6185" s="13">
        <v>1967</v>
      </c>
      <c r="C6185" s="13">
        <v>8952</v>
      </c>
      <c r="D6185" s="13">
        <v>0.14699999999999999</v>
      </c>
    </row>
    <row r="6186" spans="1:4" ht="15.75" hidden="1" customHeight="1">
      <c r="A6186" s="13" t="s">
        <v>336</v>
      </c>
      <c r="B6186" s="13">
        <v>1968</v>
      </c>
      <c r="C6186" s="13">
        <v>9200</v>
      </c>
      <c r="D6186" s="13">
        <v>0.13700000000000001</v>
      </c>
    </row>
    <row r="6187" spans="1:4" ht="15.75" hidden="1" customHeight="1">
      <c r="A6187" s="13" t="s">
        <v>336</v>
      </c>
      <c r="B6187" s="13">
        <v>1969</v>
      </c>
      <c r="C6187" s="13">
        <v>9447</v>
      </c>
      <c r="D6187" s="13">
        <v>0.17899999999999999</v>
      </c>
    </row>
    <row r="6188" spans="1:4" ht="15.75" hidden="1" customHeight="1">
      <c r="A6188" s="13" t="s">
        <v>336</v>
      </c>
      <c r="B6188" s="13">
        <v>1970</v>
      </c>
      <c r="C6188" s="13">
        <v>9703</v>
      </c>
      <c r="D6188" s="13">
        <v>0.2</v>
      </c>
    </row>
    <row r="6189" spans="1:4" ht="15.75" hidden="1" customHeight="1">
      <c r="A6189" s="13" t="s">
        <v>336</v>
      </c>
      <c r="B6189" s="13">
        <v>1971</v>
      </c>
      <c r="C6189" s="13">
        <v>9954</v>
      </c>
      <c r="D6189" s="13">
        <v>0.17399999999999999</v>
      </c>
    </row>
    <row r="6190" spans="1:4" ht="15.75" hidden="1" customHeight="1">
      <c r="A6190" s="13" t="s">
        <v>336</v>
      </c>
      <c r="B6190" s="13">
        <v>1972</v>
      </c>
      <c r="C6190" s="13">
        <v>10178</v>
      </c>
      <c r="D6190" s="13">
        <v>0.16900000000000001</v>
      </c>
    </row>
    <row r="6191" spans="1:4" ht="15.75" hidden="1" customHeight="1">
      <c r="A6191" s="13" t="s">
        <v>336</v>
      </c>
      <c r="B6191" s="13">
        <v>1973</v>
      </c>
      <c r="C6191" s="13">
        <v>10350</v>
      </c>
      <c r="D6191" s="13">
        <v>0.187</v>
      </c>
    </row>
    <row r="6192" spans="1:4" ht="15.75" hidden="1" customHeight="1">
      <c r="A6192" s="13" t="s">
        <v>336</v>
      </c>
      <c r="B6192" s="13">
        <v>1974</v>
      </c>
      <c r="C6192" s="13">
        <v>10505</v>
      </c>
      <c r="D6192" s="13">
        <v>0.17</v>
      </c>
    </row>
    <row r="6193" spans="1:4" ht="15.75" hidden="1" customHeight="1">
      <c r="A6193" s="13" t="s">
        <v>336</v>
      </c>
      <c r="B6193" s="13">
        <v>1975</v>
      </c>
      <c r="C6193" s="13">
        <v>10672</v>
      </c>
      <c r="D6193" s="13">
        <v>0.123</v>
      </c>
    </row>
    <row r="6194" spans="1:4" ht="15.75" hidden="1" customHeight="1">
      <c r="A6194" s="13" t="s">
        <v>336</v>
      </c>
      <c r="B6194" s="13">
        <v>1976</v>
      </c>
      <c r="C6194" s="13">
        <v>10845</v>
      </c>
      <c r="D6194" s="13">
        <v>0.26300000000000001</v>
      </c>
    </row>
    <row r="6195" spans="1:4" ht="15.75" hidden="1" customHeight="1">
      <c r="A6195" s="13" t="s">
        <v>336</v>
      </c>
      <c r="B6195" s="13">
        <v>1977</v>
      </c>
      <c r="C6195" s="13">
        <v>11026</v>
      </c>
      <c r="D6195" s="13">
        <v>0.13700000000000001</v>
      </c>
    </row>
    <row r="6196" spans="1:4" ht="15.75" hidden="1" customHeight="1">
      <c r="A6196" s="13" t="s">
        <v>336</v>
      </c>
      <c r="B6196" s="13">
        <v>1978</v>
      </c>
      <c r="C6196" s="13">
        <v>11209</v>
      </c>
      <c r="D6196" s="13">
        <v>0.11700000000000001</v>
      </c>
    </row>
    <row r="6197" spans="1:4" ht="15.75" hidden="1" customHeight="1">
      <c r="A6197" s="13" t="s">
        <v>336</v>
      </c>
      <c r="B6197" s="13">
        <v>1979</v>
      </c>
      <c r="C6197" s="13">
        <v>11388</v>
      </c>
      <c r="D6197" s="13">
        <v>0.123</v>
      </c>
    </row>
    <row r="6198" spans="1:4" ht="15.75" hidden="1" customHeight="1">
      <c r="A6198" s="13" t="s">
        <v>336</v>
      </c>
      <c r="B6198" s="13">
        <v>1980</v>
      </c>
      <c r="C6198" s="13">
        <v>11568</v>
      </c>
      <c r="D6198" s="13">
        <v>0.126</v>
      </c>
    </row>
    <row r="6199" spans="1:4" ht="15.75" hidden="1" customHeight="1">
      <c r="A6199" s="13" t="s">
        <v>336</v>
      </c>
      <c r="B6199" s="13">
        <v>1981</v>
      </c>
      <c r="C6199" s="13">
        <v>11717</v>
      </c>
      <c r="D6199" s="13">
        <v>0.12</v>
      </c>
    </row>
    <row r="6200" spans="1:4" ht="15.75" hidden="1" customHeight="1">
      <c r="A6200" s="13" t="s">
        <v>336</v>
      </c>
      <c r="B6200" s="13">
        <v>1982</v>
      </c>
      <c r="C6200" s="13">
        <v>11822</v>
      </c>
      <c r="D6200" s="13">
        <v>0.13400000000000001</v>
      </c>
    </row>
    <row r="6201" spans="1:4" ht="15.75" hidden="1" customHeight="1">
      <c r="A6201" s="13" t="s">
        <v>336</v>
      </c>
      <c r="B6201" s="13">
        <v>1983</v>
      </c>
      <c r="C6201" s="13">
        <v>11901</v>
      </c>
      <c r="D6201" s="13">
        <v>6.9000000000000006E-2</v>
      </c>
    </row>
    <row r="6202" spans="1:4" ht="15.75" hidden="1" customHeight="1">
      <c r="A6202" s="13" t="s">
        <v>336</v>
      </c>
      <c r="B6202" s="13">
        <v>1984</v>
      </c>
      <c r="C6202" s="13">
        <v>11996</v>
      </c>
      <c r="D6202" s="13">
        <v>0.17199999999999999</v>
      </c>
    </row>
    <row r="6203" spans="1:4" ht="15.75" hidden="1" customHeight="1">
      <c r="A6203" s="13" t="s">
        <v>336</v>
      </c>
      <c r="B6203" s="13">
        <v>1985</v>
      </c>
      <c r="C6203" s="13">
        <v>12092</v>
      </c>
      <c r="D6203" s="13">
        <v>0.20200000000000001</v>
      </c>
    </row>
    <row r="6204" spans="1:4" ht="15.75" hidden="1" customHeight="1">
      <c r="A6204" s="13" t="s">
        <v>336</v>
      </c>
      <c r="B6204" s="13">
        <v>1986</v>
      </c>
      <c r="C6204" s="13">
        <v>12180</v>
      </c>
      <c r="D6204" s="13">
        <v>3.9E-2</v>
      </c>
    </row>
    <row r="6205" spans="1:4" ht="15.75" hidden="1" customHeight="1">
      <c r="A6205" s="13" t="s">
        <v>336</v>
      </c>
      <c r="B6205" s="13">
        <v>1987</v>
      </c>
      <c r="C6205" s="13">
        <v>12284</v>
      </c>
      <c r="D6205" s="13">
        <v>3.4000000000000002E-2</v>
      </c>
    </row>
    <row r="6206" spans="1:4" ht="15.75" hidden="1" customHeight="1">
      <c r="A6206" s="13" t="s">
        <v>336</v>
      </c>
      <c r="B6206" s="13">
        <v>1988</v>
      </c>
      <c r="C6206" s="13">
        <v>12389</v>
      </c>
      <c r="D6206" s="13">
        <v>3.4000000000000002E-2</v>
      </c>
    </row>
    <row r="6207" spans="1:4" ht="15.75" hidden="1" customHeight="1">
      <c r="A6207" s="13" t="s">
        <v>336</v>
      </c>
      <c r="B6207" s="13">
        <v>1989</v>
      </c>
      <c r="C6207" s="13">
        <v>12507</v>
      </c>
      <c r="D6207" s="13">
        <v>6.4000000000000001E-2</v>
      </c>
    </row>
    <row r="6208" spans="1:4" ht="15.75" hidden="1" customHeight="1">
      <c r="A6208" s="13" t="s">
        <v>336</v>
      </c>
      <c r="B6208" s="13">
        <v>1990</v>
      </c>
      <c r="C6208" s="13">
        <v>12630</v>
      </c>
      <c r="D6208" s="13">
        <v>6.9000000000000006E-2</v>
      </c>
    </row>
    <row r="6209" spans="1:4" ht="15.75" hidden="1" customHeight="1">
      <c r="A6209" s="13" t="s">
        <v>336</v>
      </c>
      <c r="B6209" s="13">
        <v>1991</v>
      </c>
      <c r="C6209" s="13">
        <v>12751</v>
      </c>
      <c r="D6209" s="13">
        <v>5.5E-2</v>
      </c>
    </row>
    <row r="6210" spans="1:4" ht="15.75" hidden="1" customHeight="1">
      <c r="A6210" s="13" t="s">
        <v>336</v>
      </c>
      <c r="B6210" s="13">
        <v>1992</v>
      </c>
      <c r="C6210" s="13">
        <v>12866</v>
      </c>
      <c r="D6210" s="13">
        <v>4.4999999999999998E-2</v>
      </c>
    </row>
    <row r="6211" spans="1:4" ht="15.75" hidden="1" customHeight="1">
      <c r="A6211" s="13" t="s">
        <v>336</v>
      </c>
      <c r="B6211" s="13">
        <v>1993</v>
      </c>
      <c r="C6211" s="13">
        <v>12979</v>
      </c>
      <c r="D6211" s="13">
        <v>7.0000000000000007E-2</v>
      </c>
    </row>
    <row r="6212" spans="1:4" ht="15.75" hidden="1" customHeight="1">
      <c r="A6212" s="13" t="s">
        <v>336</v>
      </c>
      <c r="B6212" s="13">
        <v>1994</v>
      </c>
      <c r="C6212" s="13">
        <v>13097</v>
      </c>
      <c r="D6212" s="13">
        <v>6.7000000000000004E-2</v>
      </c>
    </row>
    <row r="6213" spans="1:4" ht="15.75" hidden="1" customHeight="1">
      <c r="A6213" s="13" t="s">
        <v>336</v>
      </c>
      <c r="B6213" s="13">
        <v>1995</v>
      </c>
      <c r="C6213" s="13">
        <v>13228</v>
      </c>
      <c r="D6213" s="13">
        <v>6.6000000000000003E-2</v>
      </c>
    </row>
    <row r="6214" spans="1:4" ht="15.75" hidden="1" customHeight="1">
      <c r="A6214" s="13" t="s">
        <v>336</v>
      </c>
      <c r="B6214" s="13">
        <v>1996</v>
      </c>
      <c r="C6214" s="13">
        <v>13371</v>
      </c>
      <c r="D6214" s="13">
        <v>6.2E-2</v>
      </c>
    </row>
    <row r="6215" spans="1:4" ht="15.75" hidden="1" customHeight="1">
      <c r="A6215" s="13" t="s">
        <v>336</v>
      </c>
      <c r="B6215" s="13">
        <v>1997</v>
      </c>
      <c r="C6215" s="13">
        <v>13518</v>
      </c>
      <c r="D6215" s="13">
        <v>6.5000000000000002E-2</v>
      </c>
    </row>
    <row r="6216" spans="1:4" ht="15.75" hidden="1" customHeight="1">
      <c r="A6216" s="13" t="s">
        <v>336</v>
      </c>
      <c r="B6216" s="13">
        <v>1998</v>
      </c>
      <c r="C6216" s="13">
        <v>13669</v>
      </c>
      <c r="D6216" s="13">
        <v>4.0000000000000001E-3</v>
      </c>
    </row>
    <row r="6217" spans="1:4" ht="15.75" hidden="1" customHeight="1">
      <c r="A6217" s="13" t="s">
        <v>336</v>
      </c>
      <c r="B6217" s="13">
        <v>1999</v>
      </c>
      <c r="C6217" s="13">
        <v>13825</v>
      </c>
      <c r="D6217" s="13">
        <v>2.7E-2</v>
      </c>
    </row>
    <row r="6218" spans="1:4" ht="15.75" hidden="1" customHeight="1">
      <c r="A6218" s="13" t="s">
        <v>336</v>
      </c>
      <c r="B6218" s="13">
        <v>2000</v>
      </c>
      <c r="C6218" s="13">
        <v>13984</v>
      </c>
      <c r="D6218" s="13">
        <v>7.0999999999999994E-2</v>
      </c>
    </row>
    <row r="6219" spans="1:4" ht="15.75" hidden="1" customHeight="1">
      <c r="A6219" s="13" t="s">
        <v>336</v>
      </c>
      <c r="B6219" s="13">
        <v>2001</v>
      </c>
      <c r="C6219" s="13">
        <v>14264</v>
      </c>
      <c r="D6219" s="13">
        <v>7.2999999999999995E-2</v>
      </c>
    </row>
    <row r="6220" spans="1:4" ht="15.75" hidden="1" customHeight="1">
      <c r="A6220" s="13" t="s">
        <v>336</v>
      </c>
      <c r="B6220" s="13">
        <v>2002</v>
      </c>
      <c r="C6220" s="13">
        <v>14782</v>
      </c>
      <c r="D6220" s="13">
        <v>7.0000000000000007E-2</v>
      </c>
    </row>
    <row r="6221" spans="1:4" ht="15.75" hidden="1" customHeight="1">
      <c r="A6221" s="13" t="s">
        <v>336</v>
      </c>
      <c r="B6221" s="13">
        <v>2003</v>
      </c>
      <c r="C6221" s="13">
        <v>15414</v>
      </c>
      <c r="D6221" s="13">
        <v>7.0000000000000007E-2</v>
      </c>
    </row>
    <row r="6222" spans="1:4" ht="15.75" hidden="1" customHeight="1">
      <c r="A6222" s="13" t="s">
        <v>336</v>
      </c>
      <c r="B6222" s="13">
        <v>2004</v>
      </c>
      <c r="C6222" s="13">
        <v>16076</v>
      </c>
      <c r="D6222" s="13">
        <v>7.3999999999999996E-2</v>
      </c>
    </row>
    <row r="6223" spans="1:4" ht="15.75" hidden="1" customHeight="1">
      <c r="A6223" s="13" t="s">
        <v>336</v>
      </c>
      <c r="B6223" s="13">
        <v>2005</v>
      </c>
      <c r="C6223" s="13">
        <v>16748</v>
      </c>
      <c r="D6223" s="13">
        <v>7.2999999999999995E-2</v>
      </c>
    </row>
    <row r="6224" spans="1:4" ht="15.75" hidden="1" customHeight="1">
      <c r="A6224" s="13" t="s">
        <v>336</v>
      </c>
      <c r="B6224" s="13">
        <v>2006</v>
      </c>
      <c r="C6224" s="13">
        <v>17428</v>
      </c>
      <c r="D6224" s="13">
        <v>7.5999999999999998E-2</v>
      </c>
    </row>
    <row r="6225" spans="1:4" ht="15.75" hidden="1" customHeight="1">
      <c r="A6225" s="13" t="s">
        <v>336</v>
      </c>
      <c r="B6225" s="13">
        <v>2007</v>
      </c>
      <c r="C6225" s="13">
        <v>18123</v>
      </c>
      <c r="D6225" s="13">
        <v>8.5999999999999993E-2</v>
      </c>
    </row>
    <row r="6226" spans="1:4" ht="15.75" hidden="1" customHeight="1">
      <c r="A6226" s="13" t="s">
        <v>336</v>
      </c>
      <c r="B6226" s="13">
        <v>2008</v>
      </c>
      <c r="C6226" s="13">
        <v>18824</v>
      </c>
      <c r="D6226" s="13">
        <v>8.2000000000000003E-2</v>
      </c>
    </row>
    <row r="6227" spans="1:4" ht="15.75" hidden="1" customHeight="1">
      <c r="A6227" s="13" t="s">
        <v>336</v>
      </c>
      <c r="B6227" s="13">
        <v>2009</v>
      </c>
      <c r="C6227" s="13">
        <v>19535</v>
      </c>
      <c r="D6227" s="13">
        <v>8.4000000000000005E-2</v>
      </c>
    </row>
    <row r="6228" spans="1:4" ht="15.75" hidden="1" customHeight="1">
      <c r="A6228" s="13" t="s">
        <v>336</v>
      </c>
      <c r="B6228" s="13">
        <v>2010</v>
      </c>
      <c r="C6228" s="13">
        <v>20245</v>
      </c>
      <c r="D6228" s="13">
        <v>5.8000000000000003E-2</v>
      </c>
    </row>
    <row r="6229" spans="1:4" ht="15.75" hidden="1" customHeight="1">
      <c r="A6229" s="13" t="s">
        <v>336</v>
      </c>
      <c r="B6229" s="13">
        <v>2011</v>
      </c>
      <c r="C6229" s="13">
        <v>20897</v>
      </c>
      <c r="D6229" s="13">
        <v>7.3999999999999996E-2</v>
      </c>
    </row>
    <row r="6230" spans="1:4" ht="15.75" hidden="1" customHeight="1">
      <c r="A6230" s="13" t="s">
        <v>336</v>
      </c>
      <c r="B6230" s="13">
        <v>2012</v>
      </c>
      <c r="C6230" s="13">
        <v>21469</v>
      </c>
      <c r="D6230" s="13">
        <v>8.4000000000000005E-2</v>
      </c>
    </row>
    <row r="6231" spans="1:4" ht="15.75" hidden="1" customHeight="1">
      <c r="A6231" s="13" t="s">
        <v>336</v>
      </c>
      <c r="B6231" s="13">
        <v>2013</v>
      </c>
      <c r="C6231" s="13">
        <v>22026</v>
      </c>
      <c r="D6231" s="13">
        <v>8.4000000000000005E-2</v>
      </c>
    </row>
    <row r="6232" spans="1:4" ht="15.75" hidden="1" customHeight="1">
      <c r="A6232" s="13" t="s">
        <v>336</v>
      </c>
      <c r="B6232" s="13">
        <v>2014</v>
      </c>
      <c r="C6232" s="13">
        <v>22599</v>
      </c>
      <c r="D6232" s="13">
        <v>8.4000000000000005E-2</v>
      </c>
    </row>
    <row r="6233" spans="1:4" ht="15.75" hidden="1" customHeight="1">
      <c r="A6233" s="13" t="s">
        <v>336</v>
      </c>
      <c r="B6233" s="13">
        <v>2015</v>
      </c>
      <c r="C6233" s="13">
        <v>23193</v>
      </c>
      <c r="D6233" s="13">
        <v>9.5000000000000001E-2</v>
      </c>
    </row>
    <row r="6234" spans="1:4" ht="15.75" hidden="1" customHeight="1">
      <c r="A6234" s="13" t="s">
        <v>336</v>
      </c>
      <c r="B6234" s="13">
        <v>2016</v>
      </c>
      <c r="C6234" s="13">
        <v>23793</v>
      </c>
      <c r="D6234" s="13">
        <v>0.10299999999999999</v>
      </c>
    </row>
    <row r="6235" spans="1:4" ht="15.75" hidden="1" customHeight="1">
      <c r="A6235" s="13" t="s">
        <v>336</v>
      </c>
      <c r="B6235" s="13">
        <v>2017</v>
      </c>
      <c r="C6235" s="13">
        <v>24392</v>
      </c>
      <c r="D6235" s="13">
        <v>0.10299999999999999</v>
      </c>
    </row>
    <row r="6236" spans="1:4" ht="15.75" hidden="1" customHeight="1">
      <c r="A6236" s="13" t="s">
        <v>336</v>
      </c>
      <c r="B6236" s="13">
        <v>2018</v>
      </c>
      <c r="C6236" s="13">
        <v>24995</v>
      </c>
      <c r="D6236" s="13">
        <v>9.9000000000000005E-2</v>
      </c>
    </row>
    <row r="6237" spans="1:4" ht="15.75" hidden="1" customHeight="1">
      <c r="A6237" s="13" t="s">
        <v>336</v>
      </c>
      <c r="B6237" s="13">
        <v>2019</v>
      </c>
      <c r="C6237" s="13">
        <v>25597</v>
      </c>
      <c r="D6237" s="13">
        <v>0.11</v>
      </c>
    </row>
    <row r="6238" spans="1:4" ht="15.75" hidden="1" customHeight="1">
      <c r="A6238" s="13" t="s">
        <v>336</v>
      </c>
      <c r="B6238" s="13">
        <v>2020</v>
      </c>
      <c r="C6238" s="13">
        <v>26178</v>
      </c>
      <c r="D6238" s="13">
        <v>9.4E-2</v>
      </c>
    </row>
    <row r="6239" spans="1:4" ht="15.75" hidden="1" customHeight="1">
      <c r="A6239" s="13" t="s">
        <v>336</v>
      </c>
      <c r="B6239" s="13">
        <v>2021</v>
      </c>
      <c r="C6239" s="13">
        <v>26730</v>
      </c>
      <c r="D6239" s="13">
        <v>0.10299999999999999</v>
      </c>
    </row>
    <row r="6240" spans="1:4" ht="15.75" hidden="1" customHeight="1">
      <c r="A6240" s="13" t="s">
        <v>337</v>
      </c>
      <c r="B6240" s="13">
        <v>1850</v>
      </c>
      <c r="C6240" s="13">
        <v>1024184</v>
      </c>
    </row>
    <row r="6241" spans="1:3" ht="15.75" hidden="1" customHeight="1">
      <c r="A6241" s="13" t="s">
        <v>337</v>
      </c>
      <c r="B6241" s="13">
        <v>1851</v>
      </c>
      <c r="C6241" s="13">
        <v>1030556</v>
      </c>
    </row>
    <row r="6242" spans="1:3" ht="15.75" hidden="1" customHeight="1">
      <c r="A6242" s="13" t="s">
        <v>337</v>
      </c>
      <c r="B6242" s="13">
        <v>1852</v>
      </c>
      <c r="C6242" s="13">
        <v>1036968</v>
      </c>
    </row>
    <row r="6243" spans="1:3" ht="15.75" hidden="1" customHeight="1">
      <c r="A6243" s="13" t="s">
        <v>337</v>
      </c>
      <c r="B6243" s="13">
        <v>1853</v>
      </c>
      <c r="C6243" s="13">
        <v>1043420</v>
      </c>
    </row>
    <row r="6244" spans="1:3" ht="15.75" hidden="1" customHeight="1">
      <c r="A6244" s="13" t="s">
        <v>337</v>
      </c>
      <c r="B6244" s="13">
        <v>1854</v>
      </c>
      <c r="C6244" s="13">
        <v>1049911</v>
      </c>
    </row>
    <row r="6245" spans="1:3" ht="15.75" hidden="1" customHeight="1">
      <c r="A6245" s="13" t="s">
        <v>337</v>
      </c>
      <c r="B6245" s="13">
        <v>1855</v>
      </c>
      <c r="C6245" s="13">
        <v>1056444</v>
      </c>
    </row>
    <row r="6246" spans="1:3" ht="15.75" hidden="1" customHeight="1">
      <c r="A6246" s="13" t="s">
        <v>337</v>
      </c>
      <c r="B6246" s="13">
        <v>1856</v>
      </c>
      <c r="C6246" s="13">
        <v>1063017</v>
      </c>
    </row>
    <row r="6247" spans="1:3" ht="15.75" hidden="1" customHeight="1">
      <c r="A6247" s="13" t="s">
        <v>337</v>
      </c>
      <c r="B6247" s="13">
        <v>1857</v>
      </c>
      <c r="C6247" s="13">
        <v>1069631</v>
      </c>
    </row>
    <row r="6248" spans="1:3" ht="15.75" hidden="1" customHeight="1">
      <c r="A6248" s="13" t="s">
        <v>337</v>
      </c>
      <c r="B6248" s="13">
        <v>1858</v>
      </c>
      <c r="C6248" s="13">
        <v>1076286</v>
      </c>
    </row>
    <row r="6249" spans="1:3" ht="15.75" hidden="1" customHeight="1">
      <c r="A6249" s="13" t="s">
        <v>337</v>
      </c>
      <c r="B6249" s="13">
        <v>1859</v>
      </c>
      <c r="C6249" s="13">
        <v>1082982</v>
      </c>
    </row>
    <row r="6250" spans="1:3" ht="15.75" hidden="1" customHeight="1">
      <c r="A6250" s="13" t="s">
        <v>337</v>
      </c>
      <c r="B6250" s="13">
        <v>1860</v>
      </c>
      <c r="C6250" s="13">
        <v>1089720</v>
      </c>
    </row>
    <row r="6251" spans="1:3" ht="15.75" hidden="1" customHeight="1">
      <c r="A6251" s="13" t="s">
        <v>337</v>
      </c>
      <c r="B6251" s="13">
        <v>1861</v>
      </c>
      <c r="C6251" s="13">
        <v>1096500</v>
      </c>
    </row>
    <row r="6252" spans="1:3" ht="15.75" hidden="1" customHeight="1">
      <c r="A6252" s="13" t="s">
        <v>337</v>
      </c>
      <c r="B6252" s="13">
        <v>1862</v>
      </c>
      <c r="C6252" s="13">
        <v>1103322</v>
      </c>
    </row>
    <row r="6253" spans="1:3" ht="15.75" hidden="1" customHeight="1">
      <c r="A6253" s="13" t="s">
        <v>337</v>
      </c>
      <c r="B6253" s="13">
        <v>1863</v>
      </c>
      <c r="C6253" s="13">
        <v>1110187</v>
      </c>
    </row>
    <row r="6254" spans="1:3" ht="15.75" hidden="1" customHeight="1">
      <c r="A6254" s="13" t="s">
        <v>337</v>
      </c>
      <c r="B6254" s="13">
        <v>1864</v>
      </c>
      <c r="C6254" s="13">
        <v>1117094</v>
      </c>
    </row>
    <row r="6255" spans="1:3" ht="15.75" hidden="1" customHeight="1">
      <c r="A6255" s="13" t="s">
        <v>337</v>
      </c>
      <c r="B6255" s="13">
        <v>1865</v>
      </c>
      <c r="C6255" s="13">
        <v>1124044</v>
      </c>
    </row>
    <row r="6256" spans="1:3" ht="15.75" hidden="1" customHeight="1">
      <c r="A6256" s="13" t="s">
        <v>337</v>
      </c>
      <c r="B6256" s="13">
        <v>1866</v>
      </c>
      <c r="C6256" s="13">
        <v>1131038</v>
      </c>
    </row>
    <row r="6257" spans="1:3" ht="15.75" hidden="1" customHeight="1">
      <c r="A6257" s="13" t="s">
        <v>337</v>
      </c>
      <c r="B6257" s="13">
        <v>1867</v>
      </c>
      <c r="C6257" s="13">
        <v>1138075</v>
      </c>
    </row>
    <row r="6258" spans="1:3" ht="15.75" hidden="1" customHeight="1">
      <c r="A6258" s="13" t="s">
        <v>337</v>
      </c>
      <c r="B6258" s="13">
        <v>1868</v>
      </c>
      <c r="C6258" s="13">
        <v>1145156</v>
      </c>
    </row>
    <row r="6259" spans="1:3" ht="15.75" hidden="1" customHeight="1">
      <c r="A6259" s="13" t="s">
        <v>337</v>
      </c>
      <c r="B6259" s="13">
        <v>1869</v>
      </c>
      <c r="C6259" s="13">
        <v>1154610</v>
      </c>
    </row>
    <row r="6260" spans="1:3" ht="15.75" hidden="1" customHeight="1">
      <c r="A6260" s="13" t="s">
        <v>337</v>
      </c>
      <c r="B6260" s="13">
        <v>1870</v>
      </c>
      <c r="C6260" s="13">
        <v>1166492</v>
      </c>
    </row>
    <row r="6261" spans="1:3" ht="15.75" hidden="1" customHeight="1">
      <c r="A6261" s="13" t="s">
        <v>337</v>
      </c>
      <c r="B6261" s="13">
        <v>1871</v>
      </c>
      <c r="C6261" s="13">
        <v>1180854</v>
      </c>
    </row>
    <row r="6262" spans="1:3" ht="15.75" hidden="1" customHeight="1">
      <c r="A6262" s="13" t="s">
        <v>337</v>
      </c>
      <c r="B6262" s="13">
        <v>1872</v>
      </c>
      <c r="C6262" s="13">
        <v>1197751</v>
      </c>
    </row>
    <row r="6263" spans="1:3" ht="15.75" hidden="1" customHeight="1">
      <c r="A6263" s="13" t="s">
        <v>337</v>
      </c>
      <c r="B6263" s="13">
        <v>1873</v>
      </c>
      <c r="C6263" s="13">
        <v>1217239</v>
      </c>
    </row>
    <row r="6264" spans="1:3" ht="15.75" hidden="1" customHeight="1">
      <c r="A6264" s="13" t="s">
        <v>337</v>
      </c>
      <c r="B6264" s="13">
        <v>1874</v>
      </c>
      <c r="C6264" s="13">
        <v>1237044</v>
      </c>
    </row>
    <row r="6265" spans="1:3" ht="15.75" hidden="1" customHeight="1">
      <c r="A6265" s="13" t="s">
        <v>337</v>
      </c>
      <c r="B6265" s="13">
        <v>1875</v>
      </c>
      <c r="C6265" s="13">
        <v>1257172</v>
      </c>
    </row>
    <row r="6266" spans="1:3" ht="15.75" hidden="1" customHeight="1">
      <c r="A6266" s="13" t="s">
        <v>337</v>
      </c>
      <c r="B6266" s="13">
        <v>1876</v>
      </c>
      <c r="C6266" s="13">
        <v>1277627</v>
      </c>
    </row>
    <row r="6267" spans="1:3" ht="15.75" hidden="1" customHeight="1">
      <c r="A6267" s="13" t="s">
        <v>337</v>
      </c>
      <c r="B6267" s="13">
        <v>1877</v>
      </c>
      <c r="C6267" s="13">
        <v>1298414</v>
      </c>
    </row>
    <row r="6268" spans="1:3" ht="15.75" hidden="1" customHeight="1">
      <c r="A6268" s="13" t="s">
        <v>337</v>
      </c>
      <c r="B6268" s="13">
        <v>1878</v>
      </c>
      <c r="C6268" s="13">
        <v>1319540</v>
      </c>
    </row>
    <row r="6269" spans="1:3" ht="15.75" hidden="1" customHeight="1">
      <c r="A6269" s="13" t="s">
        <v>337</v>
      </c>
      <c r="B6269" s="13">
        <v>1879</v>
      </c>
      <c r="C6269" s="13">
        <v>1340499</v>
      </c>
    </row>
    <row r="6270" spans="1:3" ht="15.75" hidden="1" customHeight="1">
      <c r="A6270" s="13" t="s">
        <v>337</v>
      </c>
      <c r="B6270" s="13">
        <v>1880</v>
      </c>
      <c r="C6270" s="13">
        <v>1361280</v>
      </c>
    </row>
    <row r="6271" spans="1:3" ht="15.75" hidden="1" customHeight="1">
      <c r="A6271" s="13" t="s">
        <v>337</v>
      </c>
      <c r="B6271" s="13">
        <v>1881</v>
      </c>
      <c r="C6271" s="13">
        <v>1381873</v>
      </c>
    </row>
    <row r="6272" spans="1:3" ht="15.75" hidden="1" customHeight="1">
      <c r="A6272" s="13" t="s">
        <v>337</v>
      </c>
      <c r="B6272" s="13">
        <v>1882</v>
      </c>
      <c r="C6272" s="13">
        <v>1402268</v>
      </c>
    </row>
    <row r="6273" spans="1:4" ht="15.75" hidden="1" customHeight="1">
      <c r="A6273" s="13" t="s">
        <v>337</v>
      </c>
      <c r="B6273" s="13">
        <v>1883</v>
      </c>
      <c r="C6273" s="13">
        <v>1422454</v>
      </c>
    </row>
    <row r="6274" spans="1:4" ht="15.75" hidden="1" customHeight="1">
      <c r="A6274" s="13" t="s">
        <v>337</v>
      </c>
      <c r="B6274" s="13">
        <v>1884</v>
      </c>
      <c r="C6274" s="13">
        <v>1442930</v>
      </c>
    </row>
    <row r="6275" spans="1:4" ht="15.75" hidden="1" customHeight="1">
      <c r="A6275" s="13" t="s">
        <v>337</v>
      </c>
      <c r="B6275" s="13">
        <v>1885</v>
      </c>
      <c r="C6275" s="13">
        <v>1463700</v>
      </c>
      <c r="D6275" s="13">
        <v>4.0000000000000001E-3</v>
      </c>
    </row>
    <row r="6276" spans="1:4" ht="15.75" hidden="1" customHeight="1">
      <c r="A6276" s="13" t="s">
        <v>337</v>
      </c>
      <c r="B6276" s="13">
        <v>1886</v>
      </c>
      <c r="C6276" s="13">
        <v>1484770</v>
      </c>
    </row>
    <row r="6277" spans="1:4" ht="15.75" hidden="1" customHeight="1">
      <c r="A6277" s="13" t="s">
        <v>337</v>
      </c>
      <c r="B6277" s="13">
        <v>1887</v>
      </c>
      <c r="C6277" s="13">
        <v>1506143</v>
      </c>
    </row>
    <row r="6278" spans="1:4" ht="15.75" hidden="1" customHeight="1">
      <c r="A6278" s="13" t="s">
        <v>337</v>
      </c>
      <c r="B6278" s="13">
        <v>1888</v>
      </c>
      <c r="C6278" s="13">
        <v>1527824</v>
      </c>
    </row>
    <row r="6279" spans="1:4" ht="15.75" hidden="1" customHeight="1">
      <c r="A6279" s="13" t="s">
        <v>337</v>
      </c>
      <c r="B6279" s="13">
        <v>1889</v>
      </c>
      <c r="C6279" s="13">
        <v>1548935</v>
      </c>
    </row>
    <row r="6280" spans="1:4" ht="15.75" hidden="1" customHeight="1">
      <c r="A6280" s="13" t="s">
        <v>337</v>
      </c>
      <c r="B6280" s="13">
        <v>1890</v>
      </c>
      <c r="C6280" s="13">
        <v>1569458</v>
      </c>
      <c r="D6280" s="13">
        <v>1.2999999999999999E-2</v>
      </c>
    </row>
    <row r="6281" spans="1:4" ht="15.75" hidden="1" customHeight="1">
      <c r="A6281" s="13" t="s">
        <v>337</v>
      </c>
      <c r="B6281" s="13">
        <v>1891</v>
      </c>
      <c r="C6281" s="13">
        <v>1589373</v>
      </c>
      <c r="D6281" s="13">
        <v>1.4999999999999999E-2</v>
      </c>
    </row>
    <row r="6282" spans="1:4" ht="15.75" hidden="1" customHeight="1">
      <c r="A6282" s="13" t="s">
        <v>337</v>
      </c>
      <c r="B6282" s="13">
        <v>1892</v>
      </c>
      <c r="C6282" s="13">
        <v>1608663</v>
      </c>
      <c r="D6282" s="13">
        <v>1.7000000000000001E-2</v>
      </c>
    </row>
    <row r="6283" spans="1:4" ht="15.75" hidden="1" customHeight="1">
      <c r="A6283" s="13" t="s">
        <v>337</v>
      </c>
      <c r="B6283" s="13">
        <v>1893</v>
      </c>
      <c r="C6283" s="13">
        <v>1627307</v>
      </c>
      <c r="D6283" s="13">
        <v>0.03</v>
      </c>
    </row>
    <row r="6284" spans="1:4" ht="15.75" hidden="1" customHeight="1">
      <c r="A6284" s="13" t="s">
        <v>337</v>
      </c>
      <c r="B6284" s="13">
        <v>1894</v>
      </c>
      <c r="C6284" s="13">
        <v>1646166</v>
      </c>
      <c r="D6284" s="13">
        <v>5.8000000000000003E-2</v>
      </c>
    </row>
    <row r="6285" spans="1:4" ht="15.75" hidden="1" customHeight="1">
      <c r="A6285" s="13" t="s">
        <v>337</v>
      </c>
      <c r="B6285" s="13">
        <v>1895</v>
      </c>
      <c r="C6285" s="13">
        <v>1665245</v>
      </c>
      <c r="D6285" s="13">
        <v>5.8000000000000003E-2</v>
      </c>
    </row>
    <row r="6286" spans="1:4" ht="15.75" hidden="1" customHeight="1">
      <c r="A6286" s="13" t="s">
        <v>337</v>
      </c>
      <c r="B6286" s="13">
        <v>1896</v>
      </c>
      <c r="C6286" s="13">
        <v>1684544</v>
      </c>
      <c r="D6286" s="13">
        <v>6.4000000000000001E-2</v>
      </c>
    </row>
    <row r="6287" spans="1:4" ht="15.75" hidden="1" customHeight="1">
      <c r="A6287" s="13" t="s">
        <v>337</v>
      </c>
      <c r="B6287" s="13">
        <v>1897</v>
      </c>
      <c r="C6287" s="13">
        <v>1704067</v>
      </c>
      <c r="D6287" s="13">
        <v>0.05</v>
      </c>
    </row>
    <row r="6288" spans="1:4" ht="15.75" hidden="1" customHeight="1">
      <c r="A6288" s="13" t="s">
        <v>337</v>
      </c>
      <c r="B6288" s="13">
        <v>1898</v>
      </c>
      <c r="C6288" s="13">
        <v>1723817</v>
      </c>
      <c r="D6288" s="13">
        <v>7.5999999999999998E-2</v>
      </c>
    </row>
    <row r="6289" spans="1:4" ht="15.75" hidden="1" customHeight="1">
      <c r="A6289" s="13" t="s">
        <v>337</v>
      </c>
      <c r="B6289" s="13">
        <v>1899</v>
      </c>
      <c r="C6289" s="13">
        <v>1743795</v>
      </c>
      <c r="D6289" s="13">
        <v>8.8999999999999996E-2</v>
      </c>
    </row>
    <row r="6290" spans="1:4" ht="15.75" hidden="1" customHeight="1">
      <c r="A6290" s="13" t="s">
        <v>337</v>
      </c>
      <c r="B6290" s="13">
        <v>1900</v>
      </c>
      <c r="C6290" s="13">
        <v>1764005</v>
      </c>
      <c r="D6290" s="13">
        <v>0.12</v>
      </c>
    </row>
    <row r="6291" spans="1:4" ht="15.75" hidden="1" customHeight="1">
      <c r="A6291" s="13" t="s">
        <v>337</v>
      </c>
      <c r="B6291" s="13">
        <v>1901</v>
      </c>
      <c r="C6291" s="13">
        <v>1784449</v>
      </c>
      <c r="D6291" s="13">
        <v>0.13100000000000001</v>
      </c>
    </row>
    <row r="6292" spans="1:4" ht="15.75" hidden="1" customHeight="1">
      <c r="A6292" s="13" t="s">
        <v>337</v>
      </c>
      <c r="B6292" s="13">
        <v>1902</v>
      </c>
      <c r="C6292" s="13">
        <v>1805130</v>
      </c>
      <c r="D6292" s="13">
        <v>0.123</v>
      </c>
    </row>
    <row r="6293" spans="1:4" ht="15.75" hidden="1" customHeight="1">
      <c r="A6293" s="13" t="s">
        <v>337</v>
      </c>
      <c r="B6293" s="13">
        <v>1903</v>
      </c>
      <c r="C6293" s="13">
        <v>1826050</v>
      </c>
      <c r="D6293" s="13">
        <v>0.13300000000000001</v>
      </c>
    </row>
    <row r="6294" spans="1:4" ht="15.75" hidden="1" customHeight="1">
      <c r="A6294" s="13" t="s">
        <v>337</v>
      </c>
      <c r="B6294" s="13">
        <v>1904</v>
      </c>
      <c r="C6294" s="13">
        <v>1847213</v>
      </c>
      <c r="D6294" s="13">
        <v>0.14199999999999999</v>
      </c>
    </row>
    <row r="6295" spans="1:4" ht="15.75" hidden="1" customHeight="1">
      <c r="A6295" s="13" t="s">
        <v>337</v>
      </c>
      <c r="B6295" s="13">
        <v>1905</v>
      </c>
      <c r="C6295" s="13">
        <v>1868622</v>
      </c>
      <c r="D6295" s="13">
        <v>0.154</v>
      </c>
    </row>
    <row r="6296" spans="1:4" ht="15.75" hidden="1" customHeight="1">
      <c r="A6296" s="13" t="s">
        <v>337</v>
      </c>
      <c r="B6296" s="13">
        <v>1906</v>
      </c>
      <c r="C6296" s="13">
        <v>1890278</v>
      </c>
      <c r="D6296" s="13">
        <v>0.185</v>
      </c>
    </row>
    <row r="6297" spans="1:4" ht="15.75" hidden="1" customHeight="1">
      <c r="A6297" s="13" t="s">
        <v>337</v>
      </c>
      <c r="B6297" s="13">
        <v>1907</v>
      </c>
      <c r="C6297" s="13">
        <v>1912185</v>
      </c>
      <c r="D6297" s="13">
        <v>0.188</v>
      </c>
    </row>
    <row r="6298" spans="1:4" ht="15.75" hidden="1" customHeight="1">
      <c r="A6298" s="13" t="s">
        <v>337</v>
      </c>
      <c r="B6298" s="13">
        <v>1908</v>
      </c>
      <c r="C6298" s="13">
        <v>1934347</v>
      </c>
      <c r="D6298" s="13">
        <v>0.20200000000000001</v>
      </c>
    </row>
    <row r="6299" spans="1:4" ht="15.75" hidden="1" customHeight="1">
      <c r="A6299" s="13" t="s">
        <v>337</v>
      </c>
      <c r="B6299" s="13">
        <v>1909</v>
      </c>
      <c r="C6299" s="13">
        <v>1955182</v>
      </c>
      <c r="D6299" s="13">
        <v>0.20799999999999999</v>
      </c>
    </row>
    <row r="6300" spans="1:4" ht="15.75" hidden="1" customHeight="1">
      <c r="A6300" s="13" t="s">
        <v>337</v>
      </c>
      <c r="B6300" s="13">
        <v>1910</v>
      </c>
      <c r="C6300" s="13">
        <v>1974663</v>
      </c>
      <c r="D6300" s="13">
        <v>0.20599999999999999</v>
      </c>
    </row>
    <row r="6301" spans="1:4" ht="15.75" hidden="1" customHeight="1">
      <c r="A6301" s="13" t="s">
        <v>337</v>
      </c>
      <c r="B6301" s="13">
        <v>1911</v>
      </c>
      <c r="C6301" s="13">
        <v>1992763</v>
      </c>
      <c r="D6301" s="13">
        <v>0.223</v>
      </c>
    </row>
    <row r="6302" spans="1:4" ht="15.75" hidden="1" customHeight="1">
      <c r="A6302" s="13" t="s">
        <v>337</v>
      </c>
      <c r="B6302" s="13">
        <v>1912</v>
      </c>
      <c r="C6302" s="13">
        <v>2009453</v>
      </c>
      <c r="D6302" s="13">
        <v>0.22800000000000001</v>
      </c>
    </row>
    <row r="6303" spans="1:4" ht="15.75" hidden="1" customHeight="1">
      <c r="A6303" s="13" t="s">
        <v>337</v>
      </c>
      <c r="B6303" s="13">
        <v>1913</v>
      </c>
      <c r="C6303" s="13">
        <v>2024705</v>
      </c>
      <c r="D6303" s="13">
        <v>0.627</v>
      </c>
    </row>
    <row r="6304" spans="1:4" ht="15.75" hidden="1" customHeight="1">
      <c r="A6304" s="13" t="s">
        <v>337</v>
      </c>
      <c r="B6304" s="13">
        <v>1914</v>
      </c>
      <c r="C6304" s="13">
        <v>2040072</v>
      </c>
    </row>
    <row r="6305" spans="1:4" ht="15.75" hidden="1" customHeight="1">
      <c r="A6305" s="13" t="s">
        <v>337</v>
      </c>
      <c r="B6305" s="13">
        <v>1915</v>
      </c>
      <c r="C6305" s="13">
        <v>2055556</v>
      </c>
    </row>
    <row r="6306" spans="1:4" ht="15.75" hidden="1" customHeight="1">
      <c r="A6306" s="13" t="s">
        <v>337</v>
      </c>
      <c r="B6306" s="13">
        <v>1916</v>
      </c>
      <c r="C6306" s="13">
        <v>2071157</v>
      </c>
    </row>
    <row r="6307" spans="1:4" ht="15.75" hidden="1" customHeight="1">
      <c r="A6307" s="13" t="s">
        <v>337</v>
      </c>
      <c r="B6307" s="13">
        <v>1917</v>
      </c>
      <c r="C6307" s="13">
        <v>2086877</v>
      </c>
    </row>
    <row r="6308" spans="1:4" ht="15.75" hidden="1" customHeight="1">
      <c r="A6308" s="13" t="s">
        <v>337</v>
      </c>
      <c r="B6308" s="13">
        <v>1918</v>
      </c>
      <c r="C6308" s="13">
        <v>2102589</v>
      </c>
    </row>
    <row r="6309" spans="1:4" ht="15.75" hidden="1" customHeight="1">
      <c r="A6309" s="13" t="s">
        <v>337</v>
      </c>
      <c r="B6309" s="13">
        <v>1919</v>
      </c>
      <c r="C6309" s="13">
        <v>2118419</v>
      </c>
      <c r="D6309" s="13">
        <v>0.44900000000000001</v>
      </c>
    </row>
    <row r="6310" spans="1:4" ht="15.75" hidden="1" customHeight="1">
      <c r="A6310" s="13" t="s">
        <v>337</v>
      </c>
      <c r="B6310" s="13">
        <v>1920</v>
      </c>
      <c r="C6310" s="13">
        <v>2134369</v>
      </c>
      <c r="D6310" s="13">
        <v>0.59599999999999997</v>
      </c>
    </row>
    <row r="6311" spans="1:4" ht="15.75" hidden="1" customHeight="1">
      <c r="A6311" s="13" t="s">
        <v>337</v>
      </c>
      <c r="B6311" s="13">
        <v>1921</v>
      </c>
      <c r="C6311" s="13">
        <v>2150438</v>
      </c>
      <c r="D6311" s="13">
        <v>0.63500000000000001</v>
      </c>
    </row>
    <row r="6312" spans="1:4" ht="15.75" hidden="1" customHeight="1">
      <c r="A6312" s="13" t="s">
        <v>337</v>
      </c>
      <c r="B6312" s="13">
        <v>1922</v>
      </c>
      <c r="C6312" s="13">
        <v>2166629</v>
      </c>
      <c r="D6312" s="13">
        <v>0.92200000000000004</v>
      </c>
    </row>
    <row r="6313" spans="1:4" ht="15.75" hidden="1" customHeight="1">
      <c r="A6313" s="13" t="s">
        <v>337</v>
      </c>
      <c r="B6313" s="13">
        <v>1923</v>
      </c>
      <c r="C6313" s="13">
        <v>2182941</v>
      </c>
      <c r="D6313" s="13">
        <v>1.006</v>
      </c>
    </row>
    <row r="6314" spans="1:4" ht="15.75" hidden="1" customHeight="1">
      <c r="A6314" s="13" t="s">
        <v>337</v>
      </c>
      <c r="B6314" s="13">
        <v>1924</v>
      </c>
      <c r="C6314" s="13">
        <v>2199376</v>
      </c>
      <c r="D6314" s="13">
        <v>1.032</v>
      </c>
    </row>
    <row r="6315" spans="1:4" ht="15.75" hidden="1" customHeight="1">
      <c r="A6315" s="13" t="s">
        <v>337</v>
      </c>
      <c r="B6315" s="13">
        <v>1925</v>
      </c>
      <c r="C6315" s="13">
        <v>2215935</v>
      </c>
      <c r="D6315" s="13">
        <v>1.1319999999999999</v>
      </c>
    </row>
    <row r="6316" spans="1:4" ht="15.75" hidden="1" customHeight="1">
      <c r="A6316" s="13" t="s">
        <v>337</v>
      </c>
      <c r="B6316" s="13">
        <v>1926</v>
      </c>
      <c r="C6316" s="13">
        <v>2232619</v>
      </c>
      <c r="D6316" s="13">
        <v>1.103</v>
      </c>
    </row>
    <row r="6317" spans="1:4" ht="15.75" hidden="1" customHeight="1">
      <c r="A6317" s="13" t="s">
        <v>337</v>
      </c>
      <c r="B6317" s="13">
        <v>1927</v>
      </c>
      <c r="C6317" s="13">
        <v>2249428</v>
      </c>
      <c r="D6317" s="13">
        <v>1.246</v>
      </c>
    </row>
    <row r="6318" spans="1:4" ht="15.75" hidden="1" customHeight="1">
      <c r="A6318" s="13" t="s">
        <v>337</v>
      </c>
      <c r="B6318" s="13">
        <v>1928</v>
      </c>
      <c r="C6318" s="13">
        <v>2266364</v>
      </c>
      <c r="D6318" s="13">
        <v>1.415</v>
      </c>
    </row>
    <row r="6319" spans="1:4" ht="15.75" hidden="1" customHeight="1">
      <c r="A6319" s="13" t="s">
        <v>337</v>
      </c>
      <c r="B6319" s="13">
        <v>1929</v>
      </c>
      <c r="C6319" s="13">
        <v>2283427</v>
      </c>
      <c r="D6319" s="13">
        <v>1.5429999999999999</v>
      </c>
    </row>
    <row r="6320" spans="1:4" ht="15.75" hidden="1" customHeight="1">
      <c r="A6320" s="13" t="s">
        <v>337</v>
      </c>
      <c r="B6320" s="13">
        <v>1930</v>
      </c>
      <c r="C6320" s="13">
        <v>2300619</v>
      </c>
      <c r="D6320" s="13">
        <v>1.4530000000000001</v>
      </c>
    </row>
    <row r="6321" spans="1:4" ht="15.75" hidden="1" customHeight="1">
      <c r="A6321" s="13" t="s">
        <v>337</v>
      </c>
      <c r="B6321" s="13">
        <v>1931</v>
      </c>
      <c r="C6321" s="13">
        <v>2317940</v>
      </c>
      <c r="D6321" s="13">
        <v>1.343</v>
      </c>
    </row>
    <row r="6322" spans="1:4" ht="15.75" hidden="1" customHeight="1">
      <c r="A6322" s="13" t="s">
        <v>337</v>
      </c>
      <c r="B6322" s="13">
        <v>1932</v>
      </c>
      <c r="C6322" s="13">
        <v>2335392</v>
      </c>
      <c r="D6322" s="13">
        <v>1.224</v>
      </c>
    </row>
    <row r="6323" spans="1:4" ht="15.75" hidden="1" customHeight="1">
      <c r="A6323" s="13" t="s">
        <v>337</v>
      </c>
      <c r="B6323" s="13">
        <v>1933</v>
      </c>
      <c r="C6323" s="13">
        <v>2352975</v>
      </c>
      <c r="D6323" s="13">
        <v>1.133</v>
      </c>
    </row>
    <row r="6324" spans="1:4" ht="15.75" hidden="1" customHeight="1">
      <c r="A6324" s="13" t="s">
        <v>337</v>
      </c>
      <c r="B6324" s="13">
        <v>1934</v>
      </c>
      <c r="C6324" s="13">
        <v>2370690</v>
      </c>
      <c r="D6324" s="13">
        <v>1.179</v>
      </c>
    </row>
    <row r="6325" spans="1:4" ht="15.75" hidden="1" customHeight="1">
      <c r="A6325" s="13" t="s">
        <v>337</v>
      </c>
      <c r="B6325" s="13">
        <v>1935</v>
      </c>
      <c r="C6325" s="13">
        <v>2388539</v>
      </c>
      <c r="D6325" s="13">
        <v>1.234</v>
      </c>
    </row>
    <row r="6326" spans="1:4" ht="15.75" hidden="1" customHeight="1">
      <c r="A6326" s="13" t="s">
        <v>337</v>
      </c>
      <c r="B6326" s="13">
        <v>1936</v>
      </c>
      <c r="C6326" s="13">
        <v>2406522</v>
      </c>
      <c r="D6326" s="13">
        <v>1.2170000000000001</v>
      </c>
    </row>
    <row r="6327" spans="1:4" ht="15.75" hidden="1" customHeight="1">
      <c r="A6327" s="13" t="s">
        <v>337</v>
      </c>
      <c r="B6327" s="13">
        <v>1937</v>
      </c>
      <c r="C6327" s="13">
        <v>2424641</v>
      </c>
      <c r="D6327" s="13">
        <v>1.3560000000000001</v>
      </c>
    </row>
    <row r="6328" spans="1:4" ht="15.75" hidden="1" customHeight="1">
      <c r="A6328" s="13" t="s">
        <v>337</v>
      </c>
      <c r="B6328" s="13">
        <v>1938</v>
      </c>
      <c r="C6328" s="13">
        <v>2442896</v>
      </c>
      <c r="D6328" s="13">
        <v>1.284</v>
      </c>
    </row>
    <row r="6329" spans="1:4" ht="15.75" hidden="1" customHeight="1">
      <c r="A6329" s="13" t="s">
        <v>337</v>
      </c>
      <c r="B6329" s="13">
        <v>1939</v>
      </c>
      <c r="C6329" s="13">
        <v>2461288</v>
      </c>
      <c r="D6329" s="13">
        <v>1.347</v>
      </c>
    </row>
    <row r="6330" spans="1:4" ht="15.75" hidden="1" customHeight="1">
      <c r="A6330" s="13" t="s">
        <v>337</v>
      </c>
      <c r="B6330" s="13">
        <v>1940</v>
      </c>
      <c r="C6330" s="13">
        <v>2479819</v>
      </c>
      <c r="D6330" s="13">
        <v>1.55</v>
      </c>
    </row>
    <row r="6331" spans="1:4" ht="15.75" hidden="1" customHeight="1">
      <c r="A6331" s="13" t="s">
        <v>337</v>
      </c>
      <c r="B6331" s="13">
        <v>1941</v>
      </c>
      <c r="C6331" s="13">
        <v>2498489</v>
      </c>
    </row>
    <row r="6332" spans="1:4" ht="15.75" hidden="1" customHeight="1">
      <c r="A6332" s="13" t="s">
        <v>337</v>
      </c>
      <c r="B6332" s="13">
        <v>1942</v>
      </c>
      <c r="C6332" s="13">
        <v>2517300</v>
      </c>
    </row>
    <row r="6333" spans="1:4" ht="15.75" hidden="1" customHeight="1">
      <c r="A6333" s="13" t="s">
        <v>337</v>
      </c>
      <c r="B6333" s="13">
        <v>1943</v>
      </c>
      <c r="C6333" s="13">
        <v>2536253</v>
      </c>
      <c r="D6333" s="13">
        <v>5.6000000000000001E-2</v>
      </c>
    </row>
    <row r="6334" spans="1:4" ht="15.75" hidden="1" customHeight="1">
      <c r="A6334" s="13" t="s">
        <v>337</v>
      </c>
      <c r="B6334" s="13">
        <v>1944</v>
      </c>
      <c r="C6334" s="13">
        <v>2555348</v>
      </c>
      <c r="D6334" s="13">
        <v>1.4E-2</v>
      </c>
    </row>
    <row r="6335" spans="1:4" ht="15.75" hidden="1" customHeight="1">
      <c r="A6335" s="13" t="s">
        <v>337</v>
      </c>
      <c r="B6335" s="13">
        <v>1945</v>
      </c>
      <c r="C6335" s="13">
        <v>2574587</v>
      </c>
      <c r="D6335" s="13">
        <v>0.78300000000000003</v>
      </c>
    </row>
    <row r="6336" spans="1:4" ht="15.75" hidden="1" customHeight="1">
      <c r="A6336" s="13" t="s">
        <v>337</v>
      </c>
      <c r="B6336" s="13">
        <v>1946</v>
      </c>
      <c r="C6336" s="13">
        <v>2593971</v>
      </c>
      <c r="D6336" s="13">
        <v>1.5469999999999999</v>
      </c>
    </row>
    <row r="6337" spans="1:4" ht="15.75" hidden="1" customHeight="1">
      <c r="A6337" s="13" t="s">
        <v>337</v>
      </c>
      <c r="B6337" s="13">
        <v>1947</v>
      </c>
      <c r="C6337" s="13">
        <v>2613501</v>
      </c>
      <c r="D6337" s="13">
        <v>2.153</v>
      </c>
    </row>
    <row r="6338" spans="1:4" ht="15.75" hidden="1" customHeight="1">
      <c r="A6338" s="13" t="s">
        <v>337</v>
      </c>
      <c r="B6338" s="13">
        <v>1948</v>
      </c>
      <c r="C6338" s="13">
        <v>2633178</v>
      </c>
      <c r="D6338" s="13">
        <v>2.427</v>
      </c>
    </row>
    <row r="6339" spans="1:4" ht="15.75" hidden="1" customHeight="1">
      <c r="A6339" s="13" t="s">
        <v>337</v>
      </c>
      <c r="B6339" s="13">
        <v>1949</v>
      </c>
      <c r="C6339" s="13">
        <v>2659586</v>
      </c>
      <c r="D6339" s="13">
        <v>2.7730000000000001</v>
      </c>
    </row>
    <row r="6340" spans="1:4" ht="15.75" hidden="1" customHeight="1">
      <c r="A6340" s="13" t="s">
        <v>337</v>
      </c>
      <c r="B6340" s="13">
        <v>1950</v>
      </c>
      <c r="C6340" s="13">
        <v>2692914</v>
      </c>
      <c r="D6340" s="13">
        <v>2.6629999999999998</v>
      </c>
    </row>
    <row r="6341" spans="1:4" ht="15.75" hidden="1" customHeight="1">
      <c r="A6341" s="13" t="s">
        <v>337</v>
      </c>
      <c r="B6341" s="13">
        <v>1951</v>
      </c>
      <c r="C6341" s="13">
        <v>2738125</v>
      </c>
      <c r="D6341" s="13">
        <v>2.5209999999999999</v>
      </c>
    </row>
    <row r="6342" spans="1:4" ht="15.75" hidden="1" customHeight="1">
      <c r="A6342" s="13" t="s">
        <v>337</v>
      </c>
      <c r="B6342" s="13">
        <v>1952</v>
      </c>
      <c r="C6342" s="13">
        <v>2787386</v>
      </c>
      <c r="D6342" s="13">
        <v>2.532</v>
      </c>
    </row>
    <row r="6343" spans="1:4" ht="15.75" hidden="1" customHeight="1">
      <c r="A6343" s="13" t="s">
        <v>337</v>
      </c>
      <c r="B6343" s="13">
        <v>1953</v>
      </c>
      <c r="C6343" s="13">
        <v>2841474</v>
      </c>
      <c r="D6343" s="13">
        <v>2.5139999999999998</v>
      </c>
    </row>
    <row r="6344" spans="1:4" ht="15.75" hidden="1" customHeight="1">
      <c r="A6344" s="13" t="s">
        <v>337</v>
      </c>
      <c r="B6344" s="13">
        <v>1954</v>
      </c>
      <c r="C6344" s="13">
        <v>2899036</v>
      </c>
      <c r="D6344" s="13">
        <v>2.9990000000000001</v>
      </c>
    </row>
    <row r="6345" spans="1:4" ht="15.75" hidden="1" customHeight="1">
      <c r="A6345" s="13" t="s">
        <v>337</v>
      </c>
      <c r="B6345" s="13">
        <v>1955</v>
      </c>
      <c r="C6345" s="13">
        <v>2958434</v>
      </c>
      <c r="D6345" s="13">
        <v>3.4340000000000002</v>
      </c>
    </row>
    <row r="6346" spans="1:4" ht="15.75" hidden="1" customHeight="1">
      <c r="A6346" s="13" t="s">
        <v>337</v>
      </c>
      <c r="B6346" s="13">
        <v>1956</v>
      </c>
      <c r="C6346" s="13">
        <v>3018308</v>
      </c>
      <c r="D6346" s="13">
        <v>3.927</v>
      </c>
    </row>
    <row r="6347" spans="1:4" ht="15.75" hidden="1" customHeight="1">
      <c r="A6347" s="13" t="s">
        <v>337</v>
      </c>
      <c r="B6347" s="13">
        <v>1957</v>
      </c>
      <c r="C6347" s="13">
        <v>3078144</v>
      </c>
      <c r="D6347" s="13">
        <v>4.2640000000000002</v>
      </c>
    </row>
    <row r="6348" spans="1:4" ht="15.75" hidden="1" customHeight="1">
      <c r="A6348" s="13" t="s">
        <v>337</v>
      </c>
      <c r="B6348" s="13">
        <v>1958</v>
      </c>
      <c r="C6348" s="13">
        <v>3138475</v>
      </c>
      <c r="D6348" s="13">
        <v>4.202</v>
      </c>
    </row>
    <row r="6349" spans="1:4" ht="15.75" hidden="1" customHeight="1">
      <c r="A6349" s="13" t="s">
        <v>337</v>
      </c>
      <c r="B6349" s="13">
        <v>1959</v>
      </c>
      <c r="C6349" s="13">
        <v>3200054</v>
      </c>
      <c r="D6349" s="13">
        <v>4.8170000000000002</v>
      </c>
    </row>
    <row r="6350" spans="1:4" ht="15.75" hidden="1" customHeight="1">
      <c r="A6350" s="13" t="s">
        <v>337</v>
      </c>
      <c r="B6350" s="13">
        <v>1960</v>
      </c>
      <c r="C6350" s="13">
        <v>3262540</v>
      </c>
      <c r="D6350" s="13">
        <v>5.2619999999999996</v>
      </c>
    </row>
    <row r="6351" spans="1:4" ht="15.75" hidden="1" customHeight="1">
      <c r="A6351" s="13" t="s">
        <v>337</v>
      </c>
      <c r="B6351" s="13">
        <v>1961</v>
      </c>
      <c r="C6351" s="13">
        <v>3325338</v>
      </c>
      <c r="D6351" s="13">
        <v>5.5149999999999997</v>
      </c>
    </row>
    <row r="6352" spans="1:4" ht="15.75" hidden="1" customHeight="1">
      <c r="A6352" s="13" t="s">
        <v>337</v>
      </c>
      <c r="B6352" s="13">
        <v>1962</v>
      </c>
      <c r="C6352" s="13">
        <v>3387521</v>
      </c>
      <c r="D6352" s="13">
        <v>5.66</v>
      </c>
    </row>
    <row r="6353" spans="1:4" ht="15.75" hidden="1" customHeight="1">
      <c r="A6353" s="13" t="s">
        <v>337</v>
      </c>
      <c r="B6353" s="13">
        <v>1963</v>
      </c>
      <c r="C6353" s="13">
        <v>3448535</v>
      </c>
      <c r="D6353" s="13">
        <v>6.2960000000000003</v>
      </c>
    </row>
    <row r="6354" spans="1:4" ht="15.75" hidden="1" customHeight="1">
      <c r="A6354" s="13" t="s">
        <v>337</v>
      </c>
      <c r="B6354" s="13">
        <v>1964</v>
      </c>
      <c r="C6354" s="13">
        <v>3507961</v>
      </c>
      <c r="D6354" s="13">
        <v>7.133</v>
      </c>
    </row>
    <row r="6355" spans="1:4" ht="15.75" hidden="1" customHeight="1">
      <c r="A6355" s="13" t="s">
        <v>337</v>
      </c>
      <c r="B6355" s="13">
        <v>1965</v>
      </c>
      <c r="C6355" s="13">
        <v>3565526</v>
      </c>
      <c r="D6355" s="13">
        <v>7.34</v>
      </c>
    </row>
    <row r="6356" spans="1:4" ht="15.75" hidden="1" customHeight="1">
      <c r="A6356" s="13" t="s">
        <v>337</v>
      </c>
      <c r="B6356" s="13">
        <v>1966</v>
      </c>
      <c r="C6356" s="13">
        <v>3620850</v>
      </c>
      <c r="D6356" s="13">
        <v>7.2729999999999997</v>
      </c>
    </row>
    <row r="6357" spans="1:4" ht="15.75" hidden="1" customHeight="1">
      <c r="A6357" s="13" t="s">
        <v>337</v>
      </c>
      <c r="B6357" s="13">
        <v>1967</v>
      </c>
      <c r="C6357" s="13">
        <v>3673376</v>
      </c>
      <c r="D6357" s="13">
        <v>7.3460000000000001</v>
      </c>
    </row>
    <row r="6358" spans="1:4" ht="15.75" hidden="1" customHeight="1">
      <c r="A6358" s="13" t="s">
        <v>337</v>
      </c>
      <c r="B6358" s="13">
        <v>1968</v>
      </c>
      <c r="C6358" s="13">
        <v>3723069</v>
      </c>
      <c r="D6358" s="13">
        <v>7.8570000000000002</v>
      </c>
    </row>
    <row r="6359" spans="1:4" ht="15.75" hidden="1" customHeight="1">
      <c r="A6359" s="13" t="s">
        <v>337</v>
      </c>
      <c r="B6359" s="13">
        <v>1969</v>
      </c>
      <c r="C6359" s="13">
        <v>3770379</v>
      </c>
      <c r="D6359" s="13">
        <v>8.1470000000000002</v>
      </c>
    </row>
    <row r="6360" spans="1:4" ht="15.75" hidden="1" customHeight="1">
      <c r="A6360" s="13" t="s">
        <v>337</v>
      </c>
      <c r="B6360" s="13">
        <v>1970</v>
      </c>
      <c r="C6360" s="13">
        <v>3815565</v>
      </c>
      <c r="D6360" s="13">
        <v>10.646000000000001</v>
      </c>
    </row>
    <row r="6361" spans="1:4" ht="15.75" hidden="1" customHeight="1">
      <c r="A6361" s="13" t="s">
        <v>337</v>
      </c>
      <c r="B6361" s="13">
        <v>1971</v>
      </c>
      <c r="C6361" s="13">
        <v>3859250</v>
      </c>
      <c r="D6361" s="13">
        <v>11.473000000000001</v>
      </c>
    </row>
    <row r="6362" spans="1:4" ht="15.75" hidden="1" customHeight="1">
      <c r="A6362" s="13" t="s">
        <v>337</v>
      </c>
      <c r="B6362" s="13">
        <v>1972</v>
      </c>
      <c r="C6362" s="13">
        <v>3901896</v>
      </c>
      <c r="D6362" s="13">
        <v>10.753</v>
      </c>
    </row>
    <row r="6363" spans="1:4" ht="15.75" hidden="1" customHeight="1">
      <c r="A6363" s="13" t="s">
        <v>337</v>
      </c>
      <c r="B6363" s="13">
        <v>1973</v>
      </c>
      <c r="C6363" s="13">
        <v>3943151</v>
      </c>
      <c r="D6363" s="13">
        <v>12.845000000000001</v>
      </c>
    </row>
    <row r="6364" spans="1:4" ht="15.75" hidden="1" customHeight="1">
      <c r="A6364" s="13" t="s">
        <v>337</v>
      </c>
      <c r="B6364" s="13">
        <v>1974</v>
      </c>
      <c r="C6364" s="13">
        <v>3983066</v>
      </c>
      <c r="D6364" s="13">
        <v>12.9</v>
      </c>
    </row>
    <row r="6365" spans="1:4" ht="15.75" hidden="1" customHeight="1">
      <c r="A6365" s="13" t="s">
        <v>337</v>
      </c>
      <c r="B6365" s="13">
        <v>1975</v>
      </c>
      <c r="C6365" s="13">
        <v>4022094</v>
      </c>
      <c r="D6365" s="13">
        <v>13.46</v>
      </c>
    </row>
    <row r="6366" spans="1:4" ht="15.75" hidden="1" customHeight="1">
      <c r="A6366" s="13" t="s">
        <v>337</v>
      </c>
      <c r="B6366" s="13">
        <v>1976</v>
      </c>
      <c r="C6366" s="13">
        <v>4060043</v>
      </c>
      <c r="D6366" s="13">
        <v>13.891</v>
      </c>
    </row>
    <row r="6367" spans="1:4" ht="15.75" hidden="1" customHeight="1">
      <c r="A6367" s="13" t="s">
        <v>337</v>
      </c>
      <c r="B6367" s="13">
        <v>1977</v>
      </c>
      <c r="C6367" s="13">
        <v>4096524</v>
      </c>
      <c r="D6367" s="13">
        <v>13.507</v>
      </c>
    </row>
    <row r="6368" spans="1:4" ht="15.75" hidden="1" customHeight="1">
      <c r="A6368" s="13" t="s">
        <v>337</v>
      </c>
      <c r="B6368" s="13">
        <v>1978</v>
      </c>
      <c r="C6368" s="13">
        <v>4131522</v>
      </c>
      <c r="D6368" s="13">
        <v>15.093</v>
      </c>
    </row>
    <row r="6369" spans="1:4" ht="15.75" hidden="1" customHeight="1">
      <c r="A6369" s="13" t="s">
        <v>337</v>
      </c>
      <c r="B6369" s="13">
        <v>1979</v>
      </c>
      <c r="C6369" s="13">
        <v>4165508</v>
      </c>
      <c r="D6369" s="13">
        <v>16.416</v>
      </c>
    </row>
    <row r="6370" spans="1:4" ht="15.75" hidden="1" customHeight="1">
      <c r="A6370" s="13" t="s">
        <v>337</v>
      </c>
      <c r="B6370" s="13">
        <v>1980</v>
      </c>
      <c r="C6370" s="13">
        <v>4199816</v>
      </c>
      <c r="D6370" s="13">
        <v>16.140999999999998</v>
      </c>
    </row>
    <row r="6371" spans="1:4" ht="15.75" hidden="1" customHeight="1">
      <c r="A6371" s="13" t="s">
        <v>337</v>
      </c>
      <c r="B6371" s="13">
        <v>1981</v>
      </c>
      <c r="C6371" s="13">
        <v>4235971</v>
      </c>
      <c r="D6371" s="13">
        <v>17.565999999999999</v>
      </c>
    </row>
    <row r="6372" spans="1:4" ht="15.75" hidden="1" customHeight="1">
      <c r="A6372" s="13" t="s">
        <v>337</v>
      </c>
      <c r="B6372" s="13">
        <v>1982</v>
      </c>
      <c r="C6372" s="13">
        <v>4274014</v>
      </c>
      <c r="D6372" s="13">
        <v>16.135999999999999</v>
      </c>
    </row>
    <row r="6373" spans="1:4" ht="15.75" hidden="1" customHeight="1">
      <c r="A6373" s="13" t="s">
        <v>337</v>
      </c>
      <c r="B6373" s="13">
        <v>1983</v>
      </c>
      <c r="C6373" s="13">
        <v>4312524</v>
      </c>
      <c r="D6373" s="13">
        <v>17.376000000000001</v>
      </c>
    </row>
    <row r="6374" spans="1:4" ht="15.75" hidden="1" customHeight="1">
      <c r="A6374" s="13" t="s">
        <v>337</v>
      </c>
      <c r="B6374" s="13">
        <v>1984</v>
      </c>
      <c r="C6374" s="13">
        <v>4349602</v>
      </c>
      <c r="D6374" s="13">
        <v>18.324000000000002</v>
      </c>
    </row>
    <row r="6375" spans="1:4" ht="15.75" hidden="1" customHeight="1">
      <c r="A6375" s="13" t="s">
        <v>337</v>
      </c>
      <c r="B6375" s="13">
        <v>1985</v>
      </c>
      <c r="C6375" s="13">
        <v>4383311</v>
      </c>
      <c r="D6375" s="13">
        <v>18.692</v>
      </c>
    </row>
    <row r="6376" spans="1:4" ht="15.75" hidden="1" customHeight="1">
      <c r="A6376" s="13" t="s">
        <v>337</v>
      </c>
      <c r="B6376" s="13">
        <v>1986</v>
      </c>
      <c r="C6376" s="13">
        <v>4413378</v>
      </c>
      <c r="D6376" s="13">
        <v>19.52</v>
      </c>
    </row>
    <row r="6377" spans="1:4" ht="15.75" hidden="1" customHeight="1">
      <c r="A6377" s="13" t="s">
        <v>337</v>
      </c>
      <c r="B6377" s="13">
        <v>1987</v>
      </c>
      <c r="C6377" s="13">
        <v>4440298</v>
      </c>
      <c r="D6377" s="13">
        <v>19.056000000000001</v>
      </c>
    </row>
    <row r="6378" spans="1:4" ht="15.75" hidden="1" customHeight="1">
      <c r="A6378" s="13" t="s">
        <v>337</v>
      </c>
      <c r="B6378" s="13">
        <v>1988</v>
      </c>
      <c r="C6378" s="13">
        <v>4463329</v>
      </c>
      <c r="D6378" s="13">
        <v>19.663</v>
      </c>
    </row>
    <row r="6379" spans="1:4" ht="15.75" hidden="1" customHeight="1">
      <c r="A6379" s="13" t="s">
        <v>337</v>
      </c>
      <c r="B6379" s="13">
        <v>1989</v>
      </c>
      <c r="C6379" s="13">
        <v>4481226</v>
      </c>
      <c r="D6379" s="13">
        <v>19.603000000000002</v>
      </c>
    </row>
    <row r="6380" spans="1:4" ht="15.75" hidden="1" customHeight="1">
      <c r="A6380" s="13" t="s">
        <v>337</v>
      </c>
      <c r="B6380" s="13">
        <v>1990</v>
      </c>
      <c r="C6380" s="13">
        <v>4494314</v>
      </c>
      <c r="D6380" s="13">
        <v>19.411999999999999</v>
      </c>
    </row>
    <row r="6381" spans="1:4" ht="15.75" hidden="1" customHeight="1">
      <c r="A6381" s="13" t="s">
        <v>337</v>
      </c>
      <c r="B6381" s="13">
        <v>1991</v>
      </c>
      <c r="C6381" s="13">
        <v>4502389</v>
      </c>
      <c r="D6381" s="13">
        <v>13.734</v>
      </c>
    </row>
    <row r="6382" spans="1:4" ht="15.75" hidden="1" customHeight="1">
      <c r="A6382" s="13" t="s">
        <v>337</v>
      </c>
      <c r="B6382" s="13">
        <v>1992</v>
      </c>
      <c r="C6382" s="13">
        <v>4275737</v>
      </c>
      <c r="D6382" s="13">
        <v>15.029</v>
      </c>
    </row>
    <row r="6383" spans="1:4" ht="15.75" hidden="1" customHeight="1">
      <c r="A6383" s="13" t="s">
        <v>337</v>
      </c>
      <c r="B6383" s="13">
        <v>1993</v>
      </c>
      <c r="C6383" s="13">
        <v>3942985</v>
      </c>
      <c r="D6383" s="13">
        <v>12.581</v>
      </c>
    </row>
    <row r="6384" spans="1:4" ht="15.75" hidden="1" customHeight="1">
      <c r="A6384" s="13" t="s">
        <v>337</v>
      </c>
      <c r="B6384" s="13">
        <v>1994</v>
      </c>
      <c r="C6384" s="13">
        <v>3762334</v>
      </c>
      <c r="D6384" s="13">
        <v>3.2050000000000001</v>
      </c>
    </row>
    <row r="6385" spans="1:4" ht="15.75" hidden="1" customHeight="1">
      <c r="A6385" s="13" t="s">
        <v>337</v>
      </c>
      <c r="B6385" s="13">
        <v>1995</v>
      </c>
      <c r="C6385" s="13">
        <v>3750528</v>
      </c>
      <c r="D6385" s="13">
        <v>3.4020000000000001</v>
      </c>
    </row>
    <row r="6386" spans="1:4" ht="15.75" hidden="1" customHeight="1">
      <c r="A6386" s="13" t="s">
        <v>337</v>
      </c>
      <c r="B6386" s="13">
        <v>1996</v>
      </c>
      <c r="C6386" s="13">
        <v>3907749</v>
      </c>
      <c r="D6386" s="13">
        <v>4.24</v>
      </c>
    </row>
    <row r="6387" spans="1:4" ht="15.75" hidden="1" customHeight="1">
      <c r="A6387" s="13" t="s">
        <v>337</v>
      </c>
      <c r="B6387" s="13">
        <v>1997</v>
      </c>
      <c r="C6387" s="13">
        <v>4047756</v>
      </c>
      <c r="D6387" s="13">
        <v>8.3659999999999997</v>
      </c>
    </row>
    <row r="6388" spans="1:4" ht="15.75" hidden="1" customHeight="1">
      <c r="A6388" s="13" t="s">
        <v>337</v>
      </c>
      <c r="B6388" s="13">
        <v>1998</v>
      </c>
      <c r="C6388" s="13">
        <v>4115062</v>
      </c>
      <c r="D6388" s="13">
        <v>10.551</v>
      </c>
    </row>
    <row r="6389" spans="1:4" ht="15.75" hidden="1" customHeight="1">
      <c r="A6389" s="13" t="s">
        <v>337</v>
      </c>
      <c r="B6389" s="13">
        <v>1999</v>
      </c>
      <c r="C6389" s="13">
        <v>4153006</v>
      </c>
      <c r="D6389" s="13">
        <v>10.333</v>
      </c>
    </row>
    <row r="6390" spans="1:4" ht="15.75" hidden="1" customHeight="1">
      <c r="A6390" s="13" t="s">
        <v>337</v>
      </c>
      <c r="B6390" s="13">
        <v>2000</v>
      </c>
      <c r="C6390" s="13">
        <v>4179355</v>
      </c>
      <c r="D6390" s="13">
        <v>13.702</v>
      </c>
    </row>
    <row r="6391" spans="1:4" ht="15.75" hidden="1" customHeight="1">
      <c r="A6391" s="13" t="s">
        <v>337</v>
      </c>
      <c r="B6391" s="13">
        <v>2001</v>
      </c>
      <c r="C6391" s="13">
        <v>4194941</v>
      </c>
      <c r="D6391" s="13">
        <v>13.263</v>
      </c>
    </row>
    <row r="6392" spans="1:4" ht="15.75" hidden="1" customHeight="1">
      <c r="A6392" s="13" t="s">
        <v>337</v>
      </c>
      <c r="B6392" s="13">
        <v>2002</v>
      </c>
      <c r="C6392" s="13">
        <v>4198410</v>
      </c>
      <c r="D6392" s="13">
        <v>14.173</v>
      </c>
    </row>
    <row r="6393" spans="1:4" ht="15.75" hidden="1" customHeight="1">
      <c r="A6393" s="13" t="s">
        <v>337</v>
      </c>
      <c r="B6393" s="13">
        <v>2003</v>
      </c>
      <c r="C6393" s="13">
        <v>4183758</v>
      </c>
      <c r="D6393" s="13">
        <v>14.358000000000001</v>
      </c>
    </row>
    <row r="6394" spans="1:4" ht="15.75" hidden="1" customHeight="1">
      <c r="A6394" s="13" t="s">
        <v>337</v>
      </c>
      <c r="B6394" s="13">
        <v>2004</v>
      </c>
      <c r="C6394" s="13">
        <v>4142858</v>
      </c>
      <c r="D6394" s="13">
        <v>15.462</v>
      </c>
    </row>
    <row r="6395" spans="1:4" ht="15.75" hidden="1" customHeight="1">
      <c r="A6395" s="13" t="s">
        <v>337</v>
      </c>
      <c r="B6395" s="13">
        <v>2005</v>
      </c>
      <c r="C6395" s="13">
        <v>4094297</v>
      </c>
      <c r="D6395" s="13">
        <v>16.045999999999999</v>
      </c>
    </row>
    <row r="6396" spans="1:4" ht="15.75" hidden="1" customHeight="1">
      <c r="A6396" s="13" t="s">
        <v>337</v>
      </c>
      <c r="B6396" s="13">
        <v>2006</v>
      </c>
      <c r="C6396" s="13">
        <v>4058086</v>
      </c>
      <c r="D6396" s="13">
        <v>17.387</v>
      </c>
    </row>
    <row r="6397" spans="1:4" ht="15.75" hidden="1" customHeight="1">
      <c r="A6397" s="13" t="s">
        <v>337</v>
      </c>
      <c r="B6397" s="13">
        <v>2007</v>
      </c>
      <c r="C6397" s="13">
        <v>4007877</v>
      </c>
      <c r="D6397" s="13">
        <v>17.474</v>
      </c>
    </row>
    <row r="6398" spans="1:4" ht="15.75" hidden="1" customHeight="1">
      <c r="A6398" s="13" t="s">
        <v>337</v>
      </c>
      <c r="B6398" s="13">
        <v>2008</v>
      </c>
      <c r="C6398" s="13">
        <v>3943390</v>
      </c>
      <c r="D6398" s="13">
        <v>19.959</v>
      </c>
    </row>
    <row r="6399" spans="1:4" ht="15.75" hidden="1" customHeight="1">
      <c r="A6399" s="13" t="s">
        <v>337</v>
      </c>
      <c r="B6399" s="13">
        <v>2009</v>
      </c>
      <c r="C6399" s="13">
        <v>3877755</v>
      </c>
      <c r="D6399" s="13">
        <v>20.536999999999999</v>
      </c>
    </row>
    <row r="6400" spans="1:4" ht="15.75" hidden="1" customHeight="1">
      <c r="A6400" s="13" t="s">
        <v>337</v>
      </c>
      <c r="B6400" s="13">
        <v>2010</v>
      </c>
      <c r="C6400" s="13">
        <v>3811093</v>
      </c>
      <c r="D6400" s="13">
        <v>21.146000000000001</v>
      </c>
    </row>
    <row r="6401" spans="1:4" ht="15.75" hidden="1" customHeight="1">
      <c r="A6401" s="13" t="s">
        <v>337</v>
      </c>
      <c r="B6401" s="13">
        <v>2011</v>
      </c>
      <c r="C6401" s="13">
        <v>3743143</v>
      </c>
      <c r="D6401" s="13">
        <v>23.760999999999999</v>
      </c>
    </row>
    <row r="6402" spans="1:4" ht="15.75" hidden="1" customHeight="1">
      <c r="A6402" s="13" t="s">
        <v>337</v>
      </c>
      <c r="B6402" s="13">
        <v>2012</v>
      </c>
      <c r="C6402" s="13">
        <v>3674376</v>
      </c>
      <c r="D6402" s="13">
        <v>22.134</v>
      </c>
    </row>
    <row r="6403" spans="1:4" ht="15.75" hidden="1" customHeight="1">
      <c r="A6403" s="13" t="s">
        <v>337</v>
      </c>
      <c r="B6403" s="13">
        <v>2013</v>
      </c>
      <c r="C6403" s="13">
        <v>3617564</v>
      </c>
      <c r="D6403" s="13">
        <v>21.800999999999998</v>
      </c>
    </row>
    <row r="6404" spans="1:4" ht="15.75" hidden="1" customHeight="1">
      <c r="A6404" s="13" t="s">
        <v>337</v>
      </c>
      <c r="B6404" s="13">
        <v>2014</v>
      </c>
      <c r="C6404" s="13">
        <v>3571070</v>
      </c>
      <c r="D6404" s="13">
        <v>19.312000000000001</v>
      </c>
    </row>
    <row r="6405" spans="1:4" ht="15.75" hidden="1" customHeight="1">
      <c r="A6405" s="13" t="s">
        <v>337</v>
      </c>
      <c r="B6405" s="13">
        <v>2015</v>
      </c>
      <c r="C6405" s="13">
        <v>3524328</v>
      </c>
      <c r="D6405" s="13">
        <v>18.46</v>
      </c>
    </row>
    <row r="6406" spans="1:4" ht="15.75" hidden="1" customHeight="1">
      <c r="A6406" s="13" t="s">
        <v>337</v>
      </c>
      <c r="B6406" s="13">
        <v>2016</v>
      </c>
      <c r="C6406" s="13">
        <v>3480985</v>
      </c>
      <c r="D6406" s="13">
        <v>21.73</v>
      </c>
    </row>
    <row r="6407" spans="1:4" ht="15.75" hidden="1" customHeight="1">
      <c r="A6407" s="13" t="s">
        <v>337</v>
      </c>
      <c r="B6407" s="13">
        <v>2017</v>
      </c>
      <c r="C6407" s="13">
        <v>3440025</v>
      </c>
      <c r="D6407" s="13">
        <v>22.155999999999999</v>
      </c>
    </row>
    <row r="6408" spans="1:4" ht="15.75" hidden="1" customHeight="1">
      <c r="A6408" s="13" t="s">
        <v>337</v>
      </c>
      <c r="B6408" s="13">
        <v>2018</v>
      </c>
      <c r="C6408" s="13">
        <v>3400132</v>
      </c>
      <c r="D6408" s="13">
        <v>22.074999999999999</v>
      </c>
    </row>
    <row r="6409" spans="1:4" ht="15.75" hidden="1" customHeight="1">
      <c r="A6409" s="13" t="s">
        <v>337</v>
      </c>
      <c r="B6409" s="13">
        <v>2019</v>
      </c>
      <c r="C6409" s="13">
        <v>3360718</v>
      </c>
      <c r="D6409" s="13">
        <v>20.81</v>
      </c>
    </row>
    <row r="6410" spans="1:4" ht="15.75" hidden="1" customHeight="1">
      <c r="A6410" s="13" t="s">
        <v>337</v>
      </c>
      <c r="B6410" s="13">
        <v>2020</v>
      </c>
      <c r="C6410" s="13">
        <v>3318410</v>
      </c>
      <c r="D6410" s="13">
        <v>20.933</v>
      </c>
    </row>
    <row r="6411" spans="1:4" ht="15.75" hidden="1" customHeight="1">
      <c r="A6411" s="13" t="s">
        <v>337</v>
      </c>
      <c r="B6411" s="13">
        <v>2021</v>
      </c>
      <c r="C6411" s="13">
        <v>3270948</v>
      </c>
      <c r="D6411" s="13">
        <v>13.566000000000001</v>
      </c>
    </row>
    <row r="6412" spans="1:4" ht="15.75" hidden="1" customHeight="1">
      <c r="A6412" s="13" t="s">
        <v>338</v>
      </c>
      <c r="B6412" s="13">
        <v>1850</v>
      </c>
      <c r="C6412" s="13">
        <v>100884</v>
      </c>
    </row>
    <row r="6413" spans="1:4" ht="15.75" hidden="1" customHeight="1">
      <c r="A6413" s="13" t="s">
        <v>338</v>
      </c>
      <c r="B6413" s="13">
        <v>1851</v>
      </c>
      <c r="C6413" s="13">
        <v>101340</v>
      </c>
    </row>
    <row r="6414" spans="1:4" ht="15.75" hidden="1" customHeight="1">
      <c r="A6414" s="13" t="s">
        <v>338</v>
      </c>
      <c r="B6414" s="13">
        <v>1852</v>
      </c>
      <c r="C6414" s="13">
        <v>102081</v>
      </c>
    </row>
    <row r="6415" spans="1:4" ht="15.75" hidden="1" customHeight="1">
      <c r="A6415" s="13" t="s">
        <v>338</v>
      </c>
      <c r="B6415" s="13">
        <v>1853</v>
      </c>
      <c r="C6415" s="13">
        <v>103108</v>
      </c>
    </row>
    <row r="6416" spans="1:4" ht="15.75" hidden="1" customHeight="1">
      <c r="A6416" s="13" t="s">
        <v>338</v>
      </c>
      <c r="B6416" s="13">
        <v>1854</v>
      </c>
      <c r="C6416" s="13">
        <v>104146</v>
      </c>
    </row>
    <row r="6417" spans="1:3" ht="15.75" hidden="1" customHeight="1">
      <c r="A6417" s="13" t="s">
        <v>338</v>
      </c>
      <c r="B6417" s="13">
        <v>1855</v>
      </c>
      <c r="C6417" s="13">
        <v>105194</v>
      </c>
    </row>
    <row r="6418" spans="1:3" ht="15.75" hidden="1" customHeight="1">
      <c r="A6418" s="13" t="s">
        <v>338</v>
      </c>
      <c r="B6418" s="13">
        <v>1856</v>
      </c>
      <c r="C6418" s="13">
        <v>106253</v>
      </c>
    </row>
    <row r="6419" spans="1:3" ht="15.75" hidden="1" customHeight="1">
      <c r="A6419" s="13" t="s">
        <v>338</v>
      </c>
      <c r="B6419" s="13">
        <v>1857</v>
      </c>
      <c r="C6419" s="13">
        <v>107323</v>
      </c>
    </row>
    <row r="6420" spans="1:3" ht="15.75" hidden="1" customHeight="1">
      <c r="A6420" s="13" t="s">
        <v>338</v>
      </c>
      <c r="B6420" s="13">
        <v>1858</v>
      </c>
      <c r="C6420" s="13">
        <v>108403</v>
      </c>
    </row>
    <row r="6421" spans="1:3" ht="15.75" hidden="1" customHeight="1">
      <c r="A6421" s="13" t="s">
        <v>338</v>
      </c>
      <c r="B6421" s="13">
        <v>1859</v>
      </c>
      <c r="C6421" s="13">
        <v>109494</v>
      </c>
    </row>
    <row r="6422" spans="1:3" ht="15.75" hidden="1" customHeight="1">
      <c r="A6422" s="13" t="s">
        <v>338</v>
      </c>
      <c r="B6422" s="13">
        <v>1860</v>
      </c>
      <c r="C6422" s="13">
        <v>110596</v>
      </c>
    </row>
    <row r="6423" spans="1:3" ht="15.75" hidden="1" customHeight="1">
      <c r="A6423" s="13" t="s">
        <v>338</v>
      </c>
      <c r="B6423" s="13">
        <v>1861</v>
      </c>
      <c r="C6423" s="13">
        <v>111709</v>
      </c>
    </row>
    <row r="6424" spans="1:3" ht="15.75" hidden="1" customHeight="1">
      <c r="A6424" s="13" t="s">
        <v>338</v>
      </c>
      <c r="B6424" s="13">
        <v>1862</v>
      </c>
      <c r="C6424" s="13">
        <v>112834</v>
      </c>
    </row>
    <row r="6425" spans="1:3" ht="15.75" hidden="1" customHeight="1">
      <c r="A6425" s="13" t="s">
        <v>338</v>
      </c>
      <c r="B6425" s="13">
        <v>1863</v>
      </c>
      <c r="C6425" s="13">
        <v>113969</v>
      </c>
    </row>
    <row r="6426" spans="1:3" ht="15.75" hidden="1" customHeight="1">
      <c r="A6426" s="13" t="s">
        <v>338</v>
      </c>
      <c r="B6426" s="13">
        <v>1864</v>
      </c>
      <c r="C6426" s="13">
        <v>115117</v>
      </c>
    </row>
    <row r="6427" spans="1:3" ht="15.75" hidden="1" customHeight="1">
      <c r="A6427" s="13" t="s">
        <v>338</v>
      </c>
      <c r="B6427" s="13">
        <v>1865</v>
      </c>
      <c r="C6427" s="13">
        <v>116275</v>
      </c>
    </row>
    <row r="6428" spans="1:3" ht="15.75" hidden="1" customHeight="1">
      <c r="A6428" s="13" t="s">
        <v>338</v>
      </c>
      <c r="B6428" s="13">
        <v>1866</v>
      </c>
      <c r="C6428" s="13">
        <v>117446</v>
      </c>
    </row>
    <row r="6429" spans="1:3" ht="15.75" hidden="1" customHeight="1">
      <c r="A6429" s="13" t="s">
        <v>338</v>
      </c>
      <c r="B6429" s="13">
        <v>1867</v>
      </c>
      <c r="C6429" s="13">
        <v>118628</v>
      </c>
    </row>
    <row r="6430" spans="1:3" ht="15.75" hidden="1" customHeight="1">
      <c r="A6430" s="13" t="s">
        <v>338</v>
      </c>
      <c r="B6430" s="13">
        <v>1868</v>
      </c>
      <c r="C6430" s="13">
        <v>119822</v>
      </c>
    </row>
    <row r="6431" spans="1:3" ht="15.75" hidden="1" customHeight="1">
      <c r="A6431" s="13" t="s">
        <v>338</v>
      </c>
      <c r="B6431" s="13">
        <v>1869</v>
      </c>
      <c r="C6431" s="13">
        <v>121028</v>
      </c>
    </row>
    <row r="6432" spans="1:3" ht="15.75" hidden="1" customHeight="1">
      <c r="A6432" s="13" t="s">
        <v>338</v>
      </c>
      <c r="B6432" s="13">
        <v>1870</v>
      </c>
      <c r="C6432" s="13">
        <v>122246</v>
      </c>
    </row>
    <row r="6433" spans="1:3" ht="15.75" hidden="1" customHeight="1">
      <c r="A6433" s="13" t="s">
        <v>338</v>
      </c>
      <c r="B6433" s="13">
        <v>1871</v>
      </c>
      <c r="C6433" s="13">
        <v>123477</v>
      </c>
    </row>
    <row r="6434" spans="1:3" ht="15.75" hidden="1" customHeight="1">
      <c r="A6434" s="13" t="s">
        <v>338</v>
      </c>
      <c r="B6434" s="13">
        <v>1872</v>
      </c>
      <c r="C6434" s="13">
        <v>124720</v>
      </c>
    </row>
    <row r="6435" spans="1:3" ht="15.75" hidden="1" customHeight="1">
      <c r="A6435" s="13" t="s">
        <v>338</v>
      </c>
      <c r="B6435" s="13">
        <v>1873</v>
      </c>
      <c r="C6435" s="13">
        <v>125975</v>
      </c>
    </row>
    <row r="6436" spans="1:3" ht="15.75" hidden="1" customHeight="1">
      <c r="A6436" s="13" t="s">
        <v>338</v>
      </c>
      <c r="B6436" s="13">
        <v>1874</v>
      </c>
      <c r="C6436" s="13">
        <v>127243</v>
      </c>
    </row>
    <row r="6437" spans="1:3" ht="15.75" hidden="1" customHeight="1">
      <c r="A6437" s="13" t="s">
        <v>338</v>
      </c>
      <c r="B6437" s="13">
        <v>1875</v>
      </c>
      <c r="C6437" s="13">
        <v>128524</v>
      </c>
    </row>
    <row r="6438" spans="1:3" ht="15.75" hidden="1" customHeight="1">
      <c r="A6438" s="13" t="s">
        <v>338</v>
      </c>
      <c r="B6438" s="13">
        <v>1876</v>
      </c>
      <c r="C6438" s="13">
        <v>129817</v>
      </c>
    </row>
    <row r="6439" spans="1:3" ht="15.75" hidden="1" customHeight="1">
      <c r="A6439" s="13" t="s">
        <v>338</v>
      </c>
      <c r="B6439" s="13">
        <v>1877</v>
      </c>
      <c r="C6439" s="13">
        <v>131124</v>
      </c>
    </row>
    <row r="6440" spans="1:3" ht="15.75" hidden="1" customHeight="1">
      <c r="A6440" s="13" t="s">
        <v>338</v>
      </c>
      <c r="B6440" s="13">
        <v>1878</v>
      </c>
      <c r="C6440" s="13">
        <v>132444</v>
      </c>
    </row>
    <row r="6441" spans="1:3" ht="15.75" hidden="1" customHeight="1">
      <c r="A6441" s="13" t="s">
        <v>338</v>
      </c>
      <c r="B6441" s="13">
        <v>1879</v>
      </c>
      <c r="C6441" s="13">
        <v>133777</v>
      </c>
    </row>
    <row r="6442" spans="1:3" ht="15.75" hidden="1" customHeight="1">
      <c r="A6442" s="13" t="s">
        <v>338</v>
      </c>
      <c r="B6442" s="13">
        <v>1880</v>
      </c>
      <c r="C6442" s="13">
        <v>135124</v>
      </c>
    </row>
    <row r="6443" spans="1:3" ht="15.75" hidden="1" customHeight="1">
      <c r="A6443" s="13" t="s">
        <v>338</v>
      </c>
      <c r="B6443" s="13">
        <v>1881</v>
      </c>
      <c r="C6443" s="13">
        <v>136484</v>
      </c>
    </row>
    <row r="6444" spans="1:3" ht="15.75" hidden="1" customHeight="1">
      <c r="A6444" s="13" t="s">
        <v>338</v>
      </c>
      <c r="B6444" s="13">
        <v>1882</v>
      </c>
      <c r="C6444" s="13">
        <v>137857</v>
      </c>
    </row>
    <row r="6445" spans="1:3" ht="15.75" hidden="1" customHeight="1">
      <c r="A6445" s="13" t="s">
        <v>338</v>
      </c>
      <c r="B6445" s="13">
        <v>1883</v>
      </c>
      <c r="C6445" s="13">
        <v>139245</v>
      </c>
    </row>
    <row r="6446" spans="1:3" ht="15.75" hidden="1" customHeight="1">
      <c r="A6446" s="13" t="s">
        <v>338</v>
      </c>
      <c r="B6446" s="13">
        <v>1884</v>
      </c>
      <c r="C6446" s="13">
        <v>140647</v>
      </c>
    </row>
    <row r="6447" spans="1:3" ht="15.75" hidden="1" customHeight="1">
      <c r="A6447" s="13" t="s">
        <v>338</v>
      </c>
      <c r="B6447" s="13">
        <v>1885</v>
      </c>
      <c r="C6447" s="13">
        <v>142062</v>
      </c>
    </row>
    <row r="6448" spans="1:3" ht="15.75" hidden="1" customHeight="1">
      <c r="A6448" s="13" t="s">
        <v>338</v>
      </c>
      <c r="B6448" s="13">
        <v>1886</v>
      </c>
      <c r="C6448" s="13">
        <v>143492</v>
      </c>
    </row>
    <row r="6449" spans="1:3" ht="15.75" hidden="1" customHeight="1">
      <c r="A6449" s="13" t="s">
        <v>338</v>
      </c>
      <c r="B6449" s="13">
        <v>1887</v>
      </c>
      <c r="C6449" s="13">
        <v>144937</v>
      </c>
    </row>
    <row r="6450" spans="1:3" ht="15.75" hidden="1" customHeight="1">
      <c r="A6450" s="13" t="s">
        <v>338</v>
      </c>
      <c r="B6450" s="13">
        <v>1888</v>
      </c>
      <c r="C6450" s="13">
        <v>146395</v>
      </c>
    </row>
    <row r="6451" spans="1:3" ht="15.75" hidden="1" customHeight="1">
      <c r="A6451" s="13" t="s">
        <v>338</v>
      </c>
      <c r="B6451" s="13">
        <v>1889</v>
      </c>
      <c r="C6451" s="13">
        <v>147869</v>
      </c>
    </row>
    <row r="6452" spans="1:3" ht="15.75" hidden="1" customHeight="1">
      <c r="A6452" s="13" t="s">
        <v>338</v>
      </c>
      <c r="B6452" s="13">
        <v>1890</v>
      </c>
      <c r="C6452" s="13">
        <v>149357</v>
      </c>
    </row>
    <row r="6453" spans="1:3" ht="15.75" hidden="1" customHeight="1">
      <c r="A6453" s="13" t="s">
        <v>338</v>
      </c>
      <c r="B6453" s="13">
        <v>1891</v>
      </c>
      <c r="C6453" s="13">
        <v>150861</v>
      </c>
    </row>
    <row r="6454" spans="1:3" ht="15.75" hidden="1" customHeight="1">
      <c r="A6454" s="13" t="s">
        <v>338</v>
      </c>
      <c r="B6454" s="13">
        <v>1892</v>
      </c>
      <c r="C6454" s="13">
        <v>152379</v>
      </c>
    </row>
    <row r="6455" spans="1:3" ht="15.75" hidden="1" customHeight="1">
      <c r="A6455" s="13" t="s">
        <v>338</v>
      </c>
      <c r="B6455" s="13">
        <v>1893</v>
      </c>
      <c r="C6455" s="13">
        <v>153913</v>
      </c>
    </row>
    <row r="6456" spans="1:3" ht="15.75" hidden="1" customHeight="1">
      <c r="A6456" s="13" t="s">
        <v>338</v>
      </c>
      <c r="B6456" s="13">
        <v>1894</v>
      </c>
      <c r="C6456" s="13">
        <v>155462</v>
      </c>
    </row>
    <row r="6457" spans="1:3" ht="15.75" hidden="1" customHeight="1">
      <c r="A6457" s="13" t="s">
        <v>338</v>
      </c>
      <c r="B6457" s="13">
        <v>1895</v>
      </c>
      <c r="C6457" s="13">
        <v>157027</v>
      </c>
    </row>
    <row r="6458" spans="1:3" ht="15.75" hidden="1" customHeight="1">
      <c r="A6458" s="13" t="s">
        <v>338</v>
      </c>
      <c r="B6458" s="13">
        <v>1896</v>
      </c>
      <c r="C6458" s="13">
        <v>158608</v>
      </c>
    </row>
    <row r="6459" spans="1:3" ht="15.75" hidden="1" customHeight="1">
      <c r="A6459" s="13" t="s">
        <v>338</v>
      </c>
      <c r="B6459" s="13">
        <v>1897</v>
      </c>
      <c r="C6459" s="13">
        <v>160204</v>
      </c>
    </row>
    <row r="6460" spans="1:3" ht="15.75" hidden="1" customHeight="1">
      <c r="A6460" s="13" t="s">
        <v>338</v>
      </c>
      <c r="B6460" s="13">
        <v>1898</v>
      </c>
      <c r="C6460" s="13">
        <v>161817</v>
      </c>
    </row>
    <row r="6461" spans="1:3" ht="15.75" hidden="1" customHeight="1">
      <c r="A6461" s="13" t="s">
        <v>338</v>
      </c>
      <c r="B6461" s="13">
        <v>1899</v>
      </c>
      <c r="C6461" s="13">
        <v>163655</v>
      </c>
    </row>
    <row r="6462" spans="1:3" ht="15.75" hidden="1" customHeight="1">
      <c r="A6462" s="13" t="s">
        <v>338</v>
      </c>
      <c r="B6462" s="13">
        <v>1900</v>
      </c>
      <c r="C6462" s="13">
        <v>165725</v>
      </c>
    </row>
    <row r="6463" spans="1:3" ht="15.75" hidden="1" customHeight="1">
      <c r="A6463" s="13" t="s">
        <v>338</v>
      </c>
      <c r="B6463" s="13">
        <v>1901</v>
      </c>
      <c r="C6463" s="13">
        <v>168032</v>
      </c>
    </row>
    <row r="6464" spans="1:3" ht="15.75" hidden="1" customHeight="1">
      <c r="A6464" s="13" t="s">
        <v>338</v>
      </c>
      <c r="B6464" s="13">
        <v>1902</v>
      </c>
      <c r="C6464" s="13">
        <v>170582</v>
      </c>
    </row>
    <row r="6465" spans="1:3" ht="15.75" hidden="1" customHeight="1">
      <c r="A6465" s="13" t="s">
        <v>338</v>
      </c>
      <c r="B6465" s="13">
        <v>1903</v>
      </c>
      <c r="C6465" s="13">
        <v>173381</v>
      </c>
    </row>
    <row r="6466" spans="1:3" ht="15.75" hidden="1" customHeight="1">
      <c r="A6466" s="13" t="s">
        <v>338</v>
      </c>
      <c r="B6466" s="13">
        <v>1904</v>
      </c>
      <c r="C6466" s="13">
        <v>176226</v>
      </c>
    </row>
    <row r="6467" spans="1:3" ht="15.75" hidden="1" customHeight="1">
      <c r="A6467" s="13" t="s">
        <v>338</v>
      </c>
      <c r="B6467" s="13">
        <v>1905</v>
      </c>
      <c r="C6467" s="13">
        <v>179118</v>
      </c>
    </row>
    <row r="6468" spans="1:3" ht="15.75" hidden="1" customHeight="1">
      <c r="A6468" s="13" t="s">
        <v>338</v>
      </c>
      <c r="B6468" s="13">
        <v>1906</v>
      </c>
      <c r="C6468" s="13">
        <v>182058</v>
      </c>
    </row>
    <row r="6469" spans="1:3" ht="15.75" hidden="1" customHeight="1">
      <c r="A6469" s="13" t="s">
        <v>338</v>
      </c>
      <c r="B6469" s="13">
        <v>1907</v>
      </c>
      <c r="C6469" s="13">
        <v>185045</v>
      </c>
    </row>
    <row r="6470" spans="1:3" ht="15.75" hidden="1" customHeight="1">
      <c r="A6470" s="13" t="s">
        <v>338</v>
      </c>
      <c r="B6470" s="13">
        <v>1908</v>
      </c>
      <c r="C6470" s="13">
        <v>188082</v>
      </c>
    </row>
    <row r="6471" spans="1:3" ht="15.75" hidden="1" customHeight="1">
      <c r="A6471" s="13" t="s">
        <v>338</v>
      </c>
      <c r="B6471" s="13">
        <v>1909</v>
      </c>
      <c r="C6471" s="13">
        <v>191132</v>
      </c>
    </row>
    <row r="6472" spans="1:3" ht="15.75" hidden="1" customHeight="1">
      <c r="A6472" s="13" t="s">
        <v>338</v>
      </c>
      <c r="B6472" s="13">
        <v>1910</v>
      </c>
      <c r="C6472" s="13">
        <v>194195</v>
      </c>
    </row>
    <row r="6473" spans="1:3" ht="15.75" hidden="1" customHeight="1">
      <c r="A6473" s="13" t="s">
        <v>338</v>
      </c>
      <c r="B6473" s="13">
        <v>1911</v>
      </c>
      <c r="C6473" s="13">
        <v>197270</v>
      </c>
    </row>
    <row r="6474" spans="1:3" ht="15.75" hidden="1" customHeight="1">
      <c r="A6474" s="13" t="s">
        <v>338</v>
      </c>
      <c r="B6474" s="13">
        <v>1912</v>
      </c>
      <c r="C6474" s="13">
        <v>200357</v>
      </c>
    </row>
    <row r="6475" spans="1:3" ht="15.75" hidden="1" customHeight="1">
      <c r="A6475" s="13" t="s">
        <v>338</v>
      </c>
      <c r="B6475" s="13">
        <v>1913</v>
      </c>
      <c r="C6475" s="13">
        <v>203456</v>
      </c>
    </row>
    <row r="6476" spans="1:3" ht="15.75" hidden="1" customHeight="1">
      <c r="A6476" s="13" t="s">
        <v>338</v>
      </c>
      <c r="B6476" s="13">
        <v>1914</v>
      </c>
      <c r="C6476" s="13">
        <v>206603</v>
      </c>
    </row>
    <row r="6477" spans="1:3" ht="15.75" hidden="1" customHeight="1">
      <c r="A6477" s="13" t="s">
        <v>338</v>
      </c>
      <c r="B6477" s="13">
        <v>1915</v>
      </c>
      <c r="C6477" s="13">
        <v>209799</v>
      </c>
    </row>
    <row r="6478" spans="1:3" ht="15.75" hidden="1" customHeight="1">
      <c r="A6478" s="13" t="s">
        <v>338</v>
      </c>
      <c r="B6478" s="13">
        <v>1916</v>
      </c>
      <c r="C6478" s="13">
        <v>213044</v>
      </c>
    </row>
    <row r="6479" spans="1:3" ht="15.75" hidden="1" customHeight="1">
      <c r="A6479" s="13" t="s">
        <v>338</v>
      </c>
      <c r="B6479" s="13">
        <v>1917</v>
      </c>
      <c r="C6479" s="13">
        <v>216340</v>
      </c>
    </row>
    <row r="6480" spans="1:3" ht="15.75" hidden="1" customHeight="1">
      <c r="A6480" s="13" t="s">
        <v>338</v>
      </c>
      <c r="B6480" s="13">
        <v>1918</v>
      </c>
      <c r="C6480" s="13">
        <v>219694</v>
      </c>
    </row>
    <row r="6481" spans="1:3" ht="15.75" hidden="1" customHeight="1">
      <c r="A6481" s="13" t="s">
        <v>338</v>
      </c>
      <c r="B6481" s="13">
        <v>1919</v>
      </c>
      <c r="C6481" s="13">
        <v>223349</v>
      </c>
    </row>
    <row r="6482" spans="1:3" ht="15.75" hidden="1" customHeight="1">
      <c r="A6482" s="13" t="s">
        <v>338</v>
      </c>
      <c r="B6482" s="13">
        <v>1920</v>
      </c>
      <c r="C6482" s="13">
        <v>227317</v>
      </c>
    </row>
    <row r="6483" spans="1:3" ht="15.75" hidden="1" customHeight="1">
      <c r="A6483" s="13" t="s">
        <v>338</v>
      </c>
      <c r="B6483" s="13">
        <v>1921</v>
      </c>
      <c r="C6483" s="13">
        <v>231606</v>
      </c>
    </row>
    <row r="6484" spans="1:3" ht="15.75" hidden="1" customHeight="1">
      <c r="A6484" s="13" t="s">
        <v>338</v>
      </c>
      <c r="B6484" s="13">
        <v>1922</v>
      </c>
      <c r="C6484" s="13">
        <v>236228</v>
      </c>
    </row>
    <row r="6485" spans="1:3" ht="15.75" hidden="1" customHeight="1">
      <c r="A6485" s="13" t="s">
        <v>338</v>
      </c>
      <c r="B6485" s="13">
        <v>1923</v>
      </c>
      <c r="C6485" s="13">
        <v>241193</v>
      </c>
    </row>
    <row r="6486" spans="1:3" ht="15.75" hidden="1" customHeight="1">
      <c r="A6486" s="13" t="s">
        <v>338</v>
      </c>
      <c r="B6486" s="13">
        <v>1924</v>
      </c>
      <c r="C6486" s="13">
        <v>246262</v>
      </c>
    </row>
    <row r="6487" spans="1:3" ht="15.75" hidden="1" customHeight="1">
      <c r="A6487" s="13" t="s">
        <v>338</v>
      </c>
      <c r="B6487" s="13">
        <v>1925</v>
      </c>
      <c r="C6487" s="13">
        <v>251437</v>
      </c>
    </row>
    <row r="6488" spans="1:3" ht="15.75" hidden="1" customHeight="1">
      <c r="A6488" s="13" t="s">
        <v>338</v>
      </c>
      <c r="B6488" s="13">
        <v>1926</v>
      </c>
      <c r="C6488" s="13">
        <v>256722</v>
      </c>
    </row>
    <row r="6489" spans="1:3" ht="15.75" hidden="1" customHeight="1">
      <c r="A6489" s="13" t="s">
        <v>338</v>
      </c>
      <c r="B6489" s="13">
        <v>1927</v>
      </c>
      <c r="C6489" s="13">
        <v>262117</v>
      </c>
    </row>
    <row r="6490" spans="1:3" ht="15.75" hidden="1" customHeight="1">
      <c r="A6490" s="13" t="s">
        <v>338</v>
      </c>
      <c r="B6490" s="13">
        <v>1928</v>
      </c>
      <c r="C6490" s="13">
        <v>267626</v>
      </c>
    </row>
    <row r="6491" spans="1:3" ht="15.75" hidden="1" customHeight="1">
      <c r="A6491" s="13" t="s">
        <v>338</v>
      </c>
      <c r="B6491" s="13">
        <v>1929</v>
      </c>
      <c r="C6491" s="13">
        <v>273204</v>
      </c>
    </row>
    <row r="6492" spans="1:3" ht="15.75" hidden="1" customHeight="1">
      <c r="A6492" s="13" t="s">
        <v>338</v>
      </c>
      <c r="B6492" s="13">
        <v>1930</v>
      </c>
      <c r="C6492" s="13">
        <v>278852</v>
      </c>
    </row>
    <row r="6493" spans="1:3" ht="15.75" hidden="1" customHeight="1">
      <c r="A6493" s="13" t="s">
        <v>338</v>
      </c>
      <c r="B6493" s="13">
        <v>1931</v>
      </c>
      <c r="C6493" s="13">
        <v>284571</v>
      </c>
    </row>
    <row r="6494" spans="1:3" ht="15.75" hidden="1" customHeight="1">
      <c r="A6494" s="13" t="s">
        <v>338</v>
      </c>
      <c r="B6494" s="13">
        <v>1932</v>
      </c>
      <c r="C6494" s="13">
        <v>290360</v>
      </c>
    </row>
    <row r="6495" spans="1:3" ht="15.75" hidden="1" customHeight="1">
      <c r="A6495" s="13" t="s">
        <v>338</v>
      </c>
      <c r="B6495" s="13">
        <v>1933</v>
      </c>
      <c r="C6495" s="13">
        <v>296221</v>
      </c>
    </row>
    <row r="6496" spans="1:3" ht="15.75" hidden="1" customHeight="1">
      <c r="A6496" s="13" t="s">
        <v>338</v>
      </c>
      <c r="B6496" s="13">
        <v>1934</v>
      </c>
      <c r="C6496" s="13">
        <v>302200</v>
      </c>
    </row>
    <row r="6497" spans="1:3" ht="15.75" hidden="1" customHeight="1">
      <c r="A6497" s="13" t="s">
        <v>338</v>
      </c>
      <c r="B6497" s="13">
        <v>1935</v>
      </c>
      <c r="C6497" s="13">
        <v>308300</v>
      </c>
    </row>
    <row r="6498" spans="1:3" ht="15.75" hidden="1" customHeight="1">
      <c r="A6498" s="13" t="s">
        <v>338</v>
      </c>
      <c r="B6498" s="13">
        <v>1936</v>
      </c>
      <c r="C6498" s="13">
        <v>314523</v>
      </c>
    </row>
    <row r="6499" spans="1:3" ht="15.75" hidden="1" customHeight="1">
      <c r="A6499" s="13" t="s">
        <v>338</v>
      </c>
      <c r="B6499" s="13">
        <v>1937</v>
      </c>
      <c r="C6499" s="13">
        <v>320871</v>
      </c>
    </row>
    <row r="6500" spans="1:3" ht="15.75" hidden="1" customHeight="1">
      <c r="A6500" s="13" t="s">
        <v>338</v>
      </c>
      <c r="B6500" s="13">
        <v>1938</v>
      </c>
      <c r="C6500" s="13">
        <v>327348</v>
      </c>
    </row>
    <row r="6501" spans="1:3" ht="15.75" hidden="1" customHeight="1">
      <c r="A6501" s="13" t="s">
        <v>338</v>
      </c>
      <c r="B6501" s="13">
        <v>1939</v>
      </c>
      <c r="C6501" s="13">
        <v>333887</v>
      </c>
    </row>
    <row r="6502" spans="1:3" ht="15.75" hidden="1" customHeight="1">
      <c r="A6502" s="13" t="s">
        <v>338</v>
      </c>
      <c r="B6502" s="13">
        <v>1940</v>
      </c>
      <c r="C6502" s="13">
        <v>340490</v>
      </c>
    </row>
    <row r="6503" spans="1:3" ht="15.75" hidden="1" customHeight="1">
      <c r="A6503" s="13" t="s">
        <v>338</v>
      </c>
      <c r="B6503" s="13">
        <v>1941</v>
      </c>
      <c r="C6503" s="13">
        <v>347156</v>
      </c>
    </row>
    <row r="6504" spans="1:3" ht="15.75" hidden="1" customHeight="1">
      <c r="A6504" s="13" t="s">
        <v>338</v>
      </c>
      <c r="B6504" s="13">
        <v>1942</v>
      </c>
      <c r="C6504" s="13">
        <v>353884</v>
      </c>
    </row>
    <row r="6505" spans="1:3" ht="15.75" hidden="1" customHeight="1">
      <c r="A6505" s="13" t="s">
        <v>338</v>
      </c>
      <c r="B6505" s="13">
        <v>1943</v>
      </c>
      <c r="C6505" s="13">
        <v>360675</v>
      </c>
    </row>
    <row r="6506" spans="1:3" ht="15.75" hidden="1" customHeight="1">
      <c r="A6506" s="13" t="s">
        <v>338</v>
      </c>
      <c r="B6506" s="13">
        <v>1944</v>
      </c>
      <c r="C6506" s="13">
        <v>367597</v>
      </c>
    </row>
    <row r="6507" spans="1:3" ht="15.75" hidden="1" customHeight="1">
      <c r="A6507" s="13" t="s">
        <v>338</v>
      </c>
      <c r="B6507" s="13">
        <v>1945</v>
      </c>
      <c r="C6507" s="13">
        <v>374651</v>
      </c>
    </row>
    <row r="6508" spans="1:3" ht="15.75" hidden="1" customHeight="1">
      <c r="A6508" s="13" t="s">
        <v>338</v>
      </c>
      <c r="B6508" s="13">
        <v>1946</v>
      </c>
      <c r="C6508" s="13">
        <v>381841</v>
      </c>
    </row>
    <row r="6509" spans="1:3" ht="15.75" hidden="1" customHeight="1">
      <c r="A6509" s="13" t="s">
        <v>338</v>
      </c>
      <c r="B6509" s="13">
        <v>1947</v>
      </c>
      <c r="C6509" s="13">
        <v>389168</v>
      </c>
    </row>
    <row r="6510" spans="1:3" ht="15.75" hidden="1" customHeight="1">
      <c r="A6510" s="13" t="s">
        <v>338</v>
      </c>
      <c r="B6510" s="13">
        <v>1948</v>
      </c>
      <c r="C6510" s="13">
        <v>396637</v>
      </c>
    </row>
    <row r="6511" spans="1:3" ht="15.75" hidden="1" customHeight="1">
      <c r="A6511" s="13" t="s">
        <v>338</v>
      </c>
      <c r="B6511" s="13">
        <v>1949</v>
      </c>
      <c r="C6511" s="13">
        <v>404733</v>
      </c>
    </row>
    <row r="6512" spans="1:3" ht="15.75" hidden="1" customHeight="1">
      <c r="A6512" s="13" t="s">
        <v>338</v>
      </c>
      <c r="B6512" s="13">
        <v>1950</v>
      </c>
      <c r="C6512" s="13">
        <v>413489</v>
      </c>
    </row>
    <row r="6513" spans="1:3" ht="15.75" hidden="1" customHeight="1">
      <c r="A6513" s="13" t="s">
        <v>338</v>
      </c>
      <c r="B6513" s="13">
        <v>1951</v>
      </c>
      <c r="C6513" s="13">
        <v>422896</v>
      </c>
    </row>
    <row r="6514" spans="1:3" ht="15.75" hidden="1" customHeight="1">
      <c r="A6514" s="13" t="s">
        <v>338</v>
      </c>
      <c r="B6514" s="13">
        <v>1952</v>
      </c>
      <c r="C6514" s="13">
        <v>432601</v>
      </c>
    </row>
    <row r="6515" spans="1:3" ht="15.75" hidden="1" customHeight="1">
      <c r="A6515" s="13" t="s">
        <v>338</v>
      </c>
      <c r="B6515" s="13">
        <v>1953</v>
      </c>
      <c r="C6515" s="13">
        <v>442494</v>
      </c>
    </row>
    <row r="6516" spans="1:3" ht="15.75" hidden="1" customHeight="1">
      <c r="A6516" s="13" t="s">
        <v>338</v>
      </c>
      <c r="B6516" s="13">
        <v>1954</v>
      </c>
      <c r="C6516" s="13">
        <v>452270</v>
      </c>
    </row>
    <row r="6517" spans="1:3" ht="15.75" hidden="1" customHeight="1">
      <c r="A6517" s="13" t="s">
        <v>338</v>
      </c>
      <c r="B6517" s="13">
        <v>1955</v>
      </c>
      <c r="C6517" s="13">
        <v>461892</v>
      </c>
    </row>
    <row r="6518" spans="1:3" ht="15.75" hidden="1" customHeight="1">
      <c r="A6518" s="13" t="s">
        <v>338</v>
      </c>
      <c r="B6518" s="13">
        <v>1956</v>
      </c>
      <c r="C6518" s="13">
        <v>471467</v>
      </c>
    </row>
    <row r="6519" spans="1:3" ht="15.75" hidden="1" customHeight="1">
      <c r="A6519" s="13" t="s">
        <v>338</v>
      </c>
      <c r="B6519" s="13">
        <v>1957</v>
      </c>
      <c r="C6519" s="13">
        <v>481230</v>
      </c>
    </row>
    <row r="6520" spans="1:3" ht="15.75" hidden="1" customHeight="1">
      <c r="A6520" s="13" t="s">
        <v>338</v>
      </c>
      <c r="B6520" s="13">
        <v>1958</v>
      </c>
      <c r="C6520" s="13">
        <v>491312</v>
      </c>
    </row>
    <row r="6521" spans="1:3" ht="15.75" hidden="1" customHeight="1">
      <c r="A6521" s="13" t="s">
        <v>338</v>
      </c>
      <c r="B6521" s="13">
        <v>1959</v>
      </c>
      <c r="C6521" s="13">
        <v>501837</v>
      </c>
    </row>
    <row r="6522" spans="1:3" ht="15.75" hidden="1" customHeight="1">
      <c r="A6522" s="13" t="s">
        <v>338</v>
      </c>
      <c r="B6522" s="13">
        <v>1960</v>
      </c>
      <c r="C6522" s="13">
        <v>512874</v>
      </c>
    </row>
    <row r="6523" spans="1:3" ht="15.75" hidden="1" customHeight="1">
      <c r="A6523" s="13" t="s">
        <v>338</v>
      </c>
      <c r="B6523" s="13">
        <v>1961</v>
      </c>
      <c r="C6523" s="13">
        <v>524413</v>
      </c>
    </row>
    <row r="6524" spans="1:3" ht="15.75" hidden="1" customHeight="1">
      <c r="A6524" s="13" t="s">
        <v>338</v>
      </c>
      <c r="B6524" s="13">
        <v>1962</v>
      </c>
      <c r="C6524" s="13">
        <v>536436</v>
      </c>
    </row>
    <row r="6525" spans="1:3" ht="15.75" hidden="1" customHeight="1">
      <c r="A6525" s="13" t="s">
        <v>338</v>
      </c>
      <c r="B6525" s="13">
        <v>1963</v>
      </c>
      <c r="C6525" s="13">
        <v>549046</v>
      </c>
    </row>
    <row r="6526" spans="1:3" ht="15.75" hidden="1" customHeight="1">
      <c r="A6526" s="13" t="s">
        <v>338</v>
      </c>
      <c r="B6526" s="13">
        <v>1964</v>
      </c>
      <c r="C6526" s="13">
        <v>562288</v>
      </c>
    </row>
    <row r="6527" spans="1:3" ht="15.75" hidden="1" customHeight="1">
      <c r="A6527" s="13" t="s">
        <v>338</v>
      </c>
      <c r="B6527" s="13">
        <v>1965</v>
      </c>
      <c r="C6527" s="13">
        <v>570984</v>
      </c>
    </row>
    <row r="6528" spans="1:3" ht="15.75" hidden="1" customHeight="1">
      <c r="A6528" s="13" t="s">
        <v>338</v>
      </c>
      <c r="B6528" s="13">
        <v>1966</v>
      </c>
      <c r="C6528" s="13">
        <v>574860</v>
      </c>
    </row>
    <row r="6529" spans="1:4" ht="15.75" hidden="1" customHeight="1">
      <c r="A6529" s="13" t="s">
        <v>338</v>
      </c>
      <c r="B6529" s="13">
        <v>1967</v>
      </c>
      <c r="C6529" s="13">
        <v>578731</v>
      </c>
    </row>
    <row r="6530" spans="1:4" ht="15.75" hidden="1" customHeight="1">
      <c r="A6530" s="13" t="s">
        <v>338</v>
      </c>
      <c r="B6530" s="13">
        <v>1968</v>
      </c>
      <c r="C6530" s="13">
        <v>582661</v>
      </c>
    </row>
    <row r="6531" spans="1:4" ht="15.75" hidden="1" customHeight="1">
      <c r="A6531" s="13" t="s">
        <v>338</v>
      </c>
      <c r="B6531" s="13">
        <v>1969</v>
      </c>
      <c r="C6531" s="13">
        <v>586748</v>
      </c>
    </row>
    <row r="6532" spans="1:4" ht="15.75" hidden="1" customHeight="1">
      <c r="A6532" s="13" t="s">
        <v>338</v>
      </c>
      <c r="B6532" s="13">
        <v>1970</v>
      </c>
      <c r="C6532" s="13">
        <v>592254</v>
      </c>
    </row>
    <row r="6533" spans="1:4" ht="15.75" hidden="1" customHeight="1">
      <c r="A6533" s="13" t="s">
        <v>338</v>
      </c>
      <c r="B6533" s="13">
        <v>1971</v>
      </c>
      <c r="C6533" s="13">
        <v>604146</v>
      </c>
    </row>
    <row r="6534" spans="1:4" ht="15.75" hidden="1" customHeight="1">
      <c r="A6534" s="13" t="s">
        <v>338</v>
      </c>
      <c r="B6534" s="13">
        <v>1972</v>
      </c>
      <c r="C6534" s="13">
        <v>626618</v>
      </c>
      <c r="D6534" s="13">
        <v>2.1999999999999999E-2</v>
      </c>
    </row>
    <row r="6535" spans="1:4" ht="15.75" hidden="1" customHeight="1">
      <c r="A6535" s="13" t="s">
        <v>338</v>
      </c>
      <c r="B6535" s="13">
        <v>1973</v>
      </c>
      <c r="C6535" s="13">
        <v>657255</v>
      </c>
      <c r="D6535" s="13">
        <v>5.0999999999999997E-2</v>
      </c>
    </row>
    <row r="6536" spans="1:4" ht="15.75" hidden="1" customHeight="1">
      <c r="A6536" s="13" t="s">
        <v>338</v>
      </c>
      <c r="B6536" s="13">
        <v>1974</v>
      </c>
      <c r="C6536" s="13">
        <v>691577</v>
      </c>
      <c r="D6536" s="13">
        <v>8.7999999999999995E-2</v>
      </c>
    </row>
    <row r="6537" spans="1:4" ht="15.75" hidden="1" customHeight="1">
      <c r="A6537" s="13" t="s">
        <v>338</v>
      </c>
      <c r="B6537" s="13">
        <v>1975</v>
      </c>
      <c r="C6537" s="13">
        <v>727933</v>
      </c>
      <c r="D6537" s="13">
        <v>0.187</v>
      </c>
    </row>
    <row r="6538" spans="1:4" ht="15.75" hidden="1" customHeight="1">
      <c r="A6538" s="13" t="s">
        <v>338</v>
      </c>
      <c r="B6538" s="13">
        <v>1976</v>
      </c>
      <c r="C6538" s="13">
        <v>766429</v>
      </c>
      <c r="D6538" s="13">
        <v>0.59399999999999997</v>
      </c>
    </row>
    <row r="6539" spans="1:4" ht="15.75" hidden="1" customHeight="1">
      <c r="A6539" s="13" t="s">
        <v>338</v>
      </c>
      <c r="B6539" s="13">
        <v>1977</v>
      </c>
      <c r="C6539" s="13">
        <v>806972</v>
      </c>
      <c r="D6539" s="13">
        <v>0.78</v>
      </c>
    </row>
    <row r="6540" spans="1:4" ht="15.75" hidden="1" customHeight="1">
      <c r="A6540" s="13" t="s">
        <v>338</v>
      </c>
      <c r="B6540" s="13">
        <v>1978</v>
      </c>
      <c r="C6540" s="13">
        <v>849404</v>
      </c>
      <c r="D6540" s="13">
        <v>0.83199999999999996</v>
      </c>
    </row>
    <row r="6541" spans="1:4" ht="15.75" hidden="1" customHeight="1">
      <c r="A6541" s="13" t="s">
        <v>338</v>
      </c>
      <c r="B6541" s="13">
        <v>1979</v>
      </c>
      <c r="C6541" s="13">
        <v>893509</v>
      </c>
      <c r="D6541" s="13">
        <v>0.94199999999999995</v>
      </c>
    </row>
    <row r="6542" spans="1:4" ht="15.75" hidden="1" customHeight="1">
      <c r="A6542" s="13" t="s">
        <v>338</v>
      </c>
      <c r="B6542" s="13">
        <v>1980</v>
      </c>
      <c r="C6542" s="13">
        <v>938582</v>
      </c>
      <c r="D6542" s="13">
        <v>0.98599999999999999</v>
      </c>
    </row>
    <row r="6543" spans="1:4" ht="15.75" hidden="1" customHeight="1">
      <c r="A6543" s="13" t="s">
        <v>338</v>
      </c>
      <c r="B6543" s="13">
        <v>1981</v>
      </c>
      <c r="C6543" s="13">
        <v>982753</v>
      </c>
      <c r="D6543" s="13">
        <v>1.008</v>
      </c>
    </row>
    <row r="6544" spans="1:4" ht="15.75" hidden="1" customHeight="1">
      <c r="A6544" s="13" t="s">
        <v>338</v>
      </c>
      <c r="B6544" s="13">
        <v>1982</v>
      </c>
      <c r="C6544" s="13">
        <v>1023019</v>
      </c>
      <c r="D6544" s="13">
        <v>1.099</v>
      </c>
    </row>
    <row r="6545" spans="1:4" ht="15.75" hidden="1" customHeight="1">
      <c r="A6545" s="13" t="s">
        <v>338</v>
      </c>
      <c r="B6545" s="13">
        <v>1983</v>
      </c>
      <c r="C6545" s="13">
        <v>1060729</v>
      </c>
      <c r="D6545" s="13">
        <v>1.03</v>
      </c>
    </row>
    <row r="6546" spans="1:4" ht="15.75" hidden="1" customHeight="1">
      <c r="A6546" s="13" t="s">
        <v>338</v>
      </c>
      <c r="B6546" s="13">
        <v>1984</v>
      </c>
      <c r="C6546" s="13">
        <v>1099177</v>
      </c>
      <c r="D6546" s="13">
        <v>1.044</v>
      </c>
    </row>
    <row r="6547" spans="1:4" ht="15.75" hidden="1" customHeight="1">
      <c r="A6547" s="13" t="s">
        <v>338</v>
      </c>
      <c r="B6547" s="13">
        <v>1985</v>
      </c>
      <c r="C6547" s="13">
        <v>1138713</v>
      </c>
      <c r="D6547" s="13">
        <v>1.1579999999999999</v>
      </c>
    </row>
    <row r="6548" spans="1:4" ht="15.75" hidden="1" customHeight="1">
      <c r="A6548" s="13" t="s">
        <v>338</v>
      </c>
      <c r="B6548" s="13">
        <v>1986</v>
      </c>
      <c r="C6548" s="13">
        <v>1179266</v>
      </c>
      <c r="D6548" s="13">
        <v>1.0660000000000001</v>
      </c>
    </row>
    <row r="6549" spans="1:4" ht="15.75" hidden="1" customHeight="1">
      <c r="A6549" s="13" t="s">
        <v>338</v>
      </c>
      <c r="B6549" s="13">
        <v>1987</v>
      </c>
      <c r="C6549" s="13">
        <v>1220365</v>
      </c>
      <c r="D6549" s="13">
        <v>1.238</v>
      </c>
    </row>
    <row r="6550" spans="1:4" ht="15.75" hidden="1" customHeight="1">
      <c r="A6550" s="13" t="s">
        <v>338</v>
      </c>
      <c r="B6550" s="13">
        <v>1988</v>
      </c>
      <c r="C6550" s="13">
        <v>1261276</v>
      </c>
      <c r="D6550" s="13">
        <v>1.3009999999999999</v>
      </c>
    </row>
    <row r="6551" spans="1:4" ht="15.75" hidden="1" customHeight="1">
      <c r="A6551" s="13" t="s">
        <v>338</v>
      </c>
      <c r="B6551" s="13">
        <v>1989</v>
      </c>
      <c r="C6551" s="13">
        <v>1301681</v>
      </c>
      <c r="D6551" s="13">
        <v>1.429</v>
      </c>
    </row>
    <row r="6552" spans="1:4" ht="15.75" hidden="1" customHeight="1">
      <c r="A6552" s="13" t="s">
        <v>338</v>
      </c>
      <c r="B6552" s="13">
        <v>1990</v>
      </c>
      <c r="C6552" s="13">
        <v>1341480</v>
      </c>
      <c r="D6552" s="13">
        <v>2.7</v>
      </c>
    </row>
    <row r="6553" spans="1:4" ht="15.75" hidden="1" customHeight="1">
      <c r="A6553" s="13" t="s">
        <v>338</v>
      </c>
      <c r="B6553" s="13">
        <v>1991</v>
      </c>
      <c r="C6553" s="13">
        <v>1380593</v>
      </c>
      <c r="D6553" s="13">
        <v>2.6339999999999999</v>
      </c>
    </row>
    <row r="6554" spans="1:4" ht="15.75" hidden="1" customHeight="1">
      <c r="A6554" s="13" t="s">
        <v>338</v>
      </c>
      <c r="B6554" s="13">
        <v>1992</v>
      </c>
      <c r="C6554" s="13">
        <v>1420696</v>
      </c>
      <c r="D6554" s="13">
        <v>2.7770000000000001</v>
      </c>
    </row>
    <row r="6555" spans="1:4" ht="15.75" hidden="1" customHeight="1">
      <c r="A6555" s="13" t="s">
        <v>338</v>
      </c>
      <c r="B6555" s="13">
        <v>1993</v>
      </c>
      <c r="C6555" s="13">
        <v>1462267</v>
      </c>
      <c r="D6555" s="13">
        <v>3.1949999999999998</v>
      </c>
    </row>
    <row r="6556" spans="1:4" ht="15.75" hidden="1" customHeight="1">
      <c r="A6556" s="13" t="s">
        <v>338</v>
      </c>
      <c r="B6556" s="13">
        <v>1994</v>
      </c>
      <c r="C6556" s="13">
        <v>1503551</v>
      </c>
      <c r="D6556" s="13">
        <v>3.03</v>
      </c>
    </row>
    <row r="6557" spans="1:4" ht="15.75" hidden="1" customHeight="1">
      <c r="A6557" s="13" t="s">
        <v>338</v>
      </c>
      <c r="B6557" s="13">
        <v>1995</v>
      </c>
      <c r="C6557" s="13">
        <v>1543641</v>
      </c>
      <c r="D6557" s="13">
        <v>3.0449999999999999</v>
      </c>
    </row>
    <row r="6558" spans="1:4" ht="15.75" hidden="1" customHeight="1">
      <c r="A6558" s="13" t="s">
        <v>338</v>
      </c>
      <c r="B6558" s="13">
        <v>1996</v>
      </c>
      <c r="C6558" s="13">
        <v>1582175</v>
      </c>
      <c r="D6558" s="13">
        <v>2.7549999999999999</v>
      </c>
    </row>
    <row r="6559" spans="1:4" ht="15.75" hidden="1" customHeight="1">
      <c r="A6559" s="13" t="s">
        <v>338</v>
      </c>
      <c r="B6559" s="13">
        <v>1997</v>
      </c>
      <c r="C6559" s="13">
        <v>1619358</v>
      </c>
      <c r="D6559" s="13">
        <v>2.7989999999999999</v>
      </c>
    </row>
    <row r="6560" spans="1:4" ht="15.75" hidden="1" customHeight="1">
      <c r="A6560" s="13" t="s">
        <v>338</v>
      </c>
      <c r="B6560" s="13">
        <v>1998</v>
      </c>
      <c r="C6560" s="13">
        <v>1655707</v>
      </c>
      <c r="D6560" s="13">
        <v>3.3420000000000001</v>
      </c>
    </row>
    <row r="6561" spans="1:4" ht="15.75" hidden="1" customHeight="1">
      <c r="A6561" s="13" t="s">
        <v>338</v>
      </c>
      <c r="B6561" s="13">
        <v>1999</v>
      </c>
      <c r="C6561" s="13">
        <v>1691561</v>
      </c>
      <c r="D6561" s="13">
        <v>3.1579999999999999</v>
      </c>
    </row>
    <row r="6562" spans="1:4" ht="15.75" hidden="1" customHeight="1">
      <c r="A6562" s="13" t="s">
        <v>338</v>
      </c>
      <c r="B6562" s="13">
        <v>2000</v>
      </c>
      <c r="C6562" s="13">
        <v>1726992</v>
      </c>
      <c r="D6562" s="13">
        <v>3.778</v>
      </c>
    </row>
    <row r="6563" spans="1:4" ht="15.75" hidden="1" customHeight="1">
      <c r="A6563" s="13" t="s">
        <v>338</v>
      </c>
      <c r="B6563" s="13">
        <v>2001</v>
      </c>
      <c r="C6563" s="13">
        <v>1761940</v>
      </c>
      <c r="D6563" s="13">
        <v>3.847</v>
      </c>
    </row>
    <row r="6564" spans="1:4" ht="15.75" hidden="1" customHeight="1">
      <c r="A6564" s="13" t="s">
        <v>338</v>
      </c>
      <c r="B6564" s="13">
        <v>2002</v>
      </c>
      <c r="C6564" s="13">
        <v>1795137</v>
      </c>
      <c r="D6564" s="13">
        <v>3.9750000000000001</v>
      </c>
    </row>
    <row r="6565" spans="1:4" ht="15.75" hidden="1" customHeight="1">
      <c r="A6565" s="13" t="s">
        <v>338</v>
      </c>
      <c r="B6565" s="13">
        <v>2003</v>
      </c>
      <c r="C6565" s="13">
        <v>1826866</v>
      </c>
      <c r="D6565" s="13">
        <v>3.8250000000000002</v>
      </c>
    </row>
    <row r="6566" spans="1:4" ht="15.75" hidden="1" customHeight="1">
      <c r="A6566" s="13" t="s">
        <v>338</v>
      </c>
      <c r="B6566" s="13">
        <v>2004</v>
      </c>
      <c r="C6566" s="13">
        <v>1859087</v>
      </c>
      <c r="D6566" s="13">
        <v>3.895</v>
      </c>
    </row>
    <row r="6567" spans="1:4" ht="15.75" hidden="1" customHeight="1">
      <c r="A6567" s="13" t="s">
        <v>338</v>
      </c>
      <c r="B6567" s="13">
        <v>2005</v>
      </c>
      <c r="C6567" s="13">
        <v>1892819</v>
      </c>
      <c r="D6567" s="13">
        <v>4.093</v>
      </c>
    </row>
    <row r="6568" spans="1:4" ht="15.75" hidden="1" customHeight="1">
      <c r="A6568" s="13" t="s">
        <v>338</v>
      </c>
      <c r="B6568" s="13">
        <v>2006</v>
      </c>
      <c r="C6568" s="13">
        <v>1928714</v>
      </c>
      <c r="D6568" s="13">
        <v>4.133</v>
      </c>
    </row>
    <row r="6569" spans="1:4" ht="15.75" hidden="1" customHeight="1">
      <c r="A6569" s="13" t="s">
        <v>338</v>
      </c>
      <c r="B6569" s="13">
        <v>2007</v>
      </c>
      <c r="C6569" s="13">
        <v>1966980</v>
      </c>
      <c r="D6569" s="13">
        <v>4.2279999999999998</v>
      </c>
    </row>
    <row r="6570" spans="1:4" ht="15.75" hidden="1" customHeight="1">
      <c r="A6570" s="13" t="s">
        <v>338</v>
      </c>
      <c r="B6570" s="13">
        <v>2008</v>
      </c>
      <c r="C6570" s="13">
        <v>2007322</v>
      </c>
      <c r="D6570" s="13">
        <v>4.5030000000000001</v>
      </c>
    </row>
    <row r="6571" spans="1:4" ht="15.75" hidden="1" customHeight="1">
      <c r="A6571" s="13" t="s">
        <v>338</v>
      </c>
      <c r="B6571" s="13">
        <v>2009</v>
      </c>
      <c r="C6571" s="13">
        <v>2048997</v>
      </c>
      <c r="D6571" s="13">
        <v>3.855</v>
      </c>
    </row>
    <row r="6572" spans="1:4" ht="15.75" hidden="1" customHeight="1">
      <c r="A6572" s="13" t="s">
        <v>338</v>
      </c>
      <c r="B6572" s="13">
        <v>2010</v>
      </c>
      <c r="C6572" s="13">
        <v>2091666</v>
      </c>
      <c r="D6572" s="13">
        <v>4.5369999999999999</v>
      </c>
    </row>
    <row r="6573" spans="1:4" ht="15.75" hidden="1" customHeight="1">
      <c r="A6573" s="13" t="s">
        <v>338</v>
      </c>
      <c r="B6573" s="13">
        <v>2011</v>
      </c>
      <c r="C6573" s="13">
        <v>2134043</v>
      </c>
      <c r="D6573" s="13">
        <v>4.0289999999999999</v>
      </c>
    </row>
    <row r="6574" spans="1:4" ht="15.75" hidden="1" customHeight="1">
      <c r="A6574" s="13" t="s">
        <v>338</v>
      </c>
      <c r="B6574" s="13">
        <v>2012</v>
      </c>
      <c r="C6574" s="13">
        <v>2175429</v>
      </c>
      <c r="D6574" s="13">
        <v>5.077</v>
      </c>
    </row>
    <row r="6575" spans="1:4" ht="15.75" hidden="1" customHeight="1">
      <c r="A6575" s="13" t="s">
        <v>338</v>
      </c>
      <c r="B6575" s="13">
        <v>2013</v>
      </c>
      <c r="C6575" s="13">
        <v>2217285</v>
      </c>
      <c r="D6575" s="13">
        <v>5.6630000000000003</v>
      </c>
    </row>
    <row r="6576" spans="1:4" ht="15.75" hidden="1" customHeight="1">
      <c r="A6576" s="13" t="s">
        <v>338</v>
      </c>
      <c r="B6576" s="13">
        <v>2014</v>
      </c>
      <c r="C6576" s="13">
        <v>2260383</v>
      </c>
      <c r="D6576" s="13">
        <v>6.85</v>
      </c>
    </row>
    <row r="6577" spans="1:4" ht="15.75" hidden="1" customHeight="1">
      <c r="A6577" s="13" t="s">
        <v>338</v>
      </c>
      <c r="B6577" s="13">
        <v>2015</v>
      </c>
      <c r="C6577" s="13">
        <v>2305177</v>
      </c>
      <c r="D6577" s="13">
        <v>5.4210000000000003</v>
      </c>
    </row>
    <row r="6578" spans="1:4" ht="15.75" hidden="1" customHeight="1">
      <c r="A6578" s="13" t="s">
        <v>338</v>
      </c>
      <c r="B6578" s="13">
        <v>2016</v>
      </c>
      <c r="C6578" s="13">
        <v>2352419</v>
      </c>
      <c r="D6578" s="13">
        <v>6.3479999999999999</v>
      </c>
    </row>
    <row r="6579" spans="1:4" ht="15.75" hidden="1" customHeight="1">
      <c r="A6579" s="13" t="s">
        <v>338</v>
      </c>
      <c r="B6579" s="13">
        <v>2017</v>
      </c>
      <c r="C6579" s="13">
        <v>2401848</v>
      </c>
      <c r="D6579" s="13">
        <v>7.077</v>
      </c>
    </row>
    <row r="6580" spans="1:4" ht="15.75" hidden="1" customHeight="1">
      <c r="A6580" s="13" t="s">
        <v>338</v>
      </c>
      <c r="B6580" s="13">
        <v>2018</v>
      </c>
      <c r="C6580" s="13">
        <v>2451411</v>
      </c>
      <c r="D6580" s="13">
        <v>7.5039999999999996</v>
      </c>
    </row>
    <row r="6581" spans="1:4" ht="15.75" hidden="1" customHeight="1">
      <c r="A6581" s="13" t="s">
        <v>338</v>
      </c>
      <c r="B6581" s="13">
        <v>2019</v>
      </c>
      <c r="C6581" s="13">
        <v>2499705</v>
      </c>
      <c r="D6581" s="13">
        <v>6.782</v>
      </c>
    </row>
    <row r="6582" spans="1:4" ht="15.75" hidden="1" customHeight="1">
      <c r="A6582" s="13" t="s">
        <v>338</v>
      </c>
      <c r="B6582" s="13">
        <v>2020</v>
      </c>
      <c r="C6582" s="13">
        <v>2546404</v>
      </c>
      <c r="D6582" s="13">
        <v>6.2590000000000003</v>
      </c>
    </row>
    <row r="6583" spans="1:4" ht="15.75" hidden="1" customHeight="1">
      <c r="A6583" s="13" t="s">
        <v>338</v>
      </c>
      <c r="B6583" s="13">
        <v>2021</v>
      </c>
      <c r="C6583" s="13">
        <v>2588424</v>
      </c>
      <c r="D6583" s="13">
        <v>6.5</v>
      </c>
    </row>
    <row r="6584" spans="1:4" ht="15.75" hidden="1" customHeight="1">
      <c r="A6584" s="13" t="s">
        <v>38</v>
      </c>
      <c r="B6584" s="13">
        <v>1850</v>
      </c>
      <c r="C6584" s="13">
        <v>7233093</v>
      </c>
    </row>
    <row r="6585" spans="1:4" ht="15.75" hidden="1" customHeight="1">
      <c r="A6585" s="13" t="s">
        <v>38</v>
      </c>
      <c r="B6585" s="13">
        <v>1851</v>
      </c>
      <c r="C6585" s="13">
        <v>7346113</v>
      </c>
    </row>
    <row r="6586" spans="1:4" ht="15.75" hidden="1" customHeight="1">
      <c r="A6586" s="13" t="s">
        <v>38</v>
      </c>
      <c r="B6586" s="13">
        <v>1852</v>
      </c>
      <c r="C6586" s="13">
        <v>7460007</v>
      </c>
    </row>
    <row r="6587" spans="1:4" ht="15.75" hidden="1" customHeight="1">
      <c r="A6587" s="13" t="s">
        <v>38</v>
      </c>
      <c r="B6587" s="13">
        <v>1853</v>
      </c>
      <c r="C6587" s="13">
        <v>7574774</v>
      </c>
    </row>
    <row r="6588" spans="1:4" ht="15.75" hidden="1" customHeight="1">
      <c r="A6588" s="13" t="s">
        <v>38</v>
      </c>
      <c r="B6588" s="13">
        <v>1854</v>
      </c>
      <c r="C6588" s="13">
        <v>7691306</v>
      </c>
    </row>
    <row r="6589" spans="1:4" ht="15.75" hidden="1" customHeight="1">
      <c r="A6589" s="13" t="s">
        <v>38</v>
      </c>
      <c r="B6589" s="13">
        <v>1855</v>
      </c>
      <c r="C6589" s="13">
        <v>7809631</v>
      </c>
    </row>
    <row r="6590" spans="1:4" ht="15.75" hidden="1" customHeight="1">
      <c r="A6590" s="13" t="s">
        <v>38</v>
      </c>
      <c r="B6590" s="13">
        <v>1856</v>
      </c>
      <c r="C6590" s="13">
        <v>7929776</v>
      </c>
    </row>
    <row r="6591" spans="1:4" ht="15.75" hidden="1" customHeight="1">
      <c r="A6591" s="13" t="s">
        <v>38</v>
      </c>
      <c r="B6591" s="13">
        <v>1857</v>
      </c>
      <c r="C6591" s="13">
        <v>8051769</v>
      </c>
    </row>
    <row r="6592" spans="1:4" ht="15.75" hidden="1" customHeight="1">
      <c r="A6592" s="13" t="s">
        <v>38</v>
      </c>
      <c r="B6592" s="13">
        <v>1858</v>
      </c>
      <c r="C6592" s="13">
        <v>8175639</v>
      </c>
    </row>
    <row r="6593" spans="1:3" ht="15.75" hidden="1" customHeight="1">
      <c r="A6593" s="13" t="s">
        <v>38</v>
      </c>
      <c r="B6593" s="13">
        <v>1859</v>
      </c>
      <c r="C6593" s="13">
        <v>8301415</v>
      </c>
    </row>
    <row r="6594" spans="1:3" ht="15.75" hidden="1" customHeight="1">
      <c r="A6594" s="13" t="s">
        <v>38</v>
      </c>
      <c r="B6594" s="13">
        <v>1860</v>
      </c>
      <c r="C6594" s="13">
        <v>8429125</v>
      </c>
    </row>
    <row r="6595" spans="1:3" ht="15.75" hidden="1" customHeight="1">
      <c r="A6595" s="13" t="s">
        <v>38</v>
      </c>
      <c r="B6595" s="13">
        <v>1861</v>
      </c>
      <c r="C6595" s="13">
        <v>8558801</v>
      </c>
    </row>
    <row r="6596" spans="1:3" ht="15.75" hidden="1" customHeight="1">
      <c r="A6596" s="13" t="s">
        <v>38</v>
      </c>
      <c r="B6596" s="13">
        <v>1862</v>
      </c>
      <c r="C6596" s="13">
        <v>8690471</v>
      </c>
    </row>
    <row r="6597" spans="1:3" ht="15.75" hidden="1" customHeight="1">
      <c r="A6597" s="13" t="s">
        <v>38</v>
      </c>
      <c r="B6597" s="13">
        <v>1863</v>
      </c>
      <c r="C6597" s="13">
        <v>8824166</v>
      </c>
    </row>
    <row r="6598" spans="1:3" ht="15.75" hidden="1" customHeight="1">
      <c r="A6598" s="13" t="s">
        <v>38</v>
      </c>
      <c r="B6598" s="13">
        <v>1864</v>
      </c>
      <c r="C6598" s="13">
        <v>8959918</v>
      </c>
    </row>
    <row r="6599" spans="1:3" ht="15.75" hidden="1" customHeight="1">
      <c r="A6599" s="13" t="s">
        <v>38</v>
      </c>
      <c r="B6599" s="13">
        <v>1865</v>
      </c>
      <c r="C6599" s="13">
        <v>9097759</v>
      </c>
    </row>
    <row r="6600" spans="1:3" ht="15.75" hidden="1" customHeight="1">
      <c r="A6600" s="13" t="s">
        <v>38</v>
      </c>
      <c r="B6600" s="13">
        <v>1866</v>
      </c>
      <c r="C6600" s="13">
        <v>9237720</v>
      </c>
    </row>
    <row r="6601" spans="1:3" ht="15.75" hidden="1" customHeight="1">
      <c r="A6601" s="13" t="s">
        <v>38</v>
      </c>
      <c r="B6601" s="13">
        <v>1867</v>
      </c>
      <c r="C6601" s="13">
        <v>9379834</v>
      </c>
    </row>
    <row r="6602" spans="1:3" ht="15.75" hidden="1" customHeight="1">
      <c r="A6602" s="13" t="s">
        <v>38</v>
      </c>
      <c r="B6602" s="13">
        <v>1868</v>
      </c>
      <c r="C6602" s="13">
        <v>9524134</v>
      </c>
    </row>
    <row r="6603" spans="1:3" ht="15.75" hidden="1" customHeight="1">
      <c r="A6603" s="13" t="s">
        <v>38</v>
      </c>
      <c r="B6603" s="13">
        <v>1869</v>
      </c>
      <c r="C6603" s="13">
        <v>9677417</v>
      </c>
    </row>
    <row r="6604" spans="1:3" ht="15.75" hidden="1" customHeight="1">
      <c r="A6604" s="13" t="s">
        <v>38</v>
      </c>
      <c r="B6604" s="13">
        <v>1870</v>
      </c>
      <c r="C6604" s="13">
        <v>9839950</v>
      </c>
    </row>
    <row r="6605" spans="1:3" ht="15.75" hidden="1" customHeight="1">
      <c r="A6605" s="13" t="s">
        <v>38</v>
      </c>
      <c r="B6605" s="13">
        <v>1871</v>
      </c>
      <c r="C6605" s="13">
        <v>10012004</v>
      </c>
    </row>
    <row r="6606" spans="1:3" ht="15.75" hidden="1" customHeight="1">
      <c r="A6606" s="13" t="s">
        <v>38</v>
      </c>
      <c r="B6606" s="13">
        <v>1872</v>
      </c>
      <c r="C6606" s="13">
        <v>10193859</v>
      </c>
    </row>
    <row r="6607" spans="1:3" ht="15.75" hidden="1" customHeight="1">
      <c r="A6607" s="13" t="s">
        <v>38</v>
      </c>
      <c r="B6607" s="13">
        <v>1873</v>
      </c>
      <c r="C6607" s="13">
        <v>10385802</v>
      </c>
    </row>
    <row r="6608" spans="1:3" ht="15.75" hidden="1" customHeight="1">
      <c r="A6608" s="13" t="s">
        <v>38</v>
      </c>
      <c r="B6608" s="13">
        <v>1874</v>
      </c>
      <c r="C6608" s="13">
        <v>10581359</v>
      </c>
    </row>
    <row r="6609" spans="1:3" ht="15.75" hidden="1" customHeight="1">
      <c r="A6609" s="13" t="s">
        <v>38</v>
      </c>
      <c r="B6609" s="13">
        <v>1875</v>
      </c>
      <c r="C6609" s="13">
        <v>10780598</v>
      </c>
    </row>
    <row r="6610" spans="1:3" ht="15.75" hidden="1" customHeight="1">
      <c r="A6610" s="13" t="s">
        <v>38</v>
      </c>
      <c r="B6610" s="13">
        <v>1876</v>
      </c>
      <c r="C6610" s="13">
        <v>10983588</v>
      </c>
    </row>
    <row r="6611" spans="1:3" ht="15.75" hidden="1" customHeight="1">
      <c r="A6611" s="13" t="s">
        <v>38</v>
      </c>
      <c r="B6611" s="13">
        <v>1877</v>
      </c>
      <c r="C6611" s="13">
        <v>11190400</v>
      </c>
    </row>
    <row r="6612" spans="1:3" ht="15.75" hidden="1" customHeight="1">
      <c r="A6612" s="13" t="s">
        <v>38</v>
      </c>
      <c r="B6612" s="13">
        <v>1878</v>
      </c>
      <c r="C6612" s="13">
        <v>11401106</v>
      </c>
    </row>
    <row r="6613" spans="1:3" ht="15.75" hidden="1" customHeight="1">
      <c r="A6613" s="13" t="s">
        <v>38</v>
      </c>
      <c r="B6613" s="13">
        <v>1879</v>
      </c>
      <c r="C6613" s="13">
        <v>11615796</v>
      </c>
    </row>
    <row r="6614" spans="1:3" ht="15.75" hidden="1" customHeight="1">
      <c r="A6614" s="13" t="s">
        <v>38</v>
      </c>
      <c r="B6614" s="13">
        <v>1880</v>
      </c>
      <c r="C6614" s="13">
        <v>11834544</v>
      </c>
    </row>
    <row r="6615" spans="1:3" ht="15.75" hidden="1" customHeight="1">
      <c r="A6615" s="13" t="s">
        <v>38</v>
      </c>
      <c r="B6615" s="13">
        <v>1881</v>
      </c>
      <c r="C6615" s="13">
        <v>12057427</v>
      </c>
    </row>
    <row r="6616" spans="1:3" ht="15.75" hidden="1" customHeight="1">
      <c r="A6616" s="13" t="s">
        <v>38</v>
      </c>
      <c r="B6616" s="13">
        <v>1882</v>
      </c>
      <c r="C6616" s="13">
        <v>12284523</v>
      </c>
    </row>
    <row r="6617" spans="1:3" ht="15.75" hidden="1" customHeight="1">
      <c r="A6617" s="13" t="s">
        <v>38</v>
      </c>
      <c r="B6617" s="13">
        <v>1883</v>
      </c>
      <c r="C6617" s="13">
        <v>12515913</v>
      </c>
    </row>
    <row r="6618" spans="1:3" ht="15.75" hidden="1" customHeight="1">
      <c r="A6618" s="13" t="s">
        <v>38</v>
      </c>
      <c r="B6618" s="13">
        <v>1884</v>
      </c>
      <c r="C6618" s="13">
        <v>12751661</v>
      </c>
    </row>
    <row r="6619" spans="1:3" ht="15.75" hidden="1" customHeight="1">
      <c r="A6619" s="13" t="s">
        <v>38</v>
      </c>
      <c r="B6619" s="13">
        <v>1885</v>
      </c>
      <c r="C6619" s="13">
        <v>12991849</v>
      </c>
    </row>
    <row r="6620" spans="1:3" ht="15.75" hidden="1" customHeight="1">
      <c r="A6620" s="13" t="s">
        <v>38</v>
      </c>
      <c r="B6620" s="13">
        <v>1886</v>
      </c>
      <c r="C6620" s="13">
        <v>13236561</v>
      </c>
    </row>
    <row r="6621" spans="1:3" ht="15.75" hidden="1" customHeight="1">
      <c r="A6621" s="13" t="s">
        <v>38</v>
      </c>
      <c r="B6621" s="13">
        <v>1887</v>
      </c>
      <c r="C6621" s="13">
        <v>13485883</v>
      </c>
    </row>
    <row r="6622" spans="1:3" ht="15.75" hidden="1" customHeight="1">
      <c r="A6622" s="13" t="s">
        <v>38</v>
      </c>
      <c r="B6622" s="13">
        <v>1888</v>
      </c>
      <c r="C6622" s="13">
        <v>13739900</v>
      </c>
    </row>
    <row r="6623" spans="1:3" ht="15.75" hidden="1" customHeight="1">
      <c r="A6623" s="13" t="s">
        <v>38</v>
      </c>
      <c r="B6623" s="13">
        <v>1889</v>
      </c>
      <c r="C6623" s="13">
        <v>14013475</v>
      </c>
    </row>
    <row r="6624" spans="1:3" ht="15.75" hidden="1" customHeight="1">
      <c r="A6624" s="13" t="s">
        <v>38</v>
      </c>
      <c r="B6624" s="13">
        <v>1890</v>
      </c>
      <c r="C6624" s="13">
        <v>14307331</v>
      </c>
    </row>
    <row r="6625" spans="1:4" ht="15.75" hidden="1" customHeight="1">
      <c r="A6625" s="13" t="s">
        <v>38</v>
      </c>
      <c r="B6625" s="13">
        <v>1891</v>
      </c>
      <c r="C6625" s="13">
        <v>14622216</v>
      </c>
    </row>
    <row r="6626" spans="1:4" ht="15.75" hidden="1" customHeight="1">
      <c r="A6626" s="13" t="s">
        <v>38</v>
      </c>
      <c r="B6626" s="13">
        <v>1892</v>
      </c>
      <c r="C6626" s="13">
        <v>14958900</v>
      </c>
    </row>
    <row r="6627" spans="1:4" ht="15.75" hidden="1" customHeight="1">
      <c r="A6627" s="13" t="s">
        <v>38</v>
      </c>
      <c r="B6627" s="13">
        <v>1893</v>
      </c>
      <c r="C6627" s="13">
        <v>15318174</v>
      </c>
    </row>
    <row r="6628" spans="1:4" ht="15.75" hidden="1" customHeight="1">
      <c r="A6628" s="13" t="s">
        <v>38</v>
      </c>
      <c r="B6628" s="13">
        <v>1894</v>
      </c>
      <c r="C6628" s="13">
        <v>15686078</v>
      </c>
    </row>
    <row r="6629" spans="1:4" ht="15.75" hidden="1" customHeight="1">
      <c r="A6629" s="13" t="s">
        <v>38</v>
      </c>
      <c r="B6629" s="13">
        <v>1895</v>
      </c>
      <c r="C6629" s="13">
        <v>16062818</v>
      </c>
    </row>
    <row r="6630" spans="1:4" ht="15.75" hidden="1" customHeight="1">
      <c r="A6630" s="13" t="s">
        <v>38</v>
      </c>
      <c r="B6630" s="13">
        <v>1896</v>
      </c>
      <c r="C6630" s="13">
        <v>16448606</v>
      </c>
    </row>
    <row r="6631" spans="1:4" ht="15.75" hidden="1" customHeight="1">
      <c r="A6631" s="13" t="s">
        <v>38</v>
      </c>
      <c r="B6631" s="13">
        <v>1897</v>
      </c>
      <c r="C6631" s="13">
        <v>16843659</v>
      </c>
    </row>
    <row r="6632" spans="1:4" ht="15.75" hidden="1" customHeight="1">
      <c r="A6632" s="13" t="s">
        <v>38</v>
      </c>
      <c r="B6632" s="13">
        <v>1898</v>
      </c>
      <c r="C6632" s="13">
        <v>17248200</v>
      </c>
    </row>
    <row r="6633" spans="1:4" ht="15.75" hidden="1" customHeight="1">
      <c r="A6633" s="13" t="s">
        <v>38</v>
      </c>
      <c r="B6633" s="13">
        <v>1899</v>
      </c>
      <c r="C6633" s="13">
        <v>17653222</v>
      </c>
    </row>
    <row r="6634" spans="1:4" ht="15.75" hidden="1" customHeight="1">
      <c r="A6634" s="13" t="s">
        <v>38</v>
      </c>
      <c r="B6634" s="13">
        <v>1900</v>
      </c>
      <c r="C6634" s="13">
        <v>18058538</v>
      </c>
    </row>
    <row r="6635" spans="1:4" ht="15.75" hidden="1" customHeight="1">
      <c r="A6635" s="13" t="s">
        <v>38</v>
      </c>
      <c r="B6635" s="13">
        <v>1901</v>
      </c>
      <c r="C6635" s="13">
        <v>18463951</v>
      </c>
      <c r="D6635" s="13">
        <v>2.1030000000000002</v>
      </c>
    </row>
    <row r="6636" spans="1:4" ht="15.75" hidden="1" customHeight="1">
      <c r="A6636" s="13" t="s">
        <v>38</v>
      </c>
      <c r="B6636" s="13">
        <v>1902</v>
      </c>
      <c r="C6636" s="13">
        <v>18869255</v>
      </c>
      <c r="D6636" s="13">
        <v>2.5059999999999998</v>
      </c>
    </row>
    <row r="6637" spans="1:4" ht="15.75" hidden="1" customHeight="1">
      <c r="A6637" s="13" t="s">
        <v>38</v>
      </c>
      <c r="B6637" s="13">
        <v>1903</v>
      </c>
      <c r="C6637" s="13">
        <v>19274237</v>
      </c>
      <c r="D6637" s="13">
        <v>2.44</v>
      </c>
    </row>
    <row r="6638" spans="1:4" ht="15.75" hidden="1" customHeight="1">
      <c r="A6638" s="13" t="s">
        <v>38</v>
      </c>
      <c r="B6638" s="13">
        <v>1904</v>
      </c>
      <c r="C6638" s="13">
        <v>19687910</v>
      </c>
      <c r="D6638" s="13">
        <v>2.62</v>
      </c>
    </row>
    <row r="6639" spans="1:4" ht="15.75" hidden="1" customHeight="1">
      <c r="A6639" s="13" t="s">
        <v>38</v>
      </c>
      <c r="B6639" s="13">
        <v>1905</v>
      </c>
      <c r="C6639" s="13">
        <v>20110461</v>
      </c>
      <c r="D6639" s="13">
        <v>2.7989999999999999</v>
      </c>
    </row>
    <row r="6640" spans="1:4" ht="15.75" hidden="1" customHeight="1">
      <c r="A6640" s="13" t="s">
        <v>38</v>
      </c>
      <c r="B6640" s="13">
        <v>1906</v>
      </c>
      <c r="C6640" s="13">
        <v>20542081</v>
      </c>
      <c r="D6640" s="13">
        <v>3.206</v>
      </c>
    </row>
    <row r="6641" spans="1:4" ht="15.75" hidden="1" customHeight="1">
      <c r="A6641" s="13" t="s">
        <v>38</v>
      </c>
      <c r="B6641" s="13">
        <v>1907</v>
      </c>
      <c r="C6641" s="13">
        <v>20982964</v>
      </c>
      <c r="D6641" s="13">
        <v>3.4510000000000001</v>
      </c>
    </row>
    <row r="6642" spans="1:4" ht="15.75" hidden="1" customHeight="1">
      <c r="A6642" s="13" t="s">
        <v>38</v>
      </c>
      <c r="B6642" s="13">
        <v>1908</v>
      </c>
      <c r="C6642" s="13">
        <v>21433310</v>
      </c>
      <c r="D6642" s="13">
        <v>3.5939999999999999</v>
      </c>
    </row>
    <row r="6643" spans="1:4" ht="15.75" hidden="1" customHeight="1">
      <c r="A6643" s="13" t="s">
        <v>38</v>
      </c>
      <c r="B6643" s="13">
        <v>1909</v>
      </c>
      <c r="C6643" s="13">
        <v>21892657</v>
      </c>
      <c r="D6643" s="13">
        <v>3.609</v>
      </c>
    </row>
    <row r="6644" spans="1:4" ht="15.75" hidden="1" customHeight="1">
      <c r="A6644" s="13" t="s">
        <v>38</v>
      </c>
      <c r="B6644" s="13">
        <v>1910</v>
      </c>
      <c r="C6644" s="13">
        <v>22361184</v>
      </c>
      <c r="D6644" s="13">
        <v>4.1989999999999998</v>
      </c>
    </row>
    <row r="6645" spans="1:4" ht="15.75" hidden="1" customHeight="1">
      <c r="A6645" s="13" t="s">
        <v>38</v>
      </c>
      <c r="B6645" s="13">
        <v>1911</v>
      </c>
      <c r="C6645" s="13">
        <v>22839075</v>
      </c>
      <c r="D6645" s="13">
        <v>4.6059999999999999</v>
      </c>
    </row>
    <row r="6646" spans="1:4" ht="15.75" hidden="1" customHeight="1">
      <c r="A6646" s="13" t="s">
        <v>38</v>
      </c>
      <c r="B6646" s="13">
        <v>1912</v>
      </c>
      <c r="C6646" s="13">
        <v>23326514</v>
      </c>
      <c r="D6646" s="13">
        <v>5.5910000000000002</v>
      </c>
    </row>
    <row r="6647" spans="1:4" ht="15.75" hidden="1" customHeight="1">
      <c r="A6647" s="13" t="s">
        <v>38</v>
      </c>
      <c r="B6647" s="13">
        <v>1913</v>
      </c>
      <c r="C6647" s="13">
        <v>23823693</v>
      </c>
      <c r="D6647" s="13">
        <v>6.0350000000000001</v>
      </c>
    </row>
    <row r="6648" spans="1:4" ht="15.75" hidden="1" customHeight="1">
      <c r="A6648" s="13" t="s">
        <v>38</v>
      </c>
      <c r="B6648" s="13">
        <v>1914</v>
      </c>
      <c r="C6648" s="13">
        <v>24331468</v>
      </c>
      <c r="D6648" s="13">
        <v>4.1070000000000002</v>
      </c>
    </row>
    <row r="6649" spans="1:4" ht="15.75" hidden="1" customHeight="1">
      <c r="A6649" s="13" t="s">
        <v>38</v>
      </c>
      <c r="B6649" s="13">
        <v>1915</v>
      </c>
      <c r="C6649" s="13">
        <v>24850065</v>
      </c>
      <c r="D6649" s="13">
        <v>3.1440000000000001</v>
      </c>
    </row>
    <row r="6650" spans="1:4" ht="15.75" hidden="1" customHeight="1">
      <c r="A6650" s="13" t="s">
        <v>38</v>
      </c>
      <c r="B6650" s="13">
        <v>1916</v>
      </c>
      <c r="C6650" s="13">
        <v>25379715</v>
      </c>
      <c r="D6650" s="13">
        <v>2.88</v>
      </c>
    </row>
    <row r="6651" spans="1:4" ht="15.75" hidden="1" customHeight="1">
      <c r="A6651" s="13" t="s">
        <v>38</v>
      </c>
      <c r="B6651" s="13">
        <v>1917</v>
      </c>
      <c r="C6651" s="13">
        <v>25920654</v>
      </c>
      <c r="D6651" s="13">
        <v>2.4990000000000001</v>
      </c>
    </row>
    <row r="6652" spans="1:4" ht="15.75" hidden="1" customHeight="1">
      <c r="A6652" s="13" t="s">
        <v>38</v>
      </c>
      <c r="B6652" s="13">
        <v>1918</v>
      </c>
      <c r="C6652" s="13">
        <v>26470416</v>
      </c>
      <c r="D6652" s="13">
        <v>2.323</v>
      </c>
    </row>
    <row r="6653" spans="1:4" ht="15.75" hidden="1" customHeight="1">
      <c r="A6653" s="13" t="s">
        <v>38</v>
      </c>
      <c r="B6653" s="13">
        <v>1919</v>
      </c>
      <c r="C6653" s="13">
        <v>27027899</v>
      </c>
      <c r="D6653" s="13">
        <v>3.07</v>
      </c>
    </row>
    <row r="6654" spans="1:4" ht="15.75" hidden="1" customHeight="1">
      <c r="A6654" s="13" t="s">
        <v>38</v>
      </c>
      <c r="B6654" s="13">
        <v>1920</v>
      </c>
      <c r="C6654" s="13">
        <v>27593186</v>
      </c>
      <c r="D6654" s="13">
        <v>3.6459999999999999</v>
      </c>
    </row>
    <row r="6655" spans="1:4" ht="15.75" hidden="1" customHeight="1">
      <c r="A6655" s="13" t="s">
        <v>38</v>
      </c>
      <c r="B6655" s="13">
        <v>1921</v>
      </c>
      <c r="C6655" s="13">
        <v>28166360</v>
      </c>
      <c r="D6655" s="13">
        <v>2.891</v>
      </c>
    </row>
    <row r="6656" spans="1:4" ht="15.75" hidden="1" customHeight="1">
      <c r="A6656" s="13" t="s">
        <v>38</v>
      </c>
      <c r="B6656" s="13">
        <v>1922</v>
      </c>
      <c r="C6656" s="13">
        <v>28747505</v>
      </c>
      <c r="D6656" s="13">
        <v>3.7810000000000001</v>
      </c>
    </row>
    <row r="6657" spans="1:4" ht="15.75" hidden="1" customHeight="1">
      <c r="A6657" s="13" t="s">
        <v>38</v>
      </c>
      <c r="B6657" s="13">
        <v>1923</v>
      </c>
      <c r="C6657" s="13">
        <v>29336703</v>
      </c>
      <c r="D6657" s="13">
        <v>4.617</v>
      </c>
    </row>
    <row r="6658" spans="1:4" ht="15.75" hidden="1" customHeight="1">
      <c r="A6658" s="13" t="s">
        <v>38</v>
      </c>
      <c r="B6658" s="13">
        <v>1924</v>
      </c>
      <c r="C6658" s="13">
        <v>29937978</v>
      </c>
      <c r="D6658" s="13">
        <v>5.1040000000000001</v>
      </c>
    </row>
    <row r="6659" spans="1:4" ht="15.75" hidden="1" customHeight="1">
      <c r="A6659" s="13" t="s">
        <v>38</v>
      </c>
      <c r="B6659" s="13">
        <v>1925</v>
      </c>
      <c r="C6659" s="13">
        <v>30551576</v>
      </c>
      <c r="D6659" s="13">
        <v>5.375</v>
      </c>
    </row>
    <row r="6660" spans="1:4" ht="15.75" hidden="1" customHeight="1">
      <c r="A6660" s="13" t="s">
        <v>38</v>
      </c>
      <c r="B6660" s="13">
        <v>1926</v>
      </c>
      <c r="C6660" s="13">
        <v>31177749</v>
      </c>
      <c r="D6660" s="13">
        <v>5.4779999999999998</v>
      </c>
    </row>
    <row r="6661" spans="1:4" ht="15.75" hidden="1" customHeight="1">
      <c r="A6661" s="13" t="s">
        <v>38</v>
      </c>
      <c r="B6661" s="13">
        <v>1927</v>
      </c>
      <c r="C6661" s="13">
        <v>31816757</v>
      </c>
      <c r="D6661" s="13">
        <v>6.0750000000000002</v>
      </c>
    </row>
    <row r="6662" spans="1:4" ht="15.75" hidden="1" customHeight="1">
      <c r="A6662" s="13" t="s">
        <v>38</v>
      </c>
      <c r="B6662" s="13">
        <v>1928</v>
      </c>
      <c r="C6662" s="13">
        <v>32468862</v>
      </c>
      <c r="D6662" s="13">
        <v>5.9279999999999999</v>
      </c>
    </row>
    <row r="6663" spans="1:4" ht="15.75" hidden="1" customHeight="1">
      <c r="A6663" s="13" t="s">
        <v>38</v>
      </c>
      <c r="B6663" s="13">
        <v>1929</v>
      </c>
      <c r="C6663" s="13">
        <v>33134257</v>
      </c>
      <c r="D6663" s="13">
        <v>6.3460000000000001</v>
      </c>
    </row>
    <row r="6664" spans="1:4" ht="15.75" hidden="1" customHeight="1">
      <c r="A6664" s="13" t="s">
        <v>38</v>
      </c>
      <c r="B6664" s="13">
        <v>1930</v>
      </c>
      <c r="C6664" s="13">
        <v>33813213</v>
      </c>
      <c r="D6664" s="13">
        <v>5.5140000000000002</v>
      </c>
    </row>
    <row r="6665" spans="1:4" ht="15.75" hidden="1" customHeight="1">
      <c r="A6665" s="13" t="s">
        <v>38</v>
      </c>
      <c r="B6665" s="13">
        <v>1931</v>
      </c>
      <c r="C6665" s="13">
        <v>34506006</v>
      </c>
      <c r="D6665" s="13">
        <v>4.1689999999999996</v>
      </c>
    </row>
    <row r="6666" spans="1:4" ht="15.75" hidden="1" customHeight="1">
      <c r="A6666" s="13" t="s">
        <v>38</v>
      </c>
      <c r="B6666" s="13">
        <v>1932</v>
      </c>
      <c r="C6666" s="13">
        <v>35212919</v>
      </c>
      <c r="D6666" s="13">
        <v>4.1689999999999996</v>
      </c>
    </row>
    <row r="6667" spans="1:4" ht="15.75" hidden="1" customHeight="1">
      <c r="A6667" s="13" t="s">
        <v>38</v>
      </c>
      <c r="B6667" s="13">
        <v>1933</v>
      </c>
      <c r="C6667" s="13">
        <v>35934239</v>
      </c>
      <c r="D6667" s="13">
        <v>4.7220000000000004</v>
      </c>
    </row>
    <row r="6668" spans="1:4" ht="15.75" hidden="1" customHeight="1">
      <c r="A6668" s="13" t="s">
        <v>38</v>
      </c>
      <c r="B6668" s="13">
        <v>1934</v>
      </c>
      <c r="C6668" s="13">
        <v>36670335</v>
      </c>
      <c r="D6668" s="13">
        <v>4.6230000000000002</v>
      </c>
    </row>
    <row r="6669" spans="1:4" ht="15.75" hidden="1" customHeight="1">
      <c r="A6669" s="13" t="s">
        <v>38</v>
      </c>
      <c r="B6669" s="13">
        <v>1935</v>
      </c>
      <c r="C6669" s="13">
        <v>37421510</v>
      </c>
      <c r="D6669" s="13">
        <v>5.5090000000000003</v>
      </c>
    </row>
    <row r="6670" spans="1:4" ht="15.75" hidden="1" customHeight="1">
      <c r="A6670" s="13" t="s">
        <v>38</v>
      </c>
      <c r="B6670" s="13">
        <v>1936</v>
      </c>
      <c r="C6670" s="13">
        <v>38188072</v>
      </c>
      <c r="D6670" s="13">
        <v>5.1459999999999999</v>
      </c>
    </row>
    <row r="6671" spans="1:4" ht="15.75" hidden="1" customHeight="1">
      <c r="A6671" s="13" t="s">
        <v>38</v>
      </c>
      <c r="B6671" s="13">
        <v>1937</v>
      </c>
      <c r="C6671" s="13">
        <v>38970337</v>
      </c>
      <c r="D6671" s="13">
        <v>6.0869999999999997</v>
      </c>
    </row>
    <row r="6672" spans="1:4" ht="15.75" hidden="1" customHeight="1">
      <c r="A6672" s="13" t="s">
        <v>38</v>
      </c>
      <c r="B6672" s="13">
        <v>1938</v>
      </c>
      <c r="C6672" s="13">
        <v>39768626</v>
      </c>
      <c r="D6672" s="13">
        <v>6.0940000000000003</v>
      </c>
    </row>
    <row r="6673" spans="1:4" ht="15.75" hidden="1" customHeight="1">
      <c r="A6673" s="13" t="s">
        <v>38</v>
      </c>
      <c r="B6673" s="13">
        <v>1939</v>
      </c>
      <c r="C6673" s="13">
        <v>40633684</v>
      </c>
      <c r="D6673" s="13">
        <v>5.9480000000000004</v>
      </c>
    </row>
    <row r="6674" spans="1:4" ht="15.75" hidden="1" customHeight="1">
      <c r="A6674" s="13" t="s">
        <v>38</v>
      </c>
      <c r="B6674" s="13">
        <v>1940</v>
      </c>
      <c r="C6674" s="13">
        <v>41568218</v>
      </c>
      <c r="D6674" s="13">
        <v>6.4859999999999998</v>
      </c>
    </row>
    <row r="6675" spans="1:4" ht="15.75" hidden="1" customHeight="1">
      <c r="A6675" s="13" t="s">
        <v>38</v>
      </c>
      <c r="B6675" s="13">
        <v>1941</v>
      </c>
      <c r="C6675" s="13">
        <v>42575027</v>
      </c>
      <c r="D6675" s="13">
        <v>6.2809999999999997</v>
      </c>
    </row>
    <row r="6676" spans="1:4" ht="15.75" hidden="1" customHeight="1">
      <c r="A6676" s="13" t="s">
        <v>38</v>
      </c>
      <c r="B6676" s="13">
        <v>1942</v>
      </c>
      <c r="C6676" s="13">
        <v>43657003</v>
      </c>
      <c r="D6676" s="13">
        <v>5.867</v>
      </c>
    </row>
    <row r="6677" spans="1:4" ht="15.75" hidden="1" customHeight="1">
      <c r="A6677" s="13" t="s">
        <v>38</v>
      </c>
      <c r="B6677" s="13">
        <v>1943</v>
      </c>
      <c r="C6677" s="13">
        <v>44817135</v>
      </c>
      <c r="D6677" s="13">
        <v>6.4749999999999996</v>
      </c>
    </row>
    <row r="6678" spans="1:4" ht="15.75" hidden="1" customHeight="1">
      <c r="A6678" s="13" t="s">
        <v>38</v>
      </c>
      <c r="B6678" s="13">
        <v>1944</v>
      </c>
      <c r="C6678" s="13">
        <v>46008096</v>
      </c>
      <c r="D6678" s="13">
        <v>5.8959999999999999</v>
      </c>
    </row>
    <row r="6679" spans="1:4" ht="15.75" hidden="1" customHeight="1">
      <c r="A6679" s="13" t="s">
        <v>38</v>
      </c>
      <c r="B6679" s="13">
        <v>1945</v>
      </c>
      <c r="C6679" s="13">
        <v>47230706</v>
      </c>
      <c r="D6679" s="13">
        <v>6.8230000000000004</v>
      </c>
    </row>
    <row r="6680" spans="1:4" ht="15.75" hidden="1" customHeight="1">
      <c r="A6680" s="13" t="s">
        <v>38</v>
      </c>
      <c r="B6680" s="13">
        <v>1946</v>
      </c>
      <c r="C6680" s="13">
        <v>48485805</v>
      </c>
      <c r="D6680" s="13">
        <v>7.46</v>
      </c>
    </row>
    <row r="6681" spans="1:4" ht="15.75" hidden="1" customHeight="1">
      <c r="A6681" s="13" t="s">
        <v>38</v>
      </c>
      <c r="B6681" s="13">
        <v>1947</v>
      </c>
      <c r="C6681" s="13">
        <v>49774257</v>
      </c>
      <c r="D6681" s="13">
        <v>8.9469999999999992</v>
      </c>
    </row>
    <row r="6682" spans="1:4" ht="15.75" hidden="1" customHeight="1">
      <c r="A6682" s="13" t="s">
        <v>38</v>
      </c>
      <c r="B6682" s="13">
        <v>1948</v>
      </c>
      <c r="C6682" s="13">
        <v>51096948</v>
      </c>
      <c r="D6682" s="13">
        <v>7.8470000000000004</v>
      </c>
    </row>
    <row r="6683" spans="1:4" ht="15.75" hidden="1" customHeight="1">
      <c r="A6683" s="13" t="s">
        <v>38</v>
      </c>
      <c r="B6683" s="13">
        <v>1949</v>
      </c>
      <c r="C6683" s="13">
        <v>52489682</v>
      </c>
      <c r="D6683" s="13">
        <v>7.367</v>
      </c>
    </row>
    <row r="6684" spans="1:4" ht="15.75" hidden="1" customHeight="1">
      <c r="A6684" s="13" t="s">
        <v>38</v>
      </c>
      <c r="B6684" s="13">
        <v>1950</v>
      </c>
      <c r="C6684" s="13">
        <v>53955360</v>
      </c>
      <c r="D6684" s="13">
        <v>19.658999999999999</v>
      </c>
    </row>
    <row r="6685" spans="1:4" ht="15.75" hidden="1" customHeight="1">
      <c r="A6685" s="13" t="s">
        <v>38</v>
      </c>
      <c r="B6685" s="13">
        <v>1951</v>
      </c>
      <c r="C6685" s="13">
        <v>55591060</v>
      </c>
      <c r="D6685" s="13">
        <v>21.658999999999999</v>
      </c>
    </row>
    <row r="6686" spans="1:4" ht="15.75" hidden="1" customHeight="1">
      <c r="A6686" s="13" t="s">
        <v>38</v>
      </c>
      <c r="B6686" s="13">
        <v>1952</v>
      </c>
      <c r="C6686" s="13">
        <v>57283340</v>
      </c>
      <c r="D6686" s="13">
        <v>24.934000000000001</v>
      </c>
    </row>
    <row r="6687" spans="1:4" ht="15.75" hidden="1" customHeight="1">
      <c r="A6687" s="13" t="s">
        <v>38</v>
      </c>
      <c r="B6687" s="13">
        <v>1953</v>
      </c>
      <c r="C6687" s="13">
        <v>59025680</v>
      </c>
      <c r="D6687" s="13">
        <v>25.218</v>
      </c>
    </row>
    <row r="6688" spans="1:4" ht="15.75" hidden="1" customHeight="1">
      <c r="A6688" s="13" t="s">
        <v>38</v>
      </c>
      <c r="B6688" s="13">
        <v>1954</v>
      </c>
      <c r="C6688" s="13">
        <v>60827596</v>
      </c>
      <c r="D6688" s="13">
        <v>29.675999999999998</v>
      </c>
    </row>
    <row r="6689" spans="1:4" ht="15.75" hidden="1" customHeight="1">
      <c r="A6689" s="13" t="s">
        <v>38</v>
      </c>
      <c r="B6689" s="13">
        <v>1955</v>
      </c>
      <c r="C6689" s="13">
        <v>62701036</v>
      </c>
      <c r="D6689" s="13">
        <v>34.024000000000001</v>
      </c>
    </row>
    <row r="6690" spans="1:4" ht="15.75" hidden="1" customHeight="1">
      <c r="A6690" s="13" t="s">
        <v>38</v>
      </c>
      <c r="B6690" s="13">
        <v>1956</v>
      </c>
      <c r="C6690" s="13">
        <v>64644888</v>
      </c>
      <c r="D6690" s="13">
        <v>36.607999999999997</v>
      </c>
    </row>
    <row r="6691" spans="1:4" ht="15.75" hidden="1" customHeight="1">
      <c r="A6691" s="13" t="s">
        <v>38</v>
      </c>
      <c r="B6691" s="13">
        <v>1957</v>
      </c>
      <c r="C6691" s="13">
        <v>66660892</v>
      </c>
      <c r="D6691" s="13">
        <v>35.973999999999997</v>
      </c>
    </row>
    <row r="6692" spans="1:4" ht="15.75" hidden="1" customHeight="1">
      <c r="A6692" s="13" t="s">
        <v>38</v>
      </c>
      <c r="B6692" s="13">
        <v>1958</v>
      </c>
      <c r="C6692" s="13">
        <v>68735928</v>
      </c>
      <c r="D6692" s="13">
        <v>39.054000000000002</v>
      </c>
    </row>
    <row r="6693" spans="1:4" ht="15.75" hidden="1" customHeight="1">
      <c r="A6693" s="13" t="s">
        <v>38</v>
      </c>
      <c r="B6693" s="13">
        <v>1959</v>
      </c>
      <c r="C6693" s="13">
        <v>70880824</v>
      </c>
      <c r="D6693" s="13">
        <v>39.017000000000003</v>
      </c>
    </row>
    <row r="6694" spans="1:4" ht="15.75" hidden="1" customHeight="1">
      <c r="A6694" s="13" t="s">
        <v>38</v>
      </c>
      <c r="B6694" s="13">
        <v>1960</v>
      </c>
      <c r="C6694" s="13">
        <v>73092520</v>
      </c>
      <c r="D6694" s="13">
        <v>46.851999999999997</v>
      </c>
    </row>
    <row r="6695" spans="1:4" ht="15.75" hidden="1" customHeight="1">
      <c r="A6695" s="13" t="s">
        <v>38</v>
      </c>
      <c r="B6695" s="13">
        <v>1961</v>
      </c>
      <c r="C6695" s="13">
        <v>75330008</v>
      </c>
      <c r="D6695" s="13">
        <v>49.122999999999998</v>
      </c>
    </row>
    <row r="6696" spans="1:4" ht="15.75" hidden="1" customHeight="1">
      <c r="A6696" s="13" t="s">
        <v>38</v>
      </c>
      <c r="B6696" s="13">
        <v>1962</v>
      </c>
      <c r="C6696" s="13">
        <v>77599224</v>
      </c>
      <c r="D6696" s="13">
        <v>53.585999999999999</v>
      </c>
    </row>
    <row r="6697" spans="1:4" ht="15.75" hidden="1" customHeight="1">
      <c r="A6697" s="13" t="s">
        <v>38</v>
      </c>
      <c r="B6697" s="13">
        <v>1963</v>
      </c>
      <c r="C6697" s="13">
        <v>79915560</v>
      </c>
      <c r="D6697" s="13">
        <v>55.481000000000002</v>
      </c>
    </row>
    <row r="6698" spans="1:4" ht="15.75" hidden="1" customHeight="1">
      <c r="A6698" s="13" t="s">
        <v>38</v>
      </c>
      <c r="B6698" s="13">
        <v>1964</v>
      </c>
      <c r="C6698" s="13">
        <v>82262800</v>
      </c>
      <c r="D6698" s="13">
        <v>56.566000000000003</v>
      </c>
    </row>
    <row r="6699" spans="1:4" ht="15.75" hidden="1" customHeight="1">
      <c r="A6699" s="13" t="s">
        <v>38</v>
      </c>
      <c r="B6699" s="13">
        <v>1965</v>
      </c>
      <c r="C6699" s="13">
        <v>84623752</v>
      </c>
      <c r="D6699" s="13">
        <v>56.204000000000001</v>
      </c>
    </row>
    <row r="6700" spans="1:4" ht="15.75" hidden="1" customHeight="1">
      <c r="A6700" s="13" t="s">
        <v>38</v>
      </c>
      <c r="B6700" s="13">
        <v>1966</v>
      </c>
      <c r="C6700" s="13">
        <v>86979288</v>
      </c>
      <c r="D6700" s="13">
        <v>64.064999999999998</v>
      </c>
    </row>
    <row r="6701" spans="1:4" ht="15.75" hidden="1" customHeight="1">
      <c r="A6701" s="13" t="s">
        <v>38</v>
      </c>
      <c r="B6701" s="13">
        <v>1967</v>
      </c>
      <c r="C6701" s="13">
        <v>89323288</v>
      </c>
      <c r="D6701" s="13">
        <v>65.912999999999997</v>
      </c>
    </row>
    <row r="6702" spans="1:4" ht="15.75" hidden="1" customHeight="1">
      <c r="A6702" s="13" t="s">
        <v>38</v>
      </c>
      <c r="B6702" s="13">
        <v>1968</v>
      </c>
      <c r="C6702" s="13">
        <v>91659248</v>
      </c>
      <c r="D6702" s="13">
        <v>77.067999999999998</v>
      </c>
    </row>
    <row r="6703" spans="1:4" ht="15.75" hidden="1" customHeight="1">
      <c r="A6703" s="13" t="s">
        <v>38</v>
      </c>
      <c r="B6703" s="13">
        <v>1969</v>
      </c>
      <c r="C6703" s="13">
        <v>94000384</v>
      </c>
      <c r="D6703" s="13">
        <v>83.9</v>
      </c>
    </row>
    <row r="6704" spans="1:4" ht="15.75" hidden="1" customHeight="1">
      <c r="A6704" s="13" t="s">
        <v>38</v>
      </c>
      <c r="B6704" s="13">
        <v>1970</v>
      </c>
      <c r="C6704" s="13">
        <v>96369888</v>
      </c>
      <c r="D6704" s="13">
        <v>93.247</v>
      </c>
    </row>
    <row r="6705" spans="1:4" ht="15.75" hidden="1" customHeight="1">
      <c r="A6705" s="13" t="s">
        <v>38</v>
      </c>
      <c r="B6705" s="13">
        <v>1971</v>
      </c>
      <c r="C6705" s="13">
        <v>98766288</v>
      </c>
      <c r="D6705" s="13">
        <v>102.075</v>
      </c>
    </row>
    <row r="6706" spans="1:4" ht="15.75" hidden="1" customHeight="1">
      <c r="A6706" s="13" t="s">
        <v>38</v>
      </c>
      <c r="B6706" s="13">
        <v>1972</v>
      </c>
      <c r="C6706" s="13">
        <v>101194392</v>
      </c>
      <c r="D6706" s="13">
        <v>113.714</v>
      </c>
    </row>
    <row r="6707" spans="1:4" ht="15.75" hidden="1" customHeight="1">
      <c r="A6707" s="13" t="s">
        <v>38</v>
      </c>
      <c r="B6707" s="13">
        <v>1973</v>
      </c>
      <c r="C6707" s="13">
        <v>103666904</v>
      </c>
      <c r="D6707" s="13">
        <v>131.702</v>
      </c>
    </row>
    <row r="6708" spans="1:4" ht="15.75" hidden="1" customHeight="1">
      <c r="A6708" s="13" t="s">
        <v>38</v>
      </c>
      <c r="B6708" s="13">
        <v>1974</v>
      </c>
      <c r="C6708" s="13">
        <v>106167376</v>
      </c>
      <c r="D6708" s="13">
        <v>142.61600000000001</v>
      </c>
    </row>
    <row r="6709" spans="1:4" ht="15.75" hidden="1" customHeight="1">
      <c r="A6709" s="13" t="s">
        <v>38</v>
      </c>
      <c r="B6709" s="13">
        <v>1975</v>
      </c>
      <c r="C6709" s="13">
        <v>108700512</v>
      </c>
      <c r="D6709" s="13">
        <v>149.87799999999999</v>
      </c>
    </row>
    <row r="6710" spans="1:4" ht="15.75" hidden="1" customHeight="1">
      <c r="A6710" s="13" t="s">
        <v>38</v>
      </c>
      <c r="B6710" s="13">
        <v>1976</v>
      </c>
      <c r="C6710" s="13">
        <v>111286504</v>
      </c>
      <c r="D6710" s="13">
        <v>154.09399999999999</v>
      </c>
    </row>
    <row r="6711" spans="1:4" ht="15.75" hidden="1" customHeight="1">
      <c r="A6711" s="13" t="s">
        <v>38</v>
      </c>
      <c r="B6711" s="13">
        <v>1977</v>
      </c>
      <c r="C6711" s="13">
        <v>113939888</v>
      </c>
      <c r="D6711" s="13">
        <v>161.798</v>
      </c>
    </row>
    <row r="6712" spans="1:4" ht="15.75" hidden="1" customHeight="1">
      <c r="A6712" s="13" t="s">
        <v>38</v>
      </c>
      <c r="B6712" s="13">
        <v>1978</v>
      </c>
      <c r="C6712" s="13">
        <v>116664384</v>
      </c>
      <c r="D6712" s="13">
        <v>176.47399999999999</v>
      </c>
    </row>
    <row r="6713" spans="1:4" ht="15.75" hidden="1" customHeight="1">
      <c r="A6713" s="13" t="s">
        <v>38</v>
      </c>
      <c r="B6713" s="13">
        <v>1979</v>
      </c>
      <c r="C6713" s="13">
        <v>119447304</v>
      </c>
      <c r="D6713" s="13">
        <v>187.11199999999999</v>
      </c>
    </row>
    <row r="6714" spans="1:4" ht="15.75" hidden="1" customHeight="1">
      <c r="A6714" s="13" t="s">
        <v>38</v>
      </c>
      <c r="B6714" s="13">
        <v>1980</v>
      </c>
      <c r="C6714" s="13">
        <v>122288384</v>
      </c>
      <c r="D6714" s="13">
        <v>185.471</v>
      </c>
    </row>
    <row r="6715" spans="1:4" ht="15.75" hidden="1" customHeight="1">
      <c r="A6715" s="13" t="s">
        <v>38</v>
      </c>
      <c r="B6715" s="13">
        <v>1981</v>
      </c>
      <c r="C6715" s="13">
        <v>125168064</v>
      </c>
      <c r="D6715" s="13">
        <v>170.614</v>
      </c>
    </row>
    <row r="6716" spans="1:4" ht="15.75" hidden="1" customHeight="1">
      <c r="A6716" s="13" t="s">
        <v>38</v>
      </c>
      <c r="B6716" s="13">
        <v>1982</v>
      </c>
      <c r="C6716" s="13">
        <v>128065104</v>
      </c>
      <c r="D6716" s="13">
        <v>170.81200000000001</v>
      </c>
    </row>
    <row r="6717" spans="1:4" ht="15.75" hidden="1" customHeight="1">
      <c r="A6717" s="13" t="s">
        <v>38</v>
      </c>
      <c r="B6717" s="13">
        <v>1983</v>
      </c>
      <c r="C6717" s="13">
        <v>130977376</v>
      </c>
      <c r="D6717" s="13">
        <v>165.34899999999999</v>
      </c>
    </row>
    <row r="6718" spans="1:4" ht="15.75" hidden="1" customHeight="1">
      <c r="A6718" s="13" t="s">
        <v>38</v>
      </c>
      <c r="B6718" s="13">
        <v>1984</v>
      </c>
      <c r="C6718" s="13">
        <v>133888776</v>
      </c>
      <c r="D6718" s="13">
        <v>167.07599999999999</v>
      </c>
    </row>
    <row r="6719" spans="1:4" ht="15.75" hidden="1" customHeight="1">
      <c r="A6719" s="13" t="s">
        <v>38</v>
      </c>
      <c r="B6719" s="13">
        <v>1985</v>
      </c>
      <c r="C6719" s="13">
        <v>136783184</v>
      </c>
      <c r="D6719" s="13">
        <v>179.589</v>
      </c>
    </row>
    <row r="6720" spans="1:4" ht="15.75" hidden="1" customHeight="1">
      <c r="A6720" s="13" t="s">
        <v>38</v>
      </c>
      <c r="B6720" s="13">
        <v>1986</v>
      </c>
      <c r="C6720" s="13">
        <v>139643360</v>
      </c>
      <c r="D6720" s="13">
        <v>196.613</v>
      </c>
    </row>
    <row r="6721" spans="1:4" ht="15.75" hidden="1" customHeight="1">
      <c r="A6721" s="13" t="s">
        <v>38</v>
      </c>
      <c r="B6721" s="13">
        <v>1987</v>
      </c>
      <c r="C6721" s="13">
        <v>142466272</v>
      </c>
      <c r="D6721" s="13">
        <v>205.333</v>
      </c>
    </row>
    <row r="6722" spans="1:4" ht="15.75" hidden="1" customHeight="1">
      <c r="A6722" s="13" t="s">
        <v>38</v>
      </c>
      <c r="B6722" s="13">
        <v>1988</v>
      </c>
      <c r="C6722" s="13">
        <v>145253984</v>
      </c>
      <c r="D6722" s="13">
        <v>207.07</v>
      </c>
    </row>
    <row r="6723" spans="1:4" ht="15.75" hidden="1" customHeight="1">
      <c r="A6723" s="13" t="s">
        <v>38</v>
      </c>
      <c r="B6723" s="13">
        <v>1989</v>
      </c>
      <c r="C6723" s="13">
        <v>148003424</v>
      </c>
      <c r="D6723" s="13">
        <v>211.44499999999999</v>
      </c>
    </row>
    <row r="6724" spans="1:4" ht="15.75" hidden="1" customHeight="1">
      <c r="A6724" s="13" t="s">
        <v>38</v>
      </c>
      <c r="B6724" s="13">
        <v>1990</v>
      </c>
      <c r="C6724" s="13">
        <v>150706448</v>
      </c>
      <c r="D6724" s="13">
        <v>218.65799999999999</v>
      </c>
    </row>
    <row r="6725" spans="1:4" ht="15.75" hidden="1" customHeight="1">
      <c r="A6725" s="13" t="s">
        <v>38</v>
      </c>
      <c r="B6725" s="13">
        <v>1991</v>
      </c>
      <c r="C6725" s="13">
        <v>153336448</v>
      </c>
      <c r="D6725" s="13">
        <v>229.39400000000001</v>
      </c>
    </row>
    <row r="6726" spans="1:4" ht="15.75" hidden="1" customHeight="1">
      <c r="A6726" s="13" t="s">
        <v>38</v>
      </c>
      <c r="B6726" s="13">
        <v>1992</v>
      </c>
      <c r="C6726" s="13">
        <v>155900784</v>
      </c>
      <c r="D6726" s="13">
        <v>233.601</v>
      </c>
    </row>
    <row r="6727" spans="1:4" ht="15.75" hidden="1" customHeight="1">
      <c r="A6727" s="13" t="s">
        <v>38</v>
      </c>
      <c r="B6727" s="13">
        <v>1993</v>
      </c>
      <c r="C6727" s="13">
        <v>158440864</v>
      </c>
      <c r="D6727" s="13">
        <v>244.30600000000001</v>
      </c>
    </row>
    <row r="6728" spans="1:4" ht="15.75" hidden="1" customHeight="1">
      <c r="A6728" s="13" t="s">
        <v>38</v>
      </c>
      <c r="B6728" s="13">
        <v>1994</v>
      </c>
      <c r="C6728" s="13">
        <v>160980480</v>
      </c>
      <c r="D6728" s="13">
        <v>254.00200000000001</v>
      </c>
    </row>
    <row r="6729" spans="1:4" ht="15.75" hidden="1" customHeight="1">
      <c r="A6729" s="13" t="s">
        <v>38</v>
      </c>
      <c r="B6729" s="13">
        <v>1995</v>
      </c>
      <c r="C6729" s="13">
        <v>163515328</v>
      </c>
      <c r="D6729" s="13">
        <v>268.678</v>
      </c>
    </row>
    <row r="6730" spans="1:4" ht="15.75" hidden="1" customHeight="1">
      <c r="A6730" s="13" t="s">
        <v>38</v>
      </c>
      <c r="B6730" s="13">
        <v>1996</v>
      </c>
      <c r="C6730" s="13">
        <v>166037120</v>
      </c>
      <c r="D6730" s="13">
        <v>289.31099999999998</v>
      </c>
    </row>
    <row r="6731" spans="1:4" ht="15.75" hidden="1" customHeight="1">
      <c r="A6731" s="13" t="s">
        <v>38</v>
      </c>
      <c r="B6731" s="13">
        <v>1997</v>
      </c>
      <c r="C6731" s="13">
        <v>168546704</v>
      </c>
      <c r="D6731" s="13">
        <v>306.94900000000001</v>
      </c>
    </row>
    <row r="6732" spans="1:4" ht="15.75" hidden="1" customHeight="1">
      <c r="A6732" s="13" t="s">
        <v>38</v>
      </c>
      <c r="B6732" s="13">
        <v>1998</v>
      </c>
      <c r="C6732" s="13">
        <v>171039808</v>
      </c>
      <c r="D6732" s="13">
        <v>317.35899999999998</v>
      </c>
    </row>
    <row r="6733" spans="1:4" ht="15.75" hidden="1" customHeight="1">
      <c r="A6733" s="13" t="s">
        <v>38</v>
      </c>
      <c r="B6733" s="13">
        <v>1999</v>
      </c>
      <c r="C6733" s="13">
        <v>173486272</v>
      </c>
      <c r="D6733" s="13">
        <v>327.25599999999997</v>
      </c>
    </row>
    <row r="6734" spans="1:4" ht="15.75" hidden="1" customHeight="1">
      <c r="A6734" s="13" t="s">
        <v>38</v>
      </c>
      <c r="B6734" s="13">
        <v>2000</v>
      </c>
      <c r="C6734" s="13">
        <v>175873712</v>
      </c>
      <c r="D6734" s="13">
        <v>340.18299999999999</v>
      </c>
    </row>
    <row r="6735" spans="1:4" ht="15.75" hidden="1" customHeight="1">
      <c r="A6735" s="13" t="s">
        <v>38</v>
      </c>
      <c r="B6735" s="13">
        <v>2001</v>
      </c>
      <c r="C6735" s="13">
        <v>178211888</v>
      </c>
      <c r="D6735" s="13">
        <v>346.166</v>
      </c>
    </row>
    <row r="6736" spans="1:4" ht="15.75" hidden="1" customHeight="1">
      <c r="A6736" s="13" t="s">
        <v>38</v>
      </c>
      <c r="B6736" s="13">
        <v>2002</v>
      </c>
      <c r="C6736" s="13">
        <v>180476688</v>
      </c>
      <c r="D6736" s="13">
        <v>347.76499999999999</v>
      </c>
    </row>
    <row r="6737" spans="1:4" ht="15.75" hidden="1" customHeight="1">
      <c r="A6737" s="13" t="s">
        <v>38</v>
      </c>
      <c r="B6737" s="13">
        <v>2003</v>
      </c>
      <c r="C6737" s="13">
        <v>182629280</v>
      </c>
      <c r="D6737" s="13">
        <v>344.64499999999998</v>
      </c>
    </row>
    <row r="6738" spans="1:4" ht="15.75" hidden="1" customHeight="1">
      <c r="A6738" s="13" t="s">
        <v>38</v>
      </c>
      <c r="B6738" s="13">
        <v>2004</v>
      </c>
      <c r="C6738" s="13">
        <v>184722048</v>
      </c>
      <c r="D6738" s="13">
        <v>361.43400000000003</v>
      </c>
    </row>
    <row r="6739" spans="1:4" ht="15.75" hidden="1" customHeight="1">
      <c r="A6739" s="13" t="s">
        <v>38</v>
      </c>
      <c r="B6739" s="13">
        <v>2005</v>
      </c>
      <c r="C6739" s="13">
        <v>186797344</v>
      </c>
      <c r="D6739" s="13">
        <v>364.37099999999998</v>
      </c>
    </row>
    <row r="6740" spans="1:4" ht="15.75" hidden="1" customHeight="1">
      <c r="A6740" s="13" t="s">
        <v>38</v>
      </c>
      <c r="B6740" s="13">
        <v>2006</v>
      </c>
      <c r="C6740" s="13">
        <v>188820688</v>
      </c>
      <c r="D6740" s="13">
        <v>368.87099999999998</v>
      </c>
    </row>
    <row r="6741" spans="1:4" ht="15.75" hidden="1" customHeight="1">
      <c r="A6741" s="13" t="s">
        <v>38</v>
      </c>
      <c r="B6741" s="13">
        <v>2007</v>
      </c>
      <c r="C6741" s="13">
        <v>190779456</v>
      </c>
      <c r="D6741" s="13">
        <v>390.57299999999998</v>
      </c>
    </row>
    <row r="6742" spans="1:4" ht="15.75" hidden="1" customHeight="1">
      <c r="A6742" s="13" t="s">
        <v>38</v>
      </c>
      <c r="B6742" s="13">
        <v>2008</v>
      </c>
      <c r="C6742" s="13">
        <v>192672320</v>
      </c>
      <c r="D6742" s="13">
        <v>412.63799999999998</v>
      </c>
    </row>
    <row r="6743" spans="1:4" ht="15.75" hidden="1" customHeight="1">
      <c r="A6743" s="13" t="s">
        <v>38</v>
      </c>
      <c r="B6743" s="13">
        <v>2009</v>
      </c>
      <c r="C6743" s="13">
        <v>194517552</v>
      </c>
      <c r="D6743" s="13">
        <v>389.77499999999998</v>
      </c>
    </row>
    <row r="6744" spans="1:4" ht="15.75" hidden="1" customHeight="1">
      <c r="A6744" s="13" t="s">
        <v>38</v>
      </c>
      <c r="B6744" s="13">
        <v>2010</v>
      </c>
      <c r="C6744" s="13">
        <v>196353504</v>
      </c>
      <c r="D6744" s="13">
        <v>440.26900000000001</v>
      </c>
    </row>
    <row r="6745" spans="1:4" ht="15.75" hidden="1" customHeight="1">
      <c r="A6745" s="13" t="s">
        <v>38</v>
      </c>
      <c r="B6745" s="13">
        <v>2011</v>
      </c>
      <c r="C6745" s="13">
        <v>198185296</v>
      </c>
      <c r="D6745" s="13">
        <v>462.58</v>
      </c>
    </row>
    <row r="6746" spans="1:4" ht="15.75" hidden="1" customHeight="1">
      <c r="A6746" s="13" t="s">
        <v>38</v>
      </c>
      <c r="B6746" s="13">
        <v>2012</v>
      </c>
      <c r="C6746" s="13">
        <v>199977712</v>
      </c>
      <c r="D6746" s="13">
        <v>498.30900000000003</v>
      </c>
    </row>
    <row r="6747" spans="1:4" ht="15.75" hidden="1" customHeight="1">
      <c r="A6747" s="13" t="s">
        <v>38</v>
      </c>
      <c r="B6747" s="13">
        <v>2013</v>
      </c>
      <c r="C6747" s="13">
        <v>201721776</v>
      </c>
      <c r="D6747" s="13">
        <v>532.41800000000001</v>
      </c>
    </row>
    <row r="6748" spans="1:4" ht="15.75" hidden="1" customHeight="1">
      <c r="A6748" s="13" t="s">
        <v>38</v>
      </c>
      <c r="B6748" s="13">
        <v>2014</v>
      </c>
      <c r="C6748" s="13">
        <v>203459648</v>
      </c>
      <c r="D6748" s="13">
        <v>557.90099999999995</v>
      </c>
    </row>
    <row r="6749" spans="1:4" ht="15.75" hidden="1" customHeight="1">
      <c r="A6749" s="13" t="s">
        <v>38</v>
      </c>
      <c r="B6749" s="13">
        <v>2015</v>
      </c>
      <c r="C6749" s="13">
        <v>205188208</v>
      </c>
      <c r="D6749" s="13">
        <v>529.35299999999995</v>
      </c>
    </row>
    <row r="6750" spans="1:4" ht="15.75" hidden="1" customHeight="1">
      <c r="A6750" s="13" t="s">
        <v>38</v>
      </c>
      <c r="B6750" s="13">
        <v>2016</v>
      </c>
      <c r="C6750" s="13">
        <v>206859584</v>
      </c>
      <c r="D6750" s="13">
        <v>492.74799999999999</v>
      </c>
    </row>
    <row r="6751" spans="1:4" ht="15.75" hidden="1" customHeight="1">
      <c r="A6751" s="13" t="s">
        <v>38</v>
      </c>
      <c r="B6751" s="13">
        <v>2017</v>
      </c>
      <c r="C6751" s="13">
        <v>208504960</v>
      </c>
      <c r="D6751" s="13">
        <v>497.41300000000001</v>
      </c>
    </row>
    <row r="6752" spans="1:4" ht="15.75" hidden="1" customHeight="1">
      <c r="A6752" s="13" t="s">
        <v>38</v>
      </c>
      <c r="B6752" s="13">
        <v>2018</v>
      </c>
      <c r="C6752" s="13">
        <v>210166592</v>
      </c>
      <c r="D6752" s="13">
        <v>477.10199999999998</v>
      </c>
    </row>
    <row r="6753" spans="1:4" ht="15.75" hidden="1" customHeight="1">
      <c r="A6753" s="13" t="s">
        <v>38</v>
      </c>
      <c r="B6753" s="13">
        <v>2019</v>
      </c>
      <c r="C6753" s="13">
        <v>211782880</v>
      </c>
      <c r="D6753" s="13">
        <v>475.10500000000002</v>
      </c>
    </row>
    <row r="6754" spans="1:4" ht="15.75" hidden="1" customHeight="1">
      <c r="A6754" s="13" t="s">
        <v>38</v>
      </c>
      <c r="B6754" s="13">
        <v>2020</v>
      </c>
      <c r="C6754" s="13">
        <v>213196304</v>
      </c>
      <c r="D6754" s="13">
        <v>442.30599999999998</v>
      </c>
    </row>
    <row r="6755" spans="1:4" ht="15.75" customHeight="1">
      <c r="A6755" s="13" t="s">
        <v>38</v>
      </c>
      <c r="B6755" s="13">
        <v>2021</v>
      </c>
      <c r="C6755" s="12">
        <v>214326224</v>
      </c>
      <c r="D6755" s="13">
        <v>488.88099999999997</v>
      </c>
    </row>
    <row r="6756" spans="1:4" ht="15.75" hidden="1" customHeight="1">
      <c r="A6756" s="13" t="s">
        <v>339</v>
      </c>
      <c r="B6756" s="13">
        <v>1851</v>
      </c>
    </row>
    <row r="6757" spans="1:4" ht="15.75" hidden="1" customHeight="1">
      <c r="A6757" s="13" t="s">
        <v>339</v>
      </c>
      <c r="B6757" s="13">
        <v>1852</v>
      </c>
    </row>
    <row r="6758" spans="1:4" ht="15.75" hidden="1" customHeight="1">
      <c r="A6758" s="13" t="s">
        <v>339</v>
      </c>
      <c r="B6758" s="13">
        <v>1853</v>
      </c>
    </row>
    <row r="6759" spans="1:4" ht="15.75" hidden="1" customHeight="1">
      <c r="A6759" s="13" t="s">
        <v>339</v>
      </c>
      <c r="B6759" s="13">
        <v>1854</v>
      </c>
    </row>
    <row r="6760" spans="1:4" ht="15.75" hidden="1" customHeight="1">
      <c r="A6760" s="13" t="s">
        <v>339</v>
      </c>
      <c r="B6760" s="13">
        <v>1855</v>
      </c>
    </row>
    <row r="6761" spans="1:4" ht="15.75" hidden="1" customHeight="1">
      <c r="A6761" s="13" t="s">
        <v>339</v>
      </c>
      <c r="B6761" s="13">
        <v>1856</v>
      </c>
    </row>
    <row r="6762" spans="1:4" ht="15.75" hidden="1" customHeight="1">
      <c r="A6762" s="13" t="s">
        <v>339</v>
      </c>
      <c r="B6762" s="13">
        <v>1857</v>
      </c>
    </row>
    <row r="6763" spans="1:4" ht="15.75" hidden="1" customHeight="1">
      <c r="A6763" s="13" t="s">
        <v>339</v>
      </c>
      <c r="B6763" s="13">
        <v>1858</v>
      </c>
    </row>
    <row r="6764" spans="1:4" ht="15.75" hidden="1" customHeight="1">
      <c r="A6764" s="13" t="s">
        <v>339</v>
      </c>
      <c r="B6764" s="13">
        <v>1859</v>
      </c>
    </row>
    <row r="6765" spans="1:4" ht="15.75" hidden="1" customHeight="1">
      <c r="A6765" s="13" t="s">
        <v>339</v>
      </c>
      <c r="B6765" s="13">
        <v>1860</v>
      </c>
    </row>
    <row r="6766" spans="1:4" ht="15.75" hidden="1" customHeight="1">
      <c r="A6766" s="13" t="s">
        <v>339</v>
      </c>
      <c r="B6766" s="13">
        <v>1861</v>
      </c>
    </row>
    <row r="6767" spans="1:4" ht="15.75" hidden="1" customHeight="1">
      <c r="A6767" s="13" t="s">
        <v>339</v>
      </c>
      <c r="B6767" s="13">
        <v>1862</v>
      </c>
    </row>
    <row r="6768" spans="1:4" ht="15.75" hidden="1" customHeight="1">
      <c r="A6768" s="13" t="s">
        <v>339</v>
      </c>
      <c r="B6768" s="13">
        <v>1863</v>
      </c>
    </row>
    <row r="6769" spans="1:3" ht="15.75" hidden="1" customHeight="1">
      <c r="A6769" s="13" t="s">
        <v>339</v>
      </c>
      <c r="B6769" s="13">
        <v>1864</v>
      </c>
    </row>
    <row r="6770" spans="1:3" ht="15.75" hidden="1" customHeight="1">
      <c r="A6770" s="13" t="s">
        <v>339</v>
      </c>
      <c r="B6770" s="13">
        <v>1865</v>
      </c>
    </row>
    <row r="6771" spans="1:3" ht="15.75" hidden="1" customHeight="1">
      <c r="A6771" s="13" t="s">
        <v>339</v>
      </c>
      <c r="B6771" s="13">
        <v>1866</v>
      </c>
    </row>
    <row r="6772" spans="1:3" ht="15.75" hidden="1" customHeight="1">
      <c r="A6772" s="13" t="s">
        <v>339</v>
      </c>
      <c r="B6772" s="13">
        <v>1867</v>
      </c>
    </row>
    <row r="6773" spans="1:3" ht="15.75" hidden="1" customHeight="1">
      <c r="A6773" s="13" t="s">
        <v>339</v>
      </c>
      <c r="B6773" s="13">
        <v>1868</v>
      </c>
    </row>
    <row r="6774" spans="1:3" ht="15.75" hidden="1" customHeight="1">
      <c r="A6774" s="13" t="s">
        <v>339</v>
      </c>
      <c r="B6774" s="13">
        <v>1869</v>
      </c>
    </row>
    <row r="6775" spans="1:3" ht="15.75" hidden="1" customHeight="1">
      <c r="A6775" s="13" t="s">
        <v>339</v>
      </c>
      <c r="B6775" s="13">
        <v>1870</v>
      </c>
    </row>
    <row r="6776" spans="1:3" ht="15.75" hidden="1" customHeight="1">
      <c r="A6776" s="13" t="s">
        <v>339</v>
      </c>
      <c r="B6776" s="13">
        <v>1871</v>
      </c>
      <c r="C6776" s="13">
        <v>6700</v>
      </c>
    </row>
    <row r="6777" spans="1:3" ht="15.75" hidden="1" customHeight="1">
      <c r="A6777" s="13" t="s">
        <v>339</v>
      </c>
      <c r="B6777" s="13">
        <v>1872</v>
      </c>
    </row>
    <row r="6778" spans="1:3" ht="15.75" hidden="1" customHeight="1">
      <c r="A6778" s="13" t="s">
        <v>339</v>
      </c>
      <c r="B6778" s="13">
        <v>1873</v>
      </c>
    </row>
    <row r="6779" spans="1:3" ht="15.75" hidden="1" customHeight="1">
      <c r="A6779" s="13" t="s">
        <v>339</v>
      </c>
      <c r="B6779" s="13">
        <v>1874</v>
      </c>
    </row>
    <row r="6780" spans="1:3" ht="15.75" hidden="1" customHeight="1">
      <c r="A6780" s="13" t="s">
        <v>339</v>
      </c>
      <c r="B6780" s="13">
        <v>1875</v>
      </c>
    </row>
    <row r="6781" spans="1:3" ht="15.75" hidden="1" customHeight="1">
      <c r="A6781" s="13" t="s">
        <v>339</v>
      </c>
      <c r="B6781" s="13">
        <v>1876</v>
      </c>
    </row>
    <row r="6782" spans="1:3" ht="15.75" hidden="1" customHeight="1">
      <c r="A6782" s="13" t="s">
        <v>339</v>
      </c>
      <c r="B6782" s="13">
        <v>1877</v>
      </c>
    </row>
    <row r="6783" spans="1:3" ht="15.75" hidden="1" customHeight="1">
      <c r="A6783" s="13" t="s">
        <v>339</v>
      </c>
      <c r="B6783" s="13">
        <v>1878</v>
      </c>
    </row>
    <row r="6784" spans="1:3" ht="15.75" hidden="1" customHeight="1">
      <c r="A6784" s="13" t="s">
        <v>339</v>
      </c>
      <c r="B6784" s="13">
        <v>1879</v>
      </c>
    </row>
    <row r="6785" spans="1:3" ht="15.75" hidden="1" customHeight="1">
      <c r="A6785" s="13" t="s">
        <v>339</v>
      </c>
      <c r="B6785" s="13">
        <v>1880</v>
      </c>
    </row>
    <row r="6786" spans="1:3" ht="15.75" hidden="1" customHeight="1">
      <c r="A6786" s="13" t="s">
        <v>339</v>
      </c>
      <c r="B6786" s="13">
        <v>1881</v>
      </c>
      <c r="C6786" s="13">
        <v>5300</v>
      </c>
    </row>
    <row r="6787" spans="1:3" ht="15.75" hidden="1" customHeight="1">
      <c r="A6787" s="13" t="s">
        <v>339</v>
      </c>
      <c r="B6787" s="13">
        <v>1882</v>
      </c>
    </row>
    <row r="6788" spans="1:3" ht="15.75" hidden="1" customHeight="1">
      <c r="A6788" s="13" t="s">
        <v>339</v>
      </c>
      <c r="B6788" s="13">
        <v>1883</v>
      </c>
    </row>
    <row r="6789" spans="1:3" ht="15.75" hidden="1" customHeight="1">
      <c r="A6789" s="13" t="s">
        <v>339</v>
      </c>
      <c r="B6789" s="13">
        <v>1884</v>
      </c>
    </row>
    <row r="6790" spans="1:3" ht="15.75" hidden="1" customHeight="1">
      <c r="A6790" s="13" t="s">
        <v>339</v>
      </c>
      <c r="B6790" s="13">
        <v>1885</v>
      </c>
    </row>
    <row r="6791" spans="1:3" ht="15.75" hidden="1" customHeight="1">
      <c r="A6791" s="13" t="s">
        <v>339</v>
      </c>
      <c r="B6791" s="13">
        <v>1886</v>
      </c>
    </row>
    <row r="6792" spans="1:3" ht="15.75" hidden="1" customHeight="1">
      <c r="A6792" s="13" t="s">
        <v>339</v>
      </c>
      <c r="B6792" s="13">
        <v>1887</v>
      </c>
    </row>
    <row r="6793" spans="1:3" ht="15.75" hidden="1" customHeight="1">
      <c r="A6793" s="13" t="s">
        <v>339</v>
      </c>
      <c r="B6793" s="13">
        <v>1888</v>
      </c>
    </row>
    <row r="6794" spans="1:3" ht="15.75" hidden="1" customHeight="1">
      <c r="A6794" s="13" t="s">
        <v>339</v>
      </c>
      <c r="B6794" s="13">
        <v>1889</v>
      </c>
    </row>
    <row r="6795" spans="1:3" ht="15.75" hidden="1" customHeight="1">
      <c r="A6795" s="13" t="s">
        <v>339</v>
      </c>
      <c r="B6795" s="13">
        <v>1890</v>
      </c>
    </row>
    <row r="6796" spans="1:3" ht="15.75" hidden="1" customHeight="1">
      <c r="A6796" s="13" t="s">
        <v>339</v>
      </c>
      <c r="B6796" s="13">
        <v>1891</v>
      </c>
      <c r="C6796" s="13">
        <v>4600</v>
      </c>
    </row>
    <row r="6797" spans="1:3" ht="15.75" hidden="1" customHeight="1">
      <c r="A6797" s="13" t="s">
        <v>339</v>
      </c>
      <c r="B6797" s="13">
        <v>1892</v>
      </c>
    </row>
    <row r="6798" spans="1:3" ht="15.75" hidden="1" customHeight="1">
      <c r="A6798" s="13" t="s">
        <v>339</v>
      </c>
      <c r="B6798" s="13">
        <v>1893</v>
      </c>
    </row>
    <row r="6799" spans="1:3" ht="15.75" hidden="1" customHeight="1">
      <c r="A6799" s="13" t="s">
        <v>339</v>
      </c>
      <c r="B6799" s="13">
        <v>1894</v>
      </c>
    </row>
    <row r="6800" spans="1:3" ht="15.75" hidden="1" customHeight="1">
      <c r="A6800" s="13" t="s">
        <v>339</v>
      </c>
      <c r="B6800" s="13">
        <v>1895</v>
      </c>
    </row>
    <row r="6801" spans="1:3" ht="15.75" hidden="1" customHeight="1">
      <c r="A6801" s="13" t="s">
        <v>339</v>
      </c>
      <c r="B6801" s="13">
        <v>1896</v>
      </c>
    </row>
    <row r="6802" spans="1:3" ht="15.75" hidden="1" customHeight="1">
      <c r="A6802" s="13" t="s">
        <v>339</v>
      </c>
      <c r="B6802" s="13">
        <v>1897</v>
      </c>
    </row>
    <row r="6803" spans="1:3" ht="15.75" hidden="1" customHeight="1">
      <c r="A6803" s="13" t="s">
        <v>339</v>
      </c>
      <c r="B6803" s="13">
        <v>1898</v>
      </c>
    </row>
    <row r="6804" spans="1:3" ht="15.75" hidden="1" customHeight="1">
      <c r="A6804" s="13" t="s">
        <v>339</v>
      </c>
      <c r="B6804" s="13">
        <v>1899</v>
      </c>
    </row>
    <row r="6805" spans="1:3" ht="15.75" hidden="1" customHeight="1">
      <c r="A6805" s="13" t="s">
        <v>339</v>
      </c>
      <c r="B6805" s="13">
        <v>1900</v>
      </c>
    </row>
    <row r="6806" spans="1:3" ht="15.75" hidden="1" customHeight="1">
      <c r="A6806" s="13" t="s">
        <v>339</v>
      </c>
      <c r="B6806" s="13">
        <v>1901</v>
      </c>
      <c r="C6806" s="13">
        <v>4900</v>
      </c>
    </row>
    <row r="6807" spans="1:3" ht="15.75" hidden="1" customHeight="1">
      <c r="A6807" s="13" t="s">
        <v>339</v>
      </c>
      <c r="B6807" s="13">
        <v>1902</v>
      </c>
    </row>
    <row r="6808" spans="1:3" ht="15.75" hidden="1" customHeight="1">
      <c r="A6808" s="13" t="s">
        <v>339</v>
      </c>
      <c r="B6808" s="13">
        <v>1903</v>
      </c>
    </row>
    <row r="6809" spans="1:3" ht="15.75" hidden="1" customHeight="1">
      <c r="A6809" s="13" t="s">
        <v>339</v>
      </c>
      <c r="B6809" s="13">
        <v>1904</v>
      </c>
    </row>
    <row r="6810" spans="1:3" ht="15.75" hidden="1" customHeight="1">
      <c r="A6810" s="13" t="s">
        <v>339</v>
      </c>
      <c r="B6810" s="13">
        <v>1905</v>
      </c>
    </row>
    <row r="6811" spans="1:3" ht="15.75" hidden="1" customHeight="1">
      <c r="A6811" s="13" t="s">
        <v>339</v>
      </c>
      <c r="B6811" s="13">
        <v>1906</v>
      </c>
    </row>
    <row r="6812" spans="1:3" ht="15.75" hidden="1" customHeight="1">
      <c r="A6812" s="13" t="s">
        <v>339</v>
      </c>
      <c r="B6812" s="13">
        <v>1907</v>
      </c>
    </row>
    <row r="6813" spans="1:3" ht="15.75" hidden="1" customHeight="1">
      <c r="A6813" s="13" t="s">
        <v>339</v>
      </c>
      <c r="B6813" s="13">
        <v>1908</v>
      </c>
    </row>
    <row r="6814" spans="1:3" ht="15.75" hidden="1" customHeight="1">
      <c r="A6814" s="13" t="s">
        <v>339</v>
      </c>
      <c r="B6814" s="13">
        <v>1909</v>
      </c>
    </row>
    <row r="6815" spans="1:3" ht="15.75" hidden="1" customHeight="1">
      <c r="A6815" s="13" t="s">
        <v>339</v>
      </c>
      <c r="B6815" s="13">
        <v>1910</v>
      </c>
    </row>
    <row r="6816" spans="1:3" ht="15.75" hidden="1" customHeight="1">
      <c r="A6816" s="13" t="s">
        <v>339</v>
      </c>
      <c r="B6816" s="13">
        <v>1911</v>
      </c>
      <c r="C6816" s="13">
        <v>5600</v>
      </c>
    </row>
    <row r="6817" spans="1:3" ht="15.75" hidden="1" customHeight="1">
      <c r="A6817" s="13" t="s">
        <v>339</v>
      </c>
      <c r="B6817" s="13">
        <v>1912</v>
      </c>
    </row>
    <row r="6818" spans="1:3" ht="15.75" hidden="1" customHeight="1">
      <c r="A6818" s="13" t="s">
        <v>339</v>
      </c>
      <c r="B6818" s="13">
        <v>1913</v>
      </c>
    </row>
    <row r="6819" spans="1:3" ht="15.75" hidden="1" customHeight="1">
      <c r="A6819" s="13" t="s">
        <v>339</v>
      </c>
      <c r="B6819" s="13">
        <v>1914</v>
      </c>
    </row>
    <row r="6820" spans="1:3" ht="15.75" hidden="1" customHeight="1">
      <c r="A6820" s="13" t="s">
        <v>339</v>
      </c>
      <c r="B6820" s="13">
        <v>1915</v>
      </c>
    </row>
    <row r="6821" spans="1:3" ht="15.75" hidden="1" customHeight="1">
      <c r="A6821" s="13" t="s">
        <v>339</v>
      </c>
      <c r="B6821" s="13">
        <v>1916</v>
      </c>
    </row>
    <row r="6822" spans="1:3" ht="15.75" hidden="1" customHeight="1">
      <c r="A6822" s="13" t="s">
        <v>339</v>
      </c>
      <c r="B6822" s="13">
        <v>1917</v>
      </c>
    </row>
    <row r="6823" spans="1:3" ht="15.75" hidden="1" customHeight="1">
      <c r="A6823" s="13" t="s">
        <v>339</v>
      </c>
      <c r="B6823" s="13">
        <v>1918</v>
      </c>
    </row>
    <row r="6824" spans="1:3" ht="15.75" hidden="1" customHeight="1">
      <c r="A6824" s="13" t="s">
        <v>339</v>
      </c>
      <c r="B6824" s="13">
        <v>1919</v>
      </c>
    </row>
    <row r="6825" spans="1:3" ht="15.75" hidden="1" customHeight="1">
      <c r="A6825" s="13" t="s">
        <v>339</v>
      </c>
      <c r="B6825" s="13">
        <v>1920</v>
      </c>
    </row>
    <row r="6826" spans="1:3" ht="15.75" hidden="1" customHeight="1">
      <c r="A6826" s="13" t="s">
        <v>339</v>
      </c>
      <c r="B6826" s="13">
        <v>1921</v>
      </c>
      <c r="C6826" s="13">
        <v>5100</v>
      </c>
    </row>
    <row r="6827" spans="1:3" ht="15.75" hidden="1" customHeight="1">
      <c r="A6827" s="13" t="s">
        <v>339</v>
      </c>
      <c r="B6827" s="13">
        <v>1922</v>
      </c>
    </row>
    <row r="6828" spans="1:3" ht="15.75" hidden="1" customHeight="1">
      <c r="A6828" s="13" t="s">
        <v>339</v>
      </c>
      <c r="B6828" s="13">
        <v>1923</v>
      </c>
    </row>
    <row r="6829" spans="1:3" ht="15.75" hidden="1" customHeight="1">
      <c r="A6829" s="13" t="s">
        <v>339</v>
      </c>
      <c r="B6829" s="13">
        <v>1924</v>
      </c>
    </row>
    <row r="6830" spans="1:3" ht="15.75" hidden="1" customHeight="1">
      <c r="A6830" s="13" t="s">
        <v>339</v>
      </c>
      <c r="B6830" s="13">
        <v>1925</v>
      </c>
    </row>
    <row r="6831" spans="1:3" ht="15.75" hidden="1" customHeight="1">
      <c r="A6831" s="13" t="s">
        <v>339</v>
      </c>
      <c r="B6831" s="13">
        <v>1926</v>
      </c>
    </row>
    <row r="6832" spans="1:3" ht="15.75" hidden="1" customHeight="1">
      <c r="A6832" s="13" t="s">
        <v>339</v>
      </c>
      <c r="B6832" s="13">
        <v>1927</v>
      </c>
    </row>
    <row r="6833" spans="1:2" ht="15.75" hidden="1" customHeight="1">
      <c r="A6833" s="13" t="s">
        <v>339</v>
      </c>
      <c r="B6833" s="13">
        <v>1928</v>
      </c>
    </row>
    <row r="6834" spans="1:2" ht="15.75" hidden="1" customHeight="1">
      <c r="A6834" s="13" t="s">
        <v>339</v>
      </c>
      <c r="B6834" s="13">
        <v>1929</v>
      </c>
    </row>
    <row r="6835" spans="1:2" ht="15.75" hidden="1" customHeight="1">
      <c r="A6835" s="13" t="s">
        <v>339</v>
      </c>
      <c r="B6835" s="13">
        <v>1930</v>
      </c>
    </row>
    <row r="6836" spans="1:2" ht="15.75" hidden="1" customHeight="1">
      <c r="A6836" s="13" t="s">
        <v>339</v>
      </c>
      <c r="B6836" s="13">
        <v>1931</v>
      </c>
    </row>
    <row r="6837" spans="1:2" ht="15.75" hidden="1" customHeight="1">
      <c r="A6837" s="13" t="s">
        <v>339</v>
      </c>
      <c r="B6837" s="13">
        <v>1932</v>
      </c>
    </row>
    <row r="6838" spans="1:2" ht="15.75" hidden="1" customHeight="1">
      <c r="A6838" s="13" t="s">
        <v>339</v>
      </c>
      <c r="B6838" s="13">
        <v>1933</v>
      </c>
    </row>
    <row r="6839" spans="1:2" ht="15.75" hidden="1" customHeight="1">
      <c r="A6839" s="13" t="s">
        <v>339</v>
      </c>
      <c r="B6839" s="13">
        <v>1934</v>
      </c>
    </row>
    <row r="6840" spans="1:2" ht="15.75" hidden="1" customHeight="1">
      <c r="A6840" s="13" t="s">
        <v>339</v>
      </c>
      <c r="B6840" s="13">
        <v>1935</v>
      </c>
    </row>
    <row r="6841" spans="1:2" ht="15.75" hidden="1" customHeight="1">
      <c r="A6841" s="13" t="s">
        <v>339</v>
      </c>
      <c r="B6841" s="13">
        <v>1936</v>
      </c>
    </row>
    <row r="6842" spans="1:2" ht="15.75" hidden="1" customHeight="1">
      <c r="A6842" s="13" t="s">
        <v>339</v>
      </c>
      <c r="B6842" s="13">
        <v>1937</v>
      </c>
    </row>
    <row r="6843" spans="1:2" ht="15.75" hidden="1" customHeight="1">
      <c r="A6843" s="13" t="s">
        <v>339</v>
      </c>
      <c r="B6843" s="13">
        <v>1938</v>
      </c>
    </row>
    <row r="6844" spans="1:2" ht="15.75" hidden="1" customHeight="1">
      <c r="A6844" s="13" t="s">
        <v>339</v>
      </c>
      <c r="B6844" s="13">
        <v>1939</v>
      </c>
    </row>
    <row r="6845" spans="1:2" ht="15.75" hidden="1" customHeight="1">
      <c r="A6845" s="13" t="s">
        <v>339</v>
      </c>
      <c r="B6845" s="13">
        <v>1940</v>
      </c>
    </row>
    <row r="6846" spans="1:2" ht="15.75" hidden="1" customHeight="1">
      <c r="A6846" s="13" t="s">
        <v>339</v>
      </c>
      <c r="B6846" s="13">
        <v>1941</v>
      </c>
    </row>
    <row r="6847" spans="1:2" ht="15.75" hidden="1" customHeight="1">
      <c r="A6847" s="13" t="s">
        <v>339</v>
      </c>
      <c r="B6847" s="13">
        <v>1942</v>
      </c>
    </row>
    <row r="6848" spans="1:2" ht="15.75" hidden="1" customHeight="1">
      <c r="A6848" s="13" t="s">
        <v>339</v>
      </c>
      <c r="B6848" s="13">
        <v>1943</v>
      </c>
    </row>
    <row r="6849" spans="1:3" ht="15.75" hidden="1" customHeight="1">
      <c r="A6849" s="13" t="s">
        <v>339</v>
      </c>
      <c r="B6849" s="13">
        <v>1944</v>
      </c>
    </row>
    <row r="6850" spans="1:3" ht="15.75" hidden="1" customHeight="1">
      <c r="A6850" s="13" t="s">
        <v>339</v>
      </c>
      <c r="B6850" s="13">
        <v>1945</v>
      </c>
    </row>
    <row r="6851" spans="1:3" ht="15.75" hidden="1" customHeight="1">
      <c r="A6851" s="13" t="s">
        <v>339</v>
      </c>
      <c r="B6851" s="13">
        <v>1946</v>
      </c>
      <c r="C6851" s="13">
        <v>6500</v>
      </c>
    </row>
    <row r="6852" spans="1:3" ht="15.75" hidden="1" customHeight="1">
      <c r="A6852" s="13" t="s">
        <v>339</v>
      </c>
      <c r="B6852" s="13">
        <v>1947</v>
      </c>
    </row>
    <row r="6853" spans="1:3" ht="15.75" hidden="1" customHeight="1">
      <c r="A6853" s="13" t="s">
        <v>339</v>
      </c>
      <c r="B6853" s="13">
        <v>1948</v>
      </c>
    </row>
    <row r="6854" spans="1:3" ht="15.75" hidden="1" customHeight="1">
      <c r="A6854" s="13" t="s">
        <v>339</v>
      </c>
      <c r="B6854" s="13">
        <v>1949</v>
      </c>
    </row>
    <row r="6855" spans="1:3" ht="15.75" hidden="1" customHeight="1">
      <c r="A6855" s="13" t="s">
        <v>339</v>
      </c>
      <c r="B6855" s="13">
        <v>1950</v>
      </c>
      <c r="C6855" s="13">
        <v>7379</v>
      </c>
    </row>
    <row r="6856" spans="1:3" ht="15.75" hidden="1" customHeight="1">
      <c r="A6856" s="13" t="s">
        <v>339</v>
      </c>
      <c r="B6856" s="13">
        <v>1951</v>
      </c>
      <c r="C6856" s="13">
        <v>7390</v>
      </c>
    </row>
    <row r="6857" spans="1:3" ht="15.75" hidden="1" customHeight="1">
      <c r="A6857" s="13" t="s">
        <v>339</v>
      </c>
      <c r="B6857" s="13">
        <v>1952</v>
      </c>
      <c r="C6857" s="13">
        <v>7394</v>
      </c>
    </row>
    <row r="6858" spans="1:3" ht="15.75" hidden="1" customHeight="1">
      <c r="A6858" s="13" t="s">
        <v>339</v>
      </c>
      <c r="B6858" s="13">
        <v>1953</v>
      </c>
      <c r="C6858" s="13">
        <v>7431</v>
      </c>
    </row>
    <row r="6859" spans="1:3" ht="15.75" hidden="1" customHeight="1">
      <c r="A6859" s="13" t="s">
        <v>339</v>
      </c>
      <c r="B6859" s="13">
        <v>1954</v>
      </c>
      <c r="C6859" s="13">
        <v>7498</v>
      </c>
    </row>
    <row r="6860" spans="1:3" ht="15.75" hidden="1" customHeight="1">
      <c r="A6860" s="13" t="s">
        <v>339</v>
      </c>
      <c r="B6860" s="13">
        <v>1955</v>
      </c>
      <c r="C6860" s="13">
        <v>7541</v>
      </c>
    </row>
    <row r="6861" spans="1:3" ht="15.75" hidden="1" customHeight="1">
      <c r="A6861" s="13" t="s">
        <v>339</v>
      </c>
      <c r="B6861" s="13">
        <v>1956</v>
      </c>
      <c r="C6861" s="13">
        <v>7568</v>
      </c>
    </row>
    <row r="6862" spans="1:3" ht="15.75" hidden="1" customHeight="1">
      <c r="A6862" s="13" t="s">
        <v>339</v>
      </c>
      <c r="B6862" s="13">
        <v>1957</v>
      </c>
      <c r="C6862" s="13">
        <v>7614</v>
      </c>
    </row>
    <row r="6863" spans="1:3" ht="15.75" hidden="1" customHeight="1">
      <c r="A6863" s="13" t="s">
        <v>339</v>
      </c>
      <c r="B6863" s="13">
        <v>1958</v>
      </c>
      <c r="C6863" s="13">
        <v>7687</v>
      </c>
    </row>
    <row r="6864" spans="1:3" ht="15.75" hidden="1" customHeight="1">
      <c r="A6864" s="13" t="s">
        <v>339</v>
      </c>
      <c r="B6864" s="13">
        <v>1959</v>
      </c>
      <c r="C6864" s="13">
        <v>7789</v>
      </c>
    </row>
    <row r="6865" spans="1:4" ht="15.75" hidden="1" customHeight="1">
      <c r="A6865" s="13" t="s">
        <v>339</v>
      </c>
      <c r="B6865" s="13">
        <v>1960</v>
      </c>
      <c r="C6865" s="13">
        <v>7871</v>
      </c>
    </row>
    <row r="6866" spans="1:4" ht="15.75" hidden="1" customHeight="1">
      <c r="A6866" s="13" t="s">
        <v>339</v>
      </c>
      <c r="B6866" s="13">
        <v>1961</v>
      </c>
      <c r="C6866" s="13">
        <v>7909</v>
      </c>
    </row>
    <row r="6867" spans="1:4" ht="15.75" hidden="1" customHeight="1">
      <c r="A6867" s="13" t="s">
        <v>339</v>
      </c>
      <c r="B6867" s="13">
        <v>1962</v>
      </c>
      <c r="C6867" s="13">
        <v>7922</v>
      </c>
      <c r="D6867" s="13">
        <v>4.0000000000000001E-3</v>
      </c>
    </row>
    <row r="6868" spans="1:4" ht="15.75" hidden="1" customHeight="1">
      <c r="A6868" s="13" t="s">
        <v>339</v>
      </c>
      <c r="B6868" s="13">
        <v>1963</v>
      </c>
      <c r="C6868" s="13">
        <v>7943</v>
      </c>
      <c r="D6868" s="13">
        <v>4.0000000000000001E-3</v>
      </c>
    </row>
    <row r="6869" spans="1:4" ht="15.75" hidden="1" customHeight="1">
      <c r="A6869" s="13" t="s">
        <v>339</v>
      </c>
      <c r="B6869" s="13">
        <v>1964</v>
      </c>
      <c r="C6869" s="13">
        <v>7975</v>
      </c>
      <c r="D6869" s="13">
        <v>7.0000000000000001E-3</v>
      </c>
    </row>
    <row r="6870" spans="1:4" ht="15.75" hidden="1" customHeight="1">
      <c r="A6870" s="13" t="s">
        <v>339</v>
      </c>
      <c r="B6870" s="13">
        <v>1965</v>
      </c>
      <c r="C6870" s="13">
        <v>8040</v>
      </c>
      <c r="D6870" s="13">
        <v>7.0000000000000001E-3</v>
      </c>
    </row>
    <row r="6871" spans="1:4" ht="15.75" hidden="1" customHeight="1">
      <c r="A6871" s="13" t="s">
        <v>339</v>
      </c>
      <c r="B6871" s="13">
        <v>1966</v>
      </c>
      <c r="C6871" s="13">
        <v>8163</v>
      </c>
      <c r="D6871" s="13">
        <v>1.0999999999999999E-2</v>
      </c>
    </row>
    <row r="6872" spans="1:4" ht="15.75" hidden="1" customHeight="1">
      <c r="A6872" s="13" t="s">
        <v>339</v>
      </c>
      <c r="B6872" s="13">
        <v>1967</v>
      </c>
      <c r="C6872" s="13">
        <v>8361</v>
      </c>
      <c r="D6872" s="13">
        <v>4.0000000000000001E-3</v>
      </c>
    </row>
    <row r="6873" spans="1:4" ht="15.75" hidden="1" customHeight="1">
      <c r="A6873" s="13" t="s">
        <v>339</v>
      </c>
      <c r="B6873" s="13">
        <v>1968</v>
      </c>
      <c r="C6873" s="13">
        <v>8668</v>
      </c>
      <c r="D6873" s="13">
        <v>1.4999999999999999E-2</v>
      </c>
    </row>
    <row r="6874" spans="1:4" ht="15.75" hidden="1" customHeight="1">
      <c r="A6874" s="13" t="s">
        <v>339</v>
      </c>
      <c r="B6874" s="13">
        <v>1969</v>
      </c>
      <c r="C6874" s="13">
        <v>9139</v>
      </c>
      <c r="D6874" s="13">
        <v>1.7999999999999999E-2</v>
      </c>
    </row>
    <row r="6875" spans="1:4" ht="15.75" hidden="1" customHeight="1">
      <c r="A6875" s="13" t="s">
        <v>339</v>
      </c>
      <c r="B6875" s="13">
        <v>1970</v>
      </c>
      <c r="C6875" s="13">
        <v>9600</v>
      </c>
      <c r="D6875" s="13">
        <v>1.7999999999999999E-2</v>
      </c>
    </row>
    <row r="6876" spans="1:4" ht="15.75" hidden="1" customHeight="1">
      <c r="A6876" s="13" t="s">
        <v>339</v>
      </c>
      <c r="B6876" s="13">
        <v>1971</v>
      </c>
      <c r="C6876" s="13">
        <v>9831</v>
      </c>
      <c r="D6876" s="13">
        <v>2.1999999999999999E-2</v>
      </c>
    </row>
    <row r="6877" spans="1:4" ht="15.75" hidden="1" customHeight="1">
      <c r="A6877" s="13" t="s">
        <v>339</v>
      </c>
      <c r="B6877" s="13">
        <v>1972</v>
      </c>
      <c r="C6877" s="13">
        <v>9924</v>
      </c>
      <c r="D6877" s="13">
        <v>2.1999999999999999E-2</v>
      </c>
    </row>
    <row r="6878" spans="1:4" ht="15.75" hidden="1" customHeight="1">
      <c r="A6878" s="13" t="s">
        <v>339</v>
      </c>
      <c r="B6878" s="13">
        <v>1973</v>
      </c>
      <c r="C6878" s="13">
        <v>10039</v>
      </c>
      <c r="D6878" s="13">
        <v>2.5999999999999999E-2</v>
      </c>
    </row>
    <row r="6879" spans="1:4" ht="15.75" hidden="1" customHeight="1">
      <c r="A6879" s="13" t="s">
        <v>339</v>
      </c>
      <c r="B6879" s="13">
        <v>1974</v>
      </c>
      <c r="C6879" s="13">
        <v>10166</v>
      </c>
      <c r="D6879" s="13">
        <v>2.5999999999999999E-2</v>
      </c>
    </row>
    <row r="6880" spans="1:4" ht="15.75" hidden="1" customHeight="1">
      <c r="A6880" s="13" t="s">
        <v>339</v>
      </c>
      <c r="B6880" s="13">
        <v>1975</v>
      </c>
      <c r="C6880" s="13">
        <v>10303</v>
      </c>
      <c r="D6880" s="13">
        <v>2.5999999999999999E-2</v>
      </c>
    </row>
    <row r="6881" spans="1:4" ht="15.75" hidden="1" customHeight="1">
      <c r="A6881" s="13" t="s">
        <v>339</v>
      </c>
      <c r="B6881" s="13">
        <v>1976</v>
      </c>
      <c r="C6881" s="13">
        <v>10449</v>
      </c>
      <c r="D6881" s="13">
        <v>2.5999999999999999E-2</v>
      </c>
    </row>
    <row r="6882" spans="1:4" ht="15.75" hidden="1" customHeight="1">
      <c r="A6882" s="13" t="s">
        <v>339</v>
      </c>
      <c r="B6882" s="13">
        <v>1977</v>
      </c>
      <c r="C6882" s="13">
        <v>10599</v>
      </c>
      <c r="D6882" s="13">
        <v>2.9000000000000001E-2</v>
      </c>
    </row>
    <row r="6883" spans="1:4" ht="15.75" hidden="1" customHeight="1">
      <c r="A6883" s="13" t="s">
        <v>339</v>
      </c>
      <c r="B6883" s="13">
        <v>1978</v>
      </c>
      <c r="C6883" s="13">
        <v>10754</v>
      </c>
      <c r="D6883" s="13">
        <v>2.9000000000000001E-2</v>
      </c>
    </row>
    <row r="6884" spans="1:4" ht="15.75" hidden="1" customHeight="1">
      <c r="A6884" s="13" t="s">
        <v>339</v>
      </c>
      <c r="B6884" s="13">
        <v>1979</v>
      </c>
      <c r="C6884" s="13">
        <v>10895</v>
      </c>
      <c r="D6884" s="13">
        <v>2.9000000000000001E-2</v>
      </c>
    </row>
    <row r="6885" spans="1:4" ht="15.75" hidden="1" customHeight="1">
      <c r="A6885" s="13" t="s">
        <v>339</v>
      </c>
      <c r="B6885" s="13">
        <v>1980</v>
      </c>
      <c r="C6885" s="13">
        <v>11129</v>
      </c>
      <c r="D6885" s="13">
        <v>2.9000000000000001E-2</v>
      </c>
    </row>
    <row r="6886" spans="1:4" ht="15.75" hidden="1" customHeight="1">
      <c r="A6886" s="13" t="s">
        <v>339</v>
      </c>
      <c r="B6886" s="13">
        <v>1981</v>
      </c>
      <c r="C6886" s="13">
        <v>11493</v>
      </c>
      <c r="D6886" s="13">
        <v>4.3999999999999997E-2</v>
      </c>
    </row>
    <row r="6887" spans="1:4" ht="15.75" hidden="1" customHeight="1">
      <c r="A6887" s="13" t="s">
        <v>339</v>
      </c>
      <c r="B6887" s="13">
        <v>1982</v>
      </c>
      <c r="C6887" s="13">
        <v>11910</v>
      </c>
      <c r="D6887" s="13">
        <v>3.6999999999999998E-2</v>
      </c>
    </row>
    <row r="6888" spans="1:4" ht="15.75" hidden="1" customHeight="1">
      <c r="A6888" s="13" t="s">
        <v>339</v>
      </c>
      <c r="B6888" s="13">
        <v>1983</v>
      </c>
      <c r="C6888" s="13">
        <v>12335</v>
      </c>
      <c r="D6888" s="13">
        <v>0.04</v>
      </c>
    </row>
    <row r="6889" spans="1:4" ht="15.75" hidden="1" customHeight="1">
      <c r="A6889" s="13" t="s">
        <v>339</v>
      </c>
      <c r="B6889" s="13">
        <v>1984</v>
      </c>
      <c r="C6889" s="13">
        <v>12778</v>
      </c>
      <c r="D6889" s="13">
        <v>0.04</v>
      </c>
    </row>
    <row r="6890" spans="1:4" ht="15.75" hidden="1" customHeight="1">
      <c r="A6890" s="13" t="s">
        <v>339</v>
      </c>
      <c r="B6890" s="13">
        <v>1985</v>
      </c>
      <c r="C6890" s="13">
        <v>13224</v>
      </c>
      <c r="D6890" s="13">
        <v>4.8000000000000001E-2</v>
      </c>
    </row>
    <row r="6891" spans="1:4" ht="15.75" hidden="1" customHeight="1">
      <c r="A6891" s="13" t="s">
        <v>339</v>
      </c>
      <c r="B6891" s="13">
        <v>1986</v>
      </c>
      <c r="C6891" s="13">
        <v>13681</v>
      </c>
      <c r="D6891" s="13">
        <v>5.5E-2</v>
      </c>
    </row>
    <row r="6892" spans="1:4" ht="15.75" hidden="1" customHeight="1">
      <c r="A6892" s="13" t="s">
        <v>339</v>
      </c>
      <c r="B6892" s="13">
        <v>1987</v>
      </c>
      <c r="C6892" s="13">
        <v>14140</v>
      </c>
      <c r="D6892" s="13">
        <v>6.2E-2</v>
      </c>
    </row>
    <row r="6893" spans="1:4" ht="15.75" hidden="1" customHeight="1">
      <c r="A6893" s="13" t="s">
        <v>339</v>
      </c>
      <c r="B6893" s="13">
        <v>1988</v>
      </c>
      <c r="C6893" s="13">
        <v>14620</v>
      </c>
      <c r="D6893" s="13">
        <v>6.6000000000000003E-2</v>
      </c>
    </row>
    <row r="6894" spans="1:4" ht="15.75" hidden="1" customHeight="1">
      <c r="A6894" s="13" t="s">
        <v>339</v>
      </c>
      <c r="B6894" s="13">
        <v>1989</v>
      </c>
      <c r="C6894" s="13">
        <v>15118</v>
      </c>
      <c r="D6894" s="13">
        <v>6.6000000000000003E-2</v>
      </c>
    </row>
    <row r="6895" spans="1:4" ht="15.75" hidden="1" customHeight="1">
      <c r="A6895" s="13" t="s">
        <v>339</v>
      </c>
      <c r="B6895" s="13">
        <v>1990</v>
      </c>
      <c r="C6895" s="13">
        <v>15646</v>
      </c>
      <c r="D6895" s="13">
        <v>6.6000000000000003E-2</v>
      </c>
    </row>
    <row r="6896" spans="1:4" ht="15.75" hidden="1" customHeight="1">
      <c r="A6896" s="13" t="s">
        <v>339</v>
      </c>
      <c r="B6896" s="13">
        <v>1991</v>
      </c>
      <c r="C6896" s="13">
        <v>16111</v>
      </c>
      <c r="D6896" s="13">
        <v>7.2999999999999995E-2</v>
      </c>
    </row>
    <row r="6897" spans="1:4" ht="15.75" hidden="1" customHeight="1">
      <c r="A6897" s="13" t="s">
        <v>339</v>
      </c>
      <c r="B6897" s="13">
        <v>1992</v>
      </c>
      <c r="C6897" s="13">
        <v>16497</v>
      </c>
      <c r="D6897" s="13">
        <v>8.4000000000000005E-2</v>
      </c>
    </row>
    <row r="6898" spans="1:4" ht="15.75" hidden="1" customHeight="1">
      <c r="A6898" s="13" t="s">
        <v>339</v>
      </c>
      <c r="B6898" s="13">
        <v>1993</v>
      </c>
      <c r="C6898" s="13">
        <v>16875</v>
      </c>
      <c r="D6898" s="13">
        <v>8.7999999999999995E-2</v>
      </c>
    </row>
    <row r="6899" spans="1:4" ht="15.75" hidden="1" customHeight="1">
      <c r="A6899" s="13" t="s">
        <v>339</v>
      </c>
      <c r="B6899" s="13">
        <v>1994</v>
      </c>
      <c r="C6899" s="13">
        <v>17275</v>
      </c>
      <c r="D6899" s="13">
        <v>9.9000000000000005E-2</v>
      </c>
    </row>
    <row r="6900" spans="1:4" ht="15.75" hidden="1" customHeight="1">
      <c r="A6900" s="13" t="s">
        <v>339</v>
      </c>
      <c r="B6900" s="13">
        <v>1995</v>
      </c>
      <c r="C6900" s="13">
        <v>17693</v>
      </c>
      <c r="D6900" s="13">
        <v>0.11</v>
      </c>
    </row>
    <row r="6901" spans="1:4" ht="15.75" hidden="1" customHeight="1">
      <c r="A6901" s="13" t="s">
        <v>339</v>
      </c>
      <c r="B6901" s="13">
        <v>1996</v>
      </c>
      <c r="C6901" s="13">
        <v>18144</v>
      </c>
      <c r="D6901" s="13">
        <v>0.11700000000000001</v>
      </c>
    </row>
    <row r="6902" spans="1:4" ht="15.75" hidden="1" customHeight="1">
      <c r="A6902" s="13" t="s">
        <v>339</v>
      </c>
      <c r="B6902" s="13">
        <v>1997</v>
      </c>
      <c r="C6902" s="13">
        <v>18610</v>
      </c>
      <c r="D6902" s="13">
        <v>0.11700000000000001</v>
      </c>
    </row>
    <row r="6903" spans="1:4" ht="15.75" hidden="1" customHeight="1">
      <c r="A6903" s="13" t="s">
        <v>339</v>
      </c>
      <c r="B6903" s="13">
        <v>1998</v>
      </c>
      <c r="C6903" s="13">
        <v>19101</v>
      </c>
      <c r="D6903" s="13">
        <v>0.121</v>
      </c>
    </row>
    <row r="6904" spans="1:4" ht="15.75" hidden="1" customHeight="1">
      <c r="A6904" s="13" t="s">
        <v>339</v>
      </c>
      <c r="B6904" s="13">
        <v>1999</v>
      </c>
      <c r="C6904" s="13">
        <v>19610</v>
      </c>
      <c r="D6904" s="13">
        <v>0.121</v>
      </c>
    </row>
    <row r="6905" spans="1:4" ht="15.75" hidden="1" customHeight="1">
      <c r="A6905" s="13" t="s">
        <v>339</v>
      </c>
      <c r="B6905" s="13">
        <v>2000</v>
      </c>
      <c r="C6905" s="13">
        <v>20126</v>
      </c>
      <c r="D6905" s="13">
        <v>0.125</v>
      </c>
    </row>
    <row r="6906" spans="1:4" ht="15.75" hidden="1" customHeight="1">
      <c r="A6906" s="13" t="s">
        <v>339</v>
      </c>
      <c r="B6906" s="13">
        <v>2001</v>
      </c>
      <c r="C6906" s="13">
        <v>20685</v>
      </c>
      <c r="D6906" s="13">
        <v>0.128</v>
      </c>
    </row>
    <row r="6907" spans="1:4" ht="15.75" hidden="1" customHeight="1">
      <c r="A6907" s="13" t="s">
        <v>339</v>
      </c>
      <c r="B6907" s="13">
        <v>2002</v>
      </c>
      <c r="C6907" s="13">
        <v>21308</v>
      </c>
      <c r="D6907" s="13">
        <v>0.13600000000000001</v>
      </c>
    </row>
    <row r="6908" spans="1:4" ht="15.75" hidden="1" customHeight="1">
      <c r="A6908" s="13" t="s">
        <v>339</v>
      </c>
      <c r="B6908" s="13">
        <v>2003</v>
      </c>
      <c r="C6908" s="13">
        <v>22004</v>
      </c>
      <c r="D6908" s="13">
        <v>0.14699999999999999</v>
      </c>
    </row>
    <row r="6909" spans="1:4" ht="15.75" hidden="1" customHeight="1">
      <c r="A6909" s="13" t="s">
        <v>339</v>
      </c>
      <c r="B6909" s="13">
        <v>2004</v>
      </c>
      <c r="C6909" s="13">
        <v>22740</v>
      </c>
      <c r="D6909" s="13">
        <v>0.161</v>
      </c>
    </row>
    <row r="6910" spans="1:4" ht="15.75" hidden="1" customHeight="1">
      <c r="A6910" s="13" t="s">
        <v>339</v>
      </c>
      <c r="B6910" s="13">
        <v>2005</v>
      </c>
      <c r="C6910" s="13">
        <v>23522</v>
      </c>
      <c r="D6910" s="13">
        <v>0.18</v>
      </c>
    </row>
    <row r="6911" spans="1:4" ht="15.75" hidden="1" customHeight="1">
      <c r="A6911" s="13" t="s">
        <v>339</v>
      </c>
      <c r="B6911" s="13">
        <v>2006</v>
      </c>
      <c r="C6911" s="13">
        <v>24344</v>
      </c>
      <c r="D6911" s="13">
        <v>0.183</v>
      </c>
    </row>
    <row r="6912" spans="1:4" ht="15.75" hidden="1" customHeight="1">
      <c r="A6912" s="13" t="s">
        <v>339</v>
      </c>
      <c r="B6912" s="13">
        <v>2007</v>
      </c>
      <c r="C6912" s="13">
        <v>25215</v>
      </c>
      <c r="D6912" s="13">
        <v>0.187</v>
      </c>
    </row>
    <row r="6913" spans="1:4" ht="15.75" hidden="1" customHeight="1">
      <c r="A6913" s="13" t="s">
        <v>339</v>
      </c>
      <c r="B6913" s="13">
        <v>2008</v>
      </c>
      <c r="C6913" s="13">
        <v>26139</v>
      </c>
      <c r="D6913" s="13">
        <v>0.191</v>
      </c>
    </row>
    <row r="6914" spans="1:4" ht="15.75" hidden="1" customHeight="1">
      <c r="A6914" s="13" t="s">
        <v>339</v>
      </c>
      <c r="B6914" s="13">
        <v>2009</v>
      </c>
      <c r="C6914" s="13">
        <v>27067</v>
      </c>
      <c r="D6914" s="13">
        <v>0.191</v>
      </c>
    </row>
    <row r="6915" spans="1:4" ht="15.75" hidden="1" customHeight="1">
      <c r="A6915" s="13" t="s">
        <v>339</v>
      </c>
      <c r="B6915" s="13">
        <v>2010</v>
      </c>
      <c r="C6915" s="13">
        <v>27578</v>
      </c>
      <c r="D6915" s="13">
        <v>0.19800000000000001</v>
      </c>
    </row>
    <row r="6916" spans="1:4" ht="15.75" hidden="1" customHeight="1">
      <c r="A6916" s="13" t="s">
        <v>339</v>
      </c>
      <c r="B6916" s="13">
        <v>2011</v>
      </c>
      <c r="C6916" s="13">
        <v>27984</v>
      </c>
      <c r="D6916" s="13">
        <v>0.20200000000000001</v>
      </c>
    </row>
    <row r="6917" spans="1:4" ht="15.75" hidden="1" customHeight="1">
      <c r="A6917" s="13" t="s">
        <v>339</v>
      </c>
      <c r="B6917" s="13">
        <v>2012</v>
      </c>
      <c r="C6917" s="13">
        <v>28440</v>
      </c>
      <c r="D6917" s="13">
        <v>0.20200000000000001</v>
      </c>
    </row>
    <row r="6918" spans="1:4" ht="15.75" hidden="1" customHeight="1">
      <c r="A6918" s="13" t="s">
        <v>339</v>
      </c>
      <c r="B6918" s="13">
        <v>2013</v>
      </c>
      <c r="C6918" s="13">
        <v>28683</v>
      </c>
      <c r="D6918" s="13">
        <v>0.20200000000000001</v>
      </c>
    </row>
    <row r="6919" spans="1:4" ht="15.75" hidden="1" customHeight="1">
      <c r="A6919" s="13" t="s">
        <v>339</v>
      </c>
      <c r="B6919" s="13">
        <v>2014</v>
      </c>
      <c r="C6919" s="13">
        <v>29000</v>
      </c>
      <c r="D6919" s="13">
        <v>0.21299999999999999</v>
      </c>
    </row>
    <row r="6920" spans="1:4" ht="15.75" hidden="1" customHeight="1">
      <c r="A6920" s="13" t="s">
        <v>339</v>
      </c>
      <c r="B6920" s="13">
        <v>2015</v>
      </c>
      <c r="C6920" s="13">
        <v>29394</v>
      </c>
      <c r="D6920" s="13">
        <v>0.21299999999999999</v>
      </c>
    </row>
    <row r="6921" spans="1:4" ht="15.75" hidden="1" customHeight="1">
      <c r="A6921" s="13" t="s">
        <v>339</v>
      </c>
      <c r="B6921" s="13">
        <v>2016</v>
      </c>
      <c r="C6921" s="13">
        <v>29763</v>
      </c>
      <c r="D6921" s="13">
        <v>0.21299999999999999</v>
      </c>
    </row>
    <row r="6922" spans="1:4" ht="15.75" hidden="1" customHeight="1">
      <c r="A6922" s="13" t="s">
        <v>339</v>
      </c>
      <c r="B6922" s="13">
        <v>2017</v>
      </c>
      <c r="C6922" s="13">
        <v>30084</v>
      </c>
      <c r="D6922" s="13">
        <v>0.16900000000000001</v>
      </c>
    </row>
    <row r="6923" spans="1:4" ht="15.75" hidden="1" customHeight="1">
      <c r="A6923" s="13" t="s">
        <v>339</v>
      </c>
      <c r="B6923" s="13">
        <v>2018</v>
      </c>
      <c r="C6923" s="13">
        <v>30359</v>
      </c>
      <c r="D6923" s="13">
        <v>0.161</v>
      </c>
    </row>
    <row r="6924" spans="1:4" ht="15.75" hidden="1" customHeight="1">
      <c r="A6924" s="13" t="s">
        <v>339</v>
      </c>
      <c r="B6924" s="13">
        <v>2019</v>
      </c>
      <c r="C6924" s="13">
        <v>30631</v>
      </c>
      <c r="D6924" s="13">
        <v>0.16900000000000001</v>
      </c>
    </row>
    <row r="6925" spans="1:4" ht="15.75" hidden="1" customHeight="1">
      <c r="A6925" s="13" t="s">
        <v>339</v>
      </c>
      <c r="B6925" s="13">
        <v>2020</v>
      </c>
      <c r="C6925" s="13">
        <v>30934</v>
      </c>
      <c r="D6925" s="13">
        <v>0.14399999999999999</v>
      </c>
    </row>
    <row r="6926" spans="1:4" ht="15.75" hidden="1" customHeight="1">
      <c r="A6926" s="13" t="s">
        <v>339</v>
      </c>
      <c r="B6926" s="13">
        <v>2021</v>
      </c>
      <c r="C6926" s="13">
        <v>31145</v>
      </c>
      <c r="D6926" s="13">
        <v>0.159</v>
      </c>
    </row>
    <row r="6927" spans="1:4" ht="15.75" hidden="1" customHeight="1">
      <c r="A6927" s="13" t="s">
        <v>340</v>
      </c>
      <c r="B6927" s="13">
        <v>1750</v>
      </c>
      <c r="C6927" s="13">
        <v>8817</v>
      </c>
      <c r="D6927" s="13">
        <v>0</v>
      </c>
    </row>
    <row r="6928" spans="1:4" ht="15.75" hidden="1" customHeight="1">
      <c r="A6928" s="13" t="s">
        <v>340</v>
      </c>
      <c r="B6928" s="13">
        <v>1751</v>
      </c>
      <c r="D6928" s="13">
        <v>0</v>
      </c>
    </row>
    <row r="6929" spans="1:4" ht="15.75" hidden="1" customHeight="1">
      <c r="A6929" s="13" t="s">
        <v>340</v>
      </c>
      <c r="B6929" s="13">
        <v>1752</v>
      </c>
      <c r="D6929" s="13">
        <v>0</v>
      </c>
    </row>
    <row r="6930" spans="1:4" ht="15.75" hidden="1" customHeight="1">
      <c r="A6930" s="13" t="s">
        <v>340</v>
      </c>
      <c r="B6930" s="13">
        <v>1753</v>
      </c>
      <c r="D6930" s="13">
        <v>0</v>
      </c>
    </row>
    <row r="6931" spans="1:4" ht="15.75" hidden="1" customHeight="1">
      <c r="A6931" s="13" t="s">
        <v>340</v>
      </c>
      <c r="B6931" s="13">
        <v>1754</v>
      </c>
      <c r="D6931" s="13">
        <v>0</v>
      </c>
    </row>
    <row r="6932" spans="1:4" ht="15.75" hidden="1" customHeight="1">
      <c r="A6932" s="13" t="s">
        <v>340</v>
      </c>
      <c r="B6932" s="13">
        <v>1755</v>
      </c>
      <c r="D6932" s="13">
        <v>0</v>
      </c>
    </row>
    <row r="6933" spans="1:4" ht="15.75" hidden="1" customHeight="1">
      <c r="A6933" s="13" t="s">
        <v>340</v>
      </c>
      <c r="B6933" s="13">
        <v>1756</v>
      </c>
      <c r="D6933" s="13">
        <v>0</v>
      </c>
    </row>
    <row r="6934" spans="1:4" ht="15.75" hidden="1" customHeight="1">
      <c r="A6934" s="13" t="s">
        <v>340</v>
      </c>
      <c r="B6934" s="13">
        <v>1757</v>
      </c>
      <c r="D6934" s="13">
        <v>0</v>
      </c>
    </row>
    <row r="6935" spans="1:4" ht="15.75" hidden="1" customHeight="1">
      <c r="A6935" s="13" t="s">
        <v>340</v>
      </c>
      <c r="B6935" s="13">
        <v>1758</v>
      </c>
      <c r="D6935" s="13">
        <v>0</v>
      </c>
    </row>
    <row r="6936" spans="1:4" ht="15.75" hidden="1" customHeight="1">
      <c r="A6936" s="13" t="s">
        <v>340</v>
      </c>
      <c r="B6936" s="13">
        <v>1759</v>
      </c>
      <c r="D6936" s="13">
        <v>0</v>
      </c>
    </row>
    <row r="6937" spans="1:4" ht="15.75" hidden="1" customHeight="1">
      <c r="A6937" s="13" t="s">
        <v>340</v>
      </c>
      <c r="B6937" s="13">
        <v>1760</v>
      </c>
      <c r="C6937" s="13">
        <v>9619</v>
      </c>
      <c r="D6937" s="13">
        <v>0</v>
      </c>
    </row>
    <row r="6938" spans="1:4" ht="15.75" hidden="1" customHeight="1">
      <c r="A6938" s="13" t="s">
        <v>340</v>
      </c>
      <c r="B6938" s="13">
        <v>1761</v>
      </c>
      <c r="D6938" s="13">
        <v>0</v>
      </c>
    </row>
    <row r="6939" spans="1:4" ht="15.75" hidden="1" customHeight="1">
      <c r="A6939" s="13" t="s">
        <v>340</v>
      </c>
      <c r="B6939" s="13">
        <v>1762</v>
      </c>
      <c r="D6939" s="13">
        <v>0</v>
      </c>
    </row>
    <row r="6940" spans="1:4" ht="15.75" hidden="1" customHeight="1">
      <c r="A6940" s="13" t="s">
        <v>340</v>
      </c>
      <c r="B6940" s="13">
        <v>1763</v>
      </c>
      <c r="D6940" s="13">
        <v>0</v>
      </c>
    </row>
    <row r="6941" spans="1:4" ht="15.75" hidden="1" customHeight="1">
      <c r="A6941" s="13" t="s">
        <v>340</v>
      </c>
      <c r="B6941" s="13">
        <v>1764</v>
      </c>
      <c r="D6941" s="13">
        <v>0</v>
      </c>
    </row>
    <row r="6942" spans="1:4" ht="15.75" hidden="1" customHeight="1">
      <c r="A6942" s="13" t="s">
        <v>340</v>
      </c>
      <c r="B6942" s="13">
        <v>1765</v>
      </c>
      <c r="D6942" s="13">
        <v>0</v>
      </c>
    </row>
    <row r="6943" spans="1:4" ht="15.75" hidden="1" customHeight="1">
      <c r="A6943" s="13" t="s">
        <v>340</v>
      </c>
      <c r="B6943" s="13">
        <v>1766</v>
      </c>
      <c r="D6943" s="13">
        <v>0</v>
      </c>
    </row>
    <row r="6944" spans="1:4" ht="15.75" hidden="1" customHeight="1">
      <c r="A6944" s="13" t="s">
        <v>340</v>
      </c>
      <c r="B6944" s="13">
        <v>1767</v>
      </c>
      <c r="D6944" s="13">
        <v>0</v>
      </c>
    </row>
    <row r="6945" spans="1:4" ht="15.75" hidden="1" customHeight="1">
      <c r="A6945" s="13" t="s">
        <v>340</v>
      </c>
      <c r="B6945" s="13">
        <v>1768</v>
      </c>
      <c r="D6945" s="13">
        <v>0</v>
      </c>
    </row>
    <row r="6946" spans="1:4" ht="15.75" hidden="1" customHeight="1">
      <c r="A6946" s="13" t="s">
        <v>340</v>
      </c>
      <c r="B6946" s="13">
        <v>1769</v>
      </c>
      <c r="D6946" s="13">
        <v>0</v>
      </c>
    </row>
    <row r="6947" spans="1:4" ht="15.75" hidden="1" customHeight="1">
      <c r="A6947" s="13" t="s">
        <v>340</v>
      </c>
      <c r="B6947" s="13">
        <v>1770</v>
      </c>
      <c r="C6947" s="13">
        <v>10494</v>
      </c>
      <c r="D6947" s="13">
        <v>0</v>
      </c>
    </row>
    <row r="6948" spans="1:4" ht="15.75" hidden="1" customHeight="1">
      <c r="A6948" s="13" t="s">
        <v>340</v>
      </c>
      <c r="B6948" s="13">
        <v>1771</v>
      </c>
      <c r="D6948" s="13">
        <v>0</v>
      </c>
    </row>
    <row r="6949" spans="1:4" ht="15.75" hidden="1" customHeight="1">
      <c r="A6949" s="13" t="s">
        <v>340</v>
      </c>
      <c r="B6949" s="13">
        <v>1772</v>
      </c>
      <c r="D6949" s="13">
        <v>0</v>
      </c>
    </row>
    <row r="6950" spans="1:4" ht="15.75" hidden="1" customHeight="1">
      <c r="A6950" s="13" t="s">
        <v>340</v>
      </c>
      <c r="B6950" s="13">
        <v>1773</v>
      </c>
      <c r="D6950" s="13">
        <v>0</v>
      </c>
    </row>
    <row r="6951" spans="1:4" ht="15.75" hidden="1" customHeight="1">
      <c r="A6951" s="13" t="s">
        <v>340</v>
      </c>
      <c r="B6951" s="13">
        <v>1774</v>
      </c>
      <c r="D6951" s="13">
        <v>0</v>
      </c>
    </row>
    <row r="6952" spans="1:4" ht="15.75" hidden="1" customHeight="1">
      <c r="A6952" s="13" t="s">
        <v>340</v>
      </c>
      <c r="B6952" s="13">
        <v>1775</v>
      </c>
      <c r="D6952" s="13">
        <v>0</v>
      </c>
    </row>
    <row r="6953" spans="1:4" ht="15.75" hidden="1" customHeight="1">
      <c r="A6953" s="13" t="s">
        <v>340</v>
      </c>
      <c r="B6953" s="13">
        <v>1776</v>
      </c>
      <c r="D6953" s="13">
        <v>0</v>
      </c>
    </row>
    <row r="6954" spans="1:4" ht="15.75" hidden="1" customHeight="1">
      <c r="A6954" s="13" t="s">
        <v>340</v>
      </c>
      <c r="B6954" s="13">
        <v>1777</v>
      </c>
      <c r="D6954" s="13">
        <v>0</v>
      </c>
    </row>
    <row r="6955" spans="1:4" ht="15.75" hidden="1" customHeight="1">
      <c r="A6955" s="13" t="s">
        <v>340</v>
      </c>
      <c r="B6955" s="13">
        <v>1778</v>
      </c>
      <c r="D6955" s="13">
        <v>0</v>
      </c>
    </row>
    <row r="6956" spans="1:4" ht="15.75" hidden="1" customHeight="1">
      <c r="A6956" s="13" t="s">
        <v>340</v>
      </c>
      <c r="B6956" s="13">
        <v>1779</v>
      </c>
      <c r="D6956" s="13">
        <v>0</v>
      </c>
    </row>
    <row r="6957" spans="1:4" ht="15.75" hidden="1" customHeight="1">
      <c r="A6957" s="13" t="s">
        <v>340</v>
      </c>
      <c r="B6957" s="13">
        <v>1780</v>
      </c>
      <c r="C6957" s="13">
        <v>11448</v>
      </c>
      <c r="D6957" s="13">
        <v>0</v>
      </c>
    </row>
    <row r="6958" spans="1:4" ht="15.75" hidden="1" customHeight="1">
      <c r="A6958" s="13" t="s">
        <v>340</v>
      </c>
      <c r="B6958" s="13">
        <v>1781</v>
      </c>
      <c r="D6958" s="13">
        <v>0</v>
      </c>
    </row>
    <row r="6959" spans="1:4" ht="15.75" hidden="1" customHeight="1">
      <c r="A6959" s="13" t="s">
        <v>340</v>
      </c>
      <c r="B6959" s="13">
        <v>1782</v>
      </c>
      <c r="D6959" s="13">
        <v>0</v>
      </c>
    </row>
    <row r="6960" spans="1:4" ht="15.75" hidden="1" customHeight="1">
      <c r="A6960" s="13" t="s">
        <v>340</v>
      </c>
      <c r="B6960" s="13">
        <v>1783</v>
      </c>
      <c r="D6960" s="13">
        <v>0</v>
      </c>
    </row>
    <row r="6961" spans="1:4" ht="15.75" hidden="1" customHeight="1">
      <c r="A6961" s="13" t="s">
        <v>340</v>
      </c>
      <c r="B6961" s="13">
        <v>1784</v>
      </c>
      <c r="D6961" s="13">
        <v>0</v>
      </c>
    </row>
    <row r="6962" spans="1:4" ht="15.75" hidden="1" customHeight="1">
      <c r="A6962" s="13" t="s">
        <v>340</v>
      </c>
      <c r="B6962" s="13">
        <v>1785</v>
      </c>
      <c r="D6962" s="13">
        <v>0</v>
      </c>
    </row>
    <row r="6963" spans="1:4" ht="15.75" hidden="1" customHeight="1">
      <c r="A6963" s="13" t="s">
        <v>340</v>
      </c>
      <c r="B6963" s="13">
        <v>1786</v>
      </c>
      <c r="D6963" s="13">
        <v>0</v>
      </c>
    </row>
    <row r="6964" spans="1:4" ht="15.75" hidden="1" customHeight="1">
      <c r="A6964" s="13" t="s">
        <v>340</v>
      </c>
      <c r="B6964" s="13">
        <v>1787</v>
      </c>
      <c r="D6964" s="13">
        <v>0</v>
      </c>
    </row>
    <row r="6965" spans="1:4" ht="15.75" hidden="1" customHeight="1">
      <c r="A6965" s="13" t="s">
        <v>340</v>
      </c>
      <c r="B6965" s="13">
        <v>1788</v>
      </c>
      <c r="D6965" s="13">
        <v>0</v>
      </c>
    </row>
    <row r="6966" spans="1:4" ht="15.75" hidden="1" customHeight="1">
      <c r="A6966" s="13" t="s">
        <v>340</v>
      </c>
      <c r="B6966" s="13">
        <v>1789</v>
      </c>
      <c r="D6966" s="13">
        <v>0</v>
      </c>
    </row>
    <row r="6967" spans="1:4" ht="15.75" hidden="1" customHeight="1">
      <c r="A6967" s="13" t="s">
        <v>340</v>
      </c>
      <c r="B6967" s="13">
        <v>1790</v>
      </c>
      <c r="C6967" s="13">
        <v>12488</v>
      </c>
      <c r="D6967" s="13">
        <v>0</v>
      </c>
    </row>
    <row r="6968" spans="1:4" ht="15.75" hidden="1" customHeight="1">
      <c r="A6968" s="13" t="s">
        <v>340</v>
      </c>
      <c r="B6968" s="13">
        <v>1791</v>
      </c>
      <c r="D6968" s="13">
        <v>0</v>
      </c>
    </row>
    <row r="6969" spans="1:4" ht="15.75" hidden="1" customHeight="1">
      <c r="A6969" s="13" t="s">
        <v>340</v>
      </c>
      <c r="B6969" s="13">
        <v>1792</v>
      </c>
      <c r="D6969" s="13">
        <v>0</v>
      </c>
    </row>
    <row r="6970" spans="1:4" ht="15.75" hidden="1" customHeight="1">
      <c r="A6970" s="13" t="s">
        <v>340</v>
      </c>
      <c r="B6970" s="13">
        <v>1793</v>
      </c>
      <c r="D6970" s="13">
        <v>0</v>
      </c>
    </row>
    <row r="6971" spans="1:4" ht="15.75" hidden="1" customHeight="1">
      <c r="A6971" s="13" t="s">
        <v>340</v>
      </c>
      <c r="B6971" s="13">
        <v>1794</v>
      </c>
      <c r="D6971" s="13">
        <v>0</v>
      </c>
    </row>
    <row r="6972" spans="1:4" ht="15.75" hidden="1" customHeight="1">
      <c r="A6972" s="13" t="s">
        <v>340</v>
      </c>
      <c r="B6972" s="13">
        <v>1795</v>
      </c>
      <c r="D6972" s="13">
        <v>0</v>
      </c>
    </row>
    <row r="6973" spans="1:4" ht="15.75" hidden="1" customHeight="1">
      <c r="A6973" s="13" t="s">
        <v>340</v>
      </c>
      <c r="B6973" s="13">
        <v>1796</v>
      </c>
      <c r="D6973" s="13">
        <v>0</v>
      </c>
    </row>
    <row r="6974" spans="1:4" ht="15.75" hidden="1" customHeight="1">
      <c r="A6974" s="13" t="s">
        <v>340</v>
      </c>
      <c r="B6974" s="13">
        <v>1797</v>
      </c>
      <c r="D6974" s="13">
        <v>0</v>
      </c>
    </row>
    <row r="6975" spans="1:4" ht="15.75" hidden="1" customHeight="1">
      <c r="A6975" s="13" t="s">
        <v>340</v>
      </c>
      <c r="B6975" s="13">
        <v>1798</v>
      </c>
      <c r="D6975" s="13">
        <v>0</v>
      </c>
    </row>
    <row r="6976" spans="1:4" ht="15.75" hidden="1" customHeight="1">
      <c r="A6976" s="13" t="s">
        <v>340</v>
      </c>
      <c r="B6976" s="13">
        <v>1799</v>
      </c>
      <c r="D6976" s="13">
        <v>0</v>
      </c>
    </row>
    <row r="6977" spans="1:4" ht="15.75" hidden="1" customHeight="1">
      <c r="A6977" s="13" t="s">
        <v>340</v>
      </c>
      <c r="B6977" s="13">
        <v>1800</v>
      </c>
      <c r="C6977" s="13">
        <v>2258</v>
      </c>
      <c r="D6977" s="13">
        <v>0</v>
      </c>
    </row>
    <row r="6978" spans="1:4" ht="15.75" hidden="1" customHeight="1">
      <c r="A6978" s="13" t="s">
        <v>340</v>
      </c>
      <c r="B6978" s="13">
        <v>1801</v>
      </c>
      <c r="C6978" s="13">
        <v>2258</v>
      </c>
      <c r="D6978" s="13">
        <v>0</v>
      </c>
    </row>
    <row r="6979" spans="1:4" ht="15.75" hidden="1" customHeight="1">
      <c r="A6979" s="13" t="s">
        <v>340</v>
      </c>
      <c r="B6979" s="13">
        <v>1802</v>
      </c>
      <c r="C6979" s="13">
        <v>2258</v>
      </c>
      <c r="D6979" s="13">
        <v>0</v>
      </c>
    </row>
    <row r="6980" spans="1:4" ht="15.75" hidden="1" customHeight="1">
      <c r="A6980" s="13" t="s">
        <v>340</v>
      </c>
      <c r="B6980" s="13">
        <v>1803</v>
      </c>
      <c r="C6980" s="13">
        <v>2258</v>
      </c>
      <c r="D6980" s="13">
        <v>0</v>
      </c>
    </row>
    <row r="6981" spans="1:4" ht="15.75" hidden="1" customHeight="1">
      <c r="A6981" s="13" t="s">
        <v>340</v>
      </c>
      <c r="B6981" s="13">
        <v>1804</v>
      </c>
      <c r="C6981" s="13">
        <v>2258</v>
      </c>
      <c r="D6981" s="13">
        <v>0</v>
      </c>
    </row>
    <row r="6982" spans="1:4" ht="15.75" hidden="1" customHeight="1">
      <c r="A6982" s="13" t="s">
        <v>340</v>
      </c>
      <c r="B6982" s="13">
        <v>1805</v>
      </c>
      <c r="C6982" s="13">
        <v>2258</v>
      </c>
      <c r="D6982" s="13">
        <v>0</v>
      </c>
    </row>
    <row r="6983" spans="1:4" ht="15.75" hidden="1" customHeight="1">
      <c r="A6983" s="13" t="s">
        <v>340</v>
      </c>
      <c r="B6983" s="13">
        <v>1806</v>
      </c>
      <c r="C6983" s="13">
        <v>2258</v>
      </c>
      <c r="D6983" s="13">
        <v>0</v>
      </c>
    </row>
    <row r="6984" spans="1:4" ht="15.75" hidden="1" customHeight="1">
      <c r="A6984" s="13" t="s">
        <v>340</v>
      </c>
      <c r="B6984" s="13">
        <v>1807</v>
      </c>
      <c r="C6984" s="13">
        <v>2258</v>
      </c>
      <c r="D6984" s="13">
        <v>0</v>
      </c>
    </row>
    <row r="6985" spans="1:4" ht="15.75" hidden="1" customHeight="1">
      <c r="A6985" s="13" t="s">
        <v>340</v>
      </c>
      <c r="B6985" s="13">
        <v>1808</v>
      </c>
      <c r="C6985" s="13">
        <v>2258</v>
      </c>
      <c r="D6985" s="13">
        <v>0</v>
      </c>
    </row>
    <row r="6986" spans="1:4" ht="15.75" hidden="1" customHeight="1">
      <c r="A6986" s="13" t="s">
        <v>340</v>
      </c>
      <c r="B6986" s="13">
        <v>1809</v>
      </c>
      <c r="C6986" s="13">
        <v>2258</v>
      </c>
      <c r="D6986" s="13">
        <v>0</v>
      </c>
    </row>
    <row r="6987" spans="1:4" ht="15.75" hidden="1" customHeight="1">
      <c r="A6987" s="13" t="s">
        <v>340</v>
      </c>
      <c r="B6987" s="13">
        <v>1810</v>
      </c>
      <c r="C6987" s="13">
        <v>2258</v>
      </c>
      <c r="D6987" s="13">
        <v>0</v>
      </c>
    </row>
    <row r="6988" spans="1:4" ht="15.75" hidden="1" customHeight="1">
      <c r="A6988" s="13" t="s">
        <v>340</v>
      </c>
      <c r="B6988" s="13">
        <v>1811</v>
      </c>
      <c r="C6988" s="13">
        <v>2260</v>
      </c>
      <c r="D6988" s="13">
        <v>0</v>
      </c>
    </row>
    <row r="6989" spans="1:4" ht="15.75" hidden="1" customHeight="1">
      <c r="A6989" s="13" t="s">
        <v>340</v>
      </c>
      <c r="B6989" s="13">
        <v>1812</v>
      </c>
      <c r="C6989" s="13">
        <v>2264</v>
      </c>
      <c r="D6989" s="13">
        <v>0</v>
      </c>
    </row>
    <row r="6990" spans="1:4" ht="15.75" hidden="1" customHeight="1">
      <c r="A6990" s="13" t="s">
        <v>340</v>
      </c>
      <c r="B6990" s="13">
        <v>1813</v>
      </c>
      <c r="C6990" s="13">
        <v>2271</v>
      </c>
      <c r="D6990" s="13">
        <v>0</v>
      </c>
    </row>
    <row r="6991" spans="1:4" ht="15.75" hidden="1" customHeight="1">
      <c r="A6991" s="13" t="s">
        <v>340</v>
      </c>
      <c r="B6991" s="13">
        <v>1814</v>
      </c>
      <c r="C6991" s="13">
        <v>2280</v>
      </c>
      <c r="D6991" s="13">
        <v>0</v>
      </c>
    </row>
    <row r="6992" spans="1:4" ht="15.75" hidden="1" customHeight="1">
      <c r="A6992" s="13" t="s">
        <v>340</v>
      </c>
      <c r="B6992" s="13">
        <v>1815</v>
      </c>
      <c r="C6992" s="13">
        <v>2292</v>
      </c>
      <c r="D6992" s="13">
        <v>0</v>
      </c>
    </row>
    <row r="6993" spans="1:4" ht="15.75" hidden="1" customHeight="1">
      <c r="A6993" s="13" t="s">
        <v>340</v>
      </c>
      <c r="B6993" s="13">
        <v>1816</v>
      </c>
      <c r="C6993" s="13">
        <v>2306</v>
      </c>
      <c r="D6993" s="13">
        <v>0</v>
      </c>
    </row>
    <row r="6994" spans="1:4" ht="15.75" hidden="1" customHeight="1">
      <c r="A6994" s="13" t="s">
        <v>340</v>
      </c>
      <c r="B6994" s="13">
        <v>1817</v>
      </c>
      <c r="C6994" s="13">
        <v>2323</v>
      </c>
      <c r="D6994" s="13">
        <v>0</v>
      </c>
    </row>
    <row r="6995" spans="1:4" ht="15.75" hidden="1" customHeight="1">
      <c r="A6995" s="13" t="s">
        <v>340</v>
      </c>
      <c r="B6995" s="13">
        <v>1818</v>
      </c>
      <c r="C6995" s="13">
        <v>2342</v>
      </c>
      <c r="D6995" s="13">
        <v>0</v>
      </c>
    </row>
    <row r="6996" spans="1:4" ht="15.75" hidden="1" customHeight="1">
      <c r="A6996" s="13" t="s">
        <v>340</v>
      </c>
      <c r="B6996" s="13">
        <v>1819</v>
      </c>
      <c r="C6996" s="13">
        <v>2364</v>
      </c>
      <c r="D6996" s="13">
        <v>0</v>
      </c>
    </row>
    <row r="6997" spans="1:4" ht="15.75" hidden="1" customHeight="1">
      <c r="A6997" s="13" t="s">
        <v>340</v>
      </c>
      <c r="B6997" s="13">
        <v>1820</v>
      </c>
      <c r="C6997" s="13">
        <v>2388</v>
      </c>
      <c r="D6997" s="13">
        <v>0</v>
      </c>
    </row>
    <row r="6998" spans="1:4" ht="15.75" hidden="1" customHeight="1">
      <c r="A6998" s="13" t="s">
        <v>340</v>
      </c>
      <c r="B6998" s="13">
        <v>1821</v>
      </c>
      <c r="C6998" s="13">
        <v>2415</v>
      </c>
      <c r="D6998" s="13">
        <v>0</v>
      </c>
    </row>
    <row r="6999" spans="1:4" ht="15.75" hidden="1" customHeight="1">
      <c r="A6999" s="13" t="s">
        <v>340</v>
      </c>
      <c r="B6999" s="13">
        <v>1822</v>
      </c>
      <c r="C6999" s="13">
        <v>2445</v>
      </c>
      <c r="D6999" s="13">
        <v>0</v>
      </c>
    </row>
    <row r="7000" spans="1:4" ht="15.75" hidden="1" customHeight="1">
      <c r="A7000" s="13" t="s">
        <v>340</v>
      </c>
      <c r="B7000" s="13">
        <v>1823</v>
      </c>
      <c r="C7000" s="13">
        <v>2478</v>
      </c>
      <c r="D7000" s="13">
        <v>0</v>
      </c>
    </row>
    <row r="7001" spans="1:4" ht="15.75" hidden="1" customHeight="1">
      <c r="A7001" s="13" t="s">
        <v>340</v>
      </c>
      <c r="B7001" s="13">
        <v>1824</v>
      </c>
      <c r="C7001" s="13">
        <v>2514</v>
      </c>
      <c r="D7001" s="13">
        <v>0</v>
      </c>
    </row>
    <row r="7002" spans="1:4" ht="15.75" hidden="1" customHeight="1">
      <c r="A7002" s="13" t="s">
        <v>340</v>
      </c>
      <c r="B7002" s="13">
        <v>1825</v>
      </c>
      <c r="C7002" s="13">
        <v>2552</v>
      </c>
      <c r="D7002" s="13">
        <v>0</v>
      </c>
    </row>
    <row r="7003" spans="1:4" ht="15.75" hidden="1" customHeight="1">
      <c r="A7003" s="13" t="s">
        <v>340</v>
      </c>
      <c r="B7003" s="13">
        <v>1826</v>
      </c>
      <c r="C7003" s="13">
        <v>2594</v>
      </c>
      <c r="D7003" s="13">
        <v>0</v>
      </c>
    </row>
    <row r="7004" spans="1:4" ht="15.75" hidden="1" customHeight="1">
      <c r="A7004" s="13" t="s">
        <v>340</v>
      </c>
      <c r="B7004" s="13">
        <v>1827</v>
      </c>
      <c r="C7004" s="13">
        <v>2639</v>
      </c>
      <c r="D7004" s="13">
        <v>0</v>
      </c>
    </row>
    <row r="7005" spans="1:4" ht="15.75" hidden="1" customHeight="1">
      <c r="A7005" s="13" t="s">
        <v>340</v>
      </c>
      <c r="B7005" s="13">
        <v>1828</v>
      </c>
      <c r="C7005" s="13">
        <v>2687</v>
      </c>
      <c r="D7005" s="13">
        <v>0</v>
      </c>
    </row>
    <row r="7006" spans="1:4" ht="15.75" hidden="1" customHeight="1">
      <c r="A7006" s="13" t="s">
        <v>340</v>
      </c>
      <c r="B7006" s="13">
        <v>1829</v>
      </c>
      <c r="C7006" s="13">
        <v>2738</v>
      </c>
      <c r="D7006" s="13">
        <v>0</v>
      </c>
    </row>
    <row r="7007" spans="1:4" ht="15.75" hidden="1" customHeight="1">
      <c r="A7007" s="13" t="s">
        <v>340</v>
      </c>
      <c r="B7007" s="13">
        <v>1830</v>
      </c>
      <c r="C7007" s="13">
        <v>2793</v>
      </c>
      <c r="D7007" s="13">
        <v>0</v>
      </c>
    </row>
    <row r="7008" spans="1:4" ht="15.75" hidden="1" customHeight="1">
      <c r="A7008" s="13" t="s">
        <v>340</v>
      </c>
      <c r="B7008" s="13">
        <v>1831</v>
      </c>
      <c r="C7008" s="13">
        <v>2851</v>
      </c>
      <c r="D7008" s="13">
        <v>0</v>
      </c>
    </row>
    <row r="7009" spans="1:4" ht="15.75" hidden="1" customHeight="1">
      <c r="A7009" s="13" t="s">
        <v>340</v>
      </c>
      <c r="B7009" s="13">
        <v>1832</v>
      </c>
      <c r="C7009" s="13">
        <v>2910</v>
      </c>
      <c r="D7009" s="13">
        <v>0</v>
      </c>
    </row>
    <row r="7010" spans="1:4" ht="15.75" hidden="1" customHeight="1">
      <c r="A7010" s="13" t="s">
        <v>340</v>
      </c>
      <c r="B7010" s="13">
        <v>1833</v>
      </c>
      <c r="C7010" s="13">
        <v>2970</v>
      </c>
      <c r="D7010" s="13">
        <v>0</v>
      </c>
    </row>
    <row r="7011" spans="1:4" ht="15.75" hidden="1" customHeight="1">
      <c r="A7011" s="13" t="s">
        <v>340</v>
      </c>
      <c r="B7011" s="13">
        <v>1834</v>
      </c>
      <c r="C7011" s="13">
        <v>3031</v>
      </c>
      <c r="D7011" s="13">
        <v>0</v>
      </c>
    </row>
    <row r="7012" spans="1:4" ht="15.75" hidden="1" customHeight="1">
      <c r="A7012" s="13" t="s">
        <v>340</v>
      </c>
      <c r="B7012" s="13">
        <v>1835</v>
      </c>
      <c r="C7012" s="13">
        <v>3094</v>
      </c>
      <c r="D7012" s="13">
        <v>0</v>
      </c>
    </row>
    <row r="7013" spans="1:4" ht="15.75" hidden="1" customHeight="1">
      <c r="A7013" s="13" t="s">
        <v>340</v>
      </c>
      <c r="B7013" s="13">
        <v>1836</v>
      </c>
      <c r="C7013" s="13">
        <v>3158</v>
      </c>
      <c r="D7013" s="13">
        <v>0</v>
      </c>
    </row>
    <row r="7014" spans="1:4" ht="15.75" hidden="1" customHeight="1">
      <c r="A7014" s="13" t="s">
        <v>340</v>
      </c>
      <c r="B7014" s="13">
        <v>1837</v>
      </c>
      <c r="C7014" s="13">
        <v>3224</v>
      </c>
      <c r="D7014" s="13">
        <v>0</v>
      </c>
    </row>
    <row r="7015" spans="1:4" ht="15.75" hidden="1" customHeight="1">
      <c r="A7015" s="13" t="s">
        <v>340</v>
      </c>
      <c r="B7015" s="13">
        <v>1838</v>
      </c>
      <c r="C7015" s="13">
        <v>3290</v>
      </c>
      <c r="D7015" s="13">
        <v>0</v>
      </c>
    </row>
    <row r="7016" spans="1:4" ht="15.75" hidden="1" customHeight="1">
      <c r="A7016" s="13" t="s">
        <v>340</v>
      </c>
      <c r="B7016" s="13">
        <v>1839</v>
      </c>
      <c r="C7016" s="13">
        <v>3359</v>
      </c>
      <c r="D7016" s="13">
        <v>0</v>
      </c>
    </row>
    <row r="7017" spans="1:4" ht="15.75" hidden="1" customHeight="1">
      <c r="A7017" s="13" t="s">
        <v>340</v>
      </c>
      <c r="B7017" s="13">
        <v>1840</v>
      </c>
      <c r="C7017" s="13">
        <v>3428</v>
      </c>
      <c r="D7017" s="13">
        <v>0</v>
      </c>
    </row>
    <row r="7018" spans="1:4" ht="15.75" hidden="1" customHeight="1">
      <c r="A7018" s="13" t="s">
        <v>340</v>
      </c>
      <c r="B7018" s="13">
        <v>1841</v>
      </c>
      <c r="C7018" s="13">
        <v>3499</v>
      </c>
      <c r="D7018" s="13">
        <v>0</v>
      </c>
    </row>
    <row r="7019" spans="1:4" ht="15.75" hidden="1" customHeight="1">
      <c r="A7019" s="13" t="s">
        <v>340</v>
      </c>
      <c r="B7019" s="13">
        <v>1842</v>
      </c>
      <c r="C7019" s="13">
        <v>3572</v>
      </c>
      <c r="D7019" s="13">
        <v>0</v>
      </c>
    </row>
    <row r="7020" spans="1:4" ht="15.75" hidden="1" customHeight="1">
      <c r="A7020" s="13" t="s">
        <v>340</v>
      </c>
      <c r="B7020" s="13">
        <v>1843</v>
      </c>
      <c r="C7020" s="13">
        <v>3646</v>
      </c>
      <c r="D7020" s="13">
        <v>0</v>
      </c>
    </row>
    <row r="7021" spans="1:4" ht="15.75" hidden="1" customHeight="1">
      <c r="A7021" s="13" t="s">
        <v>340</v>
      </c>
      <c r="B7021" s="13">
        <v>1844</v>
      </c>
      <c r="C7021" s="13">
        <v>3721</v>
      </c>
      <c r="D7021" s="13">
        <v>0</v>
      </c>
    </row>
    <row r="7022" spans="1:4" ht="15.75" hidden="1" customHeight="1">
      <c r="A7022" s="13" t="s">
        <v>340</v>
      </c>
      <c r="B7022" s="13">
        <v>1845</v>
      </c>
      <c r="C7022" s="13">
        <v>3798</v>
      </c>
      <c r="D7022" s="13">
        <v>0</v>
      </c>
    </row>
    <row r="7023" spans="1:4" ht="15.75" hidden="1" customHeight="1">
      <c r="A7023" s="13" t="s">
        <v>340</v>
      </c>
      <c r="B7023" s="13">
        <v>1846</v>
      </c>
      <c r="C7023" s="13">
        <v>3877</v>
      </c>
      <c r="D7023" s="13">
        <v>0</v>
      </c>
    </row>
    <row r="7024" spans="1:4" ht="15.75" hidden="1" customHeight="1">
      <c r="A7024" s="13" t="s">
        <v>340</v>
      </c>
      <c r="B7024" s="13">
        <v>1847</v>
      </c>
      <c r="C7024" s="13">
        <v>3957</v>
      </c>
      <c r="D7024" s="13">
        <v>0</v>
      </c>
    </row>
    <row r="7025" spans="1:4" ht="15.75" hidden="1" customHeight="1">
      <c r="A7025" s="13" t="s">
        <v>340</v>
      </c>
      <c r="B7025" s="13">
        <v>1848</v>
      </c>
      <c r="C7025" s="13">
        <v>4039</v>
      </c>
      <c r="D7025" s="13">
        <v>0</v>
      </c>
    </row>
    <row r="7026" spans="1:4" ht="15.75" hidden="1" customHeight="1">
      <c r="A7026" s="13" t="s">
        <v>340</v>
      </c>
      <c r="B7026" s="13">
        <v>1849</v>
      </c>
      <c r="C7026" s="13">
        <v>4123</v>
      </c>
      <c r="D7026" s="13">
        <v>0</v>
      </c>
    </row>
    <row r="7027" spans="1:4" ht="15.75" hidden="1" customHeight="1">
      <c r="A7027" s="13" t="s">
        <v>340</v>
      </c>
      <c r="B7027" s="13">
        <v>1850</v>
      </c>
      <c r="C7027" s="13">
        <v>4208</v>
      </c>
      <c r="D7027" s="13">
        <v>0</v>
      </c>
    </row>
    <row r="7028" spans="1:4" ht="15.75" hidden="1" customHeight="1">
      <c r="A7028" s="13" t="s">
        <v>340</v>
      </c>
      <c r="B7028" s="13">
        <v>1851</v>
      </c>
      <c r="C7028" s="13">
        <v>4298</v>
      </c>
      <c r="D7028" s="13">
        <v>0</v>
      </c>
    </row>
    <row r="7029" spans="1:4" ht="15.75" hidden="1" customHeight="1">
      <c r="A7029" s="13" t="s">
        <v>340</v>
      </c>
      <c r="B7029" s="13">
        <v>1852</v>
      </c>
      <c r="C7029" s="13">
        <v>4389</v>
      </c>
      <c r="D7029" s="13">
        <v>0</v>
      </c>
    </row>
    <row r="7030" spans="1:4" ht="15.75" hidden="1" customHeight="1">
      <c r="A7030" s="13" t="s">
        <v>340</v>
      </c>
      <c r="B7030" s="13">
        <v>1853</v>
      </c>
      <c r="C7030" s="13">
        <v>4483</v>
      </c>
      <c r="D7030" s="13">
        <v>0</v>
      </c>
    </row>
    <row r="7031" spans="1:4" ht="15.75" hidden="1" customHeight="1">
      <c r="A7031" s="13" t="s">
        <v>340</v>
      </c>
      <c r="B7031" s="13">
        <v>1854</v>
      </c>
      <c r="C7031" s="13">
        <v>4578</v>
      </c>
      <c r="D7031" s="13">
        <v>0</v>
      </c>
    </row>
    <row r="7032" spans="1:4" ht="15.75" hidden="1" customHeight="1">
      <c r="A7032" s="13" t="s">
        <v>340</v>
      </c>
      <c r="B7032" s="13">
        <v>1855</v>
      </c>
      <c r="C7032" s="13">
        <v>4676</v>
      </c>
      <c r="D7032" s="13">
        <v>0</v>
      </c>
    </row>
    <row r="7033" spans="1:4" ht="15.75" hidden="1" customHeight="1">
      <c r="A7033" s="13" t="s">
        <v>340</v>
      </c>
      <c r="B7033" s="13">
        <v>1856</v>
      </c>
      <c r="C7033" s="13">
        <v>4775</v>
      </c>
      <c r="D7033" s="13">
        <v>0</v>
      </c>
    </row>
    <row r="7034" spans="1:4" ht="15.75" hidden="1" customHeight="1">
      <c r="A7034" s="13" t="s">
        <v>340</v>
      </c>
      <c r="B7034" s="13">
        <v>1857</v>
      </c>
      <c r="C7034" s="13">
        <v>4877</v>
      </c>
      <c r="D7034" s="13">
        <v>0</v>
      </c>
    </row>
    <row r="7035" spans="1:4" ht="15.75" hidden="1" customHeight="1">
      <c r="A7035" s="13" t="s">
        <v>340</v>
      </c>
      <c r="B7035" s="13">
        <v>1858</v>
      </c>
      <c r="C7035" s="13">
        <v>4981</v>
      </c>
      <c r="D7035" s="13">
        <v>0</v>
      </c>
    </row>
    <row r="7036" spans="1:4" ht="15.75" hidden="1" customHeight="1">
      <c r="A7036" s="13" t="s">
        <v>340</v>
      </c>
      <c r="B7036" s="13">
        <v>1859</v>
      </c>
      <c r="C7036" s="13">
        <v>5087</v>
      </c>
      <c r="D7036" s="13">
        <v>0</v>
      </c>
    </row>
    <row r="7037" spans="1:4" ht="15.75" hidden="1" customHeight="1">
      <c r="A7037" s="13" t="s">
        <v>340</v>
      </c>
      <c r="B7037" s="13">
        <v>1860</v>
      </c>
      <c r="C7037" s="13">
        <v>5195</v>
      </c>
      <c r="D7037" s="13">
        <v>0</v>
      </c>
    </row>
    <row r="7038" spans="1:4" ht="15.75" hidden="1" customHeight="1">
      <c r="A7038" s="13" t="s">
        <v>340</v>
      </c>
      <c r="B7038" s="13">
        <v>1861</v>
      </c>
      <c r="C7038" s="13">
        <v>5310</v>
      </c>
      <c r="D7038" s="13">
        <v>0</v>
      </c>
    </row>
    <row r="7039" spans="1:4" ht="15.75" hidden="1" customHeight="1">
      <c r="A7039" s="13" t="s">
        <v>340</v>
      </c>
      <c r="B7039" s="13">
        <v>1862</v>
      </c>
      <c r="C7039" s="13">
        <v>5430</v>
      </c>
      <c r="D7039" s="13">
        <v>0</v>
      </c>
    </row>
    <row r="7040" spans="1:4" ht="15.75" hidden="1" customHeight="1">
      <c r="A7040" s="13" t="s">
        <v>340</v>
      </c>
      <c r="B7040" s="13">
        <v>1863</v>
      </c>
      <c r="C7040" s="13">
        <v>5556</v>
      </c>
      <c r="D7040" s="13">
        <v>0</v>
      </c>
    </row>
    <row r="7041" spans="1:4" ht="15.75" hidden="1" customHeight="1">
      <c r="A7041" s="13" t="s">
        <v>340</v>
      </c>
      <c r="B7041" s="13">
        <v>1864</v>
      </c>
      <c r="C7041" s="13">
        <v>5690</v>
      </c>
      <c r="D7041" s="13">
        <v>0</v>
      </c>
    </row>
    <row r="7042" spans="1:4" ht="15.75" hidden="1" customHeight="1">
      <c r="A7042" s="13" t="s">
        <v>340</v>
      </c>
      <c r="B7042" s="13">
        <v>1865</v>
      </c>
      <c r="C7042" s="13">
        <v>5830</v>
      </c>
      <c r="D7042" s="13">
        <v>0</v>
      </c>
    </row>
    <row r="7043" spans="1:4" ht="15.75" hidden="1" customHeight="1">
      <c r="A7043" s="13" t="s">
        <v>340</v>
      </c>
      <c r="B7043" s="13">
        <v>1866</v>
      </c>
      <c r="C7043" s="13">
        <v>5977</v>
      </c>
      <c r="D7043" s="13">
        <v>0</v>
      </c>
    </row>
    <row r="7044" spans="1:4" ht="15.75" hidden="1" customHeight="1">
      <c r="A7044" s="13" t="s">
        <v>340</v>
      </c>
      <c r="B7044" s="13">
        <v>1867</v>
      </c>
      <c r="C7044" s="13">
        <v>6132</v>
      </c>
      <c r="D7044" s="13">
        <v>0</v>
      </c>
    </row>
    <row r="7045" spans="1:4" ht="15.75" hidden="1" customHeight="1">
      <c r="A7045" s="13" t="s">
        <v>340</v>
      </c>
      <c r="B7045" s="13">
        <v>1868</v>
      </c>
      <c r="C7045" s="13">
        <v>6295</v>
      </c>
      <c r="D7045" s="13">
        <v>0</v>
      </c>
    </row>
    <row r="7046" spans="1:4" ht="15.75" hidden="1" customHeight="1">
      <c r="A7046" s="13" t="s">
        <v>340</v>
      </c>
      <c r="B7046" s="13">
        <v>1869</v>
      </c>
      <c r="C7046" s="13">
        <v>6465</v>
      </c>
      <c r="D7046" s="13">
        <v>0</v>
      </c>
    </row>
    <row r="7047" spans="1:4" ht="15.75" hidden="1" customHeight="1">
      <c r="A7047" s="13" t="s">
        <v>340</v>
      </c>
      <c r="B7047" s="13">
        <v>1870</v>
      </c>
      <c r="C7047" s="13">
        <v>6644</v>
      </c>
      <c r="D7047" s="13">
        <v>0</v>
      </c>
    </row>
    <row r="7048" spans="1:4" ht="15.75" hidden="1" customHeight="1">
      <c r="A7048" s="13" t="s">
        <v>340</v>
      </c>
      <c r="B7048" s="13">
        <v>1871</v>
      </c>
      <c r="C7048" s="13">
        <v>6670</v>
      </c>
      <c r="D7048" s="13">
        <v>0</v>
      </c>
    </row>
    <row r="7049" spans="1:4" ht="15.75" hidden="1" customHeight="1">
      <c r="A7049" s="13" t="s">
        <v>340</v>
      </c>
      <c r="B7049" s="13">
        <v>1872</v>
      </c>
      <c r="C7049" s="13">
        <v>6865</v>
      </c>
      <c r="D7049" s="13">
        <v>0</v>
      </c>
    </row>
    <row r="7050" spans="1:4" ht="15.75" hidden="1" customHeight="1">
      <c r="A7050" s="13" t="s">
        <v>340</v>
      </c>
      <c r="B7050" s="13">
        <v>1873</v>
      </c>
      <c r="C7050" s="13">
        <v>7072</v>
      </c>
      <c r="D7050" s="13">
        <v>0</v>
      </c>
    </row>
    <row r="7051" spans="1:4" ht="15.75" hidden="1" customHeight="1">
      <c r="A7051" s="13" t="s">
        <v>340</v>
      </c>
      <c r="B7051" s="13">
        <v>1874</v>
      </c>
      <c r="C7051" s="13">
        <v>7293</v>
      </c>
      <c r="D7051" s="13">
        <v>0</v>
      </c>
    </row>
    <row r="7052" spans="1:4" ht="15.75" hidden="1" customHeight="1">
      <c r="A7052" s="13" t="s">
        <v>340</v>
      </c>
      <c r="B7052" s="13">
        <v>1875</v>
      </c>
      <c r="C7052" s="13">
        <v>7528</v>
      </c>
      <c r="D7052" s="13">
        <v>0</v>
      </c>
    </row>
    <row r="7053" spans="1:4" ht="15.75" hidden="1" customHeight="1">
      <c r="A7053" s="13" t="s">
        <v>340</v>
      </c>
      <c r="B7053" s="13">
        <v>1876</v>
      </c>
      <c r="C7053" s="13">
        <v>7777</v>
      </c>
      <c r="D7053" s="13">
        <v>0</v>
      </c>
    </row>
    <row r="7054" spans="1:4" ht="15.75" hidden="1" customHeight="1">
      <c r="A7054" s="13" t="s">
        <v>340</v>
      </c>
      <c r="B7054" s="13">
        <v>1877</v>
      </c>
      <c r="C7054" s="13">
        <v>8034</v>
      </c>
      <c r="D7054" s="13">
        <v>0</v>
      </c>
    </row>
    <row r="7055" spans="1:4" ht="15.75" hidden="1" customHeight="1">
      <c r="A7055" s="13" t="s">
        <v>340</v>
      </c>
      <c r="B7055" s="13">
        <v>1878</v>
      </c>
      <c r="C7055" s="13">
        <v>8299</v>
      </c>
      <c r="D7055" s="13">
        <v>0</v>
      </c>
    </row>
    <row r="7056" spans="1:4" ht="15.75" hidden="1" customHeight="1">
      <c r="A7056" s="13" t="s">
        <v>340</v>
      </c>
      <c r="B7056" s="13">
        <v>1879</v>
      </c>
      <c r="C7056" s="13">
        <v>8574</v>
      </c>
      <c r="D7056" s="13">
        <v>0</v>
      </c>
    </row>
    <row r="7057" spans="1:4" ht="15.75" hidden="1" customHeight="1">
      <c r="A7057" s="13" t="s">
        <v>340</v>
      </c>
      <c r="B7057" s="13">
        <v>1880</v>
      </c>
      <c r="C7057" s="13">
        <v>8857</v>
      </c>
      <c r="D7057" s="13">
        <v>0</v>
      </c>
    </row>
    <row r="7058" spans="1:4" ht="15.75" hidden="1" customHeight="1">
      <c r="A7058" s="13" t="s">
        <v>340</v>
      </c>
      <c r="B7058" s="13">
        <v>1881</v>
      </c>
      <c r="C7058" s="13">
        <v>9150</v>
      </c>
      <c r="D7058" s="13">
        <v>0</v>
      </c>
    </row>
    <row r="7059" spans="1:4" ht="15.75" hidden="1" customHeight="1">
      <c r="A7059" s="13" t="s">
        <v>340</v>
      </c>
      <c r="B7059" s="13">
        <v>1882</v>
      </c>
      <c r="C7059" s="13">
        <v>9453</v>
      </c>
      <c r="D7059" s="13">
        <v>0</v>
      </c>
    </row>
    <row r="7060" spans="1:4" ht="15.75" hidden="1" customHeight="1">
      <c r="A7060" s="13" t="s">
        <v>340</v>
      </c>
      <c r="B7060" s="13">
        <v>1883</v>
      </c>
      <c r="C7060" s="13">
        <v>9766</v>
      </c>
      <c r="D7060" s="13">
        <v>0</v>
      </c>
    </row>
    <row r="7061" spans="1:4" ht="15.75" hidden="1" customHeight="1">
      <c r="A7061" s="13" t="s">
        <v>340</v>
      </c>
      <c r="B7061" s="13">
        <v>1884</v>
      </c>
      <c r="C7061" s="13">
        <v>10089</v>
      </c>
      <c r="D7061" s="13">
        <v>0</v>
      </c>
    </row>
    <row r="7062" spans="1:4" ht="15.75" hidden="1" customHeight="1">
      <c r="A7062" s="13" t="s">
        <v>340</v>
      </c>
      <c r="B7062" s="13">
        <v>1885</v>
      </c>
      <c r="C7062" s="13">
        <v>10422</v>
      </c>
      <c r="D7062" s="13">
        <v>0</v>
      </c>
    </row>
    <row r="7063" spans="1:4" ht="15.75" hidden="1" customHeight="1">
      <c r="A7063" s="13" t="s">
        <v>340</v>
      </c>
      <c r="B7063" s="13">
        <v>1886</v>
      </c>
      <c r="C7063" s="13">
        <v>10767</v>
      </c>
      <c r="D7063" s="13">
        <v>0</v>
      </c>
    </row>
    <row r="7064" spans="1:4" ht="15.75" hidden="1" customHeight="1">
      <c r="A7064" s="13" t="s">
        <v>340</v>
      </c>
      <c r="B7064" s="13">
        <v>1887</v>
      </c>
      <c r="C7064" s="13">
        <v>11123</v>
      </c>
      <c r="D7064" s="13">
        <v>0</v>
      </c>
    </row>
    <row r="7065" spans="1:4" ht="15.75" hidden="1" customHeight="1">
      <c r="A7065" s="13" t="s">
        <v>340</v>
      </c>
      <c r="B7065" s="13">
        <v>1888</v>
      </c>
      <c r="C7065" s="13">
        <v>11491</v>
      </c>
      <c r="D7065" s="13">
        <v>0</v>
      </c>
    </row>
    <row r="7066" spans="1:4" ht="15.75" hidden="1" customHeight="1">
      <c r="A7066" s="13" t="s">
        <v>340</v>
      </c>
      <c r="B7066" s="13">
        <v>1889</v>
      </c>
      <c r="C7066" s="13">
        <v>11871</v>
      </c>
      <c r="D7066" s="13">
        <v>0</v>
      </c>
    </row>
    <row r="7067" spans="1:4" ht="15.75" hidden="1" customHeight="1">
      <c r="A7067" s="13" t="s">
        <v>340</v>
      </c>
      <c r="B7067" s="13">
        <v>1890</v>
      </c>
      <c r="C7067" s="13">
        <v>12263</v>
      </c>
      <c r="D7067" s="13">
        <v>0</v>
      </c>
    </row>
    <row r="7068" spans="1:4" ht="15.75" hidden="1" customHeight="1">
      <c r="A7068" s="13" t="s">
        <v>340</v>
      </c>
      <c r="B7068" s="13">
        <v>1891</v>
      </c>
      <c r="C7068" s="13">
        <v>12669</v>
      </c>
      <c r="D7068" s="13">
        <v>0</v>
      </c>
    </row>
    <row r="7069" spans="1:4" ht="15.75" hidden="1" customHeight="1">
      <c r="A7069" s="13" t="s">
        <v>340</v>
      </c>
      <c r="B7069" s="13">
        <v>1892</v>
      </c>
      <c r="C7069" s="13">
        <v>13088</v>
      </c>
      <c r="D7069" s="13">
        <v>0</v>
      </c>
    </row>
    <row r="7070" spans="1:4" ht="15.75" hidden="1" customHeight="1">
      <c r="A7070" s="13" t="s">
        <v>340</v>
      </c>
      <c r="B7070" s="13">
        <v>1893</v>
      </c>
      <c r="C7070" s="13">
        <v>13521</v>
      </c>
      <c r="D7070" s="13">
        <v>0</v>
      </c>
    </row>
    <row r="7071" spans="1:4" ht="15.75" hidden="1" customHeight="1">
      <c r="A7071" s="13" t="s">
        <v>340</v>
      </c>
      <c r="B7071" s="13">
        <v>1894</v>
      </c>
      <c r="C7071" s="13">
        <v>13968</v>
      </c>
      <c r="D7071" s="13">
        <v>0</v>
      </c>
    </row>
    <row r="7072" spans="1:4" ht="15.75" hidden="1" customHeight="1">
      <c r="A7072" s="13" t="s">
        <v>340</v>
      </c>
      <c r="B7072" s="13">
        <v>1895</v>
      </c>
      <c r="C7072" s="13">
        <v>14430</v>
      </c>
      <c r="D7072" s="13">
        <v>0</v>
      </c>
    </row>
    <row r="7073" spans="1:4" ht="15.75" hidden="1" customHeight="1">
      <c r="A7073" s="13" t="s">
        <v>340</v>
      </c>
      <c r="B7073" s="13">
        <v>1896</v>
      </c>
      <c r="C7073" s="13">
        <v>14907</v>
      </c>
      <c r="D7073" s="13">
        <v>0</v>
      </c>
    </row>
    <row r="7074" spans="1:4" ht="15.75" hidden="1" customHeight="1">
      <c r="A7074" s="13" t="s">
        <v>340</v>
      </c>
      <c r="B7074" s="13">
        <v>1897</v>
      </c>
      <c r="C7074" s="13">
        <v>15400</v>
      </c>
      <c r="D7074" s="13">
        <v>0</v>
      </c>
    </row>
    <row r="7075" spans="1:4" ht="15.75" hidden="1" customHeight="1">
      <c r="A7075" s="13" t="s">
        <v>340</v>
      </c>
      <c r="B7075" s="13">
        <v>1898</v>
      </c>
      <c r="C7075" s="13">
        <v>15909</v>
      </c>
      <c r="D7075" s="13">
        <v>0</v>
      </c>
    </row>
    <row r="7076" spans="1:4" ht="15.75" hidden="1" customHeight="1">
      <c r="A7076" s="13" t="s">
        <v>340</v>
      </c>
      <c r="B7076" s="13">
        <v>1899</v>
      </c>
      <c r="C7076" s="13">
        <v>16435</v>
      </c>
      <c r="D7076" s="13">
        <v>0</v>
      </c>
    </row>
    <row r="7077" spans="1:4" ht="15.75" hidden="1" customHeight="1">
      <c r="A7077" s="13" t="s">
        <v>340</v>
      </c>
      <c r="B7077" s="13">
        <v>1900</v>
      </c>
      <c r="C7077" s="13">
        <v>16978</v>
      </c>
      <c r="D7077" s="13">
        <v>0</v>
      </c>
    </row>
    <row r="7078" spans="1:4" ht="15.75" hidden="1" customHeight="1">
      <c r="A7078" s="13" t="s">
        <v>340</v>
      </c>
      <c r="B7078" s="13">
        <v>1901</v>
      </c>
      <c r="C7078" s="13">
        <v>17540</v>
      </c>
      <c r="D7078" s="13">
        <v>0</v>
      </c>
    </row>
    <row r="7079" spans="1:4" ht="15.75" hidden="1" customHeight="1">
      <c r="A7079" s="13" t="s">
        <v>340</v>
      </c>
      <c r="B7079" s="13">
        <v>1902</v>
      </c>
      <c r="C7079" s="13">
        <v>18120</v>
      </c>
      <c r="D7079" s="13">
        <v>0</v>
      </c>
    </row>
    <row r="7080" spans="1:4" ht="15.75" hidden="1" customHeight="1">
      <c r="A7080" s="13" t="s">
        <v>340</v>
      </c>
      <c r="B7080" s="13">
        <v>1903</v>
      </c>
      <c r="C7080" s="13">
        <v>18719</v>
      </c>
      <c r="D7080" s="13">
        <v>0</v>
      </c>
    </row>
    <row r="7081" spans="1:4" ht="15.75" hidden="1" customHeight="1">
      <c r="A7081" s="13" t="s">
        <v>340</v>
      </c>
      <c r="B7081" s="13">
        <v>1904</v>
      </c>
      <c r="C7081" s="13">
        <v>19338</v>
      </c>
      <c r="D7081" s="13">
        <v>0</v>
      </c>
    </row>
    <row r="7082" spans="1:4" ht="15.75" hidden="1" customHeight="1">
      <c r="A7082" s="13" t="s">
        <v>340</v>
      </c>
      <c r="B7082" s="13">
        <v>1905</v>
      </c>
      <c r="C7082" s="13">
        <v>19977</v>
      </c>
      <c r="D7082" s="13">
        <v>0</v>
      </c>
    </row>
    <row r="7083" spans="1:4" ht="15.75" hidden="1" customHeight="1">
      <c r="A7083" s="13" t="s">
        <v>340</v>
      </c>
      <c r="B7083" s="13">
        <v>1906</v>
      </c>
      <c r="C7083" s="13">
        <v>20638</v>
      </c>
      <c r="D7083" s="13">
        <v>0</v>
      </c>
    </row>
    <row r="7084" spans="1:4" ht="15.75" hidden="1" customHeight="1">
      <c r="A7084" s="13" t="s">
        <v>340</v>
      </c>
      <c r="B7084" s="13">
        <v>1907</v>
      </c>
      <c r="C7084" s="13">
        <v>21286</v>
      </c>
      <c r="D7084" s="13">
        <v>0</v>
      </c>
    </row>
    <row r="7085" spans="1:4" ht="15.75" hidden="1" customHeight="1">
      <c r="A7085" s="13" t="s">
        <v>340</v>
      </c>
      <c r="B7085" s="13">
        <v>1908</v>
      </c>
      <c r="C7085" s="13">
        <v>21921</v>
      </c>
      <c r="D7085" s="13">
        <v>0</v>
      </c>
    </row>
    <row r="7086" spans="1:4" ht="15.75" hidden="1" customHeight="1">
      <c r="A7086" s="13" t="s">
        <v>340</v>
      </c>
      <c r="B7086" s="13">
        <v>1909</v>
      </c>
      <c r="C7086" s="13">
        <v>22541</v>
      </c>
      <c r="D7086" s="13">
        <v>0</v>
      </c>
    </row>
    <row r="7087" spans="1:4" ht="15.75" hidden="1" customHeight="1">
      <c r="A7087" s="13" t="s">
        <v>340</v>
      </c>
      <c r="B7087" s="13">
        <v>1910</v>
      </c>
      <c r="C7087" s="13">
        <v>23145</v>
      </c>
      <c r="D7087" s="13">
        <v>0</v>
      </c>
    </row>
    <row r="7088" spans="1:4" ht="15.75" hidden="1" customHeight="1">
      <c r="A7088" s="13" t="s">
        <v>340</v>
      </c>
      <c r="B7088" s="13">
        <v>1911</v>
      </c>
      <c r="C7088" s="13">
        <v>23354</v>
      </c>
      <c r="D7088" s="13">
        <v>0</v>
      </c>
    </row>
    <row r="7089" spans="1:4" ht="15.75" hidden="1" customHeight="1">
      <c r="A7089" s="13" t="s">
        <v>340</v>
      </c>
      <c r="B7089" s="13">
        <v>1912</v>
      </c>
      <c r="C7089" s="13">
        <v>23566</v>
      </c>
      <c r="D7089" s="13">
        <v>0</v>
      </c>
    </row>
    <row r="7090" spans="1:4" ht="15.75" hidden="1" customHeight="1">
      <c r="A7090" s="13" t="s">
        <v>340</v>
      </c>
      <c r="B7090" s="13">
        <v>1913</v>
      </c>
      <c r="C7090" s="13">
        <v>23976</v>
      </c>
      <c r="D7090" s="13">
        <v>0</v>
      </c>
    </row>
    <row r="7091" spans="1:4" ht="15.75" hidden="1" customHeight="1">
      <c r="A7091" s="13" t="s">
        <v>340</v>
      </c>
      <c r="B7091" s="13">
        <v>1914</v>
      </c>
      <c r="C7091" s="13">
        <v>24393</v>
      </c>
      <c r="D7091" s="13">
        <v>0</v>
      </c>
    </row>
    <row r="7092" spans="1:4" ht="15.75" hidden="1" customHeight="1">
      <c r="A7092" s="13" t="s">
        <v>340</v>
      </c>
      <c r="B7092" s="13">
        <v>1915</v>
      </c>
      <c r="C7092" s="13">
        <v>24818</v>
      </c>
      <c r="D7092" s="13">
        <v>0</v>
      </c>
    </row>
    <row r="7093" spans="1:4" ht="15.75" hidden="1" customHeight="1">
      <c r="A7093" s="13" t="s">
        <v>340</v>
      </c>
      <c r="B7093" s="13">
        <v>1916</v>
      </c>
      <c r="C7093" s="13">
        <v>25250</v>
      </c>
      <c r="D7093" s="13">
        <v>0</v>
      </c>
    </row>
    <row r="7094" spans="1:4" ht="15.75" hidden="1" customHeight="1">
      <c r="A7094" s="13" t="s">
        <v>340</v>
      </c>
      <c r="B7094" s="13">
        <v>1917</v>
      </c>
      <c r="C7094" s="13">
        <v>25690</v>
      </c>
      <c r="D7094" s="13">
        <v>0</v>
      </c>
    </row>
    <row r="7095" spans="1:4" ht="15.75" hidden="1" customHeight="1">
      <c r="A7095" s="13" t="s">
        <v>340</v>
      </c>
      <c r="B7095" s="13">
        <v>1918</v>
      </c>
      <c r="C7095" s="13">
        <v>26123</v>
      </c>
      <c r="D7095" s="13">
        <v>0</v>
      </c>
    </row>
    <row r="7096" spans="1:4" ht="15.75" hidden="1" customHeight="1">
      <c r="A7096" s="13" t="s">
        <v>340</v>
      </c>
      <c r="B7096" s="13">
        <v>1919</v>
      </c>
      <c r="C7096" s="13">
        <v>26549</v>
      </c>
      <c r="D7096" s="13">
        <v>0</v>
      </c>
    </row>
    <row r="7097" spans="1:4" ht="15.75" hidden="1" customHeight="1">
      <c r="A7097" s="13" t="s">
        <v>340</v>
      </c>
      <c r="B7097" s="13">
        <v>1920</v>
      </c>
      <c r="C7097" s="13">
        <v>26970</v>
      </c>
      <c r="D7097" s="13">
        <v>0</v>
      </c>
    </row>
    <row r="7098" spans="1:4" ht="15.75" hidden="1" customHeight="1">
      <c r="A7098" s="13" t="s">
        <v>340</v>
      </c>
      <c r="B7098" s="13">
        <v>1921</v>
      </c>
      <c r="C7098" s="13">
        <v>27385</v>
      </c>
      <c r="D7098" s="13">
        <v>0</v>
      </c>
    </row>
    <row r="7099" spans="1:4" ht="15.75" hidden="1" customHeight="1">
      <c r="A7099" s="13" t="s">
        <v>340</v>
      </c>
      <c r="B7099" s="13">
        <v>1922</v>
      </c>
      <c r="C7099" s="13">
        <v>27792</v>
      </c>
      <c r="D7099" s="13">
        <v>0</v>
      </c>
    </row>
    <row r="7100" spans="1:4" ht="15.75" hidden="1" customHeight="1">
      <c r="A7100" s="13" t="s">
        <v>340</v>
      </c>
      <c r="B7100" s="13">
        <v>1923</v>
      </c>
      <c r="C7100" s="13">
        <v>28193</v>
      </c>
      <c r="D7100" s="13">
        <v>0</v>
      </c>
    </row>
    <row r="7101" spans="1:4" ht="15.75" hidden="1" customHeight="1">
      <c r="A7101" s="13" t="s">
        <v>340</v>
      </c>
      <c r="B7101" s="13">
        <v>1924</v>
      </c>
      <c r="C7101" s="13">
        <v>28599</v>
      </c>
      <c r="D7101" s="13">
        <v>0</v>
      </c>
    </row>
    <row r="7102" spans="1:4" ht="15.75" hidden="1" customHeight="1">
      <c r="A7102" s="13" t="s">
        <v>340</v>
      </c>
      <c r="B7102" s="13">
        <v>1925</v>
      </c>
      <c r="C7102" s="13">
        <v>29011</v>
      </c>
      <c r="D7102" s="13">
        <v>0</v>
      </c>
    </row>
    <row r="7103" spans="1:4" ht="15.75" hidden="1" customHeight="1">
      <c r="A7103" s="13" t="s">
        <v>340</v>
      </c>
      <c r="B7103" s="13">
        <v>1926</v>
      </c>
      <c r="C7103" s="13">
        <v>29429</v>
      </c>
      <c r="D7103" s="13">
        <v>0</v>
      </c>
    </row>
    <row r="7104" spans="1:4" ht="15.75" hidden="1" customHeight="1">
      <c r="A7104" s="13" t="s">
        <v>340</v>
      </c>
      <c r="B7104" s="13">
        <v>1927</v>
      </c>
      <c r="C7104" s="13">
        <v>29854</v>
      </c>
      <c r="D7104" s="13">
        <v>0</v>
      </c>
    </row>
    <row r="7105" spans="1:4" ht="15.75" hidden="1" customHeight="1">
      <c r="A7105" s="13" t="s">
        <v>340</v>
      </c>
      <c r="B7105" s="13">
        <v>1928</v>
      </c>
      <c r="C7105" s="13">
        <v>30284</v>
      </c>
      <c r="D7105" s="13">
        <v>0</v>
      </c>
    </row>
    <row r="7106" spans="1:4" ht="15.75" hidden="1" customHeight="1">
      <c r="A7106" s="13" t="s">
        <v>340</v>
      </c>
      <c r="B7106" s="13">
        <v>1929</v>
      </c>
      <c r="C7106" s="13">
        <v>30828</v>
      </c>
      <c r="D7106" s="13">
        <v>0</v>
      </c>
    </row>
    <row r="7107" spans="1:4" ht="15.75" hidden="1" customHeight="1">
      <c r="A7107" s="13" t="s">
        <v>340</v>
      </c>
      <c r="B7107" s="13">
        <v>1930</v>
      </c>
      <c r="C7107" s="13">
        <v>31492</v>
      </c>
      <c r="D7107" s="13">
        <v>0</v>
      </c>
    </row>
    <row r="7108" spans="1:4" ht="15.75" hidden="1" customHeight="1">
      <c r="A7108" s="13" t="s">
        <v>340</v>
      </c>
      <c r="B7108" s="13">
        <v>1931</v>
      </c>
      <c r="C7108" s="13">
        <v>32280</v>
      </c>
      <c r="D7108" s="13">
        <v>0</v>
      </c>
    </row>
    <row r="7109" spans="1:4" ht="15.75" hidden="1" customHeight="1">
      <c r="A7109" s="13" t="s">
        <v>340</v>
      </c>
      <c r="B7109" s="13">
        <v>1932</v>
      </c>
      <c r="C7109" s="13">
        <v>33198</v>
      </c>
      <c r="D7109" s="13">
        <v>0</v>
      </c>
    </row>
    <row r="7110" spans="1:4" ht="15.75" hidden="1" customHeight="1">
      <c r="A7110" s="13" t="s">
        <v>340</v>
      </c>
      <c r="B7110" s="13">
        <v>1933</v>
      </c>
      <c r="C7110" s="13">
        <v>34251</v>
      </c>
      <c r="D7110" s="13">
        <v>4.0000000000000001E-3</v>
      </c>
    </row>
    <row r="7111" spans="1:4" ht="15.75" hidden="1" customHeight="1">
      <c r="A7111" s="13" t="s">
        <v>340</v>
      </c>
      <c r="B7111" s="13">
        <v>1934</v>
      </c>
      <c r="C7111" s="13">
        <v>35338</v>
      </c>
      <c r="D7111" s="13">
        <v>4.3999999999999997E-2</v>
      </c>
    </row>
    <row r="7112" spans="1:4" ht="15.75" hidden="1" customHeight="1">
      <c r="A7112" s="13" t="s">
        <v>340</v>
      </c>
      <c r="B7112" s="13">
        <v>1935</v>
      </c>
      <c r="C7112" s="13">
        <v>36459</v>
      </c>
      <c r="D7112" s="13">
        <v>2.5999999999999999E-2</v>
      </c>
    </row>
    <row r="7113" spans="1:4" ht="15.75" hidden="1" customHeight="1">
      <c r="A7113" s="13" t="s">
        <v>340</v>
      </c>
      <c r="B7113" s="13">
        <v>1936</v>
      </c>
      <c r="C7113" s="13">
        <v>37616</v>
      </c>
      <c r="D7113" s="13">
        <v>7.6999999999999999E-2</v>
      </c>
    </row>
    <row r="7114" spans="1:4" ht="15.75" hidden="1" customHeight="1">
      <c r="A7114" s="13" t="s">
        <v>340</v>
      </c>
      <c r="B7114" s="13">
        <v>1937</v>
      </c>
      <c r="C7114" s="13">
        <v>38810</v>
      </c>
      <c r="D7114" s="13">
        <v>0.20499999999999999</v>
      </c>
    </row>
    <row r="7115" spans="1:4" ht="15.75" hidden="1" customHeight="1">
      <c r="A7115" s="13" t="s">
        <v>340</v>
      </c>
      <c r="B7115" s="13">
        <v>1938</v>
      </c>
      <c r="C7115" s="13">
        <v>40041</v>
      </c>
      <c r="D7115" s="13">
        <v>0.216</v>
      </c>
    </row>
    <row r="7116" spans="1:4" ht="15.75" hidden="1" customHeight="1">
      <c r="A7116" s="13" t="s">
        <v>340</v>
      </c>
      <c r="B7116" s="13">
        <v>1939</v>
      </c>
      <c r="C7116" s="13">
        <v>41121</v>
      </c>
      <c r="D7116" s="13">
        <v>2.6269999999999998</v>
      </c>
    </row>
    <row r="7117" spans="1:4" ht="15.75" hidden="1" customHeight="1">
      <c r="A7117" s="13" t="s">
        <v>340</v>
      </c>
      <c r="B7117" s="13">
        <v>1940</v>
      </c>
      <c r="C7117" s="13">
        <v>42042</v>
      </c>
      <c r="D7117" s="13">
        <v>2.9609999999999999</v>
      </c>
    </row>
    <row r="7118" spans="1:4" ht="15.75" hidden="1" customHeight="1">
      <c r="A7118" s="13" t="s">
        <v>340</v>
      </c>
      <c r="B7118" s="13">
        <v>1941</v>
      </c>
      <c r="C7118" s="13">
        <v>42798</v>
      </c>
      <c r="D7118" s="13">
        <v>1.968</v>
      </c>
    </row>
    <row r="7119" spans="1:4" ht="15.75" hidden="1" customHeight="1">
      <c r="A7119" s="13" t="s">
        <v>340</v>
      </c>
      <c r="B7119" s="13">
        <v>1942</v>
      </c>
      <c r="C7119" s="13">
        <v>43382</v>
      </c>
      <c r="D7119" s="13">
        <v>1.246</v>
      </c>
    </row>
    <row r="7120" spans="1:4" ht="15.75" hidden="1" customHeight="1">
      <c r="A7120" s="13" t="s">
        <v>340</v>
      </c>
      <c r="B7120" s="13">
        <v>1943</v>
      </c>
      <c r="C7120" s="13">
        <v>43786</v>
      </c>
      <c r="D7120" s="13">
        <v>1.8720000000000001</v>
      </c>
    </row>
    <row r="7121" spans="1:4" ht="15.75" hidden="1" customHeight="1">
      <c r="A7121" s="13" t="s">
        <v>340</v>
      </c>
      <c r="B7121" s="13">
        <v>1944</v>
      </c>
      <c r="C7121" s="13">
        <v>44193</v>
      </c>
      <c r="D7121" s="13">
        <v>2.4950000000000001</v>
      </c>
    </row>
    <row r="7122" spans="1:4" ht="15.75" hidden="1" customHeight="1">
      <c r="A7122" s="13" t="s">
        <v>340</v>
      </c>
      <c r="B7122" s="13">
        <v>1945</v>
      </c>
      <c r="C7122" s="13">
        <v>44605</v>
      </c>
      <c r="D7122" s="13">
        <v>0.92</v>
      </c>
    </row>
    <row r="7123" spans="1:4" ht="15.75" hidden="1" customHeight="1">
      <c r="A7123" s="13" t="s">
        <v>340</v>
      </c>
      <c r="B7123" s="13">
        <v>1946</v>
      </c>
      <c r="C7123" s="13">
        <v>45021</v>
      </c>
      <c r="D7123" s="13">
        <v>0.94499999999999995</v>
      </c>
    </row>
    <row r="7124" spans="1:4" ht="15.75" hidden="1" customHeight="1">
      <c r="A7124" s="13" t="s">
        <v>340</v>
      </c>
      <c r="B7124" s="13">
        <v>1947</v>
      </c>
      <c r="C7124" s="13">
        <v>45440</v>
      </c>
      <c r="D7124" s="13">
        <v>5.3529999999999998</v>
      </c>
    </row>
    <row r="7125" spans="1:4" ht="15.75" hidden="1" customHeight="1">
      <c r="A7125" s="13" t="s">
        <v>340</v>
      </c>
      <c r="B7125" s="13">
        <v>1948</v>
      </c>
      <c r="C7125" s="13">
        <v>45863</v>
      </c>
      <c r="D7125" s="13">
        <v>8.1000000000000003E-2</v>
      </c>
    </row>
    <row r="7126" spans="1:4" ht="15.75" hidden="1" customHeight="1">
      <c r="A7126" s="13" t="s">
        <v>340</v>
      </c>
      <c r="B7126" s="13">
        <v>1949</v>
      </c>
      <c r="C7126" s="13">
        <v>46794</v>
      </c>
      <c r="D7126" s="13">
        <v>11.468</v>
      </c>
    </row>
    <row r="7127" spans="1:4" ht="15.75" hidden="1" customHeight="1">
      <c r="A7127" s="13" t="s">
        <v>340</v>
      </c>
      <c r="B7127" s="13">
        <v>1950</v>
      </c>
      <c r="C7127" s="13">
        <v>48290</v>
      </c>
      <c r="D7127" s="13">
        <v>0.41399999999999998</v>
      </c>
    </row>
    <row r="7128" spans="1:4" ht="15.75" hidden="1" customHeight="1">
      <c r="A7128" s="13" t="s">
        <v>340</v>
      </c>
      <c r="B7128" s="13">
        <v>1951</v>
      </c>
      <c r="C7128" s="13">
        <v>51113</v>
      </c>
      <c r="D7128" s="13">
        <v>0.3</v>
      </c>
    </row>
    <row r="7129" spans="1:4" ht="15.75" hidden="1" customHeight="1">
      <c r="A7129" s="13" t="s">
        <v>340</v>
      </c>
      <c r="B7129" s="13">
        <v>1952</v>
      </c>
      <c r="C7129" s="13">
        <v>54038</v>
      </c>
      <c r="D7129" s="13">
        <v>0.32200000000000001</v>
      </c>
    </row>
    <row r="7130" spans="1:4" ht="15.75" hidden="1" customHeight="1">
      <c r="A7130" s="13" t="s">
        <v>340</v>
      </c>
      <c r="B7130" s="13">
        <v>1953</v>
      </c>
      <c r="C7130" s="13">
        <v>57195</v>
      </c>
      <c r="D7130" s="13">
        <v>0.34399999999999997</v>
      </c>
    </row>
    <row r="7131" spans="1:4" ht="15.75" hidden="1" customHeight="1">
      <c r="A7131" s="13" t="s">
        <v>340</v>
      </c>
      <c r="B7131" s="13">
        <v>1954</v>
      </c>
      <c r="C7131" s="13">
        <v>60608</v>
      </c>
      <c r="D7131" s="13">
        <v>0.35899999999999999</v>
      </c>
    </row>
    <row r="7132" spans="1:4" ht="15.75" hidden="1" customHeight="1">
      <c r="A7132" s="13" t="s">
        <v>340</v>
      </c>
      <c r="B7132" s="13">
        <v>1955</v>
      </c>
      <c r="C7132" s="13">
        <v>64283</v>
      </c>
      <c r="D7132" s="13">
        <v>0.3</v>
      </c>
    </row>
    <row r="7133" spans="1:4" ht="15.75" hidden="1" customHeight="1">
      <c r="A7133" s="13" t="s">
        <v>340</v>
      </c>
      <c r="B7133" s="13">
        <v>1956</v>
      </c>
      <c r="C7133" s="13">
        <v>68225</v>
      </c>
      <c r="D7133" s="13">
        <v>0.29699999999999999</v>
      </c>
    </row>
    <row r="7134" spans="1:4" ht="15.75" hidden="1" customHeight="1">
      <c r="A7134" s="13" t="s">
        <v>340</v>
      </c>
      <c r="B7134" s="13">
        <v>1957</v>
      </c>
      <c r="C7134" s="13">
        <v>72398</v>
      </c>
      <c r="D7134" s="13">
        <v>0.29299999999999998</v>
      </c>
    </row>
    <row r="7135" spans="1:4" ht="15.75" hidden="1" customHeight="1">
      <c r="A7135" s="13" t="s">
        <v>340</v>
      </c>
      <c r="B7135" s="13">
        <v>1958</v>
      </c>
      <c r="C7135" s="13">
        <v>76708</v>
      </c>
      <c r="D7135" s="13">
        <v>0.31900000000000001</v>
      </c>
    </row>
    <row r="7136" spans="1:4" ht="15.75" hidden="1" customHeight="1">
      <c r="A7136" s="13" t="s">
        <v>340</v>
      </c>
      <c r="B7136" s="13">
        <v>1959</v>
      </c>
      <c r="C7136" s="13">
        <v>81067</v>
      </c>
      <c r="D7136" s="13">
        <v>0.32600000000000001</v>
      </c>
    </row>
    <row r="7137" spans="1:4" ht="15.75" hidden="1" customHeight="1">
      <c r="A7137" s="13" t="s">
        <v>340</v>
      </c>
      <c r="B7137" s="13">
        <v>1960</v>
      </c>
      <c r="C7137" s="13">
        <v>85361</v>
      </c>
      <c r="D7137" s="13">
        <v>0.33300000000000002</v>
      </c>
    </row>
    <row r="7138" spans="1:4" ht="15.75" hidden="1" customHeight="1">
      <c r="A7138" s="13" t="s">
        <v>340</v>
      </c>
      <c r="B7138" s="13">
        <v>1961</v>
      </c>
      <c r="C7138" s="13">
        <v>89580</v>
      </c>
      <c r="D7138" s="13">
        <v>0.30399999999999999</v>
      </c>
    </row>
    <row r="7139" spans="1:4" ht="15.75" hidden="1" customHeight="1">
      <c r="A7139" s="13" t="s">
        <v>340</v>
      </c>
      <c r="B7139" s="13">
        <v>1962</v>
      </c>
      <c r="C7139" s="13">
        <v>93853</v>
      </c>
      <c r="D7139" s="13">
        <v>0.37</v>
      </c>
    </row>
    <row r="7140" spans="1:4" ht="15.75" hidden="1" customHeight="1">
      <c r="A7140" s="13" t="s">
        <v>340</v>
      </c>
      <c r="B7140" s="13">
        <v>1963</v>
      </c>
      <c r="C7140" s="13">
        <v>98292</v>
      </c>
      <c r="D7140" s="13">
        <v>0.35499999999999998</v>
      </c>
    </row>
    <row r="7141" spans="1:4" ht="15.75" hidden="1" customHeight="1">
      <c r="A7141" s="13" t="s">
        <v>340</v>
      </c>
      <c r="B7141" s="13">
        <v>1964</v>
      </c>
      <c r="C7141" s="13">
        <v>102921</v>
      </c>
      <c r="D7141" s="13">
        <v>0.34100000000000003</v>
      </c>
    </row>
    <row r="7142" spans="1:4" ht="15.75" hidden="1" customHeight="1">
      <c r="A7142" s="13" t="s">
        <v>340</v>
      </c>
      <c r="B7142" s="13">
        <v>1965</v>
      </c>
      <c r="C7142" s="13">
        <v>107701</v>
      </c>
      <c r="D7142" s="13">
        <v>0.33300000000000002</v>
      </c>
    </row>
    <row r="7143" spans="1:4" ht="15.75" hidden="1" customHeight="1">
      <c r="A7143" s="13" t="s">
        <v>340</v>
      </c>
      <c r="B7143" s="13">
        <v>1966</v>
      </c>
      <c r="C7143" s="13">
        <v>112608</v>
      </c>
      <c r="D7143" s="13">
        <v>0.49099999999999999</v>
      </c>
    </row>
    <row r="7144" spans="1:4" ht="15.75" hidden="1" customHeight="1">
      <c r="A7144" s="13" t="s">
        <v>340</v>
      </c>
      <c r="B7144" s="13">
        <v>1967</v>
      </c>
      <c r="C7144" s="13">
        <v>117645</v>
      </c>
      <c r="D7144" s="13">
        <v>0.44</v>
      </c>
    </row>
    <row r="7145" spans="1:4" ht="15.75" hidden="1" customHeight="1">
      <c r="A7145" s="13" t="s">
        <v>340</v>
      </c>
      <c r="B7145" s="13">
        <v>1968</v>
      </c>
      <c r="C7145" s="13">
        <v>122783</v>
      </c>
      <c r="D7145" s="13">
        <v>0.42899999999999999</v>
      </c>
    </row>
    <row r="7146" spans="1:4" ht="15.75" hidden="1" customHeight="1">
      <c r="A7146" s="13" t="s">
        <v>340</v>
      </c>
      <c r="B7146" s="13">
        <v>1969</v>
      </c>
      <c r="C7146" s="13">
        <v>128021</v>
      </c>
      <c r="D7146" s="13">
        <v>0.48699999999999999</v>
      </c>
    </row>
    <row r="7147" spans="1:4" ht="15.75" hidden="1" customHeight="1">
      <c r="A7147" s="13" t="s">
        <v>340</v>
      </c>
      <c r="B7147" s="13">
        <v>1970</v>
      </c>
      <c r="C7147" s="13">
        <v>133349</v>
      </c>
      <c r="D7147" s="13">
        <v>8.2040000000000006</v>
      </c>
    </row>
    <row r="7148" spans="1:4" ht="15.75" hidden="1" customHeight="1">
      <c r="A7148" s="13" t="s">
        <v>340</v>
      </c>
      <c r="B7148" s="13">
        <v>1971</v>
      </c>
      <c r="C7148" s="13">
        <v>138679</v>
      </c>
      <c r="D7148" s="13">
        <v>7.5110000000000001</v>
      </c>
    </row>
    <row r="7149" spans="1:4" ht="15.75" hidden="1" customHeight="1">
      <c r="A7149" s="13" t="s">
        <v>340</v>
      </c>
      <c r="B7149" s="13">
        <v>1972</v>
      </c>
      <c r="C7149" s="13">
        <v>143903</v>
      </c>
      <c r="D7149" s="13">
        <v>9.4529999999999994</v>
      </c>
    </row>
    <row r="7150" spans="1:4" ht="15.75" hidden="1" customHeight="1">
      <c r="A7150" s="13" t="s">
        <v>340</v>
      </c>
      <c r="B7150" s="13">
        <v>1973</v>
      </c>
      <c r="C7150" s="13">
        <v>149076</v>
      </c>
      <c r="D7150" s="13">
        <v>9.9730000000000008</v>
      </c>
    </row>
    <row r="7151" spans="1:4" ht="15.75" hidden="1" customHeight="1">
      <c r="A7151" s="13" t="s">
        <v>340</v>
      </c>
      <c r="B7151" s="13">
        <v>1974</v>
      </c>
      <c r="C7151" s="13">
        <v>154327</v>
      </c>
      <c r="D7151" s="13">
        <v>8.1780000000000008</v>
      </c>
    </row>
    <row r="7152" spans="1:4" ht="15.75" hidden="1" customHeight="1">
      <c r="A7152" s="13" t="s">
        <v>340</v>
      </c>
      <c r="B7152" s="13">
        <v>1975</v>
      </c>
      <c r="C7152" s="13">
        <v>159667</v>
      </c>
      <c r="D7152" s="13">
        <v>7.0750000000000002</v>
      </c>
    </row>
    <row r="7153" spans="1:4" ht="15.75" hidden="1" customHeight="1">
      <c r="A7153" s="13" t="s">
        <v>340</v>
      </c>
      <c r="B7153" s="13">
        <v>1976</v>
      </c>
      <c r="C7153" s="13">
        <v>165079</v>
      </c>
      <c r="D7153" s="13">
        <v>6.02</v>
      </c>
    </row>
    <row r="7154" spans="1:4" ht="15.75" hidden="1" customHeight="1">
      <c r="A7154" s="13" t="s">
        <v>340</v>
      </c>
      <c r="B7154" s="13">
        <v>1977</v>
      </c>
      <c r="C7154" s="13">
        <v>170572</v>
      </c>
      <c r="D7154" s="13">
        <v>6.39</v>
      </c>
    </row>
    <row r="7155" spans="1:4" ht="15.75" hidden="1" customHeight="1">
      <c r="A7155" s="13" t="s">
        <v>340</v>
      </c>
      <c r="B7155" s="13">
        <v>1978</v>
      </c>
      <c r="C7155" s="13">
        <v>176184</v>
      </c>
      <c r="D7155" s="13">
        <v>9.5340000000000007</v>
      </c>
    </row>
    <row r="7156" spans="1:4" ht="15.75" hidden="1" customHeight="1">
      <c r="A7156" s="13" t="s">
        <v>340</v>
      </c>
      <c r="B7156" s="13">
        <v>1979</v>
      </c>
      <c r="C7156" s="13">
        <v>181964</v>
      </c>
      <c r="D7156" s="13">
        <v>7.4340000000000002</v>
      </c>
    </row>
    <row r="7157" spans="1:4" ht="15.75" hidden="1" customHeight="1">
      <c r="A7157" s="13" t="s">
        <v>340</v>
      </c>
      <c r="B7157" s="13">
        <v>1980</v>
      </c>
      <c r="C7157" s="13">
        <v>187931</v>
      </c>
      <c r="D7157" s="13">
        <v>6.8769999999999998</v>
      </c>
    </row>
    <row r="7158" spans="1:4" ht="15.75" hidden="1" customHeight="1">
      <c r="A7158" s="13" t="s">
        <v>340</v>
      </c>
      <c r="B7158" s="13">
        <v>1981</v>
      </c>
      <c r="C7158" s="13">
        <v>194106</v>
      </c>
      <c r="D7158" s="13">
        <v>2.0590000000000002</v>
      </c>
    </row>
    <row r="7159" spans="1:4" ht="15.75" hidden="1" customHeight="1">
      <c r="A7159" s="13" t="s">
        <v>340</v>
      </c>
      <c r="B7159" s="13">
        <v>1982</v>
      </c>
      <c r="C7159" s="13">
        <v>200642</v>
      </c>
      <c r="D7159" s="13">
        <v>2.665</v>
      </c>
    </row>
    <row r="7160" spans="1:4" ht="15.75" hidden="1" customHeight="1">
      <c r="A7160" s="13" t="s">
        <v>340</v>
      </c>
      <c r="B7160" s="13">
        <v>1983</v>
      </c>
      <c r="C7160" s="13">
        <v>207541</v>
      </c>
      <c r="D7160" s="13">
        <v>2.7330000000000001</v>
      </c>
    </row>
    <row r="7161" spans="1:4" ht="15.75" hidden="1" customHeight="1">
      <c r="A7161" s="13" t="s">
        <v>340</v>
      </c>
      <c r="B7161" s="13">
        <v>1984</v>
      </c>
      <c r="C7161" s="13">
        <v>214701</v>
      </c>
      <c r="D7161" s="13">
        <v>1.9159999999999999</v>
      </c>
    </row>
    <row r="7162" spans="1:4" ht="15.75" hidden="1" customHeight="1">
      <c r="A7162" s="13" t="s">
        <v>340</v>
      </c>
      <c r="B7162" s="13">
        <v>1985</v>
      </c>
      <c r="C7162" s="13">
        <v>222134</v>
      </c>
      <c r="D7162" s="13">
        <v>2.5939999999999999</v>
      </c>
    </row>
    <row r="7163" spans="1:4" ht="15.75" hidden="1" customHeight="1">
      <c r="A7163" s="13" t="s">
        <v>340</v>
      </c>
      <c r="B7163" s="13">
        <v>1986</v>
      </c>
      <c r="C7163" s="13">
        <v>229827</v>
      </c>
      <c r="D7163" s="13">
        <v>2.2970000000000002</v>
      </c>
    </row>
    <row r="7164" spans="1:4" ht="15.75" hidden="1" customHeight="1">
      <c r="A7164" s="13" t="s">
        <v>340</v>
      </c>
      <c r="B7164" s="13">
        <v>1987</v>
      </c>
      <c r="C7164" s="13">
        <v>237727</v>
      </c>
      <c r="D7164" s="13">
        <v>3.3159999999999998</v>
      </c>
    </row>
    <row r="7165" spans="1:4" ht="15.75" hidden="1" customHeight="1">
      <c r="A7165" s="13" t="s">
        <v>340</v>
      </c>
      <c r="B7165" s="13">
        <v>1988</v>
      </c>
      <c r="C7165" s="13">
        <v>245746</v>
      </c>
      <c r="D7165" s="13">
        <v>5.7119999999999997</v>
      </c>
    </row>
    <row r="7166" spans="1:4" ht="15.75" hidden="1" customHeight="1">
      <c r="A7166" s="13" t="s">
        <v>340</v>
      </c>
      <c r="B7166" s="13">
        <v>1989</v>
      </c>
      <c r="C7166" s="13">
        <v>253824</v>
      </c>
      <c r="D7166" s="13">
        <v>6.3419999999999996</v>
      </c>
    </row>
    <row r="7167" spans="1:4" ht="15.75" hidden="1" customHeight="1">
      <c r="A7167" s="13" t="s">
        <v>340</v>
      </c>
      <c r="B7167" s="13">
        <v>1990</v>
      </c>
      <c r="C7167" s="13">
        <v>261936</v>
      </c>
      <c r="D7167" s="13">
        <v>6.1879999999999997</v>
      </c>
    </row>
    <row r="7168" spans="1:4" ht="15.75" hidden="1" customHeight="1">
      <c r="A7168" s="13" t="s">
        <v>340</v>
      </c>
      <c r="B7168" s="13">
        <v>1991</v>
      </c>
      <c r="C7168" s="13">
        <v>269869</v>
      </c>
      <c r="D7168" s="13">
        <v>5.3049999999999997</v>
      </c>
    </row>
    <row r="7169" spans="1:4" ht="15.75" hidden="1" customHeight="1">
      <c r="A7169" s="13" t="s">
        <v>340</v>
      </c>
      <c r="B7169" s="13">
        <v>1992</v>
      </c>
      <c r="C7169" s="13">
        <v>277427</v>
      </c>
      <c r="D7169" s="13">
        <v>5.21</v>
      </c>
    </row>
    <row r="7170" spans="1:4" ht="15.75" hidden="1" customHeight="1">
      <c r="A7170" s="13" t="s">
        <v>340</v>
      </c>
      <c r="B7170" s="13">
        <v>1993</v>
      </c>
      <c r="C7170" s="13">
        <v>284723</v>
      </c>
      <c r="D7170" s="13">
        <v>4.9649999999999999</v>
      </c>
    </row>
    <row r="7171" spans="1:4" ht="15.75" hidden="1" customHeight="1">
      <c r="A7171" s="13" t="s">
        <v>340</v>
      </c>
      <c r="B7171" s="13">
        <v>1994</v>
      </c>
      <c r="C7171" s="13">
        <v>291950</v>
      </c>
      <c r="D7171" s="13">
        <v>4.6900000000000004</v>
      </c>
    </row>
    <row r="7172" spans="1:4" ht="15.75" hidden="1" customHeight="1">
      <c r="A7172" s="13" t="s">
        <v>340</v>
      </c>
      <c r="B7172" s="13">
        <v>1995</v>
      </c>
      <c r="C7172" s="13">
        <v>299108</v>
      </c>
      <c r="D7172" s="13">
        <v>4.7850000000000001</v>
      </c>
    </row>
    <row r="7173" spans="1:4" ht="15.75" hidden="1" customHeight="1">
      <c r="A7173" s="13" t="s">
        <v>340</v>
      </c>
      <c r="B7173" s="13">
        <v>1996</v>
      </c>
      <c r="C7173" s="13">
        <v>306210</v>
      </c>
      <c r="D7173" s="13">
        <v>4.7409999999999997</v>
      </c>
    </row>
    <row r="7174" spans="1:4" ht="15.75" hidden="1" customHeight="1">
      <c r="A7174" s="13" t="s">
        <v>340</v>
      </c>
      <c r="B7174" s="13">
        <v>1997</v>
      </c>
      <c r="C7174" s="13">
        <v>313224</v>
      </c>
      <c r="D7174" s="13">
        <v>4.9320000000000004</v>
      </c>
    </row>
    <row r="7175" spans="1:4" ht="15.75" hidden="1" customHeight="1">
      <c r="A7175" s="13" t="s">
        <v>340</v>
      </c>
      <c r="B7175" s="13">
        <v>1998</v>
      </c>
      <c r="C7175" s="13">
        <v>320156</v>
      </c>
      <c r="D7175" s="13">
        <v>5.1589999999999998</v>
      </c>
    </row>
    <row r="7176" spans="1:4" ht="15.75" hidden="1" customHeight="1">
      <c r="A7176" s="13" t="s">
        <v>340</v>
      </c>
      <c r="B7176" s="13">
        <v>1999</v>
      </c>
      <c r="C7176" s="13">
        <v>327058</v>
      </c>
      <c r="D7176" s="13">
        <v>3.8029999999999999</v>
      </c>
    </row>
    <row r="7177" spans="1:4" ht="15.75" hidden="1" customHeight="1">
      <c r="A7177" s="13" t="s">
        <v>340</v>
      </c>
      <c r="B7177" s="13">
        <v>2000</v>
      </c>
      <c r="C7177" s="13">
        <v>333937</v>
      </c>
      <c r="D7177" s="13">
        <v>4.5910000000000002</v>
      </c>
    </row>
    <row r="7178" spans="1:4" ht="15.75" hidden="1" customHeight="1">
      <c r="A7178" s="13" t="s">
        <v>340</v>
      </c>
      <c r="B7178" s="13">
        <v>2001</v>
      </c>
      <c r="C7178" s="13">
        <v>340759</v>
      </c>
      <c r="D7178" s="13">
        <v>4.3890000000000002</v>
      </c>
    </row>
    <row r="7179" spans="1:4" ht="15.75" hidden="1" customHeight="1">
      <c r="A7179" s="13" t="s">
        <v>340</v>
      </c>
      <c r="B7179" s="13">
        <v>2002</v>
      </c>
      <c r="C7179" s="13">
        <v>347470</v>
      </c>
      <c r="D7179" s="13">
        <v>4.2539999999999996</v>
      </c>
    </row>
    <row r="7180" spans="1:4" ht="15.75" hidden="1" customHeight="1">
      <c r="A7180" s="13" t="s">
        <v>340</v>
      </c>
      <c r="B7180" s="13">
        <v>2003</v>
      </c>
      <c r="C7180" s="13">
        <v>354049</v>
      </c>
      <c r="D7180" s="13">
        <v>4.47</v>
      </c>
    </row>
    <row r="7181" spans="1:4" ht="15.75" hidden="1" customHeight="1">
      <c r="A7181" s="13" t="s">
        <v>340</v>
      </c>
      <c r="B7181" s="13">
        <v>2004</v>
      </c>
      <c r="C7181" s="13">
        <v>360472</v>
      </c>
      <c r="D7181" s="13">
        <v>4.8730000000000002</v>
      </c>
    </row>
    <row r="7182" spans="1:4" ht="15.75" hidden="1" customHeight="1">
      <c r="A7182" s="13" t="s">
        <v>340</v>
      </c>
      <c r="B7182" s="13">
        <v>2005</v>
      </c>
      <c r="C7182" s="13">
        <v>366728</v>
      </c>
      <c r="D7182" s="13">
        <v>4.8689999999999998</v>
      </c>
    </row>
    <row r="7183" spans="1:4" ht="15.75" hidden="1" customHeight="1">
      <c r="A7183" s="13" t="s">
        <v>340</v>
      </c>
      <c r="B7183" s="13">
        <v>2006</v>
      </c>
      <c r="C7183" s="13">
        <v>372814</v>
      </c>
      <c r="D7183" s="13">
        <v>4.7380000000000004</v>
      </c>
    </row>
    <row r="7184" spans="1:4" ht="15.75" hidden="1" customHeight="1">
      <c r="A7184" s="13" t="s">
        <v>340</v>
      </c>
      <c r="B7184" s="13">
        <v>2007</v>
      </c>
      <c r="C7184" s="13">
        <v>378761</v>
      </c>
      <c r="D7184" s="13">
        <v>8.31</v>
      </c>
    </row>
    <row r="7185" spans="1:4" ht="15.75" hidden="1" customHeight="1">
      <c r="A7185" s="13" t="s">
        <v>340</v>
      </c>
      <c r="B7185" s="13">
        <v>2008</v>
      </c>
      <c r="C7185" s="13">
        <v>384579</v>
      </c>
      <c r="D7185" s="13">
        <v>8.9909999999999997</v>
      </c>
    </row>
    <row r="7186" spans="1:4" ht="15.75" hidden="1" customHeight="1">
      <c r="A7186" s="13" t="s">
        <v>340</v>
      </c>
      <c r="B7186" s="13">
        <v>2009</v>
      </c>
      <c r="C7186" s="13">
        <v>390322</v>
      </c>
      <c r="D7186" s="13">
        <v>7.7460000000000004</v>
      </c>
    </row>
    <row r="7187" spans="1:4" ht="15.75" hidden="1" customHeight="1">
      <c r="A7187" s="13" t="s">
        <v>340</v>
      </c>
      <c r="B7187" s="13">
        <v>2010</v>
      </c>
      <c r="C7187" s="13">
        <v>396064</v>
      </c>
      <c r="D7187" s="13">
        <v>8.0609999999999999</v>
      </c>
    </row>
    <row r="7188" spans="1:4" ht="15.75" hidden="1" customHeight="1">
      <c r="A7188" s="13" t="s">
        <v>340</v>
      </c>
      <c r="B7188" s="13">
        <v>2011</v>
      </c>
      <c r="C7188" s="13">
        <v>401515</v>
      </c>
      <c r="D7188" s="13">
        <v>9.5449999999999999</v>
      </c>
    </row>
    <row r="7189" spans="1:4" ht="15.75" hidden="1" customHeight="1">
      <c r="A7189" s="13" t="s">
        <v>340</v>
      </c>
      <c r="B7189" s="13">
        <v>2012</v>
      </c>
      <c r="C7189" s="13">
        <v>406637</v>
      </c>
      <c r="D7189" s="13">
        <v>9.5</v>
      </c>
    </row>
    <row r="7190" spans="1:4" ht="15.75" hidden="1" customHeight="1">
      <c r="A7190" s="13" t="s">
        <v>340</v>
      </c>
      <c r="B7190" s="13">
        <v>2013</v>
      </c>
      <c r="C7190" s="13">
        <v>411704</v>
      </c>
      <c r="D7190" s="13">
        <v>7.6260000000000003</v>
      </c>
    </row>
    <row r="7191" spans="1:4" ht="15.75" hidden="1" customHeight="1">
      <c r="A7191" s="13" t="s">
        <v>340</v>
      </c>
      <c r="B7191" s="13">
        <v>2014</v>
      </c>
      <c r="C7191" s="13">
        <v>416670</v>
      </c>
      <c r="D7191" s="13">
        <v>8.8309999999999995</v>
      </c>
    </row>
    <row r="7192" spans="1:4" ht="15.75" hidden="1" customHeight="1">
      <c r="A7192" s="13" t="s">
        <v>340</v>
      </c>
      <c r="B7192" s="13">
        <v>2015</v>
      </c>
      <c r="C7192" s="13">
        <v>421449</v>
      </c>
      <c r="D7192" s="13">
        <v>6.9329999999999998</v>
      </c>
    </row>
    <row r="7193" spans="1:4" ht="15.75" hidden="1" customHeight="1">
      <c r="A7193" s="13" t="s">
        <v>340</v>
      </c>
      <c r="B7193" s="13">
        <v>2016</v>
      </c>
      <c r="C7193" s="13">
        <v>426001</v>
      </c>
      <c r="D7193" s="13">
        <v>7.633</v>
      </c>
    </row>
    <row r="7194" spans="1:4" ht="15.75" hidden="1" customHeight="1">
      <c r="A7194" s="13" t="s">
        <v>340</v>
      </c>
      <c r="B7194" s="13">
        <v>2017</v>
      </c>
      <c r="C7194" s="13">
        <v>430290</v>
      </c>
      <c r="D7194" s="13">
        <v>9.3089999999999993</v>
      </c>
    </row>
    <row r="7195" spans="1:4" ht="15.75" hidden="1" customHeight="1">
      <c r="A7195" s="13" t="s">
        <v>340</v>
      </c>
      <c r="B7195" s="13">
        <v>2018</v>
      </c>
      <c r="C7195" s="13">
        <v>434283</v>
      </c>
      <c r="D7195" s="13">
        <v>9.3439999999999994</v>
      </c>
    </row>
    <row r="7196" spans="1:4" ht="15.75" hidden="1" customHeight="1">
      <c r="A7196" s="13" t="s">
        <v>340</v>
      </c>
      <c r="B7196" s="13">
        <v>2019</v>
      </c>
      <c r="C7196" s="13">
        <v>438058</v>
      </c>
      <c r="D7196" s="13">
        <v>10.488</v>
      </c>
    </row>
    <row r="7197" spans="1:4" ht="15.75" hidden="1" customHeight="1">
      <c r="A7197" s="13" t="s">
        <v>340</v>
      </c>
      <c r="B7197" s="13">
        <v>2020</v>
      </c>
      <c r="C7197" s="13">
        <v>441736</v>
      </c>
      <c r="D7197" s="13">
        <v>10.553000000000001</v>
      </c>
    </row>
    <row r="7198" spans="1:4" ht="15.75" hidden="1" customHeight="1">
      <c r="A7198" s="13" t="s">
        <v>340</v>
      </c>
      <c r="B7198" s="13">
        <v>2021</v>
      </c>
      <c r="C7198" s="13">
        <v>445382</v>
      </c>
      <c r="D7198" s="13">
        <v>10.481</v>
      </c>
    </row>
    <row r="7199" spans="1:4" ht="15.75" hidden="1" customHeight="1">
      <c r="A7199" s="13" t="s">
        <v>270</v>
      </c>
      <c r="B7199" s="13">
        <v>1850</v>
      </c>
      <c r="C7199" s="13">
        <v>2495877</v>
      </c>
    </row>
    <row r="7200" spans="1:4" ht="15.75" hidden="1" customHeight="1">
      <c r="A7200" s="13" t="s">
        <v>270</v>
      </c>
      <c r="B7200" s="13">
        <v>1851</v>
      </c>
      <c r="C7200" s="13">
        <v>2502383</v>
      </c>
    </row>
    <row r="7201" spans="1:3" ht="15.75" hidden="1" customHeight="1">
      <c r="A7201" s="13" t="s">
        <v>270</v>
      </c>
      <c r="B7201" s="13">
        <v>1852</v>
      </c>
      <c r="C7201" s="13">
        <v>2507523</v>
      </c>
    </row>
    <row r="7202" spans="1:3" ht="15.75" hidden="1" customHeight="1">
      <c r="A7202" s="13" t="s">
        <v>270</v>
      </c>
      <c r="B7202" s="13">
        <v>1853</v>
      </c>
      <c r="C7202" s="13">
        <v>2511290</v>
      </c>
    </row>
    <row r="7203" spans="1:3" ht="15.75" hidden="1" customHeight="1">
      <c r="A7203" s="13" t="s">
        <v>270</v>
      </c>
      <c r="B7203" s="13">
        <v>1854</v>
      </c>
      <c r="C7203" s="13">
        <v>2515062</v>
      </c>
    </row>
    <row r="7204" spans="1:3" ht="15.75" hidden="1" customHeight="1">
      <c r="A7204" s="13" t="s">
        <v>270</v>
      </c>
      <c r="B7204" s="13">
        <v>1855</v>
      </c>
      <c r="C7204" s="13">
        <v>2518839</v>
      </c>
    </row>
    <row r="7205" spans="1:3" ht="15.75" hidden="1" customHeight="1">
      <c r="A7205" s="13" t="s">
        <v>270</v>
      </c>
      <c r="B7205" s="13">
        <v>1856</v>
      </c>
      <c r="C7205" s="13">
        <v>2522622</v>
      </c>
    </row>
    <row r="7206" spans="1:3" ht="15.75" hidden="1" customHeight="1">
      <c r="A7206" s="13" t="s">
        <v>270</v>
      </c>
      <c r="B7206" s="13">
        <v>1857</v>
      </c>
      <c r="C7206" s="13">
        <v>2526411</v>
      </c>
    </row>
    <row r="7207" spans="1:3" ht="15.75" hidden="1" customHeight="1">
      <c r="A7207" s="13" t="s">
        <v>270</v>
      </c>
      <c r="B7207" s="13">
        <v>1858</v>
      </c>
      <c r="C7207" s="13">
        <v>2530206</v>
      </c>
    </row>
    <row r="7208" spans="1:3" ht="15.75" hidden="1" customHeight="1">
      <c r="A7208" s="13" t="s">
        <v>270</v>
      </c>
      <c r="B7208" s="13">
        <v>1859</v>
      </c>
      <c r="C7208" s="13">
        <v>2534005</v>
      </c>
    </row>
    <row r="7209" spans="1:3" ht="15.75" hidden="1" customHeight="1">
      <c r="A7209" s="13" t="s">
        <v>270</v>
      </c>
      <c r="B7209" s="13">
        <v>1860</v>
      </c>
      <c r="C7209" s="13">
        <v>2537811</v>
      </c>
    </row>
    <row r="7210" spans="1:3" ht="15.75" hidden="1" customHeight="1">
      <c r="A7210" s="13" t="s">
        <v>270</v>
      </c>
      <c r="B7210" s="13">
        <v>1861</v>
      </c>
      <c r="C7210" s="13">
        <v>2541622</v>
      </c>
    </row>
    <row r="7211" spans="1:3" ht="15.75" hidden="1" customHeight="1">
      <c r="A7211" s="13" t="s">
        <v>270</v>
      </c>
      <c r="B7211" s="13">
        <v>1862</v>
      </c>
      <c r="C7211" s="13">
        <v>2545439</v>
      </c>
    </row>
    <row r="7212" spans="1:3" ht="15.75" hidden="1" customHeight="1">
      <c r="A7212" s="13" t="s">
        <v>270</v>
      </c>
      <c r="B7212" s="13">
        <v>1863</v>
      </c>
      <c r="C7212" s="13">
        <v>2549261</v>
      </c>
    </row>
    <row r="7213" spans="1:3" ht="15.75" hidden="1" customHeight="1">
      <c r="A7213" s="13" t="s">
        <v>270</v>
      </c>
      <c r="B7213" s="13">
        <v>1864</v>
      </c>
      <c r="C7213" s="13">
        <v>2553090</v>
      </c>
    </row>
    <row r="7214" spans="1:3" ht="15.75" hidden="1" customHeight="1">
      <c r="A7214" s="13" t="s">
        <v>270</v>
      </c>
      <c r="B7214" s="13">
        <v>1865</v>
      </c>
      <c r="C7214" s="13">
        <v>2556923</v>
      </c>
    </row>
    <row r="7215" spans="1:3" ht="15.75" hidden="1" customHeight="1">
      <c r="A7215" s="13" t="s">
        <v>270</v>
      </c>
      <c r="B7215" s="13">
        <v>1866</v>
      </c>
      <c r="C7215" s="13">
        <v>2560763</v>
      </c>
    </row>
    <row r="7216" spans="1:3" ht="15.75" hidden="1" customHeight="1">
      <c r="A7216" s="13" t="s">
        <v>270</v>
      </c>
      <c r="B7216" s="13">
        <v>1867</v>
      </c>
      <c r="C7216" s="13">
        <v>2564608</v>
      </c>
    </row>
    <row r="7217" spans="1:4" ht="15.75" hidden="1" customHeight="1">
      <c r="A7217" s="13" t="s">
        <v>270</v>
      </c>
      <c r="B7217" s="13">
        <v>1868</v>
      </c>
      <c r="C7217" s="13">
        <v>2568459</v>
      </c>
    </row>
    <row r="7218" spans="1:4" ht="15.75" hidden="1" customHeight="1">
      <c r="A7218" s="13" t="s">
        <v>270</v>
      </c>
      <c r="B7218" s="13">
        <v>1869</v>
      </c>
      <c r="C7218" s="13">
        <v>2578886</v>
      </c>
    </row>
    <row r="7219" spans="1:4" ht="15.75" hidden="1" customHeight="1">
      <c r="A7219" s="13" t="s">
        <v>270</v>
      </c>
      <c r="B7219" s="13">
        <v>1870</v>
      </c>
      <c r="C7219" s="13">
        <v>2595993</v>
      </c>
    </row>
    <row r="7220" spans="1:4" ht="15.75" hidden="1" customHeight="1">
      <c r="A7220" s="13" t="s">
        <v>270</v>
      </c>
      <c r="B7220" s="13">
        <v>1871</v>
      </c>
      <c r="C7220" s="13">
        <v>2619883</v>
      </c>
    </row>
    <row r="7221" spans="1:4" ht="15.75" hidden="1" customHeight="1">
      <c r="A7221" s="13" t="s">
        <v>270</v>
      </c>
      <c r="B7221" s="13">
        <v>1872</v>
      </c>
      <c r="C7221" s="13">
        <v>2650661</v>
      </c>
    </row>
    <row r="7222" spans="1:4" ht="15.75" hidden="1" customHeight="1">
      <c r="A7222" s="13" t="s">
        <v>270</v>
      </c>
      <c r="B7222" s="13">
        <v>1873</v>
      </c>
      <c r="C7222" s="13">
        <v>2688433</v>
      </c>
    </row>
    <row r="7223" spans="1:4" ht="15.75" hidden="1" customHeight="1">
      <c r="A7223" s="13" t="s">
        <v>270</v>
      </c>
      <c r="B7223" s="13">
        <v>1874</v>
      </c>
      <c r="C7223" s="13">
        <v>2726744</v>
      </c>
    </row>
    <row r="7224" spans="1:4" ht="15.75" hidden="1" customHeight="1">
      <c r="A7224" s="13" t="s">
        <v>270</v>
      </c>
      <c r="B7224" s="13">
        <v>1875</v>
      </c>
      <c r="C7224" s="13">
        <v>2765601</v>
      </c>
    </row>
    <row r="7225" spans="1:4" ht="15.75" hidden="1" customHeight="1">
      <c r="A7225" s="13" t="s">
        <v>270</v>
      </c>
      <c r="B7225" s="13">
        <v>1876</v>
      </c>
      <c r="C7225" s="13">
        <v>2805011</v>
      </c>
    </row>
    <row r="7226" spans="1:4" ht="15.75" hidden="1" customHeight="1">
      <c r="A7226" s="13" t="s">
        <v>270</v>
      </c>
      <c r="B7226" s="13">
        <v>1877</v>
      </c>
      <c r="C7226" s="13">
        <v>2844983</v>
      </c>
    </row>
    <row r="7227" spans="1:4" ht="15.75" hidden="1" customHeight="1">
      <c r="A7227" s="13" t="s">
        <v>270</v>
      </c>
      <c r="B7227" s="13">
        <v>1878</v>
      </c>
      <c r="C7227" s="13">
        <v>2885524</v>
      </c>
    </row>
    <row r="7228" spans="1:4" ht="15.75" hidden="1" customHeight="1">
      <c r="A7228" s="13" t="s">
        <v>270</v>
      </c>
      <c r="B7228" s="13">
        <v>1879</v>
      </c>
      <c r="C7228" s="13">
        <v>2926643</v>
      </c>
    </row>
    <row r="7229" spans="1:4" ht="15.75" hidden="1" customHeight="1">
      <c r="A7229" s="13" t="s">
        <v>270</v>
      </c>
      <c r="B7229" s="13">
        <v>1880</v>
      </c>
      <c r="C7229" s="13">
        <v>2968348</v>
      </c>
    </row>
    <row r="7230" spans="1:4" ht="15.75" hidden="1" customHeight="1">
      <c r="A7230" s="13" t="s">
        <v>270</v>
      </c>
      <c r="B7230" s="13">
        <v>1881</v>
      </c>
      <c r="C7230" s="13">
        <v>3010647</v>
      </c>
      <c r="D7230" s="13">
        <v>4.0000000000000001E-3</v>
      </c>
    </row>
    <row r="7231" spans="1:4" ht="15.75" hidden="1" customHeight="1">
      <c r="A7231" s="13" t="s">
        <v>270</v>
      </c>
      <c r="B7231" s="13">
        <v>1882</v>
      </c>
      <c r="C7231" s="13">
        <v>3053548</v>
      </c>
      <c r="D7231" s="13">
        <v>4.0000000000000001E-3</v>
      </c>
    </row>
    <row r="7232" spans="1:4" ht="15.75" hidden="1" customHeight="1">
      <c r="A7232" s="13" t="s">
        <v>270</v>
      </c>
      <c r="B7232" s="13">
        <v>1883</v>
      </c>
      <c r="C7232" s="13">
        <v>3097061</v>
      </c>
      <c r="D7232" s="13">
        <v>7.0000000000000001E-3</v>
      </c>
    </row>
    <row r="7233" spans="1:4" ht="15.75" hidden="1" customHeight="1">
      <c r="A7233" s="13" t="s">
        <v>270</v>
      </c>
      <c r="B7233" s="13">
        <v>1884</v>
      </c>
      <c r="C7233" s="13">
        <v>3141194</v>
      </c>
      <c r="D7233" s="13">
        <v>1.0999999999999999E-2</v>
      </c>
    </row>
    <row r="7234" spans="1:4" ht="15.75" hidden="1" customHeight="1">
      <c r="A7234" s="13" t="s">
        <v>270</v>
      </c>
      <c r="B7234" s="13">
        <v>1885</v>
      </c>
      <c r="C7234" s="13">
        <v>3185955</v>
      </c>
      <c r="D7234" s="13">
        <v>7.0000000000000001E-3</v>
      </c>
    </row>
    <row r="7235" spans="1:4" ht="15.75" hidden="1" customHeight="1">
      <c r="A7235" s="13" t="s">
        <v>270</v>
      </c>
      <c r="B7235" s="13">
        <v>1886</v>
      </c>
      <c r="C7235" s="13">
        <v>3231354</v>
      </c>
      <c r="D7235" s="13">
        <v>7.0000000000000001E-3</v>
      </c>
    </row>
    <row r="7236" spans="1:4" ht="15.75" hidden="1" customHeight="1">
      <c r="A7236" s="13" t="s">
        <v>270</v>
      </c>
      <c r="B7236" s="13">
        <v>1887</v>
      </c>
      <c r="C7236" s="13">
        <v>3277401</v>
      </c>
      <c r="D7236" s="13">
        <v>1.0999999999999999E-2</v>
      </c>
    </row>
    <row r="7237" spans="1:4" ht="15.75" hidden="1" customHeight="1">
      <c r="A7237" s="13" t="s">
        <v>270</v>
      </c>
      <c r="B7237" s="13">
        <v>1888</v>
      </c>
      <c r="C7237" s="13">
        <v>3324103</v>
      </c>
      <c r="D7237" s="13">
        <v>1.7999999999999999E-2</v>
      </c>
    </row>
    <row r="7238" spans="1:4" ht="15.75" hidden="1" customHeight="1">
      <c r="A7238" s="13" t="s">
        <v>270</v>
      </c>
      <c r="B7238" s="13">
        <v>1889</v>
      </c>
      <c r="C7238" s="13">
        <v>3371884</v>
      </c>
      <c r="D7238" s="13">
        <v>2.5999999999999999E-2</v>
      </c>
    </row>
    <row r="7239" spans="1:4" ht="15.75" hidden="1" customHeight="1">
      <c r="A7239" s="13" t="s">
        <v>270</v>
      </c>
      <c r="B7239" s="13">
        <v>1890</v>
      </c>
      <c r="C7239" s="13">
        <v>3420766</v>
      </c>
      <c r="D7239" s="13">
        <v>3.3000000000000002E-2</v>
      </c>
    </row>
    <row r="7240" spans="1:4" ht="15.75" hidden="1" customHeight="1">
      <c r="A7240" s="13" t="s">
        <v>270</v>
      </c>
      <c r="B7240" s="13">
        <v>1891</v>
      </c>
      <c r="C7240" s="13">
        <v>3470771</v>
      </c>
      <c r="D7240" s="13">
        <v>0.04</v>
      </c>
    </row>
    <row r="7241" spans="1:4" ht="15.75" hidden="1" customHeight="1">
      <c r="A7241" s="13" t="s">
        <v>270</v>
      </c>
      <c r="B7241" s="13">
        <v>1892</v>
      </c>
      <c r="C7241" s="13">
        <v>3521920</v>
      </c>
      <c r="D7241" s="13">
        <v>4.8000000000000001E-2</v>
      </c>
    </row>
    <row r="7242" spans="1:4" ht="15.75" hidden="1" customHeight="1">
      <c r="A7242" s="13" t="s">
        <v>270</v>
      </c>
      <c r="B7242" s="13">
        <v>1893</v>
      </c>
      <c r="C7242" s="13">
        <v>3574237</v>
      </c>
      <c r="D7242" s="13">
        <v>6.2E-2</v>
      </c>
    </row>
    <row r="7243" spans="1:4" ht="15.75" hidden="1" customHeight="1">
      <c r="A7243" s="13" t="s">
        <v>270</v>
      </c>
      <c r="B7243" s="13">
        <v>1894</v>
      </c>
      <c r="C7243" s="13">
        <v>3627331</v>
      </c>
      <c r="D7243" s="13">
        <v>8.1000000000000003E-2</v>
      </c>
    </row>
    <row r="7244" spans="1:4" ht="15.75" hidden="1" customHeight="1">
      <c r="A7244" s="13" t="s">
        <v>270</v>
      </c>
      <c r="B7244" s="13">
        <v>1895</v>
      </c>
      <c r="C7244" s="13">
        <v>3681214</v>
      </c>
      <c r="D7244" s="13">
        <v>8.4000000000000005E-2</v>
      </c>
    </row>
    <row r="7245" spans="1:4" ht="15.75" hidden="1" customHeight="1">
      <c r="A7245" s="13" t="s">
        <v>270</v>
      </c>
      <c r="B7245" s="13">
        <v>1896</v>
      </c>
      <c r="C7245" s="13">
        <v>3735897</v>
      </c>
      <c r="D7245" s="13">
        <v>0.106</v>
      </c>
    </row>
    <row r="7246" spans="1:4" ht="15.75" hidden="1" customHeight="1">
      <c r="A7246" s="13" t="s">
        <v>270</v>
      </c>
      <c r="B7246" s="13">
        <v>1897</v>
      </c>
      <c r="C7246" s="13">
        <v>3791392</v>
      </c>
      <c r="D7246" s="13">
        <v>0.11</v>
      </c>
    </row>
    <row r="7247" spans="1:4" ht="15.75" hidden="1" customHeight="1">
      <c r="A7247" s="13" t="s">
        <v>270</v>
      </c>
      <c r="B7247" s="13">
        <v>1898</v>
      </c>
      <c r="C7247" s="13">
        <v>3847711</v>
      </c>
      <c r="D7247" s="13">
        <v>0.14699999999999999</v>
      </c>
    </row>
    <row r="7248" spans="1:4" ht="15.75" hidden="1" customHeight="1">
      <c r="A7248" s="13" t="s">
        <v>270</v>
      </c>
      <c r="B7248" s="13">
        <v>1899</v>
      </c>
      <c r="C7248" s="13">
        <v>3902685</v>
      </c>
      <c r="D7248" s="13">
        <v>0.14699999999999999</v>
      </c>
    </row>
    <row r="7249" spans="1:4" ht="15.75" hidden="1" customHeight="1">
      <c r="A7249" s="13" t="s">
        <v>270</v>
      </c>
      <c r="B7249" s="13">
        <v>1900</v>
      </c>
      <c r="C7249" s="13">
        <v>3956269</v>
      </c>
      <c r="D7249" s="13">
        <v>0.216</v>
      </c>
    </row>
    <row r="7250" spans="1:4" ht="15.75" hidden="1" customHeight="1">
      <c r="A7250" s="13" t="s">
        <v>270</v>
      </c>
      <c r="B7250" s="13">
        <v>1901</v>
      </c>
      <c r="C7250" s="13">
        <v>4008414</v>
      </c>
      <c r="D7250" s="13">
        <v>0.27100000000000002</v>
      </c>
    </row>
    <row r="7251" spans="1:4" ht="15.75" hidden="1" customHeight="1">
      <c r="A7251" s="13" t="s">
        <v>270</v>
      </c>
      <c r="B7251" s="13">
        <v>1902</v>
      </c>
      <c r="C7251" s="13">
        <v>4059074</v>
      </c>
      <c r="D7251" s="13">
        <v>0.23799999999999999</v>
      </c>
    </row>
    <row r="7252" spans="1:4" ht="15.75" hidden="1" customHeight="1">
      <c r="A7252" s="13" t="s">
        <v>270</v>
      </c>
      <c r="B7252" s="13">
        <v>1903</v>
      </c>
      <c r="C7252" s="13">
        <v>4108198</v>
      </c>
      <c r="D7252" s="13">
        <v>0.23400000000000001</v>
      </c>
    </row>
    <row r="7253" spans="1:4" ht="15.75" hidden="1" customHeight="1">
      <c r="A7253" s="13" t="s">
        <v>270</v>
      </c>
      <c r="B7253" s="13">
        <v>1904</v>
      </c>
      <c r="C7253" s="13">
        <v>4157917</v>
      </c>
      <c r="D7253" s="13">
        <v>0.3</v>
      </c>
    </row>
    <row r="7254" spans="1:4" ht="15.75" hidden="1" customHeight="1">
      <c r="A7254" s="13" t="s">
        <v>270</v>
      </c>
      <c r="B7254" s="13">
        <v>1905</v>
      </c>
      <c r="C7254" s="13">
        <v>4208238</v>
      </c>
      <c r="D7254" s="13">
        <v>0.35899999999999999</v>
      </c>
    </row>
    <row r="7255" spans="1:4" ht="15.75" hidden="1" customHeight="1">
      <c r="A7255" s="13" t="s">
        <v>270</v>
      </c>
      <c r="B7255" s="13">
        <v>1906</v>
      </c>
      <c r="C7255" s="13">
        <v>4259167</v>
      </c>
      <c r="D7255" s="13">
        <v>0.315</v>
      </c>
    </row>
    <row r="7256" spans="1:4" ht="15.75" hidden="1" customHeight="1">
      <c r="A7256" s="13" t="s">
        <v>270</v>
      </c>
      <c r="B7256" s="13">
        <v>1907</v>
      </c>
      <c r="C7256" s="13">
        <v>4310713</v>
      </c>
      <c r="D7256" s="13">
        <v>0.45400000000000001</v>
      </c>
    </row>
    <row r="7257" spans="1:4" ht="15.75" hidden="1" customHeight="1">
      <c r="A7257" s="13" t="s">
        <v>270</v>
      </c>
      <c r="B7257" s="13">
        <v>1908</v>
      </c>
      <c r="C7257" s="13">
        <v>4362882</v>
      </c>
      <c r="D7257" s="13">
        <v>0.59699999999999998</v>
      </c>
    </row>
    <row r="7258" spans="1:4" ht="15.75" hidden="1" customHeight="1">
      <c r="A7258" s="13" t="s">
        <v>270</v>
      </c>
      <c r="B7258" s="13">
        <v>1909</v>
      </c>
      <c r="C7258" s="13">
        <v>4415050</v>
      </c>
      <c r="D7258" s="13">
        <v>0.60499999999999998</v>
      </c>
    </row>
    <row r="7259" spans="1:4" ht="15.75" hidden="1" customHeight="1">
      <c r="A7259" s="13" t="s">
        <v>270</v>
      </c>
      <c r="B7259" s="13">
        <v>1910</v>
      </c>
      <c r="C7259" s="13">
        <v>4467209</v>
      </c>
      <c r="D7259" s="13">
        <v>0.63400000000000001</v>
      </c>
    </row>
    <row r="7260" spans="1:4" ht="15.75" hidden="1" customHeight="1">
      <c r="A7260" s="13" t="s">
        <v>270</v>
      </c>
      <c r="B7260" s="13">
        <v>1911</v>
      </c>
      <c r="C7260" s="13">
        <v>4519353</v>
      </c>
      <c r="D7260" s="13">
        <v>0.89800000000000002</v>
      </c>
    </row>
    <row r="7261" spans="1:4" ht="15.75" hidden="1" customHeight="1">
      <c r="A7261" s="13" t="s">
        <v>270</v>
      </c>
      <c r="B7261" s="13">
        <v>1912</v>
      </c>
      <c r="C7261" s="13">
        <v>4571473</v>
      </c>
      <c r="D7261" s="13">
        <v>0.89800000000000002</v>
      </c>
    </row>
    <row r="7262" spans="1:4" ht="15.75" hidden="1" customHeight="1">
      <c r="A7262" s="13" t="s">
        <v>270</v>
      </c>
      <c r="B7262" s="13">
        <v>1913</v>
      </c>
      <c r="C7262" s="13">
        <v>4623562</v>
      </c>
      <c r="D7262" s="13">
        <v>0.78800000000000003</v>
      </c>
    </row>
    <row r="7263" spans="1:4" ht="15.75" hidden="1" customHeight="1">
      <c r="A7263" s="13" t="s">
        <v>270</v>
      </c>
      <c r="B7263" s="13">
        <v>1914</v>
      </c>
      <c r="C7263" s="13">
        <v>4676245</v>
      </c>
      <c r="D7263" s="13">
        <v>1.1830000000000001</v>
      </c>
    </row>
    <row r="7264" spans="1:4" ht="15.75" hidden="1" customHeight="1">
      <c r="A7264" s="13" t="s">
        <v>270</v>
      </c>
      <c r="B7264" s="13">
        <v>1915</v>
      </c>
      <c r="C7264" s="13">
        <v>4729527</v>
      </c>
      <c r="D7264" s="13">
        <v>0.76200000000000001</v>
      </c>
    </row>
    <row r="7265" spans="1:4" ht="15.75" hidden="1" customHeight="1">
      <c r="A7265" s="13" t="s">
        <v>270</v>
      </c>
      <c r="B7265" s="13">
        <v>1916</v>
      </c>
      <c r="C7265" s="13">
        <v>4783417</v>
      </c>
      <c r="D7265" s="13">
        <v>0.92300000000000004</v>
      </c>
    </row>
    <row r="7266" spans="1:4" ht="15.75" hidden="1" customHeight="1">
      <c r="A7266" s="13" t="s">
        <v>270</v>
      </c>
      <c r="B7266" s="13">
        <v>1917</v>
      </c>
      <c r="C7266" s="13">
        <v>4837920</v>
      </c>
      <c r="D7266" s="13">
        <v>1.1399999999999999</v>
      </c>
    </row>
    <row r="7267" spans="1:4" ht="15.75" hidden="1" customHeight="1">
      <c r="A7267" s="13" t="s">
        <v>270</v>
      </c>
      <c r="B7267" s="13">
        <v>1918</v>
      </c>
      <c r="C7267" s="13">
        <v>4893987</v>
      </c>
      <c r="D7267" s="13">
        <v>1.4219999999999999</v>
      </c>
    </row>
    <row r="7268" spans="1:4" ht="15.75" hidden="1" customHeight="1">
      <c r="A7268" s="13" t="s">
        <v>270</v>
      </c>
      <c r="B7268" s="13">
        <v>1919</v>
      </c>
      <c r="C7268" s="13">
        <v>4956524</v>
      </c>
      <c r="D7268" s="13">
        <v>0.83499999999999996</v>
      </c>
    </row>
    <row r="7269" spans="1:4" ht="15.75" hidden="1" customHeight="1">
      <c r="A7269" s="13" t="s">
        <v>270</v>
      </c>
      <c r="B7269" s="13">
        <v>1920</v>
      </c>
      <c r="C7269" s="13">
        <v>5025707</v>
      </c>
      <c r="D7269" s="13">
        <v>1.099</v>
      </c>
    </row>
    <row r="7270" spans="1:4" ht="15.75" hidden="1" customHeight="1">
      <c r="A7270" s="13" t="s">
        <v>270</v>
      </c>
      <c r="B7270" s="13">
        <v>1921</v>
      </c>
      <c r="C7270" s="13">
        <v>5101718</v>
      </c>
      <c r="D7270" s="13">
        <v>1.367</v>
      </c>
    </row>
    <row r="7271" spans="1:4" ht="15.75" hidden="1" customHeight="1">
      <c r="A7271" s="13" t="s">
        <v>270</v>
      </c>
      <c r="B7271" s="13">
        <v>1922</v>
      </c>
      <c r="C7271" s="13">
        <v>5184739</v>
      </c>
      <c r="D7271" s="13">
        <v>1.51</v>
      </c>
    </row>
    <row r="7272" spans="1:4" ht="15.75" hidden="1" customHeight="1">
      <c r="A7272" s="13" t="s">
        <v>270</v>
      </c>
      <c r="B7272" s="13">
        <v>1923</v>
      </c>
      <c r="C7272" s="13">
        <v>5274959</v>
      </c>
      <c r="D7272" s="13">
        <v>1.605</v>
      </c>
    </row>
    <row r="7273" spans="1:4" ht="15.75" hidden="1" customHeight="1">
      <c r="A7273" s="13" t="s">
        <v>270</v>
      </c>
      <c r="B7273" s="13">
        <v>1924</v>
      </c>
      <c r="C7273" s="13">
        <v>5366749</v>
      </c>
      <c r="D7273" s="13">
        <v>1.843</v>
      </c>
    </row>
    <row r="7274" spans="1:4" ht="15.75" hidden="1" customHeight="1">
      <c r="A7274" s="13" t="s">
        <v>270</v>
      </c>
      <c r="B7274" s="13">
        <v>1925</v>
      </c>
      <c r="C7274" s="13">
        <v>5460137</v>
      </c>
      <c r="D7274" s="13">
        <v>1.81</v>
      </c>
    </row>
    <row r="7275" spans="1:4" ht="15.75" hidden="1" customHeight="1">
      <c r="A7275" s="13" t="s">
        <v>270</v>
      </c>
      <c r="B7275" s="13">
        <v>1926</v>
      </c>
      <c r="C7275" s="13">
        <v>5555149</v>
      </c>
      <c r="D7275" s="13">
        <v>1.7809999999999999</v>
      </c>
    </row>
    <row r="7276" spans="1:4" ht="15.75" hidden="1" customHeight="1">
      <c r="A7276" s="13" t="s">
        <v>270</v>
      </c>
      <c r="B7276" s="13">
        <v>1927</v>
      </c>
      <c r="C7276" s="13">
        <v>5651814</v>
      </c>
      <c r="D7276" s="13">
        <v>1.8169999999999999</v>
      </c>
    </row>
    <row r="7277" spans="1:4" ht="15.75" hidden="1" customHeight="1">
      <c r="A7277" s="13" t="s">
        <v>270</v>
      </c>
      <c r="B7277" s="13">
        <v>1928</v>
      </c>
      <c r="C7277" s="13">
        <v>5750162</v>
      </c>
      <c r="D7277" s="13">
        <v>2.1389999999999998</v>
      </c>
    </row>
    <row r="7278" spans="1:4" ht="15.75" hidden="1" customHeight="1">
      <c r="A7278" s="13" t="s">
        <v>270</v>
      </c>
      <c r="B7278" s="13">
        <v>1929</v>
      </c>
      <c r="C7278" s="13">
        <v>5841566</v>
      </c>
      <c r="D7278" s="13">
        <v>2.484</v>
      </c>
    </row>
    <row r="7279" spans="1:4" ht="15.75" hidden="1" customHeight="1">
      <c r="A7279" s="13" t="s">
        <v>270</v>
      </c>
      <c r="B7279" s="13">
        <v>1930</v>
      </c>
      <c r="C7279" s="13">
        <v>5925817</v>
      </c>
      <c r="D7279" s="13">
        <v>2.403</v>
      </c>
    </row>
    <row r="7280" spans="1:4" ht="15.75" hidden="1" customHeight="1">
      <c r="A7280" s="13" t="s">
        <v>270</v>
      </c>
      <c r="B7280" s="13">
        <v>1931</v>
      </c>
      <c r="C7280" s="13">
        <v>6002703</v>
      </c>
      <c r="D7280" s="13">
        <v>2.2749999999999999</v>
      </c>
    </row>
    <row r="7281" spans="1:4" ht="15.75" hidden="1" customHeight="1">
      <c r="A7281" s="13" t="s">
        <v>270</v>
      </c>
      <c r="B7281" s="13">
        <v>1932</v>
      </c>
      <c r="C7281" s="13">
        <v>6072006</v>
      </c>
      <c r="D7281" s="13">
        <v>2.6379999999999999</v>
      </c>
    </row>
    <row r="7282" spans="1:4" ht="15.75" hidden="1" customHeight="1">
      <c r="A7282" s="13" t="s">
        <v>270</v>
      </c>
      <c r="B7282" s="13">
        <v>1933</v>
      </c>
      <c r="C7282" s="13">
        <v>6133503</v>
      </c>
      <c r="D7282" s="13">
        <v>2.3479999999999999</v>
      </c>
    </row>
    <row r="7283" spans="1:4" ht="15.75" hidden="1" customHeight="1">
      <c r="A7283" s="13" t="s">
        <v>270</v>
      </c>
      <c r="B7283" s="13">
        <v>1934</v>
      </c>
      <c r="C7283" s="13">
        <v>6195623</v>
      </c>
      <c r="D7283" s="13">
        <v>2.44</v>
      </c>
    </row>
    <row r="7284" spans="1:4" ht="15.75" hidden="1" customHeight="1">
      <c r="A7284" s="13" t="s">
        <v>270</v>
      </c>
      <c r="B7284" s="13">
        <v>1935</v>
      </c>
      <c r="C7284" s="13">
        <v>6258372</v>
      </c>
      <c r="D7284" s="13">
        <v>2.4729999999999999</v>
      </c>
    </row>
    <row r="7285" spans="1:4" ht="15.75" hidden="1" customHeight="1">
      <c r="A7285" s="13" t="s">
        <v>270</v>
      </c>
      <c r="B7285" s="13">
        <v>1936</v>
      </c>
      <c r="C7285" s="13">
        <v>6321757</v>
      </c>
      <c r="D7285" s="13">
        <v>2.5129999999999999</v>
      </c>
    </row>
    <row r="7286" spans="1:4" ht="15.75" hidden="1" customHeight="1">
      <c r="A7286" s="13" t="s">
        <v>270</v>
      </c>
      <c r="B7286" s="13">
        <v>1937</v>
      </c>
      <c r="C7286" s="13">
        <v>6385784</v>
      </c>
      <c r="D7286" s="13">
        <v>2.7879999999999998</v>
      </c>
    </row>
    <row r="7287" spans="1:4" ht="15.75" hidden="1" customHeight="1">
      <c r="A7287" s="13" t="s">
        <v>270</v>
      </c>
      <c r="B7287" s="13">
        <v>1938</v>
      </c>
      <c r="C7287" s="13">
        <v>6450459</v>
      </c>
      <c r="D7287" s="13">
        <v>3.1720000000000002</v>
      </c>
    </row>
    <row r="7288" spans="1:4" ht="15.75" hidden="1" customHeight="1">
      <c r="A7288" s="13" t="s">
        <v>270</v>
      </c>
      <c r="B7288" s="13">
        <v>1939</v>
      </c>
      <c r="C7288" s="13">
        <v>6513568</v>
      </c>
      <c r="D7288" s="13">
        <v>3.484</v>
      </c>
    </row>
    <row r="7289" spans="1:4" ht="15.75" hidden="1" customHeight="1">
      <c r="A7289" s="13" t="s">
        <v>270</v>
      </c>
      <c r="B7289" s="13">
        <v>1940</v>
      </c>
      <c r="C7289" s="13">
        <v>6575077</v>
      </c>
      <c r="D7289" s="13">
        <v>4.0999999999999996</v>
      </c>
    </row>
    <row r="7290" spans="1:4" ht="15.75" hidden="1" customHeight="1">
      <c r="A7290" s="13" t="s">
        <v>270</v>
      </c>
      <c r="B7290" s="13">
        <v>1941</v>
      </c>
      <c r="C7290" s="13">
        <v>6634949</v>
      </c>
      <c r="D7290" s="13">
        <v>4.4219999999999997</v>
      </c>
    </row>
    <row r="7291" spans="1:4" ht="15.75" hidden="1" customHeight="1">
      <c r="A7291" s="13" t="s">
        <v>270</v>
      </c>
      <c r="B7291" s="13">
        <v>1942</v>
      </c>
      <c r="C7291" s="13">
        <v>6693150</v>
      </c>
      <c r="D7291" s="13">
        <v>5.3490000000000002</v>
      </c>
    </row>
    <row r="7292" spans="1:4" ht="15.75" hidden="1" customHeight="1">
      <c r="A7292" s="13" t="s">
        <v>270</v>
      </c>
      <c r="B7292" s="13">
        <v>1943</v>
      </c>
      <c r="C7292" s="13">
        <v>6749643</v>
      </c>
      <c r="D7292" s="13">
        <v>5.8109999999999999</v>
      </c>
    </row>
    <row r="7293" spans="1:4" ht="15.75" hidden="1" customHeight="1">
      <c r="A7293" s="13" t="s">
        <v>270</v>
      </c>
      <c r="B7293" s="13">
        <v>1944</v>
      </c>
      <c r="C7293" s="13">
        <v>6806614</v>
      </c>
      <c r="D7293" s="13">
        <v>4.3890000000000002</v>
      </c>
    </row>
    <row r="7294" spans="1:4" ht="15.75" hidden="1" customHeight="1">
      <c r="A7294" s="13" t="s">
        <v>270</v>
      </c>
      <c r="B7294" s="13">
        <v>1945</v>
      </c>
      <c r="C7294" s="13">
        <v>6864065</v>
      </c>
      <c r="D7294" s="13">
        <v>5.2089999999999996</v>
      </c>
    </row>
    <row r="7295" spans="1:4" ht="15.75" hidden="1" customHeight="1">
      <c r="A7295" s="13" t="s">
        <v>270</v>
      </c>
      <c r="B7295" s="13">
        <v>1946</v>
      </c>
      <c r="C7295" s="13">
        <v>6922000</v>
      </c>
      <c r="D7295" s="13">
        <v>4.976</v>
      </c>
    </row>
    <row r="7296" spans="1:4" ht="15.75" hidden="1" customHeight="1">
      <c r="A7296" s="13" t="s">
        <v>270</v>
      </c>
      <c r="B7296" s="13">
        <v>1947</v>
      </c>
      <c r="C7296" s="13">
        <v>6980425</v>
      </c>
      <c r="D7296" s="13">
        <v>5.91</v>
      </c>
    </row>
    <row r="7297" spans="1:4" ht="15.75" hidden="1" customHeight="1">
      <c r="A7297" s="13" t="s">
        <v>270</v>
      </c>
      <c r="B7297" s="13">
        <v>1948</v>
      </c>
      <c r="C7297" s="13">
        <v>7039343</v>
      </c>
      <c r="D7297" s="13">
        <v>6.22</v>
      </c>
    </row>
    <row r="7298" spans="1:4" ht="15.75" hidden="1" customHeight="1">
      <c r="A7298" s="13" t="s">
        <v>270</v>
      </c>
      <c r="B7298" s="13">
        <v>1949</v>
      </c>
      <c r="C7298" s="13">
        <v>7098413</v>
      </c>
      <c r="D7298" s="13">
        <v>7.4530000000000003</v>
      </c>
    </row>
    <row r="7299" spans="1:4" ht="15.75" hidden="1" customHeight="1">
      <c r="A7299" s="13" t="s">
        <v>270</v>
      </c>
      <c r="B7299" s="13">
        <v>1950</v>
      </c>
      <c r="C7299" s="13">
        <v>7157630</v>
      </c>
      <c r="D7299" s="13">
        <v>7.4980000000000002</v>
      </c>
    </row>
    <row r="7300" spans="1:4" ht="15.75" hidden="1" customHeight="1">
      <c r="A7300" s="13" t="s">
        <v>270</v>
      </c>
      <c r="B7300" s="13">
        <v>1951</v>
      </c>
      <c r="C7300" s="13">
        <v>7228735</v>
      </c>
      <c r="D7300" s="13">
        <v>8.1649999999999991</v>
      </c>
    </row>
    <row r="7301" spans="1:4" ht="15.75" hidden="1" customHeight="1">
      <c r="A7301" s="13" t="s">
        <v>270</v>
      </c>
      <c r="B7301" s="13">
        <v>1952</v>
      </c>
      <c r="C7301" s="13">
        <v>7293469</v>
      </c>
      <c r="D7301" s="13">
        <v>9.4280000000000008</v>
      </c>
    </row>
    <row r="7302" spans="1:4" ht="15.75" hidden="1" customHeight="1">
      <c r="A7302" s="13" t="s">
        <v>270</v>
      </c>
      <c r="B7302" s="13">
        <v>1953</v>
      </c>
      <c r="C7302" s="13">
        <v>7362716</v>
      </c>
      <c r="D7302" s="13">
        <v>10.586</v>
      </c>
    </row>
    <row r="7303" spans="1:4" ht="15.75" hidden="1" customHeight="1">
      <c r="A7303" s="13" t="s">
        <v>270</v>
      </c>
      <c r="B7303" s="13">
        <v>1954</v>
      </c>
      <c r="C7303" s="13">
        <v>7439592</v>
      </c>
      <c r="D7303" s="13">
        <v>11.391999999999999</v>
      </c>
    </row>
    <row r="7304" spans="1:4" ht="15.75" hidden="1" customHeight="1">
      <c r="A7304" s="13" t="s">
        <v>270</v>
      </c>
      <c r="B7304" s="13">
        <v>1955</v>
      </c>
      <c r="C7304" s="13">
        <v>7517927</v>
      </c>
      <c r="D7304" s="13">
        <v>12.092000000000001</v>
      </c>
    </row>
    <row r="7305" spans="1:4" ht="15.75" hidden="1" customHeight="1">
      <c r="A7305" s="13" t="s">
        <v>270</v>
      </c>
      <c r="B7305" s="13">
        <v>1956</v>
      </c>
      <c r="C7305" s="13">
        <v>7596099</v>
      </c>
      <c r="D7305" s="13">
        <v>12.967000000000001</v>
      </c>
    </row>
    <row r="7306" spans="1:4" ht="15.75" hidden="1" customHeight="1">
      <c r="A7306" s="13" t="s">
        <v>270</v>
      </c>
      <c r="B7306" s="13">
        <v>1957</v>
      </c>
      <c r="C7306" s="13">
        <v>7672064</v>
      </c>
      <c r="D7306" s="13">
        <v>14.388999999999999</v>
      </c>
    </row>
    <row r="7307" spans="1:4" ht="15.75" hidden="1" customHeight="1">
      <c r="A7307" s="13" t="s">
        <v>270</v>
      </c>
      <c r="B7307" s="13">
        <v>1958</v>
      </c>
      <c r="C7307" s="13">
        <v>7749341</v>
      </c>
      <c r="D7307" s="13">
        <v>15.627000000000001</v>
      </c>
    </row>
    <row r="7308" spans="1:4" ht="15.75" hidden="1" customHeight="1">
      <c r="A7308" s="13" t="s">
        <v>270</v>
      </c>
      <c r="B7308" s="13">
        <v>1959</v>
      </c>
      <c r="C7308" s="13">
        <v>7820755</v>
      </c>
      <c r="D7308" s="13">
        <v>19.622</v>
      </c>
    </row>
    <row r="7309" spans="1:4" ht="15.75" hidden="1" customHeight="1">
      <c r="A7309" s="13" t="s">
        <v>270</v>
      </c>
      <c r="B7309" s="13">
        <v>1960</v>
      </c>
      <c r="C7309" s="13">
        <v>7891763</v>
      </c>
      <c r="D7309" s="13">
        <v>22.271000000000001</v>
      </c>
    </row>
    <row r="7310" spans="1:4" ht="15.75" hidden="1" customHeight="1">
      <c r="A7310" s="13" t="s">
        <v>270</v>
      </c>
      <c r="B7310" s="13">
        <v>1961</v>
      </c>
      <c r="C7310" s="13">
        <v>7969343</v>
      </c>
      <c r="D7310" s="13">
        <v>25.945</v>
      </c>
    </row>
    <row r="7311" spans="1:4" ht="15.75" hidden="1" customHeight="1">
      <c r="A7311" s="13" t="s">
        <v>270</v>
      </c>
      <c r="B7311" s="13">
        <v>1962</v>
      </c>
      <c r="C7311" s="13">
        <v>8040771</v>
      </c>
      <c r="D7311" s="13">
        <v>30.704000000000001</v>
      </c>
    </row>
    <row r="7312" spans="1:4" ht="15.75" hidden="1" customHeight="1">
      <c r="A7312" s="13" t="s">
        <v>270</v>
      </c>
      <c r="B7312" s="13">
        <v>1963</v>
      </c>
      <c r="C7312" s="13">
        <v>8108150</v>
      </c>
      <c r="D7312" s="13">
        <v>34.374000000000002</v>
      </c>
    </row>
    <row r="7313" spans="1:4" ht="15.75" hidden="1" customHeight="1">
      <c r="A7313" s="13" t="s">
        <v>270</v>
      </c>
      <c r="B7313" s="13">
        <v>1964</v>
      </c>
      <c r="C7313" s="13">
        <v>8177724</v>
      </c>
      <c r="D7313" s="13">
        <v>42.817999999999998</v>
      </c>
    </row>
    <row r="7314" spans="1:4" ht="15.75" hidden="1" customHeight="1">
      <c r="A7314" s="13" t="s">
        <v>270</v>
      </c>
      <c r="B7314" s="13">
        <v>1965</v>
      </c>
      <c r="C7314" s="13">
        <v>8245080</v>
      </c>
      <c r="D7314" s="13">
        <v>46.268999999999998</v>
      </c>
    </row>
    <row r="7315" spans="1:4" ht="15.75" hidden="1" customHeight="1">
      <c r="A7315" s="13" t="s">
        <v>270</v>
      </c>
      <c r="B7315" s="13">
        <v>1966</v>
      </c>
      <c r="C7315" s="13">
        <v>8308898</v>
      </c>
      <c r="D7315" s="13">
        <v>48.716000000000001</v>
      </c>
    </row>
    <row r="7316" spans="1:4" ht="15.75" hidden="1" customHeight="1">
      <c r="A7316" s="13" t="s">
        <v>270</v>
      </c>
      <c r="B7316" s="13">
        <v>1967</v>
      </c>
      <c r="C7316" s="13">
        <v>8369839</v>
      </c>
      <c r="D7316" s="13">
        <v>55.107999999999997</v>
      </c>
    </row>
    <row r="7317" spans="1:4" ht="15.75" hidden="1" customHeight="1">
      <c r="A7317" s="13" t="s">
        <v>270</v>
      </c>
      <c r="B7317" s="13">
        <v>1968</v>
      </c>
      <c r="C7317" s="13">
        <v>8438287</v>
      </c>
      <c r="D7317" s="13">
        <v>59.463999999999999</v>
      </c>
    </row>
    <row r="7318" spans="1:4" ht="15.75" hidden="1" customHeight="1">
      <c r="A7318" s="13" t="s">
        <v>270</v>
      </c>
      <c r="B7318" s="13">
        <v>1969</v>
      </c>
      <c r="C7318" s="13">
        <v>8512917</v>
      </c>
      <c r="D7318" s="13">
        <v>66.308000000000007</v>
      </c>
    </row>
    <row r="7319" spans="1:4" ht="15.75" hidden="1" customHeight="1">
      <c r="A7319" s="13" t="s">
        <v>270</v>
      </c>
      <c r="B7319" s="13">
        <v>1970</v>
      </c>
      <c r="C7319" s="13">
        <v>8582960</v>
      </c>
      <c r="D7319" s="13">
        <v>61.173999999999999</v>
      </c>
    </row>
    <row r="7320" spans="1:4" ht="15.75" hidden="1" customHeight="1">
      <c r="A7320" s="13" t="s">
        <v>270</v>
      </c>
      <c r="B7320" s="13">
        <v>1971</v>
      </c>
      <c r="C7320" s="13">
        <v>8646261</v>
      </c>
      <c r="D7320" s="13">
        <v>64.221999999999994</v>
      </c>
    </row>
    <row r="7321" spans="1:4" ht="15.75" hidden="1" customHeight="1">
      <c r="A7321" s="13" t="s">
        <v>270</v>
      </c>
      <c r="B7321" s="13">
        <v>1972</v>
      </c>
      <c r="C7321" s="13">
        <v>8700151</v>
      </c>
      <c r="D7321" s="13">
        <v>66.078999999999994</v>
      </c>
    </row>
    <row r="7322" spans="1:4" ht="15.75" hidden="1" customHeight="1">
      <c r="A7322" s="13" t="s">
        <v>270</v>
      </c>
      <c r="B7322" s="13">
        <v>1973</v>
      </c>
      <c r="C7322" s="13">
        <v>8753492</v>
      </c>
      <c r="D7322" s="13">
        <v>68.716999999999999</v>
      </c>
    </row>
    <row r="7323" spans="1:4" ht="15.75" hidden="1" customHeight="1">
      <c r="A7323" s="13" t="s">
        <v>270</v>
      </c>
      <c r="B7323" s="13">
        <v>1974</v>
      </c>
      <c r="C7323" s="13">
        <v>8810681</v>
      </c>
      <c r="D7323" s="13">
        <v>71.137</v>
      </c>
    </row>
    <row r="7324" spans="1:4" ht="15.75" hidden="1" customHeight="1">
      <c r="A7324" s="13" t="s">
        <v>270</v>
      </c>
      <c r="B7324" s="13">
        <v>1975</v>
      </c>
      <c r="C7324" s="13">
        <v>8860971</v>
      </c>
      <c r="D7324" s="13">
        <v>72.921999999999997</v>
      </c>
    </row>
    <row r="7325" spans="1:4" ht="15.75" hidden="1" customHeight="1">
      <c r="A7325" s="13" t="s">
        <v>270</v>
      </c>
      <c r="B7325" s="13">
        <v>1976</v>
      </c>
      <c r="C7325" s="13">
        <v>8902475</v>
      </c>
      <c r="D7325" s="13">
        <v>72.965000000000003</v>
      </c>
    </row>
    <row r="7326" spans="1:4" ht="15.75" hidden="1" customHeight="1">
      <c r="A7326" s="13" t="s">
        <v>270</v>
      </c>
      <c r="B7326" s="13">
        <v>1977</v>
      </c>
      <c r="C7326" s="13">
        <v>8935448</v>
      </c>
      <c r="D7326" s="13">
        <v>75.796000000000006</v>
      </c>
    </row>
    <row r="7327" spans="1:4" ht="15.75" hidden="1" customHeight="1">
      <c r="A7327" s="13" t="s">
        <v>270</v>
      </c>
      <c r="B7327" s="13">
        <v>1978</v>
      </c>
      <c r="C7327" s="13">
        <v>8958270</v>
      </c>
      <c r="D7327" s="13">
        <v>81.206999999999994</v>
      </c>
    </row>
    <row r="7328" spans="1:4" ht="15.75" hidden="1" customHeight="1">
      <c r="A7328" s="13" t="s">
        <v>270</v>
      </c>
      <c r="B7328" s="13">
        <v>1979</v>
      </c>
      <c r="C7328" s="13">
        <v>8974434</v>
      </c>
      <c r="D7328" s="13">
        <v>78.927999999999997</v>
      </c>
    </row>
    <row r="7329" spans="1:4" ht="15.75" hidden="1" customHeight="1">
      <c r="A7329" s="13" t="s">
        <v>270</v>
      </c>
      <c r="B7329" s="13">
        <v>1980</v>
      </c>
      <c r="C7329" s="13">
        <v>8980602</v>
      </c>
      <c r="D7329" s="13">
        <v>77.251000000000005</v>
      </c>
    </row>
    <row r="7330" spans="1:4" ht="15.75" hidden="1" customHeight="1">
      <c r="A7330" s="13" t="s">
        <v>270</v>
      </c>
      <c r="B7330" s="13">
        <v>1981</v>
      </c>
      <c r="C7330" s="13">
        <v>8978415</v>
      </c>
      <c r="D7330" s="13">
        <v>80.087000000000003</v>
      </c>
    </row>
    <row r="7331" spans="1:4" ht="15.75" hidden="1" customHeight="1">
      <c r="A7331" s="13" t="s">
        <v>270</v>
      </c>
      <c r="B7331" s="13">
        <v>1982</v>
      </c>
      <c r="C7331" s="13">
        <v>8970487</v>
      </c>
      <c r="D7331" s="13">
        <v>89.843999999999994</v>
      </c>
    </row>
    <row r="7332" spans="1:4" ht="15.75" hidden="1" customHeight="1">
      <c r="A7332" s="13" t="s">
        <v>270</v>
      </c>
      <c r="B7332" s="13">
        <v>1983</v>
      </c>
      <c r="C7332" s="13">
        <v>8956441</v>
      </c>
      <c r="D7332" s="13">
        <v>90.061000000000007</v>
      </c>
    </row>
    <row r="7333" spans="1:4" ht="15.75" hidden="1" customHeight="1">
      <c r="A7333" s="13" t="s">
        <v>270</v>
      </c>
      <c r="B7333" s="13">
        <v>1984</v>
      </c>
      <c r="C7333" s="13">
        <v>8939492</v>
      </c>
      <c r="D7333" s="13">
        <v>87.045000000000002</v>
      </c>
    </row>
    <row r="7334" spans="1:4" ht="15.75" hidden="1" customHeight="1">
      <c r="A7334" s="13" t="s">
        <v>270</v>
      </c>
      <c r="B7334" s="13">
        <v>1985</v>
      </c>
      <c r="C7334" s="13">
        <v>8917080</v>
      </c>
      <c r="D7334" s="13">
        <v>89.221000000000004</v>
      </c>
    </row>
    <row r="7335" spans="1:4" ht="15.75" hidden="1" customHeight="1">
      <c r="A7335" s="13" t="s">
        <v>270</v>
      </c>
      <c r="B7335" s="13">
        <v>1986</v>
      </c>
      <c r="C7335" s="13">
        <v>8892099</v>
      </c>
      <c r="D7335" s="13">
        <v>91.171999999999997</v>
      </c>
    </row>
    <row r="7336" spans="1:4" ht="15.75" hidden="1" customHeight="1">
      <c r="A7336" s="13" t="s">
        <v>270</v>
      </c>
      <c r="B7336" s="13">
        <v>1987</v>
      </c>
      <c r="C7336" s="13">
        <v>8865756</v>
      </c>
      <c r="D7336" s="13">
        <v>91.272999999999996</v>
      </c>
    </row>
    <row r="7337" spans="1:4" ht="15.75" hidden="1" customHeight="1">
      <c r="A7337" s="13" t="s">
        <v>270</v>
      </c>
      <c r="B7337" s="13">
        <v>1988</v>
      </c>
      <c r="C7337" s="13">
        <v>8835822</v>
      </c>
      <c r="D7337" s="13">
        <v>86.912999999999997</v>
      </c>
    </row>
    <row r="7338" spans="1:4" ht="15.75" hidden="1" customHeight="1">
      <c r="A7338" s="13" t="s">
        <v>270</v>
      </c>
      <c r="B7338" s="13">
        <v>1989</v>
      </c>
      <c r="C7338" s="13">
        <v>8804436</v>
      </c>
      <c r="D7338" s="13">
        <v>86.481999999999999</v>
      </c>
    </row>
    <row r="7339" spans="1:4" ht="15.75" hidden="1" customHeight="1">
      <c r="A7339" s="13" t="s">
        <v>270</v>
      </c>
      <c r="B7339" s="13">
        <v>1990</v>
      </c>
      <c r="C7339" s="13">
        <v>8767778</v>
      </c>
      <c r="D7339" s="13">
        <v>76.698999999999998</v>
      </c>
    </row>
    <row r="7340" spans="1:4" ht="15.75" hidden="1" customHeight="1">
      <c r="A7340" s="13" t="s">
        <v>270</v>
      </c>
      <c r="B7340" s="13">
        <v>1991</v>
      </c>
      <c r="C7340" s="13">
        <v>8721659</v>
      </c>
      <c r="D7340" s="13">
        <v>61.517000000000003</v>
      </c>
    </row>
    <row r="7341" spans="1:4" ht="15.75" hidden="1" customHeight="1">
      <c r="A7341" s="13" t="s">
        <v>270</v>
      </c>
      <c r="B7341" s="13">
        <v>1992</v>
      </c>
      <c r="C7341" s="13">
        <v>8668545</v>
      </c>
      <c r="D7341" s="13">
        <v>57.366</v>
      </c>
    </row>
    <row r="7342" spans="1:4" ht="15.75" hidden="1" customHeight="1">
      <c r="A7342" s="13" t="s">
        <v>270</v>
      </c>
      <c r="B7342" s="13">
        <v>1993</v>
      </c>
      <c r="C7342" s="13">
        <v>8611541</v>
      </c>
      <c r="D7342" s="13">
        <v>58.427</v>
      </c>
    </row>
    <row r="7343" spans="1:4" ht="15.75" hidden="1" customHeight="1">
      <c r="A7343" s="13" t="s">
        <v>270</v>
      </c>
      <c r="B7343" s="13">
        <v>1994</v>
      </c>
      <c r="C7343" s="13">
        <v>8548469</v>
      </c>
      <c r="D7343" s="13">
        <v>56.405000000000001</v>
      </c>
    </row>
    <row r="7344" spans="1:4" ht="15.75" hidden="1" customHeight="1">
      <c r="A7344" s="13" t="s">
        <v>270</v>
      </c>
      <c r="B7344" s="13">
        <v>1995</v>
      </c>
      <c r="C7344" s="13">
        <v>8477584</v>
      </c>
      <c r="D7344" s="13">
        <v>57.951000000000001</v>
      </c>
    </row>
    <row r="7345" spans="1:4" ht="15.75" hidden="1" customHeight="1">
      <c r="A7345" s="13" t="s">
        <v>270</v>
      </c>
      <c r="B7345" s="13">
        <v>1996</v>
      </c>
      <c r="C7345" s="13">
        <v>8401382</v>
      </c>
      <c r="D7345" s="13">
        <v>58.502000000000002</v>
      </c>
    </row>
    <row r="7346" spans="1:4" ht="15.75" hidden="1" customHeight="1">
      <c r="A7346" s="13" t="s">
        <v>270</v>
      </c>
      <c r="B7346" s="13">
        <v>1997</v>
      </c>
      <c r="C7346" s="13">
        <v>8318965</v>
      </c>
      <c r="D7346" s="13">
        <v>55.856000000000002</v>
      </c>
    </row>
    <row r="7347" spans="1:4" ht="15.75" hidden="1" customHeight="1">
      <c r="A7347" s="13" t="s">
        <v>270</v>
      </c>
      <c r="B7347" s="13">
        <v>1998</v>
      </c>
      <c r="C7347" s="13">
        <v>8234934</v>
      </c>
      <c r="D7347" s="13">
        <v>53.174999999999997</v>
      </c>
    </row>
    <row r="7348" spans="1:4" ht="15.75" hidden="1" customHeight="1">
      <c r="A7348" s="13" t="s">
        <v>270</v>
      </c>
      <c r="B7348" s="13">
        <v>1999</v>
      </c>
      <c r="C7348" s="13">
        <v>8162298</v>
      </c>
      <c r="D7348" s="13">
        <v>46.378999999999998</v>
      </c>
    </row>
    <row r="7349" spans="1:4" ht="15.75" hidden="1" customHeight="1">
      <c r="A7349" s="13" t="s">
        <v>270</v>
      </c>
      <c r="B7349" s="13">
        <v>2000</v>
      </c>
      <c r="C7349" s="13">
        <v>8097694</v>
      </c>
      <c r="D7349" s="13">
        <v>45.463999999999999</v>
      </c>
    </row>
    <row r="7350" spans="1:4" ht="15.75" hidden="1" customHeight="1">
      <c r="A7350" s="13" t="s">
        <v>270</v>
      </c>
      <c r="B7350" s="13">
        <v>2001</v>
      </c>
      <c r="C7350" s="13">
        <v>8034863</v>
      </c>
      <c r="D7350" s="13">
        <v>48.98</v>
      </c>
    </row>
    <row r="7351" spans="1:4" ht="15.75" hidden="1" customHeight="1">
      <c r="A7351" s="13" t="s">
        <v>270</v>
      </c>
      <c r="B7351" s="13">
        <v>2002</v>
      </c>
      <c r="C7351" s="13">
        <v>7974804</v>
      </c>
      <c r="D7351" s="13">
        <v>46.155000000000001</v>
      </c>
    </row>
    <row r="7352" spans="1:4" ht="15.75" hidden="1" customHeight="1">
      <c r="A7352" s="13" t="s">
        <v>270</v>
      </c>
      <c r="B7352" s="13">
        <v>2003</v>
      </c>
      <c r="C7352" s="13">
        <v>7917745</v>
      </c>
      <c r="D7352" s="13">
        <v>50.531999999999996</v>
      </c>
    </row>
    <row r="7353" spans="1:4" ht="15.75" hidden="1" customHeight="1">
      <c r="A7353" s="13" t="s">
        <v>270</v>
      </c>
      <c r="B7353" s="13">
        <v>2004</v>
      </c>
      <c r="C7353" s="13">
        <v>7865314</v>
      </c>
      <c r="D7353" s="13">
        <v>49.582999999999998</v>
      </c>
    </row>
    <row r="7354" spans="1:4" ht="15.75" hidden="1" customHeight="1">
      <c r="A7354" s="13" t="s">
        <v>270</v>
      </c>
      <c r="B7354" s="13">
        <v>2005</v>
      </c>
      <c r="C7354" s="13">
        <v>7815221</v>
      </c>
      <c r="D7354" s="13">
        <v>50.654000000000003</v>
      </c>
    </row>
    <row r="7355" spans="1:4" ht="15.75" hidden="1" customHeight="1">
      <c r="A7355" s="13" t="s">
        <v>270</v>
      </c>
      <c r="B7355" s="13">
        <v>2006</v>
      </c>
      <c r="C7355" s="13">
        <v>7766040</v>
      </c>
      <c r="D7355" s="13">
        <v>51.892000000000003</v>
      </c>
    </row>
    <row r="7356" spans="1:4" ht="15.75" hidden="1" customHeight="1">
      <c r="A7356" s="13" t="s">
        <v>270</v>
      </c>
      <c r="B7356" s="13">
        <v>2007</v>
      </c>
      <c r="C7356" s="13">
        <v>7719035</v>
      </c>
      <c r="D7356" s="13">
        <v>55.738</v>
      </c>
    </row>
    <row r="7357" spans="1:4" ht="15.75" hidden="1" customHeight="1">
      <c r="A7357" s="13" t="s">
        <v>270</v>
      </c>
      <c r="B7357" s="13">
        <v>2008</v>
      </c>
      <c r="C7357" s="13">
        <v>7674912</v>
      </c>
      <c r="D7357" s="13">
        <v>54.076000000000001</v>
      </c>
    </row>
    <row r="7358" spans="1:4" ht="15.75" hidden="1" customHeight="1">
      <c r="A7358" s="13" t="s">
        <v>270</v>
      </c>
      <c r="B7358" s="13">
        <v>2009</v>
      </c>
      <c r="C7358" s="13">
        <v>7634737</v>
      </c>
      <c r="D7358" s="13">
        <v>45.811999999999998</v>
      </c>
    </row>
    <row r="7359" spans="1:4" ht="15.75" hidden="1" customHeight="1">
      <c r="A7359" s="13" t="s">
        <v>270</v>
      </c>
      <c r="B7359" s="13">
        <v>2010</v>
      </c>
      <c r="C7359" s="13">
        <v>7592271</v>
      </c>
      <c r="D7359" s="13">
        <v>47.859000000000002</v>
      </c>
    </row>
    <row r="7360" spans="1:4" ht="15.75" hidden="1" customHeight="1">
      <c r="A7360" s="13" t="s">
        <v>270</v>
      </c>
      <c r="B7360" s="13">
        <v>2011</v>
      </c>
      <c r="C7360" s="13">
        <v>7543128</v>
      </c>
      <c r="D7360" s="13">
        <v>53.174999999999997</v>
      </c>
    </row>
    <row r="7361" spans="1:4" ht="15.75" hidden="1" customHeight="1">
      <c r="A7361" s="13" t="s">
        <v>270</v>
      </c>
      <c r="B7361" s="13">
        <v>2012</v>
      </c>
      <c r="C7361" s="13">
        <v>7488347</v>
      </c>
      <c r="D7361" s="13">
        <v>48.338999999999999</v>
      </c>
    </row>
    <row r="7362" spans="1:4" ht="15.75" hidden="1" customHeight="1">
      <c r="A7362" s="13" t="s">
        <v>270</v>
      </c>
      <c r="B7362" s="13">
        <v>2013</v>
      </c>
      <c r="C7362" s="13">
        <v>7431169</v>
      </c>
      <c r="D7362" s="13">
        <v>42.679000000000002</v>
      </c>
    </row>
    <row r="7363" spans="1:4" ht="15.75" hidden="1" customHeight="1">
      <c r="A7363" s="13" t="s">
        <v>270</v>
      </c>
      <c r="B7363" s="13">
        <v>2014</v>
      </c>
      <c r="C7363" s="13">
        <v>7372142</v>
      </c>
      <c r="D7363" s="13">
        <v>45.265999999999998</v>
      </c>
    </row>
    <row r="7364" spans="1:4" ht="15.75" hidden="1" customHeight="1">
      <c r="A7364" s="13" t="s">
        <v>270</v>
      </c>
      <c r="B7364" s="13">
        <v>2015</v>
      </c>
      <c r="C7364" s="13">
        <v>7309255</v>
      </c>
      <c r="D7364" s="13">
        <v>48.261000000000003</v>
      </c>
    </row>
    <row r="7365" spans="1:4" ht="15.75" hidden="1" customHeight="1">
      <c r="A7365" s="13" t="s">
        <v>270</v>
      </c>
      <c r="B7365" s="13">
        <v>2016</v>
      </c>
      <c r="C7365" s="13">
        <v>7245982</v>
      </c>
      <c r="D7365" s="13">
        <v>45.484000000000002</v>
      </c>
    </row>
    <row r="7366" spans="1:4" ht="15.75" hidden="1" customHeight="1">
      <c r="A7366" s="13" t="s">
        <v>270</v>
      </c>
      <c r="B7366" s="13">
        <v>2017</v>
      </c>
      <c r="C7366" s="13">
        <v>7182430</v>
      </c>
      <c r="D7366" s="13">
        <v>47.57</v>
      </c>
    </row>
    <row r="7367" spans="1:4" ht="15.75" hidden="1" customHeight="1">
      <c r="A7367" s="13" t="s">
        <v>270</v>
      </c>
      <c r="B7367" s="13">
        <v>2018</v>
      </c>
      <c r="C7367" s="13">
        <v>7117424</v>
      </c>
      <c r="D7367" s="13">
        <v>43.616</v>
      </c>
    </row>
    <row r="7368" spans="1:4" ht="15.75" hidden="1" customHeight="1">
      <c r="A7368" s="13" t="s">
        <v>270</v>
      </c>
      <c r="B7368" s="13">
        <v>2019</v>
      </c>
      <c r="C7368" s="13">
        <v>7052536</v>
      </c>
      <c r="D7368" s="13">
        <v>42.256</v>
      </c>
    </row>
    <row r="7369" spans="1:4" ht="15.75" hidden="1" customHeight="1">
      <c r="A7369" s="13" t="s">
        <v>270</v>
      </c>
      <c r="B7369" s="13">
        <v>2020</v>
      </c>
      <c r="C7369" s="13">
        <v>6979181</v>
      </c>
      <c r="D7369" s="13">
        <v>36.966999999999999</v>
      </c>
    </row>
    <row r="7370" spans="1:4" ht="15.75" hidden="1" customHeight="1">
      <c r="A7370" s="13" t="s">
        <v>270</v>
      </c>
      <c r="B7370" s="13">
        <v>2021</v>
      </c>
      <c r="C7370" s="13">
        <v>6885864</v>
      </c>
      <c r="D7370" s="13">
        <v>42.56</v>
      </c>
    </row>
    <row r="7371" spans="1:4" ht="15.75" hidden="1" customHeight="1">
      <c r="A7371" s="13" t="s">
        <v>341</v>
      </c>
      <c r="B7371" s="13">
        <v>1850</v>
      </c>
      <c r="C7371" s="13">
        <v>1849996</v>
      </c>
    </row>
    <row r="7372" spans="1:4" ht="15.75" hidden="1" customHeight="1">
      <c r="A7372" s="13" t="s">
        <v>341</v>
      </c>
      <c r="B7372" s="13">
        <v>1851</v>
      </c>
      <c r="C7372" s="13">
        <v>1856468</v>
      </c>
    </row>
    <row r="7373" spans="1:4" ht="15.75" hidden="1" customHeight="1">
      <c r="A7373" s="13" t="s">
        <v>341</v>
      </c>
      <c r="B7373" s="13">
        <v>1852</v>
      </c>
      <c r="C7373" s="13">
        <v>1862391</v>
      </c>
    </row>
    <row r="7374" spans="1:4" ht="15.75" hidden="1" customHeight="1">
      <c r="A7374" s="13" t="s">
        <v>341</v>
      </c>
      <c r="B7374" s="13">
        <v>1853</v>
      </c>
      <c r="C7374" s="13">
        <v>1867760</v>
      </c>
    </row>
    <row r="7375" spans="1:4" ht="15.75" hidden="1" customHeight="1">
      <c r="A7375" s="13" t="s">
        <v>341</v>
      </c>
      <c r="B7375" s="13">
        <v>1854</v>
      </c>
      <c r="C7375" s="13">
        <v>1873144</v>
      </c>
    </row>
    <row r="7376" spans="1:4" ht="15.75" hidden="1" customHeight="1">
      <c r="A7376" s="13" t="s">
        <v>341</v>
      </c>
      <c r="B7376" s="13">
        <v>1855</v>
      </c>
      <c r="C7376" s="13">
        <v>1878541</v>
      </c>
    </row>
    <row r="7377" spans="1:3" ht="15.75" hidden="1" customHeight="1">
      <c r="A7377" s="13" t="s">
        <v>341</v>
      </c>
      <c r="B7377" s="13">
        <v>1856</v>
      </c>
      <c r="C7377" s="13">
        <v>1883953</v>
      </c>
    </row>
    <row r="7378" spans="1:3" ht="15.75" hidden="1" customHeight="1">
      <c r="A7378" s="13" t="s">
        <v>341</v>
      </c>
      <c r="B7378" s="13">
        <v>1857</v>
      </c>
      <c r="C7378" s="13">
        <v>1889379</v>
      </c>
    </row>
    <row r="7379" spans="1:3" ht="15.75" hidden="1" customHeight="1">
      <c r="A7379" s="13" t="s">
        <v>341</v>
      </c>
      <c r="B7379" s="13">
        <v>1858</v>
      </c>
      <c r="C7379" s="13">
        <v>1894818</v>
      </c>
    </row>
    <row r="7380" spans="1:3" ht="15.75" hidden="1" customHeight="1">
      <c r="A7380" s="13" t="s">
        <v>341</v>
      </c>
      <c r="B7380" s="13">
        <v>1859</v>
      </c>
      <c r="C7380" s="13">
        <v>1900272</v>
      </c>
    </row>
    <row r="7381" spans="1:3" ht="15.75" hidden="1" customHeight="1">
      <c r="A7381" s="13" t="s">
        <v>341</v>
      </c>
      <c r="B7381" s="13">
        <v>1860</v>
      </c>
      <c r="C7381" s="13">
        <v>1905741</v>
      </c>
    </row>
    <row r="7382" spans="1:3" ht="15.75" hidden="1" customHeight="1">
      <c r="A7382" s="13" t="s">
        <v>341</v>
      </c>
      <c r="B7382" s="13">
        <v>1861</v>
      </c>
      <c r="C7382" s="13">
        <v>1911223</v>
      </c>
    </row>
    <row r="7383" spans="1:3" ht="15.75" hidden="1" customHeight="1">
      <c r="A7383" s="13" t="s">
        <v>341</v>
      </c>
      <c r="B7383" s="13">
        <v>1862</v>
      </c>
      <c r="C7383" s="13">
        <v>1916720</v>
      </c>
    </row>
    <row r="7384" spans="1:3" ht="15.75" hidden="1" customHeight="1">
      <c r="A7384" s="13" t="s">
        <v>341</v>
      </c>
      <c r="B7384" s="13">
        <v>1863</v>
      </c>
      <c r="C7384" s="13">
        <v>1922232</v>
      </c>
    </row>
    <row r="7385" spans="1:3" ht="15.75" hidden="1" customHeight="1">
      <c r="A7385" s="13" t="s">
        <v>341</v>
      </c>
      <c r="B7385" s="13">
        <v>1864</v>
      </c>
      <c r="C7385" s="13">
        <v>1927757</v>
      </c>
    </row>
    <row r="7386" spans="1:3" ht="15.75" hidden="1" customHeight="1">
      <c r="A7386" s="13" t="s">
        <v>341</v>
      </c>
      <c r="B7386" s="13">
        <v>1865</v>
      </c>
      <c r="C7386" s="13">
        <v>1933297</v>
      </c>
    </row>
    <row r="7387" spans="1:3" ht="15.75" hidden="1" customHeight="1">
      <c r="A7387" s="13" t="s">
        <v>341</v>
      </c>
      <c r="B7387" s="13">
        <v>1866</v>
      </c>
      <c r="C7387" s="13">
        <v>1938852</v>
      </c>
    </row>
    <row r="7388" spans="1:3" ht="15.75" hidden="1" customHeight="1">
      <c r="A7388" s="13" t="s">
        <v>341</v>
      </c>
      <c r="B7388" s="13">
        <v>1867</v>
      </c>
      <c r="C7388" s="13">
        <v>1944421</v>
      </c>
    </row>
    <row r="7389" spans="1:3" ht="15.75" hidden="1" customHeight="1">
      <c r="A7389" s="13" t="s">
        <v>341</v>
      </c>
      <c r="B7389" s="13">
        <v>1868</v>
      </c>
      <c r="C7389" s="13">
        <v>1950004</v>
      </c>
    </row>
    <row r="7390" spans="1:3" ht="15.75" hidden="1" customHeight="1">
      <c r="A7390" s="13" t="s">
        <v>341</v>
      </c>
      <c r="B7390" s="13">
        <v>1869</v>
      </c>
      <c r="C7390" s="13">
        <v>1956386</v>
      </c>
    </row>
    <row r="7391" spans="1:3" ht="15.75" hidden="1" customHeight="1">
      <c r="A7391" s="13" t="s">
        <v>341</v>
      </c>
      <c r="B7391" s="13">
        <v>1870</v>
      </c>
      <c r="C7391" s="13">
        <v>1963573</v>
      </c>
    </row>
    <row r="7392" spans="1:3" ht="15.75" hidden="1" customHeight="1">
      <c r="A7392" s="13" t="s">
        <v>341</v>
      </c>
      <c r="B7392" s="13">
        <v>1871</v>
      </c>
      <c r="C7392" s="13">
        <v>1971572</v>
      </c>
    </row>
    <row r="7393" spans="1:3" ht="15.75" hidden="1" customHeight="1">
      <c r="A7393" s="13" t="s">
        <v>341</v>
      </c>
      <c r="B7393" s="13">
        <v>1872</v>
      </c>
      <c r="C7393" s="13">
        <v>1980390</v>
      </c>
    </row>
    <row r="7394" spans="1:3" ht="15.75" hidden="1" customHeight="1">
      <c r="A7394" s="13" t="s">
        <v>341</v>
      </c>
      <c r="B7394" s="13">
        <v>1873</v>
      </c>
      <c r="C7394" s="13">
        <v>1990034</v>
      </c>
    </row>
    <row r="7395" spans="1:3" ht="15.75" hidden="1" customHeight="1">
      <c r="A7395" s="13" t="s">
        <v>341</v>
      </c>
      <c r="B7395" s="13">
        <v>1874</v>
      </c>
      <c r="C7395" s="13">
        <v>1999723</v>
      </c>
    </row>
    <row r="7396" spans="1:3" ht="15.75" hidden="1" customHeight="1">
      <c r="A7396" s="13" t="s">
        <v>341</v>
      </c>
      <c r="B7396" s="13">
        <v>1875</v>
      </c>
      <c r="C7396" s="13">
        <v>2009458</v>
      </c>
    </row>
    <row r="7397" spans="1:3" ht="15.75" hidden="1" customHeight="1">
      <c r="A7397" s="13" t="s">
        <v>341</v>
      </c>
      <c r="B7397" s="13">
        <v>1876</v>
      </c>
      <c r="C7397" s="13">
        <v>2019238</v>
      </c>
    </row>
    <row r="7398" spans="1:3" ht="15.75" hidden="1" customHeight="1">
      <c r="A7398" s="13" t="s">
        <v>341</v>
      </c>
      <c r="B7398" s="13">
        <v>1877</v>
      </c>
      <c r="C7398" s="13">
        <v>2029065</v>
      </c>
    </row>
    <row r="7399" spans="1:3" ht="15.75" hidden="1" customHeight="1">
      <c r="A7399" s="13" t="s">
        <v>341</v>
      </c>
      <c r="B7399" s="13">
        <v>1878</v>
      </c>
      <c r="C7399" s="13">
        <v>2038938</v>
      </c>
    </row>
    <row r="7400" spans="1:3" ht="15.75" hidden="1" customHeight="1">
      <c r="A7400" s="13" t="s">
        <v>341</v>
      </c>
      <c r="B7400" s="13">
        <v>1879</v>
      </c>
      <c r="C7400" s="13">
        <v>2048857</v>
      </c>
    </row>
    <row r="7401" spans="1:3" ht="15.75" hidden="1" customHeight="1">
      <c r="A7401" s="13" t="s">
        <v>341</v>
      </c>
      <c r="B7401" s="13">
        <v>1880</v>
      </c>
      <c r="C7401" s="13">
        <v>2058824</v>
      </c>
    </row>
    <row r="7402" spans="1:3" ht="15.75" hidden="1" customHeight="1">
      <c r="A7402" s="13" t="s">
        <v>341</v>
      </c>
      <c r="B7402" s="13">
        <v>1881</v>
      </c>
      <c r="C7402" s="13">
        <v>2068837</v>
      </c>
    </row>
    <row r="7403" spans="1:3" ht="15.75" hidden="1" customHeight="1">
      <c r="A7403" s="13" t="s">
        <v>341</v>
      </c>
      <c r="B7403" s="13">
        <v>1882</v>
      </c>
      <c r="C7403" s="13">
        <v>2078897</v>
      </c>
    </row>
    <row r="7404" spans="1:3" ht="15.75" hidden="1" customHeight="1">
      <c r="A7404" s="13" t="s">
        <v>341</v>
      </c>
      <c r="B7404" s="13">
        <v>1883</v>
      </c>
      <c r="C7404" s="13">
        <v>2089005</v>
      </c>
    </row>
    <row r="7405" spans="1:3" ht="15.75" hidden="1" customHeight="1">
      <c r="A7405" s="13" t="s">
        <v>341</v>
      </c>
      <c r="B7405" s="13">
        <v>1884</v>
      </c>
      <c r="C7405" s="13">
        <v>2099160</v>
      </c>
    </row>
    <row r="7406" spans="1:3" ht="15.75" hidden="1" customHeight="1">
      <c r="A7406" s="13" t="s">
        <v>341</v>
      </c>
      <c r="B7406" s="13">
        <v>1885</v>
      </c>
      <c r="C7406" s="13">
        <v>2109363</v>
      </c>
    </row>
    <row r="7407" spans="1:3" ht="15.75" hidden="1" customHeight="1">
      <c r="A7407" s="13" t="s">
        <v>341</v>
      </c>
      <c r="B7407" s="13">
        <v>1886</v>
      </c>
      <c r="C7407" s="13">
        <v>2119614</v>
      </c>
    </row>
    <row r="7408" spans="1:3" ht="15.75" hidden="1" customHeight="1">
      <c r="A7408" s="13" t="s">
        <v>341</v>
      </c>
      <c r="B7408" s="13">
        <v>1887</v>
      </c>
      <c r="C7408" s="13">
        <v>2129914</v>
      </c>
    </row>
    <row r="7409" spans="1:3" ht="15.75" hidden="1" customHeight="1">
      <c r="A7409" s="13" t="s">
        <v>341</v>
      </c>
      <c r="B7409" s="13">
        <v>1888</v>
      </c>
      <c r="C7409" s="13">
        <v>2140262</v>
      </c>
    </row>
    <row r="7410" spans="1:3" ht="15.75" hidden="1" customHeight="1">
      <c r="A7410" s="13" t="s">
        <v>341</v>
      </c>
      <c r="B7410" s="13">
        <v>1889</v>
      </c>
      <c r="C7410" s="13">
        <v>2151090</v>
      </c>
    </row>
    <row r="7411" spans="1:3" ht="15.75" hidden="1" customHeight="1">
      <c r="A7411" s="13" t="s">
        <v>341</v>
      </c>
      <c r="B7411" s="13">
        <v>1890</v>
      </c>
      <c r="C7411" s="13">
        <v>2162404</v>
      </c>
    </row>
    <row r="7412" spans="1:3" ht="15.75" hidden="1" customHeight="1">
      <c r="A7412" s="13" t="s">
        <v>341</v>
      </c>
      <c r="B7412" s="13">
        <v>1891</v>
      </c>
      <c r="C7412" s="13">
        <v>2174209</v>
      </c>
    </row>
    <row r="7413" spans="1:3" ht="15.75" hidden="1" customHeight="1">
      <c r="A7413" s="13" t="s">
        <v>341</v>
      </c>
      <c r="B7413" s="13">
        <v>1892</v>
      </c>
      <c r="C7413" s="13">
        <v>2186511</v>
      </c>
    </row>
    <row r="7414" spans="1:3" ht="15.75" hidden="1" customHeight="1">
      <c r="A7414" s="13" t="s">
        <v>341</v>
      </c>
      <c r="B7414" s="13">
        <v>1893</v>
      </c>
      <c r="C7414" s="13">
        <v>2199314</v>
      </c>
    </row>
    <row r="7415" spans="1:3" ht="15.75" hidden="1" customHeight="1">
      <c r="A7415" s="13" t="s">
        <v>341</v>
      </c>
      <c r="B7415" s="13">
        <v>1894</v>
      </c>
      <c r="C7415" s="13">
        <v>2212191</v>
      </c>
    </row>
    <row r="7416" spans="1:3" ht="15.75" hidden="1" customHeight="1">
      <c r="A7416" s="13" t="s">
        <v>341</v>
      </c>
      <c r="B7416" s="13">
        <v>1895</v>
      </c>
      <c r="C7416" s="13">
        <v>2225141</v>
      </c>
    </row>
    <row r="7417" spans="1:3" ht="15.75" hidden="1" customHeight="1">
      <c r="A7417" s="13" t="s">
        <v>341</v>
      </c>
      <c r="B7417" s="13">
        <v>1896</v>
      </c>
      <c r="C7417" s="13">
        <v>2238166</v>
      </c>
    </row>
    <row r="7418" spans="1:3" ht="15.75" hidden="1" customHeight="1">
      <c r="A7418" s="13" t="s">
        <v>341</v>
      </c>
      <c r="B7418" s="13">
        <v>1897</v>
      </c>
      <c r="C7418" s="13">
        <v>2251265</v>
      </c>
    </row>
    <row r="7419" spans="1:3" ht="15.75" hidden="1" customHeight="1">
      <c r="A7419" s="13" t="s">
        <v>341</v>
      </c>
      <c r="B7419" s="13">
        <v>1898</v>
      </c>
      <c r="C7419" s="13">
        <v>2264440</v>
      </c>
    </row>
    <row r="7420" spans="1:3" ht="15.75" hidden="1" customHeight="1">
      <c r="A7420" s="13" t="s">
        <v>341</v>
      </c>
      <c r="B7420" s="13">
        <v>1899</v>
      </c>
      <c r="C7420" s="13">
        <v>2280436</v>
      </c>
    </row>
    <row r="7421" spans="1:3" ht="15.75" hidden="1" customHeight="1">
      <c r="A7421" s="13" t="s">
        <v>341</v>
      </c>
      <c r="B7421" s="13">
        <v>1900</v>
      </c>
      <c r="C7421" s="13">
        <v>2299307</v>
      </c>
    </row>
    <row r="7422" spans="1:3" ht="15.75" hidden="1" customHeight="1">
      <c r="A7422" s="13" t="s">
        <v>341</v>
      </c>
      <c r="B7422" s="13">
        <v>1901</v>
      </c>
      <c r="C7422" s="13">
        <v>2321103</v>
      </c>
    </row>
    <row r="7423" spans="1:3" ht="15.75" hidden="1" customHeight="1">
      <c r="A7423" s="13" t="s">
        <v>341</v>
      </c>
      <c r="B7423" s="13">
        <v>1902</v>
      </c>
      <c r="C7423" s="13">
        <v>2345877</v>
      </c>
    </row>
    <row r="7424" spans="1:3" ht="15.75" hidden="1" customHeight="1">
      <c r="A7424" s="13" t="s">
        <v>341</v>
      </c>
      <c r="B7424" s="13">
        <v>1903</v>
      </c>
      <c r="C7424" s="13">
        <v>2373684</v>
      </c>
    </row>
    <row r="7425" spans="1:3" ht="15.75" hidden="1" customHeight="1">
      <c r="A7425" s="13" t="s">
        <v>341</v>
      </c>
      <c r="B7425" s="13">
        <v>1904</v>
      </c>
      <c r="C7425" s="13">
        <v>2401818</v>
      </c>
    </row>
    <row r="7426" spans="1:3" ht="15.75" hidden="1" customHeight="1">
      <c r="A7426" s="13" t="s">
        <v>341</v>
      </c>
      <c r="B7426" s="13">
        <v>1905</v>
      </c>
      <c r="C7426" s="13">
        <v>2430284</v>
      </c>
    </row>
    <row r="7427" spans="1:3" ht="15.75" hidden="1" customHeight="1">
      <c r="A7427" s="13" t="s">
        <v>341</v>
      </c>
      <c r="B7427" s="13">
        <v>1906</v>
      </c>
      <c r="C7427" s="13">
        <v>2459086</v>
      </c>
    </row>
    <row r="7428" spans="1:3" ht="15.75" hidden="1" customHeight="1">
      <c r="A7428" s="13" t="s">
        <v>341</v>
      </c>
      <c r="B7428" s="13">
        <v>1907</v>
      </c>
      <c r="C7428" s="13">
        <v>2488228</v>
      </c>
    </row>
    <row r="7429" spans="1:3" ht="15.75" hidden="1" customHeight="1">
      <c r="A7429" s="13" t="s">
        <v>341</v>
      </c>
      <c r="B7429" s="13">
        <v>1908</v>
      </c>
      <c r="C7429" s="13">
        <v>2517713</v>
      </c>
    </row>
    <row r="7430" spans="1:3" ht="15.75" hidden="1" customHeight="1">
      <c r="A7430" s="13" t="s">
        <v>341</v>
      </c>
      <c r="B7430" s="13">
        <v>1909</v>
      </c>
      <c r="C7430" s="13">
        <v>2546000</v>
      </c>
    </row>
    <row r="7431" spans="1:3" ht="15.75" hidden="1" customHeight="1">
      <c r="A7431" s="13" t="s">
        <v>341</v>
      </c>
      <c r="B7431" s="13">
        <v>1910</v>
      </c>
      <c r="C7431" s="13">
        <v>2573061</v>
      </c>
    </row>
    <row r="7432" spans="1:3" ht="15.75" hidden="1" customHeight="1">
      <c r="A7432" s="13" t="s">
        <v>341</v>
      </c>
      <c r="B7432" s="13">
        <v>1911</v>
      </c>
      <c r="C7432" s="13">
        <v>2598865</v>
      </c>
    </row>
    <row r="7433" spans="1:3" ht="15.75" hidden="1" customHeight="1">
      <c r="A7433" s="13" t="s">
        <v>341</v>
      </c>
      <c r="B7433" s="13">
        <v>1912</v>
      </c>
      <c r="C7433" s="13">
        <v>2623383</v>
      </c>
    </row>
    <row r="7434" spans="1:3" ht="15.75" hidden="1" customHeight="1">
      <c r="A7434" s="13" t="s">
        <v>341</v>
      </c>
      <c r="B7434" s="13">
        <v>1913</v>
      </c>
      <c r="C7434" s="13">
        <v>2646584</v>
      </c>
    </row>
    <row r="7435" spans="1:3" ht="15.75" hidden="1" customHeight="1">
      <c r="A7435" s="13" t="s">
        <v>341</v>
      </c>
      <c r="B7435" s="13">
        <v>1914</v>
      </c>
      <c r="C7435" s="13">
        <v>2669988</v>
      </c>
    </row>
    <row r="7436" spans="1:3" ht="15.75" hidden="1" customHeight="1">
      <c r="A7436" s="13" t="s">
        <v>341</v>
      </c>
      <c r="B7436" s="13">
        <v>1915</v>
      </c>
      <c r="C7436" s="13">
        <v>2693597</v>
      </c>
    </row>
    <row r="7437" spans="1:3" ht="15.75" hidden="1" customHeight="1">
      <c r="A7437" s="13" t="s">
        <v>341</v>
      </c>
      <c r="B7437" s="13">
        <v>1916</v>
      </c>
      <c r="C7437" s="13">
        <v>2717412</v>
      </c>
    </row>
    <row r="7438" spans="1:3" ht="15.75" hidden="1" customHeight="1">
      <c r="A7438" s="13" t="s">
        <v>341</v>
      </c>
      <c r="B7438" s="13">
        <v>1917</v>
      </c>
      <c r="C7438" s="13">
        <v>2741437</v>
      </c>
    </row>
    <row r="7439" spans="1:3" ht="15.75" hidden="1" customHeight="1">
      <c r="A7439" s="13" t="s">
        <v>341</v>
      </c>
      <c r="B7439" s="13">
        <v>1918</v>
      </c>
      <c r="C7439" s="13">
        <v>2763369</v>
      </c>
    </row>
    <row r="7440" spans="1:3" ht="15.75" hidden="1" customHeight="1">
      <c r="A7440" s="13" t="s">
        <v>341</v>
      </c>
      <c r="B7440" s="13">
        <v>1919</v>
      </c>
      <c r="C7440" s="13">
        <v>2788283</v>
      </c>
    </row>
    <row r="7441" spans="1:3" ht="15.75" hidden="1" customHeight="1">
      <c r="A7441" s="13" t="s">
        <v>341</v>
      </c>
      <c r="B7441" s="13">
        <v>1920</v>
      </c>
      <c r="C7441" s="13">
        <v>2816241</v>
      </c>
    </row>
    <row r="7442" spans="1:3" ht="15.75" hidden="1" customHeight="1">
      <c r="A7442" s="13" t="s">
        <v>341</v>
      </c>
      <c r="B7442" s="13">
        <v>1921</v>
      </c>
      <c r="C7442" s="13">
        <v>2847304</v>
      </c>
    </row>
    <row r="7443" spans="1:3" ht="15.75" hidden="1" customHeight="1">
      <c r="A7443" s="13" t="s">
        <v>341</v>
      </c>
      <c r="B7443" s="13">
        <v>1922</v>
      </c>
      <c r="C7443" s="13">
        <v>2881533</v>
      </c>
    </row>
    <row r="7444" spans="1:3" ht="15.75" hidden="1" customHeight="1">
      <c r="A7444" s="13" t="s">
        <v>341</v>
      </c>
      <c r="B7444" s="13">
        <v>1923</v>
      </c>
      <c r="C7444" s="13">
        <v>2918993</v>
      </c>
    </row>
    <row r="7445" spans="1:3" ht="15.75" hidden="1" customHeight="1">
      <c r="A7445" s="13" t="s">
        <v>341</v>
      </c>
      <c r="B7445" s="13">
        <v>1924</v>
      </c>
      <c r="C7445" s="13">
        <v>2956940</v>
      </c>
    </row>
    <row r="7446" spans="1:3" ht="15.75" hidden="1" customHeight="1">
      <c r="A7446" s="13" t="s">
        <v>341</v>
      </c>
      <c r="B7446" s="13">
        <v>1925</v>
      </c>
      <c r="C7446" s="13">
        <v>2995380</v>
      </c>
    </row>
    <row r="7447" spans="1:3" ht="15.75" hidden="1" customHeight="1">
      <c r="A7447" s="13" t="s">
        <v>341</v>
      </c>
      <c r="B7447" s="13">
        <v>1926</v>
      </c>
      <c r="C7447" s="13">
        <v>3034320</v>
      </c>
    </row>
    <row r="7448" spans="1:3" ht="15.75" hidden="1" customHeight="1">
      <c r="A7448" s="13" t="s">
        <v>341</v>
      </c>
      <c r="B7448" s="13">
        <v>1927</v>
      </c>
      <c r="C7448" s="13">
        <v>3073766</v>
      </c>
    </row>
    <row r="7449" spans="1:3" ht="15.75" hidden="1" customHeight="1">
      <c r="A7449" s="13" t="s">
        <v>341</v>
      </c>
      <c r="B7449" s="13">
        <v>1928</v>
      </c>
      <c r="C7449" s="13">
        <v>3113725</v>
      </c>
    </row>
    <row r="7450" spans="1:3" ht="15.75" hidden="1" customHeight="1">
      <c r="A7450" s="13" t="s">
        <v>341</v>
      </c>
      <c r="B7450" s="13">
        <v>1929</v>
      </c>
      <c r="C7450" s="13">
        <v>3153564</v>
      </c>
    </row>
    <row r="7451" spans="1:3" ht="15.75" hidden="1" customHeight="1">
      <c r="A7451" s="13" t="s">
        <v>341</v>
      </c>
      <c r="B7451" s="13">
        <v>1930</v>
      </c>
      <c r="C7451" s="13">
        <v>3193275</v>
      </c>
    </row>
    <row r="7452" spans="1:3" ht="15.75" hidden="1" customHeight="1">
      <c r="A7452" s="13" t="s">
        <v>341</v>
      </c>
      <c r="B7452" s="13">
        <v>1931</v>
      </c>
      <c r="C7452" s="13">
        <v>3232848</v>
      </c>
    </row>
    <row r="7453" spans="1:3" ht="15.75" hidden="1" customHeight="1">
      <c r="A7453" s="13" t="s">
        <v>341</v>
      </c>
      <c r="B7453" s="13">
        <v>1932</v>
      </c>
      <c r="C7453" s="13">
        <v>3272273</v>
      </c>
    </row>
    <row r="7454" spans="1:3" ht="15.75" hidden="1" customHeight="1">
      <c r="A7454" s="13" t="s">
        <v>341</v>
      </c>
      <c r="B7454" s="13">
        <v>1933</v>
      </c>
      <c r="C7454" s="13">
        <v>3311540</v>
      </c>
    </row>
    <row r="7455" spans="1:3" ht="15.75" hidden="1" customHeight="1">
      <c r="A7455" s="13" t="s">
        <v>341</v>
      </c>
      <c r="B7455" s="13">
        <v>1934</v>
      </c>
      <c r="C7455" s="13">
        <v>3351279</v>
      </c>
    </row>
    <row r="7456" spans="1:3" ht="15.75" hidden="1" customHeight="1">
      <c r="A7456" s="13" t="s">
        <v>341</v>
      </c>
      <c r="B7456" s="13">
        <v>1935</v>
      </c>
      <c r="C7456" s="13">
        <v>3391494</v>
      </c>
    </row>
    <row r="7457" spans="1:3" ht="15.75" hidden="1" customHeight="1">
      <c r="A7457" s="13" t="s">
        <v>341</v>
      </c>
      <c r="B7457" s="13">
        <v>1936</v>
      </c>
      <c r="C7457" s="13">
        <v>3432192</v>
      </c>
    </row>
    <row r="7458" spans="1:3" ht="15.75" hidden="1" customHeight="1">
      <c r="A7458" s="13" t="s">
        <v>341</v>
      </c>
      <c r="B7458" s="13">
        <v>1937</v>
      </c>
      <c r="C7458" s="13">
        <v>3473378</v>
      </c>
    </row>
    <row r="7459" spans="1:3" ht="15.75" hidden="1" customHeight="1">
      <c r="A7459" s="13" t="s">
        <v>341</v>
      </c>
      <c r="B7459" s="13">
        <v>1938</v>
      </c>
      <c r="C7459" s="13">
        <v>3515059</v>
      </c>
    </row>
    <row r="7460" spans="1:3" ht="15.75" hidden="1" customHeight="1">
      <c r="A7460" s="13" t="s">
        <v>341</v>
      </c>
      <c r="B7460" s="13">
        <v>1939</v>
      </c>
      <c r="C7460" s="13">
        <v>3560119</v>
      </c>
    </row>
    <row r="7461" spans="1:3" ht="15.75" hidden="1" customHeight="1">
      <c r="A7461" s="13" t="s">
        <v>341</v>
      </c>
      <c r="B7461" s="13">
        <v>1940</v>
      </c>
      <c r="C7461" s="13">
        <v>3608646</v>
      </c>
    </row>
    <row r="7462" spans="1:3" ht="15.75" hidden="1" customHeight="1">
      <c r="A7462" s="13" t="s">
        <v>341</v>
      </c>
      <c r="B7462" s="13">
        <v>1941</v>
      </c>
      <c r="C7462" s="13">
        <v>3660727</v>
      </c>
    </row>
    <row r="7463" spans="1:3" ht="15.75" hidden="1" customHeight="1">
      <c r="A7463" s="13" t="s">
        <v>341</v>
      </c>
      <c r="B7463" s="13">
        <v>1942</v>
      </c>
      <c r="C7463" s="13">
        <v>3716453</v>
      </c>
    </row>
    <row r="7464" spans="1:3" ht="15.75" hidden="1" customHeight="1">
      <c r="A7464" s="13" t="s">
        <v>341</v>
      </c>
      <c r="B7464" s="13">
        <v>1943</v>
      </c>
      <c r="C7464" s="13">
        <v>3775917</v>
      </c>
    </row>
    <row r="7465" spans="1:3" ht="15.75" hidden="1" customHeight="1">
      <c r="A7465" s="13" t="s">
        <v>341</v>
      </c>
      <c r="B7465" s="13">
        <v>1944</v>
      </c>
      <c r="C7465" s="13">
        <v>3836331</v>
      </c>
    </row>
    <row r="7466" spans="1:3" ht="15.75" hidden="1" customHeight="1">
      <c r="A7466" s="13" t="s">
        <v>341</v>
      </c>
      <c r="B7466" s="13">
        <v>1945</v>
      </c>
      <c r="C7466" s="13">
        <v>3897713</v>
      </c>
    </row>
    <row r="7467" spans="1:3" ht="15.75" hidden="1" customHeight="1">
      <c r="A7467" s="13" t="s">
        <v>341</v>
      </c>
      <c r="B7467" s="13">
        <v>1946</v>
      </c>
      <c r="C7467" s="13">
        <v>3960076</v>
      </c>
    </row>
    <row r="7468" spans="1:3" ht="15.75" hidden="1" customHeight="1">
      <c r="A7468" s="13" t="s">
        <v>341</v>
      </c>
      <c r="B7468" s="13">
        <v>1947</v>
      </c>
      <c r="C7468" s="13">
        <v>4023437</v>
      </c>
    </row>
    <row r="7469" spans="1:3" ht="15.75" hidden="1" customHeight="1">
      <c r="A7469" s="13" t="s">
        <v>341</v>
      </c>
      <c r="B7469" s="13">
        <v>1948</v>
      </c>
      <c r="C7469" s="13">
        <v>4087812</v>
      </c>
    </row>
    <row r="7470" spans="1:3" ht="15.75" hidden="1" customHeight="1">
      <c r="A7470" s="13" t="s">
        <v>341</v>
      </c>
      <c r="B7470" s="13">
        <v>1949</v>
      </c>
      <c r="C7470" s="13">
        <v>4151266</v>
      </c>
    </row>
    <row r="7471" spans="1:3" ht="15.75" hidden="1" customHeight="1">
      <c r="A7471" s="13" t="s">
        <v>341</v>
      </c>
      <c r="B7471" s="13">
        <v>1950</v>
      </c>
      <c r="C7471" s="13">
        <v>4213762</v>
      </c>
    </row>
    <row r="7472" spans="1:3" ht="15.75" hidden="1" customHeight="1">
      <c r="A7472" s="13" t="s">
        <v>341</v>
      </c>
      <c r="B7472" s="13">
        <v>1951</v>
      </c>
      <c r="C7472" s="13">
        <v>4261987</v>
      </c>
    </row>
    <row r="7473" spans="1:4" ht="15.75" hidden="1" customHeight="1">
      <c r="A7473" s="13" t="s">
        <v>341</v>
      </c>
      <c r="B7473" s="13">
        <v>1952</v>
      </c>
      <c r="C7473" s="13">
        <v>4312577</v>
      </c>
    </row>
    <row r="7474" spans="1:4" ht="15.75" hidden="1" customHeight="1">
      <c r="A7474" s="13" t="s">
        <v>341</v>
      </c>
      <c r="B7474" s="13">
        <v>1953</v>
      </c>
      <c r="C7474" s="13">
        <v>4364034</v>
      </c>
    </row>
    <row r="7475" spans="1:4" ht="15.75" hidden="1" customHeight="1">
      <c r="A7475" s="13" t="s">
        <v>341</v>
      </c>
      <c r="B7475" s="13">
        <v>1954</v>
      </c>
      <c r="C7475" s="13">
        <v>4417101</v>
      </c>
    </row>
    <row r="7476" spans="1:4" ht="15.75" hidden="1" customHeight="1">
      <c r="A7476" s="13" t="s">
        <v>341</v>
      </c>
      <c r="B7476" s="13">
        <v>1955</v>
      </c>
      <c r="C7476" s="13">
        <v>4472827</v>
      </c>
    </row>
    <row r="7477" spans="1:4" ht="15.75" hidden="1" customHeight="1">
      <c r="A7477" s="13" t="s">
        <v>341</v>
      </c>
      <c r="B7477" s="13">
        <v>1956</v>
      </c>
      <c r="C7477" s="13">
        <v>4530890</v>
      </c>
    </row>
    <row r="7478" spans="1:4" ht="15.75" hidden="1" customHeight="1">
      <c r="A7478" s="13" t="s">
        <v>341</v>
      </c>
      <c r="B7478" s="13">
        <v>1957</v>
      </c>
      <c r="C7478" s="13">
        <v>4591020</v>
      </c>
    </row>
    <row r="7479" spans="1:4" ht="15.75" hidden="1" customHeight="1">
      <c r="A7479" s="13" t="s">
        <v>341</v>
      </c>
      <c r="B7479" s="13">
        <v>1958</v>
      </c>
      <c r="C7479" s="13">
        <v>4651798</v>
      </c>
      <c r="D7479" s="13">
        <v>4.0000000000000001E-3</v>
      </c>
    </row>
    <row r="7480" spans="1:4" ht="15.75" hidden="1" customHeight="1">
      <c r="A7480" s="13" t="s">
        <v>341</v>
      </c>
      <c r="B7480" s="13">
        <v>1959</v>
      </c>
      <c r="C7480" s="13">
        <v>4715490</v>
      </c>
      <c r="D7480" s="13">
        <v>7.0000000000000001E-3</v>
      </c>
    </row>
    <row r="7481" spans="1:4" ht="15.75" hidden="1" customHeight="1">
      <c r="A7481" s="13" t="s">
        <v>341</v>
      </c>
      <c r="B7481" s="13">
        <v>1960</v>
      </c>
      <c r="C7481" s="13">
        <v>4783261</v>
      </c>
      <c r="D7481" s="13">
        <v>4.3999999999999997E-2</v>
      </c>
    </row>
    <row r="7482" spans="1:4" ht="15.75" hidden="1" customHeight="1">
      <c r="A7482" s="13" t="s">
        <v>341</v>
      </c>
      <c r="B7482" s="13">
        <v>1961</v>
      </c>
      <c r="C7482" s="13">
        <v>4852836</v>
      </c>
      <c r="D7482" s="13">
        <v>9.1999999999999998E-2</v>
      </c>
    </row>
    <row r="7483" spans="1:4" ht="15.75" hidden="1" customHeight="1">
      <c r="A7483" s="13" t="s">
        <v>341</v>
      </c>
      <c r="B7483" s="13">
        <v>1962</v>
      </c>
      <c r="C7483" s="13">
        <v>4924498</v>
      </c>
      <c r="D7483" s="13">
        <v>8.4000000000000005E-2</v>
      </c>
    </row>
    <row r="7484" spans="1:4" ht="15.75" hidden="1" customHeight="1">
      <c r="A7484" s="13" t="s">
        <v>341</v>
      </c>
      <c r="B7484" s="13">
        <v>1963</v>
      </c>
      <c r="C7484" s="13">
        <v>4998671</v>
      </c>
      <c r="D7484" s="13">
        <v>8.7999999999999995E-2</v>
      </c>
    </row>
    <row r="7485" spans="1:4" ht="15.75" hidden="1" customHeight="1">
      <c r="A7485" s="13" t="s">
        <v>341</v>
      </c>
      <c r="B7485" s="13">
        <v>1964</v>
      </c>
      <c r="C7485" s="13">
        <v>5076110</v>
      </c>
      <c r="D7485" s="13">
        <v>0.11</v>
      </c>
    </row>
    <row r="7486" spans="1:4" ht="15.75" hidden="1" customHeight="1">
      <c r="A7486" s="13" t="s">
        <v>341</v>
      </c>
      <c r="B7486" s="13">
        <v>1965</v>
      </c>
      <c r="C7486" s="13">
        <v>5157928</v>
      </c>
      <c r="D7486" s="13">
        <v>0.10299999999999999</v>
      </c>
    </row>
    <row r="7487" spans="1:4" ht="15.75" hidden="1" customHeight="1">
      <c r="A7487" s="13" t="s">
        <v>341</v>
      </c>
      <c r="B7487" s="13">
        <v>1966</v>
      </c>
      <c r="C7487" s="13">
        <v>5242799</v>
      </c>
      <c r="D7487" s="13">
        <v>0.10299999999999999</v>
      </c>
    </row>
    <row r="7488" spans="1:4" ht="15.75" hidden="1" customHeight="1">
      <c r="A7488" s="13" t="s">
        <v>341</v>
      </c>
      <c r="B7488" s="13">
        <v>1967</v>
      </c>
      <c r="C7488" s="13">
        <v>5330614</v>
      </c>
      <c r="D7488" s="13">
        <v>0.10299999999999999</v>
      </c>
    </row>
    <row r="7489" spans="1:4" ht="15.75" hidden="1" customHeight="1">
      <c r="A7489" s="13" t="s">
        <v>341</v>
      </c>
      <c r="B7489" s="13">
        <v>1968</v>
      </c>
      <c r="C7489" s="13">
        <v>5422122</v>
      </c>
      <c r="D7489" s="13">
        <v>0.10299999999999999</v>
      </c>
    </row>
    <row r="7490" spans="1:4" ht="15.75" hidden="1" customHeight="1">
      <c r="A7490" s="13" t="s">
        <v>341</v>
      </c>
      <c r="B7490" s="13">
        <v>1969</v>
      </c>
      <c r="C7490" s="13">
        <v>5515754</v>
      </c>
      <c r="D7490" s="13">
        <v>0.121</v>
      </c>
    </row>
    <row r="7491" spans="1:4" ht="15.75" hidden="1" customHeight="1">
      <c r="A7491" s="13" t="s">
        <v>341</v>
      </c>
      <c r="B7491" s="13">
        <v>1970</v>
      </c>
      <c r="C7491" s="13">
        <v>5611666</v>
      </c>
      <c r="D7491" s="13">
        <v>0.14299999999999999</v>
      </c>
    </row>
    <row r="7492" spans="1:4" ht="15.75" hidden="1" customHeight="1">
      <c r="A7492" s="13" t="s">
        <v>341</v>
      </c>
      <c r="B7492" s="13">
        <v>1971</v>
      </c>
      <c r="C7492" s="13">
        <v>5707795</v>
      </c>
      <c r="D7492" s="13">
        <v>0.15</v>
      </c>
    </row>
    <row r="7493" spans="1:4" ht="15.75" hidden="1" customHeight="1">
      <c r="A7493" s="13" t="s">
        <v>341</v>
      </c>
      <c r="B7493" s="13">
        <v>1972</v>
      </c>
      <c r="C7493" s="13">
        <v>5805284</v>
      </c>
      <c r="D7493" s="13">
        <v>0.161</v>
      </c>
    </row>
    <row r="7494" spans="1:4" ht="15.75" hidden="1" customHeight="1">
      <c r="A7494" s="13" t="s">
        <v>341</v>
      </c>
      <c r="B7494" s="13">
        <v>1973</v>
      </c>
      <c r="C7494" s="13">
        <v>5907748</v>
      </c>
      <c r="D7494" s="13">
        <v>0.16900000000000001</v>
      </c>
    </row>
    <row r="7495" spans="1:4" ht="15.75" hidden="1" customHeight="1">
      <c r="A7495" s="13" t="s">
        <v>341</v>
      </c>
      <c r="B7495" s="13">
        <v>1974</v>
      </c>
      <c r="C7495" s="13">
        <v>6018147</v>
      </c>
      <c r="D7495" s="13">
        <v>0.20499999999999999</v>
      </c>
    </row>
    <row r="7496" spans="1:4" ht="15.75" hidden="1" customHeight="1">
      <c r="A7496" s="13" t="s">
        <v>341</v>
      </c>
      <c r="B7496" s="13">
        <v>1975</v>
      </c>
      <c r="C7496" s="13">
        <v>6138449</v>
      </c>
      <c r="D7496" s="13">
        <v>0.22</v>
      </c>
    </row>
    <row r="7497" spans="1:4" ht="15.75" hidden="1" customHeight="1">
      <c r="A7497" s="13" t="s">
        <v>341</v>
      </c>
      <c r="B7497" s="13">
        <v>1976</v>
      </c>
      <c r="C7497" s="13">
        <v>6269765</v>
      </c>
      <c r="D7497" s="13">
        <v>0.20899999999999999</v>
      </c>
    </row>
    <row r="7498" spans="1:4" ht="15.75" hidden="1" customHeight="1">
      <c r="A7498" s="13" t="s">
        <v>341</v>
      </c>
      <c r="B7498" s="13">
        <v>1977</v>
      </c>
      <c r="C7498" s="13">
        <v>6416569</v>
      </c>
      <c r="D7498" s="13">
        <v>0.249</v>
      </c>
    </row>
    <row r="7499" spans="1:4" ht="15.75" hidden="1" customHeight="1">
      <c r="A7499" s="13" t="s">
        <v>341</v>
      </c>
      <c r="B7499" s="13">
        <v>1978</v>
      </c>
      <c r="C7499" s="13">
        <v>6577786</v>
      </c>
      <c r="D7499" s="13">
        <v>0.34799999999999998</v>
      </c>
    </row>
    <row r="7500" spans="1:4" ht="15.75" hidden="1" customHeight="1">
      <c r="A7500" s="13" t="s">
        <v>341</v>
      </c>
      <c r="B7500" s="13">
        <v>1979</v>
      </c>
      <c r="C7500" s="13">
        <v>6749937</v>
      </c>
      <c r="D7500" s="13">
        <v>0.40699999999999997</v>
      </c>
    </row>
    <row r="7501" spans="1:4" ht="15.75" hidden="1" customHeight="1">
      <c r="A7501" s="13" t="s">
        <v>341</v>
      </c>
      <c r="B7501" s="13">
        <v>1980</v>
      </c>
      <c r="C7501" s="13">
        <v>6932969</v>
      </c>
      <c r="D7501" s="13">
        <v>0.432</v>
      </c>
    </row>
    <row r="7502" spans="1:4" ht="15.75" hidden="1" customHeight="1">
      <c r="A7502" s="13" t="s">
        <v>341</v>
      </c>
      <c r="B7502" s="13">
        <v>1981</v>
      </c>
      <c r="C7502" s="13">
        <v>7123735</v>
      </c>
      <c r="D7502" s="13">
        <v>0.55700000000000005</v>
      </c>
    </row>
    <row r="7503" spans="1:4" ht="15.75" hidden="1" customHeight="1">
      <c r="A7503" s="13" t="s">
        <v>341</v>
      </c>
      <c r="B7503" s="13">
        <v>1982</v>
      </c>
      <c r="C7503" s="13">
        <v>7321819</v>
      </c>
      <c r="D7503" s="13">
        <v>0.57499999999999996</v>
      </c>
    </row>
    <row r="7504" spans="1:4" ht="15.75" hidden="1" customHeight="1">
      <c r="A7504" s="13" t="s">
        <v>341</v>
      </c>
      <c r="B7504" s="13">
        <v>1983</v>
      </c>
      <c r="C7504" s="13">
        <v>7531194</v>
      </c>
      <c r="D7504" s="13">
        <v>0.59399999999999997</v>
      </c>
    </row>
    <row r="7505" spans="1:4" ht="15.75" hidden="1" customHeight="1">
      <c r="A7505" s="13" t="s">
        <v>341</v>
      </c>
      <c r="B7505" s="13">
        <v>1984</v>
      </c>
      <c r="C7505" s="13">
        <v>7751478</v>
      </c>
      <c r="D7505" s="13">
        <v>0.46500000000000002</v>
      </c>
    </row>
    <row r="7506" spans="1:4" ht="15.75" hidden="1" customHeight="1">
      <c r="A7506" s="13" t="s">
        <v>341</v>
      </c>
      <c r="B7506" s="13">
        <v>1985</v>
      </c>
      <c r="C7506" s="13">
        <v>7979187</v>
      </c>
      <c r="D7506" s="13">
        <v>0.47599999999999998</v>
      </c>
    </row>
    <row r="7507" spans="1:4" ht="15.75" hidden="1" customHeight="1">
      <c r="A7507" s="13" t="s">
        <v>341</v>
      </c>
      <c r="B7507" s="13">
        <v>1986</v>
      </c>
      <c r="C7507" s="13">
        <v>8207833</v>
      </c>
      <c r="D7507" s="13">
        <v>0.48</v>
      </c>
    </row>
    <row r="7508" spans="1:4" ht="15.75" hidden="1" customHeight="1">
      <c r="A7508" s="13" t="s">
        <v>341</v>
      </c>
      <c r="B7508" s="13">
        <v>1987</v>
      </c>
      <c r="C7508" s="13">
        <v>8434994</v>
      </c>
      <c r="D7508" s="13">
        <v>0.51700000000000002</v>
      </c>
    </row>
    <row r="7509" spans="1:4" ht="15.75" hidden="1" customHeight="1">
      <c r="A7509" s="13" t="s">
        <v>341</v>
      </c>
      <c r="B7509" s="13">
        <v>1988</v>
      </c>
      <c r="C7509" s="13">
        <v>8663721</v>
      </c>
      <c r="D7509" s="13">
        <v>0.55300000000000005</v>
      </c>
    </row>
    <row r="7510" spans="1:4" ht="15.75" hidden="1" customHeight="1">
      <c r="A7510" s="13" t="s">
        <v>341</v>
      </c>
      <c r="B7510" s="13">
        <v>1989</v>
      </c>
      <c r="C7510" s="13">
        <v>8895235</v>
      </c>
      <c r="D7510" s="13">
        <v>0.82099999999999995</v>
      </c>
    </row>
    <row r="7511" spans="1:4" ht="15.75" hidden="1" customHeight="1">
      <c r="A7511" s="13" t="s">
        <v>341</v>
      </c>
      <c r="B7511" s="13">
        <v>1990</v>
      </c>
      <c r="C7511" s="13">
        <v>9131362</v>
      </c>
      <c r="D7511" s="13">
        <v>0.58299999999999996</v>
      </c>
    </row>
    <row r="7512" spans="1:4" ht="15.75" hidden="1" customHeight="1">
      <c r="A7512" s="13" t="s">
        <v>341</v>
      </c>
      <c r="B7512" s="13">
        <v>1991</v>
      </c>
      <c r="C7512" s="13">
        <v>9365072</v>
      </c>
      <c r="D7512" s="13">
        <v>0.627</v>
      </c>
    </row>
    <row r="7513" spans="1:4" ht="15.75" hidden="1" customHeight="1">
      <c r="A7513" s="13" t="s">
        <v>341</v>
      </c>
      <c r="B7513" s="13">
        <v>1992</v>
      </c>
      <c r="C7513" s="13">
        <v>9598555</v>
      </c>
      <c r="D7513" s="13">
        <v>0.63</v>
      </c>
    </row>
    <row r="7514" spans="1:4" ht="15.75" hidden="1" customHeight="1">
      <c r="A7514" s="13" t="s">
        <v>341</v>
      </c>
      <c r="B7514" s="13">
        <v>1993</v>
      </c>
      <c r="C7514" s="13">
        <v>9840080</v>
      </c>
      <c r="D7514" s="13">
        <v>0.627</v>
      </c>
    </row>
    <row r="7515" spans="1:4" ht="15.75" hidden="1" customHeight="1">
      <c r="A7515" s="13" t="s">
        <v>341</v>
      </c>
      <c r="B7515" s="13">
        <v>1994</v>
      </c>
      <c r="C7515" s="13">
        <v>10091260</v>
      </c>
      <c r="D7515" s="13">
        <v>0.64500000000000002</v>
      </c>
    </row>
    <row r="7516" spans="1:4" ht="15.75" hidden="1" customHeight="1">
      <c r="A7516" s="13" t="s">
        <v>341</v>
      </c>
      <c r="B7516" s="13">
        <v>1995</v>
      </c>
      <c r="C7516" s="13">
        <v>10353268</v>
      </c>
      <c r="D7516" s="13">
        <v>0.624</v>
      </c>
    </row>
    <row r="7517" spans="1:4" ht="15.75" hidden="1" customHeight="1">
      <c r="A7517" s="13" t="s">
        <v>341</v>
      </c>
      <c r="B7517" s="13">
        <v>1996</v>
      </c>
      <c r="C7517" s="13">
        <v>10621215</v>
      </c>
      <c r="D7517" s="13">
        <v>0.70499999999999996</v>
      </c>
    </row>
    <row r="7518" spans="1:4" ht="15.75" hidden="1" customHeight="1">
      <c r="A7518" s="13" t="s">
        <v>341</v>
      </c>
      <c r="B7518" s="13">
        <v>1997</v>
      </c>
      <c r="C7518" s="13">
        <v>10897363</v>
      </c>
      <c r="D7518" s="13">
        <v>0.80400000000000005</v>
      </c>
    </row>
    <row r="7519" spans="1:4" ht="15.75" hidden="1" customHeight="1">
      <c r="A7519" s="13" t="s">
        <v>341</v>
      </c>
      <c r="B7519" s="13">
        <v>1998</v>
      </c>
      <c r="C7519" s="13">
        <v>11201067</v>
      </c>
      <c r="D7519" s="13">
        <v>0.85899999999999999</v>
      </c>
    </row>
    <row r="7520" spans="1:4" ht="15.75" hidden="1" customHeight="1">
      <c r="A7520" s="13" t="s">
        <v>341</v>
      </c>
      <c r="B7520" s="13">
        <v>1999</v>
      </c>
      <c r="C7520" s="13">
        <v>11533557</v>
      </c>
      <c r="D7520" s="13">
        <v>0.91600000000000004</v>
      </c>
    </row>
    <row r="7521" spans="1:4" ht="15.75" hidden="1" customHeight="1">
      <c r="A7521" s="13" t="s">
        <v>341</v>
      </c>
      <c r="B7521" s="13">
        <v>2000</v>
      </c>
      <c r="C7521" s="13">
        <v>11882896</v>
      </c>
      <c r="D7521" s="13">
        <v>1.03</v>
      </c>
    </row>
    <row r="7522" spans="1:4" ht="15.75" hidden="1" customHeight="1">
      <c r="A7522" s="13" t="s">
        <v>341</v>
      </c>
      <c r="B7522" s="13">
        <v>2001</v>
      </c>
      <c r="C7522" s="13">
        <v>12249767</v>
      </c>
      <c r="D7522" s="13">
        <v>0.99099999999999999</v>
      </c>
    </row>
    <row r="7523" spans="1:4" ht="15.75" hidden="1" customHeight="1">
      <c r="A7523" s="13" t="s">
        <v>341</v>
      </c>
      <c r="B7523" s="13">
        <v>2002</v>
      </c>
      <c r="C7523" s="13">
        <v>12632278</v>
      </c>
      <c r="D7523" s="13">
        <v>1.0009999999999999</v>
      </c>
    </row>
    <row r="7524" spans="1:4" ht="15.75" hidden="1" customHeight="1">
      <c r="A7524" s="13" t="s">
        <v>341</v>
      </c>
      <c r="B7524" s="13">
        <v>2003</v>
      </c>
      <c r="C7524" s="13">
        <v>13030600</v>
      </c>
      <c r="D7524" s="13">
        <v>1.075</v>
      </c>
    </row>
    <row r="7525" spans="1:4" ht="15.75" hidden="1" customHeight="1">
      <c r="A7525" s="13" t="s">
        <v>341</v>
      </c>
      <c r="B7525" s="13">
        <v>2004</v>
      </c>
      <c r="C7525" s="13">
        <v>13445981</v>
      </c>
      <c r="D7525" s="13">
        <v>1.1000000000000001</v>
      </c>
    </row>
    <row r="7526" spans="1:4" ht="15.75" hidden="1" customHeight="1">
      <c r="A7526" s="13" t="s">
        <v>341</v>
      </c>
      <c r="B7526" s="13">
        <v>2005</v>
      </c>
      <c r="C7526" s="13">
        <v>13876134</v>
      </c>
      <c r="D7526" s="13">
        <v>1.1220000000000001</v>
      </c>
    </row>
    <row r="7527" spans="1:4" ht="15.75" hidden="1" customHeight="1">
      <c r="A7527" s="13" t="s">
        <v>341</v>
      </c>
      <c r="B7527" s="13">
        <v>2006</v>
      </c>
      <c r="C7527" s="13">
        <v>14316247</v>
      </c>
      <c r="D7527" s="13">
        <v>1.3560000000000001</v>
      </c>
    </row>
    <row r="7528" spans="1:4" ht="15.75" hidden="1" customHeight="1">
      <c r="A7528" s="13" t="s">
        <v>341</v>
      </c>
      <c r="B7528" s="13">
        <v>2007</v>
      </c>
      <c r="C7528" s="13">
        <v>14757072</v>
      </c>
      <c r="D7528" s="13">
        <v>1.591</v>
      </c>
    </row>
    <row r="7529" spans="1:4" ht="15.75" hidden="1" customHeight="1">
      <c r="A7529" s="13" t="s">
        <v>341</v>
      </c>
      <c r="B7529" s="13">
        <v>2008</v>
      </c>
      <c r="C7529" s="13">
        <v>15197917</v>
      </c>
      <c r="D7529" s="13">
        <v>1.734</v>
      </c>
    </row>
    <row r="7530" spans="1:4" ht="15.75" hidden="1" customHeight="1">
      <c r="A7530" s="13" t="s">
        <v>341</v>
      </c>
      <c r="B7530" s="13">
        <v>2009</v>
      </c>
      <c r="C7530" s="13">
        <v>15650018</v>
      </c>
      <c r="D7530" s="13">
        <v>1.829</v>
      </c>
    </row>
    <row r="7531" spans="1:4" ht="15.75" hidden="1" customHeight="1">
      <c r="A7531" s="13" t="s">
        <v>341</v>
      </c>
      <c r="B7531" s="13">
        <v>2010</v>
      </c>
      <c r="C7531" s="13">
        <v>16116851</v>
      </c>
      <c r="D7531" s="13">
        <v>2.036</v>
      </c>
    </row>
    <row r="7532" spans="1:4" ht="15.75" hidden="1" customHeight="1">
      <c r="A7532" s="13" t="s">
        <v>341</v>
      </c>
      <c r="B7532" s="13">
        <v>2011</v>
      </c>
      <c r="C7532" s="13">
        <v>16602652</v>
      </c>
      <c r="D7532" s="13">
        <v>2.1309999999999998</v>
      </c>
    </row>
    <row r="7533" spans="1:4" ht="15.75" hidden="1" customHeight="1">
      <c r="A7533" s="13" t="s">
        <v>341</v>
      </c>
      <c r="B7533" s="13">
        <v>2012</v>
      </c>
      <c r="C7533" s="13">
        <v>17113736</v>
      </c>
      <c r="D7533" s="13">
        <v>2.6190000000000002</v>
      </c>
    </row>
    <row r="7534" spans="1:4" ht="15.75" hidden="1" customHeight="1">
      <c r="A7534" s="13" t="s">
        <v>341</v>
      </c>
      <c r="B7534" s="13">
        <v>2013</v>
      </c>
      <c r="C7534" s="13">
        <v>17636414</v>
      </c>
      <c r="D7534" s="13">
        <v>2.8639999999999999</v>
      </c>
    </row>
    <row r="7535" spans="1:4" ht="15.75" hidden="1" customHeight="1">
      <c r="A7535" s="13" t="s">
        <v>341</v>
      </c>
      <c r="B7535" s="13">
        <v>2014</v>
      </c>
      <c r="C7535" s="13">
        <v>18169844</v>
      </c>
      <c r="D7535" s="13">
        <v>2.911</v>
      </c>
    </row>
    <row r="7536" spans="1:4" ht="15.75" hidden="1" customHeight="1">
      <c r="A7536" s="13" t="s">
        <v>341</v>
      </c>
      <c r="B7536" s="13">
        <v>2015</v>
      </c>
      <c r="C7536" s="13">
        <v>18718022</v>
      </c>
      <c r="D7536" s="13">
        <v>3.7149999999999999</v>
      </c>
    </row>
    <row r="7537" spans="1:4" ht="15.75" hidden="1" customHeight="1">
      <c r="A7537" s="13" t="s">
        <v>341</v>
      </c>
      <c r="B7537" s="13">
        <v>2016</v>
      </c>
      <c r="C7537" s="13">
        <v>19275504</v>
      </c>
      <c r="D7537" s="13">
        <v>3.9039999999999999</v>
      </c>
    </row>
    <row r="7538" spans="1:4" ht="15.75" hidden="1" customHeight="1">
      <c r="A7538" s="13" t="s">
        <v>341</v>
      </c>
      <c r="B7538" s="13">
        <v>2017</v>
      </c>
      <c r="C7538" s="13">
        <v>19835860</v>
      </c>
      <c r="D7538" s="13">
        <v>4.5190000000000001</v>
      </c>
    </row>
    <row r="7539" spans="1:4" ht="15.75" hidden="1" customHeight="1">
      <c r="A7539" s="13" t="s">
        <v>341</v>
      </c>
      <c r="B7539" s="13">
        <v>2018</v>
      </c>
      <c r="C7539" s="13">
        <v>20392730</v>
      </c>
      <c r="D7539" s="13">
        <v>4.9480000000000004</v>
      </c>
    </row>
    <row r="7540" spans="1:4" ht="15.75" hidden="1" customHeight="1">
      <c r="A7540" s="13" t="s">
        <v>341</v>
      </c>
      <c r="B7540" s="13">
        <v>2019</v>
      </c>
      <c r="C7540" s="13">
        <v>20951638</v>
      </c>
      <c r="D7540" s="13">
        <v>5.2960000000000003</v>
      </c>
    </row>
    <row r="7541" spans="1:4" ht="15.75" hidden="1" customHeight="1">
      <c r="A7541" s="13" t="s">
        <v>341</v>
      </c>
      <c r="B7541" s="13">
        <v>2020</v>
      </c>
      <c r="C7541" s="13">
        <v>21522632</v>
      </c>
      <c r="D7541" s="13">
        <v>5.3890000000000002</v>
      </c>
    </row>
    <row r="7542" spans="1:4" ht="15.75" hidden="1" customHeight="1">
      <c r="A7542" s="13" t="s">
        <v>341</v>
      </c>
      <c r="B7542" s="13">
        <v>2021</v>
      </c>
      <c r="C7542" s="13">
        <v>22100690</v>
      </c>
      <c r="D7542" s="13">
        <v>5.6980000000000004</v>
      </c>
    </row>
    <row r="7543" spans="1:4" ht="15.75" hidden="1" customHeight="1">
      <c r="A7543" s="13" t="s">
        <v>342</v>
      </c>
      <c r="B7543" s="13">
        <v>1850</v>
      </c>
      <c r="C7543" s="13">
        <v>1402560</v>
      </c>
    </row>
    <row r="7544" spans="1:4" ht="15.75" hidden="1" customHeight="1">
      <c r="A7544" s="13" t="s">
        <v>342</v>
      </c>
      <c r="B7544" s="13">
        <v>1851</v>
      </c>
      <c r="C7544" s="13">
        <v>1414254</v>
      </c>
    </row>
    <row r="7545" spans="1:4" ht="15.75" hidden="1" customHeight="1">
      <c r="A7545" s="13" t="s">
        <v>342</v>
      </c>
      <c r="B7545" s="13">
        <v>1852</v>
      </c>
      <c r="C7545" s="13">
        <v>1423509</v>
      </c>
    </row>
    <row r="7546" spans="1:4" ht="15.75" hidden="1" customHeight="1">
      <c r="A7546" s="13" t="s">
        <v>342</v>
      </c>
      <c r="B7546" s="13">
        <v>1853</v>
      </c>
      <c r="C7546" s="13">
        <v>1430281</v>
      </c>
    </row>
    <row r="7547" spans="1:4" ht="15.75" hidden="1" customHeight="1">
      <c r="A7547" s="13" t="s">
        <v>342</v>
      </c>
      <c r="B7547" s="13">
        <v>1854</v>
      </c>
      <c r="C7547" s="13">
        <v>1437083</v>
      </c>
    </row>
    <row r="7548" spans="1:4" ht="15.75" hidden="1" customHeight="1">
      <c r="A7548" s="13" t="s">
        <v>342</v>
      </c>
      <c r="B7548" s="13">
        <v>1855</v>
      </c>
      <c r="C7548" s="13">
        <v>1443915</v>
      </c>
    </row>
    <row r="7549" spans="1:4" ht="15.75" hidden="1" customHeight="1">
      <c r="A7549" s="13" t="s">
        <v>342</v>
      </c>
      <c r="B7549" s="13">
        <v>1856</v>
      </c>
      <c r="C7549" s="13">
        <v>1450777</v>
      </c>
    </row>
    <row r="7550" spans="1:4" ht="15.75" hidden="1" customHeight="1">
      <c r="A7550" s="13" t="s">
        <v>342</v>
      </c>
      <c r="B7550" s="13">
        <v>1857</v>
      </c>
      <c r="C7550" s="13">
        <v>1457669</v>
      </c>
    </row>
    <row r="7551" spans="1:4" ht="15.75" hidden="1" customHeight="1">
      <c r="A7551" s="13" t="s">
        <v>342</v>
      </c>
      <c r="B7551" s="13">
        <v>1858</v>
      </c>
      <c r="C7551" s="13">
        <v>1464592</v>
      </c>
    </row>
    <row r="7552" spans="1:4" ht="15.75" hidden="1" customHeight="1">
      <c r="A7552" s="13" t="s">
        <v>342</v>
      </c>
      <c r="B7552" s="13">
        <v>1859</v>
      </c>
      <c r="C7552" s="13">
        <v>1471546</v>
      </c>
    </row>
    <row r="7553" spans="1:3" ht="15.75" hidden="1" customHeight="1">
      <c r="A7553" s="13" t="s">
        <v>342</v>
      </c>
      <c r="B7553" s="13">
        <v>1860</v>
      </c>
      <c r="C7553" s="13">
        <v>1478530</v>
      </c>
    </row>
    <row r="7554" spans="1:3" ht="15.75" hidden="1" customHeight="1">
      <c r="A7554" s="13" t="s">
        <v>342</v>
      </c>
      <c r="B7554" s="13">
        <v>1861</v>
      </c>
      <c r="C7554" s="13">
        <v>1485545</v>
      </c>
    </row>
    <row r="7555" spans="1:3" ht="15.75" hidden="1" customHeight="1">
      <c r="A7555" s="13" t="s">
        <v>342</v>
      </c>
      <c r="B7555" s="13">
        <v>1862</v>
      </c>
      <c r="C7555" s="13">
        <v>1492591</v>
      </c>
    </row>
    <row r="7556" spans="1:3" ht="15.75" hidden="1" customHeight="1">
      <c r="A7556" s="13" t="s">
        <v>342</v>
      </c>
      <c r="B7556" s="13">
        <v>1863</v>
      </c>
      <c r="C7556" s="13">
        <v>1499668</v>
      </c>
    </row>
    <row r="7557" spans="1:3" ht="15.75" hidden="1" customHeight="1">
      <c r="A7557" s="13" t="s">
        <v>342</v>
      </c>
      <c r="B7557" s="13">
        <v>1864</v>
      </c>
      <c r="C7557" s="13">
        <v>1506777</v>
      </c>
    </row>
    <row r="7558" spans="1:3" ht="15.75" hidden="1" customHeight="1">
      <c r="A7558" s="13" t="s">
        <v>342</v>
      </c>
      <c r="B7558" s="13">
        <v>1865</v>
      </c>
      <c r="C7558" s="13">
        <v>1513916</v>
      </c>
    </row>
    <row r="7559" spans="1:3" ht="15.75" hidden="1" customHeight="1">
      <c r="A7559" s="13" t="s">
        <v>342</v>
      </c>
      <c r="B7559" s="13">
        <v>1866</v>
      </c>
      <c r="C7559" s="13">
        <v>1521087</v>
      </c>
    </row>
    <row r="7560" spans="1:3" ht="15.75" hidden="1" customHeight="1">
      <c r="A7560" s="13" t="s">
        <v>342</v>
      </c>
      <c r="B7560" s="13">
        <v>1867</v>
      </c>
      <c r="C7560" s="13">
        <v>1528290</v>
      </c>
    </row>
    <row r="7561" spans="1:3" ht="15.75" hidden="1" customHeight="1">
      <c r="A7561" s="13" t="s">
        <v>342</v>
      </c>
      <c r="B7561" s="13">
        <v>1868</v>
      </c>
      <c r="C7561" s="13">
        <v>1535524</v>
      </c>
    </row>
    <row r="7562" spans="1:3" ht="15.75" hidden="1" customHeight="1">
      <c r="A7562" s="13" t="s">
        <v>342</v>
      </c>
      <c r="B7562" s="13">
        <v>1869</v>
      </c>
      <c r="C7562" s="13">
        <v>1543100</v>
      </c>
    </row>
    <row r="7563" spans="1:3" ht="15.75" hidden="1" customHeight="1">
      <c r="A7563" s="13" t="s">
        <v>342</v>
      </c>
      <c r="B7563" s="13">
        <v>1870</v>
      </c>
      <c r="C7563" s="13">
        <v>1551022</v>
      </c>
    </row>
    <row r="7564" spans="1:3" ht="15.75" hidden="1" customHeight="1">
      <c r="A7564" s="13" t="s">
        <v>342</v>
      </c>
      <c r="B7564" s="13">
        <v>1871</v>
      </c>
      <c r="C7564" s="13">
        <v>1559292</v>
      </c>
    </row>
    <row r="7565" spans="1:3" ht="15.75" hidden="1" customHeight="1">
      <c r="A7565" s="13" t="s">
        <v>342</v>
      </c>
      <c r="B7565" s="13">
        <v>1872</v>
      </c>
      <c r="C7565" s="13">
        <v>1567912</v>
      </c>
    </row>
    <row r="7566" spans="1:3" ht="15.75" hidden="1" customHeight="1">
      <c r="A7566" s="13" t="s">
        <v>342</v>
      </c>
      <c r="B7566" s="13">
        <v>1873</v>
      </c>
      <c r="C7566" s="13">
        <v>1576888</v>
      </c>
    </row>
    <row r="7567" spans="1:3" ht="15.75" hidden="1" customHeight="1">
      <c r="A7567" s="13" t="s">
        <v>342</v>
      </c>
      <c r="B7567" s="13">
        <v>1874</v>
      </c>
      <c r="C7567" s="13">
        <v>1585912</v>
      </c>
    </row>
    <row r="7568" spans="1:3" ht="15.75" hidden="1" customHeight="1">
      <c r="A7568" s="13" t="s">
        <v>342</v>
      </c>
      <c r="B7568" s="13">
        <v>1875</v>
      </c>
      <c r="C7568" s="13">
        <v>1594985</v>
      </c>
    </row>
    <row r="7569" spans="1:3" ht="15.75" hidden="1" customHeight="1">
      <c r="A7569" s="13" t="s">
        <v>342</v>
      </c>
      <c r="B7569" s="13">
        <v>1876</v>
      </c>
      <c r="C7569" s="13">
        <v>1604107</v>
      </c>
    </row>
    <row r="7570" spans="1:3" ht="15.75" hidden="1" customHeight="1">
      <c r="A7570" s="13" t="s">
        <v>342</v>
      </c>
      <c r="B7570" s="13">
        <v>1877</v>
      </c>
      <c r="C7570" s="13">
        <v>1613279</v>
      </c>
    </row>
    <row r="7571" spans="1:3" ht="15.75" hidden="1" customHeight="1">
      <c r="A7571" s="13" t="s">
        <v>342</v>
      </c>
      <c r="B7571" s="13">
        <v>1878</v>
      </c>
      <c r="C7571" s="13">
        <v>1622501</v>
      </c>
    </row>
    <row r="7572" spans="1:3" ht="15.75" hidden="1" customHeight="1">
      <c r="A7572" s="13" t="s">
        <v>342</v>
      </c>
      <c r="B7572" s="13">
        <v>1879</v>
      </c>
      <c r="C7572" s="13">
        <v>1631773</v>
      </c>
    </row>
    <row r="7573" spans="1:3" ht="15.75" hidden="1" customHeight="1">
      <c r="A7573" s="13" t="s">
        <v>342</v>
      </c>
      <c r="B7573" s="13">
        <v>1880</v>
      </c>
      <c r="C7573" s="13">
        <v>1641095</v>
      </c>
    </row>
    <row r="7574" spans="1:3" ht="15.75" hidden="1" customHeight="1">
      <c r="A7574" s="13" t="s">
        <v>342</v>
      </c>
      <c r="B7574" s="13">
        <v>1881</v>
      </c>
      <c r="C7574" s="13">
        <v>1650468</v>
      </c>
    </row>
    <row r="7575" spans="1:3" ht="15.75" hidden="1" customHeight="1">
      <c r="A7575" s="13" t="s">
        <v>342</v>
      </c>
      <c r="B7575" s="13">
        <v>1882</v>
      </c>
      <c r="C7575" s="13">
        <v>1659891</v>
      </c>
    </row>
    <row r="7576" spans="1:3" ht="15.75" hidden="1" customHeight="1">
      <c r="A7576" s="13" t="s">
        <v>342</v>
      </c>
      <c r="B7576" s="13">
        <v>1883</v>
      </c>
      <c r="C7576" s="13">
        <v>1669366</v>
      </c>
    </row>
    <row r="7577" spans="1:3" ht="15.75" hidden="1" customHeight="1">
      <c r="A7577" s="13" t="s">
        <v>342</v>
      </c>
      <c r="B7577" s="13">
        <v>1884</v>
      </c>
      <c r="C7577" s="13">
        <v>1678891</v>
      </c>
    </row>
    <row r="7578" spans="1:3" ht="15.75" hidden="1" customHeight="1">
      <c r="A7578" s="13" t="s">
        <v>342</v>
      </c>
      <c r="B7578" s="13">
        <v>1885</v>
      </c>
      <c r="C7578" s="13">
        <v>1688469</v>
      </c>
    </row>
    <row r="7579" spans="1:3" ht="15.75" hidden="1" customHeight="1">
      <c r="A7579" s="13" t="s">
        <v>342</v>
      </c>
      <c r="B7579" s="13">
        <v>1886</v>
      </c>
      <c r="C7579" s="13">
        <v>1698098</v>
      </c>
    </row>
    <row r="7580" spans="1:3" ht="15.75" hidden="1" customHeight="1">
      <c r="A7580" s="13" t="s">
        <v>342</v>
      </c>
      <c r="B7580" s="13">
        <v>1887</v>
      </c>
      <c r="C7580" s="13">
        <v>1707779</v>
      </c>
    </row>
    <row r="7581" spans="1:3" ht="15.75" hidden="1" customHeight="1">
      <c r="A7581" s="13" t="s">
        <v>342</v>
      </c>
      <c r="B7581" s="13">
        <v>1888</v>
      </c>
      <c r="C7581" s="13">
        <v>1717513</v>
      </c>
    </row>
    <row r="7582" spans="1:3" ht="15.75" hidden="1" customHeight="1">
      <c r="A7582" s="13" t="s">
        <v>342</v>
      </c>
      <c r="B7582" s="13">
        <v>1889</v>
      </c>
      <c r="C7582" s="13">
        <v>1723125</v>
      </c>
    </row>
    <row r="7583" spans="1:3" ht="15.75" hidden="1" customHeight="1">
      <c r="A7583" s="13" t="s">
        <v>342</v>
      </c>
      <c r="B7583" s="13">
        <v>1890</v>
      </c>
      <c r="C7583" s="13">
        <v>1724623</v>
      </c>
    </row>
    <row r="7584" spans="1:3" ht="15.75" hidden="1" customHeight="1">
      <c r="A7584" s="13" t="s">
        <v>342</v>
      </c>
      <c r="B7584" s="13">
        <v>1891</v>
      </c>
      <c r="C7584" s="13">
        <v>1722016</v>
      </c>
    </row>
    <row r="7585" spans="1:3" ht="15.75" hidden="1" customHeight="1">
      <c r="A7585" s="13" t="s">
        <v>342</v>
      </c>
      <c r="B7585" s="13">
        <v>1892</v>
      </c>
      <c r="C7585" s="13">
        <v>1715311</v>
      </c>
    </row>
    <row r="7586" spans="1:3" ht="15.75" hidden="1" customHeight="1">
      <c r="A7586" s="13" t="s">
        <v>342</v>
      </c>
      <c r="B7586" s="13">
        <v>1893</v>
      </c>
      <c r="C7586" s="13">
        <v>1704516</v>
      </c>
    </row>
    <row r="7587" spans="1:3" ht="15.75" hidden="1" customHeight="1">
      <c r="A7587" s="13" t="s">
        <v>342</v>
      </c>
      <c r="B7587" s="13">
        <v>1894</v>
      </c>
      <c r="C7587" s="13">
        <v>1693786</v>
      </c>
    </row>
    <row r="7588" spans="1:3" ht="15.75" hidden="1" customHeight="1">
      <c r="A7588" s="13" t="s">
        <v>342</v>
      </c>
      <c r="B7588" s="13">
        <v>1895</v>
      </c>
      <c r="C7588" s="13">
        <v>1683121</v>
      </c>
    </row>
    <row r="7589" spans="1:3" ht="15.75" hidden="1" customHeight="1">
      <c r="A7589" s="13" t="s">
        <v>342</v>
      </c>
      <c r="B7589" s="13">
        <v>1896</v>
      </c>
      <c r="C7589" s="13">
        <v>1672520</v>
      </c>
    </row>
    <row r="7590" spans="1:3" ht="15.75" hidden="1" customHeight="1">
      <c r="A7590" s="13" t="s">
        <v>342</v>
      </c>
      <c r="B7590" s="13">
        <v>1897</v>
      </c>
      <c r="C7590" s="13">
        <v>1661983</v>
      </c>
    </row>
    <row r="7591" spans="1:3" ht="15.75" hidden="1" customHeight="1">
      <c r="A7591" s="13" t="s">
        <v>342</v>
      </c>
      <c r="B7591" s="13">
        <v>1898</v>
      </c>
      <c r="C7591" s="13">
        <v>1651510</v>
      </c>
    </row>
    <row r="7592" spans="1:3" ht="15.75" hidden="1" customHeight="1">
      <c r="A7592" s="13" t="s">
        <v>342</v>
      </c>
      <c r="B7592" s="13">
        <v>1899</v>
      </c>
      <c r="C7592" s="13">
        <v>1640120</v>
      </c>
    </row>
    <row r="7593" spans="1:3" ht="15.75" hidden="1" customHeight="1">
      <c r="A7593" s="13" t="s">
        <v>342</v>
      </c>
      <c r="B7593" s="13">
        <v>1900</v>
      </c>
      <c r="C7593" s="13">
        <v>1627830</v>
      </c>
    </row>
    <row r="7594" spans="1:3" ht="15.75" hidden="1" customHeight="1">
      <c r="A7594" s="13" t="s">
        <v>342</v>
      </c>
      <c r="B7594" s="13">
        <v>1901</v>
      </c>
      <c r="C7594" s="13">
        <v>1614655</v>
      </c>
    </row>
    <row r="7595" spans="1:3" ht="15.75" hidden="1" customHeight="1">
      <c r="A7595" s="13" t="s">
        <v>342</v>
      </c>
      <c r="B7595" s="13">
        <v>1902</v>
      </c>
      <c r="C7595" s="13">
        <v>1600612</v>
      </c>
    </row>
    <row r="7596" spans="1:3" ht="15.75" hidden="1" customHeight="1">
      <c r="A7596" s="13" t="s">
        <v>342</v>
      </c>
      <c r="B7596" s="13">
        <v>1903</v>
      </c>
      <c r="C7596" s="13">
        <v>1585716</v>
      </c>
    </row>
    <row r="7597" spans="1:3" ht="15.75" hidden="1" customHeight="1">
      <c r="A7597" s="13" t="s">
        <v>342</v>
      </c>
      <c r="B7597" s="13">
        <v>1904</v>
      </c>
      <c r="C7597" s="13">
        <v>1570956</v>
      </c>
    </row>
    <row r="7598" spans="1:3" ht="15.75" hidden="1" customHeight="1">
      <c r="A7598" s="13" t="s">
        <v>342</v>
      </c>
      <c r="B7598" s="13">
        <v>1905</v>
      </c>
      <c r="C7598" s="13">
        <v>1556331</v>
      </c>
    </row>
    <row r="7599" spans="1:3" ht="15.75" hidden="1" customHeight="1">
      <c r="A7599" s="13" t="s">
        <v>342</v>
      </c>
      <c r="B7599" s="13">
        <v>1906</v>
      </c>
      <c r="C7599" s="13">
        <v>1541839</v>
      </c>
    </row>
    <row r="7600" spans="1:3" ht="15.75" hidden="1" customHeight="1">
      <c r="A7600" s="13" t="s">
        <v>342</v>
      </c>
      <c r="B7600" s="13">
        <v>1907</v>
      </c>
      <c r="C7600" s="13">
        <v>1527479</v>
      </c>
    </row>
    <row r="7601" spans="1:3" ht="15.75" hidden="1" customHeight="1">
      <c r="A7601" s="13" t="s">
        <v>342</v>
      </c>
      <c r="B7601" s="13">
        <v>1908</v>
      </c>
      <c r="C7601" s="13">
        <v>1513251</v>
      </c>
    </row>
    <row r="7602" spans="1:3" ht="15.75" hidden="1" customHeight="1">
      <c r="A7602" s="13" t="s">
        <v>342</v>
      </c>
      <c r="B7602" s="13">
        <v>1909</v>
      </c>
      <c r="C7602" s="13">
        <v>1500342</v>
      </c>
    </row>
    <row r="7603" spans="1:3" ht="15.75" hidden="1" customHeight="1">
      <c r="A7603" s="13" t="s">
        <v>342</v>
      </c>
      <c r="B7603" s="13">
        <v>1910</v>
      </c>
      <c r="C7603" s="13">
        <v>1488732</v>
      </c>
    </row>
    <row r="7604" spans="1:3" ht="15.75" hidden="1" customHeight="1">
      <c r="A7604" s="13" t="s">
        <v>342</v>
      </c>
      <c r="B7604" s="13">
        <v>1911</v>
      </c>
      <c r="C7604" s="13">
        <v>1478402</v>
      </c>
    </row>
    <row r="7605" spans="1:3" ht="15.75" hidden="1" customHeight="1">
      <c r="A7605" s="13" t="s">
        <v>342</v>
      </c>
      <c r="B7605" s="13">
        <v>1912</v>
      </c>
      <c r="C7605" s="13">
        <v>1469331</v>
      </c>
    </row>
    <row r="7606" spans="1:3" ht="15.75" hidden="1" customHeight="1">
      <c r="A7606" s="13" t="s">
        <v>342</v>
      </c>
      <c r="B7606" s="13">
        <v>1913</v>
      </c>
      <c r="C7606" s="13">
        <v>1461501</v>
      </c>
    </row>
    <row r="7607" spans="1:3" ht="15.75" hidden="1" customHeight="1">
      <c r="A7607" s="13" t="s">
        <v>342</v>
      </c>
      <c r="B7607" s="13">
        <v>1914</v>
      </c>
      <c r="C7607" s="13">
        <v>1453710</v>
      </c>
    </row>
    <row r="7608" spans="1:3" ht="15.75" hidden="1" customHeight="1">
      <c r="A7608" s="13" t="s">
        <v>342</v>
      </c>
      <c r="B7608" s="13">
        <v>1915</v>
      </c>
      <c r="C7608" s="13">
        <v>1445958</v>
      </c>
    </row>
    <row r="7609" spans="1:3" ht="15.75" hidden="1" customHeight="1">
      <c r="A7609" s="13" t="s">
        <v>342</v>
      </c>
      <c r="B7609" s="13">
        <v>1916</v>
      </c>
      <c r="C7609" s="13">
        <v>1438244</v>
      </c>
    </row>
    <row r="7610" spans="1:3" ht="15.75" hidden="1" customHeight="1">
      <c r="A7610" s="13" t="s">
        <v>342</v>
      </c>
      <c r="B7610" s="13">
        <v>1917</v>
      </c>
      <c r="C7610" s="13">
        <v>1430569</v>
      </c>
    </row>
    <row r="7611" spans="1:3" ht="15.75" hidden="1" customHeight="1">
      <c r="A7611" s="13" t="s">
        <v>342</v>
      </c>
      <c r="B7611" s="13">
        <v>1918</v>
      </c>
      <c r="C7611" s="13">
        <v>1424847</v>
      </c>
    </row>
    <row r="7612" spans="1:3" ht="15.75" hidden="1" customHeight="1">
      <c r="A7612" s="13" t="s">
        <v>342</v>
      </c>
      <c r="B7612" s="13">
        <v>1919</v>
      </c>
      <c r="C7612" s="13">
        <v>1424519</v>
      </c>
    </row>
    <row r="7613" spans="1:3" ht="15.75" hidden="1" customHeight="1">
      <c r="A7613" s="13" t="s">
        <v>342</v>
      </c>
      <c r="B7613" s="13">
        <v>1920</v>
      </c>
      <c r="C7613" s="13">
        <v>1429644</v>
      </c>
    </row>
    <row r="7614" spans="1:3" ht="15.75" hidden="1" customHeight="1">
      <c r="A7614" s="13" t="s">
        <v>342</v>
      </c>
      <c r="B7614" s="13">
        <v>1921</v>
      </c>
      <c r="C7614" s="13">
        <v>1440281</v>
      </c>
    </row>
    <row r="7615" spans="1:3" ht="15.75" hidden="1" customHeight="1">
      <c r="A7615" s="13" t="s">
        <v>342</v>
      </c>
      <c r="B7615" s="13">
        <v>1922</v>
      </c>
      <c r="C7615" s="13">
        <v>1456493</v>
      </c>
    </row>
    <row r="7616" spans="1:3" ht="15.75" hidden="1" customHeight="1">
      <c r="A7616" s="13" t="s">
        <v>342</v>
      </c>
      <c r="B7616" s="13">
        <v>1923</v>
      </c>
      <c r="C7616" s="13">
        <v>1478340</v>
      </c>
    </row>
    <row r="7617" spans="1:3" ht="15.75" hidden="1" customHeight="1">
      <c r="A7617" s="13" t="s">
        <v>342</v>
      </c>
      <c r="B7617" s="13">
        <v>1924</v>
      </c>
      <c r="C7617" s="13">
        <v>1500515</v>
      </c>
    </row>
    <row r="7618" spans="1:3" ht="15.75" hidden="1" customHeight="1">
      <c r="A7618" s="13" t="s">
        <v>342</v>
      </c>
      <c r="B7618" s="13">
        <v>1925</v>
      </c>
      <c r="C7618" s="13">
        <v>1523023</v>
      </c>
    </row>
    <row r="7619" spans="1:3" ht="15.75" hidden="1" customHeight="1">
      <c r="A7619" s="13" t="s">
        <v>342</v>
      </c>
      <c r="B7619" s="13">
        <v>1926</v>
      </c>
      <c r="C7619" s="13">
        <v>1545868</v>
      </c>
    </row>
    <row r="7620" spans="1:3" ht="15.75" hidden="1" customHeight="1">
      <c r="A7620" s="13" t="s">
        <v>342</v>
      </c>
      <c r="B7620" s="13">
        <v>1927</v>
      </c>
      <c r="C7620" s="13">
        <v>1569056</v>
      </c>
    </row>
    <row r="7621" spans="1:3" ht="15.75" hidden="1" customHeight="1">
      <c r="A7621" s="13" t="s">
        <v>342</v>
      </c>
      <c r="B7621" s="13">
        <v>1928</v>
      </c>
      <c r="C7621" s="13">
        <v>1592592</v>
      </c>
    </row>
    <row r="7622" spans="1:3" ht="15.75" hidden="1" customHeight="1">
      <c r="A7622" s="13" t="s">
        <v>342</v>
      </c>
      <c r="B7622" s="13">
        <v>1929</v>
      </c>
      <c r="C7622" s="13">
        <v>1616153</v>
      </c>
    </row>
    <row r="7623" spans="1:3" ht="15.75" hidden="1" customHeight="1">
      <c r="A7623" s="13" t="s">
        <v>342</v>
      </c>
      <c r="B7623" s="13">
        <v>1930</v>
      </c>
      <c r="C7623" s="13">
        <v>1639735</v>
      </c>
    </row>
    <row r="7624" spans="1:3" ht="15.75" hidden="1" customHeight="1">
      <c r="A7624" s="13" t="s">
        <v>342</v>
      </c>
      <c r="B7624" s="13">
        <v>1931</v>
      </c>
      <c r="C7624" s="13">
        <v>1663333</v>
      </c>
    </row>
    <row r="7625" spans="1:3" ht="15.75" hidden="1" customHeight="1">
      <c r="A7625" s="13" t="s">
        <v>342</v>
      </c>
      <c r="B7625" s="13">
        <v>1932</v>
      </c>
      <c r="C7625" s="13">
        <v>1686942</v>
      </c>
    </row>
    <row r="7626" spans="1:3" ht="15.75" hidden="1" customHeight="1">
      <c r="A7626" s="13" t="s">
        <v>342</v>
      </c>
      <c r="B7626" s="13">
        <v>1933</v>
      </c>
      <c r="C7626" s="13">
        <v>1710560</v>
      </c>
    </row>
    <row r="7627" spans="1:3" ht="15.75" hidden="1" customHeight="1">
      <c r="A7627" s="13" t="s">
        <v>342</v>
      </c>
      <c r="B7627" s="13">
        <v>1934</v>
      </c>
      <c r="C7627" s="13">
        <v>1734508</v>
      </c>
    </row>
    <row r="7628" spans="1:3" ht="15.75" hidden="1" customHeight="1">
      <c r="A7628" s="13" t="s">
        <v>342</v>
      </c>
      <c r="B7628" s="13">
        <v>1935</v>
      </c>
      <c r="C7628" s="13">
        <v>1758791</v>
      </c>
    </row>
    <row r="7629" spans="1:3" ht="15.75" hidden="1" customHeight="1">
      <c r="A7629" s="13" t="s">
        <v>342</v>
      </c>
      <c r="B7629" s="13">
        <v>1936</v>
      </c>
      <c r="C7629" s="13">
        <v>1783414</v>
      </c>
    </row>
    <row r="7630" spans="1:3" ht="15.75" hidden="1" customHeight="1">
      <c r="A7630" s="13" t="s">
        <v>342</v>
      </c>
      <c r="B7630" s="13">
        <v>1937</v>
      </c>
      <c r="C7630" s="13">
        <v>1808382</v>
      </c>
    </row>
    <row r="7631" spans="1:3" ht="15.75" hidden="1" customHeight="1">
      <c r="A7631" s="13" t="s">
        <v>342</v>
      </c>
      <c r="B7631" s="13">
        <v>1938</v>
      </c>
      <c r="C7631" s="13">
        <v>1833699</v>
      </c>
    </row>
    <row r="7632" spans="1:3" ht="15.75" hidden="1" customHeight="1">
      <c r="A7632" s="13" t="s">
        <v>342</v>
      </c>
      <c r="B7632" s="13">
        <v>1939</v>
      </c>
      <c r="C7632" s="13">
        <v>1860879</v>
      </c>
    </row>
    <row r="7633" spans="1:4" ht="15.75" hidden="1" customHeight="1">
      <c r="A7633" s="13" t="s">
        <v>342</v>
      </c>
      <c r="B7633" s="13">
        <v>1940</v>
      </c>
      <c r="C7633" s="13">
        <v>1889974</v>
      </c>
    </row>
    <row r="7634" spans="1:4" ht="15.75" hidden="1" customHeight="1">
      <c r="A7634" s="13" t="s">
        <v>342</v>
      </c>
      <c r="B7634" s="13">
        <v>1941</v>
      </c>
      <c r="C7634" s="13">
        <v>1921040</v>
      </c>
    </row>
    <row r="7635" spans="1:4" ht="15.75" hidden="1" customHeight="1">
      <c r="A7635" s="13" t="s">
        <v>342</v>
      </c>
      <c r="B7635" s="13">
        <v>1942</v>
      </c>
      <c r="C7635" s="13">
        <v>1954132</v>
      </c>
    </row>
    <row r="7636" spans="1:4" ht="15.75" hidden="1" customHeight="1">
      <c r="A7636" s="13" t="s">
        <v>342</v>
      </c>
      <c r="B7636" s="13">
        <v>1943</v>
      </c>
      <c r="C7636" s="13">
        <v>1989306</v>
      </c>
    </row>
    <row r="7637" spans="1:4" ht="15.75" hidden="1" customHeight="1">
      <c r="A7637" s="13" t="s">
        <v>342</v>
      </c>
      <c r="B7637" s="13">
        <v>1944</v>
      </c>
      <c r="C7637" s="13">
        <v>2025113</v>
      </c>
    </row>
    <row r="7638" spans="1:4" ht="15.75" hidden="1" customHeight="1">
      <c r="A7638" s="13" t="s">
        <v>342</v>
      </c>
      <c r="B7638" s="13">
        <v>1945</v>
      </c>
      <c r="C7638" s="13">
        <v>2061566</v>
      </c>
    </row>
    <row r="7639" spans="1:4" ht="15.75" hidden="1" customHeight="1">
      <c r="A7639" s="13" t="s">
        <v>342</v>
      </c>
      <c r="B7639" s="13">
        <v>1946</v>
      </c>
      <c r="C7639" s="13">
        <v>2098674</v>
      </c>
    </row>
    <row r="7640" spans="1:4" ht="15.75" hidden="1" customHeight="1">
      <c r="A7640" s="13" t="s">
        <v>342</v>
      </c>
      <c r="B7640" s="13">
        <v>1947</v>
      </c>
      <c r="C7640" s="13">
        <v>2136450</v>
      </c>
    </row>
    <row r="7641" spans="1:4" ht="15.75" hidden="1" customHeight="1">
      <c r="A7641" s="13" t="s">
        <v>342</v>
      </c>
      <c r="B7641" s="13">
        <v>1948</v>
      </c>
      <c r="C7641" s="13">
        <v>2174906</v>
      </c>
    </row>
    <row r="7642" spans="1:4" ht="15.75" hidden="1" customHeight="1">
      <c r="A7642" s="13" t="s">
        <v>342</v>
      </c>
      <c r="B7642" s="13">
        <v>1949</v>
      </c>
      <c r="C7642" s="13">
        <v>2214122</v>
      </c>
    </row>
    <row r="7643" spans="1:4" ht="15.75" hidden="1" customHeight="1">
      <c r="A7643" s="13" t="s">
        <v>342</v>
      </c>
      <c r="B7643" s="13">
        <v>1950</v>
      </c>
      <c r="C7643" s="13">
        <v>2254121</v>
      </c>
      <c r="D7643" s="13">
        <v>8.9999999999999993E-3</v>
      </c>
    </row>
    <row r="7644" spans="1:4" ht="15.75" hidden="1" customHeight="1">
      <c r="A7644" s="13" t="s">
        <v>342</v>
      </c>
      <c r="B7644" s="13">
        <v>1951</v>
      </c>
      <c r="C7644" s="13">
        <v>2303256</v>
      </c>
      <c r="D7644" s="13">
        <v>8.9999999999999993E-3</v>
      </c>
    </row>
    <row r="7645" spans="1:4" ht="15.75" hidden="1" customHeight="1">
      <c r="A7645" s="13" t="s">
        <v>342</v>
      </c>
      <c r="B7645" s="13">
        <v>1952</v>
      </c>
      <c r="C7645" s="13">
        <v>2351540</v>
      </c>
      <c r="D7645" s="13">
        <v>1.6E-2</v>
      </c>
    </row>
    <row r="7646" spans="1:4" ht="15.75" hidden="1" customHeight="1">
      <c r="A7646" s="13" t="s">
        <v>342</v>
      </c>
      <c r="B7646" s="13">
        <v>1953</v>
      </c>
      <c r="C7646" s="13">
        <v>2399100</v>
      </c>
      <c r="D7646" s="13">
        <v>1.4999999999999999E-2</v>
      </c>
    </row>
    <row r="7647" spans="1:4" ht="15.75" hidden="1" customHeight="1">
      <c r="A7647" s="13" t="s">
        <v>342</v>
      </c>
      <c r="B7647" s="13">
        <v>1954</v>
      </c>
      <c r="C7647" s="13">
        <v>2446765</v>
      </c>
      <c r="D7647" s="13">
        <v>6.0000000000000001E-3</v>
      </c>
    </row>
    <row r="7648" spans="1:4" ht="15.75" hidden="1" customHeight="1">
      <c r="A7648" s="13" t="s">
        <v>342</v>
      </c>
      <c r="B7648" s="13">
        <v>1955</v>
      </c>
      <c r="C7648" s="13">
        <v>2495202</v>
      </c>
      <c r="D7648" s="13">
        <v>8.0000000000000002E-3</v>
      </c>
    </row>
    <row r="7649" spans="1:4" ht="15.75" hidden="1" customHeight="1">
      <c r="A7649" s="13" t="s">
        <v>342</v>
      </c>
      <c r="B7649" s="13">
        <v>1956</v>
      </c>
      <c r="C7649" s="13">
        <v>2544266</v>
      </c>
      <c r="D7649" s="13">
        <v>8.9999999999999993E-3</v>
      </c>
    </row>
    <row r="7650" spans="1:4" ht="15.75" hidden="1" customHeight="1">
      <c r="A7650" s="13" t="s">
        <v>342</v>
      </c>
      <c r="B7650" s="13">
        <v>1957</v>
      </c>
      <c r="C7650" s="13">
        <v>2593848</v>
      </c>
      <c r="D7650" s="13">
        <v>0.01</v>
      </c>
    </row>
    <row r="7651" spans="1:4" ht="15.75" hidden="1" customHeight="1">
      <c r="A7651" s="13" t="s">
        <v>342</v>
      </c>
      <c r="B7651" s="13">
        <v>1958</v>
      </c>
      <c r="C7651" s="13">
        <v>2643156</v>
      </c>
      <c r="D7651" s="13">
        <v>0.01</v>
      </c>
    </row>
    <row r="7652" spans="1:4" ht="15.75" hidden="1" customHeight="1">
      <c r="A7652" s="13" t="s">
        <v>342</v>
      </c>
      <c r="B7652" s="13">
        <v>1959</v>
      </c>
      <c r="C7652" s="13">
        <v>2693642</v>
      </c>
      <c r="D7652" s="13">
        <v>3.9E-2</v>
      </c>
    </row>
    <row r="7653" spans="1:4" ht="15.75" hidden="1" customHeight="1">
      <c r="A7653" s="13" t="s">
        <v>342</v>
      </c>
      <c r="B7653" s="13">
        <v>1960</v>
      </c>
      <c r="C7653" s="13">
        <v>2746633</v>
      </c>
      <c r="D7653" s="13">
        <v>3.5999999999999997E-2</v>
      </c>
    </row>
    <row r="7654" spans="1:4" ht="15.75" hidden="1" customHeight="1">
      <c r="A7654" s="13" t="s">
        <v>342</v>
      </c>
      <c r="B7654" s="13">
        <v>1961</v>
      </c>
      <c r="C7654" s="13">
        <v>2815976</v>
      </c>
      <c r="D7654" s="13">
        <v>4.8000000000000001E-2</v>
      </c>
    </row>
    <row r="7655" spans="1:4" ht="15.75" hidden="1" customHeight="1">
      <c r="A7655" s="13" t="s">
        <v>342</v>
      </c>
      <c r="B7655" s="13">
        <v>1962</v>
      </c>
      <c r="C7655" s="13">
        <v>2887397</v>
      </c>
      <c r="D7655" s="13">
        <v>4.3999999999999997E-2</v>
      </c>
    </row>
    <row r="7656" spans="1:4" ht="15.75" hidden="1" customHeight="1">
      <c r="A7656" s="13" t="s">
        <v>342</v>
      </c>
      <c r="B7656" s="13">
        <v>1963</v>
      </c>
      <c r="C7656" s="13">
        <v>2948131</v>
      </c>
      <c r="D7656" s="13">
        <v>4.8000000000000001E-2</v>
      </c>
    </row>
    <row r="7657" spans="1:4" ht="15.75" hidden="1" customHeight="1">
      <c r="A7657" s="13" t="s">
        <v>342</v>
      </c>
      <c r="B7657" s="13">
        <v>1964</v>
      </c>
      <c r="C7657" s="13">
        <v>3033227</v>
      </c>
      <c r="D7657" s="13">
        <v>4.8000000000000001E-2</v>
      </c>
    </row>
    <row r="7658" spans="1:4" ht="15.75" hidden="1" customHeight="1">
      <c r="A7658" s="13" t="s">
        <v>342</v>
      </c>
      <c r="B7658" s="13">
        <v>1965</v>
      </c>
      <c r="C7658" s="13">
        <v>3118139</v>
      </c>
      <c r="D7658" s="13">
        <v>3.6999999999999998E-2</v>
      </c>
    </row>
    <row r="7659" spans="1:4" ht="15.75" hidden="1" customHeight="1">
      <c r="A7659" s="13" t="s">
        <v>342</v>
      </c>
      <c r="B7659" s="13">
        <v>1966</v>
      </c>
      <c r="C7659" s="13">
        <v>3193389</v>
      </c>
      <c r="D7659" s="13">
        <v>4.8000000000000001E-2</v>
      </c>
    </row>
    <row r="7660" spans="1:4" ht="15.75" hidden="1" customHeight="1">
      <c r="A7660" s="13" t="s">
        <v>342</v>
      </c>
      <c r="B7660" s="13">
        <v>1967</v>
      </c>
      <c r="C7660" s="13">
        <v>3274496</v>
      </c>
      <c r="D7660" s="13">
        <v>4.8000000000000001E-2</v>
      </c>
    </row>
    <row r="7661" spans="1:4" ht="15.75" hidden="1" customHeight="1">
      <c r="A7661" s="13" t="s">
        <v>342</v>
      </c>
      <c r="B7661" s="13">
        <v>1968</v>
      </c>
      <c r="C7661" s="13">
        <v>3352406</v>
      </c>
      <c r="D7661" s="13">
        <v>5.5E-2</v>
      </c>
    </row>
    <row r="7662" spans="1:4" ht="15.75" hidden="1" customHeight="1">
      <c r="A7662" s="13" t="s">
        <v>342</v>
      </c>
      <c r="B7662" s="13">
        <v>1969</v>
      </c>
      <c r="C7662" s="13">
        <v>3424431</v>
      </c>
      <c r="D7662" s="13">
        <v>7.2999999999999995E-2</v>
      </c>
    </row>
    <row r="7663" spans="1:4" ht="15.75" hidden="1" customHeight="1">
      <c r="A7663" s="13" t="s">
        <v>342</v>
      </c>
      <c r="B7663" s="13">
        <v>1970</v>
      </c>
      <c r="C7663" s="13">
        <v>3497842</v>
      </c>
      <c r="D7663" s="13">
        <v>6.2E-2</v>
      </c>
    </row>
    <row r="7664" spans="1:4" ht="15.75" hidden="1" customHeight="1">
      <c r="A7664" s="13" t="s">
        <v>342</v>
      </c>
      <c r="B7664" s="13">
        <v>1971</v>
      </c>
      <c r="C7664" s="13">
        <v>3582080</v>
      </c>
      <c r="D7664" s="13">
        <v>7.2999999999999995E-2</v>
      </c>
    </row>
    <row r="7665" spans="1:4" ht="15.75" hidden="1" customHeight="1">
      <c r="A7665" s="13" t="s">
        <v>342</v>
      </c>
      <c r="B7665" s="13">
        <v>1972</v>
      </c>
      <c r="C7665" s="13">
        <v>3579196</v>
      </c>
      <c r="D7665" s="13">
        <v>7.2999999999999995E-2</v>
      </c>
    </row>
    <row r="7666" spans="1:4" ht="15.75" hidden="1" customHeight="1">
      <c r="A7666" s="13" t="s">
        <v>342</v>
      </c>
      <c r="B7666" s="13">
        <v>1973</v>
      </c>
      <c r="C7666" s="13">
        <v>3571455</v>
      </c>
      <c r="D7666" s="13">
        <v>7.2999999999999995E-2</v>
      </c>
    </row>
    <row r="7667" spans="1:4" ht="15.75" hidden="1" customHeight="1">
      <c r="A7667" s="13" t="s">
        <v>342</v>
      </c>
      <c r="B7667" s="13">
        <v>1974</v>
      </c>
      <c r="C7667" s="13">
        <v>3660036</v>
      </c>
      <c r="D7667" s="13">
        <v>9.1999999999999998E-2</v>
      </c>
    </row>
    <row r="7668" spans="1:4" ht="15.75" hidden="1" customHeight="1">
      <c r="A7668" s="13" t="s">
        <v>342</v>
      </c>
      <c r="B7668" s="13">
        <v>1975</v>
      </c>
      <c r="C7668" s="13">
        <v>3749235</v>
      </c>
      <c r="D7668" s="13">
        <v>7.6999999999999999E-2</v>
      </c>
    </row>
    <row r="7669" spans="1:4" ht="15.75" hidden="1" customHeight="1">
      <c r="A7669" s="13" t="s">
        <v>342</v>
      </c>
      <c r="B7669" s="13">
        <v>1976</v>
      </c>
      <c r="C7669" s="13">
        <v>3830894</v>
      </c>
      <c r="D7669" s="13">
        <v>8.7999999999999995E-2</v>
      </c>
    </row>
    <row r="7670" spans="1:4" ht="15.75" hidden="1" customHeight="1">
      <c r="A7670" s="13" t="s">
        <v>342</v>
      </c>
      <c r="B7670" s="13">
        <v>1977</v>
      </c>
      <c r="C7670" s="13">
        <v>3927429</v>
      </c>
      <c r="D7670" s="13">
        <v>9.9000000000000005E-2</v>
      </c>
    </row>
    <row r="7671" spans="1:4" ht="15.75" hidden="1" customHeight="1">
      <c r="A7671" s="13" t="s">
        <v>342</v>
      </c>
      <c r="B7671" s="13">
        <v>1978</v>
      </c>
      <c r="C7671" s="13">
        <v>4039416</v>
      </c>
      <c r="D7671" s="13">
        <v>0.10299999999999999</v>
      </c>
    </row>
    <row r="7672" spans="1:4" ht="15.75" hidden="1" customHeight="1">
      <c r="A7672" s="13" t="s">
        <v>342</v>
      </c>
      <c r="B7672" s="13">
        <v>1979</v>
      </c>
      <c r="C7672" s="13">
        <v>4137435</v>
      </c>
      <c r="D7672" s="13">
        <v>0.11</v>
      </c>
    </row>
    <row r="7673" spans="1:4" ht="15.75" hidden="1" customHeight="1">
      <c r="A7673" s="13" t="s">
        <v>342</v>
      </c>
      <c r="B7673" s="13">
        <v>1980</v>
      </c>
      <c r="C7673" s="13">
        <v>4312846</v>
      </c>
      <c r="D7673" s="13">
        <v>0.14699999999999999</v>
      </c>
    </row>
    <row r="7674" spans="1:4" ht="15.75" hidden="1" customHeight="1">
      <c r="A7674" s="13" t="s">
        <v>342</v>
      </c>
      <c r="B7674" s="13">
        <v>1981</v>
      </c>
      <c r="C7674" s="13">
        <v>4490745</v>
      </c>
      <c r="D7674" s="13">
        <v>0.158</v>
      </c>
    </row>
    <row r="7675" spans="1:4" ht="15.75" hidden="1" customHeight="1">
      <c r="A7675" s="13" t="s">
        <v>342</v>
      </c>
      <c r="B7675" s="13">
        <v>1982</v>
      </c>
      <c r="C7675" s="13">
        <v>4602275</v>
      </c>
      <c r="D7675" s="13">
        <v>0.158</v>
      </c>
    </row>
    <row r="7676" spans="1:4" ht="15.75" hidden="1" customHeight="1">
      <c r="A7676" s="13" t="s">
        <v>342</v>
      </c>
      <c r="B7676" s="13">
        <v>1983</v>
      </c>
      <c r="C7676" s="13">
        <v>4726511</v>
      </c>
      <c r="D7676" s="13">
        <v>0.20499999999999999</v>
      </c>
    </row>
    <row r="7677" spans="1:4" ht="15.75" hidden="1" customHeight="1">
      <c r="A7677" s="13" t="s">
        <v>342</v>
      </c>
      <c r="B7677" s="13">
        <v>1984</v>
      </c>
      <c r="C7677" s="13">
        <v>4842271</v>
      </c>
      <c r="D7677" s="13">
        <v>0.22</v>
      </c>
    </row>
    <row r="7678" spans="1:4" ht="15.75" hidden="1" customHeight="1">
      <c r="A7678" s="13" t="s">
        <v>342</v>
      </c>
      <c r="B7678" s="13">
        <v>1985</v>
      </c>
      <c r="C7678" s="13">
        <v>4948031</v>
      </c>
      <c r="D7678" s="13">
        <v>0.23100000000000001</v>
      </c>
    </row>
    <row r="7679" spans="1:4" ht="15.75" hidden="1" customHeight="1">
      <c r="A7679" s="13" t="s">
        <v>342</v>
      </c>
      <c r="B7679" s="13">
        <v>1986</v>
      </c>
      <c r="C7679" s="13">
        <v>5041711</v>
      </c>
      <c r="D7679" s="13">
        <v>0.23400000000000001</v>
      </c>
    </row>
    <row r="7680" spans="1:4" ht="15.75" hidden="1" customHeight="1">
      <c r="A7680" s="13" t="s">
        <v>342</v>
      </c>
      <c r="B7680" s="13">
        <v>1987</v>
      </c>
      <c r="C7680" s="13">
        <v>5157770</v>
      </c>
      <c r="D7680" s="13">
        <v>0.249</v>
      </c>
    </row>
    <row r="7681" spans="1:4" ht="15.75" hidden="1" customHeight="1">
      <c r="A7681" s="13" t="s">
        <v>342</v>
      </c>
      <c r="B7681" s="13">
        <v>1988</v>
      </c>
      <c r="C7681" s="13">
        <v>5271844</v>
      </c>
      <c r="D7681" s="13">
        <v>0.22700000000000001</v>
      </c>
    </row>
    <row r="7682" spans="1:4" ht="15.75" hidden="1" customHeight="1">
      <c r="A7682" s="13" t="s">
        <v>342</v>
      </c>
      <c r="B7682" s="13">
        <v>1989</v>
      </c>
      <c r="C7682" s="13">
        <v>5373706</v>
      </c>
      <c r="D7682" s="13">
        <v>0.26700000000000002</v>
      </c>
    </row>
    <row r="7683" spans="1:4" ht="15.75" hidden="1" customHeight="1">
      <c r="A7683" s="13" t="s">
        <v>342</v>
      </c>
      <c r="B7683" s="13">
        <v>1990</v>
      </c>
      <c r="C7683" s="13">
        <v>5483800</v>
      </c>
      <c r="D7683" s="13">
        <v>0.20899999999999999</v>
      </c>
    </row>
    <row r="7684" spans="1:4" ht="15.75" hidden="1" customHeight="1">
      <c r="A7684" s="13" t="s">
        <v>342</v>
      </c>
      <c r="B7684" s="13">
        <v>1991</v>
      </c>
      <c r="C7684" s="13">
        <v>5594838</v>
      </c>
      <c r="D7684" s="13">
        <v>0.23799999999999999</v>
      </c>
    </row>
    <row r="7685" spans="1:4" ht="15.75" hidden="1" customHeight="1">
      <c r="A7685" s="13" t="s">
        <v>342</v>
      </c>
      <c r="B7685" s="13">
        <v>1992</v>
      </c>
      <c r="C7685" s="13">
        <v>5743083</v>
      </c>
      <c r="D7685" s="13">
        <v>0.216</v>
      </c>
    </row>
    <row r="7686" spans="1:4" ht="15.75" hidden="1" customHeight="1">
      <c r="A7686" s="13" t="s">
        <v>342</v>
      </c>
      <c r="B7686" s="13">
        <v>1993</v>
      </c>
      <c r="C7686" s="13">
        <v>5555227</v>
      </c>
      <c r="D7686" s="13">
        <v>0.22700000000000001</v>
      </c>
    </row>
    <row r="7687" spans="1:4" ht="15.75" hidden="1" customHeight="1">
      <c r="A7687" s="13" t="s">
        <v>342</v>
      </c>
      <c r="B7687" s="13">
        <v>1994</v>
      </c>
      <c r="C7687" s="13">
        <v>5586415</v>
      </c>
      <c r="D7687" s="13">
        <v>0.23400000000000001</v>
      </c>
    </row>
    <row r="7688" spans="1:4" ht="15.75" hidden="1" customHeight="1">
      <c r="A7688" s="13" t="s">
        <v>342</v>
      </c>
      <c r="B7688" s="13">
        <v>1995</v>
      </c>
      <c r="C7688" s="13">
        <v>5932789</v>
      </c>
      <c r="D7688" s="13">
        <v>0.23799999999999999</v>
      </c>
    </row>
    <row r="7689" spans="1:4" ht="15.75" hidden="1" customHeight="1">
      <c r="A7689" s="13" t="s">
        <v>342</v>
      </c>
      <c r="B7689" s="13">
        <v>1996</v>
      </c>
      <c r="C7689" s="13">
        <v>5930512</v>
      </c>
      <c r="D7689" s="13">
        <v>0.24199999999999999</v>
      </c>
    </row>
    <row r="7690" spans="1:4" ht="15.75" hidden="1" customHeight="1">
      <c r="A7690" s="13" t="s">
        <v>342</v>
      </c>
      <c r="B7690" s="13">
        <v>1997</v>
      </c>
      <c r="C7690" s="13">
        <v>5923863</v>
      </c>
      <c r="D7690" s="13">
        <v>0.249</v>
      </c>
    </row>
    <row r="7691" spans="1:4" ht="15.75" hidden="1" customHeight="1">
      <c r="A7691" s="13" t="s">
        <v>342</v>
      </c>
      <c r="B7691" s="13">
        <v>1998</v>
      </c>
      <c r="C7691" s="13">
        <v>6035347</v>
      </c>
      <c r="D7691" s="13">
        <v>0.249</v>
      </c>
    </row>
    <row r="7692" spans="1:4" ht="15.75" hidden="1" customHeight="1">
      <c r="A7692" s="13" t="s">
        <v>342</v>
      </c>
      <c r="B7692" s="13">
        <v>1999</v>
      </c>
      <c r="C7692" s="13">
        <v>6180189</v>
      </c>
      <c r="D7692" s="13">
        <v>0.253</v>
      </c>
    </row>
    <row r="7693" spans="1:4" ht="15.75" hidden="1" customHeight="1">
      <c r="A7693" s="13" t="s">
        <v>342</v>
      </c>
      <c r="B7693" s="13">
        <v>2000</v>
      </c>
      <c r="C7693" s="13">
        <v>6307665</v>
      </c>
      <c r="D7693" s="13">
        <v>0.27100000000000002</v>
      </c>
    </row>
    <row r="7694" spans="1:4" ht="15.75" hidden="1" customHeight="1">
      <c r="A7694" s="13" t="s">
        <v>342</v>
      </c>
      <c r="B7694" s="13">
        <v>2001</v>
      </c>
      <c r="C7694" s="13">
        <v>6465731</v>
      </c>
      <c r="D7694" s="13">
        <v>0.20499999999999999</v>
      </c>
    </row>
    <row r="7695" spans="1:4" ht="15.75" hidden="1" customHeight="1">
      <c r="A7695" s="13" t="s">
        <v>342</v>
      </c>
      <c r="B7695" s="13">
        <v>2002</v>
      </c>
      <c r="C7695" s="13">
        <v>6648951</v>
      </c>
      <c r="D7695" s="13">
        <v>0.21299999999999999</v>
      </c>
    </row>
    <row r="7696" spans="1:4" ht="15.75" hidden="1" customHeight="1">
      <c r="A7696" s="13" t="s">
        <v>342</v>
      </c>
      <c r="B7696" s="13">
        <v>2003</v>
      </c>
      <c r="C7696" s="13">
        <v>6860854</v>
      </c>
      <c r="D7696" s="13">
        <v>0.161</v>
      </c>
    </row>
    <row r="7697" spans="1:4" ht="15.75" hidden="1" customHeight="1">
      <c r="A7697" s="13" t="s">
        <v>342</v>
      </c>
      <c r="B7697" s="13">
        <v>2004</v>
      </c>
      <c r="C7697" s="13">
        <v>7120502</v>
      </c>
      <c r="D7697" s="13">
        <v>0.19800000000000001</v>
      </c>
    </row>
    <row r="7698" spans="1:4" ht="15.75" hidden="1" customHeight="1">
      <c r="A7698" s="13" t="s">
        <v>342</v>
      </c>
      <c r="B7698" s="13">
        <v>2005</v>
      </c>
      <c r="C7698" s="13">
        <v>7388869</v>
      </c>
      <c r="D7698" s="13">
        <v>0.154</v>
      </c>
    </row>
    <row r="7699" spans="1:4" ht="15.75" hidden="1" customHeight="1">
      <c r="A7699" s="13" t="s">
        <v>342</v>
      </c>
      <c r="B7699" s="13">
        <v>2006</v>
      </c>
      <c r="C7699" s="13">
        <v>7658194</v>
      </c>
      <c r="D7699" s="13">
        <v>0.183</v>
      </c>
    </row>
    <row r="7700" spans="1:4" ht="15.75" hidden="1" customHeight="1">
      <c r="A7700" s="13" t="s">
        <v>342</v>
      </c>
      <c r="B7700" s="13">
        <v>2007</v>
      </c>
      <c r="C7700" s="13">
        <v>7944613</v>
      </c>
      <c r="D7700" s="13">
        <v>0.20200000000000001</v>
      </c>
    </row>
    <row r="7701" spans="1:4" ht="15.75" hidden="1" customHeight="1">
      <c r="A7701" s="13" t="s">
        <v>342</v>
      </c>
      <c r="B7701" s="13">
        <v>2008</v>
      </c>
      <c r="C7701" s="13">
        <v>8278112</v>
      </c>
      <c r="D7701" s="13">
        <v>0.20899999999999999</v>
      </c>
    </row>
    <row r="7702" spans="1:4" ht="15.75" hidden="1" customHeight="1">
      <c r="A7702" s="13" t="s">
        <v>342</v>
      </c>
      <c r="B7702" s="13">
        <v>2009</v>
      </c>
      <c r="C7702" s="13">
        <v>8709371</v>
      </c>
      <c r="D7702" s="13">
        <v>0.16900000000000001</v>
      </c>
    </row>
    <row r="7703" spans="1:4" ht="15.75" hidden="1" customHeight="1">
      <c r="A7703" s="13" t="s">
        <v>342</v>
      </c>
      <c r="B7703" s="13">
        <v>2010</v>
      </c>
      <c r="C7703" s="13">
        <v>9126612</v>
      </c>
      <c r="D7703" s="13">
        <v>0.29699999999999999</v>
      </c>
    </row>
    <row r="7704" spans="1:4" ht="15.75" hidden="1" customHeight="1">
      <c r="A7704" s="13" t="s">
        <v>342</v>
      </c>
      <c r="B7704" s="13">
        <v>2011</v>
      </c>
      <c r="C7704" s="13">
        <v>9455737</v>
      </c>
      <c r="D7704" s="13">
        <v>0.35399999999999998</v>
      </c>
    </row>
    <row r="7705" spans="1:4" ht="15.75" hidden="1" customHeight="1">
      <c r="A7705" s="13" t="s">
        <v>342</v>
      </c>
      <c r="B7705" s="13">
        <v>2012</v>
      </c>
      <c r="C7705" s="13">
        <v>9795479</v>
      </c>
      <c r="D7705" s="13">
        <v>0.379</v>
      </c>
    </row>
    <row r="7706" spans="1:4" ht="15.75" hidden="1" customHeight="1">
      <c r="A7706" s="13" t="s">
        <v>342</v>
      </c>
      <c r="B7706" s="13">
        <v>2013</v>
      </c>
      <c r="C7706" s="13">
        <v>10149583</v>
      </c>
      <c r="D7706" s="13">
        <v>0.39800000000000002</v>
      </c>
    </row>
    <row r="7707" spans="1:4" ht="15.75" hidden="1" customHeight="1">
      <c r="A7707" s="13" t="s">
        <v>342</v>
      </c>
      <c r="B7707" s="13">
        <v>2014</v>
      </c>
      <c r="C7707" s="13">
        <v>10494920</v>
      </c>
      <c r="D7707" s="13">
        <v>0.375</v>
      </c>
    </row>
    <row r="7708" spans="1:4" ht="15.75" hidden="1" customHeight="1">
      <c r="A7708" s="13" t="s">
        <v>342</v>
      </c>
      <c r="B7708" s="13">
        <v>2015</v>
      </c>
      <c r="C7708" s="13">
        <v>10727153</v>
      </c>
      <c r="D7708" s="13">
        <v>0.39400000000000002</v>
      </c>
    </row>
    <row r="7709" spans="1:4" ht="15.75" hidden="1" customHeight="1">
      <c r="A7709" s="13" t="s">
        <v>342</v>
      </c>
      <c r="B7709" s="13">
        <v>2016</v>
      </c>
      <c r="C7709" s="13">
        <v>10903329</v>
      </c>
      <c r="D7709" s="13">
        <v>0.46700000000000003</v>
      </c>
    </row>
    <row r="7710" spans="1:4" ht="15.75" hidden="1" customHeight="1">
      <c r="A7710" s="13" t="s">
        <v>342</v>
      </c>
      <c r="B7710" s="13">
        <v>2017</v>
      </c>
      <c r="C7710" s="13">
        <v>11155592</v>
      </c>
      <c r="D7710" s="13">
        <v>0.53</v>
      </c>
    </row>
    <row r="7711" spans="1:4" ht="15.75" hidden="1" customHeight="1">
      <c r="A7711" s="13" t="s">
        <v>342</v>
      </c>
      <c r="B7711" s="13">
        <v>2018</v>
      </c>
      <c r="C7711" s="13">
        <v>11493476</v>
      </c>
      <c r="D7711" s="13">
        <v>0.68400000000000005</v>
      </c>
    </row>
    <row r="7712" spans="1:4" ht="15.75" hidden="1" customHeight="1">
      <c r="A7712" s="13" t="s">
        <v>342</v>
      </c>
      <c r="B7712" s="13">
        <v>2019</v>
      </c>
      <c r="C7712" s="13">
        <v>11874838</v>
      </c>
      <c r="D7712" s="13">
        <v>0.71799999999999997</v>
      </c>
    </row>
    <row r="7713" spans="1:4" ht="15.75" hidden="1" customHeight="1">
      <c r="A7713" s="13" t="s">
        <v>342</v>
      </c>
      <c r="B7713" s="13">
        <v>2020</v>
      </c>
      <c r="C7713" s="13">
        <v>12220229</v>
      </c>
      <c r="D7713" s="13">
        <v>0.65700000000000003</v>
      </c>
    </row>
    <row r="7714" spans="1:4" ht="15.75" hidden="1" customHeight="1">
      <c r="A7714" s="13" t="s">
        <v>342</v>
      </c>
      <c r="B7714" s="13">
        <v>2021</v>
      </c>
      <c r="C7714" s="13">
        <v>12551215</v>
      </c>
      <c r="D7714" s="13">
        <v>0.69299999999999995</v>
      </c>
    </row>
    <row r="7715" spans="1:4" ht="15.75" hidden="1" customHeight="1">
      <c r="A7715" s="13" t="s">
        <v>343</v>
      </c>
      <c r="B7715" s="13">
        <v>1750</v>
      </c>
      <c r="C7715" s="13">
        <v>1938333</v>
      </c>
      <c r="D7715" s="13">
        <v>0</v>
      </c>
    </row>
    <row r="7716" spans="1:4" ht="15.75" hidden="1" customHeight="1">
      <c r="A7716" s="13" t="s">
        <v>343</v>
      </c>
      <c r="B7716" s="13">
        <v>1751</v>
      </c>
      <c r="D7716" s="13">
        <v>0</v>
      </c>
    </row>
    <row r="7717" spans="1:4" ht="15.75" hidden="1" customHeight="1">
      <c r="A7717" s="13" t="s">
        <v>343</v>
      </c>
      <c r="B7717" s="13">
        <v>1752</v>
      </c>
      <c r="D7717" s="13">
        <v>0</v>
      </c>
    </row>
    <row r="7718" spans="1:4" ht="15.75" hidden="1" customHeight="1">
      <c r="A7718" s="13" t="s">
        <v>343</v>
      </c>
      <c r="B7718" s="13">
        <v>1753</v>
      </c>
      <c r="D7718" s="13">
        <v>0</v>
      </c>
    </row>
    <row r="7719" spans="1:4" ht="15.75" hidden="1" customHeight="1">
      <c r="A7719" s="13" t="s">
        <v>343</v>
      </c>
      <c r="B7719" s="13">
        <v>1754</v>
      </c>
      <c r="D7719" s="13">
        <v>0</v>
      </c>
    </row>
    <row r="7720" spans="1:4" ht="15.75" hidden="1" customHeight="1">
      <c r="A7720" s="13" t="s">
        <v>343</v>
      </c>
      <c r="B7720" s="13">
        <v>1755</v>
      </c>
      <c r="D7720" s="13">
        <v>0</v>
      </c>
    </row>
    <row r="7721" spans="1:4" ht="15.75" hidden="1" customHeight="1">
      <c r="A7721" s="13" t="s">
        <v>343</v>
      </c>
      <c r="B7721" s="13">
        <v>1756</v>
      </c>
      <c r="D7721" s="13">
        <v>0</v>
      </c>
    </row>
    <row r="7722" spans="1:4" ht="15.75" hidden="1" customHeight="1">
      <c r="A7722" s="13" t="s">
        <v>343</v>
      </c>
      <c r="B7722" s="13">
        <v>1757</v>
      </c>
      <c r="D7722" s="13">
        <v>0</v>
      </c>
    </row>
    <row r="7723" spans="1:4" ht="15.75" hidden="1" customHeight="1">
      <c r="A7723" s="13" t="s">
        <v>343</v>
      </c>
      <c r="B7723" s="13">
        <v>1758</v>
      </c>
      <c r="D7723" s="13">
        <v>0</v>
      </c>
    </row>
    <row r="7724" spans="1:4" ht="15.75" hidden="1" customHeight="1">
      <c r="A7724" s="13" t="s">
        <v>343</v>
      </c>
      <c r="B7724" s="13">
        <v>1759</v>
      </c>
      <c r="D7724" s="13">
        <v>0</v>
      </c>
    </row>
    <row r="7725" spans="1:4" ht="15.75" hidden="1" customHeight="1">
      <c r="A7725" s="13" t="s">
        <v>343</v>
      </c>
      <c r="B7725" s="13">
        <v>1760</v>
      </c>
      <c r="C7725" s="13">
        <v>1960000</v>
      </c>
      <c r="D7725" s="13">
        <v>0</v>
      </c>
    </row>
    <row r="7726" spans="1:4" ht="15.75" hidden="1" customHeight="1">
      <c r="A7726" s="13" t="s">
        <v>343</v>
      </c>
      <c r="B7726" s="13">
        <v>1761</v>
      </c>
      <c r="D7726" s="13">
        <v>0</v>
      </c>
    </row>
    <row r="7727" spans="1:4" ht="15.75" hidden="1" customHeight="1">
      <c r="A7727" s="13" t="s">
        <v>343</v>
      </c>
      <c r="B7727" s="13">
        <v>1762</v>
      </c>
      <c r="D7727" s="13">
        <v>0</v>
      </c>
    </row>
    <row r="7728" spans="1:4" ht="15.75" hidden="1" customHeight="1">
      <c r="A7728" s="13" t="s">
        <v>343</v>
      </c>
      <c r="B7728" s="13">
        <v>1763</v>
      </c>
      <c r="D7728" s="13">
        <v>0</v>
      </c>
    </row>
    <row r="7729" spans="1:4" ht="15.75" hidden="1" customHeight="1">
      <c r="A7729" s="13" t="s">
        <v>343</v>
      </c>
      <c r="B7729" s="13">
        <v>1764</v>
      </c>
      <c r="D7729" s="13">
        <v>0</v>
      </c>
    </row>
    <row r="7730" spans="1:4" ht="15.75" hidden="1" customHeight="1">
      <c r="A7730" s="13" t="s">
        <v>343</v>
      </c>
      <c r="B7730" s="13">
        <v>1765</v>
      </c>
      <c r="D7730" s="13">
        <v>0</v>
      </c>
    </row>
    <row r="7731" spans="1:4" ht="15.75" hidden="1" customHeight="1">
      <c r="A7731" s="13" t="s">
        <v>343</v>
      </c>
      <c r="B7731" s="13">
        <v>1766</v>
      </c>
      <c r="D7731" s="13">
        <v>0</v>
      </c>
    </row>
    <row r="7732" spans="1:4" ht="15.75" hidden="1" customHeight="1">
      <c r="A7732" s="13" t="s">
        <v>343</v>
      </c>
      <c r="B7732" s="13">
        <v>1767</v>
      </c>
      <c r="D7732" s="13">
        <v>0</v>
      </c>
    </row>
    <row r="7733" spans="1:4" ht="15.75" hidden="1" customHeight="1">
      <c r="A7733" s="13" t="s">
        <v>343</v>
      </c>
      <c r="B7733" s="13">
        <v>1768</v>
      </c>
      <c r="D7733" s="13">
        <v>0</v>
      </c>
    </row>
    <row r="7734" spans="1:4" ht="15.75" hidden="1" customHeight="1">
      <c r="A7734" s="13" t="s">
        <v>343</v>
      </c>
      <c r="B7734" s="13">
        <v>1769</v>
      </c>
      <c r="D7734" s="13">
        <v>0</v>
      </c>
    </row>
    <row r="7735" spans="1:4" ht="15.75" hidden="1" customHeight="1">
      <c r="A7735" s="13" t="s">
        <v>343</v>
      </c>
      <c r="B7735" s="13">
        <v>1770</v>
      </c>
      <c r="C7735" s="13">
        <v>1981666</v>
      </c>
      <c r="D7735" s="13">
        <v>0</v>
      </c>
    </row>
    <row r="7736" spans="1:4" ht="15.75" hidden="1" customHeight="1">
      <c r="A7736" s="13" t="s">
        <v>343</v>
      </c>
      <c r="B7736" s="13">
        <v>1771</v>
      </c>
      <c r="D7736" s="13">
        <v>0</v>
      </c>
    </row>
    <row r="7737" spans="1:4" ht="15.75" hidden="1" customHeight="1">
      <c r="A7737" s="13" t="s">
        <v>343</v>
      </c>
      <c r="B7737" s="13">
        <v>1772</v>
      </c>
      <c r="D7737" s="13">
        <v>0</v>
      </c>
    </row>
    <row r="7738" spans="1:4" ht="15.75" hidden="1" customHeight="1">
      <c r="A7738" s="13" t="s">
        <v>343</v>
      </c>
      <c r="B7738" s="13">
        <v>1773</v>
      </c>
      <c r="D7738" s="13">
        <v>0</v>
      </c>
    </row>
    <row r="7739" spans="1:4" ht="15.75" hidden="1" customHeight="1">
      <c r="A7739" s="13" t="s">
        <v>343</v>
      </c>
      <c r="B7739" s="13">
        <v>1774</v>
      </c>
      <c r="D7739" s="13">
        <v>0</v>
      </c>
    </row>
    <row r="7740" spans="1:4" ht="15.75" hidden="1" customHeight="1">
      <c r="A7740" s="13" t="s">
        <v>343</v>
      </c>
      <c r="B7740" s="13">
        <v>1775</v>
      </c>
      <c r="D7740" s="13">
        <v>0</v>
      </c>
    </row>
    <row r="7741" spans="1:4" ht="15.75" hidden="1" customHeight="1">
      <c r="A7741" s="13" t="s">
        <v>343</v>
      </c>
      <c r="B7741" s="13">
        <v>1776</v>
      </c>
      <c r="D7741" s="13">
        <v>0</v>
      </c>
    </row>
    <row r="7742" spans="1:4" ht="15.75" hidden="1" customHeight="1">
      <c r="A7742" s="13" t="s">
        <v>343</v>
      </c>
      <c r="B7742" s="13">
        <v>1777</v>
      </c>
      <c r="D7742" s="13">
        <v>0</v>
      </c>
    </row>
    <row r="7743" spans="1:4" ht="15.75" hidden="1" customHeight="1">
      <c r="A7743" s="13" t="s">
        <v>343</v>
      </c>
      <c r="B7743" s="13">
        <v>1778</v>
      </c>
      <c r="D7743" s="13">
        <v>0</v>
      </c>
    </row>
    <row r="7744" spans="1:4" ht="15.75" hidden="1" customHeight="1">
      <c r="A7744" s="13" t="s">
        <v>343</v>
      </c>
      <c r="B7744" s="13">
        <v>1779</v>
      </c>
      <c r="D7744" s="13">
        <v>0</v>
      </c>
    </row>
    <row r="7745" spans="1:4" ht="15.75" hidden="1" customHeight="1">
      <c r="A7745" s="13" t="s">
        <v>343</v>
      </c>
      <c r="B7745" s="13">
        <v>1780</v>
      </c>
      <c r="C7745" s="13">
        <v>2003333</v>
      </c>
      <c r="D7745" s="13">
        <v>0</v>
      </c>
    </row>
    <row r="7746" spans="1:4" ht="15.75" hidden="1" customHeight="1">
      <c r="A7746" s="13" t="s">
        <v>343</v>
      </c>
      <c r="B7746" s="13">
        <v>1781</v>
      </c>
      <c r="D7746" s="13">
        <v>0</v>
      </c>
    </row>
    <row r="7747" spans="1:4" ht="15.75" hidden="1" customHeight="1">
      <c r="A7747" s="13" t="s">
        <v>343</v>
      </c>
      <c r="B7747" s="13">
        <v>1782</v>
      </c>
      <c r="D7747" s="13">
        <v>0</v>
      </c>
    </row>
    <row r="7748" spans="1:4" ht="15.75" hidden="1" customHeight="1">
      <c r="A7748" s="13" t="s">
        <v>343</v>
      </c>
      <c r="B7748" s="13">
        <v>1783</v>
      </c>
      <c r="D7748" s="13">
        <v>0</v>
      </c>
    </row>
    <row r="7749" spans="1:4" ht="15.75" hidden="1" customHeight="1">
      <c r="A7749" s="13" t="s">
        <v>343</v>
      </c>
      <c r="B7749" s="13">
        <v>1784</v>
      </c>
      <c r="D7749" s="13">
        <v>0</v>
      </c>
    </row>
    <row r="7750" spans="1:4" ht="15.75" hidden="1" customHeight="1">
      <c r="A7750" s="13" t="s">
        <v>343</v>
      </c>
      <c r="B7750" s="13">
        <v>1785</v>
      </c>
      <c r="D7750" s="13">
        <v>0</v>
      </c>
    </row>
    <row r="7751" spans="1:4" ht="15.75" hidden="1" customHeight="1">
      <c r="A7751" s="13" t="s">
        <v>343</v>
      </c>
      <c r="B7751" s="13">
        <v>1786</v>
      </c>
      <c r="D7751" s="13">
        <v>0</v>
      </c>
    </row>
    <row r="7752" spans="1:4" ht="15.75" hidden="1" customHeight="1">
      <c r="A7752" s="13" t="s">
        <v>343</v>
      </c>
      <c r="B7752" s="13">
        <v>1787</v>
      </c>
      <c r="D7752" s="13">
        <v>0</v>
      </c>
    </row>
    <row r="7753" spans="1:4" ht="15.75" hidden="1" customHeight="1">
      <c r="A7753" s="13" t="s">
        <v>343</v>
      </c>
      <c r="B7753" s="13">
        <v>1788</v>
      </c>
      <c r="D7753" s="13">
        <v>0</v>
      </c>
    </row>
    <row r="7754" spans="1:4" ht="15.75" hidden="1" customHeight="1">
      <c r="A7754" s="13" t="s">
        <v>343</v>
      </c>
      <c r="B7754" s="13">
        <v>1789</v>
      </c>
      <c r="D7754" s="13">
        <v>0</v>
      </c>
    </row>
    <row r="7755" spans="1:4" ht="15.75" hidden="1" customHeight="1">
      <c r="A7755" s="13" t="s">
        <v>343</v>
      </c>
      <c r="B7755" s="13">
        <v>1790</v>
      </c>
      <c r="C7755" s="13">
        <v>2025001</v>
      </c>
      <c r="D7755" s="13">
        <v>0</v>
      </c>
    </row>
    <row r="7756" spans="1:4" ht="15.75" hidden="1" customHeight="1">
      <c r="A7756" s="13" t="s">
        <v>343</v>
      </c>
      <c r="B7756" s="13">
        <v>1791</v>
      </c>
      <c r="D7756" s="13">
        <v>0</v>
      </c>
    </row>
    <row r="7757" spans="1:4" ht="15.75" hidden="1" customHeight="1">
      <c r="A7757" s="13" t="s">
        <v>343</v>
      </c>
      <c r="B7757" s="13">
        <v>1792</v>
      </c>
      <c r="D7757" s="13">
        <v>0</v>
      </c>
    </row>
    <row r="7758" spans="1:4" ht="15.75" hidden="1" customHeight="1">
      <c r="A7758" s="13" t="s">
        <v>343</v>
      </c>
      <c r="B7758" s="13">
        <v>1793</v>
      </c>
      <c r="D7758" s="13">
        <v>0</v>
      </c>
    </row>
    <row r="7759" spans="1:4" ht="15.75" hidden="1" customHeight="1">
      <c r="A7759" s="13" t="s">
        <v>343</v>
      </c>
      <c r="B7759" s="13">
        <v>1794</v>
      </c>
      <c r="D7759" s="13">
        <v>0</v>
      </c>
    </row>
    <row r="7760" spans="1:4" ht="15.75" hidden="1" customHeight="1">
      <c r="A7760" s="13" t="s">
        <v>343</v>
      </c>
      <c r="B7760" s="13">
        <v>1795</v>
      </c>
      <c r="D7760" s="13">
        <v>0</v>
      </c>
    </row>
    <row r="7761" spans="1:4" ht="15.75" hidden="1" customHeight="1">
      <c r="A7761" s="13" t="s">
        <v>343</v>
      </c>
      <c r="B7761" s="13">
        <v>1796</v>
      </c>
      <c r="D7761" s="13">
        <v>0</v>
      </c>
    </row>
    <row r="7762" spans="1:4" ht="15.75" hidden="1" customHeight="1">
      <c r="A7762" s="13" t="s">
        <v>343</v>
      </c>
      <c r="B7762" s="13">
        <v>1797</v>
      </c>
      <c r="D7762" s="13">
        <v>0</v>
      </c>
    </row>
    <row r="7763" spans="1:4" ht="15.75" hidden="1" customHeight="1">
      <c r="A7763" s="13" t="s">
        <v>343</v>
      </c>
      <c r="B7763" s="13">
        <v>1798</v>
      </c>
      <c r="D7763" s="13">
        <v>0</v>
      </c>
    </row>
    <row r="7764" spans="1:4" ht="15.75" hidden="1" customHeight="1">
      <c r="A7764" s="13" t="s">
        <v>343</v>
      </c>
      <c r="B7764" s="13">
        <v>1799</v>
      </c>
      <c r="D7764" s="13">
        <v>0</v>
      </c>
    </row>
    <row r="7765" spans="1:4" ht="15.75" hidden="1" customHeight="1">
      <c r="A7765" s="13" t="s">
        <v>343</v>
      </c>
      <c r="B7765" s="13">
        <v>1800</v>
      </c>
      <c r="C7765" s="13">
        <v>2090000</v>
      </c>
      <c r="D7765" s="13">
        <v>0</v>
      </c>
    </row>
    <row r="7766" spans="1:4" ht="15.75" hidden="1" customHeight="1">
      <c r="A7766" s="13" t="s">
        <v>343</v>
      </c>
      <c r="B7766" s="13">
        <v>1801</v>
      </c>
      <c r="C7766" s="13">
        <v>2090000</v>
      </c>
      <c r="D7766" s="13">
        <v>0</v>
      </c>
    </row>
    <row r="7767" spans="1:4" ht="15.75" hidden="1" customHeight="1">
      <c r="A7767" s="13" t="s">
        <v>343</v>
      </c>
      <c r="B7767" s="13">
        <v>1802</v>
      </c>
      <c r="C7767" s="13">
        <v>2090000</v>
      </c>
      <c r="D7767" s="13">
        <v>0</v>
      </c>
    </row>
    <row r="7768" spans="1:4" ht="15.75" hidden="1" customHeight="1">
      <c r="A7768" s="13" t="s">
        <v>343</v>
      </c>
      <c r="B7768" s="13">
        <v>1803</v>
      </c>
      <c r="C7768" s="13">
        <v>2090000</v>
      </c>
      <c r="D7768" s="13">
        <v>0</v>
      </c>
    </row>
    <row r="7769" spans="1:4" ht="15.75" hidden="1" customHeight="1">
      <c r="A7769" s="13" t="s">
        <v>343</v>
      </c>
      <c r="B7769" s="13">
        <v>1804</v>
      </c>
      <c r="C7769" s="13">
        <v>2090000</v>
      </c>
      <c r="D7769" s="13">
        <v>0</v>
      </c>
    </row>
    <row r="7770" spans="1:4" ht="15.75" hidden="1" customHeight="1">
      <c r="A7770" s="13" t="s">
        <v>343</v>
      </c>
      <c r="B7770" s="13">
        <v>1805</v>
      </c>
      <c r="C7770" s="13">
        <v>2090000</v>
      </c>
      <c r="D7770" s="13">
        <v>0</v>
      </c>
    </row>
    <row r="7771" spans="1:4" ht="15.75" hidden="1" customHeight="1">
      <c r="A7771" s="13" t="s">
        <v>343</v>
      </c>
      <c r="B7771" s="13">
        <v>1806</v>
      </c>
      <c r="C7771" s="13">
        <v>2090000</v>
      </c>
      <c r="D7771" s="13">
        <v>0</v>
      </c>
    </row>
    <row r="7772" spans="1:4" ht="15.75" hidden="1" customHeight="1">
      <c r="A7772" s="13" t="s">
        <v>343</v>
      </c>
      <c r="B7772" s="13">
        <v>1807</v>
      </c>
      <c r="C7772" s="13">
        <v>2090000</v>
      </c>
      <c r="D7772" s="13">
        <v>0</v>
      </c>
    </row>
    <row r="7773" spans="1:4" ht="15.75" hidden="1" customHeight="1">
      <c r="A7773" s="13" t="s">
        <v>343</v>
      </c>
      <c r="B7773" s="13">
        <v>1808</v>
      </c>
      <c r="C7773" s="13">
        <v>2090000</v>
      </c>
      <c r="D7773" s="13">
        <v>0</v>
      </c>
    </row>
    <row r="7774" spans="1:4" ht="15.75" hidden="1" customHeight="1">
      <c r="A7774" s="13" t="s">
        <v>343</v>
      </c>
      <c r="B7774" s="13">
        <v>1809</v>
      </c>
      <c r="C7774" s="13">
        <v>2090000</v>
      </c>
      <c r="D7774" s="13">
        <v>0</v>
      </c>
    </row>
    <row r="7775" spans="1:4" ht="15.75" hidden="1" customHeight="1">
      <c r="A7775" s="13" t="s">
        <v>343</v>
      </c>
      <c r="B7775" s="13">
        <v>1810</v>
      </c>
      <c r="C7775" s="13">
        <v>2090000</v>
      </c>
      <c r="D7775" s="13">
        <v>0</v>
      </c>
    </row>
    <row r="7776" spans="1:4" ht="15.75" hidden="1" customHeight="1">
      <c r="A7776" s="13" t="s">
        <v>343</v>
      </c>
      <c r="B7776" s="13">
        <v>1811</v>
      </c>
      <c r="C7776" s="13">
        <v>2090000</v>
      </c>
      <c r="D7776" s="13">
        <v>0</v>
      </c>
    </row>
    <row r="7777" spans="1:4" ht="15.75" hidden="1" customHeight="1">
      <c r="A7777" s="13" t="s">
        <v>343</v>
      </c>
      <c r="B7777" s="13">
        <v>1812</v>
      </c>
      <c r="C7777" s="13">
        <v>2090000</v>
      </c>
      <c r="D7777" s="13">
        <v>0</v>
      </c>
    </row>
    <row r="7778" spans="1:4" ht="15.75" hidden="1" customHeight="1">
      <c r="A7778" s="13" t="s">
        <v>343</v>
      </c>
      <c r="B7778" s="13">
        <v>1813</v>
      </c>
      <c r="C7778" s="13">
        <v>2090000</v>
      </c>
      <c r="D7778" s="13">
        <v>0</v>
      </c>
    </row>
    <row r="7779" spans="1:4" ht="15.75" hidden="1" customHeight="1">
      <c r="A7779" s="13" t="s">
        <v>343</v>
      </c>
      <c r="B7779" s="13">
        <v>1814</v>
      </c>
      <c r="C7779" s="13">
        <v>2090000</v>
      </c>
      <c r="D7779" s="13">
        <v>0</v>
      </c>
    </row>
    <row r="7780" spans="1:4" ht="15.75" hidden="1" customHeight="1">
      <c r="A7780" s="13" t="s">
        <v>343</v>
      </c>
      <c r="B7780" s="13">
        <v>1815</v>
      </c>
      <c r="C7780" s="13">
        <v>2090000</v>
      </c>
      <c r="D7780" s="13">
        <v>0</v>
      </c>
    </row>
    <row r="7781" spans="1:4" ht="15.75" hidden="1" customHeight="1">
      <c r="A7781" s="13" t="s">
        <v>343</v>
      </c>
      <c r="B7781" s="13">
        <v>1816</v>
      </c>
      <c r="C7781" s="13">
        <v>2090000</v>
      </c>
      <c r="D7781" s="13">
        <v>0</v>
      </c>
    </row>
    <row r="7782" spans="1:4" ht="15.75" hidden="1" customHeight="1">
      <c r="A7782" s="13" t="s">
        <v>343</v>
      </c>
      <c r="B7782" s="13">
        <v>1817</v>
      </c>
      <c r="C7782" s="13">
        <v>2090000</v>
      </c>
      <c r="D7782" s="13">
        <v>0</v>
      </c>
    </row>
    <row r="7783" spans="1:4" ht="15.75" hidden="1" customHeight="1">
      <c r="A7783" s="13" t="s">
        <v>343</v>
      </c>
      <c r="B7783" s="13">
        <v>1818</v>
      </c>
      <c r="C7783" s="13">
        <v>2090000</v>
      </c>
      <c r="D7783" s="13">
        <v>0</v>
      </c>
    </row>
    <row r="7784" spans="1:4" ht="15.75" hidden="1" customHeight="1">
      <c r="A7784" s="13" t="s">
        <v>343</v>
      </c>
      <c r="B7784" s="13">
        <v>1819</v>
      </c>
      <c r="C7784" s="13">
        <v>2090946</v>
      </c>
      <c r="D7784" s="13">
        <v>0</v>
      </c>
    </row>
    <row r="7785" spans="1:4" ht="15.75" hidden="1" customHeight="1">
      <c r="A7785" s="13" t="s">
        <v>343</v>
      </c>
      <c r="B7785" s="13">
        <v>1820</v>
      </c>
      <c r="C7785" s="13">
        <v>2092839</v>
      </c>
      <c r="D7785" s="13">
        <v>0</v>
      </c>
    </row>
    <row r="7786" spans="1:4" ht="15.75" hidden="1" customHeight="1">
      <c r="A7786" s="13" t="s">
        <v>343</v>
      </c>
      <c r="B7786" s="13">
        <v>1821</v>
      </c>
      <c r="C7786" s="13">
        <v>2095682</v>
      </c>
      <c r="D7786" s="13">
        <v>0</v>
      </c>
    </row>
    <row r="7787" spans="1:4" ht="15.75" hidden="1" customHeight="1">
      <c r="A7787" s="13" t="s">
        <v>343</v>
      </c>
      <c r="B7787" s="13">
        <v>1822</v>
      </c>
      <c r="C7787" s="13">
        <v>2099478</v>
      </c>
      <c r="D7787" s="13">
        <v>0</v>
      </c>
    </row>
    <row r="7788" spans="1:4" ht="15.75" hidden="1" customHeight="1">
      <c r="A7788" s="13" t="s">
        <v>343</v>
      </c>
      <c r="B7788" s="13">
        <v>1823</v>
      </c>
      <c r="C7788" s="13">
        <v>2104227</v>
      </c>
      <c r="D7788" s="13">
        <v>0</v>
      </c>
    </row>
    <row r="7789" spans="1:4" ht="15.75" hidden="1" customHeight="1">
      <c r="A7789" s="13" t="s">
        <v>343</v>
      </c>
      <c r="B7789" s="13">
        <v>1824</v>
      </c>
      <c r="C7789" s="13">
        <v>2108988</v>
      </c>
      <c r="D7789" s="13">
        <v>0</v>
      </c>
    </row>
    <row r="7790" spans="1:4" ht="15.75" hidden="1" customHeight="1">
      <c r="A7790" s="13" t="s">
        <v>343</v>
      </c>
      <c r="B7790" s="13">
        <v>1825</v>
      </c>
      <c r="C7790" s="13">
        <v>2113759</v>
      </c>
      <c r="D7790" s="13">
        <v>0</v>
      </c>
    </row>
    <row r="7791" spans="1:4" ht="15.75" hidden="1" customHeight="1">
      <c r="A7791" s="13" t="s">
        <v>343</v>
      </c>
      <c r="B7791" s="13">
        <v>1826</v>
      </c>
      <c r="C7791" s="13">
        <v>2118541</v>
      </c>
      <c r="D7791" s="13">
        <v>0</v>
      </c>
    </row>
    <row r="7792" spans="1:4" ht="15.75" hidden="1" customHeight="1">
      <c r="A7792" s="13" t="s">
        <v>343</v>
      </c>
      <c r="B7792" s="13">
        <v>1827</v>
      </c>
      <c r="C7792" s="13">
        <v>2123334</v>
      </c>
      <c r="D7792" s="13">
        <v>0</v>
      </c>
    </row>
    <row r="7793" spans="1:4" ht="15.75" hidden="1" customHeight="1">
      <c r="A7793" s="13" t="s">
        <v>343</v>
      </c>
      <c r="B7793" s="13">
        <v>1828</v>
      </c>
      <c r="C7793" s="13">
        <v>2128137</v>
      </c>
      <c r="D7793" s="13">
        <v>0</v>
      </c>
    </row>
    <row r="7794" spans="1:4" ht="15.75" hidden="1" customHeight="1">
      <c r="A7794" s="13" t="s">
        <v>343</v>
      </c>
      <c r="B7794" s="13">
        <v>1829</v>
      </c>
      <c r="C7794" s="13">
        <v>2132952</v>
      </c>
      <c r="D7794" s="13">
        <v>0</v>
      </c>
    </row>
    <row r="7795" spans="1:4" ht="15.75" hidden="1" customHeight="1">
      <c r="A7795" s="13" t="s">
        <v>343</v>
      </c>
      <c r="B7795" s="13">
        <v>1830</v>
      </c>
      <c r="C7795" s="13">
        <v>2137777</v>
      </c>
      <c r="D7795" s="13">
        <v>0</v>
      </c>
    </row>
    <row r="7796" spans="1:4" ht="15.75" hidden="1" customHeight="1">
      <c r="A7796" s="13" t="s">
        <v>343</v>
      </c>
      <c r="B7796" s="13">
        <v>1831</v>
      </c>
      <c r="C7796" s="13">
        <v>2142613</v>
      </c>
      <c r="D7796" s="13">
        <v>0</v>
      </c>
    </row>
    <row r="7797" spans="1:4" ht="15.75" hidden="1" customHeight="1">
      <c r="A7797" s="13" t="s">
        <v>343</v>
      </c>
      <c r="B7797" s="13">
        <v>1832</v>
      </c>
      <c r="C7797" s="13">
        <v>2147461</v>
      </c>
      <c r="D7797" s="13">
        <v>0</v>
      </c>
    </row>
    <row r="7798" spans="1:4" ht="15.75" hidden="1" customHeight="1">
      <c r="A7798" s="13" t="s">
        <v>343</v>
      </c>
      <c r="B7798" s="13">
        <v>1833</v>
      </c>
      <c r="C7798" s="13">
        <v>2152319</v>
      </c>
      <c r="D7798" s="13">
        <v>0</v>
      </c>
    </row>
    <row r="7799" spans="1:4" ht="15.75" hidden="1" customHeight="1">
      <c r="A7799" s="13" t="s">
        <v>343</v>
      </c>
      <c r="B7799" s="13">
        <v>1834</v>
      </c>
      <c r="C7799" s="13">
        <v>2157188</v>
      </c>
      <c r="D7799" s="13">
        <v>0</v>
      </c>
    </row>
    <row r="7800" spans="1:4" ht="15.75" hidden="1" customHeight="1">
      <c r="A7800" s="13" t="s">
        <v>343</v>
      </c>
      <c r="B7800" s="13">
        <v>1835</v>
      </c>
      <c r="C7800" s="13">
        <v>2162068</v>
      </c>
      <c r="D7800" s="13">
        <v>0</v>
      </c>
    </row>
    <row r="7801" spans="1:4" ht="15.75" hidden="1" customHeight="1">
      <c r="A7801" s="13" t="s">
        <v>343</v>
      </c>
      <c r="B7801" s="13">
        <v>1836</v>
      </c>
      <c r="C7801" s="13">
        <v>2166959</v>
      </c>
      <c r="D7801" s="13">
        <v>0</v>
      </c>
    </row>
    <row r="7802" spans="1:4" ht="15.75" hidden="1" customHeight="1">
      <c r="A7802" s="13" t="s">
        <v>343</v>
      </c>
      <c r="B7802" s="13">
        <v>1837</v>
      </c>
      <c r="C7802" s="13">
        <v>2171862</v>
      </c>
      <c r="D7802" s="13">
        <v>0</v>
      </c>
    </row>
    <row r="7803" spans="1:4" ht="15.75" hidden="1" customHeight="1">
      <c r="A7803" s="13" t="s">
        <v>343</v>
      </c>
      <c r="B7803" s="13">
        <v>1838</v>
      </c>
      <c r="C7803" s="13">
        <v>2176775</v>
      </c>
      <c r="D7803" s="13">
        <v>0</v>
      </c>
    </row>
    <row r="7804" spans="1:4" ht="15.75" hidden="1" customHeight="1">
      <c r="A7804" s="13" t="s">
        <v>343</v>
      </c>
      <c r="B7804" s="13">
        <v>1839</v>
      </c>
      <c r="C7804" s="13">
        <v>2181700</v>
      </c>
      <c r="D7804" s="13">
        <v>0</v>
      </c>
    </row>
    <row r="7805" spans="1:4" ht="15.75" hidden="1" customHeight="1">
      <c r="A7805" s="13" t="s">
        <v>343</v>
      </c>
      <c r="B7805" s="13">
        <v>1840</v>
      </c>
      <c r="C7805" s="13">
        <v>2186635</v>
      </c>
      <c r="D7805" s="13">
        <v>0</v>
      </c>
    </row>
    <row r="7806" spans="1:4" ht="15.75" hidden="1" customHeight="1">
      <c r="A7806" s="13" t="s">
        <v>343</v>
      </c>
      <c r="B7806" s="13">
        <v>1841</v>
      </c>
      <c r="C7806" s="13">
        <v>2191582</v>
      </c>
      <c r="D7806" s="13">
        <v>0</v>
      </c>
    </row>
    <row r="7807" spans="1:4" ht="15.75" hidden="1" customHeight="1">
      <c r="A7807" s="13" t="s">
        <v>343</v>
      </c>
      <c r="B7807" s="13">
        <v>1842</v>
      </c>
      <c r="C7807" s="13">
        <v>2196540</v>
      </c>
      <c r="D7807" s="13">
        <v>0</v>
      </c>
    </row>
    <row r="7808" spans="1:4" ht="15.75" hidden="1" customHeight="1">
      <c r="A7808" s="13" t="s">
        <v>343</v>
      </c>
      <c r="B7808" s="13">
        <v>1843</v>
      </c>
      <c r="C7808" s="13">
        <v>2201509</v>
      </c>
      <c r="D7808" s="13">
        <v>0</v>
      </c>
    </row>
    <row r="7809" spans="1:4" ht="15.75" hidden="1" customHeight="1">
      <c r="A7809" s="13" t="s">
        <v>343</v>
      </c>
      <c r="B7809" s="13">
        <v>1844</v>
      </c>
      <c r="C7809" s="13">
        <v>2206490</v>
      </c>
      <c r="D7809" s="13">
        <v>0</v>
      </c>
    </row>
    <row r="7810" spans="1:4" ht="15.75" hidden="1" customHeight="1">
      <c r="A7810" s="13" t="s">
        <v>343</v>
      </c>
      <c r="B7810" s="13">
        <v>1845</v>
      </c>
      <c r="C7810" s="13">
        <v>2211481</v>
      </c>
      <c r="D7810" s="13">
        <v>0</v>
      </c>
    </row>
    <row r="7811" spans="1:4" ht="15.75" hidden="1" customHeight="1">
      <c r="A7811" s="13" t="s">
        <v>343</v>
      </c>
      <c r="B7811" s="13">
        <v>1846</v>
      </c>
      <c r="C7811" s="13">
        <v>2216484</v>
      </c>
      <c r="D7811" s="13">
        <v>0</v>
      </c>
    </row>
    <row r="7812" spans="1:4" ht="15.75" hidden="1" customHeight="1">
      <c r="A7812" s="13" t="s">
        <v>343</v>
      </c>
      <c r="B7812" s="13">
        <v>1847</v>
      </c>
      <c r="C7812" s="13">
        <v>2221499</v>
      </c>
      <c r="D7812" s="13">
        <v>0</v>
      </c>
    </row>
    <row r="7813" spans="1:4" ht="15.75" hidden="1" customHeight="1">
      <c r="A7813" s="13" t="s">
        <v>343</v>
      </c>
      <c r="B7813" s="13">
        <v>1848</v>
      </c>
      <c r="C7813" s="13">
        <v>2226524</v>
      </c>
      <c r="D7813" s="13">
        <v>0</v>
      </c>
    </row>
    <row r="7814" spans="1:4" ht="15.75" hidden="1" customHeight="1">
      <c r="A7814" s="13" t="s">
        <v>343</v>
      </c>
      <c r="B7814" s="13">
        <v>1849</v>
      </c>
      <c r="C7814" s="13">
        <v>2231561</v>
      </c>
      <c r="D7814" s="13">
        <v>0</v>
      </c>
    </row>
    <row r="7815" spans="1:4" ht="15.75" hidden="1" customHeight="1">
      <c r="A7815" s="13" t="s">
        <v>343</v>
      </c>
      <c r="B7815" s="13">
        <v>1850</v>
      </c>
      <c r="C7815" s="13">
        <v>2236610</v>
      </c>
      <c r="D7815" s="13">
        <v>0</v>
      </c>
    </row>
    <row r="7816" spans="1:4" ht="15.75" hidden="1" customHeight="1">
      <c r="A7816" s="13" t="s">
        <v>343</v>
      </c>
      <c r="B7816" s="13">
        <v>1851</v>
      </c>
      <c r="C7816" s="13">
        <v>2241214</v>
      </c>
      <c r="D7816" s="13">
        <v>0</v>
      </c>
    </row>
    <row r="7817" spans="1:4" ht="15.75" hidden="1" customHeight="1">
      <c r="A7817" s="13" t="s">
        <v>343</v>
      </c>
      <c r="B7817" s="13">
        <v>1852</v>
      </c>
      <c r="C7817" s="13">
        <v>2245827</v>
      </c>
      <c r="D7817" s="13">
        <v>0</v>
      </c>
    </row>
    <row r="7818" spans="1:4" ht="15.75" hidden="1" customHeight="1">
      <c r="A7818" s="13" t="s">
        <v>343</v>
      </c>
      <c r="B7818" s="13">
        <v>1853</v>
      </c>
      <c r="C7818" s="13">
        <v>2250450</v>
      </c>
      <c r="D7818" s="13">
        <v>0</v>
      </c>
    </row>
    <row r="7819" spans="1:4" ht="15.75" hidden="1" customHeight="1">
      <c r="A7819" s="13" t="s">
        <v>343</v>
      </c>
      <c r="B7819" s="13">
        <v>1854</v>
      </c>
      <c r="C7819" s="13">
        <v>2255082</v>
      </c>
      <c r="D7819" s="13">
        <v>0</v>
      </c>
    </row>
    <row r="7820" spans="1:4" ht="15.75" hidden="1" customHeight="1">
      <c r="A7820" s="13" t="s">
        <v>343</v>
      </c>
      <c r="B7820" s="13">
        <v>1855</v>
      </c>
      <c r="C7820" s="13">
        <v>2259724</v>
      </c>
      <c r="D7820" s="13">
        <v>0</v>
      </c>
    </row>
    <row r="7821" spans="1:4" ht="15.75" hidden="1" customHeight="1">
      <c r="A7821" s="13" t="s">
        <v>343</v>
      </c>
      <c r="B7821" s="13">
        <v>1856</v>
      </c>
      <c r="C7821" s="13">
        <v>2264375</v>
      </c>
      <c r="D7821" s="13">
        <v>0</v>
      </c>
    </row>
    <row r="7822" spans="1:4" ht="15.75" hidden="1" customHeight="1">
      <c r="A7822" s="13" t="s">
        <v>343</v>
      </c>
      <c r="B7822" s="13">
        <v>1857</v>
      </c>
      <c r="C7822" s="13">
        <v>2269036</v>
      </c>
      <c r="D7822" s="13">
        <v>0</v>
      </c>
    </row>
    <row r="7823" spans="1:4" ht="15.75" hidden="1" customHeight="1">
      <c r="A7823" s="13" t="s">
        <v>343</v>
      </c>
      <c r="B7823" s="13">
        <v>1858</v>
      </c>
      <c r="C7823" s="13">
        <v>2273706</v>
      </c>
      <c r="D7823" s="13">
        <v>0</v>
      </c>
    </row>
    <row r="7824" spans="1:4" ht="15.75" hidden="1" customHeight="1">
      <c r="A7824" s="13" t="s">
        <v>343</v>
      </c>
      <c r="B7824" s="13">
        <v>1859</v>
      </c>
      <c r="C7824" s="13">
        <v>2278385</v>
      </c>
      <c r="D7824" s="13">
        <v>0</v>
      </c>
    </row>
    <row r="7825" spans="1:4" ht="15.75" hidden="1" customHeight="1">
      <c r="A7825" s="13" t="s">
        <v>343</v>
      </c>
      <c r="B7825" s="13">
        <v>1860</v>
      </c>
      <c r="C7825" s="13">
        <v>2283075</v>
      </c>
      <c r="D7825" s="13">
        <v>0</v>
      </c>
    </row>
    <row r="7826" spans="1:4" ht="15.75" hidden="1" customHeight="1">
      <c r="A7826" s="13" t="s">
        <v>343</v>
      </c>
      <c r="B7826" s="13">
        <v>1861</v>
      </c>
      <c r="C7826" s="13">
        <v>2287773</v>
      </c>
      <c r="D7826" s="13">
        <v>0</v>
      </c>
    </row>
    <row r="7827" spans="1:4" ht="15.75" hidden="1" customHeight="1">
      <c r="A7827" s="13" t="s">
        <v>343</v>
      </c>
      <c r="B7827" s="13">
        <v>1862</v>
      </c>
      <c r="C7827" s="13">
        <v>2292482</v>
      </c>
      <c r="D7827" s="13">
        <v>0</v>
      </c>
    </row>
    <row r="7828" spans="1:4" ht="15.75" hidden="1" customHeight="1">
      <c r="A7828" s="13" t="s">
        <v>343</v>
      </c>
      <c r="B7828" s="13">
        <v>1863</v>
      </c>
      <c r="C7828" s="13">
        <v>2297199</v>
      </c>
      <c r="D7828" s="13">
        <v>0</v>
      </c>
    </row>
    <row r="7829" spans="1:4" ht="15.75" hidden="1" customHeight="1">
      <c r="A7829" s="13" t="s">
        <v>343</v>
      </c>
      <c r="B7829" s="13">
        <v>1864</v>
      </c>
      <c r="C7829" s="13">
        <v>2301927</v>
      </c>
      <c r="D7829" s="13">
        <v>0</v>
      </c>
    </row>
    <row r="7830" spans="1:4" ht="15.75" hidden="1" customHeight="1">
      <c r="A7830" s="13" t="s">
        <v>343</v>
      </c>
      <c r="B7830" s="13">
        <v>1865</v>
      </c>
      <c r="C7830" s="13">
        <v>2306664</v>
      </c>
      <c r="D7830" s="13">
        <v>0</v>
      </c>
    </row>
    <row r="7831" spans="1:4" ht="15.75" hidden="1" customHeight="1">
      <c r="A7831" s="13" t="s">
        <v>343</v>
      </c>
      <c r="B7831" s="13">
        <v>1866</v>
      </c>
      <c r="C7831" s="13">
        <v>2311411</v>
      </c>
      <c r="D7831" s="13">
        <v>0</v>
      </c>
    </row>
    <row r="7832" spans="1:4" ht="15.75" hidden="1" customHeight="1">
      <c r="A7832" s="13" t="s">
        <v>343</v>
      </c>
      <c r="B7832" s="13">
        <v>1867</v>
      </c>
      <c r="C7832" s="13">
        <v>2316167</v>
      </c>
      <c r="D7832" s="13">
        <v>0</v>
      </c>
    </row>
    <row r="7833" spans="1:4" ht="15.75" hidden="1" customHeight="1">
      <c r="A7833" s="13" t="s">
        <v>343</v>
      </c>
      <c r="B7833" s="13">
        <v>1868</v>
      </c>
      <c r="C7833" s="13">
        <v>2320933</v>
      </c>
      <c r="D7833" s="13">
        <v>0</v>
      </c>
    </row>
    <row r="7834" spans="1:4" ht="15.75" hidden="1" customHeight="1">
      <c r="A7834" s="13" t="s">
        <v>343</v>
      </c>
      <c r="B7834" s="13">
        <v>1869</v>
      </c>
      <c r="C7834" s="13">
        <v>2327830</v>
      </c>
      <c r="D7834" s="13">
        <v>0</v>
      </c>
    </row>
    <row r="7835" spans="1:4" ht="15.75" hidden="1" customHeight="1">
      <c r="A7835" s="13" t="s">
        <v>343</v>
      </c>
      <c r="B7835" s="13">
        <v>1870</v>
      </c>
      <c r="C7835" s="13">
        <v>2336875</v>
      </c>
      <c r="D7835" s="13">
        <v>0</v>
      </c>
    </row>
    <row r="7836" spans="1:4" ht="15.75" hidden="1" customHeight="1">
      <c r="A7836" s="13" t="s">
        <v>343</v>
      </c>
      <c r="B7836" s="13">
        <v>1871</v>
      </c>
      <c r="C7836" s="13">
        <v>2348086</v>
      </c>
      <c r="D7836" s="13">
        <v>0</v>
      </c>
    </row>
    <row r="7837" spans="1:4" ht="15.75" hidden="1" customHeight="1">
      <c r="A7837" s="13" t="s">
        <v>343</v>
      </c>
      <c r="B7837" s="13">
        <v>1872</v>
      </c>
      <c r="C7837" s="13">
        <v>2361482</v>
      </c>
      <c r="D7837" s="13">
        <v>0</v>
      </c>
    </row>
    <row r="7838" spans="1:4" ht="15.75" hidden="1" customHeight="1">
      <c r="A7838" s="13" t="s">
        <v>343</v>
      </c>
      <c r="B7838" s="13">
        <v>1873</v>
      </c>
      <c r="C7838" s="13">
        <v>2377081</v>
      </c>
      <c r="D7838" s="13">
        <v>0</v>
      </c>
    </row>
    <row r="7839" spans="1:4" ht="15.75" hidden="1" customHeight="1">
      <c r="A7839" s="13" t="s">
        <v>343</v>
      </c>
      <c r="B7839" s="13">
        <v>1874</v>
      </c>
      <c r="C7839" s="13">
        <v>2392783</v>
      </c>
      <c r="D7839" s="13">
        <v>0</v>
      </c>
    </row>
    <row r="7840" spans="1:4" ht="15.75" hidden="1" customHeight="1">
      <c r="A7840" s="13" t="s">
        <v>343</v>
      </c>
      <c r="B7840" s="13">
        <v>1875</v>
      </c>
      <c r="C7840" s="13">
        <v>2408589</v>
      </c>
      <c r="D7840" s="13">
        <v>0</v>
      </c>
    </row>
    <row r="7841" spans="1:4" ht="15.75" hidden="1" customHeight="1">
      <c r="A7841" s="13" t="s">
        <v>343</v>
      </c>
      <c r="B7841" s="13">
        <v>1876</v>
      </c>
      <c r="C7841" s="13">
        <v>2424499</v>
      </c>
      <c r="D7841" s="13">
        <v>0</v>
      </c>
    </row>
    <row r="7842" spans="1:4" ht="15.75" hidden="1" customHeight="1">
      <c r="A7842" s="13" t="s">
        <v>343</v>
      </c>
      <c r="B7842" s="13">
        <v>1877</v>
      </c>
      <c r="C7842" s="13">
        <v>2440513</v>
      </c>
      <c r="D7842" s="13">
        <v>0</v>
      </c>
    </row>
    <row r="7843" spans="1:4" ht="15.75" hidden="1" customHeight="1">
      <c r="A7843" s="13" t="s">
        <v>343</v>
      </c>
      <c r="B7843" s="13">
        <v>1878</v>
      </c>
      <c r="C7843" s="13">
        <v>2456634</v>
      </c>
      <c r="D7843" s="13">
        <v>0</v>
      </c>
    </row>
    <row r="7844" spans="1:4" ht="15.75" hidden="1" customHeight="1">
      <c r="A7844" s="13" t="s">
        <v>343</v>
      </c>
      <c r="B7844" s="13">
        <v>1879</v>
      </c>
      <c r="C7844" s="13">
        <v>2472861</v>
      </c>
      <c r="D7844" s="13">
        <v>0</v>
      </c>
    </row>
    <row r="7845" spans="1:4" ht="15.75" hidden="1" customHeight="1">
      <c r="A7845" s="13" t="s">
        <v>343</v>
      </c>
      <c r="B7845" s="13">
        <v>1880</v>
      </c>
      <c r="C7845" s="13">
        <v>2489195</v>
      </c>
      <c r="D7845" s="13">
        <v>0</v>
      </c>
    </row>
    <row r="7846" spans="1:4" ht="15.75" hidden="1" customHeight="1">
      <c r="A7846" s="13" t="s">
        <v>343</v>
      </c>
      <c r="B7846" s="13">
        <v>1881</v>
      </c>
      <c r="C7846" s="13">
        <v>2505637</v>
      </c>
      <c r="D7846" s="13">
        <v>0</v>
      </c>
    </row>
    <row r="7847" spans="1:4" ht="15.75" hidden="1" customHeight="1">
      <c r="A7847" s="13" t="s">
        <v>343</v>
      </c>
      <c r="B7847" s="13">
        <v>1882</v>
      </c>
      <c r="C7847" s="13">
        <v>2522187</v>
      </c>
      <c r="D7847" s="13">
        <v>0</v>
      </c>
    </row>
    <row r="7848" spans="1:4" ht="15.75" hidden="1" customHeight="1">
      <c r="A7848" s="13" t="s">
        <v>343</v>
      </c>
      <c r="B7848" s="13">
        <v>1883</v>
      </c>
      <c r="C7848" s="13">
        <v>2538846</v>
      </c>
      <c r="D7848" s="13">
        <v>0</v>
      </c>
    </row>
    <row r="7849" spans="1:4" ht="15.75" hidden="1" customHeight="1">
      <c r="A7849" s="13" t="s">
        <v>343</v>
      </c>
      <c r="B7849" s="13">
        <v>1884</v>
      </c>
      <c r="C7849" s="13">
        <v>2555616</v>
      </c>
      <c r="D7849" s="13">
        <v>0</v>
      </c>
    </row>
    <row r="7850" spans="1:4" ht="15.75" hidden="1" customHeight="1">
      <c r="A7850" s="13" t="s">
        <v>343</v>
      </c>
      <c r="B7850" s="13">
        <v>1885</v>
      </c>
      <c r="C7850" s="13">
        <v>2572496</v>
      </c>
      <c r="D7850" s="13">
        <v>0</v>
      </c>
    </row>
    <row r="7851" spans="1:4" ht="15.75" hidden="1" customHeight="1">
      <c r="A7851" s="13" t="s">
        <v>343</v>
      </c>
      <c r="B7851" s="13">
        <v>1886</v>
      </c>
      <c r="C7851" s="13">
        <v>2589487</v>
      </c>
      <c r="D7851" s="13">
        <v>0</v>
      </c>
    </row>
    <row r="7852" spans="1:4" ht="15.75" hidden="1" customHeight="1">
      <c r="A7852" s="13" t="s">
        <v>343</v>
      </c>
      <c r="B7852" s="13">
        <v>1887</v>
      </c>
      <c r="C7852" s="13">
        <v>2606591</v>
      </c>
      <c r="D7852" s="13">
        <v>0</v>
      </c>
    </row>
    <row r="7853" spans="1:4" ht="15.75" hidden="1" customHeight="1">
      <c r="A7853" s="13" t="s">
        <v>343</v>
      </c>
      <c r="B7853" s="13">
        <v>1888</v>
      </c>
      <c r="C7853" s="13">
        <v>2623807</v>
      </c>
      <c r="D7853" s="13">
        <v>0</v>
      </c>
    </row>
    <row r="7854" spans="1:4" ht="15.75" hidden="1" customHeight="1">
      <c r="A7854" s="13" t="s">
        <v>343</v>
      </c>
      <c r="B7854" s="13">
        <v>1889</v>
      </c>
      <c r="C7854" s="13">
        <v>2641137</v>
      </c>
      <c r="D7854" s="13">
        <v>0</v>
      </c>
    </row>
    <row r="7855" spans="1:4" ht="15.75" hidden="1" customHeight="1">
      <c r="A7855" s="13" t="s">
        <v>343</v>
      </c>
      <c r="B7855" s="13">
        <v>1890</v>
      </c>
      <c r="C7855" s="13">
        <v>2658582</v>
      </c>
      <c r="D7855" s="13">
        <v>0</v>
      </c>
    </row>
    <row r="7856" spans="1:4" ht="15.75" hidden="1" customHeight="1">
      <c r="A7856" s="13" t="s">
        <v>343</v>
      </c>
      <c r="B7856" s="13">
        <v>1891</v>
      </c>
      <c r="C7856" s="13">
        <v>2676141</v>
      </c>
      <c r="D7856" s="13">
        <v>0</v>
      </c>
    </row>
    <row r="7857" spans="1:4" ht="15.75" hidden="1" customHeight="1">
      <c r="A7857" s="13" t="s">
        <v>343</v>
      </c>
      <c r="B7857" s="13">
        <v>1892</v>
      </c>
      <c r="C7857" s="13">
        <v>2693817</v>
      </c>
      <c r="D7857" s="13">
        <v>0</v>
      </c>
    </row>
    <row r="7858" spans="1:4" ht="15.75" hidden="1" customHeight="1">
      <c r="A7858" s="13" t="s">
        <v>343</v>
      </c>
      <c r="B7858" s="13">
        <v>1893</v>
      </c>
      <c r="C7858" s="13">
        <v>2711609</v>
      </c>
      <c r="D7858" s="13">
        <v>0</v>
      </c>
    </row>
    <row r="7859" spans="1:4" ht="15.75" hidden="1" customHeight="1">
      <c r="A7859" s="13" t="s">
        <v>343</v>
      </c>
      <c r="B7859" s="13">
        <v>1894</v>
      </c>
      <c r="C7859" s="13">
        <v>2729518</v>
      </c>
      <c r="D7859" s="13">
        <v>0</v>
      </c>
    </row>
    <row r="7860" spans="1:4" ht="15.75" hidden="1" customHeight="1">
      <c r="A7860" s="13" t="s">
        <v>343</v>
      </c>
      <c r="B7860" s="13">
        <v>1895</v>
      </c>
      <c r="C7860" s="13">
        <v>2747546</v>
      </c>
      <c r="D7860" s="13">
        <v>0</v>
      </c>
    </row>
    <row r="7861" spans="1:4" ht="15.75" hidden="1" customHeight="1">
      <c r="A7861" s="13" t="s">
        <v>343</v>
      </c>
      <c r="B7861" s="13">
        <v>1896</v>
      </c>
      <c r="C7861" s="13">
        <v>2765692</v>
      </c>
      <c r="D7861" s="13">
        <v>0</v>
      </c>
    </row>
    <row r="7862" spans="1:4" ht="15.75" hidden="1" customHeight="1">
      <c r="A7862" s="13" t="s">
        <v>343</v>
      </c>
      <c r="B7862" s="13">
        <v>1897</v>
      </c>
      <c r="C7862" s="13">
        <v>2783958</v>
      </c>
      <c r="D7862" s="13">
        <v>0</v>
      </c>
    </row>
    <row r="7863" spans="1:4" ht="15.75" hidden="1" customHeight="1">
      <c r="A7863" s="13" t="s">
        <v>343</v>
      </c>
      <c r="B7863" s="13">
        <v>1898</v>
      </c>
      <c r="C7863" s="13">
        <v>2802345</v>
      </c>
      <c r="D7863" s="13">
        <v>0</v>
      </c>
    </row>
    <row r="7864" spans="1:4" ht="15.75" hidden="1" customHeight="1">
      <c r="A7864" s="13" t="s">
        <v>343</v>
      </c>
      <c r="B7864" s="13">
        <v>1899</v>
      </c>
      <c r="C7864" s="13">
        <v>2820853</v>
      </c>
      <c r="D7864" s="13">
        <v>0</v>
      </c>
    </row>
    <row r="7865" spans="1:4" ht="15.75" hidden="1" customHeight="1">
      <c r="A7865" s="13" t="s">
        <v>343</v>
      </c>
      <c r="B7865" s="13">
        <v>1900</v>
      </c>
      <c r="C7865" s="13">
        <v>2839483</v>
      </c>
      <c r="D7865" s="13">
        <v>0</v>
      </c>
    </row>
    <row r="7866" spans="1:4" ht="15.75" hidden="1" customHeight="1">
      <c r="A7866" s="13" t="s">
        <v>343</v>
      </c>
      <c r="B7866" s="13">
        <v>1901</v>
      </c>
      <c r="C7866" s="13">
        <v>2858237</v>
      </c>
      <c r="D7866" s="13">
        <v>0</v>
      </c>
    </row>
    <row r="7867" spans="1:4" ht="15.75" hidden="1" customHeight="1">
      <c r="A7867" s="13" t="s">
        <v>343</v>
      </c>
      <c r="B7867" s="13">
        <v>1902</v>
      </c>
      <c r="C7867" s="13">
        <v>2877113</v>
      </c>
      <c r="D7867" s="13">
        <v>0</v>
      </c>
    </row>
    <row r="7868" spans="1:4" ht="15.75" hidden="1" customHeight="1">
      <c r="A7868" s="13" t="s">
        <v>343</v>
      </c>
      <c r="B7868" s="13">
        <v>1903</v>
      </c>
      <c r="C7868" s="13">
        <v>2896115</v>
      </c>
      <c r="D7868" s="13">
        <v>0</v>
      </c>
    </row>
    <row r="7869" spans="1:4" ht="15.75" hidden="1" customHeight="1">
      <c r="A7869" s="13" t="s">
        <v>343</v>
      </c>
      <c r="B7869" s="13">
        <v>1904</v>
      </c>
      <c r="C7869" s="13">
        <v>2915242</v>
      </c>
      <c r="D7869" s="13">
        <v>0</v>
      </c>
    </row>
    <row r="7870" spans="1:4" ht="15.75" hidden="1" customHeight="1">
      <c r="A7870" s="13" t="s">
        <v>343</v>
      </c>
      <c r="B7870" s="13">
        <v>1905</v>
      </c>
      <c r="C7870" s="13">
        <v>2934495</v>
      </c>
      <c r="D7870" s="13">
        <v>0</v>
      </c>
    </row>
    <row r="7871" spans="1:4" ht="15.75" hidden="1" customHeight="1">
      <c r="A7871" s="13" t="s">
        <v>343</v>
      </c>
      <c r="B7871" s="13">
        <v>1906</v>
      </c>
      <c r="C7871" s="13">
        <v>2953875</v>
      </c>
      <c r="D7871" s="13">
        <v>0</v>
      </c>
    </row>
    <row r="7872" spans="1:4" ht="15.75" hidden="1" customHeight="1">
      <c r="A7872" s="13" t="s">
        <v>343</v>
      </c>
      <c r="B7872" s="13">
        <v>1907</v>
      </c>
      <c r="C7872" s="13">
        <v>2973382</v>
      </c>
      <c r="D7872" s="13">
        <v>0</v>
      </c>
    </row>
    <row r="7873" spans="1:4" ht="15.75" hidden="1" customHeight="1">
      <c r="A7873" s="13" t="s">
        <v>343</v>
      </c>
      <c r="B7873" s="13">
        <v>1908</v>
      </c>
      <c r="C7873" s="13">
        <v>2993019</v>
      </c>
      <c r="D7873" s="13">
        <v>0</v>
      </c>
    </row>
    <row r="7874" spans="1:4" ht="15.75" hidden="1" customHeight="1">
      <c r="A7874" s="13" t="s">
        <v>343</v>
      </c>
      <c r="B7874" s="13">
        <v>1909</v>
      </c>
      <c r="C7874" s="13">
        <v>3005932</v>
      </c>
      <c r="D7874" s="13">
        <v>0</v>
      </c>
    </row>
    <row r="7875" spans="1:4" ht="15.75" hidden="1" customHeight="1">
      <c r="A7875" s="13" t="s">
        <v>343</v>
      </c>
      <c r="B7875" s="13">
        <v>1910</v>
      </c>
      <c r="C7875" s="13">
        <v>3012110</v>
      </c>
      <c r="D7875" s="13">
        <v>0</v>
      </c>
    </row>
    <row r="7876" spans="1:4" ht="15.75" hidden="1" customHeight="1">
      <c r="A7876" s="13" t="s">
        <v>343</v>
      </c>
      <c r="B7876" s="13">
        <v>1911</v>
      </c>
      <c r="C7876" s="13">
        <v>3011543</v>
      </c>
      <c r="D7876" s="13">
        <v>0</v>
      </c>
    </row>
    <row r="7877" spans="1:4" ht="15.75" hidden="1" customHeight="1">
      <c r="A7877" s="13" t="s">
        <v>343</v>
      </c>
      <c r="B7877" s="13">
        <v>1912</v>
      </c>
      <c r="C7877" s="13">
        <v>3004219</v>
      </c>
      <c r="D7877" s="13">
        <v>0</v>
      </c>
    </row>
    <row r="7878" spans="1:4" ht="15.75" hidden="1" customHeight="1">
      <c r="A7878" s="13" t="s">
        <v>343</v>
      </c>
      <c r="B7878" s="13">
        <v>1913</v>
      </c>
      <c r="C7878" s="13">
        <v>2990127</v>
      </c>
      <c r="D7878" s="13">
        <v>0</v>
      </c>
    </row>
    <row r="7879" spans="1:4" ht="15.75" hidden="1" customHeight="1">
      <c r="A7879" s="13" t="s">
        <v>343</v>
      </c>
      <c r="B7879" s="13">
        <v>1914</v>
      </c>
      <c r="C7879" s="13">
        <v>2976101</v>
      </c>
      <c r="D7879" s="13">
        <v>0</v>
      </c>
    </row>
    <row r="7880" spans="1:4" ht="15.75" hidden="1" customHeight="1">
      <c r="A7880" s="13" t="s">
        <v>343</v>
      </c>
      <c r="B7880" s="13">
        <v>1915</v>
      </c>
      <c r="C7880" s="13">
        <v>2962140</v>
      </c>
      <c r="D7880" s="13">
        <v>0</v>
      </c>
    </row>
    <row r="7881" spans="1:4" ht="15.75" hidden="1" customHeight="1">
      <c r="A7881" s="13" t="s">
        <v>343</v>
      </c>
      <c r="B7881" s="13">
        <v>1916</v>
      </c>
      <c r="C7881" s="13">
        <v>2948245</v>
      </c>
      <c r="D7881" s="13">
        <v>0</v>
      </c>
    </row>
    <row r="7882" spans="1:4" ht="15.75" hidden="1" customHeight="1">
      <c r="A7882" s="13" t="s">
        <v>343</v>
      </c>
      <c r="B7882" s="13">
        <v>1917</v>
      </c>
      <c r="C7882" s="13">
        <v>2934415</v>
      </c>
      <c r="D7882" s="13">
        <v>0</v>
      </c>
    </row>
    <row r="7883" spans="1:4" ht="15.75" hidden="1" customHeight="1">
      <c r="A7883" s="13" t="s">
        <v>343</v>
      </c>
      <c r="B7883" s="13">
        <v>1918</v>
      </c>
      <c r="C7883" s="13">
        <v>2921252</v>
      </c>
      <c r="D7883" s="13">
        <v>0</v>
      </c>
    </row>
    <row r="7884" spans="1:4" ht="15.75" hidden="1" customHeight="1">
      <c r="A7884" s="13" t="s">
        <v>343</v>
      </c>
      <c r="B7884" s="13">
        <v>1919</v>
      </c>
      <c r="C7884" s="13">
        <v>2908148</v>
      </c>
      <c r="D7884" s="13">
        <v>0</v>
      </c>
    </row>
    <row r="7885" spans="1:4" ht="15.75" hidden="1" customHeight="1">
      <c r="A7885" s="13" t="s">
        <v>343</v>
      </c>
      <c r="B7885" s="13">
        <v>1920</v>
      </c>
      <c r="C7885" s="13">
        <v>2895102</v>
      </c>
      <c r="D7885" s="13">
        <v>0</v>
      </c>
    </row>
    <row r="7886" spans="1:4" ht="15.75" hidden="1" customHeight="1">
      <c r="A7886" s="13" t="s">
        <v>343</v>
      </c>
      <c r="B7886" s="13">
        <v>1921</v>
      </c>
      <c r="C7886" s="13">
        <v>2882116</v>
      </c>
      <c r="D7886" s="13">
        <v>0</v>
      </c>
    </row>
    <row r="7887" spans="1:4" ht="15.75" hidden="1" customHeight="1">
      <c r="A7887" s="13" t="s">
        <v>343</v>
      </c>
      <c r="B7887" s="13">
        <v>1922</v>
      </c>
      <c r="C7887" s="13">
        <v>2869187</v>
      </c>
      <c r="D7887" s="13">
        <v>0</v>
      </c>
    </row>
    <row r="7888" spans="1:4" ht="15.75" hidden="1" customHeight="1">
      <c r="A7888" s="13" t="s">
        <v>343</v>
      </c>
      <c r="B7888" s="13">
        <v>1923</v>
      </c>
      <c r="C7888" s="13">
        <v>2856316</v>
      </c>
      <c r="D7888" s="13">
        <v>0</v>
      </c>
    </row>
    <row r="7889" spans="1:4" ht="15.75" hidden="1" customHeight="1">
      <c r="A7889" s="13" t="s">
        <v>343</v>
      </c>
      <c r="B7889" s="13">
        <v>1924</v>
      </c>
      <c r="C7889" s="13">
        <v>2843504</v>
      </c>
      <c r="D7889" s="13">
        <v>0</v>
      </c>
    </row>
    <row r="7890" spans="1:4" ht="15.75" hidden="1" customHeight="1">
      <c r="A7890" s="13" t="s">
        <v>343</v>
      </c>
      <c r="B7890" s="13">
        <v>1925</v>
      </c>
      <c r="C7890" s="13">
        <v>2830748</v>
      </c>
      <c r="D7890" s="13">
        <v>0</v>
      </c>
    </row>
    <row r="7891" spans="1:4" ht="15.75" hidden="1" customHeight="1">
      <c r="A7891" s="13" t="s">
        <v>343</v>
      </c>
      <c r="B7891" s="13">
        <v>1926</v>
      </c>
      <c r="C7891" s="13">
        <v>2818050</v>
      </c>
      <c r="D7891" s="13">
        <v>0</v>
      </c>
    </row>
    <row r="7892" spans="1:4" ht="15.75" hidden="1" customHeight="1">
      <c r="A7892" s="13" t="s">
        <v>343</v>
      </c>
      <c r="B7892" s="13">
        <v>1927</v>
      </c>
      <c r="C7892" s="13">
        <v>2805409</v>
      </c>
      <c r="D7892" s="13">
        <v>0</v>
      </c>
    </row>
    <row r="7893" spans="1:4" ht="15.75" hidden="1" customHeight="1">
      <c r="A7893" s="13" t="s">
        <v>343</v>
      </c>
      <c r="B7893" s="13">
        <v>1928</v>
      </c>
      <c r="C7893" s="13">
        <v>2792824</v>
      </c>
      <c r="D7893" s="13">
        <v>0</v>
      </c>
    </row>
    <row r="7894" spans="1:4" ht="15.75" hidden="1" customHeight="1">
      <c r="A7894" s="13" t="s">
        <v>343</v>
      </c>
      <c r="B7894" s="13">
        <v>1929</v>
      </c>
      <c r="C7894" s="13">
        <v>2787341</v>
      </c>
      <c r="D7894" s="13">
        <v>0</v>
      </c>
    </row>
    <row r="7895" spans="1:4" ht="15.75" hidden="1" customHeight="1">
      <c r="A7895" s="13" t="s">
        <v>343</v>
      </c>
      <c r="B7895" s="13">
        <v>1930</v>
      </c>
      <c r="C7895" s="13">
        <v>2788985</v>
      </c>
      <c r="D7895" s="13">
        <v>0</v>
      </c>
    </row>
    <row r="7896" spans="1:4" ht="15.75" hidden="1" customHeight="1">
      <c r="A7896" s="13" t="s">
        <v>343</v>
      </c>
      <c r="B7896" s="13">
        <v>1931</v>
      </c>
      <c r="C7896" s="13">
        <v>2797784</v>
      </c>
      <c r="D7896" s="13">
        <v>0</v>
      </c>
    </row>
    <row r="7897" spans="1:4" ht="15.75" hidden="1" customHeight="1">
      <c r="A7897" s="13" t="s">
        <v>343</v>
      </c>
      <c r="B7897" s="13">
        <v>1932</v>
      </c>
      <c r="C7897" s="13">
        <v>2813763</v>
      </c>
      <c r="D7897" s="13">
        <v>0</v>
      </c>
    </row>
    <row r="7898" spans="1:4" ht="15.75" hidden="1" customHeight="1">
      <c r="A7898" s="13" t="s">
        <v>343</v>
      </c>
      <c r="B7898" s="13">
        <v>1933</v>
      </c>
      <c r="C7898" s="13">
        <v>2836950</v>
      </c>
      <c r="D7898" s="13">
        <v>0</v>
      </c>
    </row>
    <row r="7899" spans="1:4" ht="15.75" hidden="1" customHeight="1">
      <c r="A7899" s="13" t="s">
        <v>343</v>
      </c>
      <c r="B7899" s="13">
        <v>1934</v>
      </c>
      <c r="C7899" s="13">
        <v>2860329</v>
      </c>
      <c r="D7899" s="13">
        <v>0</v>
      </c>
    </row>
    <row r="7900" spans="1:4" ht="15.75" hidden="1" customHeight="1">
      <c r="A7900" s="13" t="s">
        <v>343</v>
      </c>
      <c r="B7900" s="13">
        <v>1935</v>
      </c>
      <c r="C7900" s="13">
        <v>2883900</v>
      </c>
      <c r="D7900" s="13">
        <v>0</v>
      </c>
    </row>
    <row r="7901" spans="1:4" ht="15.75" hidden="1" customHeight="1">
      <c r="A7901" s="13" t="s">
        <v>343</v>
      </c>
      <c r="B7901" s="13">
        <v>1936</v>
      </c>
      <c r="C7901" s="13">
        <v>2907665</v>
      </c>
      <c r="D7901" s="13">
        <v>0</v>
      </c>
    </row>
    <row r="7902" spans="1:4" ht="15.75" hidden="1" customHeight="1">
      <c r="A7902" s="13" t="s">
        <v>343</v>
      </c>
      <c r="B7902" s="13">
        <v>1937</v>
      </c>
      <c r="C7902" s="13">
        <v>2931626</v>
      </c>
      <c r="D7902" s="13">
        <v>0</v>
      </c>
    </row>
    <row r="7903" spans="1:4" ht="15.75" hidden="1" customHeight="1">
      <c r="A7903" s="13" t="s">
        <v>343</v>
      </c>
      <c r="B7903" s="13">
        <v>1938</v>
      </c>
      <c r="C7903" s="13">
        <v>2955785</v>
      </c>
      <c r="D7903" s="13">
        <v>0</v>
      </c>
    </row>
    <row r="7904" spans="1:4" ht="15.75" hidden="1" customHeight="1">
      <c r="A7904" s="13" t="s">
        <v>343</v>
      </c>
      <c r="B7904" s="13">
        <v>1939</v>
      </c>
      <c r="C7904" s="13">
        <v>2998703</v>
      </c>
      <c r="D7904" s="13">
        <v>0</v>
      </c>
    </row>
    <row r="7905" spans="1:4" ht="15.75" hidden="1" customHeight="1">
      <c r="A7905" s="13" t="s">
        <v>343</v>
      </c>
      <c r="B7905" s="13">
        <v>1940</v>
      </c>
      <c r="C7905" s="13">
        <v>3061261</v>
      </c>
      <c r="D7905" s="13">
        <v>0</v>
      </c>
    </row>
    <row r="7906" spans="1:4" ht="15.75" hidden="1" customHeight="1">
      <c r="A7906" s="13" t="s">
        <v>343</v>
      </c>
      <c r="B7906" s="13">
        <v>1941</v>
      </c>
      <c r="C7906" s="13">
        <v>3144376</v>
      </c>
      <c r="D7906" s="13">
        <v>0</v>
      </c>
    </row>
    <row r="7907" spans="1:4" ht="15.75" hidden="1" customHeight="1">
      <c r="A7907" s="13" t="s">
        <v>343</v>
      </c>
      <c r="B7907" s="13">
        <v>1942</v>
      </c>
      <c r="C7907" s="13">
        <v>3249001</v>
      </c>
      <c r="D7907" s="13">
        <v>0</v>
      </c>
    </row>
    <row r="7908" spans="1:4" ht="15.75" hidden="1" customHeight="1">
      <c r="A7908" s="13" t="s">
        <v>343</v>
      </c>
      <c r="B7908" s="13">
        <v>1943</v>
      </c>
      <c r="C7908" s="13">
        <v>3376129</v>
      </c>
      <c r="D7908" s="13">
        <v>0</v>
      </c>
    </row>
    <row r="7909" spans="1:4" ht="15.75" hidden="1" customHeight="1">
      <c r="A7909" s="13" t="s">
        <v>343</v>
      </c>
      <c r="B7909" s="13">
        <v>1944</v>
      </c>
      <c r="C7909" s="13">
        <v>3508231</v>
      </c>
      <c r="D7909" s="13">
        <v>0</v>
      </c>
    </row>
    <row r="7910" spans="1:4" ht="15.75" hidden="1" customHeight="1">
      <c r="A7910" s="13" t="s">
        <v>343</v>
      </c>
      <c r="B7910" s="13">
        <v>1945</v>
      </c>
      <c r="C7910" s="13">
        <v>3645501</v>
      </c>
      <c r="D7910" s="13">
        <v>0</v>
      </c>
    </row>
    <row r="7911" spans="1:4" ht="15.75" hidden="1" customHeight="1">
      <c r="A7911" s="13" t="s">
        <v>343</v>
      </c>
      <c r="B7911" s="13">
        <v>1946</v>
      </c>
      <c r="C7911" s="13">
        <v>3788143</v>
      </c>
      <c r="D7911" s="13">
        <v>0</v>
      </c>
    </row>
    <row r="7912" spans="1:4" ht="15.75" hidden="1" customHeight="1">
      <c r="A7912" s="13" t="s">
        <v>343</v>
      </c>
      <c r="B7912" s="13">
        <v>1947</v>
      </c>
      <c r="C7912" s="13">
        <v>3936366</v>
      </c>
      <c r="D7912" s="13">
        <v>0</v>
      </c>
    </row>
    <row r="7913" spans="1:4" ht="15.75" hidden="1" customHeight="1">
      <c r="A7913" s="13" t="s">
        <v>343</v>
      </c>
      <c r="B7913" s="13">
        <v>1948</v>
      </c>
      <c r="C7913" s="13">
        <v>4090389</v>
      </c>
      <c r="D7913" s="13">
        <v>0</v>
      </c>
    </row>
    <row r="7914" spans="1:4" ht="15.75" hidden="1" customHeight="1">
      <c r="A7914" s="13" t="s">
        <v>343</v>
      </c>
      <c r="B7914" s="13">
        <v>1949</v>
      </c>
      <c r="C7914" s="13">
        <v>4238572</v>
      </c>
      <c r="D7914" s="13">
        <v>0</v>
      </c>
    </row>
    <row r="7915" spans="1:4" ht="15.75" hidden="1" customHeight="1">
      <c r="A7915" s="13" t="s">
        <v>343</v>
      </c>
      <c r="B7915" s="13">
        <v>1950</v>
      </c>
      <c r="C7915" s="13">
        <v>4380384</v>
      </c>
      <c r="D7915" s="13">
        <v>0</v>
      </c>
    </row>
    <row r="7916" spans="1:4" ht="15.75" hidden="1" customHeight="1">
      <c r="A7916" s="13" t="s">
        <v>343</v>
      </c>
      <c r="B7916" s="13">
        <v>1951</v>
      </c>
      <c r="C7916" s="13">
        <v>4485394</v>
      </c>
      <c r="D7916" s="13">
        <v>0</v>
      </c>
    </row>
    <row r="7917" spans="1:4" ht="15.75" hidden="1" customHeight="1">
      <c r="A7917" s="13" t="s">
        <v>343</v>
      </c>
      <c r="B7917" s="13">
        <v>1952</v>
      </c>
      <c r="C7917" s="13">
        <v>4592881</v>
      </c>
      <c r="D7917" s="13">
        <v>0</v>
      </c>
    </row>
    <row r="7918" spans="1:4" ht="15.75" hidden="1" customHeight="1">
      <c r="A7918" s="13" t="s">
        <v>343</v>
      </c>
      <c r="B7918" s="13">
        <v>1953</v>
      </c>
      <c r="C7918" s="13">
        <v>4702070</v>
      </c>
      <c r="D7918" s="13">
        <v>0</v>
      </c>
    </row>
    <row r="7919" spans="1:4" ht="15.75" hidden="1" customHeight="1">
      <c r="A7919" s="13" t="s">
        <v>343</v>
      </c>
      <c r="B7919" s="13">
        <v>1954</v>
      </c>
      <c r="C7919" s="13">
        <v>4814380</v>
      </c>
      <c r="D7919" s="13">
        <v>0</v>
      </c>
    </row>
    <row r="7920" spans="1:4" ht="15.75" hidden="1" customHeight="1">
      <c r="A7920" s="13" t="s">
        <v>343</v>
      </c>
      <c r="B7920" s="13">
        <v>1955</v>
      </c>
      <c r="C7920" s="13">
        <v>4931233</v>
      </c>
      <c r="D7920" s="13">
        <v>0.10299999999999999</v>
      </c>
    </row>
    <row r="7921" spans="1:4" ht="15.75" hidden="1" customHeight="1">
      <c r="A7921" s="13" t="s">
        <v>343</v>
      </c>
      <c r="B7921" s="13">
        <v>1956</v>
      </c>
      <c r="C7921" s="13">
        <v>5051848</v>
      </c>
      <c r="D7921" s="13">
        <v>0.13200000000000001</v>
      </c>
    </row>
    <row r="7922" spans="1:4" ht="15.75" hidden="1" customHeight="1">
      <c r="A7922" s="13" t="s">
        <v>343</v>
      </c>
      <c r="B7922" s="13">
        <v>1957</v>
      </c>
      <c r="C7922" s="13">
        <v>5175946</v>
      </c>
      <c r="D7922" s="13">
        <v>0.161</v>
      </c>
    </row>
    <row r="7923" spans="1:4" ht="15.75" hidden="1" customHeight="1">
      <c r="A7923" s="13" t="s">
        <v>343</v>
      </c>
      <c r="B7923" s="13">
        <v>1958</v>
      </c>
      <c r="C7923" s="13">
        <v>5298410</v>
      </c>
      <c r="D7923" s="13">
        <v>0.19800000000000001</v>
      </c>
    </row>
    <row r="7924" spans="1:4" ht="15.75" hidden="1" customHeight="1">
      <c r="A7924" s="13" t="s">
        <v>343</v>
      </c>
      <c r="B7924" s="13">
        <v>1959</v>
      </c>
      <c r="C7924" s="13">
        <v>5419153</v>
      </c>
      <c r="D7924" s="13">
        <v>0.21299999999999999</v>
      </c>
    </row>
    <row r="7925" spans="1:4" ht="15.75" hidden="1" customHeight="1">
      <c r="A7925" s="13" t="s">
        <v>343</v>
      </c>
      <c r="B7925" s="13">
        <v>1960</v>
      </c>
      <c r="C7925" s="13">
        <v>5541679</v>
      </c>
      <c r="D7925" s="13">
        <v>0.23400000000000001</v>
      </c>
    </row>
    <row r="7926" spans="1:4" ht="15.75" hidden="1" customHeight="1">
      <c r="A7926" s="13" t="s">
        <v>343</v>
      </c>
      <c r="B7926" s="13">
        <v>1961</v>
      </c>
      <c r="C7926" s="13">
        <v>5664665</v>
      </c>
      <c r="D7926" s="13">
        <v>0.28599999999999998</v>
      </c>
    </row>
    <row r="7927" spans="1:4" ht="15.75" hidden="1" customHeight="1">
      <c r="A7927" s="13" t="s">
        <v>343</v>
      </c>
      <c r="B7927" s="13">
        <v>1962</v>
      </c>
      <c r="C7927" s="13">
        <v>5788856</v>
      </c>
      <c r="D7927" s="13">
        <v>0.308</v>
      </c>
    </row>
    <row r="7928" spans="1:4" ht="15.75" hidden="1" customHeight="1">
      <c r="A7928" s="13" t="s">
        <v>343</v>
      </c>
      <c r="B7928" s="13">
        <v>1963</v>
      </c>
      <c r="C7928" s="13">
        <v>5913682</v>
      </c>
      <c r="D7928" s="13">
        <v>0.38800000000000001</v>
      </c>
    </row>
    <row r="7929" spans="1:4" ht="15.75" hidden="1" customHeight="1">
      <c r="A7929" s="13" t="s">
        <v>343</v>
      </c>
      <c r="B7929" s="13">
        <v>1964</v>
      </c>
      <c r="C7929" s="13">
        <v>6040854</v>
      </c>
      <c r="D7929" s="13">
        <v>0.33700000000000002</v>
      </c>
    </row>
    <row r="7930" spans="1:4" ht="15.75" hidden="1" customHeight="1">
      <c r="A7930" s="13" t="s">
        <v>343</v>
      </c>
      <c r="B7930" s="13">
        <v>1965</v>
      </c>
      <c r="C7930" s="13">
        <v>6170727</v>
      </c>
      <c r="D7930" s="13">
        <v>0.377</v>
      </c>
    </row>
    <row r="7931" spans="1:4" ht="15.75" hidden="1" customHeight="1">
      <c r="A7931" s="13" t="s">
        <v>343</v>
      </c>
      <c r="B7931" s="13">
        <v>1966</v>
      </c>
      <c r="C7931" s="13">
        <v>6299236</v>
      </c>
      <c r="D7931" s="13">
        <v>0.44</v>
      </c>
    </row>
    <row r="7932" spans="1:4" ht="15.75" hidden="1" customHeight="1">
      <c r="A7932" s="13" t="s">
        <v>343</v>
      </c>
      <c r="B7932" s="13">
        <v>1967</v>
      </c>
      <c r="C7932" s="13">
        <v>6426456</v>
      </c>
      <c r="D7932" s="13">
        <v>0.38800000000000001</v>
      </c>
    </row>
    <row r="7933" spans="1:4" ht="15.75" hidden="1" customHeight="1">
      <c r="A7933" s="13" t="s">
        <v>343</v>
      </c>
      <c r="B7933" s="13">
        <v>1968</v>
      </c>
      <c r="C7933" s="13">
        <v>6553111</v>
      </c>
      <c r="D7933" s="13">
        <v>0.46200000000000002</v>
      </c>
    </row>
    <row r="7934" spans="1:4" ht="15.75" hidden="1" customHeight="1">
      <c r="A7934" s="13" t="s">
        <v>343</v>
      </c>
      <c r="B7934" s="13">
        <v>1969</v>
      </c>
      <c r="C7934" s="13">
        <v>6679712</v>
      </c>
      <c r="D7934" s="13">
        <v>1.3149999999999999</v>
      </c>
    </row>
    <row r="7935" spans="1:4" ht="15.75" hidden="1" customHeight="1">
      <c r="A7935" s="13" t="s">
        <v>343</v>
      </c>
      <c r="B7935" s="13">
        <v>1970</v>
      </c>
      <c r="C7935" s="13">
        <v>6708523</v>
      </c>
      <c r="D7935" s="13">
        <v>1.1539999999999999</v>
      </c>
    </row>
    <row r="7936" spans="1:4" ht="15.75" hidden="1" customHeight="1">
      <c r="A7936" s="13" t="s">
        <v>343</v>
      </c>
      <c r="B7936" s="13">
        <v>1971</v>
      </c>
      <c r="C7936" s="13">
        <v>6696324</v>
      </c>
      <c r="D7936" s="13">
        <v>0.22</v>
      </c>
    </row>
    <row r="7937" spans="1:4" ht="15.75" hidden="1" customHeight="1">
      <c r="A7937" s="13" t="s">
        <v>343</v>
      </c>
      <c r="B7937" s="13">
        <v>1972</v>
      </c>
      <c r="C7937" s="13">
        <v>6766292</v>
      </c>
      <c r="D7937" s="13">
        <v>9.1999999999999998E-2</v>
      </c>
    </row>
    <row r="7938" spans="1:4" ht="15.75" hidden="1" customHeight="1">
      <c r="A7938" s="13" t="s">
        <v>343</v>
      </c>
      <c r="B7938" s="13">
        <v>1973</v>
      </c>
      <c r="C7938" s="13">
        <v>6852365</v>
      </c>
      <c r="D7938" s="13">
        <v>8.7999999999999995E-2</v>
      </c>
    </row>
    <row r="7939" spans="1:4" ht="15.75" hidden="1" customHeight="1">
      <c r="A7939" s="13" t="s">
        <v>343</v>
      </c>
      <c r="B7939" s="13">
        <v>1974</v>
      </c>
      <c r="C7939" s="13">
        <v>6913410</v>
      </c>
      <c r="D7939" s="13">
        <v>4.8000000000000001E-2</v>
      </c>
    </row>
    <row r="7940" spans="1:4" ht="15.75" hidden="1" customHeight="1">
      <c r="A7940" s="13" t="s">
        <v>343</v>
      </c>
      <c r="B7940" s="13">
        <v>1975</v>
      </c>
      <c r="C7940" s="13">
        <v>6727925</v>
      </c>
      <c r="D7940" s="13">
        <v>4.8000000000000001E-2</v>
      </c>
    </row>
    <row r="7941" spans="1:4" ht="15.75" hidden="1" customHeight="1">
      <c r="A7941" s="13" t="s">
        <v>343</v>
      </c>
      <c r="B7941" s="13">
        <v>1976</v>
      </c>
      <c r="C7941" s="13">
        <v>6307123</v>
      </c>
      <c r="D7941" s="13">
        <v>4.8000000000000001E-2</v>
      </c>
    </row>
    <row r="7942" spans="1:4" ht="15.75" hidden="1" customHeight="1">
      <c r="A7942" s="13" t="s">
        <v>343</v>
      </c>
      <c r="B7942" s="13">
        <v>1977</v>
      </c>
      <c r="C7942" s="13">
        <v>6040198</v>
      </c>
      <c r="D7942" s="13">
        <v>4.8000000000000001E-2</v>
      </c>
    </row>
    <row r="7943" spans="1:4" ht="15.75" hidden="1" customHeight="1">
      <c r="A7943" s="13" t="s">
        <v>343</v>
      </c>
      <c r="B7943" s="13">
        <v>1978</v>
      </c>
      <c r="C7943" s="13">
        <v>5961192</v>
      </c>
      <c r="D7943" s="13">
        <v>4.8000000000000001E-2</v>
      </c>
    </row>
    <row r="7944" spans="1:4" ht="15.75" hidden="1" customHeight="1">
      <c r="A7944" s="13" t="s">
        <v>343</v>
      </c>
      <c r="B7944" s="13">
        <v>1979</v>
      </c>
      <c r="C7944" s="13">
        <v>6051810</v>
      </c>
      <c r="D7944" s="13">
        <v>2.9000000000000001E-2</v>
      </c>
    </row>
    <row r="7945" spans="1:4" ht="15.75" hidden="1" customHeight="1">
      <c r="A7945" s="13" t="s">
        <v>343</v>
      </c>
      <c r="B7945" s="13">
        <v>1980</v>
      </c>
      <c r="C7945" s="13">
        <v>6198963</v>
      </c>
      <c r="D7945" s="13">
        <v>0.28599999999999998</v>
      </c>
    </row>
    <row r="7946" spans="1:4" ht="15.75" hidden="1" customHeight="1">
      <c r="A7946" s="13" t="s">
        <v>343</v>
      </c>
      <c r="B7946" s="13">
        <v>1981</v>
      </c>
      <c r="C7946" s="13">
        <v>6364474</v>
      </c>
      <c r="D7946" s="13">
        <v>0.3</v>
      </c>
    </row>
    <row r="7947" spans="1:4" ht="15.75" hidden="1" customHeight="1">
      <c r="A7947" s="13" t="s">
        <v>343</v>
      </c>
      <c r="B7947" s="13">
        <v>1982</v>
      </c>
      <c r="C7947" s="13">
        <v>6619704</v>
      </c>
      <c r="D7947" s="13">
        <v>0.33700000000000002</v>
      </c>
    </row>
    <row r="7948" spans="1:4" ht="15.75" hidden="1" customHeight="1">
      <c r="A7948" s="13" t="s">
        <v>343</v>
      </c>
      <c r="B7948" s="13">
        <v>1983</v>
      </c>
      <c r="C7948" s="13">
        <v>6881965</v>
      </c>
      <c r="D7948" s="13">
        <v>0.36599999999999999</v>
      </c>
    </row>
    <row r="7949" spans="1:4" ht="15.75" hidden="1" customHeight="1">
      <c r="A7949" s="13" t="s">
        <v>343</v>
      </c>
      <c r="B7949" s="13">
        <v>1984</v>
      </c>
      <c r="C7949" s="13">
        <v>7133905</v>
      </c>
      <c r="D7949" s="13">
        <v>0.41</v>
      </c>
    </row>
    <row r="7950" spans="1:4" ht="15.75" hidden="1" customHeight="1">
      <c r="A7950" s="13" t="s">
        <v>343</v>
      </c>
      <c r="B7950" s="13">
        <v>1985</v>
      </c>
      <c r="C7950" s="13">
        <v>7376090</v>
      </c>
      <c r="D7950" s="13">
        <v>0.41799999999999998</v>
      </c>
    </row>
    <row r="7951" spans="1:4" ht="15.75" hidden="1" customHeight="1">
      <c r="A7951" s="13" t="s">
        <v>343</v>
      </c>
      <c r="B7951" s="13">
        <v>1986</v>
      </c>
      <c r="C7951" s="13">
        <v>7661320</v>
      </c>
      <c r="D7951" s="13">
        <v>0.432</v>
      </c>
    </row>
    <row r="7952" spans="1:4" ht="15.75" hidden="1" customHeight="1">
      <c r="A7952" s="13" t="s">
        <v>343</v>
      </c>
      <c r="B7952" s="13">
        <v>1987</v>
      </c>
      <c r="C7952" s="13">
        <v>7975606</v>
      </c>
      <c r="D7952" s="13">
        <v>0.436</v>
      </c>
    </row>
    <row r="7953" spans="1:4" ht="15.75" hidden="1" customHeight="1">
      <c r="A7953" s="13" t="s">
        <v>343</v>
      </c>
      <c r="B7953" s="13">
        <v>1988</v>
      </c>
      <c r="C7953" s="13">
        <v>8269784</v>
      </c>
      <c r="D7953" s="13">
        <v>0.45100000000000001</v>
      </c>
    </row>
    <row r="7954" spans="1:4" ht="15.75" hidden="1" customHeight="1">
      <c r="A7954" s="13" t="s">
        <v>343</v>
      </c>
      <c r="B7954" s="13">
        <v>1989</v>
      </c>
      <c r="C7954" s="13">
        <v>8570931</v>
      </c>
      <c r="D7954" s="13">
        <v>0.45100000000000001</v>
      </c>
    </row>
    <row r="7955" spans="1:4" ht="15.75" hidden="1" customHeight="1">
      <c r="A7955" s="13" t="s">
        <v>343</v>
      </c>
      <c r="B7955" s="13">
        <v>1990</v>
      </c>
      <c r="C7955" s="13">
        <v>8910806</v>
      </c>
      <c r="D7955" s="13">
        <v>1.26</v>
      </c>
    </row>
    <row r="7956" spans="1:4" ht="15.75" hidden="1" customHeight="1">
      <c r="A7956" s="13" t="s">
        <v>343</v>
      </c>
      <c r="B7956" s="13">
        <v>1991</v>
      </c>
      <c r="C7956" s="13">
        <v>9259362</v>
      </c>
      <c r="D7956" s="13">
        <v>1.304</v>
      </c>
    </row>
    <row r="7957" spans="1:4" ht="15.75" hidden="1" customHeight="1">
      <c r="A7957" s="13" t="s">
        <v>343</v>
      </c>
      <c r="B7957" s="13">
        <v>1992</v>
      </c>
      <c r="C7957" s="13">
        <v>9718217</v>
      </c>
      <c r="D7957" s="13">
        <v>1.3480000000000001</v>
      </c>
    </row>
    <row r="7958" spans="1:4" ht="15.75" hidden="1" customHeight="1">
      <c r="A7958" s="13" t="s">
        <v>343</v>
      </c>
      <c r="B7958" s="13">
        <v>1993</v>
      </c>
      <c r="C7958" s="13">
        <v>10243554</v>
      </c>
      <c r="D7958" s="13">
        <v>1.385</v>
      </c>
    </row>
    <row r="7959" spans="1:4" ht="15.75" hidden="1" customHeight="1">
      <c r="A7959" s="13" t="s">
        <v>343</v>
      </c>
      <c r="B7959" s="13">
        <v>1994</v>
      </c>
      <c r="C7959" s="13">
        <v>10636353</v>
      </c>
      <c r="D7959" s="13">
        <v>1.425</v>
      </c>
    </row>
    <row r="7960" spans="1:4" ht="15.75" hidden="1" customHeight="1">
      <c r="A7960" s="13" t="s">
        <v>343</v>
      </c>
      <c r="B7960" s="13">
        <v>1995</v>
      </c>
      <c r="C7960" s="13">
        <v>10919528</v>
      </c>
      <c r="D7960" s="13">
        <v>1.4990000000000001</v>
      </c>
    </row>
    <row r="7961" spans="1:4" ht="15.75" hidden="1" customHeight="1">
      <c r="A7961" s="13" t="s">
        <v>343</v>
      </c>
      <c r="B7961" s="13">
        <v>1996</v>
      </c>
      <c r="C7961" s="13">
        <v>11182613</v>
      </c>
      <c r="D7961" s="13">
        <v>1.5169999999999999</v>
      </c>
    </row>
    <row r="7962" spans="1:4" ht="15.75" hidden="1" customHeight="1">
      <c r="A7962" s="13" t="s">
        <v>343</v>
      </c>
      <c r="B7962" s="13">
        <v>1997</v>
      </c>
      <c r="C7962" s="13">
        <v>11431578</v>
      </c>
      <c r="D7962" s="13">
        <v>1.466</v>
      </c>
    </row>
    <row r="7963" spans="1:4" ht="15.75" hidden="1" customHeight="1">
      <c r="A7963" s="13" t="s">
        <v>343</v>
      </c>
      <c r="B7963" s="13">
        <v>1998</v>
      </c>
      <c r="C7963" s="13">
        <v>11669087</v>
      </c>
      <c r="D7963" s="13">
        <v>1.8759999999999999</v>
      </c>
    </row>
    <row r="7964" spans="1:4" ht="15.75" hidden="1" customHeight="1">
      <c r="A7964" s="13" t="s">
        <v>343</v>
      </c>
      <c r="B7964" s="13">
        <v>1999</v>
      </c>
      <c r="C7964" s="13">
        <v>11899010</v>
      </c>
      <c r="D7964" s="13">
        <v>1.8939999999999999</v>
      </c>
    </row>
    <row r="7965" spans="1:4" ht="15.75" hidden="1" customHeight="1">
      <c r="A7965" s="13" t="s">
        <v>343</v>
      </c>
      <c r="B7965" s="13">
        <v>2000</v>
      </c>
      <c r="C7965" s="13">
        <v>12118844</v>
      </c>
      <c r="D7965" s="13">
        <v>1.9750000000000001</v>
      </c>
    </row>
    <row r="7966" spans="1:4" ht="15.75" hidden="1" customHeight="1">
      <c r="A7966" s="13" t="s">
        <v>343</v>
      </c>
      <c r="B7966" s="13">
        <v>2001</v>
      </c>
      <c r="C7966" s="13">
        <v>12338198</v>
      </c>
      <c r="D7966" s="13">
        <v>2.25</v>
      </c>
    </row>
    <row r="7967" spans="1:4" ht="15.75" hidden="1" customHeight="1">
      <c r="A7967" s="13" t="s">
        <v>343</v>
      </c>
      <c r="B7967" s="13">
        <v>2002</v>
      </c>
      <c r="C7967" s="13">
        <v>12561783</v>
      </c>
      <c r="D7967" s="13">
        <v>2.206</v>
      </c>
    </row>
    <row r="7968" spans="1:4" ht="15.75" hidden="1" customHeight="1">
      <c r="A7968" s="13" t="s">
        <v>343</v>
      </c>
      <c r="B7968" s="13">
        <v>2003</v>
      </c>
      <c r="C7968" s="13">
        <v>12787714</v>
      </c>
      <c r="D7968" s="13">
        <v>2.3780000000000001</v>
      </c>
    </row>
    <row r="7969" spans="1:4" ht="15.75" hidden="1" customHeight="1">
      <c r="A7969" s="13" t="s">
        <v>343</v>
      </c>
      <c r="B7969" s="13">
        <v>2004</v>
      </c>
      <c r="C7969" s="13">
        <v>13016377</v>
      </c>
      <c r="D7969" s="13">
        <v>2.444</v>
      </c>
    </row>
    <row r="7970" spans="1:4" ht="15.75" hidden="1" customHeight="1">
      <c r="A7970" s="13" t="s">
        <v>343</v>
      </c>
      <c r="B7970" s="13">
        <v>2005</v>
      </c>
      <c r="C7970" s="13">
        <v>13246588</v>
      </c>
      <c r="D7970" s="13">
        <v>2.774</v>
      </c>
    </row>
    <row r="7971" spans="1:4" ht="15.75" hidden="1" customHeight="1">
      <c r="A7971" s="13" t="s">
        <v>343</v>
      </c>
      <c r="B7971" s="13">
        <v>2006</v>
      </c>
      <c r="C7971" s="13">
        <v>13477781</v>
      </c>
      <c r="D7971" s="13">
        <v>2.9969999999999999</v>
      </c>
    </row>
    <row r="7972" spans="1:4" ht="15.75" hidden="1" customHeight="1">
      <c r="A7972" s="13" t="s">
        <v>343</v>
      </c>
      <c r="B7972" s="13">
        <v>2007</v>
      </c>
      <c r="C7972" s="13">
        <v>13714798</v>
      </c>
      <c r="D7972" s="13">
        <v>3.4710000000000001</v>
      </c>
    </row>
    <row r="7973" spans="1:4" ht="15.75" hidden="1" customHeight="1">
      <c r="A7973" s="13" t="s">
        <v>343</v>
      </c>
      <c r="B7973" s="13">
        <v>2008</v>
      </c>
      <c r="C7973" s="13">
        <v>13943897</v>
      </c>
      <c r="D7973" s="13">
        <v>3.867</v>
      </c>
    </row>
    <row r="7974" spans="1:4" ht="15.75" hidden="1" customHeight="1">
      <c r="A7974" s="13" t="s">
        <v>343</v>
      </c>
      <c r="B7974" s="13">
        <v>2009</v>
      </c>
      <c r="C7974" s="13">
        <v>14155742</v>
      </c>
      <c r="D7974" s="13">
        <v>4.5570000000000004</v>
      </c>
    </row>
    <row r="7975" spans="1:4" ht="15.75" hidden="1" customHeight="1">
      <c r="A7975" s="13" t="s">
        <v>343</v>
      </c>
      <c r="B7975" s="13">
        <v>2010</v>
      </c>
      <c r="C7975" s="13">
        <v>14363534</v>
      </c>
      <c r="D7975" s="13">
        <v>5.0780000000000003</v>
      </c>
    </row>
    <row r="7976" spans="1:4" ht="15.75" hidden="1" customHeight="1">
      <c r="A7976" s="13" t="s">
        <v>343</v>
      </c>
      <c r="B7976" s="13">
        <v>2011</v>
      </c>
      <c r="C7976" s="13">
        <v>14573894</v>
      </c>
      <c r="D7976" s="13">
        <v>5.2750000000000004</v>
      </c>
    </row>
    <row r="7977" spans="1:4" ht="15.75" hidden="1" customHeight="1">
      <c r="A7977" s="13" t="s">
        <v>343</v>
      </c>
      <c r="B7977" s="13">
        <v>2012</v>
      </c>
      <c r="C7977" s="13">
        <v>14786650</v>
      </c>
      <c r="D7977" s="13">
        <v>5.5759999999999996</v>
      </c>
    </row>
    <row r="7978" spans="1:4" ht="15.75" hidden="1" customHeight="1">
      <c r="A7978" s="13" t="s">
        <v>343</v>
      </c>
      <c r="B7978" s="13">
        <v>2013</v>
      </c>
      <c r="C7978" s="13">
        <v>14999691</v>
      </c>
      <c r="D7978" s="13">
        <v>5.6369999999999996</v>
      </c>
    </row>
    <row r="7979" spans="1:4" ht="15.75" hidden="1" customHeight="1">
      <c r="A7979" s="13" t="s">
        <v>343</v>
      </c>
      <c r="B7979" s="13">
        <v>2014</v>
      </c>
      <c r="C7979" s="13">
        <v>15210817</v>
      </c>
      <c r="D7979" s="13">
        <v>6.8339999999999996</v>
      </c>
    </row>
    <row r="7980" spans="1:4" ht="15.75" hidden="1" customHeight="1">
      <c r="A7980" s="13" t="s">
        <v>343</v>
      </c>
      <c r="B7980" s="13">
        <v>2015</v>
      </c>
      <c r="C7980" s="13">
        <v>15417527</v>
      </c>
      <c r="D7980" s="13">
        <v>8.3659999999999997</v>
      </c>
    </row>
    <row r="7981" spans="1:4" ht="15.75" hidden="1" customHeight="1">
      <c r="A7981" s="13" t="s">
        <v>343</v>
      </c>
      <c r="B7981" s="13">
        <v>2016</v>
      </c>
      <c r="C7981" s="13">
        <v>15624586</v>
      </c>
      <c r="D7981" s="13">
        <v>10.922000000000001</v>
      </c>
    </row>
    <row r="7982" spans="1:4" ht="15.75" hidden="1" customHeight="1">
      <c r="A7982" s="13" t="s">
        <v>343</v>
      </c>
      <c r="B7982" s="13">
        <v>2017</v>
      </c>
      <c r="C7982" s="13">
        <v>15830694</v>
      </c>
      <c r="D7982" s="13">
        <v>12.505000000000001</v>
      </c>
    </row>
    <row r="7983" spans="1:4" ht="15.75" hidden="1" customHeight="1">
      <c r="A7983" s="13" t="s">
        <v>343</v>
      </c>
      <c r="B7983" s="13">
        <v>2018</v>
      </c>
      <c r="C7983" s="13">
        <v>16025242</v>
      </c>
      <c r="D7983" s="13">
        <v>14.388</v>
      </c>
    </row>
    <row r="7984" spans="1:4" ht="15.75" hidden="1" customHeight="1">
      <c r="A7984" s="13" t="s">
        <v>343</v>
      </c>
      <c r="B7984" s="13">
        <v>2019</v>
      </c>
      <c r="C7984" s="13">
        <v>16207746</v>
      </c>
      <c r="D7984" s="13">
        <v>18.024999999999999</v>
      </c>
    </row>
    <row r="7985" spans="1:4" ht="15.75" hidden="1" customHeight="1">
      <c r="A7985" s="13" t="s">
        <v>343</v>
      </c>
      <c r="B7985" s="13">
        <v>2020</v>
      </c>
      <c r="C7985" s="13">
        <v>16396864</v>
      </c>
      <c r="D7985" s="13">
        <v>18.702999999999999</v>
      </c>
    </row>
    <row r="7986" spans="1:4" ht="15.75" hidden="1" customHeight="1">
      <c r="A7986" s="13" t="s">
        <v>343</v>
      </c>
      <c r="B7986" s="13">
        <v>2021</v>
      </c>
      <c r="C7986" s="13">
        <v>16589031</v>
      </c>
      <c r="D7986" s="13">
        <v>19.029</v>
      </c>
    </row>
    <row r="7987" spans="1:4" ht="15.75" hidden="1" customHeight="1">
      <c r="A7987" s="13" t="s">
        <v>344</v>
      </c>
      <c r="B7987" s="13">
        <v>1850</v>
      </c>
      <c r="C7987" s="13">
        <v>2753631</v>
      </c>
    </row>
    <row r="7988" spans="1:4" ht="15.75" hidden="1" customHeight="1">
      <c r="A7988" s="13" t="s">
        <v>344</v>
      </c>
      <c r="B7988" s="13">
        <v>1851</v>
      </c>
      <c r="C7988" s="13">
        <v>2774499</v>
      </c>
    </row>
    <row r="7989" spans="1:4" ht="15.75" hidden="1" customHeight="1">
      <c r="A7989" s="13" t="s">
        <v>344</v>
      </c>
      <c r="B7989" s="13">
        <v>1852</v>
      </c>
      <c r="C7989" s="13">
        <v>2790807</v>
      </c>
    </row>
    <row r="7990" spans="1:4" ht="15.75" hidden="1" customHeight="1">
      <c r="A7990" s="13" t="s">
        <v>344</v>
      </c>
      <c r="B7990" s="13">
        <v>1853</v>
      </c>
      <c r="C7990" s="13">
        <v>2802478</v>
      </c>
    </row>
    <row r="7991" spans="1:4" ht="15.75" hidden="1" customHeight="1">
      <c r="A7991" s="13" t="s">
        <v>344</v>
      </c>
      <c r="B7991" s="13">
        <v>1854</v>
      </c>
      <c r="C7991" s="13">
        <v>2814197</v>
      </c>
    </row>
    <row r="7992" spans="1:4" ht="15.75" hidden="1" customHeight="1">
      <c r="A7992" s="13" t="s">
        <v>344</v>
      </c>
      <c r="B7992" s="13">
        <v>1855</v>
      </c>
      <c r="C7992" s="13">
        <v>2825965</v>
      </c>
    </row>
    <row r="7993" spans="1:4" ht="15.75" hidden="1" customHeight="1">
      <c r="A7993" s="13" t="s">
        <v>344</v>
      </c>
      <c r="B7993" s="13">
        <v>1856</v>
      </c>
      <c r="C7993" s="13">
        <v>2837780</v>
      </c>
    </row>
    <row r="7994" spans="1:4" ht="15.75" hidden="1" customHeight="1">
      <c r="A7994" s="13" t="s">
        <v>344</v>
      </c>
      <c r="B7994" s="13">
        <v>1857</v>
      </c>
      <c r="C7994" s="13">
        <v>2849645</v>
      </c>
    </row>
    <row r="7995" spans="1:4" ht="15.75" hidden="1" customHeight="1">
      <c r="A7995" s="13" t="s">
        <v>344</v>
      </c>
      <c r="B7995" s="13">
        <v>1858</v>
      </c>
      <c r="C7995" s="13">
        <v>2861558</v>
      </c>
    </row>
    <row r="7996" spans="1:4" ht="15.75" hidden="1" customHeight="1">
      <c r="A7996" s="13" t="s">
        <v>344</v>
      </c>
      <c r="B7996" s="13">
        <v>1859</v>
      </c>
      <c r="C7996" s="13">
        <v>2873719</v>
      </c>
    </row>
    <row r="7997" spans="1:4" ht="15.75" hidden="1" customHeight="1">
      <c r="A7997" s="13" t="s">
        <v>344</v>
      </c>
      <c r="B7997" s="13">
        <v>1860</v>
      </c>
      <c r="C7997" s="13">
        <v>2886130</v>
      </c>
    </row>
    <row r="7998" spans="1:4" ht="15.75" hidden="1" customHeight="1">
      <c r="A7998" s="13" t="s">
        <v>344</v>
      </c>
      <c r="B7998" s="13">
        <v>1861</v>
      </c>
      <c r="C7998" s="13">
        <v>2898794</v>
      </c>
    </row>
    <row r="7999" spans="1:4" ht="15.75" hidden="1" customHeight="1">
      <c r="A7999" s="13" t="s">
        <v>344</v>
      </c>
      <c r="B7999" s="13">
        <v>1862</v>
      </c>
      <c r="C7999" s="13">
        <v>2911711</v>
      </c>
    </row>
    <row r="8000" spans="1:4" ht="15.75" hidden="1" customHeight="1">
      <c r="A8000" s="13" t="s">
        <v>344</v>
      </c>
      <c r="B8000" s="13">
        <v>1863</v>
      </c>
      <c r="C8000" s="13">
        <v>2924883</v>
      </c>
    </row>
    <row r="8001" spans="1:3" ht="15.75" hidden="1" customHeight="1">
      <c r="A8001" s="13" t="s">
        <v>344</v>
      </c>
      <c r="B8001" s="13">
        <v>1864</v>
      </c>
      <c r="C8001" s="13">
        <v>2938114</v>
      </c>
    </row>
    <row r="8002" spans="1:3" ht="15.75" hidden="1" customHeight="1">
      <c r="A8002" s="13" t="s">
        <v>344</v>
      </c>
      <c r="B8002" s="13">
        <v>1865</v>
      </c>
      <c r="C8002" s="13">
        <v>2951404</v>
      </c>
    </row>
    <row r="8003" spans="1:3" ht="15.75" hidden="1" customHeight="1">
      <c r="A8003" s="13" t="s">
        <v>344</v>
      </c>
      <c r="B8003" s="13">
        <v>1866</v>
      </c>
      <c r="C8003" s="13">
        <v>2964754</v>
      </c>
    </row>
    <row r="8004" spans="1:3" ht="15.75" hidden="1" customHeight="1">
      <c r="A8004" s="13" t="s">
        <v>344</v>
      </c>
      <c r="B8004" s="13">
        <v>1867</v>
      </c>
      <c r="C8004" s="13">
        <v>2978163</v>
      </c>
    </row>
    <row r="8005" spans="1:3" ht="15.75" hidden="1" customHeight="1">
      <c r="A8005" s="13" t="s">
        <v>344</v>
      </c>
      <c r="B8005" s="13">
        <v>1868</v>
      </c>
      <c r="C8005" s="13">
        <v>2991631</v>
      </c>
    </row>
    <row r="8006" spans="1:3" ht="15.75" hidden="1" customHeight="1">
      <c r="A8006" s="13" t="s">
        <v>344</v>
      </c>
      <c r="B8006" s="13">
        <v>1869</v>
      </c>
      <c r="C8006" s="13">
        <v>3005776</v>
      </c>
    </row>
    <row r="8007" spans="1:3" ht="15.75" hidden="1" customHeight="1">
      <c r="A8007" s="13" t="s">
        <v>344</v>
      </c>
      <c r="B8007" s="13">
        <v>1870</v>
      </c>
      <c r="C8007" s="13">
        <v>3020602</v>
      </c>
    </row>
    <row r="8008" spans="1:3" ht="15.75" hidden="1" customHeight="1">
      <c r="A8008" s="13" t="s">
        <v>344</v>
      </c>
      <c r="B8008" s="13">
        <v>1871</v>
      </c>
      <c r="C8008" s="13">
        <v>3036117</v>
      </c>
    </row>
    <row r="8009" spans="1:3" ht="15.75" hidden="1" customHeight="1">
      <c r="A8009" s="13" t="s">
        <v>344</v>
      </c>
      <c r="B8009" s="13">
        <v>1872</v>
      </c>
      <c r="C8009" s="13">
        <v>3052325</v>
      </c>
    </row>
    <row r="8010" spans="1:3" ht="15.75" hidden="1" customHeight="1">
      <c r="A8010" s="13" t="s">
        <v>344</v>
      </c>
      <c r="B8010" s="13">
        <v>1873</v>
      </c>
      <c r="C8010" s="13">
        <v>3069234</v>
      </c>
    </row>
    <row r="8011" spans="1:3" ht="15.75" hidden="1" customHeight="1">
      <c r="A8011" s="13" t="s">
        <v>344</v>
      </c>
      <c r="B8011" s="13">
        <v>1874</v>
      </c>
      <c r="C8011" s="13">
        <v>3086236</v>
      </c>
    </row>
    <row r="8012" spans="1:3" ht="15.75" hidden="1" customHeight="1">
      <c r="A8012" s="13" t="s">
        <v>344</v>
      </c>
      <c r="B8012" s="13">
        <v>1875</v>
      </c>
      <c r="C8012" s="13">
        <v>3103332</v>
      </c>
    </row>
    <row r="8013" spans="1:3" ht="15.75" hidden="1" customHeight="1">
      <c r="A8013" s="13" t="s">
        <v>344</v>
      </c>
      <c r="B8013" s="13">
        <v>1876</v>
      </c>
      <c r="C8013" s="13">
        <v>3120521</v>
      </c>
    </row>
    <row r="8014" spans="1:3" ht="15.75" hidden="1" customHeight="1">
      <c r="A8014" s="13" t="s">
        <v>344</v>
      </c>
      <c r="B8014" s="13">
        <v>1877</v>
      </c>
      <c r="C8014" s="13">
        <v>3137804</v>
      </c>
    </row>
    <row r="8015" spans="1:3" ht="15.75" hidden="1" customHeight="1">
      <c r="A8015" s="13" t="s">
        <v>344</v>
      </c>
      <c r="B8015" s="13">
        <v>1878</v>
      </c>
      <c r="C8015" s="13">
        <v>3155182</v>
      </c>
    </row>
    <row r="8016" spans="1:3" ht="15.75" hidden="1" customHeight="1">
      <c r="A8016" s="13" t="s">
        <v>344</v>
      </c>
      <c r="B8016" s="13">
        <v>1879</v>
      </c>
      <c r="C8016" s="13">
        <v>3172668</v>
      </c>
    </row>
    <row r="8017" spans="1:3" ht="15.75" hidden="1" customHeight="1">
      <c r="A8017" s="13" t="s">
        <v>344</v>
      </c>
      <c r="B8017" s="13">
        <v>1880</v>
      </c>
      <c r="C8017" s="13">
        <v>3190261</v>
      </c>
    </row>
    <row r="8018" spans="1:3" ht="15.75" hidden="1" customHeight="1">
      <c r="A8018" s="13" t="s">
        <v>344</v>
      </c>
      <c r="B8018" s="13">
        <v>1881</v>
      </c>
      <c r="C8018" s="13">
        <v>3207964</v>
      </c>
    </row>
    <row r="8019" spans="1:3" ht="15.75" hidden="1" customHeight="1">
      <c r="A8019" s="13" t="s">
        <v>344</v>
      </c>
      <c r="B8019" s="13">
        <v>1882</v>
      </c>
      <c r="C8019" s="13">
        <v>3225775</v>
      </c>
    </row>
    <row r="8020" spans="1:3" ht="15.75" hidden="1" customHeight="1">
      <c r="A8020" s="13" t="s">
        <v>344</v>
      </c>
      <c r="B8020" s="13">
        <v>1883</v>
      </c>
      <c r="C8020" s="13">
        <v>3243697</v>
      </c>
    </row>
    <row r="8021" spans="1:3" ht="15.75" hidden="1" customHeight="1">
      <c r="A8021" s="13" t="s">
        <v>344</v>
      </c>
      <c r="B8021" s="13">
        <v>1884</v>
      </c>
      <c r="C8021" s="13">
        <v>3261718</v>
      </c>
    </row>
    <row r="8022" spans="1:3" ht="15.75" hidden="1" customHeight="1">
      <c r="A8022" s="13" t="s">
        <v>344</v>
      </c>
      <c r="B8022" s="13">
        <v>1885</v>
      </c>
      <c r="C8022" s="13">
        <v>3279837</v>
      </c>
    </row>
    <row r="8023" spans="1:3" ht="15.75" hidden="1" customHeight="1">
      <c r="A8023" s="13" t="s">
        <v>344</v>
      </c>
      <c r="B8023" s="13">
        <v>1886</v>
      </c>
      <c r="C8023" s="13">
        <v>3298056</v>
      </c>
    </row>
    <row r="8024" spans="1:3" ht="15.75" hidden="1" customHeight="1">
      <c r="A8024" s="13" t="s">
        <v>344</v>
      </c>
      <c r="B8024" s="13">
        <v>1887</v>
      </c>
      <c r="C8024" s="13">
        <v>3316376</v>
      </c>
    </row>
    <row r="8025" spans="1:3" ht="15.75" hidden="1" customHeight="1">
      <c r="A8025" s="13" t="s">
        <v>344</v>
      </c>
      <c r="B8025" s="13">
        <v>1888</v>
      </c>
      <c r="C8025" s="13">
        <v>3334796</v>
      </c>
    </row>
    <row r="8026" spans="1:3" ht="15.75" hidden="1" customHeight="1">
      <c r="A8026" s="13" t="s">
        <v>344</v>
      </c>
      <c r="B8026" s="13">
        <v>1889</v>
      </c>
      <c r="C8026" s="13">
        <v>3346584</v>
      </c>
    </row>
    <row r="8027" spans="1:3" ht="15.75" hidden="1" customHeight="1">
      <c r="A8027" s="13" t="s">
        <v>344</v>
      </c>
      <c r="B8027" s="13">
        <v>1890</v>
      </c>
      <c r="C8027" s="13">
        <v>3351734</v>
      </c>
    </row>
    <row r="8028" spans="1:3" ht="15.75" hidden="1" customHeight="1">
      <c r="A8028" s="13" t="s">
        <v>344</v>
      </c>
      <c r="B8028" s="13">
        <v>1891</v>
      </c>
      <c r="C8028" s="13">
        <v>3350244</v>
      </c>
    </row>
    <row r="8029" spans="1:3" ht="15.75" hidden="1" customHeight="1">
      <c r="A8029" s="13" t="s">
        <v>344</v>
      </c>
      <c r="B8029" s="13">
        <v>1892</v>
      </c>
      <c r="C8029" s="13">
        <v>3342111</v>
      </c>
    </row>
    <row r="8030" spans="1:3" ht="15.75" hidden="1" customHeight="1">
      <c r="A8030" s="13" t="s">
        <v>344</v>
      </c>
      <c r="B8030" s="13">
        <v>1893</v>
      </c>
      <c r="C8030" s="13">
        <v>3327329</v>
      </c>
    </row>
    <row r="8031" spans="1:3" ht="15.75" hidden="1" customHeight="1">
      <c r="A8031" s="13" t="s">
        <v>344</v>
      </c>
      <c r="B8031" s="13">
        <v>1894</v>
      </c>
      <c r="C8031" s="13">
        <v>3312612</v>
      </c>
    </row>
    <row r="8032" spans="1:3" ht="15.75" hidden="1" customHeight="1">
      <c r="A8032" s="13" t="s">
        <v>344</v>
      </c>
      <c r="B8032" s="13">
        <v>1895</v>
      </c>
      <c r="C8032" s="13">
        <v>3297958</v>
      </c>
    </row>
    <row r="8033" spans="1:3" ht="15.75" hidden="1" customHeight="1">
      <c r="A8033" s="13" t="s">
        <v>344</v>
      </c>
      <c r="B8033" s="13">
        <v>1896</v>
      </c>
      <c r="C8033" s="13">
        <v>3283369</v>
      </c>
    </row>
    <row r="8034" spans="1:3" ht="15.75" hidden="1" customHeight="1">
      <c r="A8034" s="13" t="s">
        <v>344</v>
      </c>
      <c r="B8034" s="13">
        <v>1897</v>
      </c>
      <c r="C8034" s="13">
        <v>3268844</v>
      </c>
    </row>
    <row r="8035" spans="1:3" ht="15.75" hidden="1" customHeight="1">
      <c r="A8035" s="13" t="s">
        <v>344</v>
      </c>
      <c r="B8035" s="13">
        <v>1898</v>
      </c>
      <c r="C8035" s="13">
        <v>3254381</v>
      </c>
    </row>
    <row r="8036" spans="1:3" ht="15.75" hidden="1" customHeight="1">
      <c r="A8036" s="13" t="s">
        <v>344</v>
      </c>
      <c r="B8036" s="13">
        <v>1899</v>
      </c>
      <c r="C8036" s="13">
        <v>3236979</v>
      </c>
    </row>
    <row r="8037" spans="1:3" ht="15.75" hidden="1" customHeight="1">
      <c r="A8037" s="13" t="s">
        <v>344</v>
      </c>
      <c r="B8037" s="13">
        <v>1900</v>
      </c>
      <c r="C8037" s="13">
        <v>3216679</v>
      </c>
    </row>
    <row r="8038" spans="1:3" ht="15.75" hidden="1" customHeight="1">
      <c r="A8038" s="13" t="s">
        <v>344</v>
      </c>
      <c r="B8038" s="13">
        <v>1901</v>
      </c>
      <c r="C8038" s="13">
        <v>3193523</v>
      </c>
    </row>
    <row r="8039" spans="1:3" ht="15.75" hidden="1" customHeight="1">
      <c r="A8039" s="13" t="s">
        <v>344</v>
      </c>
      <c r="B8039" s="13">
        <v>1902</v>
      </c>
      <c r="C8039" s="13">
        <v>3167551</v>
      </c>
    </row>
    <row r="8040" spans="1:3" ht="15.75" hidden="1" customHeight="1">
      <c r="A8040" s="13" t="s">
        <v>344</v>
      </c>
      <c r="B8040" s="13">
        <v>1903</v>
      </c>
      <c r="C8040" s="13">
        <v>3138804</v>
      </c>
    </row>
    <row r="8041" spans="1:3" ht="15.75" hidden="1" customHeight="1">
      <c r="A8041" s="13" t="s">
        <v>344</v>
      </c>
      <c r="B8041" s="13">
        <v>1904</v>
      </c>
      <c r="C8041" s="13">
        <v>3110318</v>
      </c>
    </row>
    <row r="8042" spans="1:3" ht="15.75" hidden="1" customHeight="1">
      <c r="A8042" s="13" t="s">
        <v>344</v>
      </c>
      <c r="B8042" s="13">
        <v>1905</v>
      </c>
      <c r="C8042" s="13">
        <v>3082089</v>
      </c>
    </row>
    <row r="8043" spans="1:3" ht="15.75" hidden="1" customHeight="1">
      <c r="A8043" s="13" t="s">
        <v>344</v>
      </c>
      <c r="B8043" s="13">
        <v>1906</v>
      </c>
      <c r="C8043" s="13">
        <v>3054115</v>
      </c>
    </row>
    <row r="8044" spans="1:3" ht="15.75" hidden="1" customHeight="1">
      <c r="A8044" s="13" t="s">
        <v>344</v>
      </c>
      <c r="B8044" s="13">
        <v>1907</v>
      </c>
      <c r="C8044" s="13">
        <v>3026394</v>
      </c>
    </row>
    <row r="8045" spans="1:3" ht="15.75" hidden="1" customHeight="1">
      <c r="A8045" s="13" t="s">
        <v>344</v>
      </c>
      <c r="B8045" s="13">
        <v>1908</v>
      </c>
      <c r="C8045" s="13">
        <v>2998924</v>
      </c>
    </row>
    <row r="8046" spans="1:3" ht="15.75" hidden="1" customHeight="1">
      <c r="A8046" s="13" t="s">
        <v>344</v>
      </c>
      <c r="B8046" s="13">
        <v>1909</v>
      </c>
      <c r="C8046" s="13">
        <v>2974195</v>
      </c>
    </row>
    <row r="8047" spans="1:3" ht="15.75" hidden="1" customHeight="1">
      <c r="A8047" s="13" t="s">
        <v>344</v>
      </c>
      <c r="B8047" s="13">
        <v>1910</v>
      </c>
      <c r="C8047" s="13">
        <v>2952166</v>
      </c>
    </row>
    <row r="8048" spans="1:3" ht="15.75" hidden="1" customHeight="1">
      <c r="A8048" s="13" t="s">
        <v>344</v>
      </c>
      <c r="B8048" s="13">
        <v>1911</v>
      </c>
      <c r="C8048" s="13">
        <v>2932802</v>
      </c>
    </row>
    <row r="8049" spans="1:3" ht="15.75" hidden="1" customHeight="1">
      <c r="A8049" s="13" t="s">
        <v>344</v>
      </c>
      <c r="B8049" s="13">
        <v>1912</v>
      </c>
      <c r="C8049" s="13">
        <v>2916064</v>
      </c>
    </row>
    <row r="8050" spans="1:3" ht="15.75" hidden="1" customHeight="1">
      <c r="A8050" s="13" t="s">
        <v>344</v>
      </c>
      <c r="B8050" s="13">
        <v>1913</v>
      </c>
      <c r="C8050" s="13">
        <v>2901916</v>
      </c>
    </row>
    <row r="8051" spans="1:3" ht="15.75" hidden="1" customHeight="1">
      <c r="A8051" s="13" t="s">
        <v>344</v>
      </c>
      <c r="B8051" s="13">
        <v>1914</v>
      </c>
      <c r="C8051" s="13">
        <v>2887835</v>
      </c>
    </row>
    <row r="8052" spans="1:3" ht="15.75" hidden="1" customHeight="1">
      <c r="A8052" s="13" t="s">
        <v>344</v>
      </c>
      <c r="B8052" s="13">
        <v>1915</v>
      </c>
      <c r="C8052" s="13">
        <v>2873822</v>
      </c>
    </row>
    <row r="8053" spans="1:3" ht="15.75" hidden="1" customHeight="1">
      <c r="A8053" s="13" t="s">
        <v>344</v>
      </c>
      <c r="B8053" s="13">
        <v>1916</v>
      </c>
      <c r="C8053" s="13">
        <v>2859876</v>
      </c>
    </row>
    <row r="8054" spans="1:3" ht="15.75" hidden="1" customHeight="1">
      <c r="A8054" s="13" t="s">
        <v>344</v>
      </c>
      <c r="B8054" s="13">
        <v>1917</v>
      </c>
      <c r="C8054" s="13">
        <v>2845996</v>
      </c>
    </row>
    <row r="8055" spans="1:3" ht="15.75" hidden="1" customHeight="1">
      <c r="A8055" s="13" t="s">
        <v>344</v>
      </c>
      <c r="B8055" s="13">
        <v>1918</v>
      </c>
      <c r="C8055" s="13">
        <v>2833732</v>
      </c>
    </row>
    <row r="8056" spans="1:3" ht="15.75" hidden="1" customHeight="1">
      <c r="A8056" s="13" t="s">
        <v>344</v>
      </c>
      <c r="B8056" s="13">
        <v>1919</v>
      </c>
      <c r="C8056" s="13">
        <v>2831409</v>
      </c>
    </row>
    <row r="8057" spans="1:3" ht="15.75" hidden="1" customHeight="1">
      <c r="A8057" s="13" t="s">
        <v>344</v>
      </c>
      <c r="B8057" s="13">
        <v>1920</v>
      </c>
      <c r="C8057" s="13">
        <v>2839117</v>
      </c>
    </row>
    <row r="8058" spans="1:3" ht="15.75" hidden="1" customHeight="1">
      <c r="A8058" s="13" t="s">
        <v>344</v>
      </c>
      <c r="B8058" s="13">
        <v>1921</v>
      </c>
      <c r="C8058" s="13">
        <v>2856945</v>
      </c>
    </row>
    <row r="8059" spans="1:3" ht="15.75" hidden="1" customHeight="1">
      <c r="A8059" s="13" t="s">
        <v>344</v>
      </c>
      <c r="B8059" s="13">
        <v>1922</v>
      </c>
      <c r="C8059" s="13">
        <v>2884985</v>
      </c>
    </row>
    <row r="8060" spans="1:3" ht="15.75" hidden="1" customHeight="1">
      <c r="A8060" s="13" t="s">
        <v>344</v>
      </c>
      <c r="B8060" s="13">
        <v>1923</v>
      </c>
      <c r="C8060" s="13">
        <v>2923328</v>
      </c>
    </row>
    <row r="8061" spans="1:3" ht="15.75" hidden="1" customHeight="1">
      <c r="A8061" s="13" t="s">
        <v>344</v>
      </c>
      <c r="B8061" s="13">
        <v>1924</v>
      </c>
      <c r="C8061" s="13">
        <v>2962182</v>
      </c>
    </row>
    <row r="8062" spans="1:3" ht="15.75" hidden="1" customHeight="1">
      <c r="A8062" s="13" t="s">
        <v>344</v>
      </c>
      <c r="B8062" s="13">
        <v>1925</v>
      </c>
      <c r="C8062" s="13">
        <v>3001552</v>
      </c>
    </row>
    <row r="8063" spans="1:3" ht="15.75" hidden="1" customHeight="1">
      <c r="A8063" s="13" t="s">
        <v>344</v>
      </c>
      <c r="B8063" s="13">
        <v>1926</v>
      </c>
      <c r="C8063" s="13">
        <v>3041445</v>
      </c>
    </row>
    <row r="8064" spans="1:3" ht="15.75" hidden="1" customHeight="1">
      <c r="A8064" s="13" t="s">
        <v>344</v>
      </c>
      <c r="B8064" s="13">
        <v>1927</v>
      </c>
      <c r="C8064" s="13">
        <v>3081868</v>
      </c>
    </row>
    <row r="8065" spans="1:3" ht="15.75" hidden="1" customHeight="1">
      <c r="A8065" s="13" t="s">
        <v>344</v>
      </c>
      <c r="B8065" s="13">
        <v>1928</v>
      </c>
      <c r="C8065" s="13">
        <v>3122828</v>
      </c>
    </row>
    <row r="8066" spans="1:3" ht="15.75" hidden="1" customHeight="1">
      <c r="A8066" s="13" t="s">
        <v>344</v>
      </c>
      <c r="B8066" s="13">
        <v>1929</v>
      </c>
      <c r="C8066" s="13">
        <v>3164073</v>
      </c>
    </row>
    <row r="8067" spans="1:3" ht="15.75" hidden="1" customHeight="1">
      <c r="A8067" s="13" t="s">
        <v>344</v>
      </c>
      <c r="B8067" s="13">
        <v>1930</v>
      </c>
      <c r="C8067" s="13">
        <v>3205602</v>
      </c>
    </row>
    <row r="8068" spans="1:3" ht="15.75" hidden="1" customHeight="1">
      <c r="A8068" s="13" t="s">
        <v>344</v>
      </c>
      <c r="B8068" s="13">
        <v>1931</v>
      </c>
      <c r="C8068" s="13">
        <v>3247416</v>
      </c>
    </row>
    <row r="8069" spans="1:3" ht="15.75" hidden="1" customHeight="1">
      <c r="A8069" s="13" t="s">
        <v>344</v>
      </c>
      <c r="B8069" s="13">
        <v>1932</v>
      </c>
      <c r="C8069" s="13">
        <v>3289516</v>
      </c>
    </row>
    <row r="8070" spans="1:3" ht="15.75" hidden="1" customHeight="1">
      <c r="A8070" s="13" t="s">
        <v>344</v>
      </c>
      <c r="B8070" s="13">
        <v>1933</v>
      </c>
      <c r="C8070" s="13">
        <v>3331901</v>
      </c>
    </row>
    <row r="8071" spans="1:3" ht="15.75" hidden="1" customHeight="1">
      <c r="A8071" s="13" t="s">
        <v>344</v>
      </c>
      <c r="B8071" s="13">
        <v>1934</v>
      </c>
      <c r="C8071" s="13">
        <v>3374832</v>
      </c>
    </row>
    <row r="8072" spans="1:3" ht="15.75" hidden="1" customHeight="1">
      <c r="A8072" s="13" t="s">
        <v>344</v>
      </c>
      <c r="B8072" s="13">
        <v>1935</v>
      </c>
      <c r="C8072" s="13">
        <v>3418317</v>
      </c>
    </row>
    <row r="8073" spans="1:3" ht="15.75" hidden="1" customHeight="1">
      <c r="A8073" s="13" t="s">
        <v>344</v>
      </c>
      <c r="B8073" s="13">
        <v>1936</v>
      </c>
      <c r="C8073" s="13">
        <v>3462361</v>
      </c>
    </row>
    <row r="8074" spans="1:3" ht="15.75" hidden="1" customHeight="1">
      <c r="A8074" s="13" t="s">
        <v>344</v>
      </c>
      <c r="B8074" s="13">
        <v>1937</v>
      </c>
      <c r="C8074" s="13">
        <v>3506974</v>
      </c>
    </row>
    <row r="8075" spans="1:3" ht="15.75" hidden="1" customHeight="1">
      <c r="A8075" s="13" t="s">
        <v>344</v>
      </c>
      <c r="B8075" s="13">
        <v>1938</v>
      </c>
      <c r="C8075" s="13">
        <v>3552161</v>
      </c>
    </row>
    <row r="8076" spans="1:3" ht="15.75" hidden="1" customHeight="1">
      <c r="A8076" s="13" t="s">
        <v>344</v>
      </c>
      <c r="B8076" s="13">
        <v>1939</v>
      </c>
      <c r="C8076" s="13">
        <v>3600852</v>
      </c>
    </row>
    <row r="8077" spans="1:3" ht="15.75" hidden="1" customHeight="1">
      <c r="A8077" s="13" t="s">
        <v>344</v>
      </c>
      <c r="B8077" s="13">
        <v>1940</v>
      </c>
      <c r="C8077" s="13">
        <v>3653142</v>
      </c>
    </row>
    <row r="8078" spans="1:3" ht="15.75" hidden="1" customHeight="1">
      <c r="A8078" s="13" t="s">
        <v>344</v>
      </c>
      <c r="B8078" s="13">
        <v>1941</v>
      </c>
      <c r="C8078" s="13">
        <v>3709128</v>
      </c>
    </row>
    <row r="8079" spans="1:3" ht="15.75" hidden="1" customHeight="1">
      <c r="A8079" s="13" t="s">
        <v>344</v>
      </c>
      <c r="B8079" s="13">
        <v>1942</v>
      </c>
      <c r="C8079" s="13">
        <v>3768907</v>
      </c>
    </row>
    <row r="8080" spans="1:3" ht="15.75" hidden="1" customHeight="1">
      <c r="A8080" s="13" t="s">
        <v>344</v>
      </c>
      <c r="B8080" s="13">
        <v>1943</v>
      </c>
      <c r="C8080" s="13">
        <v>3832582</v>
      </c>
    </row>
    <row r="8081" spans="1:4" ht="15.75" hidden="1" customHeight="1">
      <c r="A8081" s="13" t="s">
        <v>344</v>
      </c>
      <c r="B8081" s="13">
        <v>1944</v>
      </c>
      <c r="C8081" s="13">
        <v>3897332</v>
      </c>
    </row>
    <row r="8082" spans="1:4" ht="15.75" hidden="1" customHeight="1">
      <c r="A8082" s="13" t="s">
        <v>344</v>
      </c>
      <c r="B8082" s="13">
        <v>1945</v>
      </c>
      <c r="C8082" s="13">
        <v>3963176</v>
      </c>
    </row>
    <row r="8083" spans="1:4" ht="15.75" hidden="1" customHeight="1">
      <c r="A8083" s="13" t="s">
        <v>344</v>
      </c>
      <c r="B8083" s="13">
        <v>1946</v>
      </c>
      <c r="C8083" s="13">
        <v>4030132</v>
      </c>
    </row>
    <row r="8084" spans="1:4" ht="15.75" hidden="1" customHeight="1">
      <c r="A8084" s="13" t="s">
        <v>344</v>
      </c>
      <c r="B8084" s="13">
        <v>1947</v>
      </c>
      <c r="C8084" s="13">
        <v>4098220</v>
      </c>
    </row>
    <row r="8085" spans="1:4" ht="15.75" hidden="1" customHeight="1">
      <c r="A8085" s="13" t="s">
        <v>344</v>
      </c>
      <c r="B8085" s="13">
        <v>1948</v>
      </c>
      <c r="C8085" s="13">
        <v>4167458</v>
      </c>
    </row>
    <row r="8086" spans="1:4" ht="15.75" hidden="1" customHeight="1">
      <c r="A8086" s="13" t="s">
        <v>344</v>
      </c>
      <c r="B8086" s="13">
        <v>1949</v>
      </c>
      <c r="C8086" s="13">
        <v>4239958</v>
      </c>
    </row>
    <row r="8087" spans="1:4" ht="15.75" hidden="1" customHeight="1">
      <c r="A8087" s="13" t="s">
        <v>344</v>
      </c>
      <c r="B8087" s="13">
        <v>1950</v>
      </c>
      <c r="C8087" s="13">
        <v>4315823</v>
      </c>
      <c r="D8087" s="13">
        <v>0.13900000000000001</v>
      </c>
    </row>
    <row r="8088" spans="1:4" ht="15.75" hidden="1" customHeight="1">
      <c r="A8088" s="13" t="s">
        <v>344</v>
      </c>
      <c r="B8088" s="13">
        <v>1951</v>
      </c>
      <c r="C8088" s="13">
        <v>4381983</v>
      </c>
      <c r="D8088" s="13">
        <v>0.183</v>
      </c>
    </row>
    <row r="8089" spans="1:4" ht="15.75" hidden="1" customHeight="1">
      <c r="A8089" s="13" t="s">
        <v>344</v>
      </c>
      <c r="B8089" s="13">
        <v>1952</v>
      </c>
      <c r="C8089" s="13">
        <v>4449599</v>
      </c>
      <c r="D8089" s="13">
        <v>0.28199999999999997</v>
      </c>
    </row>
    <row r="8090" spans="1:4" ht="15.75" hidden="1" customHeight="1">
      <c r="A8090" s="13" t="s">
        <v>344</v>
      </c>
      <c r="B8090" s="13">
        <v>1953</v>
      </c>
      <c r="C8090" s="13">
        <v>4519193</v>
      </c>
      <c r="D8090" s="13">
        <v>0.20200000000000001</v>
      </c>
    </row>
    <row r="8091" spans="1:4" ht="15.75" hidden="1" customHeight="1">
      <c r="A8091" s="13" t="s">
        <v>344</v>
      </c>
      <c r="B8091" s="13">
        <v>1954</v>
      </c>
      <c r="C8091" s="13">
        <v>4592382</v>
      </c>
      <c r="D8091" s="13">
        <v>0.23100000000000001</v>
      </c>
    </row>
    <row r="8092" spans="1:4" ht="15.75" hidden="1" customHeight="1">
      <c r="A8092" s="13" t="s">
        <v>344</v>
      </c>
      <c r="B8092" s="13">
        <v>1955</v>
      </c>
      <c r="C8092" s="13">
        <v>4670545</v>
      </c>
      <c r="D8092" s="13">
        <v>0.23400000000000001</v>
      </c>
    </row>
    <row r="8093" spans="1:4" ht="15.75" hidden="1" customHeight="1">
      <c r="A8093" s="13" t="s">
        <v>344</v>
      </c>
      <c r="B8093" s="13">
        <v>1956</v>
      </c>
      <c r="C8093" s="13">
        <v>4753924</v>
      </c>
      <c r="D8093" s="13">
        <v>0.23799999999999999</v>
      </c>
    </row>
    <row r="8094" spans="1:4" ht="15.75" hidden="1" customHeight="1">
      <c r="A8094" s="13" t="s">
        <v>344</v>
      </c>
      <c r="B8094" s="13">
        <v>1957</v>
      </c>
      <c r="C8094" s="13">
        <v>4840930</v>
      </c>
      <c r="D8094" s="13">
        <v>0.25600000000000001</v>
      </c>
    </row>
    <row r="8095" spans="1:4" ht="15.75" hidden="1" customHeight="1">
      <c r="A8095" s="13" t="s">
        <v>344</v>
      </c>
      <c r="B8095" s="13">
        <v>1958</v>
      </c>
      <c r="C8095" s="13">
        <v>4931690</v>
      </c>
      <c r="D8095" s="13">
        <v>0.27800000000000002</v>
      </c>
    </row>
    <row r="8096" spans="1:4" ht="15.75" hidden="1" customHeight="1">
      <c r="A8096" s="13" t="s">
        <v>344</v>
      </c>
      <c r="B8096" s="13">
        <v>1959</v>
      </c>
      <c r="C8096" s="13">
        <v>5028164</v>
      </c>
      <c r="D8096" s="13">
        <v>0.27800000000000002</v>
      </c>
    </row>
    <row r="8097" spans="1:4" ht="15.75" hidden="1" customHeight="1">
      <c r="A8097" s="13" t="s">
        <v>344</v>
      </c>
      <c r="B8097" s="13">
        <v>1960</v>
      </c>
      <c r="C8097" s="13">
        <v>5117606</v>
      </c>
      <c r="D8097" s="13">
        <v>0.27100000000000002</v>
      </c>
    </row>
    <row r="8098" spans="1:4" ht="15.75" hidden="1" customHeight="1">
      <c r="A8098" s="13" t="s">
        <v>344</v>
      </c>
      <c r="B8098" s="13">
        <v>1961</v>
      </c>
      <c r="C8098" s="13">
        <v>5200364</v>
      </c>
      <c r="D8098" s="13">
        <v>0.28199999999999997</v>
      </c>
    </row>
    <row r="8099" spans="1:4" ht="15.75" hidden="1" customHeight="1">
      <c r="A8099" s="13" t="s">
        <v>344</v>
      </c>
      <c r="B8099" s="13">
        <v>1962</v>
      </c>
      <c r="C8099" s="13">
        <v>5303847</v>
      </c>
      <c r="D8099" s="13">
        <v>0.28899999999999998</v>
      </c>
    </row>
    <row r="8100" spans="1:4" ht="15.75" hidden="1" customHeight="1">
      <c r="A8100" s="13" t="s">
        <v>344</v>
      </c>
      <c r="B8100" s="13">
        <v>1963</v>
      </c>
      <c r="C8100" s="13">
        <v>5427516</v>
      </c>
      <c r="D8100" s="13">
        <v>0.3</v>
      </c>
    </row>
    <row r="8101" spans="1:4" ht="15.75" hidden="1" customHeight="1">
      <c r="A8101" s="13" t="s">
        <v>344</v>
      </c>
      <c r="B8101" s="13">
        <v>1964</v>
      </c>
      <c r="C8101" s="13">
        <v>5556211</v>
      </c>
      <c r="D8101" s="13">
        <v>0.33700000000000002</v>
      </c>
    </row>
    <row r="8102" spans="1:4" ht="15.75" hidden="1" customHeight="1">
      <c r="A8102" s="13" t="s">
        <v>344</v>
      </c>
      <c r="B8102" s="13">
        <v>1965</v>
      </c>
      <c r="C8102" s="13">
        <v>5690089</v>
      </c>
      <c r="D8102" s="13">
        <v>0.311</v>
      </c>
    </row>
    <row r="8103" spans="1:4" ht="15.75" hidden="1" customHeight="1">
      <c r="A8103" s="13" t="s">
        <v>344</v>
      </c>
      <c r="B8103" s="13">
        <v>1966</v>
      </c>
      <c r="C8103" s="13">
        <v>5829584</v>
      </c>
      <c r="D8103" s="13">
        <v>0.34399999999999997</v>
      </c>
    </row>
    <row r="8104" spans="1:4" ht="15.75" hidden="1" customHeight="1">
      <c r="A8104" s="13" t="s">
        <v>344</v>
      </c>
      <c r="B8104" s="13">
        <v>1967</v>
      </c>
      <c r="C8104" s="13">
        <v>5975093</v>
      </c>
      <c r="D8104" s="13">
        <v>0.45800000000000002</v>
      </c>
    </row>
    <row r="8105" spans="1:4" ht="15.75" hidden="1" customHeight="1">
      <c r="A8105" s="13" t="s">
        <v>344</v>
      </c>
      <c r="B8105" s="13">
        <v>1968</v>
      </c>
      <c r="C8105" s="13">
        <v>6127201</v>
      </c>
      <c r="D8105" s="13">
        <v>0.50600000000000001</v>
      </c>
    </row>
    <row r="8106" spans="1:4" ht="15.75" hidden="1" customHeight="1">
      <c r="A8106" s="13" t="s">
        <v>344</v>
      </c>
      <c r="B8106" s="13">
        <v>1969</v>
      </c>
      <c r="C8106" s="13">
        <v>6286226</v>
      </c>
      <c r="D8106" s="13">
        <v>0.57199999999999995</v>
      </c>
    </row>
    <row r="8107" spans="1:4" ht="15.75" hidden="1" customHeight="1">
      <c r="A8107" s="13" t="s">
        <v>344</v>
      </c>
      <c r="B8107" s="13">
        <v>1970</v>
      </c>
      <c r="C8107" s="13">
        <v>6452787</v>
      </c>
      <c r="D8107" s="13">
        <v>0.63700000000000001</v>
      </c>
    </row>
    <row r="8108" spans="1:4" ht="15.75" hidden="1" customHeight="1">
      <c r="A8108" s="13" t="s">
        <v>344</v>
      </c>
      <c r="B8108" s="13">
        <v>1971</v>
      </c>
      <c r="C8108" s="13">
        <v>6627357</v>
      </c>
      <c r="D8108" s="13">
        <v>0.80900000000000005</v>
      </c>
    </row>
    <row r="8109" spans="1:4" ht="15.75" hidden="1" customHeight="1">
      <c r="A8109" s="13" t="s">
        <v>344</v>
      </c>
      <c r="B8109" s="13">
        <v>1972</v>
      </c>
      <c r="C8109" s="13">
        <v>6809472</v>
      </c>
      <c r="D8109" s="13">
        <v>0.86</v>
      </c>
    </row>
    <row r="8110" spans="1:4" ht="15.75" hidden="1" customHeight="1">
      <c r="A8110" s="13" t="s">
        <v>344</v>
      </c>
      <c r="B8110" s="13">
        <v>1973</v>
      </c>
      <c r="C8110" s="13">
        <v>6998691</v>
      </c>
      <c r="D8110" s="13">
        <v>0.89700000000000002</v>
      </c>
    </row>
    <row r="8111" spans="1:4" ht="15.75" hidden="1" customHeight="1">
      <c r="A8111" s="13" t="s">
        <v>344</v>
      </c>
      <c r="B8111" s="13">
        <v>1974</v>
      </c>
      <c r="C8111" s="13">
        <v>7194702</v>
      </c>
      <c r="D8111" s="13">
        <v>0.97399999999999998</v>
      </c>
    </row>
    <row r="8112" spans="1:4" ht="15.75" hidden="1" customHeight="1">
      <c r="A8112" s="13" t="s">
        <v>344</v>
      </c>
      <c r="B8112" s="13">
        <v>1975</v>
      </c>
      <c r="C8112" s="13">
        <v>7397421</v>
      </c>
      <c r="D8112" s="13">
        <v>1.161</v>
      </c>
    </row>
    <row r="8113" spans="1:4" ht="15.75" hidden="1" customHeight="1">
      <c r="A8113" s="13" t="s">
        <v>344</v>
      </c>
      <c r="B8113" s="13">
        <v>1976</v>
      </c>
      <c r="C8113" s="13">
        <v>7598028</v>
      </c>
      <c r="D8113" s="13">
        <v>1.089</v>
      </c>
    </row>
    <row r="8114" spans="1:4" ht="15.75" hidden="1" customHeight="1">
      <c r="A8114" s="13" t="s">
        <v>344</v>
      </c>
      <c r="B8114" s="13">
        <v>1977</v>
      </c>
      <c r="C8114" s="13">
        <v>7796826</v>
      </c>
      <c r="D8114" s="13">
        <v>1.5589999999999999</v>
      </c>
    </row>
    <row r="8115" spans="1:4" ht="15.75" hidden="1" customHeight="1">
      <c r="A8115" s="13" t="s">
        <v>344</v>
      </c>
      <c r="B8115" s="13">
        <v>1978</v>
      </c>
      <c r="C8115" s="13">
        <v>8013278</v>
      </c>
      <c r="D8115" s="13">
        <v>1.9930000000000001</v>
      </c>
    </row>
    <row r="8116" spans="1:4" ht="15.75" hidden="1" customHeight="1">
      <c r="A8116" s="13" t="s">
        <v>344</v>
      </c>
      <c r="B8116" s="13">
        <v>1979</v>
      </c>
      <c r="C8116" s="13">
        <v>8243382</v>
      </c>
      <c r="D8116" s="13">
        <v>1.8149999999999999</v>
      </c>
    </row>
    <row r="8117" spans="1:4" ht="15.75" hidden="1" customHeight="1">
      <c r="A8117" s="13" t="s">
        <v>344</v>
      </c>
      <c r="B8117" s="13">
        <v>1980</v>
      </c>
      <c r="C8117" s="13">
        <v>8519894</v>
      </c>
      <c r="D8117" s="13">
        <v>3.8860000000000001</v>
      </c>
    </row>
    <row r="8118" spans="1:4" ht="15.75" hidden="1" customHeight="1">
      <c r="A8118" s="13" t="s">
        <v>344</v>
      </c>
      <c r="B8118" s="13">
        <v>1981</v>
      </c>
      <c r="C8118" s="13">
        <v>8829055</v>
      </c>
      <c r="D8118" s="13">
        <v>5.319</v>
      </c>
    </row>
    <row r="8119" spans="1:4" ht="15.75" hidden="1" customHeight="1">
      <c r="A8119" s="13" t="s">
        <v>344</v>
      </c>
      <c r="B8119" s="13">
        <v>1982</v>
      </c>
      <c r="C8119" s="13">
        <v>9046988</v>
      </c>
      <c r="D8119" s="13">
        <v>6.3159999999999998</v>
      </c>
    </row>
    <row r="8120" spans="1:4" ht="15.75" hidden="1" customHeight="1">
      <c r="A8120" s="13" t="s">
        <v>344</v>
      </c>
      <c r="B8120" s="13">
        <v>1983</v>
      </c>
      <c r="C8120" s="13">
        <v>9240673</v>
      </c>
      <c r="D8120" s="13">
        <v>6.5540000000000003</v>
      </c>
    </row>
    <row r="8121" spans="1:4" ht="15.75" hidden="1" customHeight="1">
      <c r="A8121" s="13" t="s">
        <v>344</v>
      </c>
      <c r="B8121" s="13">
        <v>1984</v>
      </c>
      <c r="C8121" s="13">
        <v>9508581</v>
      </c>
      <c r="D8121" s="13">
        <v>6.0529999999999999</v>
      </c>
    </row>
    <row r="8122" spans="1:4" ht="15.75" hidden="1" customHeight="1">
      <c r="A8122" s="13" t="s">
        <v>344</v>
      </c>
      <c r="B8122" s="13">
        <v>1985</v>
      </c>
      <c r="C8122" s="13">
        <v>9804266</v>
      </c>
      <c r="D8122" s="13">
        <v>6.4710000000000001</v>
      </c>
    </row>
    <row r="8123" spans="1:4" ht="15.75" hidden="1" customHeight="1">
      <c r="A8123" s="13" t="s">
        <v>344</v>
      </c>
      <c r="B8123" s="13">
        <v>1986</v>
      </c>
      <c r="C8123" s="13">
        <v>10112711</v>
      </c>
      <c r="D8123" s="13">
        <v>1.9930000000000001</v>
      </c>
    </row>
    <row r="8124" spans="1:4" ht="15.75" hidden="1" customHeight="1">
      <c r="A8124" s="13" t="s">
        <v>344</v>
      </c>
      <c r="B8124" s="13">
        <v>1987</v>
      </c>
      <c r="C8124" s="13">
        <v>10433912</v>
      </c>
      <c r="D8124" s="13">
        <v>1.843</v>
      </c>
    </row>
    <row r="8125" spans="1:4" ht="15.75" hidden="1" customHeight="1">
      <c r="A8125" s="13" t="s">
        <v>344</v>
      </c>
      <c r="B8125" s="13">
        <v>1988</v>
      </c>
      <c r="C8125" s="13">
        <v>10759581</v>
      </c>
      <c r="D8125" s="13">
        <v>2.1539999999999999</v>
      </c>
    </row>
    <row r="8126" spans="1:4" ht="15.75" hidden="1" customHeight="1">
      <c r="A8126" s="13" t="s">
        <v>344</v>
      </c>
      <c r="B8126" s="13">
        <v>1989</v>
      </c>
      <c r="C8126" s="13">
        <v>11089225</v>
      </c>
      <c r="D8126" s="13">
        <v>7.5780000000000003</v>
      </c>
    </row>
    <row r="8127" spans="1:4" ht="15.75" hidden="1" customHeight="1">
      <c r="A8127" s="13" t="s">
        <v>344</v>
      </c>
      <c r="B8127" s="13">
        <v>1990</v>
      </c>
      <c r="C8127" s="13">
        <v>11430519</v>
      </c>
      <c r="D8127" s="13">
        <v>2.605</v>
      </c>
    </row>
    <row r="8128" spans="1:4" ht="15.75" hidden="1" customHeight="1">
      <c r="A8128" s="13" t="s">
        <v>344</v>
      </c>
      <c r="B8128" s="13">
        <v>1991</v>
      </c>
      <c r="C8128" s="13">
        <v>11777721</v>
      </c>
      <c r="D8128" s="13">
        <v>2.6680000000000001</v>
      </c>
    </row>
    <row r="8129" spans="1:4" ht="15.75" hidden="1" customHeight="1">
      <c r="A8129" s="13" t="s">
        <v>344</v>
      </c>
      <c r="B8129" s="13">
        <v>1992</v>
      </c>
      <c r="C8129" s="13">
        <v>12128609</v>
      </c>
      <c r="D8129" s="13">
        <v>2.7120000000000002</v>
      </c>
    </row>
    <row r="8130" spans="1:4" ht="15.75" hidden="1" customHeight="1">
      <c r="A8130" s="13" t="s">
        <v>344</v>
      </c>
      <c r="B8130" s="13">
        <v>1993</v>
      </c>
      <c r="C8130" s="13">
        <v>12486776</v>
      </c>
      <c r="D8130" s="13">
        <v>2.8660000000000001</v>
      </c>
    </row>
    <row r="8131" spans="1:4" ht="15.75" hidden="1" customHeight="1">
      <c r="A8131" s="13" t="s">
        <v>344</v>
      </c>
      <c r="B8131" s="13">
        <v>1994</v>
      </c>
      <c r="C8131" s="13">
        <v>12848863</v>
      </c>
      <c r="D8131" s="13">
        <v>2.8410000000000002</v>
      </c>
    </row>
    <row r="8132" spans="1:4" ht="15.75" hidden="1" customHeight="1">
      <c r="A8132" s="13" t="s">
        <v>344</v>
      </c>
      <c r="B8132" s="13">
        <v>1995</v>
      </c>
      <c r="C8132" s="13">
        <v>13211643</v>
      </c>
      <c r="D8132" s="13">
        <v>3.2040000000000002</v>
      </c>
    </row>
    <row r="8133" spans="1:4" ht="15.75" hidden="1" customHeight="1">
      <c r="A8133" s="13" t="s">
        <v>344</v>
      </c>
      <c r="B8133" s="13">
        <v>1996</v>
      </c>
      <c r="C8133" s="13">
        <v>13575327</v>
      </c>
      <c r="D8133" s="13">
        <v>3.5939999999999999</v>
      </c>
    </row>
    <row r="8134" spans="1:4" ht="15.75" hidden="1" customHeight="1">
      <c r="A8134" s="13" t="s">
        <v>344</v>
      </c>
      <c r="B8134" s="13">
        <v>1997</v>
      </c>
      <c r="C8134" s="13">
        <v>13941183</v>
      </c>
      <c r="D8134" s="13">
        <v>3.157</v>
      </c>
    </row>
    <row r="8135" spans="1:4" ht="15.75" hidden="1" customHeight="1">
      <c r="A8135" s="13" t="s">
        <v>344</v>
      </c>
      <c r="B8135" s="13">
        <v>1998</v>
      </c>
      <c r="C8135" s="13">
        <v>14314604</v>
      </c>
      <c r="D8135" s="13">
        <v>3.1360000000000001</v>
      </c>
    </row>
    <row r="8136" spans="1:4" ht="15.75" hidden="1" customHeight="1">
      <c r="A8136" s="13" t="s">
        <v>344</v>
      </c>
      <c r="B8136" s="13">
        <v>1999</v>
      </c>
      <c r="C8136" s="13">
        <v>14698975</v>
      </c>
      <c r="D8136" s="13">
        <v>2.9969999999999999</v>
      </c>
    </row>
    <row r="8137" spans="1:4" ht="15.75" hidden="1" customHeight="1">
      <c r="A8137" s="13" t="s">
        <v>344</v>
      </c>
      <c r="B8137" s="13">
        <v>2000</v>
      </c>
      <c r="C8137" s="13">
        <v>15091598</v>
      </c>
      <c r="D8137" s="13">
        <v>3.3460000000000001</v>
      </c>
    </row>
    <row r="8138" spans="1:4" ht="15.75" hidden="1" customHeight="1">
      <c r="A8138" s="13" t="s">
        <v>344</v>
      </c>
      <c r="B8138" s="13">
        <v>2001</v>
      </c>
      <c r="C8138" s="13">
        <v>15493256</v>
      </c>
      <c r="D8138" s="13">
        <v>3.3260000000000001</v>
      </c>
    </row>
    <row r="8139" spans="1:4" ht="15.75" hidden="1" customHeight="1">
      <c r="A8139" s="13" t="s">
        <v>344</v>
      </c>
      <c r="B8139" s="13">
        <v>2002</v>
      </c>
      <c r="C8139" s="13">
        <v>15914029</v>
      </c>
      <c r="D8139" s="13">
        <v>3.3250000000000002</v>
      </c>
    </row>
    <row r="8140" spans="1:4" ht="15.75" hidden="1" customHeight="1">
      <c r="A8140" s="13" t="s">
        <v>344</v>
      </c>
      <c r="B8140" s="13">
        <v>2003</v>
      </c>
      <c r="C8140" s="13">
        <v>16354324</v>
      </c>
      <c r="D8140" s="13">
        <v>3.6989999999999998</v>
      </c>
    </row>
    <row r="8141" spans="1:4" ht="15.75" hidden="1" customHeight="1">
      <c r="A8141" s="13" t="s">
        <v>344</v>
      </c>
      <c r="B8141" s="13">
        <v>2004</v>
      </c>
      <c r="C8141" s="13">
        <v>16809406</v>
      </c>
      <c r="D8141" s="13">
        <v>3.851</v>
      </c>
    </row>
    <row r="8142" spans="1:4" ht="15.75" hidden="1" customHeight="1">
      <c r="A8142" s="13" t="s">
        <v>344</v>
      </c>
      <c r="B8142" s="13">
        <v>2005</v>
      </c>
      <c r="C8142" s="13">
        <v>17275174</v>
      </c>
      <c r="D8142" s="13">
        <v>3.5910000000000002</v>
      </c>
    </row>
    <row r="8143" spans="1:4" ht="15.75" hidden="1" customHeight="1">
      <c r="A8143" s="13" t="s">
        <v>344</v>
      </c>
      <c r="B8143" s="13">
        <v>2006</v>
      </c>
      <c r="C8143" s="13">
        <v>17751338</v>
      </c>
      <c r="D8143" s="13">
        <v>3.7519999999999998</v>
      </c>
    </row>
    <row r="8144" spans="1:4" ht="15.75" hidden="1" customHeight="1">
      <c r="A8144" s="13" t="s">
        <v>344</v>
      </c>
      <c r="B8144" s="13">
        <v>2007</v>
      </c>
      <c r="C8144" s="13">
        <v>18251868</v>
      </c>
      <c r="D8144" s="13">
        <v>5.7030000000000003</v>
      </c>
    </row>
    <row r="8145" spans="1:4" ht="15.75" hidden="1" customHeight="1">
      <c r="A8145" s="13" t="s">
        <v>344</v>
      </c>
      <c r="B8145" s="13">
        <v>2008</v>
      </c>
      <c r="C8145" s="13">
        <v>18777082</v>
      </c>
      <c r="D8145" s="13">
        <v>5.4260000000000002</v>
      </c>
    </row>
    <row r="8146" spans="1:4" ht="15.75" hidden="1" customHeight="1">
      <c r="A8146" s="13" t="s">
        <v>344</v>
      </c>
      <c r="B8146" s="13">
        <v>2009</v>
      </c>
      <c r="C8146" s="13">
        <v>19319276</v>
      </c>
      <c r="D8146" s="13">
        <v>6.5940000000000003</v>
      </c>
    </row>
    <row r="8147" spans="1:4" ht="15.75" hidden="1" customHeight="1">
      <c r="A8147" s="13" t="s">
        <v>344</v>
      </c>
      <c r="B8147" s="13">
        <v>2010</v>
      </c>
      <c r="C8147" s="13">
        <v>19878044</v>
      </c>
      <c r="D8147" s="13">
        <v>6.6619999999999999</v>
      </c>
    </row>
    <row r="8148" spans="1:4" ht="15.75" hidden="1" customHeight="1">
      <c r="A8148" s="13" t="s">
        <v>344</v>
      </c>
      <c r="B8148" s="13">
        <v>2011</v>
      </c>
      <c r="C8148" s="13">
        <v>20448880</v>
      </c>
      <c r="D8148" s="13">
        <v>6.5209999999999999</v>
      </c>
    </row>
    <row r="8149" spans="1:4" ht="15.75" hidden="1" customHeight="1">
      <c r="A8149" s="13" t="s">
        <v>344</v>
      </c>
      <c r="B8149" s="13">
        <v>2012</v>
      </c>
      <c r="C8149" s="13">
        <v>21032684</v>
      </c>
      <c r="D8149" s="13">
        <v>7.6029999999999998</v>
      </c>
    </row>
    <row r="8150" spans="1:4" ht="15.75" hidden="1" customHeight="1">
      <c r="A8150" s="13" t="s">
        <v>344</v>
      </c>
      <c r="B8150" s="13">
        <v>2013</v>
      </c>
      <c r="C8150" s="13">
        <v>21632852</v>
      </c>
      <c r="D8150" s="13">
        <v>7.85</v>
      </c>
    </row>
    <row r="8151" spans="1:4" ht="15.75" hidden="1" customHeight="1">
      <c r="A8151" s="13" t="s">
        <v>344</v>
      </c>
      <c r="B8151" s="13">
        <v>2014</v>
      </c>
      <c r="C8151" s="13">
        <v>22299590</v>
      </c>
      <c r="D8151" s="13">
        <v>8.7720000000000002</v>
      </c>
    </row>
    <row r="8152" spans="1:4" ht="15.75" hidden="1" customHeight="1">
      <c r="A8152" s="13" t="s">
        <v>344</v>
      </c>
      <c r="B8152" s="13">
        <v>2015</v>
      </c>
      <c r="C8152" s="13">
        <v>23012650</v>
      </c>
      <c r="D8152" s="13">
        <v>9.8510000000000009</v>
      </c>
    </row>
    <row r="8153" spans="1:4" ht="15.75" hidden="1" customHeight="1">
      <c r="A8153" s="13" t="s">
        <v>344</v>
      </c>
      <c r="B8153" s="13">
        <v>2016</v>
      </c>
      <c r="C8153" s="13">
        <v>23711626</v>
      </c>
      <c r="D8153" s="13">
        <v>9.9429999999999996</v>
      </c>
    </row>
    <row r="8154" spans="1:4" ht="15.75" hidden="1" customHeight="1">
      <c r="A8154" s="13" t="s">
        <v>344</v>
      </c>
      <c r="B8154" s="13">
        <v>2017</v>
      </c>
      <c r="C8154" s="13">
        <v>24393182</v>
      </c>
      <c r="D8154" s="13">
        <v>9.5939999999999994</v>
      </c>
    </row>
    <row r="8155" spans="1:4" ht="15.75" hidden="1" customHeight="1">
      <c r="A8155" s="13" t="s">
        <v>344</v>
      </c>
      <c r="B8155" s="13">
        <v>2018</v>
      </c>
      <c r="C8155" s="13">
        <v>25076752</v>
      </c>
      <c r="D8155" s="13">
        <v>9.6340000000000003</v>
      </c>
    </row>
    <row r="8156" spans="1:4" ht="15.75" hidden="1" customHeight="1">
      <c r="A8156" s="13" t="s">
        <v>344</v>
      </c>
      <c r="B8156" s="13">
        <v>2019</v>
      </c>
      <c r="C8156" s="13">
        <v>25782342</v>
      </c>
      <c r="D8156" s="13">
        <v>9.5050000000000008</v>
      </c>
    </row>
    <row r="8157" spans="1:4" ht="15.75" hidden="1" customHeight="1">
      <c r="A8157" s="13" t="s">
        <v>344</v>
      </c>
      <c r="B8157" s="13">
        <v>2020</v>
      </c>
      <c r="C8157" s="13">
        <v>26491090</v>
      </c>
      <c r="D8157" s="13">
        <v>9.0069999999999997</v>
      </c>
    </row>
    <row r="8158" spans="1:4" ht="15.75" hidden="1" customHeight="1">
      <c r="A8158" s="13" t="s">
        <v>344</v>
      </c>
      <c r="B8158" s="13">
        <v>2021</v>
      </c>
      <c r="C8158" s="13">
        <v>27198632</v>
      </c>
      <c r="D8158" s="13">
        <v>9.2970000000000006</v>
      </c>
    </row>
    <row r="8159" spans="1:4" ht="15.75" hidden="1" customHeight="1">
      <c r="A8159" s="13" t="s">
        <v>40</v>
      </c>
      <c r="B8159" s="13">
        <v>1785</v>
      </c>
      <c r="D8159" s="13">
        <v>4.0000000000000001E-3</v>
      </c>
    </row>
    <row r="8160" spans="1:4" ht="15.75" hidden="1" customHeight="1">
      <c r="A8160" s="13" t="s">
        <v>40</v>
      </c>
      <c r="B8160" s="13">
        <v>1786</v>
      </c>
      <c r="D8160" s="13">
        <v>4.0000000000000001E-3</v>
      </c>
    </row>
    <row r="8161" spans="1:4" ht="15.75" hidden="1" customHeight="1">
      <c r="A8161" s="13" t="s">
        <v>40</v>
      </c>
      <c r="B8161" s="13">
        <v>1787</v>
      </c>
      <c r="D8161" s="13">
        <v>4.0000000000000001E-3</v>
      </c>
    </row>
    <row r="8162" spans="1:4" ht="15.75" hidden="1" customHeight="1">
      <c r="A8162" s="13" t="s">
        <v>40</v>
      </c>
      <c r="B8162" s="13">
        <v>1788</v>
      </c>
      <c r="D8162" s="13">
        <v>4.0000000000000001E-3</v>
      </c>
    </row>
    <row r="8163" spans="1:4" ht="15.75" hidden="1" customHeight="1">
      <c r="A8163" s="13" t="s">
        <v>40</v>
      </c>
      <c r="B8163" s="13">
        <v>1789</v>
      </c>
      <c r="D8163" s="13">
        <v>4.0000000000000001E-3</v>
      </c>
    </row>
    <row r="8164" spans="1:4" ht="15.75" hidden="1" customHeight="1">
      <c r="A8164" s="13" t="s">
        <v>40</v>
      </c>
      <c r="B8164" s="13">
        <v>1790</v>
      </c>
      <c r="C8164" s="13">
        <v>816556</v>
      </c>
      <c r="D8164" s="13">
        <v>4.0000000000000001E-3</v>
      </c>
    </row>
    <row r="8165" spans="1:4" ht="15.75" hidden="1" customHeight="1">
      <c r="A8165" s="13" t="s">
        <v>40</v>
      </c>
      <c r="B8165" s="13">
        <v>1791</v>
      </c>
      <c r="D8165" s="13">
        <v>4.0000000000000001E-3</v>
      </c>
    </row>
    <row r="8166" spans="1:4" ht="15.75" hidden="1" customHeight="1">
      <c r="A8166" s="13" t="s">
        <v>40</v>
      </c>
      <c r="B8166" s="13">
        <v>1792</v>
      </c>
      <c r="D8166" s="13">
        <v>4.0000000000000001E-3</v>
      </c>
    </row>
    <row r="8167" spans="1:4" ht="15.75" hidden="1" customHeight="1">
      <c r="A8167" s="13" t="s">
        <v>40</v>
      </c>
      <c r="B8167" s="13">
        <v>1793</v>
      </c>
      <c r="D8167" s="13">
        <v>4.0000000000000001E-3</v>
      </c>
    </row>
    <row r="8168" spans="1:4" ht="15.75" hidden="1" customHeight="1">
      <c r="A8168" s="13" t="s">
        <v>40</v>
      </c>
      <c r="B8168" s="13">
        <v>1794</v>
      </c>
      <c r="D8168" s="13">
        <v>4.0000000000000001E-3</v>
      </c>
    </row>
    <row r="8169" spans="1:4" ht="15.75" hidden="1" customHeight="1">
      <c r="A8169" s="13" t="s">
        <v>40</v>
      </c>
      <c r="B8169" s="13">
        <v>1795</v>
      </c>
      <c r="D8169" s="13">
        <v>4.0000000000000001E-3</v>
      </c>
    </row>
    <row r="8170" spans="1:4" ht="15.75" hidden="1" customHeight="1">
      <c r="A8170" s="13" t="s">
        <v>40</v>
      </c>
      <c r="B8170" s="13">
        <v>1796</v>
      </c>
      <c r="D8170" s="13">
        <v>4.0000000000000001E-3</v>
      </c>
    </row>
    <row r="8171" spans="1:4" ht="15.75" hidden="1" customHeight="1">
      <c r="A8171" s="13" t="s">
        <v>40</v>
      </c>
      <c r="B8171" s="13">
        <v>1797</v>
      </c>
      <c r="D8171" s="13">
        <v>4.0000000000000001E-3</v>
      </c>
    </row>
    <row r="8172" spans="1:4" ht="15.75" hidden="1" customHeight="1">
      <c r="A8172" s="13" t="s">
        <v>40</v>
      </c>
      <c r="B8172" s="13">
        <v>1798</v>
      </c>
      <c r="D8172" s="13">
        <v>4.0000000000000001E-3</v>
      </c>
    </row>
    <row r="8173" spans="1:4" ht="15.75" hidden="1" customHeight="1">
      <c r="A8173" s="13" t="s">
        <v>40</v>
      </c>
      <c r="B8173" s="13">
        <v>1799</v>
      </c>
      <c r="D8173" s="13">
        <v>4.0000000000000001E-3</v>
      </c>
    </row>
    <row r="8174" spans="1:4" ht="15.75" hidden="1" customHeight="1">
      <c r="A8174" s="13" t="s">
        <v>40</v>
      </c>
      <c r="B8174" s="13">
        <v>1800</v>
      </c>
      <c r="C8174" s="13">
        <v>500000</v>
      </c>
      <c r="D8174" s="13">
        <v>4.0000000000000001E-3</v>
      </c>
    </row>
    <row r="8175" spans="1:4" ht="15.75" hidden="1" customHeight="1">
      <c r="A8175" s="13" t="s">
        <v>40</v>
      </c>
      <c r="B8175" s="13">
        <v>1801</v>
      </c>
      <c r="C8175" s="13">
        <v>512396</v>
      </c>
      <c r="D8175" s="13">
        <v>4.0000000000000001E-3</v>
      </c>
    </row>
    <row r="8176" spans="1:4" ht="15.75" hidden="1" customHeight="1">
      <c r="A8176" s="13" t="s">
        <v>40</v>
      </c>
      <c r="B8176" s="13">
        <v>1802</v>
      </c>
      <c r="C8176" s="13">
        <v>525100</v>
      </c>
      <c r="D8176" s="13">
        <v>4.0000000000000001E-3</v>
      </c>
    </row>
    <row r="8177" spans="1:4" ht="15.75" hidden="1" customHeight="1">
      <c r="A8177" s="13" t="s">
        <v>40</v>
      </c>
      <c r="B8177" s="13">
        <v>1803</v>
      </c>
      <c r="C8177" s="13">
        <v>538119</v>
      </c>
      <c r="D8177" s="13">
        <v>4.0000000000000001E-3</v>
      </c>
    </row>
    <row r="8178" spans="1:4" ht="15.75" hidden="1" customHeight="1">
      <c r="A8178" s="13" t="s">
        <v>40</v>
      </c>
      <c r="B8178" s="13">
        <v>1804</v>
      </c>
      <c r="C8178" s="13">
        <v>551460</v>
      </c>
      <c r="D8178" s="13">
        <v>4.0000000000000001E-3</v>
      </c>
    </row>
    <row r="8179" spans="1:4" ht="15.75" hidden="1" customHeight="1">
      <c r="A8179" s="13" t="s">
        <v>40</v>
      </c>
      <c r="B8179" s="13">
        <v>1805</v>
      </c>
      <c r="C8179" s="13">
        <v>565132</v>
      </c>
      <c r="D8179" s="13">
        <v>4.0000000000000001E-3</v>
      </c>
    </row>
    <row r="8180" spans="1:4" ht="15.75" hidden="1" customHeight="1">
      <c r="A8180" s="13" t="s">
        <v>40</v>
      </c>
      <c r="B8180" s="13">
        <v>1806</v>
      </c>
      <c r="C8180" s="13">
        <v>579143</v>
      </c>
      <c r="D8180" s="13">
        <v>4.0000000000000001E-3</v>
      </c>
    </row>
    <row r="8181" spans="1:4" ht="15.75" hidden="1" customHeight="1">
      <c r="A8181" s="13" t="s">
        <v>40</v>
      </c>
      <c r="B8181" s="13">
        <v>1807</v>
      </c>
      <c r="C8181" s="13">
        <v>593502</v>
      </c>
      <c r="D8181" s="13">
        <v>4.0000000000000001E-3</v>
      </c>
    </row>
    <row r="8182" spans="1:4" ht="15.75" hidden="1" customHeight="1">
      <c r="A8182" s="13" t="s">
        <v>40</v>
      </c>
      <c r="B8182" s="13">
        <v>1808</v>
      </c>
      <c r="C8182" s="13">
        <v>608216</v>
      </c>
      <c r="D8182" s="13">
        <v>4.0000000000000001E-3</v>
      </c>
    </row>
    <row r="8183" spans="1:4" ht="15.75" hidden="1" customHeight="1">
      <c r="A8183" s="13" t="s">
        <v>40</v>
      </c>
      <c r="B8183" s="13">
        <v>1809</v>
      </c>
      <c r="C8183" s="13">
        <v>623296</v>
      </c>
      <c r="D8183" s="13">
        <v>4.0000000000000001E-3</v>
      </c>
    </row>
    <row r="8184" spans="1:4" ht="15.75" hidden="1" customHeight="1">
      <c r="A8184" s="13" t="s">
        <v>40</v>
      </c>
      <c r="B8184" s="13">
        <v>1810</v>
      </c>
      <c r="C8184" s="13">
        <v>639132</v>
      </c>
      <c r="D8184" s="13">
        <v>4.0000000000000001E-3</v>
      </c>
    </row>
    <row r="8185" spans="1:4" ht="15.75" hidden="1" customHeight="1">
      <c r="A8185" s="13" t="s">
        <v>40</v>
      </c>
      <c r="B8185" s="13">
        <v>1811</v>
      </c>
      <c r="C8185" s="13">
        <v>654978</v>
      </c>
      <c r="D8185" s="13">
        <v>4.0000000000000001E-3</v>
      </c>
    </row>
    <row r="8186" spans="1:4" ht="15.75" hidden="1" customHeight="1">
      <c r="A8186" s="13" t="s">
        <v>40</v>
      </c>
      <c r="B8186" s="13">
        <v>1812</v>
      </c>
      <c r="C8186" s="13">
        <v>671216</v>
      </c>
      <c r="D8186" s="13">
        <v>4.0000000000000001E-3</v>
      </c>
    </row>
    <row r="8187" spans="1:4" ht="15.75" hidden="1" customHeight="1">
      <c r="A8187" s="13" t="s">
        <v>40</v>
      </c>
      <c r="B8187" s="13">
        <v>1813</v>
      </c>
      <c r="C8187" s="13">
        <v>687858</v>
      </c>
      <c r="D8187" s="13">
        <v>4.0000000000000001E-3</v>
      </c>
    </row>
    <row r="8188" spans="1:4" ht="15.75" hidden="1" customHeight="1">
      <c r="A8188" s="13" t="s">
        <v>40</v>
      </c>
      <c r="B8188" s="13">
        <v>1814</v>
      </c>
      <c r="C8188" s="13">
        <v>704911</v>
      </c>
      <c r="D8188" s="13">
        <v>4.0000000000000001E-3</v>
      </c>
    </row>
    <row r="8189" spans="1:4" ht="15.75" hidden="1" customHeight="1">
      <c r="A8189" s="13" t="s">
        <v>40</v>
      </c>
      <c r="B8189" s="13">
        <v>1815</v>
      </c>
      <c r="C8189" s="13">
        <v>722388</v>
      </c>
      <c r="D8189" s="13">
        <v>4.0000000000000001E-3</v>
      </c>
    </row>
    <row r="8190" spans="1:4" ht="15.75" hidden="1" customHeight="1">
      <c r="A8190" s="13" t="s">
        <v>40</v>
      </c>
      <c r="B8190" s="13">
        <v>1816</v>
      </c>
      <c r="C8190" s="13">
        <v>740298</v>
      </c>
      <c r="D8190" s="13">
        <v>4.0000000000000001E-3</v>
      </c>
    </row>
    <row r="8191" spans="1:4" ht="15.75" hidden="1" customHeight="1">
      <c r="A8191" s="13" t="s">
        <v>40</v>
      </c>
      <c r="B8191" s="13">
        <v>1817</v>
      </c>
      <c r="C8191" s="13">
        <v>758652</v>
      </c>
      <c r="D8191" s="13">
        <v>4.0000000000000001E-3</v>
      </c>
    </row>
    <row r="8192" spans="1:4" ht="15.75" hidden="1" customHeight="1">
      <c r="A8192" s="13" t="s">
        <v>40</v>
      </c>
      <c r="B8192" s="13">
        <v>1818</v>
      </c>
      <c r="C8192" s="13">
        <v>777461</v>
      </c>
      <c r="D8192" s="13">
        <v>4.0000000000000001E-3</v>
      </c>
    </row>
    <row r="8193" spans="1:4" ht="15.75" hidden="1" customHeight="1">
      <c r="A8193" s="13" t="s">
        <v>40</v>
      </c>
      <c r="B8193" s="13">
        <v>1819</v>
      </c>
      <c r="C8193" s="13">
        <v>798664</v>
      </c>
      <c r="D8193" s="13">
        <v>4.0000000000000001E-3</v>
      </c>
    </row>
    <row r="8194" spans="1:4" ht="15.75" hidden="1" customHeight="1">
      <c r="A8194" s="13" t="s">
        <v>40</v>
      </c>
      <c r="B8194" s="13">
        <v>1820</v>
      </c>
      <c r="C8194" s="13">
        <v>822390</v>
      </c>
      <c r="D8194" s="13">
        <v>4.0000000000000001E-3</v>
      </c>
    </row>
    <row r="8195" spans="1:4" ht="15.75" hidden="1" customHeight="1">
      <c r="A8195" s="13" t="s">
        <v>40</v>
      </c>
      <c r="B8195" s="13">
        <v>1821</v>
      </c>
      <c r="C8195" s="13">
        <v>848776</v>
      </c>
      <c r="D8195" s="13">
        <v>4.0000000000000001E-3</v>
      </c>
    </row>
    <row r="8196" spans="1:4" ht="15.75" hidden="1" customHeight="1">
      <c r="A8196" s="13" t="s">
        <v>40</v>
      </c>
      <c r="B8196" s="13">
        <v>1822</v>
      </c>
      <c r="C8196" s="13">
        <v>877963</v>
      </c>
      <c r="D8196" s="13">
        <v>4.0000000000000001E-3</v>
      </c>
    </row>
    <row r="8197" spans="1:4" ht="15.75" hidden="1" customHeight="1">
      <c r="A8197" s="13" t="s">
        <v>40</v>
      </c>
      <c r="B8197" s="13">
        <v>1823</v>
      </c>
      <c r="C8197" s="13">
        <v>910099</v>
      </c>
      <c r="D8197" s="13">
        <v>4.0000000000000001E-3</v>
      </c>
    </row>
    <row r="8198" spans="1:4" ht="15.75" hidden="1" customHeight="1">
      <c r="A8198" s="13" t="s">
        <v>40</v>
      </c>
      <c r="B8198" s="13">
        <v>1824</v>
      </c>
      <c r="C8198" s="13">
        <v>943411</v>
      </c>
      <c r="D8198" s="13">
        <v>4.0000000000000001E-3</v>
      </c>
    </row>
    <row r="8199" spans="1:4" ht="15.75" hidden="1" customHeight="1">
      <c r="A8199" s="13" t="s">
        <v>40</v>
      </c>
      <c r="B8199" s="13">
        <v>1825</v>
      </c>
      <c r="C8199" s="13">
        <v>977943</v>
      </c>
      <c r="D8199" s="13">
        <v>4.0000000000000001E-3</v>
      </c>
    </row>
    <row r="8200" spans="1:4" ht="15.75" hidden="1" customHeight="1">
      <c r="A8200" s="13" t="s">
        <v>40</v>
      </c>
      <c r="B8200" s="13">
        <v>1826</v>
      </c>
      <c r="C8200" s="13">
        <v>1013738</v>
      </c>
      <c r="D8200" s="13">
        <v>4.0000000000000001E-3</v>
      </c>
    </row>
    <row r="8201" spans="1:4" ht="15.75" hidden="1" customHeight="1">
      <c r="A8201" s="13" t="s">
        <v>40</v>
      </c>
      <c r="B8201" s="13">
        <v>1827</v>
      </c>
      <c r="C8201" s="13">
        <v>1050844</v>
      </c>
      <c r="D8201" s="13">
        <v>4.0000000000000001E-3</v>
      </c>
    </row>
    <row r="8202" spans="1:4" ht="15.75" hidden="1" customHeight="1">
      <c r="A8202" s="13" t="s">
        <v>40</v>
      </c>
      <c r="B8202" s="13">
        <v>1828</v>
      </c>
      <c r="C8202" s="13">
        <v>1089308</v>
      </c>
      <c r="D8202" s="13">
        <v>4.0000000000000001E-3</v>
      </c>
    </row>
    <row r="8203" spans="1:4" ht="15.75" hidden="1" customHeight="1">
      <c r="A8203" s="13" t="s">
        <v>40</v>
      </c>
      <c r="B8203" s="13">
        <v>1829</v>
      </c>
      <c r="C8203" s="13">
        <v>1129501</v>
      </c>
      <c r="D8203" s="13">
        <v>4.0000000000000001E-3</v>
      </c>
    </row>
    <row r="8204" spans="1:4" ht="15.75" hidden="1" customHeight="1">
      <c r="A8204" s="13" t="s">
        <v>40</v>
      </c>
      <c r="B8204" s="13">
        <v>1830</v>
      </c>
      <c r="C8204" s="13">
        <v>1171497</v>
      </c>
      <c r="D8204" s="13">
        <v>4.0000000000000001E-3</v>
      </c>
    </row>
    <row r="8205" spans="1:4" ht="15.75" hidden="1" customHeight="1">
      <c r="A8205" s="13" t="s">
        <v>40</v>
      </c>
      <c r="B8205" s="13">
        <v>1831</v>
      </c>
      <c r="C8205" s="13">
        <v>1215377</v>
      </c>
      <c r="D8205" s="13">
        <v>4.0000000000000001E-3</v>
      </c>
    </row>
    <row r="8206" spans="1:4" ht="15.75" hidden="1" customHeight="1">
      <c r="A8206" s="13" t="s">
        <v>40</v>
      </c>
      <c r="B8206" s="13">
        <v>1832</v>
      </c>
      <c r="C8206" s="13">
        <v>1261221</v>
      </c>
      <c r="D8206" s="13">
        <v>4.0000000000000001E-3</v>
      </c>
    </row>
    <row r="8207" spans="1:4" ht="15.75" hidden="1" customHeight="1">
      <c r="A8207" s="13" t="s">
        <v>40</v>
      </c>
      <c r="B8207" s="13">
        <v>1833</v>
      </c>
      <c r="C8207" s="13">
        <v>1309115</v>
      </c>
      <c r="D8207" s="13">
        <v>4.0000000000000001E-3</v>
      </c>
    </row>
    <row r="8208" spans="1:4" ht="15.75" hidden="1" customHeight="1">
      <c r="A8208" s="13" t="s">
        <v>40</v>
      </c>
      <c r="B8208" s="13">
        <v>1834</v>
      </c>
      <c r="C8208" s="13">
        <v>1358828</v>
      </c>
      <c r="D8208" s="13">
        <v>4.0000000000000001E-3</v>
      </c>
    </row>
    <row r="8209" spans="1:4" ht="15.75" hidden="1" customHeight="1">
      <c r="A8209" s="13" t="s">
        <v>40</v>
      </c>
      <c r="B8209" s="13">
        <v>1835</v>
      </c>
      <c r="C8209" s="13">
        <v>1410429</v>
      </c>
      <c r="D8209" s="13">
        <v>4.0000000000000001E-3</v>
      </c>
    </row>
    <row r="8210" spans="1:4" ht="15.75" hidden="1" customHeight="1">
      <c r="A8210" s="13" t="s">
        <v>40</v>
      </c>
      <c r="B8210" s="13">
        <v>1836</v>
      </c>
      <c r="C8210" s="13">
        <v>1463990</v>
      </c>
      <c r="D8210" s="13">
        <v>4.0000000000000001E-3</v>
      </c>
    </row>
    <row r="8211" spans="1:4" ht="15.75" hidden="1" customHeight="1">
      <c r="A8211" s="13" t="s">
        <v>40</v>
      </c>
      <c r="B8211" s="13">
        <v>1837</v>
      </c>
      <c r="C8211" s="13">
        <v>1519584</v>
      </c>
      <c r="D8211" s="13">
        <v>4.0000000000000001E-3</v>
      </c>
    </row>
    <row r="8212" spans="1:4" ht="15.75" hidden="1" customHeight="1">
      <c r="A8212" s="13" t="s">
        <v>40</v>
      </c>
      <c r="B8212" s="13">
        <v>1838</v>
      </c>
      <c r="C8212" s="13">
        <v>1577290</v>
      </c>
      <c r="D8212" s="13">
        <v>4.0000000000000001E-3</v>
      </c>
    </row>
    <row r="8213" spans="1:4" ht="15.75" hidden="1" customHeight="1">
      <c r="A8213" s="13" t="s">
        <v>40</v>
      </c>
      <c r="B8213" s="13">
        <v>1839</v>
      </c>
      <c r="C8213" s="13">
        <v>1637493</v>
      </c>
      <c r="D8213" s="13">
        <v>4.0000000000000001E-3</v>
      </c>
    </row>
    <row r="8214" spans="1:4" ht="15.75" hidden="1" customHeight="1">
      <c r="A8214" s="13" t="s">
        <v>40</v>
      </c>
      <c r="B8214" s="13">
        <v>1840</v>
      </c>
      <c r="C8214" s="13">
        <v>1700301</v>
      </c>
      <c r="D8214" s="13">
        <v>4.0000000000000001E-3</v>
      </c>
    </row>
    <row r="8215" spans="1:4" ht="15.75" hidden="1" customHeight="1">
      <c r="A8215" s="13" t="s">
        <v>40</v>
      </c>
      <c r="B8215" s="13">
        <v>1841</v>
      </c>
      <c r="C8215" s="13">
        <v>1765826</v>
      </c>
      <c r="D8215" s="13">
        <v>4.0000000000000001E-3</v>
      </c>
    </row>
    <row r="8216" spans="1:4" ht="15.75" hidden="1" customHeight="1">
      <c r="A8216" s="13" t="s">
        <v>40</v>
      </c>
      <c r="B8216" s="13">
        <v>1842</v>
      </c>
      <c r="C8216" s="13">
        <v>1834182</v>
      </c>
      <c r="D8216" s="13">
        <v>4.0000000000000001E-3</v>
      </c>
    </row>
    <row r="8217" spans="1:4" ht="15.75" hidden="1" customHeight="1">
      <c r="A8217" s="13" t="s">
        <v>40</v>
      </c>
      <c r="B8217" s="13">
        <v>1843</v>
      </c>
      <c r="C8217" s="13">
        <v>1905491</v>
      </c>
      <c r="D8217" s="13">
        <v>4.0000000000000001E-3</v>
      </c>
    </row>
    <row r="8218" spans="1:4" ht="15.75" hidden="1" customHeight="1">
      <c r="A8218" s="13" t="s">
        <v>40</v>
      </c>
      <c r="B8218" s="13">
        <v>1844</v>
      </c>
      <c r="C8218" s="13">
        <v>1979572</v>
      </c>
      <c r="D8218" s="13">
        <v>4.0000000000000001E-3</v>
      </c>
    </row>
    <row r="8219" spans="1:4" ht="15.75" hidden="1" customHeight="1">
      <c r="A8219" s="13" t="s">
        <v>40</v>
      </c>
      <c r="B8219" s="13">
        <v>1845</v>
      </c>
      <c r="C8219" s="13">
        <v>2056533</v>
      </c>
      <c r="D8219" s="13">
        <v>4.0000000000000001E-3</v>
      </c>
    </row>
    <row r="8220" spans="1:4" ht="15.75" hidden="1" customHeight="1">
      <c r="A8220" s="13" t="s">
        <v>40</v>
      </c>
      <c r="B8220" s="13">
        <v>1846</v>
      </c>
      <c r="C8220" s="13">
        <v>2136487</v>
      </c>
      <c r="D8220" s="13">
        <v>2.5999999999999999E-2</v>
      </c>
    </row>
    <row r="8221" spans="1:4" ht="15.75" hidden="1" customHeight="1">
      <c r="A8221" s="13" t="s">
        <v>40</v>
      </c>
      <c r="B8221" s="13">
        <v>1847</v>
      </c>
      <c r="C8221" s="13">
        <v>2219548</v>
      </c>
      <c r="D8221" s="13">
        <v>3.3000000000000002E-2</v>
      </c>
    </row>
    <row r="8222" spans="1:4" ht="15.75" hidden="1" customHeight="1">
      <c r="A8222" s="13" t="s">
        <v>40</v>
      </c>
      <c r="B8222" s="13">
        <v>1848</v>
      </c>
      <c r="C8222" s="13">
        <v>2305839</v>
      </c>
      <c r="D8222" s="13">
        <v>0.04</v>
      </c>
    </row>
    <row r="8223" spans="1:4" ht="15.75" hidden="1" customHeight="1">
      <c r="A8223" s="13" t="s">
        <v>40</v>
      </c>
      <c r="B8223" s="13">
        <v>1849</v>
      </c>
      <c r="C8223" s="13">
        <v>2391522</v>
      </c>
      <c r="D8223" s="13">
        <v>4.8000000000000001E-2</v>
      </c>
    </row>
    <row r="8224" spans="1:4" ht="15.75" hidden="1" customHeight="1">
      <c r="A8224" s="13" t="s">
        <v>40</v>
      </c>
      <c r="B8224" s="13">
        <v>1850</v>
      </c>
      <c r="C8224" s="13">
        <v>2476448</v>
      </c>
      <c r="D8224" s="13">
        <v>5.8999999999999997E-2</v>
      </c>
    </row>
    <row r="8225" spans="1:4" ht="15.75" hidden="1" customHeight="1">
      <c r="A8225" s="13" t="s">
        <v>40</v>
      </c>
      <c r="B8225" s="13">
        <v>1851</v>
      </c>
      <c r="C8225" s="13">
        <v>2559525</v>
      </c>
      <c r="D8225" s="13">
        <v>7.0000000000000007E-2</v>
      </c>
    </row>
    <row r="8226" spans="1:4" ht="15.75" hidden="1" customHeight="1">
      <c r="A8226" s="13" t="s">
        <v>40</v>
      </c>
      <c r="B8226" s="13">
        <v>1852</v>
      </c>
      <c r="C8226" s="13">
        <v>2641465</v>
      </c>
      <c r="D8226" s="13">
        <v>8.4000000000000005E-2</v>
      </c>
    </row>
    <row r="8227" spans="1:4" ht="15.75" hidden="1" customHeight="1">
      <c r="A8227" s="13" t="s">
        <v>40</v>
      </c>
      <c r="B8227" s="13">
        <v>1853</v>
      </c>
      <c r="C8227" s="13">
        <v>2722093</v>
      </c>
      <c r="D8227" s="13">
        <v>0.10299999999999999</v>
      </c>
    </row>
    <row r="8228" spans="1:4" ht="15.75" hidden="1" customHeight="1">
      <c r="A8228" s="13" t="s">
        <v>40</v>
      </c>
      <c r="B8228" s="13">
        <v>1854</v>
      </c>
      <c r="C8228" s="13">
        <v>2805181</v>
      </c>
      <c r="D8228" s="13">
        <v>0.125</v>
      </c>
    </row>
    <row r="8229" spans="1:4" ht="15.75" hidden="1" customHeight="1">
      <c r="A8229" s="13" t="s">
        <v>40</v>
      </c>
      <c r="B8229" s="13">
        <v>1855</v>
      </c>
      <c r="C8229" s="13">
        <v>2890805</v>
      </c>
      <c r="D8229" s="13">
        <v>0.15</v>
      </c>
    </row>
    <row r="8230" spans="1:4" ht="15.75" hidden="1" customHeight="1">
      <c r="A8230" s="13" t="s">
        <v>40</v>
      </c>
      <c r="B8230" s="13">
        <v>1856</v>
      </c>
      <c r="C8230" s="13">
        <v>2979043</v>
      </c>
      <c r="D8230" s="13">
        <v>0.18</v>
      </c>
    </row>
    <row r="8231" spans="1:4" ht="15.75" hidden="1" customHeight="1">
      <c r="A8231" s="13" t="s">
        <v>40</v>
      </c>
      <c r="B8231" s="13">
        <v>1857</v>
      </c>
      <c r="C8231" s="13">
        <v>3069973</v>
      </c>
      <c r="D8231" s="13">
        <v>0.216</v>
      </c>
    </row>
    <row r="8232" spans="1:4" ht="15.75" hidden="1" customHeight="1">
      <c r="A8232" s="13" t="s">
        <v>40</v>
      </c>
      <c r="B8232" s="13">
        <v>1858</v>
      </c>
      <c r="C8232" s="13">
        <v>3163678</v>
      </c>
      <c r="D8232" s="13">
        <v>0.26400000000000001</v>
      </c>
    </row>
    <row r="8233" spans="1:4" ht="15.75" hidden="1" customHeight="1">
      <c r="A8233" s="13" t="s">
        <v>40</v>
      </c>
      <c r="B8233" s="13">
        <v>1859</v>
      </c>
      <c r="C8233" s="13">
        <v>3247283</v>
      </c>
      <c r="D8233" s="13">
        <v>0.315</v>
      </c>
    </row>
    <row r="8234" spans="1:4" ht="15.75" hidden="1" customHeight="1">
      <c r="A8234" s="13" t="s">
        <v>40</v>
      </c>
      <c r="B8234" s="13">
        <v>1860</v>
      </c>
      <c r="C8234" s="13">
        <v>3320338</v>
      </c>
      <c r="D8234" s="13">
        <v>0.38100000000000001</v>
      </c>
    </row>
    <row r="8235" spans="1:4" ht="15.75" hidden="1" customHeight="1">
      <c r="A8235" s="13" t="s">
        <v>40</v>
      </c>
      <c r="B8235" s="13">
        <v>1861</v>
      </c>
      <c r="C8235" s="13">
        <v>3382380</v>
      </c>
      <c r="D8235" s="13">
        <v>0.45800000000000002</v>
      </c>
    </row>
    <row r="8236" spans="1:4" ht="15.75" hidden="1" customHeight="1">
      <c r="A8236" s="13" t="s">
        <v>40</v>
      </c>
      <c r="B8236" s="13">
        <v>1862</v>
      </c>
      <c r="C8236" s="13">
        <v>3432927</v>
      </c>
      <c r="D8236" s="13">
        <v>0.56100000000000005</v>
      </c>
    </row>
    <row r="8237" spans="1:4" ht="15.75" hidden="1" customHeight="1">
      <c r="A8237" s="13" t="s">
        <v>40</v>
      </c>
      <c r="B8237" s="13">
        <v>1863</v>
      </c>
      <c r="C8237" s="13">
        <v>3471484</v>
      </c>
      <c r="D8237" s="13">
        <v>0.70299999999999996</v>
      </c>
    </row>
    <row r="8238" spans="1:4" ht="15.75" hidden="1" customHeight="1">
      <c r="A8238" s="13" t="s">
        <v>40</v>
      </c>
      <c r="B8238" s="13">
        <v>1864</v>
      </c>
      <c r="C8238" s="13">
        <v>3510473</v>
      </c>
      <c r="D8238" s="13">
        <v>0.84299999999999997</v>
      </c>
    </row>
    <row r="8239" spans="1:4" ht="15.75" hidden="1" customHeight="1">
      <c r="A8239" s="13" t="s">
        <v>40</v>
      </c>
      <c r="B8239" s="13">
        <v>1865</v>
      </c>
      <c r="C8239" s="13">
        <v>3549900</v>
      </c>
      <c r="D8239" s="13">
        <v>1.0189999999999999</v>
      </c>
    </row>
    <row r="8240" spans="1:4" ht="15.75" hidden="1" customHeight="1">
      <c r="A8240" s="13" t="s">
        <v>40</v>
      </c>
      <c r="B8240" s="13">
        <v>1866</v>
      </c>
      <c r="C8240" s="13">
        <v>3589769</v>
      </c>
      <c r="D8240" s="13">
        <v>1.242</v>
      </c>
    </row>
    <row r="8241" spans="1:4" ht="15.75" hidden="1" customHeight="1">
      <c r="A8241" s="13" t="s">
        <v>40</v>
      </c>
      <c r="B8241" s="13">
        <v>1867</v>
      </c>
      <c r="C8241" s="13">
        <v>3630086</v>
      </c>
      <c r="D8241" s="13">
        <v>1.5940000000000001</v>
      </c>
    </row>
    <row r="8242" spans="1:4" ht="15.75" hidden="1" customHeight="1">
      <c r="A8242" s="13" t="s">
        <v>40</v>
      </c>
      <c r="B8242" s="13">
        <v>1868</v>
      </c>
      <c r="C8242" s="13">
        <v>3670854</v>
      </c>
      <c r="D8242" s="13">
        <v>0.94499999999999995</v>
      </c>
    </row>
    <row r="8243" spans="1:4" ht="15.75" hidden="1" customHeight="1">
      <c r="A8243" s="13" t="s">
        <v>40</v>
      </c>
      <c r="B8243" s="13">
        <v>1869</v>
      </c>
      <c r="C8243" s="13">
        <v>3714561</v>
      </c>
      <c r="D8243" s="13">
        <v>0.68500000000000005</v>
      </c>
    </row>
    <row r="8244" spans="1:4" ht="15.75" hidden="1" customHeight="1">
      <c r="A8244" s="13" t="s">
        <v>40</v>
      </c>
      <c r="B8244" s="13">
        <v>1870</v>
      </c>
      <c r="C8244" s="13">
        <v>3761273</v>
      </c>
      <c r="D8244" s="13">
        <v>1.224</v>
      </c>
    </row>
    <row r="8245" spans="1:4" ht="15.75" hidden="1" customHeight="1">
      <c r="A8245" s="13" t="s">
        <v>40</v>
      </c>
      <c r="B8245" s="13">
        <v>1871</v>
      </c>
      <c r="C8245" s="13">
        <v>3811061</v>
      </c>
      <c r="D8245" s="13">
        <v>1.7809999999999999</v>
      </c>
    </row>
    <row r="8246" spans="1:4" ht="15.75" hidden="1" customHeight="1">
      <c r="A8246" s="13" t="s">
        <v>40</v>
      </c>
      <c r="B8246" s="13">
        <v>1872</v>
      </c>
      <c r="C8246" s="13">
        <v>3863995</v>
      </c>
      <c r="D8246" s="13">
        <v>1.847</v>
      </c>
    </row>
    <row r="8247" spans="1:4" ht="15.75" hidden="1" customHeight="1">
      <c r="A8247" s="13" t="s">
        <v>40</v>
      </c>
      <c r="B8247" s="13">
        <v>1873</v>
      </c>
      <c r="C8247" s="13">
        <v>3920147</v>
      </c>
      <c r="D8247" s="13">
        <v>1.6080000000000001</v>
      </c>
    </row>
    <row r="8248" spans="1:4" ht="15.75" hidden="1" customHeight="1">
      <c r="A8248" s="13" t="s">
        <v>40</v>
      </c>
      <c r="B8248" s="13">
        <v>1874</v>
      </c>
      <c r="C8248" s="13">
        <v>3977115</v>
      </c>
      <c r="D8248" s="13">
        <v>1.623</v>
      </c>
    </row>
    <row r="8249" spans="1:4" ht="15.75" hidden="1" customHeight="1">
      <c r="A8249" s="13" t="s">
        <v>40</v>
      </c>
      <c r="B8249" s="13">
        <v>1875</v>
      </c>
      <c r="C8249" s="13">
        <v>4034909</v>
      </c>
      <c r="D8249" s="13">
        <v>1.8759999999999999</v>
      </c>
    </row>
    <row r="8250" spans="1:4" ht="15.75" hidden="1" customHeight="1">
      <c r="A8250" s="13" t="s">
        <v>40</v>
      </c>
      <c r="B8250" s="13">
        <v>1876</v>
      </c>
      <c r="C8250" s="13">
        <v>4093544</v>
      </c>
      <c r="D8250" s="13">
        <v>1.8580000000000001</v>
      </c>
    </row>
    <row r="8251" spans="1:4" ht="15.75" hidden="1" customHeight="1">
      <c r="A8251" s="13" t="s">
        <v>40</v>
      </c>
      <c r="B8251" s="13">
        <v>1877</v>
      </c>
      <c r="C8251" s="13">
        <v>4153029</v>
      </c>
      <c r="D8251" s="13">
        <v>2.0230000000000001</v>
      </c>
    </row>
    <row r="8252" spans="1:4" ht="15.75" hidden="1" customHeight="1">
      <c r="A8252" s="13" t="s">
        <v>40</v>
      </c>
      <c r="B8252" s="13">
        <v>1878</v>
      </c>
      <c r="C8252" s="13">
        <v>4213379</v>
      </c>
      <c r="D8252" s="13">
        <v>1.9350000000000001</v>
      </c>
    </row>
    <row r="8253" spans="1:4" ht="15.75" hidden="1" customHeight="1">
      <c r="A8253" s="13" t="s">
        <v>40</v>
      </c>
      <c r="B8253" s="13">
        <v>1879</v>
      </c>
      <c r="C8253" s="13">
        <v>4271701</v>
      </c>
      <c r="D8253" s="13">
        <v>2.1840000000000002</v>
      </c>
    </row>
    <row r="8254" spans="1:4" ht="15.75" hidden="1" customHeight="1">
      <c r="A8254" s="13" t="s">
        <v>40</v>
      </c>
      <c r="B8254" s="13">
        <v>1880</v>
      </c>
      <c r="C8254" s="13">
        <v>4327935</v>
      </c>
      <c r="D8254" s="13">
        <v>5.2320000000000002</v>
      </c>
    </row>
    <row r="8255" spans="1:4" ht="15.75" hidden="1" customHeight="1">
      <c r="A8255" s="13" t="s">
        <v>40</v>
      </c>
      <c r="B8255" s="13">
        <v>1881</v>
      </c>
      <c r="C8255" s="13">
        <v>4382020</v>
      </c>
      <c r="D8255" s="13">
        <v>5.5910000000000002</v>
      </c>
    </row>
    <row r="8256" spans="1:4" ht="15.75" hidden="1" customHeight="1">
      <c r="A8256" s="13" t="s">
        <v>40</v>
      </c>
      <c r="B8256" s="13">
        <v>1882</v>
      </c>
      <c r="C8256" s="13">
        <v>4433891</v>
      </c>
      <c r="D8256" s="13">
        <v>6.617</v>
      </c>
    </row>
    <row r="8257" spans="1:4" ht="15.75" hidden="1" customHeight="1">
      <c r="A8257" s="13" t="s">
        <v>40</v>
      </c>
      <c r="B8257" s="13">
        <v>1883</v>
      </c>
      <c r="C8257" s="13">
        <v>4483484</v>
      </c>
      <c r="D8257" s="13">
        <v>7.431</v>
      </c>
    </row>
    <row r="8258" spans="1:4" ht="15.75" hidden="1" customHeight="1">
      <c r="A8258" s="13" t="s">
        <v>40</v>
      </c>
      <c r="B8258" s="13">
        <v>1884</v>
      </c>
      <c r="C8258" s="13">
        <v>4533631</v>
      </c>
      <c r="D8258" s="13">
        <v>8.5990000000000002</v>
      </c>
    </row>
    <row r="8259" spans="1:4" ht="15.75" hidden="1" customHeight="1">
      <c r="A8259" s="13" t="s">
        <v>40</v>
      </c>
      <c r="B8259" s="13">
        <v>1885</v>
      </c>
      <c r="C8259" s="13">
        <v>4584338</v>
      </c>
      <c r="D8259" s="13">
        <v>8.2439999999999998</v>
      </c>
    </row>
    <row r="8260" spans="1:4" ht="15.75" hidden="1" customHeight="1">
      <c r="A8260" s="13" t="s">
        <v>40</v>
      </c>
      <c r="B8260" s="13">
        <v>1886</v>
      </c>
      <c r="C8260" s="13">
        <v>4635612</v>
      </c>
      <c r="D8260" s="13">
        <v>8.7970000000000006</v>
      </c>
    </row>
    <row r="8261" spans="1:4" ht="15.75" hidden="1" customHeight="1">
      <c r="A8261" s="13" t="s">
        <v>40</v>
      </c>
      <c r="B8261" s="13">
        <v>1887</v>
      </c>
      <c r="C8261" s="13">
        <v>4687459</v>
      </c>
      <c r="D8261" s="13">
        <v>10.148999999999999</v>
      </c>
    </row>
    <row r="8262" spans="1:4" ht="15.75" hidden="1" customHeight="1">
      <c r="A8262" s="13" t="s">
        <v>40</v>
      </c>
      <c r="B8262" s="13">
        <v>1888</v>
      </c>
      <c r="C8262" s="13">
        <v>4739885</v>
      </c>
      <c r="D8262" s="13">
        <v>13.311</v>
      </c>
    </row>
    <row r="8263" spans="1:4" ht="15.75" hidden="1" customHeight="1">
      <c r="A8263" s="13" t="s">
        <v>40</v>
      </c>
      <c r="B8263" s="13">
        <v>1889</v>
      </c>
      <c r="C8263" s="13">
        <v>4791824</v>
      </c>
      <c r="D8263" s="13">
        <v>11.292</v>
      </c>
    </row>
    <row r="8264" spans="1:4" ht="15.75" hidden="1" customHeight="1">
      <c r="A8264" s="13" t="s">
        <v>40</v>
      </c>
      <c r="B8264" s="13">
        <v>1890</v>
      </c>
      <c r="C8264" s="13">
        <v>4843260</v>
      </c>
      <c r="D8264" s="13">
        <v>12.414</v>
      </c>
    </row>
    <row r="8265" spans="1:4" ht="15.75" hidden="1" customHeight="1">
      <c r="A8265" s="13" t="s">
        <v>40</v>
      </c>
      <c r="B8265" s="13">
        <v>1891</v>
      </c>
      <c r="C8265" s="13">
        <v>4894177</v>
      </c>
      <c r="D8265" s="13">
        <v>13.942</v>
      </c>
    </row>
    <row r="8266" spans="1:4" ht="15.75" hidden="1" customHeight="1">
      <c r="A8266" s="13" t="s">
        <v>40</v>
      </c>
      <c r="B8266" s="13">
        <v>1892</v>
      </c>
      <c r="C8266" s="13">
        <v>4944559</v>
      </c>
      <c r="D8266" s="13">
        <v>13.89</v>
      </c>
    </row>
    <row r="8267" spans="1:4" ht="15.75" hidden="1" customHeight="1">
      <c r="A8267" s="13" t="s">
        <v>40</v>
      </c>
      <c r="B8267" s="13">
        <v>1893</v>
      </c>
      <c r="C8267" s="13">
        <v>4994388</v>
      </c>
      <c r="D8267" s="13">
        <v>14.853999999999999</v>
      </c>
    </row>
    <row r="8268" spans="1:4" ht="15.75" hidden="1" customHeight="1">
      <c r="A8268" s="13" t="s">
        <v>40</v>
      </c>
      <c r="B8268" s="13">
        <v>1894</v>
      </c>
      <c r="C8268" s="13">
        <v>5044719</v>
      </c>
      <c r="D8268" s="13">
        <v>14.18</v>
      </c>
    </row>
    <row r="8269" spans="1:4" ht="15.75" hidden="1" customHeight="1">
      <c r="A8269" s="13" t="s">
        <v>40</v>
      </c>
      <c r="B8269" s="13">
        <v>1895</v>
      </c>
      <c r="C8269" s="13">
        <v>5095557</v>
      </c>
      <c r="D8269" s="13">
        <v>13.531000000000001</v>
      </c>
    </row>
    <row r="8270" spans="1:4" ht="15.75" hidden="1" customHeight="1">
      <c r="A8270" s="13" t="s">
        <v>40</v>
      </c>
      <c r="B8270" s="13">
        <v>1896</v>
      </c>
      <c r="C8270" s="13">
        <v>5146906</v>
      </c>
      <c r="D8270" s="13">
        <v>14.648999999999999</v>
      </c>
    </row>
    <row r="8271" spans="1:4" ht="15.75" hidden="1" customHeight="1">
      <c r="A8271" s="13" t="s">
        <v>40</v>
      </c>
      <c r="B8271" s="13">
        <v>1897</v>
      </c>
      <c r="C8271" s="13">
        <v>5198771</v>
      </c>
      <c r="D8271" s="13">
        <v>14.798999999999999</v>
      </c>
    </row>
    <row r="8272" spans="1:4" ht="15.75" hidden="1" customHeight="1">
      <c r="A8272" s="13" t="s">
        <v>40</v>
      </c>
      <c r="B8272" s="13">
        <v>1898</v>
      </c>
      <c r="C8272" s="13">
        <v>5251159</v>
      </c>
      <c r="D8272" s="13">
        <v>15.708</v>
      </c>
    </row>
    <row r="8273" spans="1:4" ht="15.75" hidden="1" customHeight="1">
      <c r="A8273" s="13" t="s">
        <v>40</v>
      </c>
      <c r="B8273" s="13">
        <v>1899</v>
      </c>
      <c r="C8273" s="13">
        <v>5322809</v>
      </c>
      <c r="D8273" s="13">
        <v>19.170000000000002</v>
      </c>
    </row>
    <row r="8274" spans="1:4" ht="15.75" hidden="1" customHeight="1">
      <c r="A8274" s="13" t="s">
        <v>40</v>
      </c>
      <c r="B8274" s="13">
        <v>1900</v>
      </c>
      <c r="C8274" s="13">
        <v>5414425</v>
      </c>
      <c r="D8274" s="13">
        <v>20.628</v>
      </c>
    </row>
    <row r="8275" spans="1:4" ht="15.75" hidden="1" customHeight="1">
      <c r="A8275" s="13" t="s">
        <v>40</v>
      </c>
      <c r="B8275" s="13">
        <v>1901</v>
      </c>
      <c r="C8275" s="13">
        <v>5526732</v>
      </c>
      <c r="D8275" s="13">
        <v>23.844999999999999</v>
      </c>
    </row>
    <row r="8276" spans="1:4" ht="15.75" hidden="1" customHeight="1">
      <c r="A8276" s="13" t="s">
        <v>40</v>
      </c>
      <c r="B8276" s="13">
        <v>1902</v>
      </c>
      <c r="C8276" s="13">
        <v>5660474</v>
      </c>
      <c r="D8276" s="13">
        <v>25.648</v>
      </c>
    </row>
    <row r="8277" spans="1:4" ht="15.75" hidden="1" customHeight="1">
      <c r="A8277" s="13" t="s">
        <v>40</v>
      </c>
      <c r="B8277" s="13">
        <v>1903</v>
      </c>
      <c r="C8277" s="13">
        <v>5816421</v>
      </c>
      <c r="D8277" s="13">
        <v>27.96</v>
      </c>
    </row>
    <row r="8278" spans="1:4" ht="15.75" hidden="1" customHeight="1">
      <c r="A8278" s="13" t="s">
        <v>40</v>
      </c>
      <c r="B8278" s="13">
        <v>1904</v>
      </c>
      <c r="C8278" s="13">
        <v>5976663</v>
      </c>
      <c r="D8278" s="13">
        <v>33.097000000000001</v>
      </c>
    </row>
    <row r="8279" spans="1:4" ht="15.75" hidden="1" customHeight="1">
      <c r="A8279" s="13" t="s">
        <v>40</v>
      </c>
      <c r="B8279" s="13">
        <v>1905</v>
      </c>
      <c r="C8279" s="13">
        <v>6141319</v>
      </c>
      <c r="D8279" s="13">
        <v>35.387</v>
      </c>
    </row>
    <row r="8280" spans="1:4" ht="15.75" hidden="1" customHeight="1">
      <c r="A8280" s="13" t="s">
        <v>40</v>
      </c>
      <c r="B8280" s="13">
        <v>1906</v>
      </c>
      <c r="C8280" s="13">
        <v>6310511</v>
      </c>
      <c r="D8280" s="13">
        <v>37.387</v>
      </c>
    </row>
    <row r="8281" spans="1:4" ht="15.75" hidden="1" customHeight="1">
      <c r="A8281" s="13" t="s">
        <v>40</v>
      </c>
      <c r="B8281" s="13">
        <v>1907</v>
      </c>
      <c r="C8281" s="13">
        <v>6484363</v>
      </c>
      <c r="D8281" s="13">
        <v>46.991</v>
      </c>
    </row>
    <row r="8282" spans="1:4" ht="15.75" hidden="1" customHeight="1">
      <c r="A8282" s="13" t="s">
        <v>40</v>
      </c>
      <c r="B8282" s="13">
        <v>1908</v>
      </c>
      <c r="C8282" s="13">
        <v>6663003</v>
      </c>
      <c r="D8282" s="13">
        <v>47.408000000000001</v>
      </c>
    </row>
    <row r="8283" spans="1:4" ht="15.75" hidden="1" customHeight="1">
      <c r="A8283" s="13" t="s">
        <v>40</v>
      </c>
      <c r="B8283" s="13">
        <v>1909</v>
      </c>
      <c r="C8283" s="13">
        <v>6835990</v>
      </c>
      <c r="D8283" s="13">
        <v>45.386000000000003</v>
      </c>
    </row>
    <row r="8284" spans="1:4" ht="15.75" hidden="1" customHeight="1">
      <c r="A8284" s="13" t="s">
        <v>40</v>
      </c>
      <c r="B8284" s="13">
        <v>1910</v>
      </c>
      <c r="C8284" s="13">
        <v>7002961</v>
      </c>
      <c r="D8284" s="13">
        <v>51.622</v>
      </c>
    </row>
    <row r="8285" spans="1:4" ht="15.75" hidden="1" customHeight="1">
      <c r="A8285" s="13" t="s">
        <v>40</v>
      </c>
      <c r="B8285" s="13">
        <v>1911</v>
      </c>
      <c r="C8285" s="13">
        <v>7163537</v>
      </c>
      <c r="D8285" s="13">
        <v>60.268999999999998</v>
      </c>
    </row>
    <row r="8286" spans="1:4" ht="15.75" hidden="1" customHeight="1">
      <c r="A8286" s="13" t="s">
        <v>40</v>
      </c>
      <c r="B8286" s="13">
        <v>1912</v>
      </c>
      <c r="C8286" s="13">
        <v>7317326</v>
      </c>
      <c r="D8286" s="13">
        <v>67.271000000000001</v>
      </c>
    </row>
    <row r="8287" spans="1:4" ht="15.75" hidden="1" customHeight="1">
      <c r="A8287" s="13" t="s">
        <v>40</v>
      </c>
      <c r="B8287" s="13">
        <v>1913</v>
      </c>
      <c r="C8287" s="13">
        <v>7463921</v>
      </c>
      <c r="D8287" s="13">
        <v>79.281999999999996</v>
      </c>
    </row>
    <row r="8288" spans="1:4" ht="15.75" hidden="1" customHeight="1">
      <c r="A8288" s="13" t="s">
        <v>40</v>
      </c>
      <c r="B8288" s="13">
        <v>1914</v>
      </c>
      <c r="C8288" s="13">
        <v>7613451</v>
      </c>
      <c r="D8288" s="13">
        <v>68.381</v>
      </c>
    </row>
    <row r="8289" spans="1:4" ht="15.75" hidden="1" customHeight="1">
      <c r="A8289" s="13" t="s">
        <v>40</v>
      </c>
      <c r="B8289" s="13">
        <v>1915</v>
      </c>
      <c r="C8289" s="13">
        <v>7765975</v>
      </c>
      <c r="D8289" s="13">
        <v>61.116</v>
      </c>
    </row>
    <row r="8290" spans="1:4" ht="15.75" hidden="1" customHeight="1">
      <c r="A8290" s="13" t="s">
        <v>40</v>
      </c>
      <c r="B8290" s="13">
        <v>1916</v>
      </c>
      <c r="C8290" s="13">
        <v>7921554</v>
      </c>
      <c r="D8290" s="13">
        <v>76.456999999999994</v>
      </c>
    </row>
    <row r="8291" spans="1:4" ht="15.75" hidden="1" customHeight="1">
      <c r="A8291" s="13" t="s">
        <v>40</v>
      </c>
      <c r="B8291" s="13">
        <v>1917</v>
      </c>
      <c r="C8291" s="13">
        <v>8080249</v>
      </c>
      <c r="D8291" s="13">
        <v>85.242999999999995</v>
      </c>
    </row>
    <row r="8292" spans="1:4" ht="15.75" hidden="1" customHeight="1">
      <c r="A8292" s="13" t="s">
        <v>40</v>
      </c>
      <c r="B8292" s="13">
        <v>1918</v>
      </c>
      <c r="C8292" s="13">
        <v>8245222</v>
      </c>
      <c r="D8292" s="13">
        <v>89.519000000000005</v>
      </c>
    </row>
    <row r="8293" spans="1:4" ht="15.75" hidden="1" customHeight="1">
      <c r="A8293" s="13" t="s">
        <v>40</v>
      </c>
      <c r="B8293" s="13">
        <v>1919</v>
      </c>
      <c r="C8293" s="13">
        <v>8408944</v>
      </c>
      <c r="D8293" s="13">
        <v>76.09</v>
      </c>
    </row>
    <row r="8294" spans="1:4" ht="15.75" hidden="1" customHeight="1">
      <c r="A8294" s="13" t="s">
        <v>40</v>
      </c>
      <c r="B8294" s="13">
        <v>1920</v>
      </c>
      <c r="C8294" s="13">
        <v>8571309</v>
      </c>
      <c r="D8294" s="13">
        <v>84.378</v>
      </c>
    </row>
    <row r="8295" spans="1:4" ht="15.75" hidden="1" customHeight="1">
      <c r="A8295" s="13" t="s">
        <v>40</v>
      </c>
      <c r="B8295" s="13">
        <v>1921</v>
      </c>
      <c r="C8295" s="13">
        <v>8732206</v>
      </c>
      <c r="D8295" s="13">
        <v>80.483000000000004</v>
      </c>
    </row>
    <row r="8296" spans="1:4" ht="15.75" hidden="1" customHeight="1">
      <c r="A8296" s="13" t="s">
        <v>40</v>
      </c>
      <c r="B8296" s="13">
        <v>1922</v>
      </c>
      <c r="C8296" s="13">
        <v>8891519</v>
      </c>
      <c r="D8296" s="13">
        <v>69.209000000000003</v>
      </c>
    </row>
    <row r="8297" spans="1:4" ht="15.75" hidden="1" customHeight="1">
      <c r="A8297" s="13" t="s">
        <v>40</v>
      </c>
      <c r="B8297" s="13">
        <v>1923</v>
      </c>
      <c r="C8297" s="13">
        <v>9049130</v>
      </c>
      <c r="D8297" s="13">
        <v>92.980999999999995</v>
      </c>
    </row>
    <row r="8298" spans="1:4" ht="15.75" hidden="1" customHeight="1">
      <c r="A8298" s="13" t="s">
        <v>40</v>
      </c>
      <c r="B8298" s="13">
        <v>1924</v>
      </c>
      <c r="C8298" s="13">
        <v>9209535</v>
      </c>
      <c r="D8298" s="13">
        <v>77.384</v>
      </c>
    </row>
    <row r="8299" spans="1:4" ht="15.75" hidden="1" customHeight="1">
      <c r="A8299" s="13" t="s">
        <v>40</v>
      </c>
      <c r="B8299" s="13">
        <v>1925</v>
      </c>
      <c r="C8299" s="13">
        <v>9372783</v>
      </c>
      <c r="D8299" s="13">
        <v>75.248000000000005</v>
      </c>
    </row>
    <row r="8300" spans="1:4" ht="15.75" hidden="1" customHeight="1">
      <c r="A8300" s="13" t="s">
        <v>40</v>
      </c>
      <c r="B8300" s="13">
        <v>1926</v>
      </c>
      <c r="C8300" s="13">
        <v>9538925</v>
      </c>
      <c r="D8300" s="13">
        <v>84.756</v>
      </c>
    </row>
    <row r="8301" spans="1:4" ht="15.75" hidden="1" customHeight="1">
      <c r="A8301" s="13" t="s">
        <v>40</v>
      </c>
      <c r="B8301" s="13">
        <v>1927</v>
      </c>
      <c r="C8301" s="13">
        <v>9708012</v>
      </c>
      <c r="D8301" s="13">
        <v>91.998999999999995</v>
      </c>
    </row>
    <row r="8302" spans="1:4" ht="15.75" hidden="1" customHeight="1">
      <c r="A8302" s="13" t="s">
        <v>40</v>
      </c>
      <c r="B8302" s="13">
        <v>1928</v>
      </c>
      <c r="C8302" s="13">
        <v>9880096</v>
      </c>
      <c r="D8302" s="13">
        <v>93.777000000000001</v>
      </c>
    </row>
    <row r="8303" spans="1:4" ht="15.75" hidden="1" customHeight="1">
      <c r="A8303" s="13" t="s">
        <v>40</v>
      </c>
      <c r="B8303" s="13">
        <v>1929</v>
      </c>
      <c r="C8303" s="13">
        <v>10041248</v>
      </c>
      <c r="D8303" s="13">
        <v>99.03</v>
      </c>
    </row>
    <row r="8304" spans="1:4" ht="15.75" hidden="1" customHeight="1">
      <c r="A8304" s="13" t="s">
        <v>40</v>
      </c>
      <c r="B8304" s="13">
        <v>1930</v>
      </c>
      <c r="C8304" s="13">
        <v>10191122</v>
      </c>
      <c r="D8304" s="13">
        <v>94.347999999999999</v>
      </c>
    </row>
    <row r="8305" spans="1:4" ht="15.75" hidden="1" customHeight="1">
      <c r="A8305" s="13" t="s">
        <v>40</v>
      </c>
      <c r="B8305" s="13">
        <v>1931</v>
      </c>
      <c r="C8305" s="13">
        <v>10329362</v>
      </c>
      <c r="D8305" s="13">
        <v>75.849000000000004</v>
      </c>
    </row>
    <row r="8306" spans="1:4" ht="15.75" hidden="1" customHeight="1">
      <c r="A8306" s="13" t="s">
        <v>40</v>
      </c>
      <c r="B8306" s="13">
        <v>1932</v>
      </c>
      <c r="C8306" s="13">
        <v>10455609</v>
      </c>
      <c r="D8306" s="13">
        <v>70.206999999999994</v>
      </c>
    </row>
    <row r="8307" spans="1:4" ht="15.75" hidden="1" customHeight="1">
      <c r="A8307" s="13" t="s">
        <v>40</v>
      </c>
      <c r="B8307" s="13">
        <v>1933</v>
      </c>
      <c r="C8307" s="13">
        <v>10569491</v>
      </c>
      <c r="D8307" s="13">
        <v>69.483000000000004</v>
      </c>
    </row>
    <row r="8308" spans="1:4" ht="15.75" hidden="1" customHeight="1">
      <c r="A8308" s="13" t="s">
        <v>40</v>
      </c>
      <c r="B8308" s="13">
        <v>1934</v>
      </c>
      <c r="C8308" s="13">
        <v>10684614</v>
      </c>
      <c r="D8308" s="13">
        <v>79.912999999999997</v>
      </c>
    </row>
    <row r="8309" spans="1:4" ht="15.75" hidden="1" customHeight="1">
      <c r="A8309" s="13" t="s">
        <v>40</v>
      </c>
      <c r="B8309" s="13">
        <v>1935</v>
      </c>
      <c r="C8309" s="13">
        <v>10800991</v>
      </c>
      <c r="D8309" s="13">
        <v>78.796000000000006</v>
      </c>
    </row>
    <row r="8310" spans="1:4" ht="15.75" hidden="1" customHeight="1">
      <c r="A8310" s="13" t="s">
        <v>40</v>
      </c>
      <c r="B8310" s="13">
        <v>1936</v>
      </c>
      <c r="C8310" s="13">
        <v>10918635</v>
      </c>
      <c r="D8310" s="13">
        <v>86.162999999999997</v>
      </c>
    </row>
    <row r="8311" spans="1:4" ht="15.75" hidden="1" customHeight="1">
      <c r="A8311" s="13" t="s">
        <v>40</v>
      </c>
      <c r="B8311" s="13">
        <v>1937</v>
      </c>
      <c r="C8311" s="13">
        <v>11037560</v>
      </c>
      <c r="D8311" s="13">
        <v>93.483000000000004</v>
      </c>
    </row>
    <row r="8312" spans="1:4" ht="15.75" hidden="1" customHeight="1">
      <c r="A8312" s="13" t="s">
        <v>40</v>
      </c>
      <c r="B8312" s="13">
        <v>1938</v>
      </c>
      <c r="C8312" s="13">
        <v>11157781</v>
      </c>
      <c r="D8312" s="13">
        <v>85.543999999999997</v>
      </c>
    </row>
    <row r="8313" spans="1:4" ht="15.75" hidden="1" customHeight="1">
      <c r="A8313" s="13" t="s">
        <v>40</v>
      </c>
      <c r="B8313" s="13">
        <v>1939</v>
      </c>
      <c r="C8313" s="13">
        <v>11296195</v>
      </c>
      <c r="D8313" s="13">
        <v>95.004000000000005</v>
      </c>
    </row>
    <row r="8314" spans="1:4" ht="15.75" hidden="1" customHeight="1">
      <c r="A8314" s="13" t="s">
        <v>40</v>
      </c>
      <c r="B8314" s="13">
        <v>1940</v>
      </c>
      <c r="C8314" s="13">
        <v>11453308</v>
      </c>
      <c r="D8314" s="13">
        <v>108.622</v>
      </c>
    </row>
    <row r="8315" spans="1:4" ht="15.75" hidden="1" customHeight="1">
      <c r="A8315" s="13" t="s">
        <v>40</v>
      </c>
      <c r="B8315" s="13">
        <v>1941</v>
      </c>
      <c r="C8315" s="13">
        <v>11629639</v>
      </c>
      <c r="D8315" s="13">
        <v>120.152</v>
      </c>
    </row>
    <row r="8316" spans="1:4" ht="15.75" hidden="1" customHeight="1">
      <c r="A8316" s="13" t="s">
        <v>40</v>
      </c>
      <c r="B8316" s="13">
        <v>1942</v>
      </c>
      <c r="C8316" s="13">
        <v>11825718</v>
      </c>
      <c r="D8316" s="13">
        <v>131.077</v>
      </c>
    </row>
    <row r="8317" spans="1:4" ht="15.75" hidden="1" customHeight="1">
      <c r="A8317" s="13" t="s">
        <v>40</v>
      </c>
      <c r="B8317" s="13">
        <v>1943</v>
      </c>
      <c r="C8317" s="13">
        <v>12042086</v>
      </c>
      <c r="D8317" s="13">
        <v>138.06200000000001</v>
      </c>
    </row>
    <row r="8318" spans="1:4" ht="15.75" hidden="1" customHeight="1">
      <c r="A8318" s="13" t="s">
        <v>40</v>
      </c>
      <c r="B8318" s="13">
        <v>1944</v>
      </c>
      <c r="C8318" s="13">
        <v>12262412</v>
      </c>
      <c r="D8318" s="13">
        <v>140.40700000000001</v>
      </c>
    </row>
    <row r="8319" spans="1:4" ht="15.75" hidden="1" customHeight="1">
      <c r="A8319" s="13" t="s">
        <v>40</v>
      </c>
      <c r="B8319" s="13">
        <v>1945</v>
      </c>
      <c r="C8319" s="13">
        <v>12486770</v>
      </c>
      <c r="D8319" s="13">
        <v>130.52099999999999</v>
      </c>
    </row>
    <row r="8320" spans="1:4" ht="15.75" hidden="1" customHeight="1">
      <c r="A8320" s="13" t="s">
        <v>40</v>
      </c>
      <c r="B8320" s="13">
        <v>1946</v>
      </c>
      <c r="C8320" s="13">
        <v>12715233</v>
      </c>
      <c r="D8320" s="13">
        <v>138.422</v>
      </c>
    </row>
    <row r="8321" spans="1:4" ht="15.75" hidden="1" customHeight="1">
      <c r="A8321" s="13" t="s">
        <v>40</v>
      </c>
      <c r="B8321" s="13">
        <v>1947</v>
      </c>
      <c r="C8321" s="13">
        <v>12947875</v>
      </c>
      <c r="D8321" s="13">
        <v>143.548</v>
      </c>
    </row>
    <row r="8322" spans="1:4" ht="15.75" hidden="1" customHeight="1">
      <c r="A8322" s="13" t="s">
        <v>40</v>
      </c>
      <c r="B8322" s="13">
        <v>1948</v>
      </c>
      <c r="C8322" s="13">
        <v>13184774</v>
      </c>
      <c r="D8322" s="13">
        <v>158.50700000000001</v>
      </c>
    </row>
    <row r="8323" spans="1:4" ht="15.75" hidden="1" customHeight="1">
      <c r="A8323" s="13" t="s">
        <v>40</v>
      </c>
      <c r="B8323" s="13">
        <v>1949</v>
      </c>
      <c r="C8323" s="13">
        <v>13449459</v>
      </c>
      <c r="D8323" s="13">
        <v>145.02199999999999</v>
      </c>
    </row>
    <row r="8324" spans="1:4" ht="15.75" hidden="1" customHeight="1">
      <c r="A8324" s="13" t="s">
        <v>40</v>
      </c>
      <c r="B8324" s="13">
        <v>1950</v>
      </c>
      <c r="C8324" s="13">
        <v>13743068</v>
      </c>
      <c r="D8324" s="13">
        <v>154.13399999999999</v>
      </c>
    </row>
    <row r="8325" spans="1:4" ht="15.75" hidden="1" customHeight="1">
      <c r="A8325" s="13" t="s">
        <v>40</v>
      </c>
      <c r="B8325" s="13">
        <v>1951</v>
      </c>
      <c r="C8325" s="13">
        <v>14085723</v>
      </c>
      <c r="D8325" s="13">
        <v>162.678</v>
      </c>
    </row>
    <row r="8326" spans="1:4" ht="15.75" hidden="1" customHeight="1">
      <c r="A8326" s="13" t="s">
        <v>40</v>
      </c>
      <c r="B8326" s="13">
        <v>1952</v>
      </c>
      <c r="C8326" s="13">
        <v>14485746</v>
      </c>
      <c r="D8326" s="13">
        <v>159.40899999999999</v>
      </c>
    </row>
    <row r="8327" spans="1:4" ht="15.75" hidden="1" customHeight="1">
      <c r="A8327" s="13" t="s">
        <v>40</v>
      </c>
      <c r="B8327" s="13">
        <v>1953</v>
      </c>
      <c r="C8327" s="13">
        <v>14901533</v>
      </c>
      <c r="D8327" s="13">
        <v>160.608</v>
      </c>
    </row>
    <row r="8328" spans="1:4" ht="15.75" hidden="1" customHeight="1">
      <c r="A8328" s="13" t="s">
        <v>40</v>
      </c>
      <c r="B8328" s="13">
        <v>1954</v>
      </c>
      <c r="C8328" s="13">
        <v>15323199</v>
      </c>
      <c r="D8328" s="13">
        <v>162.96799999999999</v>
      </c>
    </row>
    <row r="8329" spans="1:4" ht="15.75" hidden="1" customHeight="1">
      <c r="A8329" s="13" t="s">
        <v>40</v>
      </c>
      <c r="B8329" s="13">
        <v>1955</v>
      </c>
      <c r="C8329" s="13">
        <v>15733926</v>
      </c>
      <c r="D8329" s="13">
        <v>169.47300000000001</v>
      </c>
    </row>
    <row r="8330" spans="1:4" ht="15.75" hidden="1" customHeight="1">
      <c r="A8330" s="13" t="s">
        <v>40</v>
      </c>
      <c r="B8330" s="13">
        <v>1956</v>
      </c>
      <c r="C8330" s="13">
        <v>16167046</v>
      </c>
      <c r="D8330" s="13">
        <v>189.80199999999999</v>
      </c>
    </row>
    <row r="8331" spans="1:4" ht="15.75" hidden="1" customHeight="1">
      <c r="A8331" s="13" t="s">
        <v>40</v>
      </c>
      <c r="B8331" s="13">
        <v>1957</v>
      </c>
      <c r="C8331" s="13">
        <v>16650052</v>
      </c>
      <c r="D8331" s="13">
        <v>182.81100000000001</v>
      </c>
    </row>
    <row r="8332" spans="1:4" ht="15.75" hidden="1" customHeight="1">
      <c r="A8332" s="13" t="s">
        <v>40</v>
      </c>
      <c r="B8332" s="13">
        <v>1958</v>
      </c>
      <c r="C8332" s="13">
        <v>17113392</v>
      </c>
      <c r="D8332" s="13">
        <v>182.155</v>
      </c>
    </row>
    <row r="8333" spans="1:4" ht="15.75" hidden="1" customHeight="1">
      <c r="A8333" s="13" t="s">
        <v>40</v>
      </c>
      <c r="B8333" s="13">
        <v>1959</v>
      </c>
      <c r="C8333" s="13">
        <v>17524910</v>
      </c>
      <c r="D8333" s="13">
        <v>184.48099999999999</v>
      </c>
    </row>
    <row r="8334" spans="1:4" ht="15.75" hidden="1" customHeight="1">
      <c r="A8334" s="13" t="s">
        <v>40</v>
      </c>
      <c r="B8334" s="13">
        <v>1960</v>
      </c>
      <c r="C8334" s="13">
        <v>17909358</v>
      </c>
      <c r="D8334" s="13">
        <v>192.71600000000001</v>
      </c>
    </row>
    <row r="8335" spans="1:4" ht="15.75" hidden="1" customHeight="1">
      <c r="A8335" s="13" t="s">
        <v>40</v>
      </c>
      <c r="B8335" s="13">
        <v>1961</v>
      </c>
      <c r="C8335" s="13">
        <v>18273690</v>
      </c>
      <c r="D8335" s="13">
        <v>194.001</v>
      </c>
    </row>
    <row r="8336" spans="1:4" ht="15.75" hidden="1" customHeight="1">
      <c r="A8336" s="13" t="s">
        <v>40</v>
      </c>
      <c r="B8336" s="13">
        <v>1962</v>
      </c>
      <c r="C8336" s="13">
        <v>18622354</v>
      </c>
      <c r="D8336" s="13">
        <v>206.99100000000001</v>
      </c>
    </row>
    <row r="8337" spans="1:4" ht="15.75" hidden="1" customHeight="1">
      <c r="A8337" s="13" t="s">
        <v>40</v>
      </c>
      <c r="B8337" s="13">
        <v>1963</v>
      </c>
      <c r="C8337" s="13">
        <v>18971014</v>
      </c>
      <c r="D8337" s="13">
        <v>210.911</v>
      </c>
    </row>
    <row r="8338" spans="1:4" ht="15.75" hidden="1" customHeight="1">
      <c r="A8338" s="13" t="s">
        <v>40</v>
      </c>
      <c r="B8338" s="13">
        <v>1964</v>
      </c>
      <c r="C8338" s="13">
        <v>19326326</v>
      </c>
      <c r="D8338" s="13">
        <v>237.578</v>
      </c>
    </row>
    <row r="8339" spans="1:4" ht="15.75" hidden="1" customHeight="1">
      <c r="A8339" s="13" t="s">
        <v>40</v>
      </c>
      <c r="B8339" s="13">
        <v>1965</v>
      </c>
      <c r="C8339" s="13">
        <v>19688808</v>
      </c>
      <c r="D8339" s="13">
        <v>251.917</v>
      </c>
    </row>
    <row r="8340" spans="1:4" ht="15.75" hidden="1" customHeight="1">
      <c r="A8340" s="13" t="s">
        <v>40</v>
      </c>
      <c r="B8340" s="13">
        <v>1966</v>
      </c>
      <c r="C8340" s="13">
        <v>20055242</v>
      </c>
      <c r="D8340" s="13">
        <v>259.07400000000001</v>
      </c>
    </row>
    <row r="8341" spans="1:4" ht="15.75" hidden="1" customHeight="1">
      <c r="A8341" s="13" t="s">
        <v>40</v>
      </c>
      <c r="B8341" s="13">
        <v>1967</v>
      </c>
      <c r="C8341" s="13">
        <v>20408046</v>
      </c>
      <c r="D8341" s="13">
        <v>281.637</v>
      </c>
    </row>
    <row r="8342" spans="1:4" ht="15.75" hidden="1" customHeight="1">
      <c r="A8342" s="13" t="s">
        <v>40</v>
      </c>
      <c r="B8342" s="13">
        <v>1968</v>
      </c>
      <c r="C8342" s="13">
        <v>20731928</v>
      </c>
      <c r="D8342" s="13">
        <v>303.26100000000002</v>
      </c>
    </row>
    <row r="8343" spans="1:4" ht="15.75" hidden="1" customHeight="1">
      <c r="A8343" s="13" t="s">
        <v>40</v>
      </c>
      <c r="B8343" s="13">
        <v>1969</v>
      </c>
      <c r="C8343" s="13">
        <v>21033938</v>
      </c>
      <c r="D8343" s="13">
        <v>307.11900000000003</v>
      </c>
    </row>
    <row r="8344" spans="1:4" ht="15.75" hidden="1" customHeight="1">
      <c r="A8344" s="13" t="s">
        <v>40</v>
      </c>
      <c r="B8344" s="13">
        <v>1970</v>
      </c>
      <c r="C8344" s="13">
        <v>21434580</v>
      </c>
      <c r="D8344" s="13">
        <v>341.17700000000002</v>
      </c>
    </row>
    <row r="8345" spans="1:4" ht="15.75" hidden="1" customHeight="1">
      <c r="A8345" s="13" t="s">
        <v>40</v>
      </c>
      <c r="B8345" s="13">
        <v>1971</v>
      </c>
      <c r="C8345" s="13">
        <v>21888686</v>
      </c>
      <c r="D8345" s="13">
        <v>352.28699999999998</v>
      </c>
    </row>
    <row r="8346" spans="1:4" ht="15.75" hidden="1" customHeight="1">
      <c r="A8346" s="13" t="s">
        <v>40</v>
      </c>
      <c r="B8346" s="13">
        <v>1972</v>
      </c>
      <c r="C8346" s="13">
        <v>22222228</v>
      </c>
      <c r="D8346" s="13">
        <v>380.79199999999997</v>
      </c>
    </row>
    <row r="8347" spans="1:4" ht="15.75" hidden="1" customHeight="1">
      <c r="A8347" s="13" t="s">
        <v>40</v>
      </c>
      <c r="B8347" s="13">
        <v>1973</v>
      </c>
      <c r="C8347" s="13">
        <v>22502026</v>
      </c>
      <c r="D8347" s="13">
        <v>381.27300000000002</v>
      </c>
    </row>
    <row r="8348" spans="1:4" ht="15.75" hidden="1" customHeight="1">
      <c r="A8348" s="13" t="s">
        <v>40</v>
      </c>
      <c r="B8348" s="13">
        <v>1974</v>
      </c>
      <c r="C8348" s="13">
        <v>22812430</v>
      </c>
      <c r="D8348" s="13">
        <v>389.61700000000002</v>
      </c>
    </row>
    <row r="8349" spans="1:4" ht="15.75" hidden="1" customHeight="1">
      <c r="A8349" s="13" t="s">
        <v>40</v>
      </c>
      <c r="B8349" s="13">
        <v>1975</v>
      </c>
      <c r="C8349" s="13">
        <v>23136250</v>
      </c>
      <c r="D8349" s="13">
        <v>396.78699999999998</v>
      </c>
    </row>
    <row r="8350" spans="1:4" ht="15.75" hidden="1" customHeight="1">
      <c r="A8350" s="13" t="s">
        <v>40</v>
      </c>
      <c r="B8350" s="13">
        <v>1976</v>
      </c>
      <c r="C8350" s="13">
        <v>23442118</v>
      </c>
      <c r="D8350" s="13">
        <v>398.96199999999999</v>
      </c>
    </row>
    <row r="8351" spans="1:4" ht="15.75" hidden="1" customHeight="1">
      <c r="A8351" s="13" t="s">
        <v>40</v>
      </c>
      <c r="B8351" s="13">
        <v>1977</v>
      </c>
      <c r="C8351" s="13">
        <v>23715310</v>
      </c>
      <c r="D8351" s="13">
        <v>407.79</v>
      </c>
    </row>
    <row r="8352" spans="1:4" ht="15.75" hidden="1" customHeight="1">
      <c r="A8352" s="13" t="s">
        <v>40</v>
      </c>
      <c r="B8352" s="13">
        <v>1978</v>
      </c>
      <c r="C8352" s="13">
        <v>23962686</v>
      </c>
      <c r="D8352" s="13">
        <v>415.529</v>
      </c>
    </row>
    <row r="8353" spans="1:4" ht="15.75" hidden="1" customHeight="1">
      <c r="A8353" s="13" t="s">
        <v>40</v>
      </c>
      <c r="B8353" s="13">
        <v>1979</v>
      </c>
      <c r="C8353" s="13">
        <v>24219116</v>
      </c>
      <c r="D8353" s="13">
        <v>441.67700000000002</v>
      </c>
    </row>
    <row r="8354" spans="1:4" ht="15.75" hidden="1" customHeight="1">
      <c r="A8354" s="13" t="s">
        <v>40</v>
      </c>
      <c r="B8354" s="13">
        <v>1980</v>
      </c>
      <c r="C8354" s="13">
        <v>24511512</v>
      </c>
      <c r="D8354" s="13">
        <v>442.84699999999998</v>
      </c>
    </row>
    <row r="8355" spans="1:4" ht="15.75" hidden="1" customHeight="1">
      <c r="A8355" s="13" t="s">
        <v>40</v>
      </c>
      <c r="B8355" s="13">
        <v>1981</v>
      </c>
      <c r="C8355" s="13">
        <v>24815780</v>
      </c>
      <c r="D8355" s="13">
        <v>429.63</v>
      </c>
    </row>
    <row r="8356" spans="1:4" ht="15.75" hidden="1" customHeight="1">
      <c r="A8356" s="13" t="s">
        <v>40</v>
      </c>
      <c r="B8356" s="13">
        <v>1982</v>
      </c>
      <c r="C8356" s="13">
        <v>25101514</v>
      </c>
      <c r="D8356" s="13">
        <v>414.45499999999998</v>
      </c>
    </row>
    <row r="8357" spans="1:4" ht="15.75" hidden="1" customHeight="1">
      <c r="A8357" s="13" t="s">
        <v>40</v>
      </c>
      <c r="B8357" s="13">
        <v>1983</v>
      </c>
      <c r="C8357" s="13">
        <v>25360732</v>
      </c>
      <c r="D8357" s="13">
        <v>408.339</v>
      </c>
    </row>
    <row r="8358" spans="1:4" ht="15.75" hidden="1" customHeight="1">
      <c r="A8358" s="13" t="s">
        <v>40</v>
      </c>
      <c r="B8358" s="13">
        <v>1984</v>
      </c>
      <c r="C8358" s="13">
        <v>25602080</v>
      </c>
      <c r="D8358" s="13">
        <v>425.233</v>
      </c>
    </row>
    <row r="8359" spans="1:4" ht="15.75" hidden="1" customHeight="1">
      <c r="A8359" s="13" t="s">
        <v>40</v>
      </c>
      <c r="B8359" s="13">
        <v>1985</v>
      </c>
      <c r="C8359" s="13">
        <v>25843920</v>
      </c>
      <c r="D8359" s="13">
        <v>421.71899999999999</v>
      </c>
    </row>
    <row r="8360" spans="1:4" ht="15.75" hidden="1" customHeight="1">
      <c r="A8360" s="13" t="s">
        <v>40</v>
      </c>
      <c r="B8360" s="13">
        <v>1986</v>
      </c>
      <c r="C8360" s="13">
        <v>26116076</v>
      </c>
      <c r="D8360" s="13">
        <v>404.70800000000003</v>
      </c>
    </row>
    <row r="8361" spans="1:4" ht="15.75" hidden="1" customHeight="1">
      <c r="A8361" s="13" t="s">
        <v>40</v>
      </c>
      <c r="B8361" s="13">
        <v>1987</v>
      </c>
      <c r="C8361" s="13">
        <v>26436886</v>
      </c>
      <c r="D8361" s="13">
        <v>430.98200000000003</v>
      </c>
    </row>
    <row r="8362" spans="1:4" ht="15.75" hidden="1" customHeight="1">
      <c r="A8362" s="13" t="s">
        <v>40</v>
      </c>
      <c r="B8362" s="13">
        <v>1988</v>
      </c>
      <c r="C8362" s="13">
        <v>26815068</v>
      </c>
      <c r="D8362" s="13">
        <v>455.66899999999998</v>
      </c>
    </row>
    <row r="8363" spans="1:4" ht="15.75" hidden="1" customHeight="1">
      <c r="A8363" s="13" t="s">
        <v>40</v>
      </c>
      <c r="B8363" s="13">
        <v>1989</v>
      </c>
      <c r="C8363" s="13">
        <v>27244408</v>
      </c>
      <c r="D8363" s="13">
        <v>462.88499999999999</v>
      </c>
    </row>
    <row r="8364" spans="1:4" ht="15.75" hidden="1" customHeight="1">
      <c r="A8364" s="13" t="s">
        <v>40</v>
      </c>
      <c r="B8364" s="13">
        <v>1990</v>
      </c>
      <c r="C8364" s="13">
        <v>27657206</v>
      </c>
      <c r="D8364" s="13">
        <v>458.21800000000002</v>
      </c>
    </row>
    <row r="8365" spans="1:4" ht="15.75" hidden="1" customHeight="1">
      <c r="A8365" s="13" t="s">
        <v>40</v>
      </c>
      <c r="B8365" s="13">
        <v>1991</v>
      </c>
      <c r="C8365" s="13">
        <v>28015762</v>
      </c>
      <c r="D8365" s="13">
        <v>449.96</v>
      </c>
    </row>
    <row r="8366" spans="1:4" ht="15.75" hidden="1" customHeight="1">
      <c r="A8366" s="13" t="s">
        <v>40</v>
      </c>
      <c r="B8366" s="13">
        <v>1992</v>
      </c>
      <c r="C8366" s="13">
        <v>28347644</v>
      </c>
      <c r="D8366" s="13">
        <v>463.75900000000001</v>
      </c>
    </row>
    <row r="8367" spans="1:4" ht="15.75" hidden="1" customHeight="1">
      <c r="A8367" s="13" t="s">
        <v>40</v>
      </c>
      <c r="B8367" s="13">
        <v>1993</v>
      </c>
      <c r="C8367" s="13">
        <v>28668168</v>
      </c>
      <c r="D8367" s="13">
        <v>464.31200000000001</v>
      </c>
    </row>
    <row r="8368" spans="1:4" ht="15.75" hidden="1" customHeight="1">
      <c r="A8368" s="13" t="s">
        <v>40</v>
      </c>
      <c r="B8368" s="13">
        <v>1994</v>
      </c>
      <c r="C8368" s="13">
        <v>28981190</v>
      </c>
      <c r="D8368" s="13">
        <v>478.726</v>
      </c>
    </row>
    <row r="8369" spans="1:4" ht="15.75" hidden="1" customHeight="1">
      <c r="A8369" s="13" t="s">
        <v>40</v>
      </c>
      <c r="B8369" s="13">
        <v>1995</v>
      </c>
      <c r="C8369" s="13">
        <v>29289430</v>
      </c>
      <c r="D8369" s="13">
        <v>491.387</v>
      </c>
    </row>
    <row r="8370" spans="1:4" ht="15.75" hidden="1" customHeight="1">
      <c r="A8370" s="13" t="s">
        <v>40</v>
      </c>
      <c r="B8370" s="13">
        <v>1996</v>
      </c>
      <c r="C8370" s="13">
        <v>29593856</v>
      </c>
      <c r="D8370" s="13">
        <v>507.51100000000002</v>
      </c>
    </row>
    <row r="8371" spans="1:4" ht="15.75" hidden="1" customHeight="1">
      <c r="A8371" s="13" t="s">
        <v>40</v>
      </c>
      <c r="B8371" s="13">
        <v>1997</v>
      </c>
      <c r="C8371" s="13">
        <v>29882752</v>
      </c>
      <c r="D8371" s="13">
        <v>521.84</v>
      </c>
    </row>
    <row r="8372" spans="1:4" ht="15.75" hidden="1" customHeight="1">
      <c r="A8372" s="13" t="s">
        <v>40</v>
      </c>
      <c r="B8372" s="13">
        <v>1998</v>
      </c>
      <c r="C8372" s="13">
        <v>30144816</v>
      </c>
      <c r="D8372" s="13">
        <v>529.65</v>
      </c>
    </row>
    <row r="8373" spans="1:4" ht="15.75" hidden="1" customHeight="1">
      <c r="A8373" s="13" t="s">
        <v>40</v>
      </c>
      <c r="B8373" s="13">
        <v>1999</v>
      </c>
      <c r="C8373" s="13">
        <v>30399776</v>
      </c>
      <c r="D8373" s="13">
        <v>544.06399999999996</v>
      </c>
    </row>
    <row r="8374" spans="1:4" ht="15.75" hidden="1" customHeight="1">
      <c r="A8374" s="13" t="s">
        <v>40</v>
      </c>
      <c r="B8374" s="13">
        <v>2000</v>
      </c>
      <c r="C8374" s="13">
        <v>30683316</v>
      </c>
      <c r="D8374" s="13">
        <v>566.69000000000005</v>
      </c>
    </row>
    <row r="8375" spans="1:4" ht="15.75" hidden="1" customHeight="1">
      <c r="A8375" s="13" t="s">
        <v>40</v>
      </c>
      <c r="B8375" s="13">
        <v>2001</v>
      </c>
      <c r="C8375" s="13">
        <v>31002768</v>
      </c>
      <c r="D8375" s="13">
        <v>558.77800000000002</v>
      </c>
    </row>
    <row r="8376" spans="1:4" ht="15.75" hidden="1" customHeight="1">
      <c r="A8376" s="13" t="s">
        <v>40</v>
      </c>
      <c r="B8376" s="13">
        <v>2002</v>
      </c>
      <c r="C8376" s="13">
        <v>31322400</v>
      </c>
      <c r="D8376" s="13">
        <v>564.05100000000004</v>
      </c>
    </row>
    <row r="8377" spans="1:4" ht="15.75" hidden="1" customHeight="1">
      <c r="A8377" s="13" t="s">
        <v>40</v>
      </c>
      <c r="B8377" s="13">
        <v>2003</v>
      </c>
      <c r="C8377" s="13">
        <v>31619456</v>
      </c>
      <c r="D8377" s="13">
        <v>581.30499999999995</v>
      </c>
    </row>
    <row r="8378" spans="1:4" ht="15.75" hidden="1" customHeight="1">
      <c r="A8378" s="13" t="s">
        <v>40</v>
      </c>
      <c r="B8378" s="13">
        <v>2004</v>
      </c>
      <c r="C8378" s="13">
        <v>31911670</v>
      </c>
      <c r="D8378" s="13">
        <v>579.59199999999998</v>
      </c>
    </row>
    <row r="8379" spans="1:4" ht="15.75" hidden="1" customHeight="1">
      <c r="A8379" s="13" t="s">
        <v>40</v>
      </c>
      <c r="B8379" s="13">
        <v>2005</v>
      </c>
      <c r="C8379" s="13">
        <v>32215914</v>
      </c>
      <c r="D8379" s="13">
        <v>574.654</v>
      </c>
    </row>
    <row r="8380" spans="1:4" ht="15.75" hidden="1" customHeight="1">
      <c r="A8380" s="13" t="s">
        <v>40</v>
      </c>
      <c r="B8380" s="13">
        <v>2006</v>
      </c>
      <c r="C8380" s="13">
        <v>32531864</v>
      </c>
      <c r="D8380" s="13">
        <v>568.45100000000002</v>
      </c>
    </row>
    <row r="8381" spans="1:4" ht="15.75" hidden="1" customHeight="1">
      <c r="A8381" s="13" t="s">
        <v>40</v>
      </c>
      <c r="B8381" s="13">
        <v>2007</v>
      </c>
      <c r="C8381" s="13">
        <v>32862458</v>
      </c>
      <c r="D8381" s="13">
        <v>593.51599999999996</v>
      </c>
    </row>
    <row r="8382" spans="1:4" ht="15.75" hidden="1" customHeight="1">
      <c r="A8382" s="13" t="s">
        <v>40</v>
      </c>
      <c r="B8382" s="13">
        <v>2008</v>
      </c>
      <c r="C8382" s="13">
        <v>33218542</v>
      </c>
      <c r="D8382" s="13">
        <v>576.55799999999999</v>
      </c>
    </row>
    <row r="8383" spans="1:4" ht="15.75" hidden="1" customHeight="1">
      <c r="A8383" s="13" t="s">
        <v>40</v>
      </c>
      <c r="B8383" s="13">
        <v>2009</v>
      </c>
      <c r="C8383" s="13">
        <v>33593920</v>
      </c>
      <c r="D8383" s="13">
        <v>543.96799999999996</v>
      </c>
    </row>
    <row r="8384" spans="1:4" ht="15.75" hidden="1" customHeight="1">
      <c r="A8384" s="13" t="s">
        <v>40</v>
      </c>
      <c r="B8384" s="13">
        <v>2010</v>
      </c>
      <c r="C8384" s="13">
        <v>33963416</v>
      </c>
      <c r="D8384" s="13">
        <v>556.56100000000004</v>
      </c>
    </row>
    <row r="8385" spans="1:4" ht="15.75" hidden="1" customHeight="1">
      <c r="A8385" s="13" t="s">
        <v>40</v>
      </c>
      <c r="B8385" s="13">
        <v>2011</v>
      </c>
      <c r="C8385" s="13">
        <v>34323536</v>
      </c>
      <c r="D8385" s="13">
        <v>567.05399999999997</v>
      </c>
    </row>
    <row r="8386" spans="1:4" ht="15.75" hidden="1" customHeight="1">
      <c r="A8386" s="13" t="s">
        <v>40</v>
      </c>
      <c r="B8386" s="13">
        <v>2012</v>
      </c>
      <c r="C8386" s="13">
        <v>34691876</v>
      </c>
      <c r="D8386" s="13">
        <v>568.22299999999996</v>
      </c>
    </row>
    <row r="8387" spans="1:4" ht="15.75" hidden="1" customHeight="1">
      <c r="A8387" s="13" t="s">
        <v>40</v>
      </c>
      <c r="B8387" s="13">
        <v>2013</v>
      </c>
      <c r="C8387" s="13">
        <v>35063696</v>
      </c>
      <c r="D8387" s="13">
        <v>572.61300000000006</v>
      </c>
    </row>
    <row r="8388" spans="1:4" ht="15.75" hidden="1" customHeight="1">
      <c r="A8388" s="13" t="s">
        <v>40</v>
      </c>
      <c r="B8388" s="13">
        <v>2014</v>
      </c>
      <c r="C8388" s="13">
        <v>35404616</v>
      </c>
      <c r="D8388" s="13">
        <v>569.84</v>
      </c>
    </row>
    <row r="8389" spans="1:4" ht="15.75" hidden="1" customHeight="1">
      <c r="A8389" s="13" t="s">
        <v>40</v>
      </c>
      <c r="B8389" s="13">
        <v>2015</v>
      </c>
      <c r="C8389" s="13">
        <v>35732120</v>
      </c>
      <c r="D8389" s="13">
        <v>574.298</v>
      </c>
    </row>
    <row r="8390" spans="1:4" ht="15.75" hidden="1" customHeight="1">
      <c r="A8390" s="13" t="s">
        <v>40</v>
      </c>
      <c r="B8390" s="13">
        <v>2016</v>
      </c>
      <c r="C8390" s="13">
        <v>36113532</v>
      </c>
      <c r="D8390" s="13">
        <v>560.52499999999998</v>
      </c>
    </row>
    <row r="8391" spans="1:4" ht="15.75" hidden="1" customHeight="1">
      <c r="A8391" s="13" t="s">
        <v>40</v>
      </c>
      <c r="B8391" s="13">
        <v>2017</v>
      </c>
      <c r="C8391" s="13">
        <v>36554344</v>
      </c>
      <c r="D8391" s="13">
        <v>571.54499999999996</v>
      </c>
    </row>
    <row r="8392" spans="1:4" ht="15.75" hidden="1" customHeight="1">
      <c r="A8392" s="13" t="s">
        <v>40</v>
      </c>
      <c r="B8392" s="13">
        <v>2018</v>
      </c>
      <c r="C8392" s="13">
        <v>37035260</v>
      </c>
      <c r="D8392" s="13">
        <v>584.36900000000003</v>
      </c>
    </row>
    <row r="8393" spans="1:4" ht="15.75" hidden="1" customHeight="1">
      <c r="A8393" s="13" t="s">
        <v>40</v>
      </c>
      <c r="B8393" s="13">
        <v>2019</v>
      </c>
      <c r="C8393" s="13">
        <v>37522584</v>
      </c>
      <c r="D8393" s="13">
        <v>584.71400000000006</v>
      </c>
    </row>
    <row r="8394" spans="1:4" ht="15.75" hidden="1" customHeight="1">
      <c r="A8394" s="13" t="s">
        <v>40</v>
      </c>
      <c r="B8394" s="13">
        <v>2020</v>
      </c>
      <c r="C8394" s="13">
        <v>37888704</v>
      </c>
      <c r="D8394" s="13">
        <v>534.86400000000003</v>
      </c>
    </row>
    <row r="8395" spans="1:4" ht="15.75" customHeight="1">
      <c r="A8395" s="13" t="s">
        <v>40</v>
      </c>
      <c r="B8395" s="13">
        <v>2021</v>
      </c>
      <c r="C8395" s="12">
        <v>38155012</v>
      </c>
      <c r="D8395" s="13">
        <v>545.63499999999999</v>
      </c>
    </row>
    <row r="8396" spans="1:4" ht="15.75" hidden="1" customHeight="1">
      <c r="A8396" s="13" t="s">
        <v>345</v>
      </c>
      <c r="B8396" s="13">
        <v>1850</v>
      </c>
      <c r="C8396" s="13">
        <v>76470</v>
      </c>
    </row>
    <row r="8397" spans="1:4" ht="15.75" hidden="1" customHeight="1">
      <c r="A8397" s="13" t="s">
        <v>345</v>
      </c>
      <c r="B8397" s="13">
        <v>1851</v>
      </c>
      <c r="C8397" s="13">
        <v>77540</v>
      </c>
    </row>
    <row r="8398" spans="1:4" ht="15.75" hidden="1" customHeight="1">
      <c r="A8398" s="13" t="s">
        <v>345</v>
      </c>
      <c r="B8398" s="13">
        <v>1852</v>
      </c>
      <c r="C8398" s="13">
        <v>78625</v>
      </c>
    </row>
    <row r="8399" spans="1:4" ht="15.75" hidden="1" customHeight="1">
      <c r="A8399" s="13" t="s">
        <v>345</v>
      </c>
      <c r="B8399" s="13">
        <v>1853</v>
      </c>
      <c r="C8399" s="13">
        <v>79724</v>
      </c>
    </row>
    <row r="8400" spans="1:4" ht="15.75" hidden="1" customHeight="1">
      <c r="A8400" s="13" t="s">
        <v>345</v>
      </c>
      <c r="B8400" s="13">
        <v>1854</v>
      </c>
      <c r="C8400" s="13">
        <v>80838</v>
      </c>
    </row>
    <row r="8401" spans="1:3" ht="15.75" hidden="1" customHeight="1">
      <c r="A8401" s="13" t="s">
        <v>345</v>
      </c>
      <c r="B8401" s="13">
        <v>1855</v>
      </c>
      <c r="C8401" s="13">
        <v>81966</v>
      </c>
    </row>
    <row r="8402" spans="1:3" ht="15.75" hidden="1" customHeight="1">
      <c r="A8402" s="13" t="s">
        <v>345</v>
      </c>
      <c r="B8402" s="13">
        <v>1856</v>
      </c>
      <c r="C8402" s="13">
        <v>83109</v>
      </c>
    </row>
    <row r="8403" spans="1:3" ht="15.75" hidden="1" customHeight="1">
      <c r="A8403" s="13" t="s">
        <v>345</v>
      </c>
      <c r="B8403" s="13">
        <v>1857</v>
      </c>
      <c r="C8403" s="13">
        <v>84267</v>
      </c>
    </row>
    <row r="8404" spans="1:3" ht="15.75" hidden="1" customHeight="1">
      <c r="A8404" s="13" t="s">
        <v>345</v>
      </c>
      <c r="B8404" s="13">
        <v>1858</v>
      </c>
      <c r="C8404" s="13">
        <v>85440</v>
      </c>
    </row>
    <row r="8405" spans="1:3" ht="15.75" hidden="1" customHeight="1">
      <c r="A8405" s="13" t="s">
        <v>345</v>
      </c>
      <c r="B8405" s="13">
        <v>1859</v>
      </c>
      <c r="C8405" s="13">
        <v>86629</v>
      </c>
    </row>
    <row r="8406" spans="1:3" ht="15.75" hidden="1" customHeight="1">
      <c r="A8406" s="13" t="s">
        <v>345</v>
      </c>
      <c r="B8406" s="13">
        <v>1860</v>
      </c>
      <c r="C8406" s="13">
        <v>87833</v>
      </c>
    </row>
    <row r="8407" spans="1:3" ht="15.75" hidden="1" customHeight="1">
      <c r="A8407" s="13" t="s">
        <v>345</v>
      </c>
      <c r="B8407" s="13">
        <v>1861</v>
      </c>
      <c r="C8407" s="13">
        <v>89053</v>
      </c>
    </row>
    <row r="8408" spans="1:3" ht="15.75" hidden="1" customHeight="1">
      <c r="A8408" s="13" t="s">
        <v>345</v>
      </c>
      <c r="B8408" s="13">
        <v>1862</v>
      </c>
      <c r="C8408" s="13">
        <v>90289</v>
      </c>
    </row>
    <row r="8409" spans="1:3" ht="15.75" hidden="1" customHeight="1">
      <c r="A8409" s="13" t="s">
        <v>345</v>
      </c>
      <c r="B8409" s="13">
        <v>1863</v>
      </c>
      <c r="C8409" s="13">
        <v>91541</v>
      </c>
    </row>
    <row r="8410" spans="1:3" ht="15.75" hidden="1" customHeight="1">
      <c r="A8410" s="13" t="s">
        <v>345</v>
      </c>
      <c r="B8410" s="13">
        <v>1864</v>
      </c>
      <c r="C8410" s="13">
        <v>92810</v>
      </c>
    </row>
    <row r="8411" spans="1:3" ht="15.75" hidden="1" customHeight="1">
      <c r="A8411" s="13" t="s">
        <v>345</v>
      </c>
      <c r="B8411" s="13">
        <v>1865</v>
      </c>
      <c r="C8411" s="13">
        <v>94095</v>
      </c>
    </row>
    <row r="8412" spans="1:3" ht="15.75" hidden="1" customHeight="1">
      <c r="A8412" s="13" t="s">
        <v>345</v>
      </c>
      <c r="B8412" s="13">
        <v>1866</v>
      </c>
      <c r="C8412" s="13">
        <v>95398</v>
      </c>
    </row>
    <row r="8413" spans="1:3" ht="15.75" hidden="1" customHeight="1">
      <c r="A8413" s="13" t="s">
        <v>345</v>
      </c>
      <c r="B8413" s="13">
        <v>1867</v>
      </c>
      <c r="C8413" s="13">
        <v>96717</v>
      </c>
    </row>
    <row r="8414" spans="1:3" ht="15.75" hidden="1" customHeight="1">
      <c r="A8414" s="13" t="s">
        <v>345</v>
      </c>
      <c r="B8414" s="13">
        <v>1868</v>
      </c>
      <c r="C8414" s="13">
        <v>98053</v>
      </c>
    </row>
    <row r="8415" spans="1:3" ht="15.75" hidden="1" customHeight="1">
      <c r="A8415" s="13" t="s">
        <v>345</v>
      </c>
      <c r="B8415" s="13">
        <v>1869</v>
      </c>
      <c r="C8415" s="13">
        <v>99407</v>
      </c>
    </row>
    <row r="8416" spans="1:3" ht="15.75" hidden="1" customHeight="1">
      <c r="A8416" s="13" t="s">
        <v>345</v>
      </c>
      <c r="B8416" s="13">
        <v>1870</v>
      </c>
      <c r="C8416" s="13">
        <v>100779</v>
      </c>
    </row>
    <row r="8417" spans="1:3" ht="15.75" hidden="1" customHeight="1">
      <c r="A8417" s="13" t="s">
        <v>345</v>
      </c>
      <c r="B8417" s="13">
        <v>1871</v>
      </c>
      <c r="C8417" s="13">
        <v>102168</v>
      </c>
    </row>
    <row r="8418" spans="1:3" ht="15.75" hidden="1" customHeight="1">
      <c r="A8418" s="13" t="s">
        <v>345</v>
      </c>
      <c r="B8418" s="13">
        <v>1872</v>
      </c>
      <c r="C8418" s="13">
        <v>103576</v>
      </c>
    </row>
    <row r="8419" spans="1:3" ht="15.75" hidden="1" customHeight="1">
      <c r="A8419" s="13" t="s">
        <v>345</v>
      </c>
      <c r="B8419" s="13">
        <v>1873</v>
      </c>
      <c r="C8419" s="13">
        <v>105002</v>
      </c>
    </row>
    <row r="8420" spans="1:3" ht="15.75" hidden="1" customHeight="1">
      <c r="A8420" s="13" t="s">
        <v>345</v>
      </c>
      <c r="B8420" s="13">
        <v>1874</v>
      </c>
      <c r="C8420" s="13">
        <v>106446</v>
      </c>
    </row>
    <row r="8421" spans="1:3" ht="15.75" hidden="1" customHeight="1">
      <c r="A8421" s="13" t="s">
        <v>345</v>
      </c>
      <c r="B8421" s="13">
        <v>1875</v>
      </c>
      <c r="C8421" s="13">
        <v>107910</v>
      </c>
    </row>
    <row r="8422" spans="1:3" ht="15.75" hidden="1" customHeight="1">
      <c r="A8422" s="13" t="s">
        <v>345</v>
      </c>
      <c r="B8422" s="13">
        <v>1876</v>
      </c>
      <c r="C8422" s="13">
        <v>109392</v>
      </c>
    </row>
    <row r="8423" spans="1:3" ht="15.75" hidden="1" customHeight="1">
      <c r="A8423" s="13" t="s">
        <v>345</v>
      </c>
      <c r="B8423" s="13">
        <v>1877</v>
      </c>
      <c r="C8423" s="13">
        <v>110894</v>
      </c>
    </row>
    <row r="8424" spans="1:3" ht="15.75" hidden="1" customHeight="1">
      <c r="A8424" s="13" t="s">
        <v>345</v>
      </c>
      <c r="B8424" s="13">
        <v>1878</v>
      </c>
      <c r="C8424" s="13">
        <v>112415</v>
      </c>
    </row>
    <row r="8425" spans="1:3" ht="15.75" hidden="1" customHeight="1">
      <c r="A8425" s="13" t="s">
        <v>345</v>
      </c>
      <c r="B8425" s="13">
        <v>1879</v>
      </c>
      <c r="C8425" s="13">
        <v>113956</v>
      </c>
    </row>
    <row r="8426" spans="1:3" ht="15.75" hidden="1" customHeight="1">
      <c r="A8426" s="13" t="s">
        <v>345</v>
      </c>
      <c r="B8426" s="13">
        <v>1880</v>
      </c>
      <c r="C8426" s="13">
        <v>115517</v>
      </c>
    </row>
    <row r="8427" spans="1:3" ht="15.75" hidden="1" customHeight="1">
      <c r="A8427" s="13" t="s">
        <v>345</v>
      </c>
      <c r="B8427" s="13">
        <v>1881</v>
      </c>
      <c r="C8427" s="13">
        <v>117099</v>
      </c>
    </row>
    <row r="8428" spans="1:3" ht="15.75" hidden="1" customHeight="1">
      <c r="A8428" s="13" t="s">
        <v>345</v>
      </c>
      <c r="B8428" s="13">
        <v>1882</v>
      </c>
      <c r="C8428" s="13">
        <v>118701</v>
      </c>
    </row>
    <row r="8429" spans="1:3" ht="15.75" hidden="1" customHeight="1">
      <c r="A8429" s="13" t="s">
        <v>345</v>
      </c>
      <c r="B8429" s="13">
        <v>1883</v>
      </c>
      <c r="C8429" s="13">
        <v>120324</v>
      </c>
    </row>
    <row r="8430" spans="1:3" ht="15.75" hidden="1" customHeight="1">
      <c r="A8430" s="13" t="s">
        <v>345</v>
      </c>
      <c r="B8430" s="13">
        <v>1884</v>
      </c>
      <c r="C8430" s="13">
        <v>121968</v>
      </c>
    </row>
    <row r="8431" spans="1:3" ht="15.75" hidden="1" customHeight="1">
      <c r="A8431" s="13" t="s">
        <v>345</v>
      </c>
      <c r="B8431" s="13">
        <v>1885</v>
      </c>
      <c r="C8431" s="13">
        <v>123633</v>
      </c>
    </row>
    <row r="8432" spans="1:3" ht="15.75" hidden="1" customHeight="1">
      <c r="A8432" s="13" t="s">
        <v>345</v>
      </c>
      <c r="B8432" s="13">
        <v>1886</v>
      </c>
      <c r="C8432" s="13">
        <v>125320</v>
      </c>
    </row>
    <row r="8433" spans="1:3" ht="15.75" hidden="1" customHeight="1">
      <c r="A8433" s="13" t="s">
        <v>345</v>
      </c>
      <c r="B8433" s="13">
        <v>1887</v>
      </c>
      <c r="C8433" s="13">
        <v>127029</v>
      </c>
    </row>
    <row r="8434" spans="1:3" ht="15.75" hidden="1" customHeight="1">
      <c r="A8434" s="13" t="s">
        <v>345</v>
      </c>
      <c r="B8434" s="13">
        <v>1888</v>
      </c>
      <c r="C8434" s="13">
        <v>128759</v>
      </c>
    </row>
    <row r="8435" spans="1:3" ht="15.75" hidden="1" customHeight="1">
      <c r="A8435" s="13" t="s">
        <v>345</v>
      </c>
      <c r="B8435" s="13">
        <v>1889</v>
      </c>
      <c r="C8435" s="13">
        <v>130513</v>
      </c>
    </row>
    <row r="8436" spans="1:3" ht="15.75" hidden="1" customHeight="1">
      <c r="A8436" s="13" t="s">
        <v>345</v>
      </c>
      <c r="B8436" s="13">
        <v>1890</v>
      </c>
      <c r="C8436" s="13">
        <v>132289</v>
      </c>
    </row>
    <row r="8437" spans="1:3" ht="15.75" hidden="1" customHeight="1">
      <c r="A8437" s="13" t="s">
        <v>345</v>
      </c>
      <c r="B8437" s="13">
        <v>1891</v>
      </c>
      <c r="C8437" s="13">
        <v>134088</v>
      </c>
    </row>
    <row r="8438" spans="1:3" ht="15.75" hidden="1" customHeight="1">
      <c r="A8438" s="13" t="s">
        <v>345</v>
      </c>
      <c r="B8438" s="13">
        <v>1892</v>
      </c>
      <c r="C8438" s="13">
        <v>135910</v>
      </c>
    </row>
    <row r="8439" spans="1:3" ht="15.75" hidden="1" customHeight="1">
      <c r="A8439" s="13" t="s">
        <v>345</v>
      </c>
      <c r="B8439" s="13">
        <v>1893</v>
      </c>
      <c r="C8439" s="13">
        <v>137756</v>
      </c>
    </row>
    <row r="8440" spans="1:3" ht="15.75" hidden="1" customHeight="1">
      <c r="A8440" s="13" t="s">
        <v>345</v>
      </c>
      <c r="B8440" s="13">
        <v>1894</v>
      </c>
      <c r="C8440" s="13">
        <v>139625</v>
      </c>
    </row>
    <row r="8441" spans="1:3" ht="15.75" hidden="1" customHeight="1">
      <c r="A8441" s="13" t="s">
        <v>345</v>
      </c>
      <c r="B8441" s="13">
        <v>1895</v>
      </c>
      <c r="C8441" s="13">
        <v>141519</v>
      </c>
    </row>
    <row r="8442" spans="1:3" ht="15.75" hidden="1" customHeight="1">
      <c r="A8442" s="13" t="s">
        <v>345</v>
      </c>
      <c r="B8442" s="13">
        <v>1896</v>
      </c>
      <c r="C8442" s="13">
        <v>143438</v>
      </c>
    </row>
    <row r="8443" spans="1:3" ht="15.75" hidden="1" customHeight="1">
      <c r="A8443" s="13" t="s">
        <v>345</v>
      </c>
      <c r="B8443" s="13">
        <v>1897</v>
      </c>
      <c r="C8443" s="13">
        <v>145381</v>
      </c>
    </row>
    <row r="8444" spans="1:3" ht="15.75" hidden="1" customHeight="1">
      <c r="A8444" s="13" t="s">
        <v>345</v>
      </c>
      <c r="B8444" s="13">
        <v>1898</v>
      </c>
      <c r="C8444" s="13">
        <v>147349</v>
      </c>
    </row>
    <row r="8445" spans="1:3" ht="15.75" hidden="1" customHeight="1">
      <c r="A8445" s="13" t="s">
        <v>345</v>
      </c>
      <c r="B8445" s="13">
        <v>1899</v>
      </c>
      <c r="C8445" s="13">
        <v>149343</v>
      </c>
    </row>
    <row r="8446" spans="1:3" ht="15.75" hidden="1" customHeight="1">
      <c r="A8446" s="13" t="s">
        <v>345</v>
      </c>
      <c r="B8446" s="13">
        <v>1900</v>
      </c>
      <c r="C8446" s="13">
        <v>151362</v>
      </c>
    </row>
    <row r="8447" spans="1:3" ht="15.75" hidden="1" customHeight="1">
      <c r="A8447" s="13" t="s">
        <v>345</v>
      </c>
      <c r="B8447" s="13">
        <v>1901</v>
      </c>
      <c r="C8447" s="13">
        <v>153407</v>
      </c>
    </row>
    <row r="8448" spans="1:3" ht="15.75" hidden="1" customHeight="1">
      <c r="A8448" s="13" t="s">
        <v>345</v>
      </c>
      <c r="B8448" s="13">
        <v>1902</v>
      </c>
      <c r="C8448" s="13">
        <v>155479</v>
      </c>
    </row>
    <row r="8449" spans="1:3" ht="15.75" hidden="1" customHeight="1">
      <c r="A8449" s="13" t="s">
        <v>345</v>
      </c>
      <c r="B8449" s="13">
        <v>1903</v>
      </c>
      <c r="C8449" s="13">
        <v>157577</v>
      </c>
    </row>
    <row r="8450" spans="1:3" ht="15.75" hidden="1" customHeight="1">
      <c r="A8450" s="13" t="s">
        <v>345</v>
      </c>
      <c r="B8450" s="13">
        <v>1904</v>
      </c>
      <c r="C8450" s="13">
        <v>159703</v>
      </c>
    </row>
    <row r="8451" spans="1:3" ht="15.75" hidden="1" customHeight="1">
      <c r="A8451" s="13" t="s">
        <v>345</v>
      </c>
      <c r="B8451" s="13">
        <v>1905</v>
      </c>
      <c r="C8451" s="13">
        <v>161856</v>
      </c>
    </row>
    <row r="8452" spans="1:3" ht="15.75" hidden="1" customHeight="1">
      <c r="A8452" s="13" t="s">
        <v>345</v>
      </c>
      <c r="B8452" s="13">
        <v>1906</v>
      </c>
      <c r="C8452" s="13">
        <v>164036</v>
      </c>
    </row>
    <row r="8453" spans="1:3" ht="15.75" hidden="1" customHeight="1">
      <c r="A8453" s="13" t="s">
        <v>345</v>
      </c>
      <c r="B8453" s="13">
        <v>1907</v>
      </c>
      <c r="C8453" s="13">
        <v>166245</v>
      </c>
    </row>
    <row r="8454" spans="1:3" ht="15.75" hidden="1" customHeight="1">
      <c r="A8454" s="13" t="s">
        <v>345</v>
      </c>
      <c r="B8454" s="13">
        <v>1908</v>
      </c>
      <c r="C8454" s="13">
        <v>168481</v>
      </c>
    </row>
    <row r="8455" spans="1:3" ht="15.75" hidden="1" customHeight="1">
      <c r="A8455" s="13" t="s">
        <v>345</v>
      </c>
      <c r="B8455" s="13">
        <v>1909</v>
      </c>
      <c r="C8455" s="13">
        <v>169950</v>
      </c>
    </row>
    <row r="8456" spans="1:3" ht="15.75" hidden="1" customHeight="1">
      <c r="A8456" s="13" t="s">
        <v>345</v>
      </c>
      <c r="B8456" s="13">
        <v>1910</v>
      </c>
      <c r="C8456" s="13">
        <v>170646</v>
      </c>
    </row>
    <row r="8457" spans="1:3" ht="15.75" hidden="1" customHeight="1">
      <c r="A8457" s="13" t="s">
        <v>345</v>
      </c>
      <c r="B8457" s="13">
        <v>1911</v>
      </c>
      <c r="C8457" s="13">
        <v>170564</v>
      </c>
    </row>
    <row r="8458" spans="1:3" ht="15.75" hidden="1" customHeight="1">
      <c r="A8458" s="13" t="s">
        <v>345</v>
      </c>
      <c r="B8458" s="13">
        <v>1912</v>
      </c>
      <c r="C8458" s="13">
        <v>169700</v>
      </c>
    </row>
    <row r="8459" spans="1:3" ht="15.75" hidden="1" customHeight="1">
      <c r="A8459" s="13" t="s">
        <v>345</v>
      </c>
      <c r="B8459" s="13">
        <v>1913</v>
      </c>
      <c r="C8459" s="13">
        <v>168047</v>
      </c>
    </row>
    <row r="8460" spans="1:3" ht="15.75" hidden="1" customHeight="1">
      <c r="A8460" s="13" t="s">
        <v>345</v>
      </c>
      <c r="B8460" s="13">
        <v>1914</v>
      </c>
      <c r="C8460" s="13">
        <v>166409</v>
      </c>
    </row>
    <row r="8461" spans="1:3" ht="15.75" hidden="1" customHeight="1">
      <c r="A8461" s="13" t="s">
        <v>345</v>
      </c>
      <c r="B8461" s="13">
        <v>1915</v>
      </c>
      <c r="C8461" s="13">
        <v>164786</v>
      </c>
    </row>
    <row r="8462" spans="1:3" ht="15.75" hidden="1" customHeight="1">
      <c r="A8462" s="13" t="s">
        <v>345</v>
      </c>
      <c r="B8462" s="13">
        <v>1916</v>
      </c>
      <c r="C8462" s="13">
        <v>163178</v>
      </c>
    </row>
    <row r="8463" spans="1:3" ht="15.75" hidden="1" customHeight="1">
      <c r="A8463" s="13" t="s">
        <v>345</v>
      </c>
      <c r="B8463" s="13">
        <v>1917</v>
      </c>
      <c r="C8463" s="13">
        <v>161584</v>
      </c>
    </row>
    <row r="8464" spans="1:3" ht="15.75" hidden="1" customHeight="1">
      <c r="A8464" s="13" t="s">
        <v>345</v>
      </c>
      <c r="B8464" s="13">
        <v>1918</v>
      </c>
      <c r="C8464" s="13">
        <v>159566</v>
      </c>
    </row>
    <row r="8465" spans="1:3" ht="15.75" hidden="1" customHeight="1">
      <c r="A8465" s="13" t="s">
        <v>345</v>
      </c>
      <c r="B8465" s="13">
        <v>1919</v>
      </c>
      <c r="C8465" s="13">
        <v>158400</v>
      </c>
    </row>
    <row r="8466" spans="1:3" ht="15.75" hidden="1" customHeight="1">
      <c r="A8466" s="13" t="s">
        <v>345</v>
      </c>
      <c r="B8466" s="13">
        <v>1920</v>
      </c>
      <c r="C8466" s="13">
        <v>158084</v>
      </c>
    </row>
    <row r="8467" spans="1:3" ht="15.75" hidden="1" customHeight="1">
      <c r="A8467" s="13" t="s">
        <v>345</v>
      </c>
      <c r="B8467" s="13">
        <v>1921</v>
      </c>
      <c r="C8467" s="13">
        <v>158622</v>
      </c>
    </row>
    <row r="8468" spans="1:3" ht="15.75" hidden="1" customHeight="1">
      <c r="A8468" s="13" t="s">
        <v>345</v>
      </c>
      <c r="B8468" s="13">
        <v>1922</v>
      </c>
      <c r="C8468" s="13">
        <v>160013</v>
      </c>
    </row>
    <row r="8469" spans="1:3" ht="15.75" hidden="1" customHeight="1">
      <c r="A8469" s="13" t="s">
        <v>345</v>
      </c>
      <c r="B8469" s="13">
        <v>1923</v>
      </c>
      <c r="C8469" s="13">
        <v>162259</v>
      </c>
    </row>
    <row r="8470" spans="1:3" ht="15.75" hidden="1" customHeight="1">
      <c r="A8470" s="13" t="s">
        <v>345</v>
      </c>
      <c r="B8470" s="13">
        <v>1924</v>
      </c>
      <c r="C8470" s="13">
        <v>164538</v>
      </c>
    </row>
    <row r="8471" spans="1:3" ht="15.75" hidden="1" customHeight="1">
      <c r="A8471" s="13" t="s">
        <v>345</v>
      </c>
      <c r="B8471" s="13">
        <v>1925</v>
      </c>
      <c r="C8471" s="13">
        <v>166848</v>
      </c>
    </row>
    <row r="8472" spans="1:3" ht="15.75" hidden="1" customHeight="1">
      <c r="A8472" s="13" t="s">
        <v>345</v>
      </c>
      <c r="B8472" s="13">
        <v>1926</v>
      </c>
      <c r="C8472" s="13">
        <v>169190</v>
      </c>
    </row>
    <row r="8473" spans="1:3" ht="15.75" hidden="1" customHeight="1">
      <c r="A8473" s="13" t="s">
        <v>345</v>
      </c>
      <c r="B8473" s="13">
        <v>1927</v>
      </c>
      <c r="C8473" s="13">
        <v>171565</v>
      </c>
    </row>
    <row r="8474" spans="1:3" ht="15.75" hidden="1" customHeight="1">
      <c r="A8474" s="13" t="s">
        <v>345</v>
      </c>
      <c r="B8474" s="13">
        <v>1928</v>
      </c>
      <c r="C8474" s="13">
        <v>173974</v>
      </c>
    </row>
    <row r="8475" spans="1:3" ht="15.75" hidden="1" customHeight="1">
      <c r="A8475" s="13" t="s">
        <v>345</v>
      </c>
      <c r="B8475" s="13">
        <v>1929</v>
      </c>
      <c r="C8475" s="13">
        <v>176712</v>
      </c>
    </row>
    <row r="8476" spans="1:3" ht="15.75" hidden="1" customHeight="1">
      <c r="A8476" s="13" t="s">
        <v>345</v>
      </c>
      <c r="B8476" s="13">
        <v>1930</v>
      </c>
      <c r="C8476" s="13">
        <v>179789</v>
      </c>
    </row>
    <row r="8477" spans="1:3" ht="15.75" hidden="1" customHeight="1">
      <c r="A8477" s="13" t="s">
        <v>345</v>
      </c>
      <c r="B8477" s="13">
        <v>1931</v>
      </c>
      <c r="C8477" s="13">
        <v>183218</v>
      </c>
    </row>
    <row r="8478" spans="1:3" ht="15.75" hidden="1" customHeight="1">
      <c r="A8478" s="13" t="s">
        <v>345</v>
      </c>
      <c r="B8478" s="13">
        <v>1932</v>
      </c>
      <c r="C8478" s="13">
        <v>187010</v>
      </c>
    </row>
    <row r="8479" spans="1:3" ht="15.75" hidden="1" customHeight="1">
      <c r="A8479" s="13" t="s">
        <v>345</v>
      </c>
      <c r="B8479" s="13">
        <v>1933</v>
      </c>
      <c r="C8479" s="13">
        <v>191177</v>
      </c>
    </row>
    <row r="8480" spans="1:3" ht="15.75" hidden="1" customHeight="1">
      <c r="A8480" s="13" t="s">
        <v>345</v>
      </c>
      <c r="B8480" s="13">
        <v>1934</v>
      </c>
      <c r="C8480" s="13">
        <v>195438</v>
      </c>
    </row>
    <row r="8481" spans="1:4" ht="15.75" hidden="1" customHeight="1">
      <c r="A8481" s="13" t="s">
        <v>345</v>
      </c>
      <c r="B8481" s="13">
        <v>1935</v>
      </c>
      <c r="C8481" s="13">
        <v>199793</v>
      </c>
    </row>
    <row r="8482" spans="1:4" ht="15.75" hidden="1" customHeight="1">
      <c r="A8482" s="13" t="s">
        <v>345</v>
      </c>
      <c r="B8482" s="13">
        <v>1936</v>
      </c>
      <c r="C8482" s="13">
        <v>204245</v>
      </c>
    </row>
    <row r="8483" spans="1:4" ht="15.75" hidden="1" customHeight="1">
      <c r="A8483" s="13" t="s">
        <v>345</v>
      </c>
      <c r="B8483" s="13">
        <v>1937</v>
      </c>
      <c r="C8483" s="13">
        <v>208797</v>
      </c>
    </row>
    <row r="8484" spans="1:4" ht="15.75" hidden="1" customHeight="1">
      <c r="A8484" s="13" t="s">
        <v>345</v>
      </c>
      <c r="B8484" s="13">
        <v>1938</v>
      </c>
      <c r="C8484" s="13">
        <v>213450</v>
      </c>
    </row>
    <row r="8485" spans="1:4" ht="15.75" hidden="1" customHeight="1">
      <c r="A8485" s="13" t="s">
        <v>345</v>
      </c>
      <c r="B8485" s="13">
        <v>1939</v>
      </c>
      <c r="C8485" s="13">
        <v>216253</v>
      </c>
    </row>
    <row r="8486" spans="1:4" ht="15.75" hidden="1" customHeight="1">
      <c r="A8486" s="13" t="s">
        <v>345</v>
      </c>
      <c r="B8486" s="13">
        <v>1940</v>
      </c>
      <c r="C8486" s="13">
        <v>217206</v>
      </c>
    </row>
    <row r="8487" spans="1:4" ht="15.75" hidden="1" customHeight="1">
      <c r="A8487" s="13" t="s">
        <v>345</v>
      </c>
      <c r="B8487" s="13">
        <v>1941</v>
      </c>
      <c r="C8487" s="13">
        <v>216311</v>
      </c>
    </row>
    <row r="8488" spans="1:4" ht="15.75" hidden="1" customHeight="1">
      <c r="A8488" s="13" t="s">
        <v>345</v>
      </c>
      <c r="B8488" s="13">
        <v>1942</v>
      </c>
      <c r="C8488" s="13">
        <v>213565</v>
      </c>
    </row>
    <row r="8489" spans="1:4" ht="15.75" hidden="1" customHeight="1">
      <c r="A8489" s="13" t="s">
        <v>345</v>
      </c>
      <c r="B8489" s="13">
        <v>1943</v>
      </c>
      <c r="C8489" s="13">
        <v>208967</v>
      </c>
    </row>
    <row r="8490" spans="1:4" ht="15.75" hidden="1" customHeight="1">
      <c r="A8490" s="13" t="s">
        <v>345</v>
      </c>
      <c r="B8490" s="13">
        <v>1944</v>
      </c>
      <c r="C8490" s="13">
        <v>204468</v>
      </c>
    </row>
    <row r="8491" spans="1:4" ht="15.75" hidden="1" customHeight="1">
      <c r="A8491" s="13" t="s">
        <v>345</v>
      </c>
      <c r="B8491" s="13">
        <v>1945</v>
      </c>
      <c r="C8491" s="13">
        <v>200066</v>
      </c>
    </row>
    <row r="8492" spans="1:4" ht="15.75" hidden="1" customHeight="1">
      <c r="A8492" s="13" t="s">
        <v>345</v>
      </c>
      <c r="B8492" s="13">
        <v>1946</v>
      </c>
      <c r="C8492" s="13">
        <v>195759</v>
      </c>
    </row>
    <row r="8493" spans="1:4" ht="15.75" hidden="1" customHeight="1">
      <c r="A8493" s="13" t="s">
        <v>345</v>
      </c>
      <c r="B8493" s="13">
        <v>1947</v>
      </c>
      <c r="C8493" s="13">
        <v>191544</v>
      </c>
    </row>
    <row r="8494" spans="1:4" ht="15.75" hidden="1" customHeight="1">
      <c r="A8494" s="13" t="s">
        <v>345</v>
      </c>
      <c r="B8494" s="13">
        <v>1948</v>
      </c>
      <c r="C8494" s="13">
        <v>187421</v>
      </c>
    </row>
    <row r="8495" spans="1:4" ht="15.75" hidden="1" customHeight="1">
      <c r="A8495" s="13" t="s">
        <v>345</v>
      </c>
      <c r="B8495" s="13">
        <v>1949</v>
      </c>
      <c r="C8495" s="13">
        <v>185234</v>
      </c>
    </row>
    <row r="8496" spans="1:4" ht="15.75" hidden="1" customHeight="1">
      <c r="A8496" s="13" t="s">
        <v>345</v>
      </c>
      <c r="B8496" s="13">
        <v>1950</v>
      </c>
      <c r="C8496" s="13">
        <v>185013</v>
      </c>
      <c r="D8496" s="13">
        <v>0.10299999999999999</v>
      </c>
    </row>
    <row r="8497" spans="1:4" ht="15.75" hidden="1" customHeight="1">
      <c r="A8497" s="13" t="s">
        <v>345</v>
      </c>
      <c r="B8497" s="13">
        <v>1951</v>
      </c>
      <c r="C8497" s="13">
        <v>187262</v>
      </c>
      <c r="D8497" s="13">
        <v>7.6999999999999999E-2</v>
      </c>
    </row>
    <row r="8498" spans="1:4" ht="15.75" hidden="1" customHeight="1">
      <c r="A8498" s="13" t="s">
        <v>345</v>
      </c>
      <c r="B8498" s="13">
        <v>1952</v>
      </c>
      <c r="C8498" s="13">
        <v>189477</v>
      </c>
      <c r="D8498" s="13">
        <v>3.6999999999999998E-2</v>
      </c>
    </row>
    <row r="8499" spans="1:4" ht="15.75" hidden="1" customHeight="1">
      <c r="A8499" s="13" t="s">
        <v>345</v>
      </c>
      <c r="B8499" s="13">
        <v>1953</v>
      </c>
      <c r="C8499" s="13">
        <v>191530</v>
      </c>
      <c r="D8499" s="13">
        <v>1.7999999999999999E-2</v>
      </c>
    </row>
    <row r="8500" spans="1:4" ht="15.75" hidden="1" customHeight="1">
      <c r="A8500" s="13" t="s">
        <v>345</v>
      </c>
      <c r="B8500" s="13">
        <v>1954</v>
      </c>
      <c r="C8500" s="13">
        <v>193477</v>
      </c>
      <c r="D8500" s="13">
        <v>2.1999999999999999E-2</v>
      </c>
    </row>
    <row r="8501" spans="1:4" ht="15.75" hidden="1" customHeight="1">
      <c r="A8501" s="13" t="s">
        <v>345</v>
      </c>
      <c r="B8501" s="13">
        <v>1955</v>
      </c>
      <c r="C8501" s="13">
        <v>195399</v>
      </c>
      <c r="D8501" s="13">
        <v>2.1999999999999999E-2</v>
      </c>
    </row>
    <row r="8502" spans="1:4" ht="15.75" hidden="1" customHeight="1">
      <c r="A8502" s="13" t="s">
        <v>345</v>
      </c>
      <c r="B8502" s="13">
        <v>1956</v>
      </c>
      <c r="C8502" s="13">
        <v>197471</v>
      </c>
      <c r="D8502" s="13">
        <v>2.9000000000000001E-2</v>
      </c>
    </row>
    <row r="8503" spans="1:4" ht="15.75" hidden="1" customHeight="1">
      <c r="A8503" s="13" t="s">
        <v>345</v>
      </c>
      <c r="B8503" s="13">
        <v>1957</v>
      </c>
      <c r="C8503" s="13">
        <v>199873</v>
      </c>
      <c r="D8503" s="13">
        <v>1.7999999999999999E-2</v>
      </c>
    </row>
    <row r="8504" spans="1:4" ht="15.75" hidden="1" customHeight="1">
      <c r="A8504" s="13" t="s">
        <v>345</v>
      </c>
      <c r="B8504" s="13">
        <v>1958</v>
      </c>
      <c r="C8504" s="13">
        <v>202747</v>
      </c>
      <c r="D8504" s="13">
        <v>1.4999999999999999E-2</v>
      </c>
    </row>
    <row r="8505" spans="1:4" ht="15.75" hidden="1" customHeight="1">
      <c r="A8505" s="13" t="s">
        <v>345</v>
      </c>
      <c r="B8505" s="13">
        <v>1959</v>
      </c>
      <c r="C8505" s="13">
        <v>206164</v>
      </c>
      <c r="D8505" s="13">
        <v>1.7999999999999999E-2</v>
      </c>
    </row>
    <row r="8506" spans="1:4" ht="15.75" hidden="1" customHeight="1">
      <c r="A8506" s="13" t="s">
        <v>345</v>
      </c>
      <c r="B8506" s="13">
        <v>1960</v>
      </c>
      <c r="C8506" s="13">
        <v>209856</v>
      </c>
      <c r="D8506" s="13">
        <v>2.1999999999999999E-2</v>
      </c>
    </row>
    <row r="8507" spans="1:4" ht="15.75" hidden="1" customHeight="1">
      <c r="A8507" s="13" t="s">
        <v>345</v>
      </c>
      <c r="B8507" s="13">
        <v>1961</v>
      </c>
      <c r="C8507" s="13">
        <v>214794</v>
      </c>
      <c r="D8507" s="13">
        <v>2.1999999999999999E-2</v>
      </c>
    </row>
    <row r="8508" spans="1:4" ht="15.75" hidden="1" customHeight="1">
      <c r="A8508" s="13" t="s">
        <v>345</v>
      </c>
      <c r="B8508" s="13">
        <v>1962</v>
      </c>
      <c r="C8508" s="13">
        <v>221491</v>
      </c>
      <c r="D8508" s="13">
        <v>1.7999999999999999E-2</v>
      </c>
    </row>
    <row r="8509" spans="1:4" ht="15.75" hidden="1" customHeight="1">
      <c r="A8509" s="13" t="s">
        <v>345</v>
      </c>
      <c r="B8509" s="13">
        <v>1963</v>
      </c>
      <c r="C8509" s="13">
        <v>228823</v>
      </c>
      <c r="D8509" s="13">
        <v>1.4999999999999999E-2</v>
      </c>
    </row>
    <row r="8510" spans="1:4" ht="15.75" hidden="1" customHeight="1">
      <c r="A8510" s="13" t="s">
        <v>345</v>
      </c>
      <c r="B8510" s="13">
        <v>1964</v>
      </c>
      <c r="C8510" s="13">
        <v>236369</v>
      </c>
      <c r="D8510" s="13">
        <v>2.9000000000000001E-2</v>
      </c>
    </row>
    <row r="8511" spans="1:4" ht="15.75" hidden="1" customHeight="1">
      <c r="A8511" s="13" t="s">
        <v>345</v>
      </c>
      <c r="B8511" s="13">
        <v>1965</v>
      </c>
      <c r="C8511" s="13">
        <v>244165</v>
      </c>
      <c r="D8511" s="13">
        <v>2.5999999999999999E-2</v>
      </c>
    </row>
    <row r="8512" spans="1:4" ht="15.75" hidden="1" customHeight="1">
      <c r="A8512" s="13" t="s">
        <v>345</v>
      </c>
      <c r="B8512" s="13">
        <v>1966</v>
      </c>
      <c r="C8512" s="13">
        <v>252248</v>
      </c>
      <c r="D8512" s="13">
        <v>2.1999999999999999E-2</v>
      </c>
    </row>
    <row r="8513" spans="1:4" ht="15.75" hidden="1" customHeight="1">
      <c r="A8513" s="13" t="s">
        <v>345</v>
      </c>
      <c r="B8513" s="13">
        <v>1967</v>
      </c>
      <c r="C8513" s="13">
        <v>260658</v>
      </c>
      <c r="D8513" s="13">
        <v>1.7999999999999999E-2</v>
      </c>
    </row>
    <row r="8514" spans="1:4" ht="15.75" hidden="1" customHeight="1">
      <c r="A8514" s="13" t="s">
        <v>345</v>
      </c>
      <c r="B8514" s="13">
        <v>1968</v>
      </c>
      <c r="C8514" s="13">
        <v>269418</v>
      </c>
      <c r="D8514" s="13">
        <v>2.9000000000000001E-2</v>
      </c>
    </row>
    <row r="8515" spans="1:4" ht="15.75" hidden="1" customHeight="1">
      <c r="A8515" s="13" t="s">
        <v>345</v>
      </c>
      <c r="B8515" s="13">
        <v>1969</v>
      </c>
      <c r="C8515" s="13">
        <v>278536</v>
      </c>
      <c r="D8515" s="13">
        <v>3.6999999999999998E-2</v>
      </c>
    </row>
    <row r="8516" spans="1:4" ht="15.75" hidden="1" customHeight="1">
      <c r="A8516" s="13" t="s">
        <v>345</v>
      </c>
      <c r="B8516" s="13">
        <v>1970</v>
      </c>
      <c r="C8516" s="13">
        <v>287261</v>
      </c>
      <c r="D8516" s="13">
        <v>3.6999999999999998E-2</v>
      </c>
    </row>
    <row r="8517" spans="1:4" ht="15.75" hidden="1" customHeight="1">
      <c r="A8517" s="13" t="s">
        <v>345</v>
      </c>
      <c r="B8517" s="13">
        <v>1971</v>
      </c>
      <c r="C8517" s="13">
        <v>293513</v>
      </c>
      <c r="D8517" s="13">
        <v>3.6999999999999998E-2</v>
      </c>
    </row>
    <row r="8518" spans="1:4" ht="15.75" hidden="1" customHeight="1">
      <c r="A8518" s="13" t="s">
        <v>345</v>
      </c>
      <c r="B8518" s="13">
        <v>1972</v>
      </c>
      <c r="C8518" s="13">
        <v>296818</v>
      </c>
      <c r="D8518" s="13">
        <v>5.0999999999999997E-2</v>
      </c>
    </row>
    <row r="8519" spans="1:4" ht="15.75" hidden="1" customHeight="1">
      <c r="A8519" s="13" t="s">
        <v>345</v>
      </c>
      <c r="B8519" s="13">
        <v>1973</v>
      </c>
      <c r="C8519" s="13">
        <v>299197</v>
      </c>
      <c r="D8519" s="13">
        <v>6.2E-2</v>
      </c>
    </row>
    <row r="8520" spans="1:4" ht="15.75" hidden="1" customHeight="1">
      <c r="A8520" s="13" t="s">
        <v>345</v>
      </c>
      <c r="B8520" s="13">
        <v>1974</v>
      </c>
      <c r="C8520" s="13">
        <v>301688</v>
      </c>
      <c r="D8520" s="13">
        <v>6.6000000000000003E-2</v>
      </c>
    </row>
    <row r="8521" spans="1:4" ht="15.75" hidden="1" customHeight="1">
      <c r="A8521" s="13" t="s">
        <v>345</v>
      </c>
      <c r="B8521" s="13">
        <v>1975</v>
      </c>
      <c r="C8521" s="13">
        <v>304382</v>
      </c>
      <c r="D8521" s="13">
        <v>7.6999999999999999E-2</v>
      </c>
    </row>
    <row r="8522" spans="1:4" ht="15.75" hidden="1" customHeight="1">
      <c r="A8522" s="13" t="s">
        <v>345</v>
      </c>
      <c r="B8522" s="13">
        <v>1976</v>
      </c>
      <c r="C8522" s="13">
        <v>307023</v>
      </c>
      <c r="D8522" s="13">
        <v>7.2999999999999995E-2</v>
      </c>
    </row>
    <row r="8523" spans="1:4" ht="15.75" hidden="1" customHeight="1">
      <c r="A8523" s="13" t="s">
        <v>345</v>
      </c>
      <c r="B8523" s="13">
        <v>1977</v>
      </c>
      <c r="C8523" s="13">
        <v>309399</v>
      </c>
      <c r="D8523" s="13">
        <v>8.1000000000000003E-2</v>
      </c>
    </row>
    <row r="8524" spans="1:4" ht="15.75" hidden="1" customHeight="1">
      <c r="A8524" s="13" t="s">
        <v>345</v>
      </c>
      <c r="B8524" s="13">
        <v>1978</v>
      </c>
      <c r="C8524" s="13">
        <v>311694</v>
      </c>
      <c r="D8524" s="13">
        <v>0.20899999999999999</v>
      </c>
    </row>
    <row r="8525" spans="1:4" ht="15.75" hidden="1" customHeight="1">
      <c r="A8525" s="13" t="s">
        <v>345</v>
      </c>
      <c r="B8525" s="13">
        <v>1979</v>
      </c>
      <c r="C8525" s="13">
        <v>314005</v>
      </c>
      <c r="D8525" s="13">
        <v>0.249</v>
      </c>
    </row>
    <row r="8526" spans="1:4" ht="15.75" hidden="1" customHeight="1">
      <c r="A8526" s="13" t="s">
        <v>345</v>
      </c>
      <c r="B8526" s="13">
        <v>1980</v>
      </c>
      <c r="C8526" s="13">
        <v>317249</v>
      </c>
      <c r="D8526" s="13">
        <v>0.121</v>
      </c>
    </row>
    <row r="8527" spans="1:4" ht="15.75" hidden="1" customHeight="1">
      <c r="A8527" s="13" t="s">
        <v>345</v>
      </c>
      <c r="B8527" s="13">
        <v>1981</v>
      </c>
      <c r="C8527" s="13">
        <v>321638</v>
      </c>
      <c r="D8527" s="13">
        <v>3.3000000000000002E-2</v>
      </c>
    </row>
    <row r="8528" spans="1:4" ht="15.75" hidden="1" customHeight="1">
      <c r="A8528" s="13" t="s">
        <v>345</v>
      </c>
      <c r="B8528" s="13">
        <v>1982</v>
      </c>
      <c r="C8528" s="13">
        <v>326326</v>
      </c>
      <c r="D8528" s="13">
        <v>3.6999999999999998E-2</v>
      </c>
    </row>
    <row r="8529" spans="1:4" ht="15.75" hidden="1" customHeight="1">
      <c r="A8529" s="13" t="s">
        <v>345</v>
      </c>
      <c r="B8529" s="13">
        <v>1983</v>
      </c>
      <c r="C8529" s="13">
        <v>330981</v>
      </c>
      <c r="D8529" s="13">
        <v>3.6999999999999998E-2</v>
      </c>
    </row>
    <row r="8530" spans="1:4" ht="15.75" hidden="1" customHeight="1">
      <c r="A8530" s="13" t="s">
        <v>345</v>
      </c>
      <c r="B8530" s="13">
        <v>1984</v>
      </c>
      <c r="C8530" s="13">
        <v>335481</v>
      </c>
      <c r="D8530" s="13">
        <v>8.4000000000000005E-2</v>
      </c>
    </row>
    <row r="8531" spans="1:4" ht="15.75" hidden="1" customHeight="1">
      <c r="A8531" s="13" t="s">
        <v>345</v>
      </c>
      <c r="B8531" s="13">
        <v>1985</v>
      </c>
      <c r="C8531" s="13">
        <v>339890</v>
      </c>
      <c r="D8531" s="13">
        <v>8.4000000000000005E-2</v>
      </c>
    </row>
    <row r="8532" spans="1:4" ht="15.75" hidden="1" customHeight="1">
      <c r="A8532" s="13" t="s">
        <v>345</v>
      </c>
      <c r="B8532" s="13">
        <v>1986</v>
      </c>
      <c r="C8532" s="13">
        <v>344284</v>
      </c>
      <c r="D8532" s="13">
        <v>5.8999999999999997E-2</v>
      </c>
    </row>
    <row r="8533" spans="1:4" ht="15.75" hidden="1" customHeight="1">
      <c r="A8533" s="13" t="s">
        <v>345</v>
      </c>
      <c r="B8533" s="13">
        <v>1987</v>
      </c>
      <c r="C8533" s="13">
        <v>348726</v>
      </c>
      <c r="D8533" s="13">
        <v>8.1000000000000003E-2</v>
      </c>
    </row>
    <row r="8534" spans="1:4" ht="15.75" hidden="1" customHeight="1">
      <c r="A8534" s="13" t="s">
        <v>345</v>
      </c>
      <c r="B8534" s="13">
        <v>1988</v>
      </c>
      <c r="C8534" s="13">
        <v>353237</v>
      </c>
      <c r="D8534" s="13">
        <v>7.2999999999999995E-2</v>
      </c>
    </row>
    <row r="8535" spans="1:4" ht="15.75" hidden="1" customHeight="1">
      <c r="A8535" s="13" t="s">
        <v>345</v>
      </c>
      <c r="B8535" s="13">
        <v>1989</v>
      </c>
      <c r="C8535" s="13">
        <v>358160</v>
      </c>
      <c r="D8535" s="13">
        <v>8.1000000000000003E-2</v>
      </c>
    </row>
    <row r="8536" spans="1:4" ht="15.75" hidden="1" customHeight="1">
      <c r="A8536" s="13" t="s">
        <v>345</v>
      </c>
      <c r="B8536" s="13">
        <v>1990</v>
      </c>
      <c r="C8536" s="13">
        <v>364572</v>
      </c>
      <c r="D8536" s="13">
        <v>0.18</v>
      </c>
    </row>
    <row r="8537" spans="1:4" ht="15.75" hidden="1" customHeight="1">
      <c r="A8537" s="13" t="s">
        <v>345</v>
      </c>
      <c r="B8537" s="13">
        <v>1991</v>
      </c>
      <c r="C8537" s="13">
        <v>372733</v>
      </c>
      <c r="D8537" s="13">
        <v>0.16500000000000001</v>
      </c>
    </row>
    <row r="8538" spans="1:4" ht="15.75" hidden="1" customHeight="1">
      <c r="A8538" s="13" t="s">
        <v>345</v>
      </c>
      <c r="B8538" s="13">
        <v>1992</v>
      </c>
      <c r="C8538" s="13">
        <v>381957</v>
      </c>
      <c r="D8538" s="13">
        <v>0.18</v>
      </c>
    </row>
    <row r="8539" spans="1:4" ht="15.75" hidden="1" customHeight="1">
      <c r="A8539" s="13" t="s">
        <v>345</v>
      </c>
      <c r="B8539" s="13">
        <v>1993</v>
      </c>
      <c r="C8539" s="13">
        <v>391764</v>
      </c>
      <c r="D8539" s="13">
        <v>0.17199999999999999</v>
      </c>
    </row>
    <row r="8540" spans="1:4" ht="15.75" hidden="1" customHeight="1">
      <c r="A8540" s="13" t="s">
        <v>345</v>
      </c>
      <c r="B8540" s="13">
        <v>1994</v>
      </c>
      <c r="C8540" s="13">
        <v>401664</v>
      </c>
      <c r="D8540" s="13">
        <v>0.17599999999999999</v>
      </c>
    </row>
    <row r="8541" spans="1:4" ht="15.75" hidden="1" customHeight="1">
      <c r="A8541" s="13" t="s">
        <v>345</v>
      </c>
      <c r="B8541" s="13">
        <v>1995</v>
      </c>
      <c r="C8541" s="13">
        <v>411394</v>
      </c>
      <c r="D8541" s="13">
        <v>0.19800000000000001</v>
      </c>
    </row>
    <row r="8542" spans="1:4" ht="15.75" hidden="1" customHeight="1">
      <c r="A8542" s="13" t="s">
        <v>345</v>
      </c>
      <c r="B8542" s="13">
        <v>1996</v>
      </c>
      <c r="C8542" s="13">
        <v>421018</v>
      </c>
      <c r="D8542" s="13">
        <v>0.216</v>
      </c>
    </row>
    <row r="8543" spans="1:4" ht="15.75" hidden="1" customHeight="1">
      <c r="A8543" s="13" t="s">
        <v>345</v>
      </c>
      <c r="B8543" s="13">
        <v>1997</v>
      </c>
      <c r="C8543" s="13">
        <v>430662</v>
      </c>
      <c r="D8543" s="13">
        <v>0.22700000000000001</v>
      </c>
    </row>
    <row r="8544" spans="1:4" ht="15.75" hidden="1" customHeight="1">
      <c r="A8544" s="13" t="s">
        <v>345</v>
      </c>
      <c r="B8544" s="13">
        <v>1998</v>
      </c>
      <c r="C8544" s="13">
        <v>440223</v>
      </c>
      <c r="D8544" s="13">
        <v>0.24199999999999999</v>
      </c>
    </row>
    <row r="8545" spans="1:4" ht="15.75" hidden="1" customHeight="1">
      <c r="A8545" s="13" t="s">
        <v>345</v>
      </c>
      <c r="B8545" s="13">
        <v>1999</v>
      </c>
      <c r="C8545" s="13">
        <v>449630</v>
      </c>
      <c r="D8545" s="13">
        <v>0.28899999999999998</v>
      </c>
    </row>
    <row r="8546" spans="1:4" ht="15.75" hidden="1" customHeight="1">
      <c r="A8546" s="13" t="s">
        <v>345</v>
      </c>
      <c r="B8546" s="13">
        <v>2000</v>
      </c>
      <c r="C8546" s="13">
        <v>458258</v>
      </c>
      <c r="D8546" s="13">
        <v>0.29699999999999999</v>
      </c>
    </row>
    <row r="8547" spans="1:4" ht="15.75" hidden="1" customHeight="1">
      <c r="A8547" s="13" t="s">
        <v>345</v>
      </c>
      <c r="B8547" s="13">
        <v>2001</v>
      </c>
      <c r="C8547" s="13">
        <v>465970</v>
      </c>
      <c r="D8547" s="13">
        <v>0.34799999999999998</v>
      </c>
    </row>
    <row r="8548" spans="1:4" ht="15.75" hidden="1" customHeight="1">
      <c r="A8548" s="13" t="s">
        <v>345</v>
      </c>
      <c r="B8548" s="13">
        <v>2002</v>
      </c>
      <c r="C8548" s="13">
        <v>473237</v>
      </c>
      <c r="D8548" s="13">
        <v>0.38100000000000001</v>
      </c>
    </row>
    <row r="8549" spans="1:4" ht="15.75" hidden="1" customHeight="1">
      <c r="A8549" s="13" t="s">
        <v>345</v>
      </c>
      <c r="B8549" s="13">
        <v>2003</v>
      </c>
      <c r="C8549" s="13">
        <v>480095</v>
      </c>
      <c r="D8549" s="13">
        <v>0.41399999999999998</v>
      </c>
    </row>
    <row r="8550" spans="1:4" ht="15.75" hidden="1" customHeight="1">
      <c r="A8550" s="13" t="s">
        <v>345</v>
      </c>
      <c r="B8550" s="13">
        <v>2004</v>
      </c>
      <c r="C8550" s="13">
        <v>486591</v>
      </c>
      <c r="D8550" s="13">
        <v>0.40699999999999997</v>
      </c>
    </row>
    <row r="8551" spans="1:4" ht="15.75" hidden="1" customHeight="1">
      <c r="A8551" s="13" t="s">
        <v>345</v>
      </c>
      <c r="B8551" s="13">
        <v>2005</v>
      </c>
      <c r="C8551" s="13">
        <v>492841</v>
      </c>
      <c r="D8551" s="13">
        <v>0.44700000000000001</v>
      </c>
    </row>
    <row r="8552" spans="1:4" ht="15.75" hidden="1" customHeight="1">
      <c r="A8552" s="13" t="s">
        <v>345</v>
      </c>
      <c r="B8552" s="13">
        <v>2006</v>
      </c>
      <c r="C8552" s="13">
        <v>498895</v>
      </c>
      <c r="D8552" s="13">
        <v>0.48699999999999999</v>
      </c>
    </row>
    <row r="8553" spans="1:4" ht="15.75" hidden="1" customHeight="1">
      <c r="A8553" s="13" t="s">
        <v>345</v>
      </c>
      <c r="B8553" s="13">
        <v>2007</v>
      </c>
      <c r="C8553" s="13">
        <v>504742</v>
      </c>
      <c r="D8553" s="13">
        <v>0.50600000000000001</v>
      </c>
    </row>
    <row r="8554" spans="1:4" ht="15.75" hidden="1" customHeight="1">
      <c r="A8554" s="13" t="s">
        <v>345</v>
      </c>
      <c r="B8554" s="13">
        <v>2008</v>
      </c>
      <c r="C8554" s="13">
        <v>510342</v>
      </c>
      <c r="D8554" s="13">
        <v>0.46899999999999997</v>
      </c>
    </row>
    <row r="8555" spans="1:4" ht="15.75" hidden="1" customHeight="1">
      <c r="A8555" s="13" t="s">
        <v>345</v>
      </c>
      <c r="B8555" s="13">
        <v>2009</v>
      </c>
      <c r="C8555" s="13">
        <v>515643</v>
      </c>
      <c r="D8555" s="13">
        <v>0.52</v>
      </c>
    </row>
    <row r="8556" spans="1:4" ht="15.75" hidden="1" customHeight="1">
      <c r="A8556" s="13" t="s">
        <v>345</v>
      </c>
      <c r="B8556" s="13">
        <v>2010</v>
      </c>
      <c r="C8556" s="13">
        <v>521219</v>
      </c>
      <c r="D8556" s="13">
        <v>0.55700000000000005</v>
      </c>
    </row>
    <row r="8557" spans="1:4" ht="15.75" hidden="1" customHeight="1">
      <c r="A8557" s="13" t="s">
        <v>345</v>
      </c>
      <c r="B8557" s="13">
        <v>2011</v>
      </c>
      <c r="C8557" s="13">
        <v>527528</v>
      </c>
      <c r="D8557" s="13">
        <v>0.61599999999999999</v>
      </c>
    </row>
    <row r="8558" spans="1:4" ht="15.75" hidden="1" customHeight="1">
      <c r="A8558" s="13" t="s">
        <v>345</v>
      </c>
      <c r="B8558" s="13">
        <v>2012</v>
      </c>
      <c r="C8558" s="13">
        <v>533877</v>
      </c>
      <c r="D8558" s="13">
        <v>0.502</v>
      </c>
    </row>
    <row r="8559" spans="1:4" ht="15.75" hidden="1" customHeight="1">
      <c r="A8559" s="13" t="s">
        <v>345</v>
      </c>
      <c r="B8559" s="13">
        <v>2013</v>
      </c>
      <c r="C8559" s="13">
        <v>539949</v>
      </c>
      <c r="D8559" s="13">
        <v>0.495</v>
      </c>
    </row>
    <row r="8560" spans="1:4" ht="15.75" hidden="1" customHeight="1">
      <c r="A8560" s="13" t="s">
        <v>345</v>
      </c>
      <c r="B8560" s="13">
        <v>2014</v>
      </c>
      <c r="C8560" s="13">
        <v>546083</v>
      </c>
      <c r="D8560" s="13">
        <v>0.48699999999999999</v>
      </c>
    </row>
    <row r="8561" spans="1:4" ht="15.75" hidden="1" customHeight="1">
      <c r="A8561" s="13" t="s">
        <v>345</v>
      </c>
      <c r="B8561" s="13">
        <v>2015</v>
      </c>
      <c r="C8561" s="13">
        <v>552169</v>
      </c>
      <c r="D8561" s="13">
        <v>0.49099999999999999</v>
      </c>
    </row>
    <row r="8562" spans="1:4" ht="15.75" hidden="1" customHeight="1">
      <c r="A8562" s="13" t="s">
        <v>345</v>
      </c>
      <c r="B8562" s="13">
        <v>2016</v>
      </c>
      <c r="C8562" s="13">
        <v>558399</v>
      </c>
      <c r="D8562" s="13">
        <v>0.53900000000000003</v>
      </c>
    </row>
    <row r="8563" spans="1:4" ht="15.75" hidden="1" customHeight="1">
      <c r="A8563" s="13" t="s">
        <v>345</v>
      </c>
      <c r="B8563" s="13">
        <v>2017</v>
      </c>
      <c r="C8563" s="13">
        <v>564959</v>
      </c>
      <c r="D8563" s="13">
        <v>0.57899999999999996</v>
      </c>
    </row>
    <row r="8564" spans="1:4" ht="15.75" hidden="1" customHeight="1">
      <c r="A8564" s="13" t="s">
        <v>345</v>
      </c>
      <c r="B8564" s="13">
        <v>2018</v>
      </c>
      <c r="C8564" s="13">
        <v>571209</v>
      </c>
      <c r="D8564" s="13">
        <v>0.58299999999999996</v>
      </c>
    </row>
    <row r="8565" spans="1:4" ht="15.75" hidden="1" customHeight="1">
      <c r="A8565" s="13" t="s">
        <v>345</v>
      </c>
      <c r="B8565" s="13">
        <v>2019</v>
      </c>
      <c r="C8565" s="13">
        <v>577037</v>
      </c>
      <c r="D8565" s="13">
        <v>0.61199999999999999</v>
      </c>
    </row>
    <row r="8566" spans="1:4" ht="15.75" hidden="1" customHeight="1">
      <c r="A8566" s="13" t="s">
        <v>345</v>
      </c>
      <c r="B8566" s="13">
        <v>2020</v>
      </c>
      <c r="C8566" s="13">
        <v>582646</v>
      </c>
      <c r="D8566" s="13">
        <v>0.625</v>
      </c>
    </row>
    <row r="8567" spans="1:4" ht="15.75" hidden="1" customHeight="1">
      <c r="A8567" s="13" t="s">
        <v>345</v>
      </c>
      <c r="B8567" s="13">
        <v>2021</v>
      </c>
      <c r="C8567" s="13">
        <v>587936</v>
      </c>
      <c r="D8567" s="13">
        <v>0.66800000000000004</v>
      </c>
    </row>
    <row r="8568" spans="1:4" ht="15.75" hidden="1" customHeight="1">
      <c r="A8568" s="13" t="s">
        <v>346</v>
      </c>
      <c r="B8568" s="13">
        <v>1850</v>
      </c>
      <c r="C8568" s="13">
        <v>919016</v>
      </c>
    </row>
    <row r="8569" spans="1:4" ht="15.75" hidden="1" customHeight="1">
      <c r="A8569" s="13" t="s">
        <v>346</v>
      </c>
      <c r="B8569" s="13">
        <v>1851</v>
      </c>
      <c r="C8569" s="13">
        <v>928662</v>
      </c>
    </row>
    <row r="8570" spans="1:4" ht="15.75" hidden="1" customHeight="1">
      <c r="A8570" s="13" t="s">
        <v>346</v>
      </c>
      <c r="B8570" s="13">
        <v>1852</v>
      </c>
      <c r="C8570" s="13">
        <v>934435</v>
      </c>
    </row>
    <row r="8571" spans="1:4" ht="15.75" hidden="1" customHeight="1">
      <c r="A8571" s="13" t="s">
        <v>346</v>
      </c>
      <c r="B8571" s="13">
        <v>1853</v>
      </c>
      <c r="C8571" s="13">
        <v>936232</v>
      </c>
    </row>
    <row r="8572" spans="1:4" ht="15.75" hidden="1" customHeight="1">
      <c r="A8572" s="13" t="s">
        <v>346</v>
      </c>
      <c r="B8572" s="13">
        <v>1854</v>
      </c>
      <c r="C8572" s="13">
        <v>938031</v>
      </c>
    </row>
    <row r="8573" spans="1:4" ht="15.75" hidden="1" customHeight="1">
      <c r="A8573" s="13" t="s">
        <v>346</v>
      </c>
      <c r="B8573" s="13">
        <v>1855</v>
      </c>
      <c r="C8573" s="13">
        <v>939831</v>
      </c>
    </row>
    <row r="8574" spans="1:4" ht="15.75" hidden="1" customHeight="1">
      <c r="A8574" s="13" t="s">
        <v>346</v>
      </c>
      <c r="B8574" s="13">
        <v>1856</v>
      </c>
      <c r="C8574" s="13">
        <v>941633</v>
      </c>
    </row>
    <row r="8575" spans="1:4" ht="15.75" hidden="1" customHeight="1">
      <c r="A8575" s="13" t="s">
        <v>346</v>
      </c>
      <c r="B8575" s="13">
        <v>1857</v>
      </c>
      <c r="C8575" s="13">
        <v>943436</v>
      </c>
    </row>
    <row r="8576" spans="1:4" ht="15.75" hidden="1" customHeight="1">
      <c r="A8576" s="13" t="s">
        <v>346</v>
      </c>
      <c r="B8576" s="13">
        <v>1858</v>
      </c>
      <c r="C8576" s="13">
        <v>945241</v>
      </c>
    </row>
    <row r="8577" spans="1:3" ht="15.75" hidden="1" customHeight="1">
      <c r="A8577" s="13" t="s">
        <v>346</v>
      </c>
      <c r="B8577" s="13">
        <v>1859</v>
      </c>
      <c r="C8577" s="13">
        <v>947315</v>
      </c>
    </row>
    <row r="8578" spans="1:3" ht="15.75" hidden="1" customHeight="1">
      <c r="A8578" s="13" t="s">
        <v>346</v>
      </c>
      <c r="B8578" s="13">
        <v>1860</v>
      </c>
      <c r="C8578" s="13">
        <v>949659</v>
      </c>
    </row>
    <row r="8579" spans="1:3" ht="15.75" hidden="1" customHeight="1">
      <c r="A8579" s="13" t="s">
        <v>346</v>
      </c>
      <c r="B8579" s="13">
        <v>1861</v>
      </c>
      <c r="C8579" s="13">
        <v>952275</v>
      </c>
    </row>
    <row r="8580" spans="1:3" ht="15.75" hidden="1" customHeight="1">
      <c r="A8580" s="13" t="s">
        <v>346</v>
      </c>
      <c r="B8580" s="13">
        <v>1862</v>
      </c>
      <c r="C8580" s="13">
        <v>955165</v>
      </c>
    </row>
    <row r="8581" spans="1:3" ht="15.75" hidden="1" customHeight="1">
      <c r="A8581" s="13" t="s">
        <v>346</v>
      </c>
      <c r="B8581" s="13">
        <v>1863</v>
      </c>
      <c r="C8581" s="13">
        <v>958330</v>
      </c>
    </row>
    <row r="8582" spans="1:3" ht="15.75" hidden="1" customHeight="1">
      <c r="A8582" s="13" t="s">
        <v>346</v>
      </c>
      <c r="B8582" s="13">
        <v>1864</v>
      </c>
      <c r="C8582" s="13">
        <v>961505</v>
      </c>
    </row>
    <row r="8583" spans="1:3" ht="15.75" hidden="1" customHeight="1">
      <c r="A8583" s="13" t="s">
        <v>346</v>
      </c>
      <c r="B8583" s="13">
        <v>1865</v>
      </c>
      <c r="C8583" s="13">
        <v>964688</v>
      </c>
    </row>
    <row r="8584" spans="1:3" ht="15.75" hidden="1" customHeight="1">
      <c r="A8584" s="13" t="s">
        <v>346</v>
      </c>
      <c r="B8584" s="13">
        <v>1866</v>
      </c>
      <c r="C8584" s="13">
        <v>967879</v>
      </c>
    </row>
    <row r="8585" spans="1:3" ht="15.75" hidden="1" customHeight="1">
      <c r="A8585" s="13" t="s">
        <v>346</v>
      </c>
      <c r="B8585" s="13">
        <v>1867</v>
      </c>
      <c r="C8585" s="13">
        <v>971080</v>
      </c>
    </row>
    <row r="8586" spans="1:3" ht="15.75" hidden="1" customHeight="1">
      <c r="A8586" s="13" t="s">
        <v>346</v>
      </c>
      <c r="B8586" s="13">
        <v>1868</v>
      </c>
      <c r="C8586" s="13">
        <v>974289</v>
      </c>
    </row>
    <row r="8587" spans="1:3" ht="15.75" hidden="1" customHeight="1">
      <c r="A8587" s="13" t="s">
        <v>346</v>
      </c>
      <c r="B8587" s="13">
        <v>1869</v>
      </c>
      <c r="C8587" s="13">
        <v>977799</v>
      </c>
    </row>
    <row r="8588" spans="1:3" ht="15.75" hidden="1" customHeight="1">
      <c r="A8588" s="13" t="s">
        <v>346</v>
      </c>
      <c r="B8588" s="13">
        <v>1870</v>
      </c>
      <c r="C8588" s="13">
        <v>981611</v>
      </c>
    </row>
    <row r="8589" spans="1:3" ht="15.75" hidden="1" customHeight="1">
      <c r="A8589" s="13" t="s">
        <v>346</v>
      </c>
      <c r="B8589" s="13">
        <v>1871</v>
      </c>
      <c r="C8589" s="13">
        <v>985730</v>
      </c>
    </row>
    <row r="8590" spans="1:3" ht="15.75" hidden="1" customHeight="1">
      <c r="A8590" s="13" t="s">
        <v>346</v>
      </c>
      <c r="B8590" s="13">
        <v>1872</v>
      </c>
      <c r="C8590" s="13">
        <v>990157</v>
      </c>
    </row>
    <row r="8591" spans="1:3" ht="15.75" hidden="1" customHeight="1">
      <c r="A8591" s="13" t="s">
        <v>346</v>
      </c>
      <c r="B8591" s="13">
        <v>1873</v>
      </c>
      <c r="C8591" s="13">
        <v>994895</v>
      </c>
    </row>
    <row r="8592" spans="1:3" ht="15.75" hidden="1" customHeight="1">
      <c r="A8592" s="13" t="s">
        <v>346</v>
      </c>
      <c r="B8592" s="13">
        <v>1874</v>
      </c>
      <c r="C8592" s="13">
        <v>999655</v>
      </c>
    </row>
    <row r="8593" spans="1:3" ht="15.75" hidden="1" customHeight="1">
      <c r="A8593" s="13" t="s">
        <v>346</v>
      </c>
      <c r="B8593" s="13">
        <v>1875</v>
      </c>
      <c r="C8593" s="13">
        <v>1004435</v>
      </c>
    </row>
    <row r="8594" spans="1:3" ht="15.75" hidden="1" customHeight="1">
      <c r="A8594" s="13" t="s">
        <v>346</v>
      </c>
      <c r="B8594" s="13">
        <v>1876</v>
      </c>
      <c r="C8594" s="13">
        <v>1009236</v>
      </c>
    </row>
    <row r="8595" spans="1:3" ht="15.75" hidden="1" customHeight="1">
      <c r="A8595" s="13" t="s">
        <v>346</v>
      </c>
      <c r="B8595" s="13">
        <v>1877</v>
      </c>
      <c r="C8595" s="13">
        <v>1014059</v>
      </c>
    </row>
    <row r="8596" spans="1:3" ht="15.75" hidden="1" customHeight="1">
      <c r="A8596" s="13" t="s">
        <v>346</v>
      </c>
      <c r="B8596" s="13">
        <v>1878</v>
      </c>
      <c r="C8596" s="13">
        <v>1018903</v>
      </c>
    </row>
    <row r="8597" spans="1:3" ht="15.75" hidden="1" customHeight="1">
      <c r="A8597" s="13" t="s">
        <v>346</v>
      </c>
      <c r="B8597" s="13">
        <v>1879</v>
      </c>
      <c r="C8597" s="13">
        <v>1023772</v>
      </c>
    </row>
    <row r="8598" spans="1:3" ht="15.75" hidden="1" customHeight="1">
      <c r="A8598" s="13" t="s">
        <v>346</v>
      </c>
      <c r="B8598" s="13">
        <v>1880</v>
      </c>
      <c r="C8598" s="13">
        <v>1028668</v>
      </c>
    </row>
    <row r="8599" spans="1:3" ht="15.75" hidden="1" customHeight="1">
      <c r="A8599" s="13" t="s">
        <v>346</v>
      </c>
      <c r="B8599" s="13">
        <v>1881</v>
      </c>
      <c r="C8599" s="13">
        <v>1033590</v>
      </c>
    </row>
    <row r="8600" spans="1:3" ht="15.75" hidden="1" customHeight="1">
      <c r="A8600" s="13" t="s">
        <v>346</v>
      </c>
      <c r="B8600" s="13">
        <v>1882</v>
      </c>
      <c r="C8600" s="13">
        <v>1038538</v>
      </c>
    </row>
    <row r="8601" spans="1:3" ht="15.75" hidden="1" customHeight="1">
      <c r="A8601" s="13" t="s">
        <v>346</v>
      </c>
      <c r="B8601" s="13">
        <v>1883</v>
      </c>
      <c r="C8601" s="13">
        <v>1043512</v>
      </c>
    </row>
    <row r="8602" spans="1:3" ht="15.75" hidden="1" customHeight="1">
      <c r="A8602" s="13" t="s">
        <v>346</v>
      </c>
      <c r="B8602" s="13">
        <v>1884</v>
      </c>
      <c r="C8602" s="13">
        <v>1048509</v>
      </c>
    </row>
    <row r="8603" spans="1:3" ht="15.75" hidden="1" customHeight="1">
      <c r="A8603" s="13" t="s">
        <v>346</v>
      </c>
      <c r="B8603" s="13">
        <v>1885</v>
      </c>
      <c r="C8603" s="13">
        <v>1053528</v>
      </c>
    </row>
    <row r="8604" spans="1:3" ht="15.75" hidden="1" customHeight="1">
      <c r="A8604" s="13" t="s">
        <v>346</v>
      </c>
      <c r="B8604" s="13">
        <v>1886</v>
      </c>
      <c r="C8604" s="13">
        <v>1058568</v>
      </c>
    </row>
    <row r="8605" spans="1:3" ht="15.75" hidden="1" customHeight="1">
      <c r="A8605" s="13" t="s">
        <v>346</v>
      </c>
      <c r="B8605" s="13">
        <v>1887</v>
      </c>
      <c r="C8605" s="13">
        <v>1063631</v>
      </c>
    </row>
    <row r="8606" spans="1:3" ht="15.75" hidden="1" customHeight="1">
      <c r="A8606" s="13" t="s">
        <v>346</v>
      </c>
      <c r="B8606" s="13">
        <v>1888</v>
      </c>
      <c r="C8606" s="13">
        <v>1068717</v>
      </c>
    </row>
    <row r="8607" spans="1:3" ht="15.75" hidden="1" customHeight="1">
      <c r="A8607" s="13" t="s">
        <v>346</v>
      </c>
      <c r="B8607" s="13">
        <v>1889</v>
      </c>
      <c r="C8607" s="13">
        <v>1072104</v>
      </c>
    </row>
    <row r="8608" spans="1:3" ht="15.75" hidden="1" customHeight="1">
      <c r="A8608" s="13" t="s">
        <v>346</v>
      </c>
      <c r="B8608" s="13">
        <v>1890</v>
      </c>
      <c r="C8608" s="13">
        <v>1073789</v>
      </c>
    </row>
    <row r="8609" spans="1:3" ht="15.75" hidden="1" customHeight="1">
      <c r="A8609" s="13" t="s">
        <v>346</v>
      </c>
      <c r="B8609" s="13">
        <v>1891</v>
      </c>
      <c r="C8609" s="13">
        <v>1073766</v>
      </c>
    </row>
    <row r="8610" spans="1:3" ht="15.75" hidden="1" customHeight="1">
      <c r="A8610" s="13" t="s">
        <v>346</v>
      </c>
      <c r="B8610" s="13">
        <v>1892</v>
      </c>
      <c r="C8610" s="13">
        <v>1072031</v>
      </c>
    </row>
    <row r="8611" spans="1:3" ht="15.75" hidden="1" customHeight="1">
      <c r="A8611" s="13" t="s">
        <v>346</v>
      </c>
      <c r="B8611" s="13">
        <v>1893</v>
      </c>
      <c r="C8611" s="13">
        <v>1068578</v>
      </c>
    </row>
    <row r="8612" spans="1:3" ht="15.75" hidden="1" customHeight="1">
      <c r="A8612" s="13" t="s">
        <v>346</v>
      </c>
      <c r="B8612" s="13">
        <v>1894</v>
      </c>
      <c r="C8612" s="13">
        <v>1065134</v>
      </c>
    </row>
    <row r="8613" spans="1:3" ht="15.75" hidden="1" customHeight="1">
      <c r="A8613" s="13" t="s">
        <v>346</v>
      </c>
      <c r="B8613" s="13">
        <v>1895</v>
      </c>
      <c r="C8613" s="13">
        <v>1061700</v>
      </c>
    </row>
    <row r="8614" spans="1:3" ht="15.75" hidden="1" customHeight="1">
      <c r="A8614" s="13" t="s">
        <v>346</v>
      </c>
      <c r="B8614" s="13">
        <v>1896</v>
      </c>
      <c r="C8614" s="13">
        <v>1058275</v>
      </c>
    </row>
    <row r="8615" spans="1:3" ht="15.75" hidden="1" customHeight="1">
      <c r="A8615" s="13" t="s">
        <v>346</v>
      </c>
      <c r="B8615" s="13">
        <v>1897</v>
      </c>
      <c r="C8615" s="13">
        <v>1054860</v>
      </c>
    </row>
    <row r="8616" spans="1:3" ht="15.75" hidden="1" customHeight="1">
      <c r="A8616" s="13" t="s">
        <v>346</v>
      </c>
      <c r="B8616" s="13">
        <v>1898</v>
      </c>
      <c r="C8616" s="13">
        <v>1051453</v>
      </c>
    </row>
    <row r="8617" spans="1:3" ht="15.75" hidden="1" customHeight="1">
      <c r="A8617" s="13" t="s">
        <v>346</v>
      </c>
      <c r="B8617" s="13">
        <v>1899</v>
      </c>
      <c r="C8617" s="13">
        <v>1047750</v>
      </c>
    </row>
    <row r="8618" spans="1:3" ht="15.75" hidden="1" customHeight="1">
      <c r="A8618" s="13" t="s">
        <v>346</v>
      </c>
      <c r="B8618" s="13">
        <v>1900</v>
      </c>
      <c r="C8618" s="13">
        <v>1043751</v>
      </c>
    </row>
    <row r="8619" spans="1:3" ht="15.75" hidden="1" customHeight="1">
      <c r="A8619" s="13" t="s">
        <v>346</v>
      </c>
      <c r="B8619" s="13">
        <v>1901</v>
      </c>
      <c r="C8619" s="13">
        <v>1039460</v>
      </c>
    </row>
    <row r="8620" spans="1:3" ht="15.75" hidden="1" customHeight="1">
      <c r="A8620" s="13" t="s">
        <v>346</v>
      </c>
      <c r="B8620" s="13">
        <v>1902</v>
      </c>
      <c r="C8620" s="13">
        <v>1034877</v>
      </c>
    </row>
    <row r="8621" spans="1:3" ht="15.75" hidden="1" customHeight="1">
      <c r="A8621" s="13" t="s">
        <v>346</v>
      </c>
      <c r="B8621" s="13">
        <v>1903</v>
      </c>
      <c r="C8621" s="13">
        <v>1030006</v>
      </c>
    </row>
    <row r="8622" spans="1:3" ht="15.75" hidden="1" customHeight="1">
      <c r="A8622" s="13" t="s">
        <v>346</v>
      </c>
      <c r="B8622" s="13">
        <v>1904</v>
      </c>
      <c r="C8622" s="13">
        <v>1025156</v>
      </c>
    </row>
    <row r="8623" spans="1:3" ht="15.75" hidden="1" customHeight="1">
      <c r="A8623" s="13" t="s">
        <v>346</v>
      </c>
      <c r="B8623" s="13">
        <v>1905</v>
      </c>
      <c r="C8623" s="13">
        <v>1020327</v>
      </c>
    </row>
    <row r="8624" spans="1:3" ht="15.75" hidden="1" customHeight="1">
      <c r="A8624" s="13" t="s">
        <v>346</v>
      </c>
      <c r="B8624" s="13">
        <v>1906</v>
      </c>
      <c r="C8624" s="13">
        <v>1015519</v>
      </c>
    </row>
    <row r="8625" spans="1:3" ht="15.75" hidden="1" customHeight="1">
      <c r="A8625" s="13" t="s">
        <v>346</v>
      </c>
      <c r="B8625" s="13">
        <v>1907</v>
      </c>
      <c r="C8625" s="13">
        <v>1010732</v>
      </c>
    </row>
    <row r="8626" spans="1:3" ht="15.75" hidden="1" customHeight="1">
      <c r="A8626" s="13" t="s">
        <v>346</v>
      </c>
      <c r="B8626" s="13">
        <v>1908</v>
      </c>
      <c r="C8626" s="13">
        <v>1005966</v>
      </c>
    </row>
    <row r="8627" spans="1:3" ht="15.75" hidden="1" customHeight="1">
      <c r="A8627" s="13" t="s">
        <v>346</v>
      </c>
      <c r="B8627" s="13">
        <v>1909</v>
      </c>
      <c r="C8627" s="13">
        <v>1001418</v>
      </c>
    </row>
    <row r="8628" spans="1:3" ht="15.75" hidden="1" customHeight="1">
      <c r="A8628" s="13" t="s">
        <v>346</v>
      </c>
      <c r="B8628" s="13">
        <v>1910</v>
      </c>
      <c r="C8628" s="13">
        <v>997088</v>
      </c>
    </row>
    <row r="8629" spans="1:3" ht="15.75" hidden="1" customHeight="1">
      <c r="A8629" s="13" t="s">
        <v>346</v>
      </c>
      <c r="B8629" s="13">
        <v>1911</v>
      </c>
      <c r="C8629" s="13">
        <v>992974</v>
      </c>
    </row>
    <row r="8630" spans="1:3" ht="15.75" hidden="1" customHeight="1">
      <c r="A8630" s="13" t="s">
        <v>346</v>
      </c>
      <c r="B8630" s="13">
        <v>1912</v>
      </c>
      <c r="C8630" s="13">
        <v>989073</v>
      </c>
    </row>
    <row r="8631" spans="1:3" ht="15.75" hidden="1" customHeight="1">
      <c r="A8631" s="13" t="s">
        <v>346</v>
      </c>
      <c r="B8631" s="13">
        <v>1913</v>
      </c>
      <c r="C8631" s="13">
        <v>985386</v>
      </c>
    </row>
    <row r="8632" spans="1:3" ht="15.75" hidden="1" customHeight="1">
      <c r="A8632" s="13" t="s">
        <v>346</v>
      </c>
      <c r="B8632" s="13">
        <v>1914</v>
      </c>
      <c r="C8632" s="13">
        <v>981711</v>
      </c>
    </row>
    <row r="8633" spans="1:3" ht="15.75" hidden="1" customHeight="1">
      <c r="A8633" s="13" t="s">
        <v>346</v>
      </c>
      <c r="B8633" s="13">
        <v>1915</v>
      </c>
      <c r="C8633" s="13">
        <v>978048</v>
      </c>
    </row>
    <row r="8634" spans="1:3" ht="15.75" hidden="1" customHeight="1">
      <c r="A8634" s="13" t="s">
        <v>346</v>
      </c>
      <c r="B8634" s="13">
        <v>1916</v>
      </c>
      <c r="C8634" s="13">
        <v>974397</v>
      </c>
    </row>
    <row r="8635" spans="1:3" ht="15.75" hidden="1" customHeight="1">
      <c r="A8635" s="13" t="s">
        <v>346</v>
      </c>
      <c r="B8635" s="13">
        <v>1917</v>
      </c>
      <c r="C8635" s="13">
        <v>970758</v>
      </c>
    </row>
    <row r="8636" spans="1:3" ht="15.75" hidden="1" customHeight="1">
      <c r="A8636" s="13" t="s">
        <v>346</v>
      </c>
      <c r="B8636" s="13">
        <v>1918</v>
      </c>
      <c r="C8636" s="13">
        <v>965899</v>
      </c>
    </row>
    <row r="8637" spans="1:3" ht="15.75" hidden="1" customHeight="1">
      <c r="A8637" s="13" t="s">
        <v>346</v>
      </c>
      <c r="B8637" s="13">
        <v>1919</v>
      </c>
      <c r="C8637" s="13">
        <v>964507</v>
      </c>
    </row>
    <row r="8638" spans="1:3" ht="15.75" hidden="1" customHeight="1">
      <c r="A8638" s="13" t="s">
        <v>346</v>
      </c>
      <c r="B8638" s="13">
        <v>1920</v>
      </c>
      <c r="C8638" s="13">
        <v>966611</v>
      </c>
    </row>
    <row r="8639" spans="1:3" ht="15.75" hidden="1" customHeight="1">
      <c r="A8639" s="13" t="s">
        <v>346</v>
      </c>
      <c r="B8639" s="13">
        <v>1921</v>
      </c>
      <c r="C8639" s="13">
        <v>972238</v>
      </c>
    </row>
    <row r="8640" spans="1:3" ht="15.75" hidden="1" customHeight="1">
      <c r="A8640" s="13" t="s">
        <v>346</v>
      </c>
      <c r="B8640" s="13">
        <v>1922</v>
      </c>
      <c r="C8640" s="13">
        <v>981416</v>
      </c>
    </row>
    <row r="8641" spans="1:3" ht="15.75" hidden="1" customHeight="1">
      <c r="A8641" s="13" t="s">
        <v>346</v>
      </c>
      <c r="B8641" s="13">
        <v>1923</v>
      </c>
      <c r="C8641" s="13">
        <v>994175</v>
      </c>
    </row>
    <row r="8642" spans="1:3" ht="15.75" hidden="1" customHeight="1">
      <c r="A8642" s="13" t="s">
        <v>346</v>
      </c>
      <c r="B8642" s="13">
        <v>1924</v>
      </c>
      <c r="C8642" s="13">
        <v>1007099</v>
      </c>
    </row>
    <row r="8643" spans="1:3" ht="15.75" hidden="1" customHeight="1">
      <c r="A8643" s="13" t="s">
        <v>346</v>
      </c>
      <c r="B8643" s="13">
        <v>1925</v>
      </c>
      <c r="C8643" s="13">
        <v>1020191</v>
      </c>
    </row>
    <row r="8644" spans="1:3" ht="15.75" hidden="1" customHeight="1">
      <c r="A8644" s="13" t="s">
        <v>346</v>
      </c>
      <c r="B8644" s="13">
        <v>1926</v>
      </c>
      <c r="C8644" s="13">
        <v>1033454</v>
      </c>
    </row>
    <row r="8645" spans="1:3" ht="15.75" hidden="1" customHeight="1">
      <c r="A8645" s="13" t="s">
        <v>346</v>
      </c>
      <c r="B8645" s="13">
        <v>1927</v>
      </c>
      <c r="C8645" s="13">
        <v>1046889</v>
      </c>
    </row>
    <row r="8646" spans="1:3" ht="15.75" hidden="1" customHeight="1">
      <c r="A8646" s="13" t="s">
        <v>346</v>
      </c>
      <c r="B8646" s="13">
        <v>1928</v>
      </c>
      <c r="C8646" s="13">
        <v>1060498</v>
      </c>
    </row>
    <row r="8647" spans="1:3" ht="15.75" hidden="1" customHeight="1">
      <c r="A8647" s="13" t="s">
        <v>346</v>
      </c>
      <c r="B8647" s="13">
        <v>1929</v>
      </c>
      <c r="C8647" s="13">
        <v>1074067</v>
      </c>
    </row>
    <row r="8648" spans="1:3" ht="15.75" hidden="1" customHeight="1">
      <c r="A8648" s="13" t="s">
        <v>346</v>
      </c>
      <c r="B8648" s="13">
        <v>1930</v>
      </c>
      <c r="C8648" s="13">
        <v>1087592</v>
      </c>
    </row>
    <row r="8649" spans="1:3" ht="15.75" hidden="1" customHeight="1">
      <c r="A8649" s="13" t="s">
        <v>346</v>
      </c>
      <c r="B8649" s="13">
        <v>1931</v>
      </c>
      <c r="C8649" s="13">
        <v>1101070</v>
      </c>
    </row>
    <row r="8650" spans="1:3" ht="15.75" hidden="1" customHeight="1">
      <c r="A8650" s="13" t="s">
        <v>346</v>
      </c>
      <c r="B8650" s="13">
        <v>1932</v>
      </c>
      <c r="C8650" s="13">
        <v>1114498</v>
      </c>
    </row>
    <row r="8651" spans="1:3" ht="15.75" hidden="1" customHeight="1">
      <c r="A8651" s="13" t="s">
        <v>346</v>
      </c>
      <c r="B8651" s="13">
        <v>1933</v>
      </c>
      <c r="C8651" s="13">
        <v>1127872</v>
      </c>
    </row>
    <row r="8652" spans="1:3" ht="15.75" hidden="1" customHeight="1">
      <c r="A8652" s="13" t="s">
        <v>346</v>
      </c>
      <c r="B8652" s="13">
        <v>1934</v>
      </c>
      <c r="C8652" s="13">
        <v>1141406</v>
      </c>
    </row>
    <row r="8653" spans="1:3" ht="15.75" hidden="1" customHeight="1">
      <c r="A8653" s="13" t="s">
        <v>346</v>
      </c>
      <c r="B8653" s="13">
        <v>1935</v>
      </c>
      <c r="C8653" s="13">
        <v>1155103</v>
      </c>
    </row>
    <row r="8654" spans="1:3" ht="15.75" hidden="1" customHeight="1">
      <c r="A8654" s="13" t="s">
        <v>346</v>
      </c>
      <c r="B8654" s="13">
        <v>1936</v>
      </c>
      <c r="C8654" s="13">
        <v>1168964</v>
      </c>
    </row>
    <row r="8655" spans="1:3" ht="15.75" hidden="1" customHeight="1">
      <c r="A8655" s="13" t="s">
        <v>346</v>
      </c>
      <c r="B8655" s="13">
        <v>1937</v>
      </c>
      <c r="C8655" s="13">
        <v>1182992</v>
      </c>
    </row>
    <row r="8656" spans="1:3" ht="15.75" hidden="1" customHeight="1">
      <c r="A8656" s="13" t="s">
        <v>346</v>
      </c>
      <c r="B8656" s="13">
        <v>1938</v>
      </c>
      <c r="C8656" s="13">
        <v>1197188</v>
      </c>
    </row>
    <row r="8657" spans="1:3" ht="15.75" hidden="1" customHeight="1">
      <c r="A8657" s="13" t="s">
        <v>346</v>
      </c>
      <c r="B8657" s="13">
        <v>1939</v>
      </c>
      <c r="C8657" s="13">
        <v>1212535</v>
      </c>
    </row>
    <row r="8658" spans="1:3" ht="15.75" hidden="1" customHeight="1">
      <c r="A8658" s="13" t="s">
        <v>346</v>
      </c>
      <c r="B8658" s="13">
        <v>1940</v>
      </c>
      <c r="C8658" s="13">
        <v>1229063</v>
      </c>
    </row>
    <row r="8659" spans="1:3" ht="15.75" hidden="1" customHeight="1">
      <c r="A8659" s="13" t="s">
        <v>346</v>
      </c>
      <c r="B8659" s="13">
        <v>1941</v>
      </c>
      <c r="C8659" s="13">
        <v>1246801</v>
      </c>
    </row>
    <row r="8660" spans="1:3" ht="15.75" hidden="1" customHeight="1">
      <c r="A8660" s="13" t="s">
        <v>346</v>
      </c>
      <c r="B8660" s="13">
        <v>1942</v>
      </c>
      <c r="C8660" s="13">
        <v>1265781</v>
      </c>
    </row>
    <row r="8661" spans="1:3" ht="15.75" hidden="1" customHeight="1">
      <c r="A8661" s="13" t="s">
        <v>346</v>
      </c>
      <c r="B8661" s="13">
        <v>1943</v>
      </c>
      <c r="C8661" s="13">
        <v>1286033</v>
      </c>
    </row>
    <row r="8662" spans="1:3" ht="15.75" hidden="1" customHeight="1">
      <c r="A8662" s="13" t="s">
        <v>346</v>
      </c>
      <c r="B8662" s="13">
        <v>1944</v>
      </c>
      <c r="C8662" s="13">
        <v>1306610</v>
      </c>
    </row>
    <row r="8663" spans="1:3" ht="15.75" hidden="1" customHeight="1">
      <c r="A8663" s="13" t="s">
        <v>346</v>
      </c>
      <c r="B8663" s="13">
        <v>1945</v>
      </c>
      <c r="C8663" s="13">
        <v>1327515</v>
      </c>
    </row>
    <row r="8664" spans="1:3" ht="15.75" hidden="1" customHeight="1">
      <c r="A8664" s="13" t="s">
        <v>346</v>
      </c>
      <c r="B8664" s="13">
        <v>1946</v>
      </c>
      <c r="C8664" s="13">
        <v>1348756</v>
      </c>
    </row>
    <row r="8665" spans="1:3" ht="15.75" hidden="1" customHeight="1">
      <c r="A8665" s="13" t="s">
        <v>346</v>
      </c>
      <c r="B8665" s="13">
        <v>1947</v>
      </c>
      <c r="C8665" s="13">
        <v>1370336</v>
      </c>
    </row>
    <row r="8666" spans="1:3" ht="15.75" hidden="1" customHeight="1">
      <c r="A8666" s="13" t="s">
        <v>346</v>
      </c>
      <c r="B8666" s="13">
        <v>1948</v>
      </c>
      <c r="C8666" s="13">
        <v>1392261</v>
      </c>
    </row>
    <row r="8667" spans="1:3" ht="15.75" hidden="1" customHeight="1">
      <c r="A8667" s="13" t="s">
        <v>346</v>
      </c>
      <c r="B8667" s="13">
        <v>1949</v>
      </c>
      <c r="C8667" s="13">
        <v>1414346</v>
      </c>
    </row>
    <row r="8668" spans="1:3" ht="15.75" hidden="1" customHeight="1">
      <c r="A8668" s="13" t="s">
        <v>346</v>
      </c>
      <c r="B8668" s="13">
        <v>1950</v>
      </c>
      <c r="C8668" s="13">
        <v>1436604</v>
      </c>
    </row>
    <row r="8669" spans="1:3" ht="15.75" hidden="1" customHeight="1">
      <c r="A8669" s="13" t="s">
        <v>346</v>
      </c>
      <c r="B8669" s="13">
        <v>1951</v>
      </c>
      <c r="C8669" s="13">
        <v>1456941</v>
      </c>
    </row>
    <row r="8670" spans="1:3" ht="15.75" hidden="1" customHeight="1">
      <c r="A8670" s="13" t="s">
        <v>346</v>
      </c>
      <c r="B8670" s="13">
        <v>1952</v>
      </c>
      <c r="C8670" s="13">
        <v>1477904</v>
      </c>
    </row>
    <row r="8671" spans="1:3" ht="15.75" hidden="1" customHeight="1">
      <c r="A8671" s="13" t="s">
        <v>346</v>
      </c>
      <c r="B8671" s="13">
        <v>1953</v>
      </c>
      <c r="C8671" s="13">
        <v>1499691</v>
      </c>
    </row>
    <row r="8672" spans="1:3" ht="15.75" hidden="1" customHeight="1">
      <c r="A8672" s="13" t="s">
        <v>346</v>
      </c>
      <c r="B8672" s="13">
        <v>1954</v>
      </c>
      <c r="C8672" s="13">
        <v>1522326</v>
      </c>
    </row>
    <row r="8673" spans="1:4" ht="15.75" hidden="1" customHeight="1">
      <c r="A8673" s="13" t="s">
        <v>346</v>
      </c>
      <c r="B8673" s="13">
        <v>1955</v>
      </c>
      <c r="C8673" s="13">
        <v>1545901</v>
      </c>
    </row>
    <row r="8674" spans="1:4" ht="15.75" hidden="1" customHeight="1">
      <c r="A8674" s="13" t="s">
        <v>346</v>
      </c>
      <c r="B8674" s="13">
        <v>1956</v>
      </c>
      <c r="C8674" s="13">
        <v>1570458</v>
      </c>
    </row>
    <row r="8675" spans="1:4" ht="15.75" hidden="1" customHeight="1">
      <c r="A8675" s="13" t="s">
        <v>346</v>
      </c>
      <c r="B8675" s="13">
        <v>1957</v>
      </c>
      <c r="C8675" s="13">
        <v>1596025</v>
      </c>
    </row>
    <row r="8676" spans="1:4" ht="15.75" hidden="1" customHeight="1">
      <c r="A8676" s="13" t="s">
        <v>346</v>
      </c>
      <c r="B8676" s="13">
        <v>1958</v>
      </c>
      <c r="C8676" s="13">
        <v>1622622</v>
      </c>
    </row>
    <row r="8677" spans="1:4" ht="15.75" hidden="1" customHeight="1">
      <c r="A8677" s="13" t="s">
        <v>346</v>
      </c>
      <c r="B8677" s="13">
        <v>1959</v>
      </c>
      <c r="C8677" s="13">
        <v>1650473</v>
      </c>
      <c r="D8677" s="13">
        <v>9.9000000000000005E-2</v>
      </c>
    </row>
    <row r="8678" spans="1:4" ht="15.75" hidden="1" customHeight="1">
      <c r="A8678" s="13" t="s">
        <v>346</v>
      </c>
      <c r="B8678" s="13">
        <v>1960</v>
      </c>
      <c r="C8678" s="13">
        <v>1679735</v>
      </c>
      <c r="D8678" s="13">
        <v>8.7999999999999995E-2</v>
      </c>
    </row>
    <row r="8679" spans="1:4" ht="15.75" hidden="1" customHeight="1">
      <c r="A8679" s="13" t="s">
        <v>346</v>
      </c>
      <c r="B8679" s="13">
        <v>1961</v>
      </c>
      <c r="C8679" s="13">
        <v>1710369</v>
      </c>
      <c r="D8679" s="13">
        <v>8.7999999999999995E-2</v>
      </c>
    </row>
    <row r="8680" spans="1:4" ht="15.75" hidden="1" customHeight="1">
      <c r="A8680" s="13" t="s">
        <v>346</v>
      </c>
      <c r="B8680" s="13">
        <v>1962</v>
      </c>
      <c r="C8680" s="13">
        <v>1742507</v>
      </c>
      <c r="D8680" s="13">
        <v>7.2999999999999995E-2</v>
      </c>
    </row>
    <row r="8681" spans="1:4" ht="15.75" hidden="1" customHeight="1">
      <c r="A8681" s="13" t="s">
        <v>346</v>
      </c>
      <c r="B8681" s="13">
        <v>1963</v>
      </c>
      <c r="C8681" s="13">
        <v>1776221</v>
      </c>
      <c r="D8681" s="13">
        <v>7.2999999999999995E-2</v>
      </c>
    </row>
    <row r="8682" spans="1:4" ht="15.75" hidden="1" customHeight="1">
      <c r="A8682" s="13" t="s">
        <v>346</v>
      </c>
      <c r="B8682" s="13">
        <v>1964</v>
      </c>
      <c r="C8682" s="13">
        <v>1811700</v>
      </c>
      <c r="D8682" s="13">
        <v>7.2999999999999995E-2</v>
      </c>
    </row>
    <row r="8683" spans="1:4" ht="15.75" hidden="1" customHeight="1">
      <c r="A8683" s="13" t="s">
        <v>346</v>
      </c>
      <c r="B8683" s="13">
        <v>1965</v>
      </c>
      <c r="C8683" s="13">
        <v>1849177</v>
      </c>
      <c r="D8683" s="13">
        <v>8.7999999999999995E-2</v>
      </c>
    </row>
    <row r="8684" spans="1:4" ht="15.75" hidden="1" customHeight="1">
      <c r="A8684" s="13" t="s">
        <v>346</v>
      </c>
      <c r="B8684" s="13">
        <v>1966</v>
      </c>
      <c r="C8684" s="13">
        <v>1888853</v>
      </c>
      <c r="D8684" s="13">
        <v>8.4000000000000005E-2</v>
      </c>
    </row>
    <row r="8685" spans="1:4" ht="15.75" hidden="1" customHeight="1">
      <c r="A8685" s="13" t="s">
        <v>346</v>
      </c>
      <c r="B8685" s="13">
        <v>1967</v>
      </c>
      <c r="C8685" s="13">
        <v>1930870</v>
      </c>
      <c r="D8685" s="13">
        <v>9.1999999999999998E-2</v>
      </c>
    </row>
    <row r="8686" spans="1:4" ht="15.75" hidden="1" customHeight="1">
      <c r="A8686" s="13" t="s">
        <v>346</v>
      </c>
      <c r="B8686" s="13">
        <v>1968</v>
      </c>
      <c r="C8686" s="13">
        <v>1975257</v>
      </c>
      <c r="D8686" s="13">
        <v>0.183</v>
      </c>
    </row>
    <row r="8687" spans="1:4" ht="15.75" hidden="1" customHeight="1">
      <c r="A8687" s="13" t="s">
        <v>346</v>
      </c>
      <c r="B8687" s="13">
        <v>1969</v>
      </c>
      <c r="C8687" s="13">
        <v>2021521</v>
      </c>
      <c r="D8687" s="13">
        <v>0.187</v>
      </c>
    </row>
    <row r="8688" spans="1:4" ht="15.75" hidden="1" customHeight="1">
      <c r="A8688" s="13" t="s">
        <v>346</v>
      </c>
      <c r="B8688" s="13">
        <v>1970</v>
      </c>
      <c r="C8688" s="13">
        <v>2067364</v>
      </c>
      <c r="D8688" s="13">
        <v>0.20899999999999999</v>
      </c>
    </row>
    <row r="8689" spans="1:4" ht="15.75" hidden="1" customHeight="1">
      <c r="A8689" s="13" t="s">
        <v>346</v>
      </c>
      <c r="B8689" s="13">
        <v>1971</v>
      </c>
      <c r="C8689" s="13">
        <v>2111231</v>
      </c>
      <c r="D8689" s="13">
        <v>0.183</v>
      </c>
    </row>
    <row r="8690" spans="1:4" ht="15.75" hidden="1" customHeight="1">
      <c r="A8690" s="13" t="s">
        <v>346</v>
      </c>
      <c r="B8690" s="13">
        <v>1972</v>
      </c>
      <c r="C8690" s="13">
        <v>2153622</v>
      </c>
      <c r="D8690" s="13">
        <v>0.16900000000000001</v>
      </c>
    </row>
    <row r="8691" spans="1:4" ht="15.75" hidden="1" customHeight="1">
      <c r="A8691" s="13" t="s">
        <v>346</v>
      </c>
      <c r="B8691" s="13">
        <v>1973</v>
      </c>
      <c r="C8691" s="13">
        <v>2195908</v>
      </c>
      <c r="D8691" s="13">
        <v>0.161</v>
      </c>
    </row>
    <row r="8692" spans="1:4" ht="15.75" hidden="1" customHeight="1">
      <c r="A8692" s="13" t="s">
        <v>346</v>
      </c>
      <c r="B8692" s="13">
        <v>1974</v>
      </c>
      <c r="C8692" s="13">
        <v>2239318</v>
      </c>
      <c r="D8692" s="13">
        <v>0.114</v>
      </c>
    </row>
    <row r="8693" spans="1:4" ht="15.75" hidden="1" customHeight="1">
      <c r="A8693" s="13" t="s">
        <v>346</v>
      </c>
      <c r="B8693" s="13">
        <v>1975</v>
      </c>
      <c r="C8693" s="13">
        <v>2283931</v>
      </c>
      <c r="D8693" s="13">
        <v>0.10299999999999999</v>
      </c>
    </row>
    <row r="8694" spans="1:4" ht="15.75" hidden="1" customHeight="1">
      <c r="A8694" s="13" t="s">
        <v>346</v>
      </c>
      <c r="B8694" s="13">
        <v>1976</v>
      </c>
      <c r="C8694" s="13">
        <v>2318356</v>
      </c>
      <c r="D8694" s="13">
        <v>0.128</v>
      </c>
    </row>
    <row r="8695" spans="1:4" ht="15.75" hidden="1" customHeight="1">
      <c r="A8695" s="13" t="s">
        <v>346</v>
      </c>
      <c r="B8695" s="13">
        <v>1977</v>
      </c>
      <c r="C8695" s="13">
        <v>2342055</v>
      </c>
      <c r="D8695" s="13">
        <v>0.128</v>
      </c>
    </row>
    <row r="8696" spans="1:4" ht="15.75" hidden="1" customHeight="1">
      <c r="A8696" s="13" t="s">
        <v>346</v>
      </c>
      <c r="B8696" s="13">
        <v>1978</v>
      </c>
      <c r="C8696" s="13">
        <v>2365961</v>
      </c>
      <c r="D8696" s="13">
        <v>0.14699999999999999</v>
      </c>
    </row>
    <row r="8697" spans="1:4" ht="15.75" hidden="1" customHeight="1">
      <c r="A8697" s="13" t="s">
        <v>346</v>
      </c>
      <c r="B8697" s="13">
        <v>1979</v>
      </c>
      <c r="C8697" s="13">
        <v>2390331</v>
      </c>
      <c r="D8697" s="13">
        <v>0.10299999999999999</v>
      </c>
    </row>
    <row r="8698" spans="1:4" ht="15.75" hidden="1" customHeight="1">
      <c r="A8698" s="13" t="s">
        <v>346</v>
      </c>
      <c r="B8698" s="13">
        <v>1980</v>
      </c>
      <c r="C8698" s="13">
        <v>2415284</v>
      </c>
      <c r="D8698" s="13">
        <v>0.106</v>
      </c>
    </row>
    <row r="8699" spans="1:4" ht="15.75" hidden="1" customHeight="1">
      <c r="A8699" s="13" t="s">
        <v>346</v>
      </c>
      <c r="B8699" s="13">
        <v>1981</v>
      </c>
      <c r="C8699" s="13">
        <v>2441014</v>
      </c>
      <c r="D8699" s="13">
        <v>0.13600000000000001</v>
      </c>
    </row>
    <row r="8700" spans="1:4" ht="15.75" hidden="1" customHeight="1">
      <c r="A8700" s="13" t="s">
        <v>346</v>
      </c>
      <c r="B8700" s="13">
        <v>1982</v>
      </c>
      <c r="C8700" s="13">
        <v>2467639</v>
      </c>
      <c r="D8700" s="13">
        <v>0.14299999999999999</v>
      </c>
    </row>
    <row r="8701" spans="1:4" ht="15.75" hidden="1" customHeight="1">
      <c r="A8701" s="13" t="s">
        <v>346</v>
      </c>
      <c r="B8701" s="13">
        <v>1983</v>
      </c>
      <c r="C8701" s="13">
        <v>2495102</v>
      </c>
      <c r="D8701" s="13">
        <v>0.14699999999999999</v>
      </c>
    </row>
    <row r="8702" spans="1:4" ht="15.75" hidden="1" customHeight="1">
      <c r="A8702" s="13" t="s">
        <v>346</v>
      </c>
      <c r="B8702" s="13">
        <v>1984</v>
      </c>
      <c r="C8702" s="13">
        <v>2523549</v>
      </c>
      <c r="D8702" s="13">
        <v>0.15</v>
      </c>
    </row>
    <row r="8703" spans="1:4" ht="15.75" hidden="1" customHeight="1">
      <c r="A8703" s="13" t="s">
        <v>346</v>
      </c>
      <c r="B8703" s="13">
        <v>1985</v>
      </c>
      <c r="C8703" s="13">
        <v>2553074</v>
      </c>
      <c r="D8703" s="13">
        <v>0.161</v>
      </c>
    </row>
    <row r="8704" spans="1:4" ht="15.75" hidden="1" customHeight="1">
      <c r="A8704" s="13" t="s">
        <v>346</v>
      </c>
      <c r="B8704" s="13">
        <v>1986</v>
      </c>
      <c r="C8704" s="13">
        <v>2583635</v>
      </c>
      <c r="D8704" s="13">
        <v>0.161</v>
      </c>
    </row>
    <row r="8705" spans="1:4" ht="15.75" hidden="1" customHeight="1">
      <c r="A8705" s="13" t="s">
        <v>346</v>
      </c>
      <c r="B8705" s="13">
        <v>1987</v>
      </c>
      <c r="C8705" s="13">
        <v>2615596</v>
      </c>
      <c r="D8705" s="13">
        <v>0.26</v>
      </c>
    </row>
    <row r="8706" spans="1:4" ht="15.75" hidden="1" customHeight="1">
      <c r="A8706" s="13" t="s">
        <v>346</v>
      </c>
      <c r="B8706" s="13">
        <v>1988</v>
      </c>
      <c r="C8706" s="13">
        <v>2657237</v>
      </c>
      <c r="D8706" s="13">
        <v>0.23100000000000001</v>
      </c>
    </row>
    <row r="8707" spans="1:4" ht="15.75" hidden="1" customHeight="1">
      <c r="A8707" s="13" t="s">
        <v>346</v>
      </c>
      <c r="B8707" s="13">
        <v>1989</v>
      </c>
      <c r="C8707" s="13">
        <v>2724112</v>
      </c>
      <c r="D8707" s="13">
        <v>0.249</v>
      </c>
    </row>
    <row r="8708" spans="1:4" ht="15.75" hidden="1" customHeight="1">
      <c r="A8708" s="13" t="s">
        <v>346</v>
      </c>
      <c r="B8708" s="13">
        <v>1990</v>
      </c>
      <c r="C8708" s="13">
        <v>2809223</v>
      </c>
      <c r="D8708" s="13">
        <v>0.183</v>
      </c>
    </row>
    <row r="8709" spans="1:4" ht="15.75" hidden="1" customHeight="1">
      <c r="A8709" s="13" t="s">
        <v>346</v>
      </c>
      <c r="B8709" s="13">
        <v>1991</v>
      </c>
      <c r="C8709" s="13">
        <v>2898059</v>
      </c>
      <c r="D8709" s="13">
        <v>0.191</v>
      </c>
    </row>
    <row r="8710" spans="1:4" ht="15.75" hidden="1" customHeight="1">
      <c r="A8710" s="13" t="s">
        <v>346</v>
      </c>
      <c r="B8710" s="13">
        <v>1992</v>
      </c>
      <c r="C8710" s="13">
        <v>2991733</v>
      </c>
      <c r="D8710" s="13">
        <v>0.19400000000000001</v>
      </c>
    </row>
    <row r="8711" spans="1:4" ht="15.75" hidden="1" customHeight="1">
      <c r="A8711" s="13" t="s">
        <v>346</v>
      </c>
      <c r="B8711" s="13">
        <v>1993</v>
      </c>
      <c r="C8711" s="13">
        <v>3089148</v>
      </c>
      <c r="D8711" s="13">
        <v>0.19800000000000001</v>
      </c>
    </row>
    <row r="8712" spans="1:4" ht="15.75" hidden="1" customHeight="1">
      <c r="A8712" s="13" t="s">
        <v>346</v>
      </c>
      <c r="B8712" s="13">
        <v>1994</v>
      </c>
      <c r="C8712" s="13">
        <v>3187851</v>
      </c>
      <c r="D8712" s="13">
        <v>0.20899999999999999</v>
      </c>
    </row>
    <row r="8713" spans="1:4" ht="15.75" hidden="1" customHeight="1">
      <c r="A8713" s="13" t="s">
        <v>346</v>
      </c>
      <c r="B8713" s="13">
        <v>1995</v>
      </c>
      <c r="C8713" s="13">
        <v>3276707</v>
      </c>
      <c r="D8713" s="13">
        <v>0.20899999999999999</v>
      </c>
    </row>
    <row r="8714" spans="1:4" ht="15.75" hidden="1" customHeight="1">
      <c r="A8714" s="13" t="s">
        <v>346</v>
      </c>
      <c r="B8714" s="13">
        <v>1996</v>
      </c>
      <c r="C8714" s="13">
        <v>3363576</v>
      </c>
      <c r="D8714" s="13">
        <v>0.21299999999999999</v>
      </c>
    </row>
    <row r="8715" spans="1:4" ht="15.75" hidden="1" customHeight="1">
      <c r="A8715" s="13" t="s">
        <v>346</v>
      </c>
      <c r="B8715" s="13">
        <v>1997</v>
      </c>
      <c r="C8715" s="13">
        <v>3458477</v>
      </c>
      <c r="D8715" s="13">
        <v>0.216</v>
      </c>
    </row>
    <row r="8716" spans="1:4" ht="15.75" hidden="1" customHeight="1">
      <c r="A8716" s="13" t="s">
        <v>346</v>
      </c>
      <c r="B8716" s="13">
        <v>1998</v>
      </c>
      <c r="C8716" s="13">
        <v>3555074</v>
      </c>
      <c r="D8716" s="13">
        <v>0.22</v>
      </c>
    </row>
    <row r="8717" spans="1:4" ht="15.75" hidden="1" customHeight="1">
      <c r="A8717" s="13" t="s">
        <v>346</v>
      </c>
      <c r="B8717" s="13">
        <v>1999</v>
      </c>
      <c r="C8717" s="13">
        <v>3655366</v>
      </c>
      <c r="D8717" s="13">
        <v>0.23100000000000001</v>
      </c>
    </row>
    <row r="8718" spans="1:4" ht="15.75" hidden="1" customHeight="1">
      <c r="A8718" s="13" t="s">
        <v>346</v>
      </c>
      <c r="B8718" s="13">
        <v>2000</v>
      </c>
      <c r="C8718" s="13">
        <v>3759174</v>
      </c>
      <c r="D8718" s="13">
        <v>0.23400000000000001</v>
      </c>
    </row>
    <row r="8719" spans="1:4" ht="15.75" hidden="1" customHeight="1">
      <c r="A8719" s="13" t="s">
        <v>346</v>
      </c>
      <c r="B8719" s="13">
        <v>2001</v>
      </c>
      <c r="C8719" s="13">
        <v>3844780</v>
      </c>
      <c r="D8719" s="13">
        <v>0.245</v>
      </c>
    </row>
    <row r="8720" spans="1:4" ht="15.75" hidden="1" customHeight="1">
      <c r="A8720" s="13" t="s">
        <v>346</v>
      </c>
      <c r="B8720" s="13">
        <v>2002</v>
      </c>
      <c r="C8720" s="13">
        <v>3930654</v>
      </c>
      <c r="D8720" s="13">
        <v>0.24199999999999999</v>
      </c>
    </row>
    <row r="8721" spans="1:4" ht="15.75" hidden="1" customHeight="1">
      <c r="A8721" s="13" t="s">
        <v>346</v>
      </c>
      <c r="B8721" s="13">
        <v>2003</v>
      </c>
      <c r="C8721" s="13">
        <v>4026853</v>
      </c>
      <c r="D8721" s="13">
        <v>0.224</v>
      </c>
    </row>
    <row r="8722" spans="1:4" ht="15.75" hidden="1" customHeight="1">
      <c r="A8722" s="13" t="s">
        <v>346</v>
      </c>
      <c r="B8722" s="13">
        <v>2004</v>
      </c>
      <c r="C8722" s="13">
        <v>4115146</v>
      </c>
      <c r="D8722" s="13">
        <v>0.22</v>
      </c>
    </row>
    <row r="8723" spans="1:4" ht="15.75" hidden="1" customHeight="1">
      <c r="A8723" s="13" t="s">
        <v>346</v>
      </c>
      <c r="B8723" s="13">
        <v>2005</v>
      </c>
      <c r="C8723" s="13">
        <v>4208845</v>
      </c>
      <c r="D8723" s="13">
        <v>0.216</v>
      </c>
    </row>
    <row r="8724" spans="1:4" ht="15.75" hidden="1" customHeight="1">
      <c r="A8724" s="13" t="s">
        <v>346</v>
      </c>
      <c r="B8724" s="13">
        <v>2006</v>
      </c>
      <c r="C8724" s="13">
        <v>4294352</v>
      </c>
      <c r="D8724" s="13">
        <v>0.22700000000000001</v>
      </c>
    </row>
    <row r="8725" spans="1:4" ht="15.75" hidden="1" customHeight="1">
      <c r="A8725" s="13" t="s">
        <v>346</v>
      </c>
      <c r="B8725" s="13">
        <v>2007</v>
      </c>
      <c r="C8725" s="13">
        <v>4375582</v>
      </c>
      <c r="D8725" s="13">
        <v>0.23100000000000001</v>
      </c>
    </row>
    <row r="8726" spans="1:4" ht="15.75" hidden="1" customHeight="1">
      <c r="A8726" s="13" t="s">
        <v>346</v>
      </c>
      <c r="B8726" s="13">
        <v>2008</v>
      </c>
      <c r="C8726" s="13">
        <v>4467237</v>
      </c>
      <c r="D8726" s="13">
        <v>0.16500000000000001</v>
      </c>
    </row>
    <row r="8727" spans="1:4" ht="15.75" hidden="1" customHeight="1">
      <c r="A8727" s="13" t="s">
        <v>346</v>
      </c>
      <c r="B8727" s="13">
        <v>2009</v>
      </c>
      <c r="C8727" s="13">
        <v>4564544</v>
      </c>
      <c r="D8727" s="13">
        <v>0.161</v>
      </c>
    </row>
    <row r="8728" spans="1:4" ht="15.75" hidden="1" customHeight="1">
      <c r="A8728" s="13" t="s">
        <v>346</v>
      </c>
      <c r="B8728" s="13">
        <v>2010</v>
      </c>
      <c r="C8728" s="13">
        <v>4660066</v>
      </c>
      <c r="D8728" s="13">
        <v>0.16900000000000001</v>
      </c>
    </row>
    <row r="8729" spans="1:4" ht="15.75" hidden="1" customHeight="1">
      <c r="A8729" s="13" t="s">
        <v>346</v>
      </c>
      <c r="B8729" s="13">
        <v>2011</v>
      </c>
      <c r="C8729" s="13">
        <v>4732037</v>
      </c>
      <c r="D8729" s="13">
        <v>0.187</v>
      </c>
    </row>
    <row r="8730" spans="1:4" ht="15.75" hidden="1" customHeight="1">
      <c r="A8730" s="13" t="s">
        <v>346</v>
      </c>
      <c r="B8730" s="13">
        <v>2012</v>
      </c>
      <c r="C8730" s="13">
        <v>4773306</v>
      </c>
      <c r="D8730" s="13">
        <v>0.191</v>
      </c>
    </row>
    <row r="8731" spans="1:4" ht="15.75" hidden="1" customHeight="1">
      <c r="A8731" s="13" t="s">
        <v>346</v>
      </c>
      <c r="B8731" s="13">
        <v>2013</v>
      </c>
      <c r="C8731" s="13">
        <v>4802437</v>
      </c>
      <c r="D8731" s="13">
        <v>0.11700000000000001</v>
      </c>
    </row>
    <row r="8732" spans="1:4" ht="15.75" hidden="1" customHeight="1">
      <c r="A8732" s="13" t="s">
        <v>346</v>
      </c>
      <c r="B8732" s="13">
        <v>2014</v>
      </c>
      <c r="C8732" s="13">
        <v>4798739</v>
      </c>
      <c r="D8732" s="13">
        <v>0.125</v>
      </c>
    </row>
    <row r="8733" spans="1:4" ht="15.75" hidden="1" customHeight="1">
      <c r="A8733" s="13" t="s">
        <v>346</v>
      </c>
      <c r="B8733" s="13">
        <v>2015</v>
      </c>
      <c r="C8733" s="13">
        <v>4819341</v>
      </c>
      <c r="D8733" s="13">
        <v>0.18</v>
      </c>
    </row>
    <row r="8734" spans="1:4" ht="15.75" hidden="1" customHeight="1">
      <c r="A8734" s="13" t="s">
        <v>346</v>
      </c>
      <c r="B8734" s="13">
        <v>2016</v>
      </c>
      <c r="C8734" s="13">
        <v>4904182</v>
      </c>
      <c r="D8734" s="13">
        <v>0.19800000000000001</v>
      </c>
    </row>
    <row r="8735" spans="1:4" ht="15.75" hidden="1" customHeight="1">
      <c r="A8735" s="13" t="s">
        <v>346</v>
      </c>
      <c r="B8735" s="13">
        <v>2017</v>
      </c>
      <c r="C8735" s="13">
        <v>4996741</v>
      </c>
      <c r="D8735" s="13">
        <v>0.216</v>
      </c>
    </row>
    <row r="8736" spans="1:4" ht="15.75" hidden="1" customHeight="1">
      <c r="A8736" s="13" t="s">
        <v>346</v>
      </c>
      <c r="B8736" s="13">
        <v>2018</v>
      </c>
      <c r="C8736" s="13">
        <v>5094795</v>
      </c>
      <c r="D8736" s="13">
        <v>0.22</v>
      </c>
    </row>
    <row r="8737" spans="1:4" ht="15.75" hidden="1" customHeight="1">
      <c r="A8737" s="13" t="s">
        <v>346</v>
      </c>
      <c r="B8737" s="13">
        <v>2019</v>
      </c>
      <c r="C8737" s="13">
        <v>5209329</v>
      </c>
      <c r="D8737" s="13">
        <v>0.22700000000000001</v>
      </c>
    </row>
    <row r="8738" spans="1:4" ht="15.75" hidden="1" customHeight="1">
      <c r="A8738" s="13" t="s">
        <v>346</v>
      </c>
      <c r="B8738" s="13">
        <v>2020</v>
      </c>
      <c r="C8738" s="13">
        <v>5343024</v>
      </c>
      <c r="D8738" s="13">
        <v>0.214</v>
      </c>
    </row>
    <row r="8739" spans="1:4" ht="15.75" hidden="1" customHeight="1">
      <c r="A8739" s="13" t="s">
        <v>346</v>
      </c>
      <c r="B8739" s="13">
        <v>2021</v>
      </c>
      <c r="C8739" s="13">
        <v>5457165</v>
      </c>
      <c r="D8739" s="13">
        <v>0.22700000000000001</v>
      </c>
    </row>
    <row r="8740" spans="1:4" ht="15.75" hidden="1" customHeight="1">
      <c r="A8740" s="13" t="s">
        <v>347</v>
      </c>
      <c r="B8740" s="13">
        <v>1850</v>
      </c>
      <c r="D8740" s="13">
        <v>0</v>
      </c>
    </row>
    <row r="8741" spans="1:4" ht="15.75" hidden="1" customHeight="1">
      <c r="A8741" s="13" t="s">
        <v>347</v>
      </c>
      <c r="B8741" s="13">
        <v>1851</v>
      </c>
      <c r="D8741" s="13">
        <v>0</v>
      </c>
    </row>
    <row r="8742" spans="1:4" ht="15.75" hidden="1" customHeight="1">
      <c r="A8742" s="13" t="s">
        <v>347</v>
      </c>
      <c r="B8742" s="13">
        <v>1852</v>
      </c>
      <c r="D8742" s="13">
        <v>0</v>
      </c>
    </row>
    <row r="8743" spans="1:4" ht="15.75" hidden="1" customHeight="1">
      <c r="A8743" s="13" t="s">
        <v>347</v>
      </c>
      <c r="B8743" s="13">
        <v>1853</v>
      </c>
      <c r="D8743" s="13">
        <v>0</v>
      </c>
    </row>
    <row r="8744" spans="1:4" ht="15.75" hidden="1" customHeight="1">
      <c r="A8744" s="13" t="s">
        <v>347</v>
      </c>
      <c r="B8744" s="13">
        <v>1854</v>
      </c>
      <c r="D8744" s="13">
        <v>0</v>
      </c>
    </row>
    <row r="8745" spans="1:4" ht="15.75" hidden="1" customHeight="1">
      <c r="A8745" s="13" t="s">
        <v>347</v>
      </c>
      <c r="B8745" s="13">
        <v>1855</v>
      </c>
      <c r="D8745" s="13">
        <v>0</v>
      </c>
    </row>
    <row r="8746" spans="1:4" ht="15.75" hidden="1" customHeight="1">
      <c r="A8746" s="13" t="s">
        <v>347</v>
      </c>
      <c r="B8746" s="13">
        <v>1856</v>
      </c>
      <c r="D8746" s="13">
        <v>0</v>
      </c>
    </row>
    <row r="8747" spans="1:4" ht="15.75" hidden="1" customHeight="1">
      <c r="A8747" s="13" t="s">
        <v>347</v>
      </c>
      <c r="B8747" s="13">
        <v>1857</v>
      </c>
      <c r="D8747" s="13">
        <v>0</v>
      </c>
    </row>
    <row r="8748" spans="1:4" ht="15.75" hidden="1" customHeight="1">
      <c r="A8748" s="13" t="s">
        <v>347</v>
      </c>
      <c r="B8748" s="13">
        <v>1858</v>
      </c>
      <c r="D8748" s="13">
        <v>0</v>
      </c>
    </row>
    <row r="8749" spans="1:4" ht="15.75" hidden="1" customHeight="1">
      <c r="A8749" s="13" t="s">
        <v>347</v>
      </c>
      <c r="B8749" s="13">
        <v>1859</v>
      </c>
      <c r="D8749" s="13">
        <v>0</v>
      </c>
    </row>
    <row r="8750" spans="1:4" ht="15.75" hidden="1" customHeight="1">
      <c r="A8750" s="13" t="s">
        <v>347</v>
      </c>
      <c r="B8750" s="13">
        <v>1860</v>
      </c>
      <c r="D8750" s="13">
        <v>0</v>
      </c>
    </row>
    <row r="8751" spans="1:4" ht="15.75" hidden="1" customHeight="1">
      <c r="A8751" s="13" t="s">
        <v>347</v>
      </c>
      <c r="B8751" s="13">
        <v>1861</v>
      </c>
      <c r="D8751" s="13">
        <v>0</v>
      </c>
    </row>
    <row r="8752" spans="1:4" ht="15.75" hidden="1" customHeight="1">
      <c r="A8752" s="13" t="s">
        <v>347</v>
      </c>
      <c r="B8752" s="13">
        <v>1862</v>
      </c>
      <c r="D8752" s="13">
        <v>0</v>
      </c>
    </row>
    <row r="8753" spans="1:4" ht="15.75" hidden="1" customHeight="1">
      <c r="A8753" s="13" t="s">
        <v>347</v>
      </c>
      <c r="B8753" s="13">
        <v>1863</v>
      </c>
      <c r="D8753" s="13">
        <v>0</v>
      </c>
    </row>
    <row r="8754" spans="1:4" ht="15.75" hidden="1" customHeight="1">
      <c r="A8754" s="13" t="s">
        <v>347</v>
      </c>
      <c r="B8754" s="13">
        <v>1864</v>
      </c>
      <c r="D8754" s="13">
        <v>0</v>
      </c>
    </row>
    <row r="8755" spans="1:4" ht="15.75" hidden="1" customHeight="1">
      <c r="A8755" s="13" t="s">
        <v>347</v>
      </c>
      <c r="B8755" s="13">
        <v>1865</v>
      </c>
      <c r="D8755" s="13">
        <v>0</v>
      </c>
    </row>
    <row r="8756" spans="1:4" ht="15.75" hidden="1" customHeight="1">
      <c r="A8756" s="13" t="s">
        <v>347</v>
      </c>
      <c r="B8756" s="13">
        <v>1866</v>
      </c>
      <c r="D8756" s="13">
        <v>0</v>
      </c>
    </row>
    <row r="8757" spans="1:4" ht="15.75" hidden="1" customHeight="1">
      <c r="A8757" s="13" t="s">
        <v>347</v>
      </c>
      <c r="B8757" s="13">
        <v>1867</v>
      </c>
      <c r="D8757" s="13">
        <v>0</v>
      </c>
    </row>
    <row r="8758" spans="1:4" ht="15.75" hidden="1" customHeight="1">
      <c r="A8758" s="13" t="s">
        <v>347</v>
      </c>
      <c r="B8758" s="13">
        <v>1868</v>
      </c>
      <c r="D8758" s="13">
        <v>0</v>
      </c>
    </row>
    <row r="8759" spans="1:4" ht="15.75" hidden="1" customHeight="1">
      <c r="A8759" s="13" t="s">
        <v>347</v>
      </c>
      <c r="B8759" s="13">
        <v>1869</v>
      </c>
      <c r="D8759" s="13">
        <v>0</v>
      </c>
    </row>
    <row r="8760" spans="1:4" ht="15.75" hidden="1" customHeight="1">
      <c r="A8760" s="13" t="s">
        <v>347</v>
      </c>
      <c r="B8760" s="13">
        <v>1870</v>
      </c>
      <c r="D8760" s="13">
        <v>0</v>
      </c>
    </row>
    <row r="8761" spans="1:4" ht="15.75" hidden="1" customHeight="1">
      <c r="A8761" s="13" t="s">
        <v>347</v>
      </c>
      <c r="B8761" s="13">
        <v>1871</v>
      </c>
      <c r="D8761" s="13">
        <v>0</v>
      </c>
    </row>
    <row r="8762" spans="1:4" ht="15.75" hidden="1" customHeight="1">
      <c r="A8762" s="13" t="s">
        <v>347</v>
      </c>
      <c r="B8762" s="13">
        <v>1872</v>
      </c>
      <c r="D8762" s="13">
        <v>0</v>
      </c>
    </row>
    <row r="8763" spans="1:4" ht="15.75" hidden="1" customHeight="1">
      <c r="A8763" s="13" t="s">
        <v>347</v>
      </c>
      <c r="B8763" s="13">
        <v>1873</v>
      </c>
      <c r="D8763" s="13">
        <v>0</v>
      </c>
    </row>
    <row r="8764" spans="1:4" ht="15.75" hidden="1" customHeight="1">
      <c r="A8764" s="13" t="s">
        <v>347</v>
      </c>
      <c r="B8764" s="13">
        <v>1874</v>
      </c>
      <c r="D8764" s="13">
        <v>0</v>
      </c>
    </row>
    <row r="8765" spans="1:4" ht="15.75" hidden="1" customHeight="1">
      <c r="A8765" s="13" t="s">
        <v>347</v>
      </c>
      <c r="B8765" s="13">
        <v>1875</v>
      </c>
      <c r="D8765" s="13">
        <v>0</v>
      </c>
    </row>
    <row r="8766" spans="1:4" ht="15.75" hidden="1" customHeight="1">
      <c r="A8766" s="13" t="s">
        <v>347</v>
      </c>
      <c r="B8766" s="13">
        <v>1876</v>
      </c>
      <c r="D8766" s="13">
        <v>0</v>
      </c>
    </row>
    <row r="8767" spans="1:4" ht="15.75" hidden="1" customHeight="1">
      <c r="A8767" s="13" t="s">
        <v>347</v>
      </c>
      <c r="B8767" s="13">
        <v>1877</v>
      </c>
      <c r="D8767" s="13">
        <v>0</v>
      </c>
    </row>
    <row r="8768" spans="1:4" ht="15.75" hidden="1" customHeight="1">
      <c r="A8768" s="13" t="s">
        <v>347</v>
      </c>
      <c r="B8768" s="13">
        <v>1878</v>
      </c>
      <c r="D8768" s="13">
        <v>0</v>
      </c>
    </row>
    <row r="8769" spans="1:4" ht="15.75" hidden="1" customHeight="1">
      <c r="A8769" s="13" t="s">
        <v>347</v>
      </c>
      <c r="B8769" s="13">
        <v>1879</v>
      </c>
      <c r="D8769" s="13">
        <v>0</v>
      </c>
    </row>
    <row r="8770" spans="1:4" ht="15.75" hidden="1" customHeight="1">
      <c r="A8770" s="13" t="s">
        <v>347</v>
      </c>
      <c r="B8770" s="13">
        <v>1880</v>
      </c>
      <c r="D8770" s="13">
        <v>0</v>
      </c>
    </row>
    <row r="8771" spans="1:4" ht="15.75" hidden="1" customHeight="1">
      <c r="A8771" s="13" t="s">
        <v>347</v>
      </c>
      <c r="B8771" s="13">
        <v>1881</v>
      </c>
      <c r="D8771" s="13">
        <v>0</v>
      </c>
    </row>
    <row r="8772" spans="1:4" ht="15.75" hidden="1" customHeight="1">
      <c r="A8772" s="13" t="s">
        <v>347</v>
      </c>
      <c r="B8772" s="13">
        <v>1882</v>
      </c>
      <c r="D8772" s="13">
        <v>0</v>
      </c>
    </row>
    <row r="8773" spans="1:4" ht="15.75" hidden="1" customHeight="1">
      <c r="A8773" s="13" t="s">
        <v>347</v>
      </c>
      <c r="B8773" s="13">
        <v>1883</v>
      </c>
      <c r="D8773" s="13">
        <v>0</v>
      </c>
    </row>
    <row r="8774" spans="1:4" ht="15.75" hidden="1" customHeight="1">
      <c r="A8774" s="13" t="s">
        <v>347</v>
      </c>
      <c r="B8774" s="13">
        <v>1884</v>
      </c>
      <c r="D8774" s="13">
        <v>0</v>
      </c>
    </row>
    <row r="8775" spans="1:4" ht="15.75" hidden="1" customHeight="1">
      <c r="A8775" s="13" t="s">
        <v>347</v>
      </c>
      <c r="B8775" s="13">
        <v>1885</v>
      </c>
      <c r="D8775" s="13">
        <v>0</v>
      </c>
    </row>
    <row r="8776" spans="1:4" ht="15.75" hidden="1" customHeight="1">
      <c r="A8776" s="13" t="s">
        <v>347</v>
      </c>
      <c r="B8776" s="13">
        <v>1886</v>
      </c>
      <c r="D8776" s="13">
        <v>0</v>
      </c>
    </row>
    <row r="8777" spans="1:4" ht="15.75" hidden="1" customHeight="1">
      <c r="A8777" s="13" t="s">
        <v>347</v>
      </c>
      <c r="B8777" s="13">
        <v>1887</v>
      </c>
      <c r="D8777" s="13">
        <v>0</v>
      </c>
    </row>
    <row r="8778" spans="1:4" ht="15.75" hidden="1" customHeight="1">
      <c r="A8778" s="13" t="s">
        <v>347</v>
      </c>
      <c r="B8778" s="13">
        <v>1888</v>
      </c>
      <c r="D8778" s="13">
        <v>0</v>
      </c>
    </row>
    <row r="8779" spans="1:4" ht="15.75" hidden="1" customHeight="1">
      <c r="A8779" s="13" t="s">
        <v>347</v>
      </c>
      <c r="B8779" s="13">
        <v>1889</v>
      </c>
      <c r="D8779" s="13">
        <v>0</v>
      </c>
    </row>
    <row r="8780" spans="1:4" ht="15.75" hidden="1" customHeight="1">
      <c r="A8780" s="13" t="s">
        <v>347</v>
      </c>
      <c r="B8780" s="13">
        <v>1890</v>
      </c>
      <c r="D8780" s="13">
        <v>0</v>
      </c>
    </row>
    <row r="8781" spans="1:4" ht="15.75" hidden="1" customHeight="1">
      <c r="A8781" s="13" t="s">
        <v>347</v>
      </c>
      <c r="B8781" s="13">
        <v>1891</v>
      </c>
      <c r="D8781" s="13">
        <v>0</v>
      </c>
    </row>
    <row r="8782" spans="1:4" ht="15.75" hidden="1" customHeight="1">
      <c r="A8782" s="13" t="s">
        <v>347</v>
      </c>
      <c r="B8782" s="13">
        <v>1892</v>
      </c>
      <c r="D8782" s="13">
        <v>0</v>
      </c>
    </row>
    <row r="8783" spans="1:4" ht="15.75" hidden="1" customHeight="1">
      <c r="A8783" s="13" t="s">
        <v>347</v>
      </c>
      <c r="B8783" s="13">
        <v>1893</v>
      </c>
      <c r="D8783" s="13">
        <v>0</v>
      </c>
    </row>
    <row r="8784" spans="1:4" ht="15.75" hidden="1" customHeight="1">
      <c r="A8784" s="13" t="s">
        <v>347</v>
      </c>
      <c r="B8784" s="13">
        <v>1894</v>
      </c>
      <c r="D8784" s="13">
        <v>0</v>
      </c>
    </row>
    <row r="8785" spans="1:4" ht="15.75" hidden="1" customHeight="1">
      <c r="A8785" s="13" t="s">
        <v>347</v>
      </c>
      <c r="B8785" s="13">
        <v>1895</v>
      </c>
      <c r="D8785" s="13">
        <v>0</v>
      </c>
    </row>
    <row r="8786" spans="1:4" ht="15.75" hidden="1" customHeight="1">
      <c r="A8786" s="13" t="s">
        <v>347</v>
      </c>
      <c r="B8786" s="13">
        <v>1896</v>
      </c>
      <c r="D8786" s="13">
        <v>0</v>
      </c>
    </row>
    <row r="8787" spans="1:4" ht="15.75" hidden="1" customHeight="1">
      <c r="A8787" s="13" t="s">
        <v>347</v>
      </c>
      <c r="B8787" s="13">
        <v>1897</v>
      </c>
      <c r="D8787" s="13">
        <v>0</v>
      </c>
    </row>
    <row r="8788" spans="1:4" ht="15.75" hidden="1" customHeight="1">
      <c r="A8788" s="13" t="s">
        <v>347</v>
      </c>
      <c r="B8788" s="13">
        <v>1898</v>
      </c>
      <c r="D8788" s="13">
        <v>0</v>
      </c>
    </row>
    <row r="8789" spans="1:4" ht="15.75" hidden="1" customHeight="1">
      <c r="A8789" s="13" t="s">
        <v>347</v>
      </c>
      <c r="B8789" s="13">
        <v>1899</v>
      </c>
      <c r="D8789" s="13">
        <v>0</v>
      </c>
    </row>
    <row r="8790" spans="1:4" ht="15.75" hidden="1" customHeight="1">
      <c r="A8790" s="13" t="s">
        <v>347</v>
      </c>
      <c r="B8790" s="13">
        <v>1900</v>
      </c>
      <c r="D8790" s="13">
        <v>0</v>
      </c>
    </row>
    <row r="8791" spans="1:4" ht="15.75" hidden="1" customHeight="1">
      <c r="A8791" s="13" t="s">
        <v>347</v>
      </c>
      <c r="B8791" s="13">
        <v>1901</v>
      </c>
      <c r="D8791" s="13">
        <v>0</v>
      </c>
    </row>
    <row r="8792" spans="1:4" ht="15.75" hidden="1" customHeight="1">
      <c r="A8792" s="13" t="s">
        <v>347</v>
      </c>
      <c r="B8792" s="13">
        <v>1902</v>
      </c>
      <c r="D8792" s="13">
        <v>0</v>
      </c>
    </row>
    <row r="8793" spans="1:4" ht="15.75" hidden="1" customHeight="1">
      <c r="A8793" s="13" t="s">
        <v>347</v>
      </c>
      <c r="B8793" s="13">
        <v>1903</v>
      </c>
      <c r="D8793" s="13">
        <v>0</v>
      </c>
    </row>
    <row r="8794" spans="1:4" ht="15.75" hidden="1" customHeight="1">
      <c r="A8794" s="13" t="s">
        <v>347</v>
      </c>
      <c r="B8794" s="13">
        <v>1904</v>
      </c>
      <c r="D8794" s="13">
        <v>0</v>
      </c>
    </row>
    <row r="8795" spans="1:4" ht="15.75" hidden="1" customHeight="1">
      <c r="A8795" s="13" t="s">
        <v>347</v>
      </c>
      <c r="B8795" s="13">
        <v>1905</v>
      </c>
      <c r="D8795" s="13">
        <v>0</v>
      </c>
    </row>
    <row r="8796" spans="1:4" ht="15.75" hidden="1" customHeight="1">
      <c r="A8796" s="13" t="s">
        <v>347</v>
      </c>
      <c r="B8796" s="13">
        <v>1906</v>
      </c>
      <c r="D8796" s="13">
        <v>0</v>
      </c>
    </row>
    <row r="8797" spans="1:4" ht="15.75" hidden="1" customHeight="1">
      <c r="A8797" s="13" t="s">
        <v>347</v>
      </c>
      <c r="B8797" s="13">
        <v>1907</v>
      </c>
      <c r="D8797" s="13">
        <v>0</v>
      </c>
    </row>
    <row r="8798" spans="1:4" ht="15.75" hidden="1" customHeight="1">
      <c r="A8798" s="13" t="s">
        <v>347</v>
      </c>
      <c r="B8798" s="13">
        <v>1908</v>
      </c>
      <c r="D8798" s="13">
        <v>0</v>
      </c>
    </row>
    <row r="8799" spans="1:4" ht="15.75" hidden="1" customHeight="1">
      <c r="A8799" s="13" t="s">
        <v>347</v>
      </c>
      <c r="B8799" s="13">
        <v>1909</v>
      </c>
      <c r="D8799" s="13">
        <v>2.5999999999999999E-2</v>
      </c>
    </row>
    <row r="8800" spans="1:4" ht="15.75" hidden="1" customHeight="1">
      <c r="A8800" s="13" t="s">
        <v>347</v>
      </c>
      <c r="B8800" s="13">
        <v>1910</v>
      </c>
      <c r="D8800" s="13">
        <v>6.6000000000000003E-2</v>
      </c>
    </row>
    <row r="8801" spans="1:4" ht="15.75" hidden="1" customHeight="1">
      <c r="A8801" s="13" t="s">
        <v>347</v>
      </c>
      <c r="B8801" s="13">
        <v>1911</v>
      </c>
      <c r="D8801" s="13">
        <v>0.125</v>
      </c>
    </row>
    <row r="8802" spans="1:4" ht="15.75" hidden="1" customHeight="1">
      <c r="A8802" s="13" t="s">
        <v>347</v>
      </c>
      <c r="B8802" s="13">
        <v>1912</v>
      </c>
      <c r="D8802" s="13">
        <v>0.19800000000000001</v>
      </c>
    </row>
    <row r="8803" spans="1:4" ht="15.75" hidden="1" customHeight="1">
      <c r="A8803" s="13" t="s">
        <v>347</v>
      </c>
      <c r="B8803" s="13">
        <v>1913</v>
      </c>
      <c r="D8803" s="13">
        <v>0.224</v>
      </c>
    </row>
    <row r="8804" spans="1:4" ht="15.75" hidden="1" customHeight="1">
      <c r="A8804" s="13" t="s">
        <v>347</v>
      </c>
      <c r="B8804" s="13">
        <v>1914</v>
      </c>
      <c r="D8804" s="13">
        <v>0.28899999999999998</v>
      </c>
    </row>
    <row r="8805" spans="1:4" ht="15.75" hidden="1" customHeight="1">
      <c r="A8805" s="13" t="s">
        <v>347</v>
      </c>
      <c r="B8805" s="13">
        <v>1915</v>
      </c>
      <c r="D8805" s="13">
        <v>0.33300000000000002</v>
      </c>
    </row>
    <row r="8806" spans="1:4" ht="15.75" hidden="1" customHeight="1">
      <c r="A8806" s="13" t="s">
        <v>347</v>
      </c>
      <c r="B8806" s="13">
        <v>1916</v>
      </c>
      <c r="D8806" s="13">
        <v>0.41399999999999998</v>
      </c>
    </row>
    <row r="8807" spans="1:4" ht="15.75" hidden="1" customHeight="1">
      <c r="A8807" s="13" t="s">
        <v>347</v>
      </c>
      <c r="B8807" s="13">
        <v>1917</v>
      </c>
      <c r="D8807" s="13">
        <v>0.52800000000000002</v>
      </c>
    </row>
    <row r="8808" spans="1:4" ht="15.75" hidden="1" customHeight="1">
      <c r="A8808" s="13" t="s">
        <v>347</v>
      </c>
      <c r="B8808" s="13">
        <v>1918</v>
      </c>
      <c r="D8808" s="13">
        <v>0.76900000000000002</v>
      </c>
    </row>
    <row r="8809" spans="1:4" ht="15.75" hidden="1" customHeight="1">
      <c r="A8809" s="13" t="s">
        <v>347</v>
      </c>
      <c r="B8809" s="13">
        <v>1919</v>
      </c>
      <c r="D8809" s="13">
        <v>0.64900000000000002</v>
      </c>
    </row>
    <row r="8810" spans="1:4" ht="15.75" hidden="1" customHeight="1">
      <c r="A8810" s="13" t="s">
        <v>347</v>
      </c>
      <c r="B8810" s="13">
        <v>1920</v>
      </c>
      <c r="D8810" s="13">
        <v>1.077</v>
      </c>
    </row>
    <row r="8811" spans="1:4" ht="15.75" hidden="1" customHeight="1">
      <c r="A8811" s="13" t="s">
        <v>347</v>
      </c>
      <c r="B8811" s="13">
        <v>1921</v>
      </c>
      <c r="D8811" s="13">
        <v>1</v>
      </c>
    </row>
    <row r="8812" spans="1:4" ht="15.75" hidden="1" customHeight="1">
      <c r="A8812" s="13" t="s">
        <v>347</v>
      </c>
      <c r="B8812" s="13">
        <v>1922</v>
      </c>
      <c r="D8812" s="13">
        <v>0.98199999999999998</v>
      </c>
    </row>
    <row r="8813" spans="1:4" ht="15.75" hidden="1" customHeight="1">
      <c r="A8813" s="13" t="s">
        <v>347</v>
      </c>
      <c r="B8813" s="13">
        <v>1923</v>
      </c>
      <c r="D8813" s="13">
        <v>1.2090000000000001</v>
      </c>
    </row>
    <row r="8814" spans="1:4" ht="15.75" hidden="1" customHeight="1">
      <c r="A8814" s="13" t="s">
        <v>347</v>
      </c>
      <c r="B8814" s="13">
        <v>1924</v>
      </c>
      <c r="D8814" s="13">
        <v>1.6559999999999999</v>
      </c>
    </row>
    <row r="8815" spans="1:4" ht="15.75" hidden="1" customHeight="1">
      <c r="A8815" s="13" t="s">
        <v>347</v>
      </c>
      <c r="B8815" s="13">
        <v>1925</v>
      </c>
      <c r="D8815" s="13">
        <v>1.946</v>
      </c>
    </row>
    <row r="8816" spans="1:4" ht="15.75" hidden="1" customHeight="1">
      <c r="A8816" s="13" t="s">
        <v>347</v>
      </c>
      <c r="B8816" s="13">
        <v>1926</v>
      </c>
      <c r="D8816" s="13">
        <v>2.5590000000000002</v>
      </c>
    </row>
    <row r="8817" spans="1:4" ht="15.75" hidden="1" customHeight="1">
      <c r="A8817" s="13" t="s">
        <v>347</v>
      </c>
      <c r="B8817" s="13">
        <v>1927</v>
      </c>
      <c r="D8817" s="13">
        <v>2.74</v>
      </c>
    </row>
    <row r="8818" spans="1:4" ht="15.75" hidden="1" customHeight="1">
      <c r="A8818" s="13" t="s">
        <v>347</v>
      </c>
      <c r="B8818" s="13">
        <v>1928</v>
      </c>
      <c r="D8818" s="13">
        <v>4.718</v>
      </c>
    </row>
    <row r="8819" spans="1:4" ht="15.75" hidden="1" customHeight="1">
      <c r="A8819" s="13" t="s">
        <v>347</v>
      </c>
      <c r="B8819" s="13">
        <v>1929</v>
      </c>
      <c r="D8819" s="13">
        <v>5.4509999999999996</v>
      </c>
    </row>
    <row r="8820" spans="1:4" ht="15.75" hidden="1" customHeight="1">
      <c r="A8820" s="13" t="s">
        <v>347</v>
      </c>
      <c r="B8820" s="13">
        <v>1930</v>
      </c>
      <c r="D8820" s="13">
        <v>6.0640000000000001</v>
      </c>
    </row>
    <row r="8821" spans="1:4" ht="15.75" hidden="1" customHeight="1">
      <c r="A8821" s="13" t="s">
        <v>347</v>
      </c>
      <c r="B8821" s="13">
        <v>1931</v>
      </c>
      <c r="D8821" s="13">
        <v>5.0810000000000004</v>
      </c>
    </row>
    <row r="8822" spans="1:4" ht="15.75" hidden="1" customHeight="1">
      <c r="A8822" s="13" t="s">
        <v>347</v>
      </c>
      <c r="B8822" s="13">
        <v>1932</v>
      </c>
      <c r="D8822" s="13">
        <v>5.2169999999999996</v>
      </c>
    </row>
    <row r="8823" spans="1:4" ht="15.75" hidden="1" customHeight="1">
      <c r="A8823" s="13" t="s">
        <v>347</v>
      </c>
      <c r="B8823" s="13">
        <v>1933</v>
      </c>
      <c r="D8823" s="13">
        <v>6.1680000000000001</v>
      </c>
    </row>
    <row r="8824" spans="1:4" ht="15.75" hidden="1" customHeight="1">
      <c r="A8824" s="13" t="s">
        <v>347</v>
      </c>
      <c r="B8824" s="13">
        <v>1934</v>
      </c>
      <c r="D8824" s="13">
        <v>7.1</v>
      </c>
    </row>
    <row r="8825" spans="1:4" ht="15.75" hidden="1" customHeight="1">
      <c r="A8825" s="13" t="s">
        <v>347</v>
      </c>
      <c r="B8825" s="13">
        <v>1935</v>
      </c>
      <c r="D8825" s="13">
        <v>7.6870000000000003</v>
      </c>
    </row>
    <row r="8826" spans="1:4" ht="15.75" hidden="1" customHeight="1">
      <c r="A8826" s="13" t="s">
        <v>347</v>
      </c>
      <c r="B8826" s="13">
        <v>1936</v>
      </c>
      <c r="D8826" s="13">
        <v>8.5649999999999995</v>
      </c>
    </row>
    <row r="8827" spans="1:4" ht="15.75" hidden="1" customHeight="1">
      <c r="A8827" s="13" t="s">
        <v>347</v>
      </c>
      <c r="B8827" s="13">
        <v>1937</v>
      </c>
      <c r="D8827" s="13">
        <v>10.544</v>
      </c>
    </row>
    <row r="8828" spans="1:4" ht="15.75" hidden="1" customHeight="1">
      <c r="A8828" s="13" t="s">
        <v>347</v>
      </c>
      <c r="B8828" s="13">
        <v>1938</v>
      </c>
      <c r="D8828" s="13">
        <v>11.914</v>
      </c>
    </row>
    <row r="8829" spans="1:4" ht="15.75" hidden="1" customHeight="1">
      <c r="A8829" s="13" t="s">
        <v>347</v>
      </c>
      <c r="B8829" s="13">
        <v>1939</v>
      </c>
      <c r="D8829" s="13">
        <v>12.792999999999999</v>
      </c>
    </row>
    <row r="8830" spans="1:4" ht="15.75" hidden="1" customHeight="1">
      <c r="A8830" s="13" t="s">
        <v>347</v>
      </c>
      <c r="B8830" s="13">
        <v>1940</v>
      </c>
      <c r="D8830" s="13">
        <v>13.430999999999999</v>
      </c>
    </row>
    <row r="8831" spans="1:4" ht="15.75" hidden="1" customHeight="1">
      <c r="A8831" s="13" t="s">
        <v>347</v>
      </c>
      <c r="B8831" s="13">
        <v>1941</v>
      </c>
      <c r="D8831" s="13">
        <v>13.273</v>
      </c>
    </row>
    <row r="8832" spans="1:4" ht="15.75" hidden="1" customHeight="1">
      <c r="A8832" s="13" t="s">
        <v>347</v>
      </c>
      <c r="B8832" s="13">
        <v>1942</v>
      </c>
      <c r="D8832" s="13">
        <v>12.675000000000001</v>
      </c>
    </row>
    <row r="8833" spans="1:4" ht="15.75" hidden="1" customHeight="1">
      <c r="A8833" s="13" t="s">
        <v>347</v>
      </c>
      <c r="B8833" s="13">
        <v>1943</v>
      </c>
      <c r="D8833" s="13">
        <v>13.467000000000001</v>
      </c>
    </row>
    <row r="8834" spans="1:4" ht="15.75" hidden="1" customHeight="1">
      <c r="A8834" s="13" t="s">
        <v>347</v>
      </c>
      <c r="B8834" s="13">
        <v>1944</v>
      </c>
      <c r="D8834" s="13">
        <v>14.75</v>
      </c>
    </row>
    <row r="8835" spans="1:4" ht="15.75" hidden="1" customHeight="1">
      <c r="A8835" s="13" t="s">
        <v>347</v>
      </c>
      <c r="B8835" s="13">
        <v>1945</v>
      </c>
      <c r="D8835" s="13">
        <v>15.656000000000001</v>
      </c>
    </row>
    <row r="8836" spans="1:4" ht="15.75" hidden="1" customHeight="1">
      <c r="A8836" s="13" t="s">
        <v>347</v>
      </c>
      <c r="B8836" s="13">
        <v>1946</v>
      </c>
      <c r="D8836" s="13">
        <v>16.172000000000001</v>
      </c>
    </row>
    <row r="8837" spans="1:4" ht="15.75" hidden="1" customHeight="1">
      <c r="A8837" s="13" t="s">
        <v>347</v>
      </c>
      <c r="B8837" s="13">
        <v>1947</v>
      </c>
      <c r="D8837" s="13">
        <v>17.946999999999999</v>
      </c>
    </row>
    <row r="8838" spans="1:4" ht="15.75" hidden="1" customHeight="1">
      <c r="A8838" s="13" t="s">
        <v>347</v>
      </c>
      <c r="B8838" s="13">
        <v>1948</v>
      </c>
      <c r="D8838" s="13">
        <v>18.751999999999999</v>
      </c>
    </row>
    <row r="8839" spans="1:4" ht="15.75" hidden="1" customHeight="1">
      <c r="A8839" s="13" t="s">
        <v>347</v>
      </c>
      <c r="B8839" s="13">
        <v>1949</v>
      </c>
      <c r="D8839" s="13">
        <v>14.013</v>
      </c>
    </row>
    <row r="8840" spans="1:4" ht="15.75" hidden="1" customHeight="1">
      <c r="A8840" s="13" t="s">
        <v>347</v>
      </c>
      <c r="B8840" s="13">
        <v>1950</v>
      </c>
      <c r="D8840" s="13">
        <v>18.75</v>
      </c>
    </row>
    <row r="8841" spans="1:4" ht="15.75" hidden="1" customHeight="1">
      <c r="A8841" s="13" t="s">
        <v>347</v>
      </c>
      <c r="B8841" s="13">
        <v>1951</v>
      </c>
      <c r="D8841" s="13">
        <v>24.611999999999998</v>
      </c>
    </row>
    <row r="8842" spans="1:4" ht="15.75" hidden="1" customHeight="1">
      <c r="A8842" s="13" t="s">
        <v>347</v>
      </c>
      <c r="B8842" s="13">
        <v>1952</v>
      </c>
      <c r="D8842" s="13">
        <v>20.547999999999998</v>
      </c>
    </row>
    <row r="8843" spans="1:4" ht="15.75" hidden="1" customHeight="1">
      <c r="A8843" s="13" t="s">
        <v>347</v>
      </c>
      <c r="B8843" s="13">
        <v>1953</v>
      </c>
      <c r="D8843" s="13">
        <v>21.753</v>
      </c>
    </row>
    <row r="8844" spans="1:4" ht="15.75" hidden="1" customHeight="1">
      <c r="A8844" s="13" t="s">
        <v>347</v>
      </c>
      <c r="B8844" s="13">
        <v>1954</v>
      </c>
      <c r="D8844" s="13">
        <v>29.62</v>
      </c>
    </row>
    <row r="8845" spans="1:4" ht="15.75" hidden="1" customHeight="1">
      <c r="A8845" s="13" t="s">
        <v>347</v>
      </c>
      <c r="B8845" s="13">
        <v>1955</v>
      </c>
      <c r="D8845" s="13">
        <v>28.611000000000001</v>
      </c>
    </row>
    <row r="8846" spans="1:4" ht="15.75" hidden="1" customHeight="1">
      <c r="A8846" s="13" t="s">
        <v>347</v>
      </c>
      <c r="B8846" s="13">
        <v>1956</v>
      </c>
      <c r="D8846" s="13">
        <v>32.237000000000002</v>
      </c>
    </row>
    <row r="8847" spans="1:4" ht="15.75" hidden="1" customHeight="1">
      <c r="A8847" s="13" t="s">
        <v>347</v>
      </c>
      <c r="B8847" s="13">
        <v>1957</v>
      </c>
      <c r="D8847" s="13">
        <v>35.524000000000001</v>
      </c>
    </row>
    <row r="8848" spans="1:4" ht="15.75" hidden="1" customHeight="1">
      <c r="A8848" s="13" t="s">
        <v>347</v>
      </c>
      <c r="B8848" s="13">
        <v>1958</v>
      </c>
      <c r="D8848" s="13">
        <v>39.517000000000003</v>
      </c>
    </row>
    <row r="8849" spans="1:4" ht="15.75" hidden="1" customHeight="1">
      <c r="A8849" s="13" t="s">
        <v>347</v>
      </c>
      <c r="B8849" s="13">
        <v>1959</v>
      </c>
      <c r="D8849" s="13">
        <v>40.433</v>
      </c>
    </row>
    <row r="8850" spans="1:4" ht="15.75" hidden="1" customHeight="1">
      <c r="A8850" s="13" t="s">
        <v>347</v>
      </c>
      <c r="B8850" s="13">
        <v>1960</v>
      </c>
      <c r="D8850" s="13">
        <v>36.223999999999997</v>
      </c>
    </row>
    <row r="8851" spans="1:4" ht="15.75" hidden="1" customHeight="1">
      <c r="A8851" s="13" t="s">
        <v>347</v>
      </c>
      <c r="B8851" s="13">
        <v>1961</v>
      </c>
      <c r="D8851" s="13">
        <v>38.335999999999999</v>
      </c>
    </row>
    <row r="8852" spans="1:4" ht="15.75" hidden="1" customHeight="1">
      <c r="A8852" s="13" t="s">
        <v>347</v>
      </c>
      <c r="B8852" s="13">
        <v>1962</v>
      </c>
      <c r="D8852" s="13">
        <v>44.912999999999997</v>
      </c>
    </row>
    <row r="8853" spans="1:4" ht="15.75" hidden="1" customHeight="1">
      <c r="A8853" s="13" t="s">
        <v>347</v>
      </c>
      <c r="B8853" s="13">
        <v>1963</v>
      </c>
      <c r="D8853" s="13">
        <v>39.003</v>
      </c>
    </row>
    <row r="8854" spans="1:4" ht="15.75" hidden="1" customHeight="1">
      <c r="A8854" s="13" t="s">
        <v>347</v>
      </c>
      <c r="B8854" s="13">
        <v>1964</v>
      </c>
      <c r="D8854" s="13">
        <v>45.59</v>
      </c>
    </row>
    <row r="8855" spans="1:4" ht="15.75" hidden="1" customHeight="1">
      <c r="A8855" s="13" t="s">
        <v>347</v>
      </c>
      <c r="B8855" s="13">
        <v>1965</v>
      </c>
      <c r="D8855" s="13">
        <v>45.247999999999998</v>
      </c>
    </row>
    <row r="8856" spans="1:4" ht="15.75" hidden="1" customHeight="1">
      <c r="A8856" s="13" t="s">
        <v>347</v>
      </c>
      <c r="B8856" s="13">
        <v>1966</v>
      </c>
      <c r="D8856" s="13">
        <v>45.189</v>
      </c>
    </row>
    <row r="8857" spans="1:4" ht="15.75" hidden="1" customHeight="1">
      <c r="A8857" s="13" t="s">
        <v>347</v>
      </c>
      <c r="B8857" s="13">
        <v>1967</v>
      </c>
      <c r="D8857" s="13">
        <v>50.073</v>
      </c>
    </row>
    <row r="8858" spans="1:4" ht="15.75" hidden="1" customHeight="1">
      <c r="A8858" s="13" t="s">
        <v>347</v>
      </c>
      <c r="B8858" s="13">
        <v>1968</v>
      </c>
      <c r="D8858" s="13">
        <v>51.554000000000002</v>
      </c>
    </row>
    <row r="8859" spans="1:4" ht="15.75" hidden="1" customHeight="1">
      <c r="A8859" s="13" t="s">
        <v>347</v>
      </c>
      <c r="B8859" s="13">
        <v>1969</v>
      </c>
      <c r="D8859" s="13">
        <v>57.378</v>
      </c>
    </row>
    <row r="8860" spans="1:4" ht="15.75" hidden="1" customHeight="1">
      <c r="A8860" s="13" t="s">
        <v>347</v>
      </c>
      <c r="B8860" s="13">
        <v>1970</v>
      </c>
      <c r="D8860" s="13">
        <v>67.903999999999996</v>
      </c>
    </row>
    <row r="8861" spans="1:4" ht="15.75" hidden="1" customHeight="1">
      <c r="A8861" s="13" t="s">
        <v>347</v>
      </c>
      <c r="B8861" s="13">
        <v>1971</v>
      </c>
      <c r="D8861" s="13">
        <v>72.346999999999994</v>
      </c>
    </row>
    <row r="8862" spans="1:4" ht="15.75" hidden="1" customHeight="1">
      <c r="A8862" s="13" t="s">
        <v>347</v>
      </c>
      <c r="B8862" s="13">
        <v>1972</v>
      </c>
      <c r="D8862" s="13">
        <v>76.37</v>
      </c>
    </row>
    <row r="8863" spans="1:4" ht="15.75" hidden="1" customHeight="1">
      <c r="A8863" s="13" t="s">
        <v>347</v>
      </c>
      <c r="B8863" s="13">
        <v>1973</v>
      </c>
      <c r="D8863" s="13">
        <v>87.129000000000005</v>
      </c>
    </row>
    <row r="8864" spans="1:4" ht="15.75" hidden="1" customHeight="1">
      <c r="A8864" s="13" t="s">
        <v>347</v>
      </c>
      <c r="B8864" s="13">
        <v>1974</v>
      </c>
      <c r="D8864" s="13">
        <v>86.388999999999996</v>
      </c>
    </row>
    <row r="8865" spans="1:4" ht="15.75" hidden="1" customHeight="1">
      <c r="A8865" s="13" t="s">
        <v>347</v>
      </c>
      <c r="B8865" s="13">
        <v>1975</v>
      </c>
      <c r="D8865" s="13">
        <v>89.613</v>
      </c>
    </row>
    <row r="8866" spans="1:4" ht="15.75" hidden="1" customHeight="1">
      <c r="A8866" s="13" t="s">
        <v>347</v>
      </c>
      <c r="B8866" s="13">
        <v>1976</v>
      </c>
      <c r="D8866" s="13">
        <v>105.083</v>
      </c>
    </row>
    <row r="8867" spans="1:4" ht="15.75" hidden="1" customHeight="1">
      <c r="A8867" s="13" t="s">
        <v>347</v>
      </c>
      <c r="B8867" s="13">
        <v>1977</v>
      </c>
      <c r="D8867" s="13">
        <v>101.85599999999999</v>
      </c>
    </row>
    <row r="8868" spans="1:4" ht="15.75" hidden="1" customHeight="1">
      <c r="A8868" s="13" t="s">
        <v>347</v>
      </c>
      <c r="B8868" s="13">
        <v>1978</v>
      </c>
      <c r="D8868" s="13">
        <v>98.9</v>
      </c>
    </row>
    <row r="8869" spans="1:4" ht="15.75" hidden="1" customHeight="1">
      <c r="A8869" s="13" t="s">
        <v>347</v>
      </c>
      <c r="B8869" s="13">
        <v>1979</v>
      </c>
      <c r="D8869" s="13">
        <v>102.51900000000001</v>
      </c>
    </row>
    <row r="8870" spans="1:4" ht="15.75" hidden="1" customHeight="1">
      <c r="A8870" s="13" t="s">
        <v>347</v>
      </c>
      <c r="B8870" s="13">
        <v>1980</v>
      </c>
      <c r="D8870" s="13">
        <v>101.602</v>
      </c>
    </row>
    <row r="8871" spans="1:4" ht="15.75" hidden="1" customHeight="1">
      <c r="A8871" s="13" t="s">
        <v>347</v>
      </c>
      <c r="B8871" s="13">
        <v>1981</v>
      </c>
      <c r="D8871" s="13">
        <v>95.45</v>
      </c>
    </row>
    <row r="8872" spans="1:4" ht="15.75" hidden="1" customHeight="1">
      <c r="A8872" s="13" t="s">
        <v>347</v>
      </c>
      <c r="B8872" s="13">
        <v>1982</v>
      </c>
      <c r="D8872" s="13">
        <v>97.637</v>
      </c>
    </row>
    <row r="8873" spans="1:4" ht="15.75" hidden="1" customHeight="1">
      <c r="A8873" s="13" t="s">
        <v>347</v>
      </c>
      <c r="B8873" s="13">
        <v>1983</v>
      </c>
      <c r="D8873" s="13">
        <v>88.054000000000002</v>
      </c>
    </row>
    <row r="8874" spans="1:4" ht="15.75" hidden="1" customHeight="1">
      <c r="A8874" s="13" t="s">
        <v>347</v>
      </c>
      <c r="B8874" s="13">
        <v>1984</v>
      </c>
      <c r="D8874" s="13">
        <v>97.44</v>
      </c>
    </row>
    <row r="8875" spans="1:4" ht="15.75" hidden="1" customHeight="1">
      <c r="A8875" s="13" t="s">
        <v>347</v>
      </c>
      <c r="B8875" s="13">
        <v>1985</v>
      </c>
      <c r="D8875" s="13">
        <v>103.169</v>
      </c>
    </row>
    <row r="8876" spans="1:4" ht="15.75" hidden="1" customHeight="1">
      <c r="A8876" s="13" t="s">
        <v>347</v>
      </c>
      <c r="B8876" s="13">
        <v>1986</v>
      </c>
      <c r="D8876" s="13">
        <v>88.43</v>
      </c>
    </row>
    <row r="8877" spans="1:4" ht="15.75" hidden="1" customHeight="1">
      <c r="A8877" s="13" t="s">
        <v>347</v>
      </c>
      <c r="B8877" s="13">
        <v>1987</v>
      </c>
      <c r="D8877" s="13">
        <v>93.736000000000004</v>
      </c>
    </row>
    <row r="8878" spans="1:4" ht="15.75" hidden="1" customHeight="1">
      <c r="A8878" s="13" t="s">
        <v>347</v>
      </c>
      <c r="B8878" s="13">
        <v>1988</v>
      </c>
      <c r="D8878" s="13">
        <v>93.879000000000005</v>
      </c>
    </row>
    <row r="8879" spans="1:4" ht="15.75" hidden="1" customHeight="1">
      <c r="A8879" s="13" t="s">
        <v>347</v>
      </c>
      <c r="B8879" s="13">
        <v>1989</v>
      </c>
      <c r="D8879" s="13">
        <v>99.24</v>
      </c>
    </row>
    <row r="8880" spans="1:4" ht="15.75" hidden="1" customHeight="1">
      <c r="A8880" s="13" t="s">
        <v>347</v>
      </c>
      <c r="B8880" s="13">
        <v>1990</v>
      </c>
      <c r="D8880" s="13">
        <v>95.465000000000003</v>
      </c>
    </row>
    <row r="8881" spans="1:4" ht="15.75" hidden="1" customHeight="1">
      <c r="A8881" s="13" t="s">
        <v>347</v>
      </c>
      <c r="B8881" s="13">
        <v>1991</v>
      </c>
      <c r="D8881" s="13">
        <v>94.415000000000006</v>
      </c>
    </row>
    <row r="8882" spans="1:4" ht="15.75" hidden="1" customHeight="1">
      <c r="A8882" s="13" t="s">
        <v>347</v>
      </c>
      <c r="B8882" s="13">
        <v>1992</v>
      </c>
      <c r="D8882" s="13">
        <v>92.953000000000003</v>
      </c>
    </row>
    <row r="8883" spans="1:4" ht="15.75" hidden="1" customHeight="1">
      <c r="A8883" s="13" t="s">
        <v>347</v>
      </c>
      <c r="B8883" s="13">
        <v>1993</v>
      </c>
      <c r="D8883" s="13">
        <v>94.058000000000007</v>
      </c>
    </row>
    <row r="8884" spans="1:4" ht="15.75" hidden="1" customHeight="1">
      <c r="A8884" s="13" t="s">
        <v>347</v>
      </c>
      <c r="B8884" s="13">
        <v>1994</v>
      </c>
      <c r="D8884" s="13">
        <v>99.236000000000004</v>
      </c>
    </row>
    <row r="8885" spans="1:4" ht="15.75" hidden="1" customHeight="1">
      <c r="A8885" s="13" t="s">
        <v>347</v>
      </c>
      <c r="B8885" s="13">
        <v>1995</v>
      </c>
      <c r="D8885" s="13">
        <v>106.152</v>
      </c>
    </row>
    <row r="8886" spans="1:4" ht="15.75" hidden="1" customHeight="1">
      <c r="A8886" s="13" t="s">
        <v>347</v>
      </c>
      <c r="B8886" s="13">
        <v>1996</v>
      </c>
      <c r="D8886" s="13">
        <v>112.434</v>
      </c>
    </row>
    <row r="8887" spans="1:4" ht="15.75" hidden="1" customHeight="1">
      <c r="A8887" s="13" t="s">
        <v>347</v>
      </c>
      <c r="B8887" s="13">
        <v>1997</v>
      </c>
      <c r="D8887" s="13">
        <v>118.178</v>
      </c>
    </row>
    <row r="8888" spans="1:4" ht="15.75" hidden="1" customHeight="1">
      <c r="A8888" s="13" t="s">
        <v>347</v>
      </c>
      <c r="B8888" s="13">
        <v>1998</v>
      </c>
      <c r="D8888" s="13">
        <v>117.06100000000001</v>
      </c>
    </row>
    <row r="8889" spans="1:4" ht="15.75" hidden="1" customHeight="1">
      <c r="A8889" s="13" t="s">
        <v>347</v>
      </c>
      <c r="B8889" s="13">
        <v>1999</v>
      </c>
      <c r="D8889" s="13">
        <v>122.42100000000001</v>
      </c>
    </row>
    <row r="8890" spans="1:4" ht="15.75" hidden="1" customHeight="1">
      <c r="A8890" s="13" t="s">
        <v>347</v>
      </c>
      <c r="B8890" s="13">
        <v>2000</v>
      </c>
      <c r="D8890" s="13">
        <v>134.059</v>
      </c>
    </row>
    <row r="8891" spans="1:4" ht="15.75" hidden="1" customHeight="1">
      <c r="A8891" s="13" t="s">
        <v>347</v>
      </c>
      <c r="B8891" s="13">
        <v>2001</v>
      </c>
      <c r="D8891" s="13">
        <v>139.48699999999999</v>
      </c>
    </row>
    <row r="8892" spans="1:4" ht="15.75" hidden="1" customHeight="1">
      <c r="A8892" s="13" t="s">
        <v>347</v>
      </c>
      <c r="B8892" s="13">
        <v>2002</v>
      </c>
      <c r="D8892" s="13">
        <v>144.24700000000001</v>
      </c>
    </row>
    <row r="8893" spans="1:4" ht="15.75" hidden="1" customHeight="1">
      <c r="A8893" s="13" t="s">
        <v>347</v>
      </c>
      <c r="B8893" s="13">
        <v>2003</v>
      </c>
      <c r="D8893" s="13">
        <v>151.364</v>
      </c>
    </row>
    <row r="8894" spans="1:4" ht="15.75" hidden="1" customHeight="1">
      <c r="A8894" s="13" t="s">
        <v>347</v>
      </c>
      <c r="B8894" s="13">
        <v>2004</v>
      </c>
      <c r="D8894" s="13">
        <v>148.55199999999999</v>
      </c>
    </row>
    <row r="8895" spans="1:4" ht="15.75" hidden="1" customHeight="1">
      <c r="A8895" s="13" t="s">
        <v>347</v>
      </c>
      <c r="B8895" s="13">
        <v>2005</v>
      </c>
      <c r="D8895" s="13">
        <v>155.28100000000001</v>
      </c>
    </row>
    <row r="8896" spans="1:4" ht="15.75" hidden="1" customHeight="1">
      <c r="A8896" s="13" t="s">
        <v>347</v>
      </c>
      <c r="B8896" s="13">
        <v>2006</v>
      </c>
      <c r="D8896" s="13">
        <v>164.97200000000001</v>
      </c>
    </row>
    <row r="8897" spans="1:4" ht="15.75" hidden="1" customHeight="1">
      <c r="A8897" s="13" t="s">
        <v>347</v>
      </c>
      <c r="B8897" s="13">
        <v>2007</v>
      </c>
      <c r="D8897" s="13">
        <v>170.03399999999999</v>
      </c>
    </row>
    <row r="8898" spans="1:4" ht="15.75" hidden="1" customHeight="1">
      <c r="A8898" s="13" t="s">
        <v>347</v>
      </c>
      <c r="B8898" s="13">
        <v>2008</v>
      </c>
      <c r="D8898" s="13">
        <v>171.3</v>
      </c>
    </row>
    <row r="8899" spans="1:4" ht="15.75" hidden="1" customHeight="1">
      <c r="A8899" s="13" t="s">
        <v>347</v>
      </c>
      <c r="B8899" s="13">
        <v>2009</v>
      </c>
      <c r="D8899" s="13">
        <v>169.577</v>
      </c>
    </row>
    <row r="8900" spans="1:4" ht="15.75" hidden="1" customHeight="1">
      <c r="A8900" s="13" t="s">
        <v>347</v>
      </c>
      <c r="B8900" s="13">
        <v>2010</v>
      </c>
      <c r="D8900" s="13">
        <v>176.86500000000001</v>
      </c>
    </row>
    <row r="8901" spans="1:4" ht="15.75" hidden="1" customHeight="1">
      <c r="A8901" s="13" t="s">
        <v>347</v>
      </c>
      <c r="B8901" s="13">
        <v>2011</v>
      </c>
      <c r="D8901" s="13">
        <v>176.822</v>
      </c>
    </row>
    <row r="8902" spans="1:4" ht="15.75" hidden="1" customHeight="1">
      <c r="A8902" s="13" t="s">
        <v>347</v>
      </c>
      <c r="B8902" s="13">
        <v>2012</v>
      </c>
      <c r="D8902" s="13">
        <v>176.11199999999999</v>
      </c>
    </row>
    <row r="8903" spans="1:4" ht="15.75" hidden="1" customHeight="1">
      <c r="A8903" s="13" t="s">
        <v>347</v>
      </c>
      <c r="B8903" s="13">
        <v>2013</v>
      </c>
      <c r="D8903" s="13">
        <v>176.91200000000001</v>
      </c>
    </row>
    <row r="8904" spans="1:4" ht="15.75" hidden="1" customHeight="1">
      <c r="A8904" s="13" t="s">
        <v>347</v>
      </c>
      <c r="B8904" s="13">
        <v>2014</v>
      </c>
      <c r="D8904" s="13">
        <v>179.678</v>
      </c>
    </row>
    <row r="8905" spans="1:4" ht="15.75" hidden="1" customHeight="1">
      <c r="A8905" s="13" t="s">
        <v>347</v>
      </c>
      <c r="B8905" s="13">
        <v>2015</v>
      </c>
      <c r="D8905" s="13">
        <v>186.38900000000001</v>
      </c>
    </row>
    <row r="8906" spans="1:4" ht="15.75" hidden="1" customHeight="1">
      <c r="A8906" s="13" t="s">
        <v>347</v>
      </c>
      <c r="B8906" s="13">
        <v>2016</v>
      </c>
      <c r="D8906" s="13">
        <v>180.58099999999999</v>
      </c>
    </row>
    <row r="8907" spans="1:4" ht="15.75" hidden="1" customHeight="1">
      <c r="A8907" s="13" t="s">
        <v>347</v>
      </c>
      <c r="B8907" s="13">
        <v>2017</v>
      </c>
      <c r="D8907" s="13">
        <v>177.06100000000001</v>
      </c>
    </row>
    <row r="8908" spans="1:4" ht="15.75" hidden="1" customHeight="1">
      <c r="A8908" s="13" t="s">
        <v>347</v>
      </c>
      <c r="B8908" s="13">
        <v>2018</v>
      </c>
      <c r="D8908" s="13">
        <v>177.67400000000001</v>
      </c>
    </row>
    <row r="8909" spans="1:4" ht="15.75" hidden="1" customHeight="1">
      <c r="A8909" s="13" t="s">
        <v>347</v>
      </c>
      <c r="B8909" s="13">
        <v>2019</v>
      </c>
      <c r="D8909" s="13">
        <v>184.19499999999999</v>
      </c>
    </row>
    <row r="8910" spans="1:4" ht="15.75" hidden="1" customHeight="1">
      <c r="A8910" s="13" t="s">
        <v>347</v>
      </c>
      <c r="B8910" s="13">
        <v>2020</v>
      </c>
      <c r="D8910" s="13">
        <v>162.81399999999999</v>
      </c>
    </row>
    <row r="8911" spans="1:4" ht="15.75" hidden="1" customHeight="1">
      <c r="A8911" s="13" t="s">
        <v>347</v>
      </c>
      <c r="B8911" s="13">
        <v>2021</v>
      </c>
      <c r="D8911" s="13">
        <v>177.16499999999999</v>
      </c>
    </row>
    <row r="8912" spans="1:4" ht="15.75" hidden="1" customHeight="1">
      <c r="A8912" s="13" t="s">
        <v>348</v>
      </c>
      <c r="B8912" s="13">
        <v>1850</v>
      </c>
      <c r="C8912" s="13">
        <v>1783856</v>
      </c>
    </row>
    <row r="8913" spans="1:3" ht="15.75" hidden="1" customHeight="1">
      <c r="A8913" s="13" t="s">
        <v>348</v>
      </c>
      <c r="B8913" s="13">
        <v>1851</v>
      </c>
      <c r="C8913" s="13">
        <v>1788929</v>
      </c>
    </row>
    <row r="8914" spans="1:3" ht="15.75" hidden="1" customHeight="1">
      <c r="A8914" s="13" t="s">
        <v>348</v>
      </c>
      <c r="B8914" s="13">
        <v>1852</v>
      </c>
      <c r="C8914" s="13">
        <v>1792788</v>
      </c>
    </row>
    <row r="8915" spans="1:3" ht="15.75" hidden="1" customHeight="1">
      <c r="A8915" s="13" t="s">
        <v>348</v>
      </c>
      <c r="B8915" s="13">
        <v>1853</v>
      </c>
      <c r="C8915" s="13">
        <v>1795425</v>
      </c>
    </row>
    <row r="8916" spans="1:3" ht="15.75" hidden="1" customHeight="1">
      <c r="A8916" s="13" t="s">
        <v>348</v>
      </c>
      <c r="B8916" s="13">
        <v>1854</v>
      </c>
      <c r="C8916" s="13">
        <v>1798066</v>
      </c>
    </row>
    <row r="8917" spans="1:3" ht="15.75" hidden="1" customHeight="1">
      <c r="A8917" s="13" t="s">
        <v>348</v>
      </c>
      <c r="B8917" s="13">
        <v>1855</v>
      </c>
      <c r="C8917" s="13">
        <v>1800710</v>
      </c>
    </row>
    <row r="8918" spans="1:3" ht="15.75" hidden="1" customHeight="1">
      <c r="A8918" s="13" t="s">
        <v>348</v>
      </c>
      <c r="B8918" s="13">
        <v>1856</v>
      </c>
      <c r="C8918" s="13">
        <v>1803358</v>
      </c>
    </row>
    <row r="8919" spans="1:3" ht="15.75" hidden="1" customHeight="1">
      <c r="A8919" s="13" t="s">
        <v>348</v>
      </c>
      <c r="B8919" s="13">
        <v>1857</v>
      </c>
      <c r="C8919" s="13">
        <v>1806009</v>
      </c>
    </row>
    <row r="8920" spans="1:3" ht="15.75" hidden="1" customHeight="1">
      <c r="A8920" s="13" t="s">
        <v>348</v>
      </c>
      <c r="B8920" s="13">
        <v>1858</v>
      </c>
      <c r="C8920" s="13">
        <v>1808664</v>
      </c>
    </row>
    <row r="8921" spans="1:3" ht="15.75" hidden="1" customHeight="1">
      <c r="A8921" s="13" t="s">
        <v>348</v>
      </c>
      <c r="B8921" s="13">
        <v>1859</v>
      </c>
      <c r="C8921" s="13">
        <v>1811322</v>
      </c>
    </row>
    <row r="8922" spans="1:3" ht="15.75" hidden="1" customHeight="1">
      <c r="A8922" s="13" t="s">
        <v>348</v>
      </c>
      <c r="B8922" s="13">
        <v>1860</v>
      </c>
      <c r="C8922" s="13">
        <v>1813984</v>
      </c>
    </row>
    <row r="8923" spans="1:3" ht="15.75" hidden="1" customHeight="1">
      <c r="A8923" s="13" t="s">
        <v>348</v>
      </c>
      <c r="B8923" s="13">
        <v>1861</v>
      </c>
      <c r="C8923" s="13">
        <v>1816649</v>
      </c>
    </row>
    <row r="8924" spans="1:3" ht="15.75" hidden="1" customHeight="1">
      <c r="A8924" s="13" t="s">
        <v>348</v>
      </c>
      <c r="B8924" s="13">
        <v>1862</v>
      </c>
      <c r="C8924" s="13">
        <v>1819318</v>
      </c>
    </row>
    <row r="8925" spans="1:3" ht="15.75" hidden="1" customHeight="1">
      <c r="A8925" s="13" t="s">
        <v>348</v>
      </c>
      <c r="B8925" s="13">
        <v>1863</v>
      </c>
      <c r="C8925" s="13">
        <v>1821990</v>
      </c>
    </row>
    <row r="8926" spans="1:3" ht="15.75" hidden="1" customHeight="1">
      <c r="A8926" s="13" t="s">
        <v>348</v>
      </c>
      <c r="B8926" s="13">
        <v>1864</v>
      </c>
      <c r="C8926" s="13">
        <v>1824666</v>
      </c>
    </row>
    <row r="8927" spans="1:3" ht="15.75" hidden="1" customHeight="1">
      <c r="A8927" s="13" t="s">
        <v>348</v>
      </c>
      <c r="B8927" s="13">
        <v>1865</v>
      </c>
      <c r="C8927" s="13">
        <v>1827345</v>
      </c>
    </row>
    <row r="8928" spans="1:3" ht="15.75" hidden="1" customHeight="1">
      <c r="A8928" s="13" t="s">
        <v>348</v>
      </c>
      <c r="B8928" s="13">
        <v>1866</v>
      </c>
      <c r="C8928" s="13">
        <v>1830028</v>
      </c>
    </row>
    <row r="8929" spans="1:3" ht="15.75" hidden="1" customHeight="1">
      <c r="A8929" s="13" t="s">
        <v>348</v>
      </c>
      <c r="B8929" s="13">
        <v>1867</v>
      </c>
      <c r="C8929" s="13">
        <v>1832714</v>
      </c>
    </row>
    <row r="8930" spans="1:3" ht="15.75" hidden="1" customHeight="1">
      <c r="A8930" s="13" t="s">
        <v>348</v>
      </c>
      <c r="B8930" s="13">
        <v>1868</v>
      </c>
      <c r="C8930" s="13">
        <v>1835404</v>
      </c>
    </row>
    <row r="8931" spans="1:3" ht="15.75" hidden="1" customHeight="1">
      <c r="A8931" s="13" t="s">
        <v>348</v>
      </c>
      <c r="B8931" s="13">
        <v>1869</v>
      </c>
      <c r="C8931" s="13">
        <v>1838466</v>
      </c>
    </row>
    <row r="8932" spans="1:3" ht="15.75" hidden="1" customHeight="1">
      <c r="A8932" s="13" t="s">
        <v>348</v>
      </c>
      <c r="B8932" s="13">
        <v>1870</v>
      </c>
      <c r="C8932" s="13">
        <v>1841900</v>
      </c>
    </row>
    <row r="8933" spans="1:3" ht="15.75" hidden="1" customHeight="1">
      <c r="A8933" s="13" t="s">
        <v>348</v>
      </c>
      <c r="B8933" s="13">
        <v>1871</v>
      </c>
      <c r="C8933" s="13">
        <v>1845709</v>
      </c>
    </row>
    <row r="8934" spans="1:3" ht="15.75" hidden="1" customHeight="1">
      <c r="A8934" s="13" t="s">
        <v>348</v>
      </c>
      <c r="B8934" s="13">
        <v>1872</v>
      </c>
      <c r="C8934" s="13">
        <v>1849895</v>
      </c>
    </row>
    <row r="8935" spans="1:3" ht="15.75" hidden="1" customHeight="1">
      <c r="A8935" s="13" t="s">
        <v>348</v>
      </c>
      <c r="B8935" s="13">
        <v>1873</v>
      </c>
      <c r="C8935" s="13">
        <v>1854459</v>
      </c>
    </row>
    <row r="8936" spans="1:3" ht="15.75" hidden="1" customHeight="1">
      <c r="A8936" s="13" t="s">
        <v>348</v>
      </c>
      <c r="B8936" s="13">
        <v>1874</v>
      </c>
      <c r="C8936" s="13">
        <v>1859034</v>
      </c>
    </row>
    <row r="8937" spans="1:3" ht="15.75" hidden="1" customHeight="1">
      <c r="A8937" s="13" t="s">
        <v>348</v>
      </c>
      <c r="B8937" s="13">
        <v>1875</v>
      </c>
      <c r="C8937" s="13">
        <v>1863619</v>
      </c>
    </row>
    <row r="8938" spans="1:3" ht="15.75" hidden="1" customHeight="1">
      <c r="A8938" s="13" t="s">
        <v>348</v>
      </c>
      <c r="B8938" s="13">
        <v>1876</v>
      </c>
      <c r="C8938" s="13">
        <v>1868216</v>
      </c>
    </row>
    <row r="8939" spans="1:3" ht="15.75" hidden="1" customHeight="1">
      <c r="A8939" s="13" t="s">
        <v>348</v>
      </c>
      <c r="B8939" s="13">
        <v>1877</v>
      </c>
      <c r="C8939" s="13">
        <v>1872823</v>
      </c>
    </row>
    <row r="8940" spans="1:3" ht="15.75" hidden="1" customHeight="1">
      <c r="A8940" s="13" t="s">
        <v>348</v>
      </c>
      <c r="B8940" s="13">
        <v>1878</v>
      </c>
      <c r="C8940" s="13">
        <v>1877442</v>
      </c>
    </row>
    <row r="8941" spans="1:3" ht="15.75" hidden="1" customHeight="1">
      <c r="A8941" s="13" t="s">
        <v>348</v>
      </c>
      <c r="B8941" s="13">
        <v>1879</v>
      </c>
      <c r="C8941" s="13">
        <v>1882071</v>
      </c>
    </row>
    <row r="8942" spans="1:3" ht="15.75" hidden="1" customHeight="1">
      <c r="A8942" s="13" t="s">
        <v>348</v>
      </c>
      <c r="B8942" s="13">
        <v>1880</v>
      </c>
      <c r="C8942" s="13">
        <v>1886712</v>
      </c>
    </row>
    <row r="8943" spans="1:3" ht="15.75" hidden="1" customHeight="1">
      <c r="A8943" s="13" t="s">
        <v>348</v>
      </c>
      <c r="B8943" s="13">
        <v>1881</v>
      </c>
      <c r="C8943" s="13">
        <v>1891363</v>
      </c>
    </row>
    <row r="8944" spans="1:3" ht="15.75" hidden="1" customHeight="1">
      <c r="A8944" s="13" t="s">
        <v>348</v>
      </c>
      <c r="B8944" s="13">
        <v>1882</v>
      </c>
      <c r="C8944" s="13">
        <v>1896026</v>
      </c>
    </row>
    <row r="8945" spans="1:3" ht="15.75" hidden="1" customHeight="1">
      <c r="A8945" s="13" t="s">
        <v>348</v>
      </c>
      <c r="B8945" s="13">
        <v>1883</v>
      </c>
      <c r="C8945" s="13">
        <v>1900699</v>
      </c>
    </row>
    <row r="8946" spans="1:3" ht="15.75" hidden="1" customHeight="1">
      <c r="A8946" s="13" t="s">
        <v>348</v>
      </c>
      <c r="B8946" s="13">
        <v>1884</v>
      </c>
      <c r="C8946" s="13">
        <v>1905384</v>
      </c>
    </row>
    <row r="8947" spans="1:3" ht="15.75" hidden="1" customHeight="1">
      <c r="A8947" s="13" t="s">
        <v>348</v>
      </c>
      <c r="B8947" s="13">
        <v>1885</v>
      </c>
      <c r="C8947" s="13">
        <v>1910080</v>
      </c>
    </row>
    <row r="8948" spans="1:3" ht="15.75" hidden="1" customHeight="1">
      <c r="A8948" s="13" t="s">
        <v>348</v>
      </c>
      <c r="B8948" s="13">
        <v>1886</v>
      </c>
      <c r="C8948" s="13">
        <v>1914787</v>
      </c>
    </row>
    <row r="8949" spans="1:3" ht="15.75" hidden="1" customHeight="1">
      <c r="A8949" s="13" t="s">
        <v>348</v>
      </c>
      <c r="B8949" s="13">
        <v>1887</v>
      </c>
      <c r="C8949" s="13">
        <v>1919505</v>
      </c>
    </row>
    <row r="8950" spans="1:3" ht="15.75" hidden="1" customHeight="1">
      <c r="A8950" s="13" t="s">
        <v>348</v>
      </c>
      <c r="B8950" s="13">
        <v>1888</v>
      </c>
      <c r="C8950" s="13">
        <v>1924234</v>
      </c>
    </row>
    <row r="8951" spans="1:3" ht="15.75" hidden="1" customHeight="1">
      <c r="A8951" s="13" t="s">
        <v>348</v>
      </c>
      <c r="B8951" s="13">
        <v>1889</v>
      </c>
      <c r="C8951" s="13">
        <v>1925109</v>
      </c>
    </row>
    <row r="8952" spans="1:3" ht="15.75" hidden="1" customHeight="1">
      <c r="A8952" s="13" t="s">
        <v>348</v>
      </c>
      <c r="B8952" s="13">
        <v>1890</v>
      </c>
      <c r="C8952" s="13">
        <v>1922148</v>
      </c>
    </row>
    <row r="8953" spans="1:3" ht="15.75" hidden="1" customHeight="1">
      <c r="A8953" s="13" t="s">
        <v>348</v>
      </c>
      <c r="B8953" s="13">
        <v>1891</v>
      </c>
      <c r="C8953" s="13">
        <v>1915367</v>
      </c>
    </row>
    <row r="8954" spans="1:3" ht="15.75" hidden="1" customHeight="1">
      <c r="A8954" s="13" t="s">
        <v>348</v>
      </c>
      <c r="B8954" s="13">
        <v>1892</v>
      </c>
      <c r="C8954" s="13">
        <v>1904786</v>
      </c>
    </row>
    <row r="8955" spans="1:3" ht="15.75" hidden="1" customHeight="1">
      <c r="A8955" s="13" t="s">
        <v>348</v>
      </c>
      <c r="B8955" s="13">
        <v>1893</v>
      </c>
      <c r="C8955" s="13">
        <v>1890420</v>
      </c>
    </row>
    <row r="8956" spans="1:3" ht="15.75" hidden="1" customHeight="1">
      <c r="A8956" s="13" t="s">
        <v>348</v>
      </c>
      <c r="B8956" s="13">
        <v>1894</v>
      </c>
      <c r="C8956" s="13">
        <v>1876163</v>
      </c>
    </row>
    <row r="8957" spans="1:3" ht="15.75" hidden="1" customHeight="1">
      <c r="A8957" s="13" t="s">
        <v>348</v>
      </c>
      <c r="B8957" s="13">
        <v>1895</v>
      </c>
      <c r="C8957" s="13">
        <v>1862012</v>
      </c>
    </row>
    <row r="8958" spans="1:3" ht="15.75" hidden="1" customHeight="1">
      <c r="A8958" s="13" t="s">
        <v>348</v>
      </c>
      <c r="B8958" s="13">
        <v>1896</v>
      </c>
      <c r="C8958" s="13">
        <v>1847968</v>
      </c>
    </row>
    <row r="8959" spans="1:3" ht="15.75" hidden="1" customHeight="1">
      <c r="A8959" s="13" t="s">
        <v>348</v>
      </c>
      <c r="B8959" s="13">
        <v>1897</v>
      </c>
      <c r="C8959" s="13">
        <v>1834030</v>
      </c>
    </row>
    <row r="8960" spans="1:3" ht="15.75" hidden="1" customHeight="1">
      <c r="A8960" s="13" t="s">
        <v>348</v>
      </c>
      <c r="B8960" s="13">
        <v>1898</v>
      </c>
      <c r="C8960" s="13">
        <v>1820196</v>
      </c>
    </row>
    <row r="8961" spans="1:3" ht="15.75" hidden="1" customHeight="1">
      <c r="A8961" s="13" t="s">
        <v>348</v>
      </c>
      <c r="B8961" s="13">
        <v>1899</v>
      </c>
      <c r="C8961" s="13">
        <v>1807900</v>
      </c>
    </row>
    <row r="8962" spans="1:3" ht="15.75" hidden="1" customHeight="1">
      <c r="A8962" s="13" t="s">
        <v>348</v>
      </c>
      <c r="B8962" s="13">
        <v>1900</v>
      </c>
      <c r="C8962" s="13">
        <v>1797125</v>
      </c>
    </row>
    <row r="8963" spans="1:3" ht="15.75" hidden="1" customHeight="1">
      <c r="A8963" s="13" t="s">
        <v>348</v>
      </c>
      <c r="B8963" s="13">
        <v>1901</v>
      </c>
      <c r="C8963" s="13">
        <v>1787855</v>
      </c>
    </row>
    <row r="8964" spans="1:3" ht="15.75" hidden="1" customHeight="1">
      <c r="A8964" s="13" t="s">
        <v>348</v>
      </c>
      <c r="B8964" s="13">
        <v>1902</v>
      </c>
      <c r="C8964" s="13">
        <v>1780076</v>
      </c>
    </row>
    <row r="8965" spans="1:3" ht="15.75" hidden="1" customHeight="1">
      <c r="A8965" s="13" t="s">
        <v>348</v>
      </c>
      <c r="B8965" s="13">
        <v>1903</v>
      </c>
      <c r="C8965" s="13">
        <v>1773771</v>
      </c>
    </row>
    <row r="8966" spans="1:3" ht="15.75" hidden="1" customHeight="1">
      <c r="A8966" s="13" t="s">
        <v>348</v>
      </c>
      <c r="B8966" s="13">
        <v>1904</v>
      </c>
      <c r="C8966" s="13">
        <v>1767487</v>
      </c>
    </row>
    <row r="8967" spans="1:3" ht="15.75" hidden="1" customHeight="1">
      <c r="A8967" s="13" t="s">
        <v>348</v>
      </c>
      <c r="B8967" s="13">
        <v>1905</v>
      </c>
      <c r="C8967" s="13">
        <v>1761226</v>
      </c>
    </row>
    <row r="8968" spans="1:3" ht="15.75" hidden="1" customHeight="1">
      <c r="A8968" s="13" t="s">
        <v>348</v>
      </c>
      <c r="B8968" s="13">
        <v>1906</v>
      </c>
      <c r="C8968" s="13">
        <v>1754986</v>
      </c>
    </row>
    <row r="8969" spans="1:3" ht="15.75" hidden="1" customHeight="1">
      <c r="A8969" s="13" t="s">
        <v>348</v>
      </c>
      <c r="B8969" s="13">
        <v>1907</v>
      </c>
      <c r="C8969" s="13">
        <v>1748768</v>
      </c>
    </row>
    <row r="8970" spans="1:3" ht="15.75" hidden="1" customHeight="1">
      <c r="A8970" s="13" t="s">
        <v>348</v>
      </c>
      <c r="B8970" s="13">
        <v>1908</v>
      </c>
      <c r="C8970" s="13">
        <v>1742572</v>
      </c>
    </row>
    <row r="8971" spans="1:3" ht="15.75" hidden="1" customHeight="1">
      <c r="A8971" s="13" t="s">
        <v>348</v>
      </c>
      <c r="B8971" s="13">
        <v>1909</v>
      </c>
      <c r="C8971" s="13">
        <v>1736398</v>
      </c>
    </row>
    <row r="8972" spans="1:3" ht="15.75" hidden="1" customHeight="1">
      <c r="A8972" s="13" t="s">
        <v>348</v>
      </c>
      <c r="B8972" s="13">
        <v>1910</v>
      </c>
      <c r="C8972" s="13">
        <v>1730245</v>
      </c>
    </row>
    <row r="8973" spans="1:3" ht="15.75" hidden="1" customHeight="1">
      <c r="A8973" s="13" t="s">
        <v>348</v>
      </c>
      <c r="B8973" s="13">
        <v>1911</v>
      </c>
      <c r="C8973" s="13">
        <v>1724113</v>
      </c>
    </row>
    <row r="8974" spans="1:3" ht="15.75" hidden="1" customHeight="1">
      <c r="A8974" s="13" t="s">
        <v>348</v>
      </c>
      <c r="B8974" s="13">
        <v>1912</v>
      </c>
      <c r="C8974" s="13">
        <v>1718003</v>
      </c>
    </row>
    <row r="8975" spans="1:3" ht="15.75" hidden="1" customHeight="1">
      <c r="A8975" s="13" t="s">
        <v>348</v>
      </c>
      <c r="B8975" s="13">
        <v>1913</v>
      </c>
      <c r="C8975" s="13">
        <v>1711914</v>
      </c>
    </row>
    <row r="8976" spans="1:3" ht="15.75" hidden="1" customHeight="1">
      <c r="A8976" s="13" t="s">
        <v>348</v>
      </c>
      <c r="B8976" s="13">
        <v>1914</v>
      </c>
      <c r="C8976" s="13">
        <v>1705846</v>
      </c>
    </row>
    <row r="8977" spans="1:3" ht="15.75" hidden="1" customHeight="1">
      <c r="A8977" s="13" t="s">
        <v>348</v>
      </c>
      <c r="B8977" s="13">
        <v>1915</v>
      </c>
      <c r="C8977" s="13">
        <v>1699799</v>
      </c>
    </row>
    <row r="8978" spans="1:3" ht="15.75" hidden="1" customHeight="1">
      <c r="A8978" s="13" t="s">
        <v>348</v>
      </c>
      <c r="B8978" s="13">
        <v>1916</v>
      </c>
      <c r="C8978" s="13">
        <v>1693774</v>
      </c>
    </row>
    <row r="8979" spans="1:3" ht="15.75" hidden="1" customHeight="1">
      <c r="A8979" s="13" t="s">
        <v>348</v>
      </c>
      <c r="B8979" s="13">
        <v>1917</v>
      </c>
      <c r="C8979" s="13">
        <v>1687770</v>
      </c>
    </row>
    <row r="8980" spans="1:3" ht="15.75" hidden="1" customHeight="1">
      <c r="A8980" s="13" t="s">
        <v>348</v>
      </c>
      <c r="B8980" s="13">
        <v>1918</v>
      </c>
      <c r="C8980" s="13">
        <v>1681018</v>
      </c>
    </row>
    <row r="8981" spans="1:3" ht="15.75" hidden="1" customHeight="1">
      <c r="A8981" s="13" t="s">
        <v>348</v>
      </c>
      <c r="B8981" s="13">
        <v>1919</v>
      </c>
      <c r="C8981" s="13">
        <v>1679964</v>
      </c>
    </row>
    <row r="8982" spans="1:3" ht="15.75" hidden="1" customHeight="1">
      <c r="A8982" s="13" t="s">
        <v>348</v>
      </c>
      <c r="B8982" s="13">
        <v>1920</v>
      </c>
      <c r="C8982" s="13">
        <v>1684657</v>
      </c>
    </row>
    <row r="8983" spans="1:3" ht="15.75" hidden="1" customHeight="1">
      <c r="A8983" s="13" t="s">
        <v>348</v>
      </c>
      <c r="B8983" s="13">
        <v>1921</v>
      </c>
      <c r="C8983" s="13">
        <v>1695150</v>
      </c>
    </row>
    <row r="8984" spans="1:3" ht="15.75" hidden="1" customHeight="1">
      <c r="A8984" s="13" t="s">
        <v>348</v>
      </c>
      <c r="B8984" s="13">
        <v>1922</v>
      </c>
      <c r="C8984" s="13">
        <v>1711495</v>
      </c>
    </row>
    <row r="8985" spans="1:3" ht="15.75" hidden="1" customHeight="1">
      <c r="A8985" s="13" t="s">
        <v>348</v>
      </c>
      <c r="B8985" s="13">
        <v>1923</v>
      </c>
      <c r="C8985" s="13">
        <v>1733744</v>
      </c>
    </row>
    <row r="8986" spans="1:3" ht="15.75" hidden="1" customHeight="1">
      <c r="A8986" s="13" t="s">
        <v>348</v>
      </c>
      <c r="B8986" s="13">
        <v>1924</v>
      </c>
      <c r="C8986" s="13">
        <v>1756283</v>
      </c>
    </row>
    <row r="8987" spans="1:3" ht="15.75" hidden="1" customHeight="1">
      <c r="A8987" s="13" t="s">
        <v>348</v>
      </c>
      <c r="B8987" s="13">
        <v>1925</v>
      </c>
      <c r="C8987" s="13">
        <v>1779115</v>
      </c>
    </row>
    <row r="8988" spans="1:3" ht="15.75" hidden="1" customHeight="1">
      <c r="A8988" s="13" t="s">
        <v>348</v>
      </c>
      <c r="B8988" s="13">
        <v>1926</v>
      </c>
      <c r="C8988" s="13">
        <v>1802243</v>
      </c>
    </row>
    <row r="8989" spans="1:3" ht="15.75" hidden="1" customHeight="1">
      <c r="A8989" s="13" t="s">
        <v>348</v>
      </c>
      <c r="B8989" s="13">
        <v>1927</v>
      </c>
      <c r="C8989" s="13">
        <v>1825672</v>
      </c>
    </row>
    <row r="8990" spans="1:3" ht="15.75" hidden="1" customHeight="1">
      <c r="A8990" s="13" t="s">
        <v>348</v>
      </c>
      <c r="B8990" s="13">
        <v>1928</v>
      </c>
      <c r="C8990" s="13">
        <v>1849406</v>
      </c>
    </row>
    <row r="8991" spans="1:3" ht="15.75" hidden="1" customHeight="1">
      <c r="A8991" s="13" t="s">
        <v>348</v>
      </c>
      <c r="B8991" s="13">
        <v>1929</v>
      </c>
      <c r="C8991" s="13">
        <v>1873069</v>
      </c>
    </row>
    <row r="8992" spans="1:3" ht="15.75" hidden="1" customHeight="1">
      <c r="A8992" s="13" t="s">
        <v>348</v>
      </c>
      <c r="B8992" s="13">
        <v>1930</v>
      </c>
      <c r="C8992" s="13">
        <v>1896655</v>
      </c>
    </row>
    <row r="8993" spans="1:3" ht="15.75" hidden="1" customHeight="1">
      <c r="A8993" s="13" t="s">
        <v>348</v>
      </c>
      <c r="B8993" s="13">
        <v>1931</v>
      </c>
      <c r="C8993" s="13">
        <v>1920160</v>
      </c>
    </row>
    <row r="8994" spans="1:3" ht="15.75" hidden="1" customHeight="1">
      <c r="A8994" s="13" t="s">
        <v>348</v>
      </c>
      <c r="B8994" s="13">
        <v>1932</v>
      </c>
      <c r="C8994" s="13">
        <v>1943576</v>
      </c>
    </row>
    <row r="8995" spans="1:3" ht="15.75" hidden="1" customHeight="1">
      <c r="A8995" s="13" t="s">
        <v>348</v>
      </c>
      <c r="B8995" s="13">
        <v>1933</v>
      </c>
      <c r="C8995" s="13">
        <v>1966899</v>
      </c>
    </row>
    <row r="8996" spans="1:3" ht="15.75" hidden="1" customHeight="1">
      <c r="A8996" s="13" t="s">
        <v>348</v>
      </c>
      <c r="B8996" s="13">
        <v>1934</v>
      </c>
      <c r="C8996" s="13">
        <v>1990502</v>
      </c>
    </row>
    <row r="8997" spans="1:3" ht="15.75" hidden="1" customHeight="1">
      <c r="A8997" s="13" t="s">
        <v>348</v>
      </c>
      <c r="B8997" s="13">
        <v>1935</v>
      </c>
      <c r="C8997" s="13">
        <v>2014388</v>
      </c>
    </row>
    <row r="8998" spans="1:3" ht="15.75" hidden="1" customHeight="1">
      <c r="A8998" s="13" t="s">
        <v>348</v>
      </c>
      <c r="B8998" s="13">
        <v>1936</v>
      </c>
      <c r="C8998" s="13">
        <v>2038560</v>
      </c>
    </row>
    <row r="8999" spans="1:3" ht="15.75" hidden="1" customHeight="1">
      <c r="A8999" s="13" t="s">
        <v>348</v>
      </c>
      <c r="B8999" s="13">
        <v>1937</v>
      </c>
      <c r="C8999" s="13">
        <v>2063023</v>
      </c>
    </row>
    <row r="9000" spans="1:3" ht="15.75" hidden="1" customHeight="1">
      <c r="A9000" s="13" t="s">
        <v>348</v>
      </c>
      <c r="B9000" s="13">
        <v>1938</v>
      </c>
      <c r="C9000" s="13">
        <v>2087779</v>
      </c>
    </row>
    <row r="9001" spans="1:3" ht="15.75" hidden="1" customHeight="1">
      <c r="A9001" s="13" t="s">
        <v>348</v>
      </c>
      <c r="B9001" s="13">
        <v>1939</v>
      </c>
      <c r="C9001" s="13">
        <v>2114543</v>
      </c>
    </row>
    <row r="9002" spans="1:3" ht="15.75" hidden="1" customHeight="1">
      <c r="A9002" s="13" t="s">
        <v>348</v>
      </c>
      <c r="B9002" s="13">
        <v>1940</v>
      </c>
      <c r="C9002" s="13">
        <v>2143365</v>
      </c>
    </row>
    <row r="9003" spans="1:3" ht="15.75" hidden="1" customHeight="1">
      <c r="A9003" s="13" t="s">
        <v>348</v>
      </c>
      <c r="B9003" s="13">
        <v>1941</v>
      </c>
      <c r="C9003" s="13">
        <v>2174299</v>
      </c>
    </row>
    <row r="9004" spans="1:3" ht="15.75" hidden="1" customHeight="1">
      <c r="A9004" s="13" t="s">
        <v>348</v>
      </c>
      <c r="B9004" s="13">
        <v>1942</v>
      </c>
      <c r="C9004" s="13">
        <v>2207398</v>
      </c>
    </row>
    <row r="9005" spans="1:3" ht="15.75" hidden="1" customHeight="1">
      <c r="A9005" s="13" t="s">
        <v>348</v>
      </c>
      <c r="B9005" s="13">
        <v>1943</v>
      </c>
      <c r="C9005" s="13">
        <v>2242716</v>
      </c>
    </row>
    <row r="9006" spans="1:3" ht="15.75" hidden="1" customHeight="1">
      <c r="A9006" s="13" t="s">
        <v>348</v>
      </c>
      <c r="B9006" s="13">
        <v>1944</v>
      </c>
      <c r="C9006" s="13">
        <v>2278600</v>
      </c>
    </row>
    <row r="9007" spans="1:3" ht="15.75" hidden="1" customHeight="1">
      <c r="A9007" s="13" t="s">
        <v>348</v>
      </c>
      <c r="B9007" s="13">
        <v>1945</v>
      </c>
      <c r="C9007" s="13">
        <v>2315057</v>
      </c>
    </row>
    <row r="9008" spans="1:3" ht="15.75" hidden="1" customHeight="1">
      <c r="A9008" s="13" t="s">
        <v>348</v>
      </c>
      <c r="B9008" s="13">
        <v>1946</v>
      </c>
      <c r="C9008" s="13">
        <v>2352098</v>
      </c>
    </row>
    <row r="9009" spans="1:4" ht="15.75" hidden="1" customHeight="1">
      <c r="A9009" s="13" t="s">
        <v>348</v>
      </c>
      <c r="B9009" s="13">
        <v>1947</v>
      </c>
      <c r="C9009" s="13">
        <v>2389732</v>
      </c>
    </row>
    <row r="9010" spans="1:4" ht="15.75" hidden="1" customHeight="1">
      <c r="A9010" s="13" t="s">
        <v>348</v>
      </c>
      <c r="B9010" s="13">
        <v>1948</v>
      </c>
      <c r="C9010" s="13">
        <v>2427968</v>
      </c>
    </row>
    <row r="9011" spans="1:4" ht="15.75" hidden="1" customHeight="1">
      <c r="A9011" s="13" t="s">
        <v>348</v>
      </c>
      <c r="B9011" s="13">
        <v>1949</v>
      </c>
      <c r="C9011" s="13">
        <v>2468924</v>
      </c>
    </row>
    <row r="9012" spans="1:4" ht="15.75" hidden="1" customHeight="1">
      <c r="A9012" s="13" t="s">
        <v>348</v>
      </c>
      <c r="B9012" s="13">
        <v>1950</v>
      </c>
      <c r="C9012" s="13">
        <v>2512693</v>
      </c>
    </row>
    <row r="9013" spans="1:4" ht="15.75" hidden="1" customHeight="1">
      <c r="A9013" s="13" t="s">
        <v>348</v>
      </c>
      <c r="B9013" s="13">
        <v>1951</v>
      </c>
      <c r="C9013" s="13">
        <v>2560170</v>
      </c>
    </row>
    <row r="9014" spans="1:4" ht="15.75" hidden="1" customHeight="1">
      <c r="A9014" s="13" t="s">
        <v>348</v>
      </c>
      <c r="B9014" s="13">
        <v>1952</v>
      </c>
      <c r="C9014" s="13">
        <v>2607682</v>
      </c>
    </row>
    <row r="9015" spans="1:4" ht="15.75" hidden="1" customHeight="1">
      <c r="A9015" s="13" t="s">
        <v>348</v>
      </c>
      <c r="B9015" s="13">
        <v>1953</v>
      </c>
      <c r="C9015" s="13">
        <v>2656088</v>
      </c>
    </row>
    <row r="9016" spans="1:4" ht="15.75" hidden="1" customHeight="1">
      <c r="A9016" s="13" t="s">
        <v>348</v>
      </c>
      <c r="B9016" s="13">
        <v>1954</v>
      </c>
      <c r="C9016" s="13">
        <v>2705625</v>
      </c>
    </row>
    <row r="9017" spans="1:4" ht="15.75" hidden="1" customHeight="1">
      <c r="A9017" s="13" t="s">
        <v>348</v>
      </c>
      <c r="B9017" s="13">
        <v>1955</v>
      </c>
      <c r="C9017" s="13">
        <v>2756173</v>
      </c>
    </row>
    <row r="9018" spans="1:4" ht="15.75" hidden="1" customHeight="1">
      <c r="A9018" s="13" t="s">
        <v>348</v>
      </c>
      <c r="B9018" s="13">
        <v>1956</v>
      </c>
      <c r="C9018" s="13">
        <v>2807904</v>
      </c>
    </row>
    <row r="9019" spans="1:4" ht="15.75" hidden="1" customHeight="1">
      <c r="A9019" s="13" t="s">
        <v>348</v>
      </c>
      <c r="B9019" s="13">
        <v>1957</v>
      </c>
      <c r="C9019" s="13">
        <v>2860904</v>
      </c>
    </row>
    <row r="9020" spans="1:4" ht="15.75" hidden="1" customHeight="1">
      <c r="A9020" s="13" t="s">
        <v>348</v>
      </c>
      <c r="B9020" s="13">
        <v>1958</v>
      </c>
      <c r="C9020" s="13">
        <v>2915296</v>
      </c>
    </row>
    <row r="9021" spans="1:4" ht="15.75" hidden="1" customHeight="1">
      <c r="A9021" s="13" t="s">
        <v>348</v>
      </c>
      <c r="B9021" s="13">
        <v>1959</v>
      </c>
      <c r="C9021" s="13">
        <v>2971257</v>
      </c>
      <c r="D9021" s="13">
        <v>6.2E-2</v>
      </c>
    </row>
    <row r="9022" spans="1:4" ht="15.75" hidden="1" customHeight="1">
      <c r="A9022" s="13" t="s">
        <v>348</v>
      </c>
      <c r="B9022" s="13">
        <v>1960</v>
      </c>
      <c r="C9022" s="13">
        <v>3028688</v>
      </c>
      <c r="D9022" s="13">
        <v>5.5E-2</v>
      </c>
    </row>
    <row r="9023" spans="1:4" ht="15.75" hidden="1" customHeight="1">
      <c r="A9023" s="13" t="s">
        <v>348</v>
      </c>
      <c r="B9023" s="13">
        <v>1961</v>
      </c>
      <c r="C9023" s="13">
        <v>3087662</v>
      </c>
      <c r="D9023" s="13">
        <v>5.0999999999999997E-2</v>
      </c>
    </row>
    <row r="9024" spans="1:4" ht="15.75" hidden="1" customHeight="1">
      <c r="A9024" s="13" t="s">
        <v>348</v>
      </c>
      <c r="B9024" s="13">
        <v>1962</v>
      </c>
      <c r="C9024" s="13">
        <v>3148248</v>
      </c>
      <c r="D9024" s="13">
        <v>8.4000000000000005E-2</v>
      </c>
    </row>
    <row r="9025" spans="1:4" ht="15.75" hidden="1" customHeight="1">
      <c r="A9025" s="13" t="s">
        <v>348</v>
      </c>
      <c r="B9025" s="13">
        <v>1963</v>
      </c>
      <c r="C9025" s="13">
        <v>3210298</v>
      </c>
      <c r="D9025" s="13">
        <v>9.1999999999999998E-2</v>
      </c>
    </row>
    <row r="9026" spans="1:4" ht="15.75" hidden="1" customHeight="1">
      <c r="A9026" s="13" t="s">
        <v>348</v>
      </c>
      <c r="B9026" s="13">
        <v>1964</v>
      </c>
      <c r="C9026" s="13">
        <v>3273422</v>
      </c>
      <c r="D9026" s="13">
        <v>9.9000000000000005E-2</v>
      </c>
    </row>
    <row r="9027" spans="1:4" ht="15.75" hidden="1" customHeight="1">
      <c r="A9027" s="13" t="s">
        <v>348</v>
      </c>
      <c r="B9027" s="13">
        <v>1965</v>
      </c>
      <c r="C9027" s="13">
        <v>3336341</v>
      </c>
      <c r="D9027" s="13">
        <v>0.106</v>
      </c>
    </row>
    <row r="9028" spans="1:4" ht="15.75" hidden="1" customHeight="1">
      <c r="A9028" s="13" t="s">
        <v>348</v>
      </c>
      <c r="B9028" s="13">
        <v>1966</v>
      </c>
      <c r="C9028" s="13">
        <v>3398673</v>
      </c>
      <c r="D9028" s="13">
        <v>8.4000000000000005E-2</v>
      </c>
    </row>
    <row r="9029" spans="1:4" ht="15.75" hidden="1" customHeight="1">
      <c r="A9029" s="13" t="s">
        <v>348</v>
      </c>
      <c r="B9029" s="13">
        <v>1967</v>
      </c>
      <c r="C9029" s="13">
        <v>3461675</v>
      </c>
      <c r="D9029" s="13">
        <v>0.11700000000000001</v>
      </c>
    </row>
    <row r="9030" spans="1:4" ht="15.75" hidden="1" customHeight="1">
      <c r="A9030" s="13" t="s">
        <v>348</v>
      </c>
      <c r="B9030" s="13">
        <v>1968</v>
      </c>
      <c r="C9030" s="13">
        <v>3526775</v>
      </c>
      <c r="D9030" s="13">
        <v>0.125</v>
      </c>
    </row>
    <row r="9031" spans="1:4" ht="15.75" hidden="1" customHeight="1">
      <c r="A9031" s="13" t="s">
        <v>348</v>
      </c>
      <c r="B9031" s="13">
        <v>1969</v>
      </c>
      <c r="C9031" s="13">
        <v>3595154</v>
      </c>
      <c r="D9031" s="13">
        <v>0.161</v>
      </c>
    </row>
    <row r="9032" spans="1:4" ht="15.75" hidden="1" customHeight="1">
      <c r="A9032" s="13" t="s">
        <v>348</v>
      </c>
      <c r="B9032" s="13">
        <v>1970</v>
      </c>
      <c r="C9032" s="13">
        <v>3667400</v>
      </c>
      <c r="D9032" s="13">
        <v>0.125</v>
      </c>
    </row>
    <row r="9033" spans="1:4" ht="15.75" hidden="1" customHeight="1">
      <c r="A9033" s="13" t="s">
        <v>348</v>
      </c>
      <c r="B9033" s="13">
        <v>1971</v>
      </c>
      <c r="C9033" s="13">
        <v>3742543</v>
      </c>
      <c r="D9033" s="13">
        <v>0.15</v>
      </c>
    </row>
    <row r="9034" spans="1:4" ht="15.75" hidden="1" customHeight="1">
      <c r="A9034" s="13" t="s">
        <v>348</v>
      </c>
      <c r="B9034" s="13">
        <v>1972</v>
      </c>
      <c r="C9034" s="13">
        <v>3824404</v>
      </c>
      <c r="D9034" s="13">
        <v>0.121</v>
      </c>
    </row>
    <row r="9035" spans="1:4" ht="15.75" hidden="1" customHeight="1">
      <c r="A9035" s="13" t="s">
        <v>348</v>
      </c>
      <c r="B9035" s="13">
        <v>1973</v>
      </c>
      <c r="C9035" s="13">
        <v>3912914</v>
      </c>
      <c r="D9035" s="13">
        <v>0.161</v>
      </c>
    </row>
    <row r="9036" spans="1:4" ht="15.75" hidden="1" customHeight="1">
      <c r="A9036" s="13" t="s">
        <v>348</v>
      </c>
      <c r="B9036" s="13">
        <v>1974</v>
      </c>
      <c r="C9036" s="13">
        <v>4000559</v>
      </c>
      <c r="D9036" s="13">
        <v>0.15</v>
      </c>
    </row>
    <row r="9037" spans="1:4" ht="15.75" hidden="1" customHeight="1">
      <c r="A9037" s="13" t="s">
        <v>348</v>
      </c>
      <c r="B9037" s="13">
        <v>1975</v>
      </c>
      <c r="C9037" s="13">
        <v>4084114</v>
      </c>
      <c r="D9037" s="13">
        <v>0.183</v>
      </c>
    </row>
    <row r="9038" spans="1:4" ht="15.75" hidden="1" customHeight="1">
      <c r="A9038" s="13" t="s">
        <v>348</v>
      </c>
      <c r="B9038" s="13">
        <v>1976</v>
      </c>
      <c r="C9038" s="13">
        <v>4163056</v>
      </c>
      <c r="D9038" s="13">
        <v>0.183</v>
      </c>
    </row>
    <row r="9039" spans="1:4" ht="15.75" hidden="1" customHeight="1">
      <c r="A9039" s="13" t="s">
        <v>348</v>
      </c>
      <c r="B9039" s="13">
        <v>1977</v>
      </c>
      <c r="C9039" s="13">
        <v>4238555</v>
      </c>
      <c r="D9039" s="13">
        <v>0.19800000000000001</v>
      </c>
    </row>
    <row r="9040" spans="1:4" ht="15.75" hidden="1" customHeight="1">
      <c r="A9040" s="13" t="s">
        <v>348</v>
      </c>
      <c r="B9040" s="13">
        <v>1978</v>
      </c>
      <c r="C9040" s="13">
        <v>4313485</v>
      </c>
      <c r="D9040" s="13">
        <v>0.19400000000000001</v>
      </c>
    </row>
    <row r="9041" spans="1:4" ht="15.75" hidden="1" customHeight="1">
      <c r="A9041" s="13" t="s">
        <v>348</v>
      </c>
      <c r="B9041" s="13">
        <v>1979</v>
      </c>
      <c r="C9041" s="13">
        <v>4402949</v>
      </c>
      <c r="D9041" s="13">
        <v>0.20200000000000001</v>
      </c>
    </row>
    <row r="9042" spans="1:4" ht="15.75" hidden="1" customHeight="1">
      <c r="A9042" s="13" t="s">
        <v>348</v>
      </c>
      <c r="B9042" s="13">
        <v>1980</v>
      </c>
      <c r="C9042" s="13">
        <v>4408239</v>
      </c>
      <c r="D9042" s="13">
        <v>0.20899999999999999</v>
      </c>
    </row>
    <row r="9043" spans="1:4" ht="15.75" hidden="1" customHeight="1">
      <c r="A9043" s="13" t="s">
        <v>348</v>
      </c>
      <c r="B9043" s="13">
        <v>1981</v>
      </c>
      <c r="C9043" s="13">
        <v>4409228</v>
      </c>
      <c r="D9043" s="13">
        <v>0.20899999999999999</v>
      </c>
    </row>
    <row r="9044" spans="1:4" ht="15.75" hidden="1" customHeight="1">
      <c r="A9044" s="13" t="s">
        <v>348</v>
      </c>
      <c r="B9044" s="13">
        <v>1982</v>
      </c>
      <c r="C9044" s="13">
        <v>4622833</v>
      </c>
      <c r="D9044" s="13">
        <v>0.20499999999999999</v>
      </c>
    </row>
    <row r="9045" spans="1:4" ht="15.75" hidden="1" customHeight="1">
      <c r="A9045" s="13" t="s">
        <v>348</v>
      </c>
      <c r="B9045" s="13">
        <v>1983</v>
      </c>
      <c r="C9045" s="13">
        <v>4859174</v>
      </c>
      <c r="D9045" s="13">
        <v>0.20499999999999999</v>
      </c>
    </row>
    <row r="9046" spans="1:4" ht="15.75" hidden="1" customHeight="1">
      <c r="A9046" s="13" t="s">
        <v>348</v>
      </c>
      <c r="B9046" s="13">
        <v>1984</v>
      </c>
      <c r="C9046" s="13">
        <v>4920557</v>
      </c>
      <c r="D9046" s="13">
        <v>0.216</v>
      </c>
    </row>
    <row r="9047" spans="1:4" ht="15.75" hidden="1" customHeight="1">
      <c r="A9047" s="13" t="s">
        <v>348</v>
      </c>
      <c r="B9047" s="13">
        <v>1985</v>
      </c>
      <c r="C9047" s="13">
        <v>4967592</v>
      </c>
      <c r="D9047" s="13">
        <v>0.18</v>
      </c>
    </row>
    <row r="9048" spans="1:4" ht="15.75" hidden="1" customHeight="1">
      <c r="A9048" s="13" t="s">
        <v>348</v>
      </c>
      <c r="B9048" s="13">
        <v>1986</v>
      </c>
      <c r="C9048" s="13">
        <v>5118163</v>
      </c>
      <c r="D9048" s="13">
        <v>0.187</v>
      </c>
    </row>
    <row r="9049" spans="1:4" ht="15.75" hidden="1" customHeight="1">
      <c r="A9049" s="13" t="s">
        <v>348</v>
      </c>
      <c r="B9049" s="13">
        <v>1987</v>
      </c>
      <c r="C9049" s="13">
        <v>5300856</v>
      </c>
      <c r="D9049" s="13">
        <v>0.19800000000000001</v>
      </c>
    </row>
    <row r="9050" spans="1:4" ht="15.75" hidden="1" customHeight="1">
      <c r="A9050" s="13" t="s">
        <v>348</v>
      </c>
      <c r="B9050" s="13">
        <v>1988</v>
      </c>
      <c r="C9050" s="13">
        <v>5483044</v>
      </c>
      <c r="D9050" s="13">
        <v>6.6000000000000003E-2</v>
      </c>
    </row>
    <row r="9051" spans="1:4" ht="15.75" hidden="1" customHeight="1">
      <c r="A9051" s="13" t="s">
        <v>348</v>
      </c>
      <c r="B9051" s="13">
        <v>1989</v>
      </c>
      <c r="C9051" s="13">
        <v>5670621</v>
      </c>
      <c r="D9051" s="13">
        <v>0.10299999999999999</v>
      </c>
    </row>
    <row r="9052" spans="1:4" ht="15.75" hidden="1" customHeight="1">
      <c r="A9052" s="13" t="s">
        <v>348</v>
      </c>
      <c r="B9052" s="13">
        <v>1990</v>
      </c>
      <c r="C9052" s="13">
        <v>5827070</v>
      </c>
      <c r="D9052" s="13">
        <v>0.377</v>
      </c>
    </row>
    <row r="9053" spans="1:4" ht="15.75" hidden="1" customHeight="1">
      <c r="A9053" s="13" t="s">
        <v>348</v>
      </c>
      <c r="B9053" s="13">
        <v>1991</v>
      </c>
      <c r="C9053" s="13">
        <v>6042433</v>
      </c>
      <c r="D9053" s="13">
        <v>0.38500000000000001</v>
      </c>
    </row>
    <row r="9054" spans="1:4" ht="15.75" hidden="1" customHeight="1">
      <c r="A9054" s="13" t="s">
        <v>348</v>
      </c>
      <c r="B9054" s="13">
        <v>1992</v>
      </c>
      <c r="C9054" s="13">
        <v>6302934</v>
      </c>
      <c r="D9054" s="13">
        <v>0.40699999999999997</v>
      </c>
    </row>
    <row r="9055" spans="1:4" ht="15.75" hidden="1" customHeight="1">
      <c r="A9055" s="13" t="s">
        <v>348</v>
      </c>
      <c r="B9055" s="13">
        <v>1993</v>
      </c>
      <c r="C9055" s="13">
        <v>6448279</v>
      </c>
      <c r="D9055" s="13">
        <v>0.40300000000000002</v>
      </c>
    </row>
    <row r="9056" spans="1:4" ht="15.75" hidden="1" customHeight="1">
      <c r="A9056" s="13" t="s">
        <v>348</v>
      </c>
      <c r="B9056" s="13">
        <v>1994</v>
      </c>
      <c r="C9056" s="13">
        <v>6593004</v>
      </c>
      <c r="D9056" s="13">
        <v>0.40699999999999997</v>
      </c>
    </row>
    <row r="9057" spans="1:4" ht="15.75" hidden="1" customHeight="1">
      <c r="A9057" s="13" t="s">
        <v>348</v>
      </c>
      <c r="B9057" s="13">
        <v>1995</v>
      </c>
      <c r="C9057" s="13">
        <v>6888862</v>
      </c>
      <c r="D9057" s="13">
        <v>0.42099999999999999</v>
      </c>
    </row>
    <row r="9058" spans="1:4" ht="15.75" hidden="1" customHeight="1">
      <c r="A9058" s="13" t="s">
        <v>348</v>
      </c>
      <c r="B9058" s="13">
        <v>1996</v>
      </c>
      <c r="C9058" s="13">
        <v>7200292</v>
      </c>
      <c r="D9058" s="13">
        <v>0.436</v>
      </c>
    </row>
    <row r="9059" spans="1:4" ht="15.75" hidden="1" customHeight="1">
      <c r="A9059" s="13" t="s">
        <v>348</v>
      </c>
      <c r="B9059" s="13">
        <v>1997</v>
      </c>
      <c r="C9059" s="13">
        <v>7450883</v>
      </c>
      <c r="D9059" s="13">
        <v>0.45100000000000001</v>
      </c>
    </row>
    <row r="9060" spans="1:4" ht="15.75" hidden="1" customHeight="1">
      <c r="A9060" s="13" t="s">
        <v>348</v>
      </c>
      <c r="B9060" s="13">
        <v>1998</v>
      </c>
      <c r="C9060" s="13">
        <v>7709112</v>
      </c>
      <c r="D9060" s="13">
        <v>0.46200000000000002</v>
      </c>
    </row>
    <row r="9061" spans="1:4" ht="15.75" hidden="1" customHeight="1">
      <c r="A9061" s="13" t="s">
        <v>348</v>
      </c>
      <c r="B9061" s="13">
        <v>1999</v>
      </c>
      <c r="C9061" s="13">
        <v>7981888</v>
      </c>
      <c r="D9061" s="13">
        <v>0.47599999999999998</v>
      </c>
    </row>
    <row r="9062" spans="1:4" ht="15.75" hidden="1" customHeight="1">
      <c r="A9062" s="13" t="s">
        <v>348</v>
      </c>
      <c r="B9062" s="13">
        <v>2000</v>
      </c>
      <c r="C9062" s="13">
        <v>8259144</v>
      </c>
      <c r="D9062" s="13">
        <v>0.48699999999999999</v>
      </c>
    </row>
    <row r="9063" spans="1:4" ht="15.75" hidden="1" customHeight="1">
      <c r="A9063" s="13" t="s">
        <v>348</v>
      </c>
      <c r="B9063" s="13">
        <v>2001</v>
      </c>
      <c r="C9063" s="13">
        <v>8538806</v>
      </c>
      <c r="D9063" s="13">
        <v>0.502</v>
      </c>
    </row>
    <row r="9064" spans="1:4" ht="15.75" hidden="1" customHeight="1">
      <c r="A9064" s="13" t="s">
        <v>348</v>
      </c>
      <c r="B9064" s="13">
        <v>2002</v>
      </c>
      <c r="C9064" s="13">
        <v>8838371</v>
      </c>
      <c r="D9064" s="13">
        <v>0.50900000000000001</v>
      </c>
    </row>
    <row r="9065" spans="1:4" ht="15.75" hidden="1" customHeight="1">
      <c r="A9065" s="13" t="s">
        <v>348</v>
      </c>
      <c r="B9065" s="13">
        <v>2003</v>
      </c>
      <c r="C9065" s="13">
        <v>9196374</v>
      </c>
      <c r="D9065" s="13">
        <v>0.74399999999999999</v>
      </c>
    </row>
    <row r="9066" spans="1:4" ht="15.75" hidden="1" customHeight="1">
      <c r="A9066" s="13" t="s">
        <v>348</v>
      </c>
      <c r="B9066" s="13">
        <v>2004</v>
      </c>
      <c r="C9066" s="13">
        <v>9613509</v>
      </c>
      <c r="D9066" s="13">
        <v>0.747</v>
      </c>
    </row>
    <row r="9067" spans="1:4" ht="15.75" hidden="1" customHeight="1">
      <c r="A9067" s="13" t="s">
        <v>348</v>
      </c>
      <c r="B9067" s="13">
        <v>2005</v>
      </c>
      <c r="C9067" s="13">
        <v>10005013</v>
      </c>
      <c r="D9067" s="13">
        <v>0.76600000000000001</v>
      </c>
    </row>
    <row r="9068" spans="1:4" ht="15.75" hidden="1" customHeight="1">
      <c r="A9068" s="13" t="s">
        <v>348</v>
      </c>
      <c r="B9068" s="13">
        <v>2006</v>
      </c>
      <c r="C9068" s="13">
        <v>10365620</v>
      </c>
      <c r="D9068" s="13">
        <v>0.79100000000000004</v>
      </c>
    </row>
    <row r="9069" spans="1:4" ht="15.75" hidden="1" customHeight="1">
      <c r="A9069" s="13" t="s">
        <v>348</v>
      </c>
      <c r="B9069" s="13">
        <v>2007</v>
      </c>
      <c r="C9069" s="13">
        <v>10722738</v>
      </c>
      <c r="D9069" s="13">
        <v>0.85399999999999998</v>
      </c>
    </row>
    <row r="9070" spans="1:4" ht="15.75" hidden="1" customHeight="1">
      <c r="A9070" s="13" t="s">
        <v>348</v>
      </c>
      <c r="B9070" s="13">
        <v>2008</v>
      </c>
      <c r="C9070" s="13">
        <v>11098672</v>
      </c>
      <c r="D9070" s="13">
        <v>1</v>
      </c>
    </row>
    <row r="9071" spans="1:4" ht="15.75" hidden="1" customHeight="1">
      <c r="A9071" s="13" t="s">
        <v>348</v>
      </c>
      <c r="B9071" s="13">
        <v>2009</v>
      </c>
      <c r="C9071" s="13">
        <v>11496138</v>
      </c>
      <c r="D9071" s="13">
        <v>1.085</v>
      </c>
    </row>
    <row r="9072" spans="1:4" ht="15.75" hidden="1" customHeight="1">
      <c r="A9072" s="13" t="s">
        <v>348</v>
      </c>
      <c r="B9072" s="13">
        <v>2010</v>
      </c>
      <c r="C9072" s="13">
        <v>11894734</v>
      </c>
      <c r="D9072" s="13">
        <v>1.1579999999999999</v>
      </c>
    </row>
    <row r="9073" spans="1:4" ht="15.75" hidden="1" customHeight="1">
      <c r="A9073" s="13" t="s">
        <v>348</v>
      </c>
      <c r="B9073" s="13">
        <v>2011</v>
      </c>
      <c r="C9073" s="13">
        <v>12317729</v>
      </c>
      <c r="D9073" s="13">
        <v>1.29</v>
      </c>
    </row>
    <row r="9074" spans="1:4" ht="15.75" hidden="1" customHeight="1">
      <c r="A9074" s="13" t="s">
        <v>348</v>
      </c>
      <c r="B9074" s="13">
        <v>2012</v>
      </c>
      <c r="C9074" s="13">
        <v>12754912</v>
      </c>
      <c r="D9074" s="13">
        <v>1.274</v>
      </c>
    </row>
    <row r="9075" spans="1:4" ht="15.75" hidden="1" customHeight="1">
      <c r="A9075" s="13" t="s">
        <v>348</v>
      </c>
      <c r="B9075" s="13">
        <v>2013</v>
      </c>
      <c r="C9075" s="13">
        <v>13216769</v>
      </c>
      <c r="D9075" s="13">
        <v>1.4850000000000001</v>
      </c>
    </row>
    <row r="9076" spans="1:4" ht="15.75" hidden="1" customHeight="1">
      <c r="A9076" s="13" t="s">
        <v>348</v>
      </c>
      <c r="B9076" s="13">
        <v>2014</v>
      </c>
      <c r="C9076" s="13">
        <v>13697128</v>
      </c>
      <c r="D9076" s="13">
        <v>1.857</v>
      </c>
    </row>
    <row r="9077" spans="1:4" ht="15.75" hidden="1" customHeight="1">
      <c r="A9077" s="13" t="s">
        <v>348</v>
      </c>
      <c r="B9077" s="13">
        <v>2015</v>
      </c>
      <c r="C9077" s="13">
        <v>14140277</v>
      </c>
      <c r="D9077" s="13">
        <v>1.6850000000000001</v>
      </c>
    </row>
    <row r="9078" spans="1:4" ht="15.75" hidden="1" customHeight="1">
      <c r="A9078" s="13" t="s">
        <v>348</v>
      </c>
      <c r="B9078" s="13">
        <v>2016</v>
      </c>
      <c r="C9078" s="13">
        <v>14592587</v>
      </c>
      <c r="D9078" s="13">
        <v>2.0150000000000001</v>
      </c>
    </row>
    <row r="9079" spans="1:4" ht="15.75" hidden="1" customHeight="1">
      <c r="A9079" s="13" t="s">
        <v>348</v>
      </c>
      <c r="B9079" s="13">
        <v>2017</v>
      </c>
      <c r="C9079" s="13">
        <v>15085893</v>
      </c>
      <c r="D9079" s="13">
        <v>1.978</v>
      </c>
    </row>
    <row r="9080" spans="1:4" ht="15.75" hidden="1" customHeight="1">
      <c r="A9080" s="13" t="s">
        <v>348</v>
      </c>
      <c r="B9080" s="13">
        <v>2018</v>
      </c>
      <c r="C9080" s="13">
        <v>15604213</v>
      </c>
      <c r="D9080" s="13">
        <v>2.0070000000000001</v>
      </c>
    </row>
    <row r="9081" spans="1:4" ht="15.75" hidden="1" customHeight="1">
      <c r="A9081" s="13" t="s">
        <v>348</v>
      </c>
      <c r="B9081" s="13">
        <v>2019</v>
      </c>
      <c r="C9081" s="13">
        <v>16126868</v>
      </c>
      <c r="D9081" s="13">
        <v>1.9219999999999999</v>
      </c>
    </row>
    <row r="9082" spans="1:4" ht="15.75" hidden="1" customHeight="1">
      <c r="A9082" s="13" t="s">
        <v>348</v>
      </c>
      <c r="B9082" s="13">
        <v>2020</v>
      </c>
      <c r="C9082" s="13">
        <v>16644707</v>
      </c>
      <c r="D9082" s="13">
        <v>1.802</v>
      </c>
    </row>
    <row r="9083" spans="1:4" ht="15.75" hidden="1" customHeight="1">
      <c r="A9083" s="13" t="s">
        <v>348</v>
      </c>
      <c r="B9083" s="13">
        <v>2021</v>
      </c>
      <c r="C9083" s="13">
        <v>17179744</v>
      </c>
      <c r="D9083" s="13">
        <v>1.94</v>
      </c>
    </row>
    <row r="9084" spans="1:4" ht="15.75" hidden="1" customHeight="1">
      <c r="A9084" s="13" t="s">
        <v>41</v>
      </c>
      <c r="B9084" s="13">
        <v>1850</v>
      </c>
      <c r="C9084" s="13">
        <v>1409141</v>
      </c>
    </row>
    <row r="9085" spans="1:4" ht="15.75" hidden="1" customHeight="1">
      <c r="A9085" s="13" t="s">
        <v>41</v>
      </c>
      <c r="B9085" s="13">
        <v>1851</v>
      </c>
      <c r="C9085" s="13">
        <v>1434977</v>
      </c>
    </row>
    <row r="9086" spans="1:4" ht="15.75" hidden="1" customHeight="1">
      <c r="A9086" s="13" t="s">
        <v>41</v>
      </c>
      <c r="B9086" s="13">
        <v>1852</v>
      </c>
      <c r="C9086" s="13">
        <v>1460892</v>
      </c>
    </row>
    <row r="9087" spans="1:4" ht="15.75" hidden="1" customHeight="1">
      <c r="A9087" s="13" t="s">
        <v>41</v>
      </c>
      <c r="B9087" s="13">
        <v>1853</v>
      </c>
      <c r="C9087" s="13">
        <v>1486881</v>
      </c>
    </row>
    <row r="9088" spans="1:4" ht="15.75" hidden="1" customHeight="1">
      <c r="A9088" s="13" t="s">
        <v>41</v>
      </c>
      <c r="B9088" s="13">
        <v>1854</v>
      </c>
      <c r="C9088" s="13">
        <v>1513329</v>
      </c>
    </row>
    <row r="9089" spans="1:3" ht="15.75" hidden="1" customHeight="1">
      <c r="A9089" s="13" t="s">
        <v>41</v>
      </c>
      <c r="B9089" s="13">
        <v>1855</v>
      </c>
      <c r="C9089" s="13">
        <v>1540246</v>
      </c>
    </row>
    <row r="9090" spans="1:3" ht="15.75" hidden="1" customHeight="1">
      <c r="A9090" s="13" t="s">
        <v>41</v>
      </c>
      <c r="B9090" s="13">
        <v>1856</v>
      </c>
      <c r="C9090" s="13">
        <v>1567639</v>
      </c>
    </row>
    <row r="9091" spans="1:3" ht="15.75" hidden="1" customHeight="1">
      <c r="A9091" s="13" t="s">
        <v>41</v>
      </c>
      <c r="B9091" s="13">
        <v>1857</v>
      </c>
      <c r="C9091" s="13">
        <v>1595516</v>
      </c>
    </row>
    <row r="9092" spans="1:3" ht="15.75" hidden="1" customHeight="1">
      <c r="A9092" s="13" t="s">
        <v>41</v>
      </c>
      <c r="B9092" s="13">
        <v>1858</v>
      </c>
      <c r="C9092" s="13">
        <v>1623887</v>
      </c>
    </row>
    <row r="9093" spans="1:3" ht="15.75" hidden="1" customHeight="1">
      <c r="A9093" s="13" t="s">
        <v>41</v>
      </c>
      <c r="B9093" s="13">
        <v>1859</v>
      </c>
      <c r="C9093" s="13">
        <v>1652559</v>
      </c>
    </row>
    <row r="9094" spans="1:3" ht="15.75" hidden="1" customHeight="1">
      <c r="A9094" s="13" t="s">
        <v>41</v>
      </c>
      <c r="B9094" s="13">
        <v>1860</v>
      </c>
      <c r="C9094" s="13">
        <v>1681533</v>
      </c>
    </row>
    <row r="9095" spans="1:3" ht="15.75" hidden="1" customHeight="1">
      <c r="A9095" s="13" t="s">
        <v>41</v>
      </c>
      <c r="B9095" s="13">
        <v>1861</v>
      </c>
      <c r="C9095" s="13">
        <v>1710812</v>
      </c>
    </row>
    <row r="9096" spans="1:3" ht="15.75" hidden="1" customHeight="1">
      <c r="A9096" s="13" t="s">
        <v>41</v>
      </c>
      <c r="B9096" s="13">
        <v>1862</v>
      </c>
      <c r="C9096" s="13">
        <v>1740397</v>
      </c>
    </row>
    <row r="9097" spans="1:3" ht="15.75" hidden="1" customHeight="1">
      <c r="A9097" s="13" t="s">
        <v>41</v>
      </c>
      <c r="B9097" s="13">
        <v>1863</v>
      </c>
      <c r="C9097" s="13">
        <v>1770288</v>
      </c>
    </row>
    <row r="9098" spans="1:3" ht="15.75" hidden="1" customHeight="1">
      <c r="A9098" s="13" t="s">
        <v>41</v>
      </c>
      <c r="B9098" s="13">
        <v>1864</v>
      </c>
      <c r="C9098" s="13">
        <v>1800691</v>
      </c>
    </row>
    <row r="9099" spans="1:3" ht="15.75" hidden="1" customHeight="1">
      <c r="A9099" s="13" t="s">
        <v>41</v>
      </c>
      <c r="B9099" s="13">
        <v>1865</v>
      </c>
      <c r="C9099" s="13">
        <v>1831612</v>
      </c>
    </row>
    <row r="9100" spans="1:3" ht="15.75" hidden="1" customHeight="1">
      <c r="A9100" s="13" t="s">
        <v>41</v>
      </c>
      <c r="B9100" s="13">
        <v>1866</v>
      </c>
      <c r="C9100" s="13">
        <v>1863062</v>
      </c>
    </row>
    <row r="9101" spans="1:3" ht="15.75" hidden="1" customHeight="1">
      <c r="A9101" s="13" t="s">
        <v>41</v>
      </c>
      <c r="B9101" s="13">
        <v>1867</v>
      </c>
      <c r="C9101" s="13">
        <v>1895049</v>
      </c>
    </row>
    <row r="9102" spans="1:3" ht="15.75" hidden="1" customHeight="1">
      <c r="A9102" s="13" t="s">
        <v>41</v>
      </c>
      <c r="B9102" s="13">
        <v>1868</v>
      </c>
      <c r="C9102" s="13">
        <v>1927582</v>
      </c>
    </row>
    <row r="9103" spans="1:3" ht="15.75" hidden="1" customHeight="1">
      <c r="A9103" s="13" t="s">
        <v>41</v>
      </c>
      <c r="B9103" s="13">
        <v>1869</v>
      </c>
      <c r="C9103" s="13">
        <v>1960439</v>
      </c>
    </row>
    <row r="9104" spans="1:3" ht="15.75" hidden="1" customHeight="1">
      <c r="A9104" s="13" t="s">
        <v>41</v>
      </c>
      <c r="B9104" s="13">
        <v>1870</v>
      </c>
      <c r="C9104" s="13">
        <v>1993622</v>
      </c>
    </row>
    <row r="9105" spans="1:3" ht="15.75" hidden="1" customHeight="1">
      <c r="A9105" s="13" t="s">
        <v>41</v>
      </c>
      <c r="B9105" s="13">
        <v>1871</v>
      </c>
      <c r="C9105" s="13">
        <v>2027132</v>
      </c>
    </row>
    <row r="9106" spans="1:3" ht="15.75" hidden="1" customHeight="1">
      <c r="A9106" s="13" t="s">
        <v>41</v>
      </c>
      <c r="B9106" s="13">
        <v>1872</v>
      </c>
      <c r="C9106" s="13">
        <v>2060971</v>
      </c>
    </row>
    <row r="9107" spans="1:3" ht="15.75" hidden="1" customHeight="1">
      <c r="A9107" s="13" t="s">
        <v>41</v>
      </c>
      <c r="B9107" s="13">
        <v>1873</v>
      </c>
      <c r="C9107" s="13">
        <v>2095139</v>
      </c>
    </row>
    <row r="9108" spans="1:3" ht="15.75" hidden="1" customHeight="1">
      <c r="A9108" s="13" t="s">
        <v>41</v>
      </c>
      <c r="B9108" s="13">
        <v>1874</v>
      </c>
      <c r="C9108" s="13">
        <v>2129870</v>
      </c>
    </row>
    <row r="9109" spans="1:3" ht="15.75" hidden="1" customHeight="1">
      <c r="A9109" s="13" t="s">
        <v>41</v>
      </c>
      <c r="B9109" s="13">
        <v>1875</v>
      </c>
      <c r="C9109" s="13">
        <v>2165173</v>
      </c>
    </row>
    <row r="9110" spans="1:3" ht="15.75" hidden="1" customHeight="1">
      <c r="A9110" s="13" t="s">
        <v>41</v>
      </c>
      <c r="B9110" s="13">
        <v>1876</v>
      </c>
      <c r="C9110" s="13">
        <v>2201059</v>
      </c>
    </row>
    <row r="9111" spans="1:3" ht="15.75" hidden="1" customHeight="1">
      <c r="A9111" s="13" t="s">
        <v>41</v>
      </c>
      <c r="B9111" s="13">
        <v>1877</v>
      </c>
      <c r="C9111" s="13">
        <v>2237535</v>
      </c>
    </row>
    <row r="9112" spans="1:3" ht="15.75" hidden="1" customHeight="1">
      <c r="A9112" s="13" t="s">
        <v>41</v>
      </c>
      <c r="B9112" s="13">
        <v>1878</v>
      </c>
      <c r="C9112" s="13">
        <v>2274613</v>
      </c>
    </row>
    <row r="9113" spans="1:3" ht="15.75" hidden="1" customHeight="1">
      <c r="A9113" s="13" t="s">
        <v>41</v>
      </c>
      <c r="B9113" s="13">
        <v>1879</v>
      </c>
      <c r="C9113" s="13">
        <v>2311789</v>
      </c>
    </row>
    <row r="9114" spans="1:3" ht="15.75" hidden="1" customHeight="1">
      <c r="A9114" s="13" t="s">
        <v>41</v>
      </c>
      <c r="B9114" s="13">
        <v>1880</v>
      </c>
      <c r="C9114" s="13">
        <v>2349056</v>
      </c>
    </row>
    <row r="9115" spans="1:3" ht="15.75" hidden="1" customHeight="1">
      <c r="A9115" s="13" t="s">
        <v>41</v>
      </c>
      <c r="B9115" s="13">
        <v>1881</v>
      </c>
      <c r="C9115" s="13">
        <v>2386406</v>
      </c>
    </row>
    <row r="9116" spans="1:3" ht="15.75" hidden="1" customHeight="1">
      <c r="A9116" s="13" t="s">
        <v>41</v>
      </c>
      <c r="B9116" s="13">
        <v>1882</v>
      </c>
      <c r="C9116" s="13">
        <v>2423833</v>
      </c>
    </row>
    <row r="9117" spans="1:3" ht="15.75" hidden="1" customHeight="1">
      <c r="A9117" s="13" t="s">
        <v>41</v>
      </c>
      <c r="B9117" s="13">
        <v>1883</v>
      </c>
      <c r="C9117" s="13">
        <v>2461328</v>
      </c>
    </row>
    <row r="9118" spans="1:3" ht="15.75" hidden="1" customHeight="1">
      <c r="A9118" s="13" t="s">
        <v>41</v>
      </c>
      <c r="B9118" s="13">
        <v>1884</v>
      </c>
      <c r="C9118" s="13">
        <v>2499399</v>
      </c>
    </row>
    <row r="9119" spans="1:3" ht="15.75" hidden="1" customHeight="1">
      <c r="A9119" s="13" t="s">
        <v>41</v>
      </c>
      <c r="B9119" s="13">
        <v>1885</v>
      </c>
      <c r="C9119" s="13">
        <v>2538055</v>
      </c>
    </row>
    <row r="9120" spans="1:3" ht="15.75" hidden="1" customHeight="1">
      <c r="A9120" s="13" t="s">
        <v>41</v>
      </c>
      <c r="B9120" s="13">
        <v>1886</v>
      </c>
      <c r="C9120" s="13">
        <v>2577306</v>
      </c>
    </row>
    <row r="9121" spans="1:4" ht="15.75" hidden="1" customHeight="1">
      <c r="A9121" s="13" t="s">
        <v>41</v>
      </c>
      <c r="B9121" s="13">
        <v>1887</v>
      </c>
      <c r="C9121" s="13">
        <v>2617159</v>
      </c>
    </row>
    <row r="9122" spans="1:4" ht="15.75" hidden="1" customHeight="1">
      <c r="A9122" s="13" t="s">
        <v>41</v>
      </c>
      <c r="B9122" s="13">
        <v>1888</v>
      </c>
      <c r="C9122" s="13">
        <v>2657625</v>
      </c>
    </row>
    <row r="9123" spans="1:4" ht="15.75" hidden="1" customHeight="1">
      <c r="A9123" s="13" t="s">
        <v>41</v>
      </c>
      <c r="B9123" s="13">
        <v>1889</v>
      </c>
      <c r="C9123" s="13">
        <v>2697881</v>
      </c>
    </row>
    <row r="9124" spans="1:4" ht="15.75" hidden="1" customHeight="1">
      <c r="A9124" s="13" t="s">
        <v>41</v>
      </c>
      <c r="B9124" s="13">
        <v>1890</v>
      </c>
      <c r="C9124" s="13">
        <v>2737912</v>
      </c>
    </row>
    <row r="9125" spans="1:4" ht="15.75" hidden="1" customHeight="1">
      <c r="A9125" s="13" t="s">
        <v>41</v>
      </c>
      <c r="B9125" s="13">
        <v>1891</v>
      </c>
      <c r="C9125" s="13">
        <v>2777700</v>
      </c>
    </row>
    <row r="9126" spans="1:4" ht="15.75" hidden="1" customHeight="1">
      <c r="A9126" s="13" t="s">
        <v>41</v>
      </c>
      <c r="B9126" s="13">
        <v>1892</v>
      </c>
      <c r="C9126" s="13">
        <v>2817229</v>
      </c>
    </row>
    <row r="9127" spans="1:4" ht="15.75" hidden="1" customHeight="1">
      <c r="A9127" s="13" t="s">
        <v>41</v>
      </c>
      <c r="B9127" s="13">
        <v>1893</v>
      </c>
      <c r="C9127" s="13">
        <v>2856482</v>
      </c>
    </row>
    <row r="9128" spans="1:4" ht="15.75" hidden="1" customHeight="1">
      <c r="A9128" s="13" t="s">
        <v>41</v>
      </c>
      <c r="B9128" s="13">
        <v>1894</v>
      </c>
      <c r="C9128" s="13">
        <v>2896278</v>
      </c>
    </row>
    <row r="9129" spans="1:4" ht="15.75" hidden="1" customHeight="1">
      <c r="A9129" s="13" t="s">
        <v>41</v>
      </c>
      <c r="B9129" s="13">
        <v>1895</v>
      </c>
      <c r="C9129" s="13">
        <v>2936624</v>
      </c>
      <c r="D9129" s="13">
        <v>0.52400000000000002</v>
      </c>
    </row>
    <row r="9130" spans="1:4" ht="15.75" hidden="1" customHeight="1">
      <c r="A9130" s="13" t="s">
        <v>41</v>
      </c>
      <c r="B9130" s="13">
        <v>1896</v>
      </c>
      <c r="C9130" s="13">
        <v>2977527</v>
      </c>
      <c r="D9130" s="13">
        <v>0.53500000000000003</v>
      </c>
    </row>
    <row r="9131" spans="1:4" ht="15.75" hidden="1" customHeight="1">
      <c r="A9131" s="13" t="s">
        <v>41</v>
      </c>
      <c r="B9131" s="13">
        <v>1897</v>
      </c>
      <c r="C9131" s="13">
        <v>3018997</v>
      </c>
      <c r="D9131" s="13">
        <v>0.63800000000000001</v>
      </c>
    </row>
    <row r="9132" spans="1:4" ht="15.75" hidden="1" customHeight="1">
      <c r="A9132" s="13" t="s">
        <v>41</v>
      </c>
      <c r="B9132" s="13">
        <v>1898</v>
      </c>
      <c r="C9132" s="13">
        <v>3061039</v>
      </c>
      <c r="D9132" s="13">
        <v>0.74</v>
      </c>
    </row>
    <row r="9133" spans="1:4" ht="15.75" hidden="1" customHeight="1">
      <c r="A9133" s="13" t="s">
        <v>41</v>
      </c>
      <c r="B9133" s="13">
        <v>1899</v>
      </c>
      <c r="C9133" s="13">
        <v>3102893</v>
      </c>
      <c r="D9133" s="13">
        <v>0.63400000000000001</v>
      </c>
    </row>
    <row r="9134" spans="1:4" ht="15.75" hidden="1" customHeight="1">
      <c r="A9134" s="13" t="s">
        <v>41</v>
      </c>
      <c r="B9134" s="13">
        <v>1900</v>
      </c>
      <c r="C9134" s="13">
        <v>3144546</v>
      </c>
      <c r="D9134" s="13">
        <v>0.85</v>
      </c>
    </row>
    <row r="9135" spans="1:4" ht="15.75" hidden="1" customHeight="1">
      <c r="A9135" s="13" t="s">
        <v>41</v>
      </c>
      <c r="B9135" s="13">
        <v>1901</v>
      </c>
      <c r="C9135" s="13">
        <v>3185985</v>
      </c>
      <c r="D9135" s="13">
        <v>1.5680000000000001</v>
      </c>
    </row>
    <row r="9136" spans="1:4" ht="15.75" hidden="1" customHeight="1">
      <c r="A9136" s="13" t="s">
        <v>41</v>
      </c>
      <c r="B9136" s="13">
        <v>1902</v>
      </c>
      <c r="C9136" s="13">
        <v>3227194</v>
      </c>
      <c r="D9136" s="13">
        <v>1.96</v>
      </c>
    </row>
    <row r="9137" spans="1:4" ht="15.75" hidden="1" customHeight="1">
      <c r="A9137" s="13" t="s">
        <v>41</v>
      </c>
      <c r="B9137" s="13">
        <v>1903</v>
      </c>
      <c r="C9137" s="13">
        <v>3268159</v>
      </c>
      <c r="D9137" s="13">
        <v>2.1619999999999999</v>
      </c>
    </row>
    <row r="9138" spans="1:4" ht="15.75" hidden="1" customHeight="1">
      <c r="A9138" s="13" t="s">
        <v>41</v>
      </c>
      <c r="B9138" s="13">
        <v>1904</v>
      </c>
      <c r="C9138" s="13">
        <v>3309640</v>
      </c>
      <c r="D9138" s="13">
        <v>1.968</v>
      </c>
    </row>
    <row r="9139" spans="1:4" ht="15.75" hidden="1" customHeight="1">
      <c r="A9139" s="13" t="s">
        <v>41</v>
      </c>
      <c r="B9139" s="13">
        <v>1905</v>
      </c>
      <c r="C9139" s="13">
        <v>3351643</v>
      </c>
      <c r="D9139" s="13">
        <v>2.077</v>
      </c>
    </row>
    <row r="9140" spans="1:4" ht="15.75" hidden="1" customHeight="1">
      <c r="A9140" s="13" t="s">
        <v>41</v>
      </c>
      <c r="B9140" s="13">
        <v>1906</v>
      </c>
      <c r="C9140" s="13">
        <v>3394174</v>
      </c>
      <c r="D9140" s="13">
        <v>2.44</v>
      </c>
    </row>
    <row r="9141" spans="1:4" ht="15.75" hidden="1" customHeight="1">
      <c r="A9141" s="13" t="s">
        <v>41</v>
      </c>
      <c r="B9141" s="13">
        <v>1907</v>
      </c>
      <c r="C9141" s="13">
        <v>3437240</v>
      </c>
      <c r="D9141" s="13">
        <v>2.1800000000000002</v>
      </c>
    </row>
    <row r="9142" spans="1:4" ht="15.75" hidden="1" customHeight="1">
      <c r="A9142" s="13" t="s">
        <v>41</v>
      </c>
      <c r="B9142" s="13">
        <v>1908</v>
      </c>
      <c r="C9142" s="13">
        <v>3480848</v>
      </c>
      <c r="D9142" s="13">
        <v>2.4590000000000001</v>
      </c>
    </row>
    <row r="9143" spans="1:4" ht="15.75" hidden="1" customHeight="1">
      <c r="A9143" s="13" t="s">
        <v>41</v>
      </c>
      <c r="B9143" s="13">
        <v>1909</v>
      </c>
      <c r="C9143" s="13">
        <v>3525079</v>
      </c>
      <c r="D9143" s="13">
        <v>2.3519999999999999</v>
      </c>
    </row>
    <row r="9144" spans="1:4" ht="15.75" hidden="1" customHeight="1">
      <c r="A9144" s="13" t="s">
        <v>41</v>
      </c>
      <c r="B9144" s="13">
        <v>1910</v>
      </c>
      <c r="C9144" s="13">
        <v>3569943</v>
      </c>
      <c r="D9144" s="13">
        <v>2.81</v>
      </c>
    </row>
    <row r="9145" spans="1:4" ht="15.75" hidden="1" customHeight="1">
      <c r="A9145" s="13" t="s">
        <v>41</v>
      </c>
      <c r="B9145" s="13">
        <v>1911</v>
      </c>
      <c r="C9145" s="13">
        <v>3615449</v>
      </c>
      <c r="D9145" s="13">
        <v>3.1070000000000002</v>
      </c>
    </row>
    <row r="9146" spans="1:4" ht="15.75" hidden="1" customHeight="1">
      <c r="A9146" s="13" t="s">
        <v>41</v>
      </c>
      <c r="B9146" s="13">
        <v>1912</v>
      </c>
      <c r="C9146" s="13">
        <v>3661606</v>
      </c>
      <c r="D9146" s="13">
        <v>3.4620000000000002</v>
      </c>
    </row>
    <row r="9147" spans="1:4" ht="15.75" hidden="1" customHeight="1">
      <c r="A9147" s="13" t="s">
        <v>41</v>
      </c>
      <c r="B9147" s="13">
        <v>1913</v>
      </c>
      <c r="C9147" s="13">
        <v>3708422</v>
      </c>
      <c r="D9147" s="13">
        <v>3.3559999999999999</v>
      </c>
    </row>
    <row r="9148" spans="1:4" ht="15.75" hidden="1" customHeight="1">
      <c r="A9148" s="13" t="s">
        <v>41</v>
      </c>
      <c r="B9148" s="13">
        <v>1914</v>
      </c>
      <c r="C9148" s="13">
        <v>3755832</v>
      </c>
      <c r="D9148" s="13">
        <v>2.843</v>
      </c>
    </row>
    <row r="9149" spans="1:4" ht="15.75" hidden="1" customHeight="1">
      <c r="A9149" s="13" t="s">
        <v>41</v>
      </c>
      <c r="B9149" s="13">
        <v>1915</v>
      </c>
      <c r="C9149" s="13">
        <v>3803843</v>
      </c>
      <c r="D9149" s="13">
        <v>3.0670000000000002</v>
      </c>
    </row>
    <row r="9150" spans="1:4" ht="15.75" hidden="1" customHeight="1">
      <c r="A9150" s="13" t="s">
        <v>41</v>
      </c>
      <c r="B9150" s="13">
        <v>1916</v>
      </c>
      <c r="C9150" s="13">
        <v>3852462</v>
      </c>
      <c r="D9150" s="13">
        <v>3.7080000000000002</v>
      </c>
    </row>
    <row r="9151" spans="1:4" ht="15.75" hidden="1" customHeight="1">
      <c r="A9151" s="13" t="s">
        <v>41</v>
      </c>
      <c r="B9151" s="13">
        <v>1917</v>
      </c>
      <c r="C9151" s="13">
        <v>3901698</v>
      </c>
      <c r="D9151" s="13">
        <v>4.0270000000000001</v>
      </c>
    </row>
    <row r="9152" spans="1:4" ht="15.75" hidden="1" customHeight="1">
      <c r="A9152" s="13" t="s">
        <v>41</v>
      </c>
      <c r="B9152" s="13">
        <v>1918</v>
      </c>
      <c r="C9152" s="13">
        <v>3946949</v>
      </c>
      <c r="D9152" s="13">
        <v>3.968</v>
      </c>
    </row>
    <row r="9153" spans="1:4" ht="15.75" hidden="1" customHeight="1">
      <c r="A9153" s="13" t="s">
        <v>41</v>
      </c>
      <c r="B9153" s="13">
        <v>1919</v>
      </c>
      <c r="C9153" s="13">
        <v>3994434</v>
      </c>
      <c r="D9153" s="13">
        <v>3.8839999999999999</v>
      </c>
    </row>
    <row r="9154" spans="1:4" ht="15.75" hidden="1" customHeight="1">
      <c r="A9154" s="13" t="s">
        <v>41</v>
      </c>
      <c r="B9154" s="13">
        <v>1920</v>
      </c>
      <c r="C9154" s="13">
        <v>4044201</v>
      </c>
      <c r="D9154" s="13">
        <v>2.7810000000000001</v>
      </c>
    </row>
    <row r="9155" spans="1:4" ht="15.75" hidden="1" customHeight="1">
      <c r="A9155" s="13" t="s">
        <v>41</v>
      </c>
      <c r="B9155" s="13">
        <v>1921</v>
      </c>
      <c r="C9155" s="13">
        <v>4096300</v>
      </c>
      <c r="D9155" s="13">
        <v>3.3340000000000001</v>
      </c>
    </row>
    <row r="9156" spans="1:4" ht="15.75" hidden="1" customHeight="1">
      <c r="A9156" s="13" t="s">
        <v>41</v>
      </c>
      <c r="B9156" s="13">
        <v>1922</v>
      </c>
      <c r="C9156" s="13">
        <v>4150784</v>
      </c>
      <c r="D9156" s="13">
        <v>2.7549999999999999</v>
      </c>
    </row>
    <row r="9157" spans="1:4" ht="15.75" hidden="1" customHeight="1">
      <c r="A9157" s="13" t="s">
        <v>41</v>
      </c>
      <c r="B9157" s="13">
        <v>1923</v>
      </c>
      <c r="C9157" s="13">
        <v>4207703</v>
      </c>
      <c r="D9157" s="13">
        <v>3.0449999999999999</v>
      </c>
    </row>
    <row r="9158" spans="1:4" ht="15.75" hidden="1" customHeight="1">
      <c r="A9158" s="13" t="s">
        <v>41</v>
      </c>
      <c r="B9158" s="13">
        <v>1924</v>
      </c>
      <c r="C9158" s="13">
        <v>4265403</v>
      </c>
      <c r="D9158" s="13">
        <v>4.0270000000000001</v>
      </c>
    </row>
    <row r="9159" spans="1:4" ht="15.75" hidden="1" customHeight="1">
      <c r="A9159" s="13" t="s">
        <v>41</v>
      </c>
      <c r="B9159" s="13">
        <v>1925</v>
      </c>
      <c r="C9159" s="13">
        <v>4323894</v>
      </c>
      <c r="D9159" s="13">
        <v>3.8</v>
      </c>
    </row>
    <row r="9160" spans="1:4" ht="15.75" hidden="1" customHeight="1">
      <c r="A9160" s="13" t="s">
        <v>41</v>
      </c>
      <c r="B9160" s="13">
        <v>1926</v>
      </c>
      <c r="C9160" s="13">
        <v>4383188</v>
      </c>
      <c r="D9160" s="13">
        <v>3.9020000000000001</v>
      </c>
    </row>
    <row r="9161" spans="1:4" ht="15.75" hidden="1" customHeight="1">
      <c r="A9161" s="13" t="s">
        <v>41</v>
      </c>
      <c r="B9161" s="13">
        <v>1927</v>
      </c>
      <c r="C9161" s="13">
        <v>4443294</v>
      </c>
      <c r="D9161" s="13">
        <v>3.8769999999999998</v>
      </c>
    </row>
    <row r="9162" spans="1:4" ht="15.75" hidden="1" customHeight="1">
      <c r="A9162" s="13" t="s">
        <v>41</v>
      </c>
      <c r="B9162" s="13">
        <v>1928</v>
      </c>
      <c r="C9162" s="13">
        <v>4504225</v>
      </c>
      <c r="D9162" s="13">
        <v>3.6560000000000001</v>
      </c>
    </row>
    <row r="9163" spans="1:4" ht="15.75" hidden="1" customHeight="1">
      <c r="A9163" s="13" t="s">
        <v>41</v>
      </c>
      <c r="B9163" s="13">
        <v>1929</v>
      </c>
      <c r="C9163" s="13">
        <v>4569171</v>
      </c>
      <c r="D9163" s="13">
        <v>4.0149999999999997</v>
      </c>
    </row>
    <row r="9164" spans="1:4" ht="15.75" hidden="1" customHeight="1">
      <c r="A9164" s="13" t="s">
        <v>41</v>
      </c>
      <c r="B9164" s="13">
        <v>1930</v>
      </c>
      <c r="C9164" s="13">
        <v>4638243</v>
      </c>
      <c r="D9164" s="13">
        <v>3.85</v>
      </c>
    </row>
    <row r="9165" spans="1:4" ht="15.75" hidden="1" customHeight="1">
      <c r="A9165" s="13" t="s">
        <v>41</v>
      </c>
      <c r="B9165" s="13">
        <v>1931</v>
      </c>
      <c r="C9165" s="13">
        <v>4711552</v>
      </c>
      <c r="D9165" s="13">
        <v>2.927</v>
      </c>
    </row>
    <row r="9166" spans="1:4" ht="15.75" hidden="1" customHeight="1">
      <c r="A9166" s="13" t="s">
        <v>41</v>
      </c>
      <c r="B9166" s="13">
        <v>1932</v>
      </c>
      <c r="C9166" s="13">
        <v>4789213</v>
      </c>
      <c r="D9166" s="13">
        <v>2.8940000000000001</v>
      </c>
    </row>
    <row r="9167" spans="1:4" ht="15.75" hidden="1" customHeight="1">
      <c r="A9167" s="13" t="s">
        <v>41</v>
      </c>
      <c r="B9167" s="13">
        <v>1933</v>
      </c>
      <c r="C9167" s="13">
        <v>4871343</v>
      </c>
      <c r="D9167" s="13">
        <v>4.0919999999999996</v>
      </c>
    </row>
    <row r="9168" spans="1:4" ht="15.75" hidden="1" customHeight="1">
      <c r="A9168" s="13" t="s">
        <v>41</v>
      </c>
      <c r="B9168" s="13">
        <v>1934</v>
      </c>
      <c r="C9168" s="13">
        <v>4954882</v>
      </c>
      <c r="D9168" s="13">
        <v>4.8280000000000003</v>
      </c>
    </row>
    <row r="9169" spans="1:4" ht="15.75" hidden="1" customHeight="1">
      <c r="A9169" s="13" t="s">
        <v>41</v>
      </c>
      <c r="B9169" s="13">
        <v>1935</v>
      </c>
      <c r="C9169" s="13">
        <v>5039853</v>
      </c>
      <c r="D9169" s="13">
        <v>5.1100000000000003</v>
      </c>
    </row>
    <row r="9170" spans="1:4" ht="15.75" hidden="1" customHeight="1">
      <c r="A9170" s="13" t="s">
        <v>41</v>
      </c>
      <c r="B9170" s="13">
        <v>1936</v>
      </c>
      <c r="C9170" s="13">
        <v>5126282</v>
      </c>
      <c r="D9170" s="13">
        <v>5.0259999999999998</v>
      </c>
    </row>
    <row r="9171" spans="1:4" ht="15.75" hidden="1" customHeight="1">
      <c r="A9171" s="13" t="s">
        <v>41</v>
      </c>
      <c r="B9171" s="13">
        <v>1937</v>
      </c>
      <c r="C9171" s="13">
        <v>5214192</v>
      </c>
      <c r="D9171" s="13">
        <v>5.2789999999999999</v>
      </c>
    </row>
    <row r="9172" spans="1:4" ht="15.75" hidden="1" customHeight="1">
      <c r="A9172" s="13" t="s">
        <v>41</v>
      </c>
      <c r="B9172" s="13">
        <v>1938</v>
      </c>
      <c r="C9172" s="13">
        <v>5303610</v>
      </c>
      <c r="D9172" s="13">
        <v>5.5270000000000001</v>
      </c>
    </row>
    <row r="9173" spans="1:4" ht="15.75" hidden="1" customHeight="1">
      <c r="A9173" s="13" t="s">
        <v>41</v>
      </c>
      <c r="B9173" s="13">
        <v>1939</v>
      </c>
      <c r="C9173" s="13">
        <v>5396359</v>
      </c>
      <c r="D9173" s="13">
        <v>5.0069999999999997</v>
      </c>
    </row>
    <row r="9174" spans="1:4" ht="15.75" hidden="1" customHeight="1">
      <c r="A9174" s="13" t="s">
        <v>41</v>
      </c>
      <c r="B9174" s="13">
        <v>1940</v>
      </c>
      <c r="C9174" s="13">
        <v>5492530</v>
      </c>
      <c r="D9174" s="13">
        <v>5.26</v>
      </c>
    </row>
    <row r="9175" spans="1:4" ht="15.75" hidden="1" customHeight="1">
      <c r="A9175" s="13" t="s">
        <v>41</v>
      </c>
      <c r="B9175" s="13">
        <v>1941</v>
      </c>
      <c r="C9175" s="13">
        <v>5592215</v>
      </c>
      <c r="D9175" s="13">
        <v>5.5679999999999996</v>
      </c>
    </row>
    <row r="9176" spans="1:4" ht="15.75" hidden="1" customHeight="1">
      <c r="A9176" s="13" t="s">
        <v>41</v>
      </c>
      <c r="B9176" s="13">
        <v>1942</v>
      </c>
      <c r="C9176" s="13">
        <v>5695510</v>
      </c>
      <c r="D9176" s="13">
        <v>5.806</v>
      </c>
    </row>
    <row r="9177" spans="1:4" ht="15.75" hidden="1" customHeight="1">
      <c r="A9177" s="13" t="s">
        <v>41</v>
      </c>
      <c r="B9177" s="13">
        <v>1943</v>
      </c>
      <c r="C9177" s="13">
        <v>5802513</v>
      </c>
      <c r="D9177" s="13">
        <v>6.11</v>
      </c>
    </row>
    <row r="9178" spans="1:4" ht="15.75" hidden="1" customHeight="1">
      <c r="A9178" s="13" t="s">
        <v>41</v>
      </c>
      <c r="B9178" s="13">
        <v>1944</v>
      </c>
      <c r="C9178" s="13">
        <v>5911526</v>
      </c>
      <c r="D9178" s="13">
        <v>6.1390000000000002</v>
      </c>
    </row>
    <row r="9179" spans="1:4" ht="15.75" hidden="1" customHeight="1">
      <c r="A9179" s="13" t="s">
        <v>41</v>
      </c>
      <c r="B9179" s="13">
        <v>1945</v>
      </c>
      <c r="C9179" s="13">
        <v>6022587</v>
      </c>
      <c r="D9179" s="13">
        <v>5.641</v>
      </c>
    </row>
    <row r="9180" spans="1:4" ht="15.75" hidden="1" customHeight="1">
      <c r="A9180" s="13" t="s">
        <v>41</v>
      </c>
      <c r="B9180" s="13">
        <v>1946</v>
      </c>
      <c r="C9180" s="13">
        <v>6135735</v>
      </c>
      <c r="D9180" s="13">
        <v>5.431</v>
      </c>
    </row>
    <row r="9181" spans="1:4" ht="15.75" hidden="1" customHeight="1">
      <c r="A9181" s="13" t="s">
        <v>41</v>
      </c>
      <c r="B9181" s="13">
        <v>1947</v>
      </c>
      <c r="C9181" s="13">
        <v>6251009</v>
      </c>
      <c r="D9181" s="13">
        <v>5.7060000000000004</v>
      </c>
    </row>
    <row r="9182" spans="1:4" ht="15.75" hidden="1" customHeight="1">
      <c r="A9182" s="13" t="s">
        <v>41</v>
      </c>
      <c r="B9182" s="13">
        <v>1948</v>
      </c>
      <c r="C9182" s="13">
        <v>6368448</v>
      </c>
      <c r="D9182" s="13">
        <v>6.2080000000000002</v>
      </c>
    </row>
    <row r="9183" spans="1:4" ht="15.75" hidden="1" customHeight="1">
      <c r="A9183" s="13" t="s">
        <v>41</v>
      </c>
      <c r="B9183" s="13">
        <v>1949</v>
      </c>
      <c r="C9183" s="13">
        <v>6492585</v>
      </c>
      <c r="D9183" s="13">
        <v>5.875</v>
      </c>
    </row>
    <row r="9184" spans="1:4" ht="15.75" hidden="1" customHeight="1">
      <c r="A9184" s="13" t="s">
        <v>41</v>
      </c>
      <c r="B9184" s="13">
        <v>1950</v>
      </c>
      <c r="C9184" s="13">
        <v>6623650</v>
      </c>
      <c r="D9184" s="13">
        <v>8.4510000000000005</v>
      </c>
    </row>
    <row r="9185" spans="1:4" ht="15.75" hidden="1" customHeight="1">
      <c r="A9185" s="13" t="s">
        <v>41</v>
      </c>
      <c r="B9185" s="13">
        <v>1951</v>
      </c>
      <c r="C9185" s="13">
        <v>6748677</v>
      </c>
      <c r="D9185" s="13">
        <v>9.9819999999999993</v>
      </c>
    </row>
    <row r="9186" spans="1:4" ht="15.75" hidden="1" customHeight="1">
      <c r="A9186" s="13" t="s">
        <v>41</v>
      </c>
      <c r="B9186" s="13">
        <v>1952</v>
      </c>
      <c r="C9186" s="13">
        <v>6882965</v>
      </c>
      <c r="D9186" s="13">
        <v>10.603999999999999</v>
      </c>
    </row>
    <row r="9187" spans="1:4" ht="15.75" hidden="1" customHeight="1">
      <c r="A9187" s="13" t="s">
        <v>41</v>
      </c>
      <c r="B9187" s="13">
        <v>1953</v>
      </c>
      <c r="C9187" s="13">
        <v>7024139</v>
      </c>
      <c r="D9187" s="13">
        <v>10.403</v>
      </c>
    </row>
    <row r="9188" spans="1:4" ht="15.75" hidden="1" customHeight="1">
      <c r="A9188" s="13" t="s">
        <v>41</v>
      </c>
      <c r="B9188" s="13">
        <v>1954</v>
      </c>
      <c r="C9188" s="13">
        <v>7171411</v>
      </c>
      <c r="D9188" s="13">
        <v>11.08</v>
      </c>
    </row>
    <row r="9189" spans="1:4" ht="15.75" hidden="1" customHeight="1">
      <c r="A9189" s="13" t="s">
        <v>41</v>
      </c>
      <c r="B9189" s="13">
        <v>1955</v>
      </c>
      <c r="C9189" s="13">
        <v>7323198</v>
      </c>
      <c r="D9189" s="13">
        <v>11.597</v>
      </c>
    </row>
    <row r="9190" spans="1:4" ht="15.75" hidden="1" customHeight="1">
      <c r="A9190" s="13" t="s">
        <v>41</v>
      </c>
      <c r="B9190" s="13">
        <v>1956</v>
      </c>
      <c r="C9190" s="13">
        <v>7480643</v>
      </c>
      <c r="D9190" s="13">
        <v>11.832000000000001</v>
      </c>
    </row>
    <row r="9191" spans="1:4" ht="15.75" hidden="1" customHeight="1">
      <c r="A9191" s="13" t="s">
        <v>41</v>
      </c>
      <c r="B9191" s="13">
        <v>1957</v>
      </c>
      <c r="C9191" s="13">
        <v>7641939</v>
      </c>
      <c r="D9191" s="13">
        <v>11.726000000000001</v>
      </c>
    </row>
    <row r="9192" spans="1:4" ht="15.75" hidden="1" customHeight="1">
      <c r="A9192" s="13" t="s">
        <v>41</v>
      </c>
      <c r="B9192" s="13">
        <v>1958</v>
      </c>
      <c r="C9192" s="13">
        <v>7806577</v>
      </c>
      <c r="D9192" s="13">
        <v>12.451000000000001</v>
      </c>
    </row>
    <row r="9193" spans="1:4" ht="15.75" hidden="1" customHeight="1">
      <c r="A9193" s="13" t="s">
        <v>41</v>
      </c>
      <c r="B9193" s="13">
        <v>1959</v>
      </c>
      <c r="C9193" s="13">
        <v>7973551</v>
      </c>
      <c r="D9193" s="13">
        <v>12.702999999999999</v>
      </c>
    </row>
    <row r="9194" spans="1:4" ht="15.75" hidden="1" customHeight="1">
      <c r="A9194" s="13" t="s">
        <v>41</v>
      </c>
      <c r="B9194" s="13">
        <v>1960</v>
      </c>
      <c r="C9194" s="13">
        <v>8141826</v>
      </c>
      <c r="D9194" s="13">
        <v>13.476000000000001</v>
      </c>
    </row>
    <row r="9195" spans="1:4" ht="15.75" hidden="1" customHeight="1">
      <c r="A9195" s="13" t="s">
        <v>41</v>
      </c>
      <c r="B9195" s="13">
        <v>1961</v>
      </c>
      <c r="C9195" s="13">
        <v>8313539</v>
      </c>
      <c r="D9195" s="13">
        <v>14.455</v>
      </c>
    </row>
    <row r="9196" spans="1:4" ht="15.75" hidden="1" customHeight="1">
      <c r="A9196" s="13" t="s">
        <v>41</v>
      </c>
      <c r="B9196" s="13">
        <v>1962</v>
      </c>
      <c r="C9196" s="13">
        <v>8486124</v>
      </c>
      <c r="D9196" s="13">
        <v>16.707000000000001</v>
      </c>
    </row>
    <row r="9197" spans="1:4" ht="15.75" hidden="1" customHeight="1">
      <c r="A9197" s="13" t="s">
        <v>41</v>
      </c>
      <c r="B9197" s="13">
        <v>1963</v>
      </c>
      <c r="C9197" s="13">
        <v>8656007</v>
      </c>
      <c r="D9197" s="13">
        <v>17.337</v>
      </c>
    </row>
    <row r="9198" spans="1:4" ht="15.75" hidden="1" customHeight="1">
      <c r="A9198" s="13" t="s">
        <v>41</v>
      </c>
      <c r="B9198" s="13">
        <v>1964</v>
      </c>
      <c r="C9198" s="13">
        <v>8825044</v>
      </c>
      <c r="D9198" s="13">
        <v>17.504999999999999</v>
      </c>
    </row>
    <row r="9199" spans="1:4" ht="15.75" hidden="1" customHeight="1">
      <c r="A9199" s="13" t="s">
        <v>41</v>
      </c>
      <c r="B9199" s="13">
        <v>1965</v>
      </c>
      <c r="C9199" s="13">
        <v>8994942</v>
      </c>
      <c r="D9199" s="13">
        <v>17.747</v>
      </c>
    </row>
    <row r="9200" spans="1:4" ht="15.75" hidden="1" customHeight="1">
      <c r="A9200" s="13" t="s">
        <v>41</v>
      </c>
      <c r="B9200" s="13">
        <v>1966</v>
      </c>
      <c r="C9200" s="13">
        <v>9161650</v>
      </c>
      <c r="D9200" s="13">
        <v>18.771999999999998</v>
      </c>
    </row>
    <row r="9201" spans="1:4" ht="15.75" hidden="1" customHeight="1">
      <c r="A9201" s="13" t="s">
        <v>41</v>
      </c>
      <c r="B9201" s="13">
        <v>1967</v>
      </c>
      <c r="C9201" s="13">
        <v>9326270</v>
      </c>
      <c r="D9201" s="13">
        <v>19.238</v>
      </c>
    </row>
    <row r="9202" spans="1:4" ht="15.75" hidden="1" customHeight="1">
      <c r="A9202" s="13" t="s">
        <v>41</v>
      </c>
      <c r="B9202" s="13">
        <v>1968</v>
      </c>
      <c r="C9202" s="13">
        <v>9491502</v>
      </c>
      <c r="D9202" s="13">
        <v>21.202000000000002</v>
      </c>
    </row>
    <row r="9203" spans="1:4" ht="15.75" hidden="1" customHeight="1">
      <c r="A9203" s="13" t="s">
        <v>41</v>
      </c>
      <c r="B9203" s="13">
        <v>1969</v>
      </c>
      <c r="C9203" s="13">
        <v>9656302</v>
      </c>
      <c r="D9203" s="13">
        <v>22.530999999999999</v>
      </c>
    </row>
    <row r="9204" spans="1:4" ht="15.75" hidden="1" customHeight="1">
      <c r="A9204" s="13" t="s">
        <v>41</v>
      </c>
      <c r="B9204" s="13">
        <v>1970</v>
      </c>
      <c r="C9204" s="13">
        <v>9820483</v>
      </c>
      <c r="D9204" s="13">
        <v>24.635999999999999</v>
      </c>
    </row>
    <row r="9205" spans="1:4" ht="15.75" hidden="1" customHeight="1">
      <c r="A9205" s="13" t="s">
        <v>41</v>
      </c>
      <c r="B9205" s="13">
        <v>1971</v>
      </c>
      <c r="C9205" s="13">
        <v>9984377</v>
      </c>
      <c r="D9205" s="13">
        <v>27.055</v>
      </c>
    </row>
    <row r="9206" spans="1:4" ht="15.75" hidden="1" customHeight="1">
      <c r="A9206" s="13" t="s">
        <v>41</v>
      </c>
      <c r="B9206" s="13">
        <v>1972</v>
      </c>
      <c r="C9206" s="13">
        <v>10145762</v>
      </c>
      <c r="D9206" s="13">
        <v>28.138000000000002</v>
      </c>
    </row>
    <row r="9207" spans="1:4" ht="15.75" hidden="1" customHeight="1">
      <c r="A9207" s="13" t="s">
        <v>41</v>
      </c>
      <c r="B9207" s="13">
        <v>1973</v>
      </c>
      <c r="C9207" s="13">
        <v>10307850</v>
      </c>
      <c r="D9207" s="13">
        <v>27.587</v>
      </c>
    </row>
    <row r="9208" spans="1:4" ht="15.75" hidden="1" customHeight="1">
      <c r="A9208" s="13" t="s">
        <v>41</v>
      </c>
      <c r="B9208" s="13">
        <v>1974</v>
      </c>
      <c r="C9208" s="13">
        <v>10472748</v>
      </c>
      <c r="D9208" s="13">
        <v>25.876000000000001</v>
      </c>
    </row>
    <row r="9209" spans="1:4" ht="15.75" hidden="1" customHeight="1">
      <c r="A9209" s="13" t="s">
        <v>41</v>
      </c>
      <c r="B9209" s="13">
        <v>1975</v>
      </c>
      <c r="C9209" s="13">
        <v>10639534</v>
      </c>
      <c r="D9209" s="13">
        <v>22.945</v>
      </c>
    </row>
    <row r="9210" spans="1:4" ht="15.75" hidden="1" customHeight="1">
      <c r="A9210" s="13" t="s">
        <v>41</v>
      </c>
      <c r="B9210" s="13">
        <v>1976</v>
      </c>
      <c r="C9210" s="13">
        <v>10804876</v>
      </c>
      <c r="D9210" s="13">
        <v>24.027000000000001</v>
      </c>
    </row>
    <row r="9211" spans="1:4" ht="15.75" hidden="1" customHeight="1">
      <c r="A9211" s="13" t="s">
        <v>41</v>
      </c>
      <c r="B9211" s="13">
        <v>1977</v>
      </c>
      <c r="C9211" s="13">
        <v>10969865</v>
      </c>
      <c r="D9211" s="13">
        <v>23.013999999999999</v>
      </c>
    </row>
    <row r="9212" spans="1:4" ht="15.75" hidden="1" customHeight="1">
      <c r="A9212" s="13" t="s">
        <v>41</v>
      </c>
      <c r="B9212" s="13">
        <v>1978</v>
      </c>
      <c r="C9212" s="13">
        <v>11137754</v>
      </c>
      <c r="D9212" s="13">
        <v>22.838000000000001</v>
      </c>
    </row>
    <row r="9213" spans="1:4" ht="15.75" hidden="1" customHeight="1">
      <c r="A9213" s="13" t="s">
        <v>41</v>
      </c>
      <c r="B9213" s="13">
        <v>1979</v>
      </c>
      <c r="C9213" s="13">
        <v>11304332</v>
      </c>
      <c r="D9213" s="13">
        <v>24.725000000000001</v>
      </c>
    </row>
    <row r="9214" spans="1:4" ht="15.75" hidden="1" customHeight="1">
      <c r="A9214" s="13" t="s">
        <v>41</v>
      </c>
      <c r="B9214" s="13">
        <v>1980</v>
      </c>
      <c r="C9214" s="13">
        <v>11469825</v>
      </c>
      <c r="D9214" s="13">
        <v>25.094000000000001</v>
      </c>
    </row>
    <row r="9215" spans="1:4" ht="15.75" hidden="1" customHeight="1">
      <c r="A9215" s="13" t="s">
        <v>41</v>
      </c>
      <c r="B9215" s="13">
        <v>1981</v>
      </c>
      <c r="C9215" s="13">
        <v>11637615</v>
      </c>
      <c r="D9215" s="13">
        <v>24.338999999999999</v>
      </c>
    </row>
    <row r="9216" spans="1:4" ht="15.75" hidden="1" customHeight="1">
      <c r="A9216" s="13" t="s">
        <v>41</v>
      </c>
      <c r="B9216" s="13">
        <v>1982</v>
      </c>
      <c r="C9216" s="13">
        <v>11807411</v>
      </c>
      <c r="D9216" s="13">
        <v>20.47</v>
      </c>
    </row>
    <row r="9217" spans="1:4" ht="15.75" hidden="1" customHeight="1">
      <c r="A9217" s="13" t="s">
        <v>41</v>
      </c>
      <c r="B9217" s="13">
        <v>1983</v>
      </c>
      <c r="C9217" s="13">
        <v>11976519</v>
      </c>
      <c r="D9217" s="13">
        <v>20.667999999999999</v>
      </c>
    </row>
    <row r="9218" spans="1:4" ht="15.75" hidden="1" customHeight="1">
      <c r="A9218" s="13" t="s">
        <v>41</v>
      </c>
      <c r="B9218" s="13">
        <v>1984</v>
      </c>
      <c r="C9218" s="13">
        <v>12147764</v>
      </c>
      <c r="D9218" s="13">
        <v>21.997</v>
      </c>
    </row>
    <row r="9219" spans="1:4" ht="15.75" hidden="1" customHeight="1">
      <c r="A9219" s="13" t="s">
        <v>41</v>
      </c>
      <c r="B9219" s="13">
        <v>1985</v>
      </c>
      <c r="C9219" s="13">
        <v>12326395</v>
      </c>
      <c r="D9219" s="13">
        <v>21.283999999999999</v>
      </c>
    </row>
    <row r="9220" spans="1:4" ht="15.75" hidden="1" customHeight="1">
      <c r="A9220" s="13" t="s">
        <v>41</v>
      </c>
      <c r="B9220" s="13">
        <v>1986</v>
      </c>
      <c r="C9220" s="13">
        <v>12514509</v>
      </c>
      <c r="D9220" s="13">
        <v>22.013000000000002</v>
      </c>
    </row>
    <row r="9221" spans="1:4" ht="15.75" hidden="1" customHeight="1">
      <c r="A9221" s="13" t="s">
        <v>41</v>
      </c>
      <c r="B9221" s="13">
        <v>1987</v>
      </c>
      <c r="C9221" s="13">
        <v>12712786</v>
      </c>
      <c r="D9221" s="13">
        <v>22.399000000000001</v>
      </c>
    </row>
    <row r="9222" spans="1:4" ht="15.75" hidden="1" customHeight="1">
      <c r="A9222" s="13" t="s">
        <v>41</v>
      </c>
      <c r="B9222" s="13">
        <v>1988</v>
      </c>
      <c r="C9222" s="13">
        <v>12918395</v>
      </c>
      <c r="D9222" s="13">
        <v>26.587</v>
      </c>
    </row>
    <row r="9223" spans="1:4" ht="15.75" hidden="1" customHeight="1">
      <c r="A9223" s="13" t="s">
        <v>41</v>
      </c>
      <c r="B9223" s="13">
        <v>1989</v>
      </c>
      <c r="C9223" s="13">
        <v>13128625</v>
      </c>
      <c r="D9223" s="13">
        <v>32.003</v>
      </c>
    </row>
    <row r="9224" spans="1:4" ht="15.75" hidden="1" customHeight="1">
      <c r="A9224" s="13" t="s">
        <v>41</v>
      </c>
      <c r="B9224" s="13">
        <v>1990</v>
      </c>
      <c r="C9224" s="13">
        <v>13342876</v>
      </c>
      <c r="D9224" s="13">
        <v>32.890999999999998</v>
      </c>
    </row>
    <row r="9225" spans="1:4" ht="15.75" hidden="1" customHeight="1">
      <c r="A9225" s="13" t="s">
        <v>41</v>
      </c>
      <c r="B9225" s="13">
        <v>1991</v>
      </c>
      <c r="C9225" s="13">
        <v>13561946</v>
      </c>
      <c r="D9225" s="13">
        <v>30.95</v>
      </c>
    </row>
    <row r="9226" spans="1:4" ht="15.75" hidden="1" customHeight="1">
      <c r="A9226" s="13" t="s">
        <v>41</v>
      </c>
      <c r="B9226" s="13">
        <v>1992</v>
      </c>
      <c r="C9226" s="13">
        <v>13782300</v>
      </c>
      <c r="D9226" s="13">
        <v>31.978000000000002</v>
      </c>
    </row>
    <row r="9227" spans="1:4" ht="15.75" hidden="1" customHeight="1">
      <c r="A9227" s="13" t="s">
        <v>41</v>
      </c>
      <c r="B9227" s="13">
        <v>1993</v>
      </c>
      <c r="C9227" s="13">
        <v>13998387</v>
      </c>
      <c r="D9227" s="13">
        <v>33.953000000000003</v>
      </c>
    </row>
    <row r="9228" spans="1:4" ht="15.75" hidden="1" customHeight="1">
      <c r="A9228" s="13" t="s">
        <v>41</v>
      </c>
      <c r="B9228" s="13">
        <v>1994</v>
      </c>
      <c r="C9228" s="13">
        <v>14210680</v>
      </c>
      <c r="D9228" s="13">
        <v>37.517000000000003</v>
      </c>
    </row>
    <row r="9229" spans="1:4" ht="15.75" hidden="1" customHeight="1">
      <c r="A9229" s="13" t="s">
        <v>41</v>
      </c>
      <c r="B9229" s="13">
        <v>1995</v>
      </c>
      <c r="C9229" s="13">
        <v>14416799</v>
      </c>
      <c r="D9229" s="13">
        <v>41.072000000000003</v>
      </c>
    </row>
    <row r="9230" spans="1:4" ht="15.75" hidden="1" customHeight="1">
      <c r="A9230" s="13" t="s">
        <v>41</v>
      </c>
      <c r="B9230" s="13">
        <v>1996</v>
      </c>
      <c r="C9230" s="13">
        <v>14615489</v>
      </c>
      <c r="D9230" s="13">
        <v>47.610999999999997</v>
      </c>
    </row>
    <row r="9231" spans="1:4" ht="15.75" hidden="1" customHeight="1">
      <c r="A9231" s="13" t="s">
        <v>41</v>
      </c>
      <c r="B9231" s="13">
        <v>1997</v>
      </c>
      <c r="C9231" s="13">
        <v>14809289</v>
      </c>
      <c r="D9231" s="13">
        <v>55.433</v>
      </c>
    </row>
    <row r="9232" spans="1:4" ht="15.75" hidden="1" customHeight="1">
      <c r="A9232" s="13" t="s">
        <v>41</v>
      </c>
      <c r="B9232" s="13">
        <v>1998</v>
      </c>
      <c r="C9232" s="13">
        <v>14996745</v>
      </c>
      <c r="D9232" s="13">
        <v>56.786999999999999</v>
      </c>
    </row>
    <row r="9233" spans="1:4" ht="15.75" hidden="1" customHeight="1">
      <c r="A9233" s="13" t="s">
        <v>41</v>
      </c>
      <c r="B9233" s="13">
        <v>1999</v>
      </c>
      <c r="C9233" s="13">
        <v>15176418</v>
      </c>
      <c r="D9233" s="13">
        <v>60.89</v>
      </c>
    </row>
    <row r="9234" spans="1:4" ht="15.75" hidden="1" customHeight="1">
      <c r="A9234" s="13" t="s">
        <v>41</v>
      </c>
      <c r="B9234" s="13">
        <v>2000</v>
      </c>
      <c r="C9234" s="13">
        <v>15351803</v>
      </c>
      <c r="D9234" s="13">
        <v>58.095999999999997</v>
      </c>
    </row>
    <row r="9235" spans="1:4" ht="15.75" hidden="1" customHeight="1">
      <c r="A9235" s="13" t="s">
        <v>41</v>
      </c>
      <c r="B9235" s="13">
        <v>2001</v>
      </c>
      <c r="C9235" s="13">
        <v>15523973</v>
      </c>
      <c r="D9235" s="13">
        <v>52.558</v>
      </c>
    </row>
    <row r="9236" spans="1:4" ht="15.75" hidden="1" customHeight="1">
      <c r="A9236" s="13" t="s">
        <v>41</v>
      </c>
      <c r="B9236" s="13">
        <v>2002</v>
      </c>
      <c r="C9236" s="13">
        <v>15693798</v>
      </c>
      <c r="D9236" s="13">
        <v>54.470999999999997</v>
      </c>
    </row>
    <row r="9237" spans="1:4" ht="15.75" hidden="1" customHeight="1">
      <c r="A9237" s="13" t="s">
        <v>41</v>
      </c>
      <c r="B9237" s="13">
        <v>2003</v>
      </c>
      <c r="C9237" s="13">
        <v>15859114</v>
      </c>
      <c r="D9237" s="13">
        <v>54.863999999999997</v>
      </c>
    </row>
    <row r="9238" spans="1:4" ht="15.75" hidden="1" customHeight="1">
      <c r="A9238" s="13" t="s">
        <v>41</v>
      </c>
      <c r="B9238" s="13">
        <v>2004</v>
      </c>
      <c r="C9238" s="13">
        <v>16017966</v>
      </c>
      <c r="D9238" s="13">
        <v>59.026000000000003</v>
      </c>
    </row>
    <row r="9239" spans="1:4" ht="15.75" hidden="1" customHeight="1">
      <c r="A9239" s="13" t="s">
        <v>41</v>
      </c>
      <c r="B9239" s="13">
        <v>2005</v>
      </c>
      <c r="C9239" s="13">
        <v>16175315</v>
      </c>
      <c r="D9239" s="13">
        <v>60.926000000000002</v>
      </c>
    </row>
    <row r="9240" spans="1:4" ht="15.75" hidden="1" customHeight="1">
      <c r="A9240" s="13" t="s">
        <v>41</v>
      </c>
      <c r="B9240" s="13">
        <v>2006</v>
      </c>
      <c r="C9240" s="13">
        <v>16334573</v>
      </c>
      <c r="D9240" s="13">
        <v>63.948999999999998</v>
      </c>
    </row>
    <row r="9241" spans="1:4" ht="15.75" hidden="1" customHeight="1">
      <c r="A9241" s="13" t="s">
        <v>41</v>
      </c>
      <c r="B9241" s="13">
        <v>2007</v>
      </c>
      <c r="C9241" s="13">
        <v>16495543</v>
      </c>
      <c r="D9241" s="13">
        <v>70.683000000000007</v>
      </c>
    </row>
    <row r="9242" spans="1:4" ht="15.75" hidden="1" customHeight="1">
      <c r="A9242" s="13" t="s">
        <v>41</v>
      </c>
      <c r="B9242" s="13">
        <v>2008</v>
      </c>
      <c r="C9242" s="13">
        <v>16661463</v>
      </c>
      <c r="D9242" s="13">
        <v>70.795000000000002</v>
      </c>
    </row>
    <row r="9243" spans="1:4" ht="15.75" hidden="1" customHeight="1">
      <c r="A9243" s="13" t="s">
        <v>41</v>
      </c>
      <c r="B9243" s="13">
        <v>2009</v>
      </c>
      <c r="C9243" s="13">
        <v>16833450</v>
      </c>
      <c r="D9243" s="13">
        <v>65.900999999999996</v>
      </c>
    </row>
    <row r="9244" spans="1:4" ht="15.75" hidden="1" customHeight="1">
      <c r="A9244" s="13" t="s">
        <v>41</v>
      </c>
      <c r="B9244" s="13">
        <v>2010</v>
      </c>
      <c r="C9244" s="13">
        <v>17004166</v>
      </c>
      <c r="D9244" s="13">
        <v>71.311000000000007</v>
      </c>
    </row>
    <row r="9245" spans="1:4" ht="15.75" hidden="1" customHeight="1">
      <c r="A9245" s="13" t="s">
        <v>41</v>
      </c>
      <c r="B9245" s="13">
        <v>2011</v>
      </c>
      <c r="C9245" s="13">
        <v>17173568</v>
      </c>
      <c r="D9245" s="13">
        <v>78.063999999999993</v>
      </c>
    </row>
    <row r="9246" spans="1:4" ht="15.75" hidden="1" customHeight="1">
      <c r="A9246" s="13" t="s">
        <v>41</v>
      </c>
      <c r="B9246" s="13">
        <v>2012</v>
      </c>
      <c r="C9246" s="13">
        <v>17341770</v>
      </c>
      <c r="D9246" s="13">
        <v>79.620999999999995</v>
      </c>
    </row>
    <row r="9247" spans="1:4" ht="15.75" hidden="1" customHeight="1">
      <c r="A9247" s="13" t="s">
        <v>41</v>
      </c>
      <c r="B9247" s="13">
        <v>2013</v>
      </c>
      <c r="C9247" s="13">
        <v>17509926</v>
      </c>
      <c r="D9247" s="13">
        <v>81.736999999999995</v>
      </c>
    </row>
    <row r="9248" spans="1:4" ht="15.75" hidden="1" customHeight="1">
      <c r="A9248" s="13" t="s">
        <v>41</v>
      </c>
      <c r="B9248" s="13">
        <v>2014</v>
      </c>
      <c r="C9248" s="13">
        <v>17687108</v>
      </c>
      <c r="D9248" s="13">
        <v>77.59</v>
      </c>
    </row>
    <row r="9249" spans="1:4" ht="15.75" hidden="1" customHeight="1">
      <c r="A9249" s="13" t="s">
        <v>41</v>
      </c>
      <c r="B9249" s="13">
        <v>2015</v>
      </c>
      <c r="C9249" s="13">
        <v>17870122</v>
      </c>
      <c r="D9249" s="13">
        <v>81.757000000000005</v>
      </c>
    </row>
    <row r="9250" spans="1:4" ht="15.75" hidden="1" customHeight="1">
      <c r="A9250" s="13" t="s">
        <v>41</v>
      </c>
      <c r="B9250" s="13">
        <v>2016</v>
      </c>
      <c r="C9250" s="13">
        <v>18083880</v>
      </c>
      <c r="D9250" s="13">
        <v>84.242999999999995</v>
      </c>
    </row>
    <row r="9251" spans="1:4" ht="15.75" hidden="1" customHeight="1">
      <c r="A9251" s="13" t="s">
        <v>41</v>
      </c>
      <c r="B9251" s="13">
        <v>2017</v>
      </c>
      <c r="C9251" s="13">
        <v>18368582</v>
      </c>
      <c r="D9251" s="13">
        <v>84.075000000000003</v>
      </c>
    </row>
    <row r="9252" spans="1:4" ht="15.75" hidden="1" customHeight="1">
      <c r="A9252" s="13" t="s">
        <v>41</v>
      </c>
      <c r="B9252" s="13">
        <v>2018</v>
      </c>
      <c r="C9252" s="13">
        <v>18701452</v>
      </c>
      <c r="D9252" s="13">
        <v>84.468999999999994</v>
      </c>
    </row>
    <row r="9253" spans="1:4" ht="15.75" hidden="1" customHeight="1">
      <c r="A9253" s="13" t="s">
        <v>41</v>
      </c>
      <c r="B9253" s="13">
        <v>2019</v>
      </c>
      <c r="C9253" s="13">
        <v>19039484</v>
      </c>
      <c r="D9253" s="13">
        <v>91.962000000000003</v>
      </c>
    </row>
    <row r="9254" spans="1:4" ht="15.75" hidden="1" customHeight="1">
      <c r="A9254" s="13" t="s">
        <v>41</v>
      </c>
      <c r="B9254" s="13">
        <v>2020</v>
      </c>
      <c r="C9254" s="13">
        <v>19300318</v>
      </c>
      <c r="D9254" s="13">
        <v>83.834000000000003</v>
      </c>
    </row>
    <row r="9255" spans="1:4" ht="15.75" customHeight="1">
      <c r="A9255" s="13" t="s">
        <v>41</v>
      </c>
      <c r="B9255" s="13">
        <v>2021</v>
      </c>
      <c r="C9255" s="12">
        <v>19493184</v>
      </c>
      <c r="D9255" s="13">
        <v>85.447000000000003</v>
      </c>
    </row>
    <row r="9256" spans="1:4" ht="15.75" hidden="1" customHeight="1">
      <c r="A9256" s="13" t="s">
        <v>42</v>
      </c>
      <c r="B9256" s="13">
        <v>1850</v>
      </c>
      <c r="C9256" s="13">
        <v>409821554</v>
      </c>
    </row>
    <row r="9257" spans="1:4" ht="15.75" hidden="1" customHeight="1">
      <c r="A9257" s="13" t="s">
        <v>42</v>
      </c>
      <c r="B9257" s="13">
        <v>1851</v>
      </c>
      <c r="C9257" s="13">
        <v>407570489</v>
      </c>
    </row>
    <row r="9258" spans="1:4" ht="15.75" hidden="1" customHeight="1">
      <c r="A9258" s="13" t="s">
        <v>42</v>
      </c>
      <c r="B9258" s="13">
        <v>1852</v>
      </c>
      <c r="C9258" s="13">
        <v>404611476</v>
      </c>
    </row>
    <row r="9259" spans="1:4" ht="15.75" hidden="1" customHeight="1">
      <c r="A9259" s="13" t="s">
        <v>42</v>
      </c>
      <c r="B9259" s="13">
        <v>1853</v>
      </c>
      <c r="C9259" s="13">
        <v>400951224</v>
      </c>
    </row>
    <row r="9260" spans="1:4" ht="15.75" hidden="1" customHeight="1">
      <c r="A9260" s="13" t="s">
        <v>42</v>
      </c>
      <c r="B9260" s="13">
        <v>1854</v>
      </c>
      <c r="C9260" s="13">
        <v>397324067</v>
      </c>
    </row>
    <row r="9261" spans="1:4" ht="15.75" hidden="1" customHeight="1">
      <c r="A9261" s="13" t="s">
        <v>42</v>
      </c>
      <c r="B9261" s="13">
        <v>1855</v>
      </c>
      <c r="C9261" s="13">
        <v>393729705</v>
      </c>
    </row>
    <row r="9262" spans="1:4" ht="15.75" hidden="1" customHeight="1">
      <c r="A9262" s="13" t="s">
        <v>42</v>
      </c>
      <c r="B9262" s="13">
        <v>1856</v>
      </c>
      <c r="C9262" s="13">
        <v>390167842</v>
      </c>
    </row>
    <row r="9263" spans="1:4" ht="15.75" hidden="1" customHeight="1">
      <c r="A9263" s="13" t="s">
        <v>42</v>
      </c>
      <c r="B9263" s="13">
        <v>1857</v>
      </c>
      <c r="C9263" s="13">
        <v>386638184</v>
      </c>
    </row>
    <row r="9264" spans="1:4" ht="15.75" hidden="1" customHeight="1">
      <c r="A9264" s="13" t="s">
        <v>42</v>
      </c>
      <c r="B9264" s="13">
        <v>1858</v>
      </c>
      <c r="C9264" s="13">
        <v>383140440</v>
      </c>
    </row>
    <row r="9265" spans="1:3" ht="15.75" hidden="1" customHeight="1">
      <c r="A9265" s="13" t="s">
        <v>42</v>
      </c>
      <c r="B9265" s="13">
        <v>1859</v>
      </c>
      <c r="C9265" s="13">
        <v>379951320</v>
      </c>
    </row>
    <row r="9266" spans="1:3" ht="15.75" hidden="1" customHeight="1">
      <c r="A9266" s="13" t="s">
        <v>42</v>
      </c>
      <c r="B9266" s="13">
        <v>1860</v>
      </c>
      <c r="C9266" s="13">
        <v>377066487</v>
      </c>
    </row>
    <row r="9267" spans="1:3" ht="15.75" hidden="1" customHeight="1">
      <c r="A9267" s="13" t="s">
        <v>42</v>
      </c>
      <c r="B9267" s="13">
        <v>1861</v>
      </c>
      <c r="C9267" s="13">
        <v>374481652</v>
      </c>
    </row>
    <row r="9268" spans="1:3" ht="15.75" hidden="1" customHeight="1">
      <c r="A9268" s="13" t="s">
        <v>42</v>
      </c>
      <c r="B9268" s="13">
        <v>1862</v>
      </c>
      <c r="C9268" s="13">
        <v>372192573</v>
      </c>
    </row>
    <row r="9269" spans="1:3" ht="15.75" hidden="1" customHeight="1">
      <c r="A9269" s="13" t="s">
        <v>42</v>
      </c>
      <c r="B9269" s="13">
        <v>1863</v>
      </c>
      <c r="C9269" s="13">
        <v>370195055</v>
      </c>
    </row>
    <row r="9270" spans="1:3" ht="15.75" hidden="1" customHeight="1">
      <c r="A9270" s="13" t="s">
        <v>42</v>
      </c>
      <c r="B9270" s="13">
        <v>1864</v>
      </c>
      <c r="C9270" s="13">
        <v>368208241</v>
      </c>
    </row>
    <row r="9271" spans="1:3" ht="15.75" hidden="1" customHeight="1">
      <c r="A9271" s="13" t="s">
        <v>42</v>
      </c>
      <c r="B9271" s="13">
        <v>1865</v>
      </c>
      <c r="C9271" s="13">
        <v>366232074</v>
      </c>
    </row>
    <row r="9272" spans="1:3" ht="15.75" hidden="1" customHeight="1">
      <c r="A9272" s="13" t="s">
        <v>42</v>
      </c>
      <c r="B9272" s="13">
        <v>1866</v>
      </c>
      <c r="C9272" s="13">
        <v>364266496</v>
      </c>
    </row>
    <row r="9273" spans="1:3" ht="15.75" hidden="1" customHeight="1">
      <c r="A9273" s="13" t="s">
        <v>42</v>
      </c>
      <c r="B9273" s="13">
        <v>1867</v>
      </c>
      <c r="C9273" s="13">
        <v>362311453</v>
      </c>
    </row>
    <row r="9274" spans="1:3" ht="15.75" hidden="1" customHeight="1">
      <c r="A9274" s="13" t="s">
        <v>42</v>
      </c>
      <c r="B9274" s="13">
        <v>1868</v>
      </c>
      <c r="C9274" s="13">
        <v>360366885</v>
      </c>
    </row>
    <row r="9275" spans="1:3" ht="15.75" hidden="1" customHeight="1">
      <c r="A9275" s="13" t="s">
        <v>42</v>
      </c>
      <c r="B9275" s="13">
        <v>1869</v>
      </c>
      <c r="C9275" s="13">
        <v>358997315</v>
      </c>
    </row>
    <row r="9276" spans="1:3" ht="15.75" hidden="1" customHeight="1">
      <c r="A9276" s="13" t="s">
        <v>42</v>
      </c>
      <c r="B9276" s="13">
        <v>1870</v>
      </c>
      <c r="C9276" s="13">
        <v>358200976</v>
      </c>
    </row>
    <row r="9277" spans="1:3" ht="15.75" hidden="1" customHeight="1">
      <c r="A9277" s="13" t="s">
        <v>42</v>
      </c>
      <c r="B9277" s="13">
        <v>1871</v>
      </c>
      <c r="C9277" s="13">
        <v>357976114</v>
      </c>
    </row>
    <row r="9278" spans="1:3" ht="15.75" hidden="1" customHeight="1">
      <c r="A9278" s="13" t="s">
        <v>42</v>
      </c>
      <c r="B9278" s="13">
        <v>1872</v>
      </c>
      <c r="C9278" s="13">
        <v>358320988</v>
      </c>
    </row>
    <row r="9279" spans="1:3" ht="15.75" hidden="1" customHeight="1">
      <c r="A9279" s="13" t="s">
        <v>42</v>
      </c>
      <c r="B9279" s="13">
        <v>1873</v>
      </c>
      <c r="C9279" s="13">
        <v>359233870</v>
      </c>
    </row>
    <row r="9280" spans="1:3" ht="15.75" hidden="1" customHeight="1">
      <c r="A9280" s="13" t="s">
        <v>42</v>
      </c>
      <c r="B9280" s="13">
        <v>1874</v>
      </c>
      <c r="C9280" s="13">
        <v>360149061</v>
      </c>
    </row>
    <row r="9281" spans="1:3" ht="15.75" hidden="1" customHeight="1">
      <c r="A9281" s="13" t="s">
        <v>42</v>
      </c>
      <c r="B9281" s="13">
        <v>1875</v>
      </c>
      <c r="C9281" s="13">
        <v>361066568</v>
      </c>
    </row>
    <row r="9282" spans="1:3" ht="15.75" hidden="1" customHeight="1">
      <c r="A9282" s="13" t="s">
        <v>42</v>
      </c>
      <c r="B9282" s="13">
        <v>1876</v>
      </c>
      <c r="C9282" s="13">
        <v>361986396</v>
      </c>
    </row>
    <row r="9283" spans="1:3" ht="15.75" hidden="1" customHeight="1">
      <c r="A9283" s="13" t="s">
        <v>42</v>
      </c>
      <c r="B9283" s="13">
        <v>1877</v>
      </c>
      <c r="C9283" s="13">
        <v>362908552</v>
      </c>
    </row>
    <row r="9284" spans="1:3" ht="15.75" hidden="1" customHeight="1">
      <c r="A9284" s="13" t="s">
        <v>42</v>
      </c>
      <c r="B9284" s="13">
        <v>1878</v>
      </c>
      <c r="C9284" s="13">
        <v>363833040</v>
      </c>
    </row>
    <row r="9285" spans="1:3" ht="15.75" hidden="1" customHeight="1">
      <c r="A9285" s="13" t="s">
        <v>42</v>
      </c>
      <c r="B9285" s="13">
        <v>1879</v>
      </c>
      <c r="C9285" s="13">
        <v>364793166</v>
      </c>
    </row>
    <row r="9286" spans="1:3" ht="15.75" hidden="1" customHeight="1">
      <c r="A9286" s="13" t="s">
        <v>42</v>
      </c>
      <c r="B9286" s="13">
        <v>1880</v>
      </c>
      <c r="C9286" s="13">
        <v>365789113</v>
      </c>
    </row>
    <row r="9287" spans="1:3" ht="15.75" hidden="1" customHeight="1">
      <c r="A9287" s="13" t="s">
        <v>42</v>
      </c>
      <c r="B9287" s="13">
        <v>1881</v>
      </c>
      <c r="C9287" s="13">
        <v>366821065</v>
      </c>
    </row>
    <row r="9288" spans="1:3" ht="15.75" hidden="1" customHeight="1">
      <c r="A9288" s="13" t="s">
        <v>42</v>
      </c>
      <c r="B9288" s="13">
        <v>1882</v>
      </c>
      <c r="C9288" s="13">
        <v>367889208</v>
      </c>
    </row>
    <row r="9289" spans="1:3" ht="15.75" hidden="1" customHeight="1">
      <c r="A9289" s="13" t="s">
        <v>42</v>
      </c>
      <c r="B9289" s="13">
        <v>1883</v>
      </c>
      <c r="C9289" s="13">
        <v>368993727</v>
      </c>
    </row>
    <row r="9290" spans="1:3" ht="15.75" hidden="1" customHeight="1">
      <c r="A9290" s="13" t="s">
        <v>42</v>
      </c>
      <c r="B9290" s="13">
        <v>1884</v>
      </c>
      <c r="C9290" s="13">
        <v>370101546</v>
      </c>
    </row>
    <row r="9291" spans="1:3" ht="15.75" hidden="1" customHeight="1">
      <c r="A9291" s="13" t="s">
        <v>42</v>
      </c>
      <c r="B9291" s="13">
        <v>1885</v>
      </c>
      <c r="C9291" s="13">
        <v>371212674</v>
      </c>
    </row>
    <row r="9292" spans="1:3" ht="15.75" hidden="1" customHeight="1">
      <c r="A9292" s="13" t="s">
        <v>42</v>
      </c>
      <c r="B9292" s="13">
        <v>1886</v>
      </c>
      <c r="C9292" s="13">
        <v>372327121</v>
      </c>
    </row>
    <row r="9293" spans="1:3" ht="15.75" hidden="1" customHeight="1">
      <c r="A9293" s="13" t="s">
        <v>42</v>
      </c>
      <c r="B9293" s="13">
        <v>1887</v>
      </c>
      <c r="C9293" s="13">
        <v>373444898</v>
      </c>
    </row>
    <row r="9294" spans="1:3" ht="15.75" hidden="1" customHeight="1">
      <c r="A9294" s="13" t="s">
        <v>42</v>
      </c>
      <c r="B9294" s="13">
        <v>1888</v>
      </c>
      <c r="C9294" s="13">
        <v>374566013</v>
      </c>
    </row>
    <row r="9295" spans="1:3" ht="15.75" hidden="1" customHeight="1">
      <c r="A9295" s="13" t="s">
        <v>42</v>
      </c>
      <c r="B9295" s="13">
        <v>1889</v>
      </c>
      <c r="C9295" s="13">
        <v>375835848</v>
      </c>
    </row>
    <row r="9296" spans="1:3" ht="15.75" hidden="1" customHeight="1">
      <c r="A9296" s="13" t="s">
        <v>42</v>
      </c>
      <c r="B9296" s="13">
        <v>1890</v>
      </c>
      <c r="C9296" s="13">
        <v>377255533</v>
      </c>
    </row>
    <row r="9297" spans="1:4" ht="15.75" hidden="1" customHeight="1">
      <c r="A9297" s="13" t="s">
        <v>42</v>
      </c>
      <c r="B9297" s="13">
        <v>1891</v>
      </c>
      <c r="C9297" s="13">
        <v>378826208</v>
      </c>
    </row>
    <row r="9298" spans="1:4" ht="15.75" hidden="1" customHeight="1">
      <c r="A9298" s="13" t="s">
        <v>42</v>
      </c>
      <c r="B9298" s="13">
        <v>1892</v>
      </c>
      <c r="C9298" s="13">
        <v>380549019</v>
      </c>
    </row>
    <row r="9299" spans="1:4" ht="15.75" hidden="1" customHeight="1">
      <c r="A9299" s="13" t="s">
        <v>42</v>
      </c>
      <c r="B9299" s="13">
        <v>1893</v>
      </c>
      <c r="C9299" s="13">
        <v>382425118</v>
      </c>
    </row>
    <row r="9300" spans="1:4" ht="15.75" hidden="1" customHeight="1">
      <c r="A9300" s="13" t="s">
        <v>42</v>
      </c>
      <c r="B9300" s="13">
        <v>1894</v>
      </c>
      <c r="C9300" s="13">
        <v>384310450</v>
      </c>
    </row>
    <row r="9301" spans="1:4" ht="15.75" hidden="1" customHeight="1">
      <c r="A9301" s="13" t="s">
        <v>42</v>
      </c>
      <c r="B9301" s="13">
        <v>1895</v>
      </c>
      <c r="C9301" s="13">
        <v>386205058</v>
      </c>
    </row>
    <row r="9302" spans="1:4" ht="15.75" hidden="1" customHeight="1">
      <c r="A9302" s="13" t="s">
        <v>42</v>
      </c>
      <c r="B9302" s="13">
        <v>1896</v>
      </c>
      <c r="C9302" s="13">
        <v>388108990</v>
      </c>
    </row>
    <row r="9303" spans="1:4" ht="15.75" hidden="1" customHeight="1">
      <c r="A9303" s="13" t="s">
        <v>42</v>
      </c>
      <c r="B9303" s="13">
        <v>1897</v>
      </c>
      <c r="C9303" s="13">
        <v>390022290</v>
      </c>
    </row>
    <row r="9304" spans="1:4" ht="15.75" hidden="1" customHeight="1">
      <c r="A9304" s="13" t="s">
        <v>42</v>
      </c>
      <c r="B9304" s="13">
        <v>1898</v>
      </c>
      <c r="C9304" s="13">
        <v>391945005</v>
      </c>
    </row>
    <row r="9305" spans="1:4" ht="15.75" hidden="1" customHeight="1">
      <c r="A9305" s="13" t="s">
        <v>42</v>
      </c>
      <c r="B9305" s="13">
        <v>1899</v>
      </c>
      <c r="C9305" s="13">
        <v>393913912</v>
      </c>
      <c r="D9305" s="13">
        <v>0</v>
      </c>
    </row>
    <row r="9306" spans="1:4" ht="15.75" hidden="1" customHeight="1">
      <c r="A9306" s="13" t="s">
        <v>42</v>
      </c>
      <c r="B9306" s="13">
        <v>1900</v>
      </c>
      <c r="C9306" s="13">
        <v>395929430</v>
      </c>
    </row>
    <row r="9307" spans="1:4" ht="15.75" hidden="1" customHeight="1">
      <c r="A9307" s="13" t="s">
        <v>42</v>
      </c>
      <c r="B9307" s="13">
        <v>1901</v>
      </c>
      <c r="C9307" s="13">
        <v>397991980</v>
      </c>
    </row>
    <row r="9308" spans="1:4" ht="15.75" hidden="1" customHeight="1">
      <c r="A9308" s="13" t="s">
        <v>42</v>
      </c>
      <c r="B9308" s="13">
        <v>1902</v>
      </c>
      <c r="C9308" s="13">
        <v>400101986</v>
      </c>
      <c r="D9308" s="13">
        <v>0</v>
      </c>
    </row>
    <row r="9309" spans="1:4" ht="15.75" hidden="1" customHeight="1">
      <c r="A9309" s="13" t="s">
        <v>42</v>
      </c>
      <c r="B9309" s="13">
        <v>1903</v>
      </c>
      <c r="C9309" s="13">
        <v>402259874</v>
      </c>
      <c r="D9309" s="13">
        <v>0</v>
      </c>
    </row>
    <row r="9310" spans="1:4" ht="15.75" hidden="1" customHeight="1">
      <c r="A9310" s="13" t="s">
        <v>42</v>
      </c>
      <c r="B9310" s="13">
        <v>1904</v>
      </c>
      <c r="C9310" s="13">
        <v>404429383</v>
      </c>
      <c r="D9310" s="13">
        <v>0</v>
      </c>
    </row>
    <row r="9311" spans="1:4" ht="15.75" hidden="1" customHeight="1">
      <c r="A9311" s="13" t="s">
        <v>42</v>
      </c>
      <c r="B9311" s="13">
        <v>1905</v>
      </c>
      <c r="C9311" s="13">
        <v>406610574</v>
      </c>
      <c r="D9311" s="13">
        <v>0</v>
      </c>
    </row>
    <row r="9312" spans="1:4" ht="15.75" hidden="1" customHeight="1">
      <c r="A9312" s="13" t="s">
        <v>42</v>
      </c>
      <c r="B9312" s="13">
        <v>1906</v>
      </c>
      <c r="C9312" s="13">
        <v>408803510</v>
      </c>
      <c r="D9312" s="13">
        <v>0</v>
      </c>
    </row>
    <row r="9313" spans="1:4" ht="15.75" hidden="1" customHeight="1">
      <c r="A9313" s="13" t="s">
        <v>42</v>
      </c>
      <c r="B9313" s="13">
        <v>1907</v>
      </c>
      <c r="C9313" s="13">
        <v>411008255</v>
      </c>
      <c r="D9313" s="13">
        <v>19.893999999999998</v>
      </c>
    </row>
    <row r="9314" spans="1:4" ht="15.75" hidden="1" customHeight="1">
      <c r="A9314" s="13" t="s">
        <v>42</v>
      </c>
      <c r="B9314" s="13">
        <v>1908</v>
      </c>
      <c r="C9314" s="13">
        <v>413224872</v>
      </c>
      <c r="D9314" s="13">
        <v>22.736000000000001</v>
      </c>
    </row>
    <row r="9315" spans="1:4" ht="15.75" hidden="1" customHeight="1">
      <c r="A9315" s="13" t="s">
        <v>42</v>
      </c>
      <c r="B9315" s="13">
        <v>1909</v>
      </c>
      <c r="C9315" s="13">
        <v>415905832</v>
      </c>
      <c r="D9315" s="13">
        <v>24.251999999999999</v>
      </c>
    </row>
    <row r="9316" spans="1:4" ht="15.75" hidden="1" customHeight="1">
      <c r="A9316" s="13" t="s">
        <v>42</v>
      </c>
      <c r="B9316" s="13">
        <v>1910</v>
      </c>
      <c r="C9316" s="13">
        <v>419058430</v>
      </c>
      <c r="D9316" s="13">
        <v>25.009</v>
      </c>
    </row>
    <row r="9317" spans="1:4" ht="15.75" hidden="1" customHeight="1">
      <c r="A9317" s="13" t="s">
        <v>42</v>
      </c>
      <c r="B9317" s="13">
        <v>1911</v>
      </c>
      <c r="C9317" s="13">
        <v>422690056</v>
      </c>
      <c r="D9317" s="13">
        <v>24.631</v>
      </c>
    </row>
    <row r="9318" spans="1:4" ht="15.75" hidden="1" customHeight="1">
      <c r="A9318" s="13" t="s">
        <v>42</v>
      </c>
      <c r="B9318" s="13">
        <v>1912</v>
      </c>
      <c r="C9318" s="13">
        <v>426808190</v>
      </c>
      <c r="D9318" s="13">
        <v>17.029</v>
      </c>
    </row>
    <row r="9319" spans="1:4" ht="15.75" hidden="1" customHeight="1">
      <c r="A9319" s="13" t="s">
        <v>42</v>
      </c>
      <c r="B9319" s="13">
        <v>1913</v>
      </c>
      <c r="C9319" s="13">
        <v>431420404</v>
      </c>
      <c r="D9319" s="13">
        <v>24.251999999999999</v>
      </c>
    </row>
    <row r="9320" spans="1:4" ht="15.75" hidden="1" customHeight="1">
      <c r="A9320" s="13" t="s">
        <v>42</v>
      </c>
      <c r="B9320" s="13">
        <v>1914</v>
      </c>
      <c r="C9320" s="13">
        <v>436082439</v>
      </c>
      <c r="D9320" s="13">
        <v>26.718</v>
      </c>
    </row>
    <row r="9321" spans="1:4" ht="15.75" hidden="1" customHeight="1">
      <c r="A9321" s="13" t="s">
        <v>42</v>
      </c>
      <c r="B9321" s="13">
        <v>1915</v>
      </c>
      <c r="C9321" s="13">
        <v>440794834</v>
      </c>
      <c r="D9321" s="13">
        <v>25.420999999999999</v>
      </c>
    </row>
    <row r="9322" spans="1:4" ht="15.75" hidden="1" customHeight="1">
      <c r="A9322" s="13" t="s">
        <v>42</v>
      </c>
      <c r="B9322" s="13">
        <v>1916</v>
      </c>
      <c r="C9322" s="13">
        <v>445558131</v>
      </c>
      <c r="D9322" s="13">
        <v>30.131</v>
      </c>
    </row>
    <row r="9323" spans="1:4" ht="15.75" hidden="1" customHeight="1">
      <c r="A9323" s="13" t="s">
        <v>42</v>
      </c>
      <c r="B9323" s="13">
        <v>1917</v>
      </c>
      <c r="C9323" s="13">
        <v>450372881</v>
      </c>
      <c r="D9323" s="13">
        <v>32.023000000000003</v>
      </c>
    </row>
    <row r="9324" spans="1:4" ht="15.75" hidden="1" customHeight="1">
      <c r="A9324" s="13" t="s">
        <v>42</v>
      </c>
      <c r="B9324" s="13">
        <v>1918</v>
      </c>
      <c r="C9324" s="13">
        <v>455336427</v>
      </c>
      <c r="D9324" s="13">
        <v>34.747999999999998</v>
      </c>
    </row>
    <row r="9325" spans="1:4" ht="15.75" hidden="1" customHeight="1">
      <c r="A9325" s="13" t="s">
        <v>42</v>
      </c>
      <c r="B9325" s="13">
        <v>1919</v>
      </c>
      <c r="C9325" s="13">
        <v>459658818</v>
      </c>
      <c r="D9325" s="13">
        <v>37.997</v>
      </c>
    </row>
    <row r="9326" spans="1:4" ht="15.75" hidden="1" customHeight="1">
      <c r="A9326" s="13" t="s">
        <v>42</v>
      </c>
      <c r="B9326" s="13">
        <v>1920</v>
      </c>
      <c r="C9326" s="13">
        <v>463330522</v>
      </c>
      <c r="D9326" s="13">
        <v>40.277999999999999</v>
      </c>
    </row>
    <row r="9327" spans="1:4" ht="15.75" hidden="1" customHeight="1">
      <c r="A9327" s="13" t="s">
        <v>42</v>
      </c>
      <c r="B9327" s="13">
        <v>1921</v>
      </c>
      <c r="C9327" s="13">
        <v>466341893</v>
      </c>
      <c r="D9327" s="13">
        <v>38.762999999999998</v>
      </c>
    </row>
    <row r="9328" spans="1:4" ht="15.75" hidden="1" customHeight="1">
      <c r="A9328" s="13" t="s">
        <v>42</v>
      </c>
      <c r="B9328" s="13">
        <v>1922</v>
      </c>
      <c r="C9328" s="13">
        <v>468683169</v>
      </c>
      <c r="D9328" s="13">
        <v>39.972000000000001</v>
      </c>
    </row>
    <row r="9329" spans="1:4" ht="15.75" hidden="1" customHeight="1">
      <c r="A9329" s="13" t="s">
        <v>42</v>
      </c>
      <c r="B9329" s="13">
        <v>1923</v>
      </c>
      <c r="C9329" s="13">
        <v>470344471</v>
      </c>
      <c r="D9329" s="13">
        <v>46.518000000000001</v>
      </c>
    </row>
    <row r="9330" spans="1:4" ht="15.75" hidden="1" customHeight="1">
      <c r="A9330" s="13" t="s">
        <v>42</v>
      </c>
      <c r="B9330" s="13">
        <v>1924</v>
      </c>
      <c r="C9330" s="13">
        <v>472011663</v>
      </c>
      <c r="D9330" s="13">
        <v>48.845999999999997</v>
      </c>
    </row>
    <row r="9331" spans="1:4" ht="15.75" hidden="1" customHeight="1">
      <c r="A9331" s="13" t="s">
        <v>42</v>
      </c>
      <c r="B9331" s="13">
        <v>1925</v>
      </c>
      <c r="C9331" s="13">
        <v>473684764</v>
      </c>
      <c r="D9331" s="13">
        <v>45.954999999999998</v>
      </c>
    </row>
    <row r="9332" spans="1:4" ht="15.75" hidden="1" customHeight="1">
      <c r="A9332" s="13" t="s">
        <v>42</v>
      </c>
      <c r="B9332" s="13">
        <v>1926</v>
      </c>
      <c r="C9332" s="13">
        <v>475363795</v>
      </c>
      <c r="D9332" s="13">
        <v>43.66</v>
      </c>
    </row>
    <row r="9333" spans="1:4" ht="15.75" hidden="1" customHeight="1">
      <c r="A9333" s="13" t="s">
        <v>42</v>
      </c>
      <c r="B9333" s="13">
        <v>1927</v>
      </c>
      <c r="C9333" s="13">
        <v>477048778</v>
      </c>
      <c r="D9333" s="13">
        <v>45.808999999999997</v>
      </c>
    </row>
    <row r="9334" spans="1:4" ht="15.75" hidden="1" customHeight="1">
      <c r="A9334" s="13" t="s">
        <v>42</v>
      </c>
      <c r="B9334" s="13">
        <v>1928</v>
      </c>
      <c r="C9334" s="13">
        <v>478739734</v>
      </c>
      <c r="D9334" s="13">
        <v>47.591000000000001</v>
      </c>
    </row>
    <row r="9335" spans="1:4" ht="15.75" hidden="1" customHeight="1">
      <c r="A9335" s="13" t="s">
        <v>42</v>
      </c>
      <c r="B9335" s="13">
        <v>1929</v>
      </c>
      <c r="C9335" s="13">
        <v>480666438</v>
      </c>
      <c r="D9335" s="13">
        <v>48.281999999999996</v>
      </c>
    </row>
    <row r="9336" spans="1:4" ht="15.75" hidden="1" customHeight="1">
      <c r="A9336" s="13" t="s">
        <v>42</v>
      </c>
      <c r="B9336" s="13">
        <v>1930</v>
      </c>
      <c r="C9336" s="13">
        <v>482831090</v>
      </c>
      <c r="D9336" s="13">
        <v>49.558</v>
      </c>
    </row>
    <row r="9337" spans="1:4" ht="15.75" hidden="1" customHeight="1">
      <c r="A9337" s="13" t="s">
        <v>42</v>
      </c>
      <c r="B9337" s="13">
        <v>1931</v>
      </c>
      <c r="C9337" s="13">
        <v>485235901</v>
      </c>
      <c r="D9337" s="13">
        <v>51.905000000000001</v>
      </c>
    </row>
    <row r="9338" spans="1:4" ht="15.75" hidden="1" customHeight="1">
      <c r="A9338" s="13" t="s">
        <v>42</v>
      </c>
      <c r="B9338" s="13">
        <v>1932</v>
      </c>
      <c r="C9338" s="13">
        <v>487883101</v>
      </c>
      <c r="D9338" s="13">
        <v>50.268999999999998</v>
      </c>
    </row>
    <row r="9339" spans="1:4" ht="15.75" hidden="1" customHeight="1">
      <c r="A9339" s="13" t="s">
        <v>42</v>
      </c>
      <c r="B9339" s="13">
        <v>1933</v>
      </c>
      <c r="C9339" s="13">
        <v>490774936</v>
      </c>
      <c r="D9339" s="13">
        <v>54.110999999999997</v>
      </c>
    </row>
    <row r="9340" spans="1:4" ht="15.75" hidden="1" customHeight="1">
      <c r="A9340" s="13" t="s">
        <v>42</v>
      </c>
      <c r="B9340" s="13">
        <v>1934</v>
      </c>
      <c r="C9340" s="13">
        <v>493683911</v>
      </c>
      <c r="D9340" s="13">
        <v>62.383000000000003</v>
      </c>
    </row>
    <row r="9341" spans="1:4" ht="15.75" hidden="1" customHeight="1">
      <c r="A9341" s="13" t="s">
        <v>42</v>
      </c>
      <c r="B9341" s="13">
        <v>1935</v>
      </c>
      <c r="C9341" s="13">
        <v>496610129</v>
      </c>
      <c r="D9341" s="13">
        <v>72.646000000000001</v>
      </c>
    </row>
    <row r="9342" spans="1:4" ht="15.75" hidden="1" customHeight="1">
      <c r="A9342" s="13" t="s">
        <v>42</v>
      </c>
      <c r="B9342" s="13">
        <v>1936</v>
      </c>
      <c r="C9342" s="13">
        <v>499553692</v>
      </c>
      <c r="D9342" s="13">
        <v>75.477000000000004</v>
      </c>
    </row>
    <row r="9343" spans="1:4" ht="15.75" hidden="1" customHeight="1">
      <c r="A9343" s="13" t="s">
        <v>42</v>
      </c>
      <c r="B9343" s="13">
        <v>1937</v>
      </c>
      <c r="C9343" s="13">
        <v>502514702</v>
      </c>
      <c r="D9343" s="13">
        <v>70.968999999999994</v>
      </c>
    </row>
    <row r="9344" spans="1:4" ht="15.75" hidden="1" customHeight="1">
      <c r="A9344" s="13" t="s">
        <v>42</v>
      </c>
      <c r="B9344" s="13">
        <v>1938</v>
      </c>
      <c r="C9344" s="13">
        <v>505493263</v>
      </c>
      <c r="D9344" s="13">
        <v>61.366</v>
      </c>
    </row>
    <row r="9345" spans="1:4" ht="15.75" hidden="1" customHeight="1">
      <c r="A9345" s="13" t="s">
        <v>42</v>
      </c>
      <c r="B9345" s="13">
        <v>1939</v>
      </c>
      <c r="C9345" s="13">
        <v>508423146</v>
      </c>
      <c r="D9345" s="13">
        <v>74.427000000000007</v>
      </c>
    </row>
    <row r="9346" spans="1:4" ht="15.75" hidden="1" customHeight="1">
      <c r="A9346" s="13" t="s">
        <v>42</v>
      </c>
      <c r="B9346" s="13">
        <v>1940</v>
      </c>
      <c r="C9346" s="13">
        <v>511303712</v>
      </c>
      <c r="D9346" s="13">
        <v>90.790999999999997</v>
      </c>
    </row>
    <row r="9347" spans="1:4" ht="15.75" hidden="1" customHeight="1">
      <c r="A9347" s="13" t="s">
        <v>42</v>
      </c>
      <c r="B9347" s="13">
        <v>1941</v>
      </c>
      <c r="C9347" s="13">
        <v>514134316</v>
      </c>
      <c r="D9347" s="13">
        <v>113.979</v>
      </c>
    </row>
    <row r="9348" spans="1:4" ht="15.75" hidden="1" customHeight="1">
      <c r="A9348" s="13" t="s">
        <v>42</v>
      </c>
      <c r="B9348" s="13">
        <v>1942</v>
      </c>
      <c r="C9348" s="13">
        <v>516914309</v>
      </c>
      <c r="D9348" s="13">
        <v>127.613</v>
      </c>
    </row>
    <row r="9349" spans="1:4" ht="15.75" hidden="1" customHeight="1">
      <c r="A9349" s="13" t="s">
        <v>42</v>
      </c>
      <c r="B9349" s="13">
        <v>1943</v>
      </c>
      <c r="C9349" s="13">
        <v>519643036</v>
      </c>
      <c r="D9349" s="13">
        <v>108.995</v>
      </c>
    </row>
    <row r="9350" spans="1:4" ht="15.75" hidden="1" customHeight="1">
      <c r="A9350" s="13" t="s">
        <v>42</v>
      </c>
      <c r="B9350" s="13">
        <v>1944</v>
      </c>
      <c r="C9350" s="13">
        <v>522386167</v>
      </c>
      <c r="D9350" s="13">
        <v>103.004</v>
      </c>
    </row>
    <row r="9351" spans="1:4" ht="15.75" hidden="1" customHeight="1">
      <c r="A9351" s="13" t="s">
        <v>42</v>
      </c>
      <c r="B9351" s="13">
        <v>1945</v>
      </c>
      <c r="C9351" s="13">
        <v>525143778</v>
      </c>
      <c r="D9351" s="13">
        <v>55.892000000000003</v>
      </c>
    </row>
    <row r="9352" spans="1:4" ht="15.75" hidden="1" customHeight="1">
      <c r="A9352" s="13" t="s">
        <v>42</v>
      </c>
      <c r="B9352" s="13">
        <v>1946</v>
      </c>
      <c r="C9352" s="13">
        <v>527915947</v>
      </c>
      <c r="D9352" s="13">
        <v>36.106999999999999</v>
      </c>
    </row>
    <row r="9353" spans="1:4" ht="15.75" hidden="1" customHeight="1">
      <c r="A9353" s="13" t="s">
        <v>42</v>
      </c>
      <c r="B9353" s="13">
        <v>1947</v>
      </c>
      <c r="C9353" s="13">
        <v>530702750</v>
      </c>
      <c r="D9353" s="13">
        <v>41.835999999999999</v>
      </c>
    </row>
    <row r="9354" spans="1:4" ht="15.75" hidden="1" customHeight="1">
      <c r="A9354" s="13" t="s">
        <v>42</v>
      </c>
      <c r="B9354" s="13">
        <v>1948</v>
      </c>
      <c r="C9354" s="13">
        <v>533504263</v>
      </c>
      <c r="D9354" s="13">
        <v>38.4</v>
      </c>
    </row>
    <row r="9355" spans="1:4" ht="15.75" hidden="1" customHeight="1">
      <c r="A9355" s="13" t="s">
        <v>42</v>
      </c>
      <c r="B9355" s="13">
        <v>1949</v>
      </c>
      <c r="C9355" s="13">
        <v>537916245</v>
      </c>
      <c r="D9355" s="13">
        <v>62.081000000000003</v>
      </c>
    </row>
    <row r="9356" spans="1:4" ht="15.75" hidden="1" customHeight="1">
      <c r="A9356" s="13" t="s">
        <v>42</v>
      </c>
      <c r="B9356" s="13">
        <v>1950</v>
      </c>
      <c r="C9356" s="13">
        <v>543979200</v>
      </c>
      <c r="D9356" s="13">
        <v>78.834999999999994</v>
      </c>
    </row>
    <row r="9357" spans="1:4" ht="15.75" hidden="1" customHeight="1">
      <c r="A9357" s="13" t="s">
        <v>42</v>
      </c>
      <c r="B9357" s="13">
        <v>1951</v>
      </c>
      <c r="C9357" s="13">
        <v>553614016</v>
      </c>
      <c r="D9357" s="13">
        <v>102.11499999999999</v>
      </c>
    </row>
    <row r="9358" spans="1:4" ht="15.75" hidden="1" customHeight="1">
      <c r="A9358" s="13" t="s">
        <v>42</v>
      </c>
      <c r="B9358" s="13">
        <v>1952</v>
      </c>
      <c r="C9358" s="13">
        <v>564954496</v>
      </c>
      <c r="D9358" s="13">
        <v>127.999</v>
      </c>
    </row>
    <row r="9359" spans="1:4" ht="15.75" hidden="1" customHeight="1">
      <c r="A9359" s="13" t="s">
        <v>42</v>
      </c>
      <c r="B9359" s="13">
        <v>1953</v>
      </c>
      <c r="C9359" s="13">
        <v>577378688</v>
      </c>
      <c r="D9359" s="13">
        <v>133.78299999999999</v>
      </c>
    </row>
    <row r="9360" spans="1:4" ht="15.75" hidden="1" customHeight="1">
      <c r="A9360" s="13" t="s">
        <v>42</v>
      </c>
      <c r="B9360" s="13">
        <v>1954</v>
      </c>
      <c r="C9360" s="13">
        <v>589936000</v>
      </c>
      <c r="D9360" s="13">
        <v>160.87700000000001</v>
      </c>
    </row>
    <row r="9361" spans="1:4" ht="15.75" hidden="1" customHeight="1">
      <c r="A9361" s="13" t="s">
        <v>42</v>
      </c>
      <c r="B9361" s="13">
        <v>1955</v>
      </c>
      <c r="C9361" s="13">
        <v>603320128</v>
      </c>
      <c r="D9361" s="13">
        <v>190.52099999999999</v>
      </c>
    </row>
    <row r="9362" spans="1:4" ht="15.75" hidden="1" customHeight="1">
      <c r="A9362" s="13" t="s">
        <v>42</v>
      </c>
      <c r="B9362" s="13">
        <v>1956</v>
      </c>
      <c r="C9362" s="13">
        <v>616283008</v>
      </c>
      <c r="D9362" s="13">
        <v>215.82400000000001</v>
      </c>
    </row>
    <row r="9363" spans="1:4" ht="15.75" hidden="1" customHeight="1">
      <c r="A9363" s="13" t="s">
        <v>42</v>
      </c>
      <c r="B9363" s="13">
        <v>1957</v>
      </c>
      <c r="C9363" s="13">
        <v>630003008</v>
      </c>
      <c r="D9363" s="13">
        <v>255.785</v>
      </c>
    </row>
    <row r="9364" spans="1:4" ht="15.75" hidden="1" customHeight="1">
      <c r="A9364" s="13" t="s">
        <v>42</v>
      </c>
      <c r="B9364" s="13">
        <v>1958</v>
      </c>
      <c r="C9364" s="13">
        <v>643791552</v>
      </c>
      <c r="D9364" s="13">
        <v>524.61699999999996</v>
      </c>
    </row>
    <row r="9365" spans="1:4" ht="15.75" hidden="1" customHeight="1">
      <c r="A9365" s="13" t="s">
        <v>42</v>
      </c>
      <c r="B9365" s="13">
        <v>1959</v>
      </c>
      <c r="C9365" s="13">
        <v>652179200</v>
      </c>
      <c r="D9365" s="13">
        <v>720.15200000000004</v>
      </c>
    </row>
    <row r="9366" spans="1:4" ht="15.75" hidden="1" customHeight="1">
      <c r="A9366" s="13" t="s">
        <v>42</v>
      </c>
      <c r="B9366" s="13">
        <v>1960</v>
      </c>
      <c r="C9366" s="13">
        <v>654170688</v>
      </c>
      <c r="D9366" s="13">
        <v>798.8</v>
      </c>
    </row>
    <row r="9367" spans="1:4" ht="15.75" hidden="1" customHeight="1">
      <c r="A9367" s="13" t="s">
        <v>42</v>
      </c>
      <c r="B9367" s="13">
        <v>1961</v>
      </c>
      <c r="C9367" s="13">
        <v>655260352</v>
      </c>
      <c r="D9367" s="13">
        <v>570.63</v>
      </c>
    </row>
    <row r="9368" spans="1:4" ht="15.75" hidden="1" customHeight="1">
      <c r="A9368" s="13" t="s">
        <v>42</v>
      </c>
      <c r="B9368" s="13">
        <v>1962</v>
      </c>
      <c r="C9368" s="13">
        <v>664614656</v>
      </c>
      <c r="D9368" s="13">
        <v>459.61799999999999</v>
      </c>
    </row>
    <row r="9369" spans="1:4" ht="15.75" hidden="1" customHeight="1">
      <c r="A9369" s="13" t="s">
        <v>42</v>
      </c>
      <c r="B9369" s="13">
        <v>1963</v>
      </c>
      <c r="C9369" s="13">
        <v>683903552</v>
      </c>
      <c r="D9369" s="13">
        <v>456.779</v>
      </c>
    </row>
    <row r="9370" spans="1:4" ht="15.75" hidden="1" customHeight="1">
      <c r="A9370" s="13" t="s">
        <v>42</v>
      </c>
      <c r="B9370" s="13">
        <v>1964</v>
      </c>
      <c r="C9370" s="13">
        <v>704593792</v>
      </c>
      <c r="D9370" s="13">
        <v>460.637</v>
      </c>
    </row>
    <row r="9371" spans="1:4" ht="15.75" hidden="1" customHeight="1">
      <c r="A9371" s="13" t="s">
        <v>42</v>
      </c>
      <c r="B9371" s="13">
        <v>1965</v>
      </c>
      <c r="C9371" s="13">
        <v>723846336</v>
      </c>
      <c r="D9371" s="13">
        <v>500.286</v>
      </c>
    </row>
    <row r="9372" spans="1:4" ht="15.75" hidden="1" customHeight="1">
      <c r="A9372" s="13" t="s">
        <v>42</v>
      </c>
      <c r="B9372" s="13">
        <v>1966</v>
      </c>
      <c r="C9372" s="13">
        <v>742948544</v>
      </c>
      <c r="D9372" s="13">
        <v>549.45899999999995</v>
      </c>
    </row>
    <row r="9373" spans="1:4" ht="15.75" hidden="1" customHeight="1">
      <c r="A9373" s="13" t="s">
        <v>42</v>
      </c>
      <c r="B9373" s="13">
        <v>1967</v>
      </c>
      <c r="C9373" s="13">
        <v>761006272</v>
      </c>
      <c r="D9373" s="13">
        <v>460.226</v>
      </c>
    </row>
    <row r="9374" spans="1:4" ht="15.75" hidden="1" customHeight="1">
      <c r="A9374" s="13" t="s">
        <v>42</v>
      </c>
      <c r="B9374" s="13">
        <v>1968</v>
      </c>
      <c r="C9374" s="13">
        <v>780371968</v>
      </c>
      <c r="D9374" s="13">
        <v>495.50700000000001</v>
      </c>
    </row>
    <row r="9375" spans="1:4" ht="15.75" hidden="1" customHeight="1">
      <c r="A9375" s="13" t="s">
        <v>42</v>
      </c>
      <c r="B9375" s="13">
        <v>1969</v>
      </c>
      <c r="C9375" s="13">
        <v>801430976</v>
      </c>
      <c r="D9375" s="13">
        <v>607.68299999999999</v>
      </c>
    </row>
    <row r="9376" spans="1:4" ht="15.75" hidden="1" customHeight="1">
      <c r="A9376" s="13" t="s">
        <v>42</v>
      </c>
      <c r="B9376" s="13">
        <v>1970</v>
      </c>
      <c r="C9376" s="13">
        <v>822534464</v>
      </c>
      <c r="D9376" s="13">
        <v>807.95299999999997</v>
      </c>
    </row>
    <row r="9377" spans="1:4" ht="15.75" hidden="1" customHeight="1">
      <c r="A9377" s="13" t="s">
        <v>42</v>
      </c>
      <c r="B9377" s="13">
        <v>1971</v>
      </c>
      <c r="C9377" s="13">
        <v>843285440</v>
      </c>
      <c r="D9377" s="13">
        <v>909.21</v>
      </c>
    </row>
    <row r="9378" spans="1:4" ht="15.75" hidden="1" customHeight="1">
      <c r="A9378" s="13" t="s">
        <v>42</v>
      </c>
      <c r="B9378" s="13">
        <v>1972</v>
      </c>
      <c r="C9378" s="13">
        <v>862840384</v>
      </c>
      <c r="D9378" s="13">
        <v>968.64599999999996</v>
      </c>
    </row>
    <row r="9379" spans="1:4" ht="15.75" hidden="1" customHeight="1">
      <c r="A9379" s="13" t="s">
        <v>42</v>
      </c>
      <c r="B9379" s="13">
        <v>1973</v>
      </c>
      <c r="C9379" s="13">
        <v>881652096</v>
      </c>
      <c r="D9379" s="13">
        <v>1008.293</v>
      </c>
    </row>
    <row r="9380" spans="1:4" ht="15.75" hidden="1" customHeight="1">
      <c r="A9380" s="13" t="s">
        <v>42</v>
      </c>
      <c r="B9380" s="13">
        <v>1974</v>
      </c>
      <c r="C9380" s="13">
        <v>899367680</v>
      </c>
      <c r="D9380" s="13">
        <v>1028.0999999999999</v>
      </c>
    </row>
    <row r="9381" spans="1:4" ht="15.75" hidden="1" customHeight="1">
      <c r="A9381" s="13" t="s">
        <v>42</v>
      </c>
      <c r="B9381" s="13">
        <v>1975</v>
      </c>
      <c r="C9381" s="13">
        <v>915124672</v>
      </c>
      <c r="D9381" s="13">
        <v>1183.2149999999999</v>
      </c>
    </row>
    <row r="9382" spans="1:4" ht="15.75" hidden="1" customHeight="1">
      <c r="A9382" s="13" t="s">
        <v>42</v>
      </c>
      <c r="B9382" s="13">
        <v>1976</v>
      </c>
      <c r="C9382" s="13">
        <v>929375936</v>
      </c>
      <c r="D9382" s="13">
        <v>1226.421</v>
      </c>
    </row>
    <row r="9383" spans="1:4" ht="15.75" hidden="1" customHeight="1">
      <c r="A9383" s="13" t="s">
        <v>42</v>
      </c>
      <c r="B9383" s="13">
        <v>1977</v>
      </c>
      <c r="C9383" s="13">
        <v>942581312</v>
      </c>
      <c r="D9383" s="13">
        <v>1340.8309999999999</v>
      </c>
    </row>
    <row r="9384" spans="1:4" ht="15.75" hidden="1" customHeight="1">
      <c r="A9384" s="13" t="s">
        <v>42</v>
      </c>
      <c r="B9384" s="13">
        <v>1978</v>
      </c>
      <c r="C9384" s="13">
        <v>955138944</v>
      </c>
      <c r="D9384" s="13">
        <v>1492.778</v>
      </c>
    </row>
    <row r="9385" spans="1:4" ht="15.75" hidden="1" customHeight="1">
      <c r="A9385" s="13" t="s">
        <v>42</v>
      </c>
      <c r="B9385" s="13">
        <v>1979</v>
      </c>
      <c r="C9385" s="13">
        <v>968298944</v>
      </c>
      <c r="D9385" s="13">
        <v>1525.6610000000001</v>
      </c>
    </row>
    <row r="9386" spans="1:4" ht="15.75" hidden="1" customHeight="1">
      <c r="A9386" s="13" t="s">
        <v>42</v>
      </c>
      <c r="B9386" s="13">
        <v>1980</v>
      </c>
      <c r="C9386" s="13">
        <v>982372480</v>
      </c>
      <c r="D9386" s="13">
        <v>1494.4960000000001</v>
      </c>
    </row>
    <row r="9387" spans="1:4" ht="15.75" hidden="1" customHeight="1">
      <c r="A9387" s="13" t="s">
        <v>42</v>
      </c>
      <c r="B9387" s="13">
        <v>1981</v>
      </c>
      <c r="C9387" s="13">
        <v>997259520</v>
      </c>
      <c r="D9387" s="13">
        <v>1476.4880000000001</v>
      </c>
    </row>
    <row r="9388" spans="1:4" ht="15.75" hidden="1" customHeight="1">
      <c r="A9388" s="13" t="s">
        <v>42</v>
      </c>
      <c r="B9388" s="13">
        <v>1982</v>
      </c>
      <c r="C9388" s="13">
        <v>1013483200</v>
      </c>
      <c r="D9388" s="13">
        <v>1606.585</v>
      </c>
    </row>
    <row r="9389" spans="1:4" ht="15.75" hidden="1" customHeight="1">
      <c r="A9389" s="13" t="s">
        <v>42</v>
      </c>
      <c r="B9389" s="13">
        <v>1983</v>
      </c>
      <c r="C9389" s="13">
        <v>1029226880</v>
      </c>
      <c r="D9389" s="13">
        <v>1694.2170000000001</v>
      </c>
    </row>
    <row r="9390" spans="1:4" ht="15.75" hidden="1" customHeight="1">
      <c r="A9390" s="13" t="s">
        <v>42</v>
      </c>
      <c r="B9390" s="13">
        <v>1984</v>
      </c>
      <c r="C9390" s="13">
        <v>1044172224</v>
      </c>
      <c r="D9390" s="13">
        <v>1844.828</v>
      </c>
    </row>
    <row r="9391" spans="1:4" ht="15.75" hidden="1" customHeight="1">
      <c r="A9391" s="13" t="s">
        <v>42</v>
      </c>
      <c r="B9391" s="13">
        <v>1985</v>
      </c>
      <c r="C9391" s="13">
        <v>1060240000</v>
      </c>
      <c r="D9391" s="13">
        <v>1998.0830000000001</v>
      </c>
    </row>
    <row r="9392" spans="1:4" ht="15.75" hidden="1" customHeight="1">
      <c r="A9392" s="13" t="s">
        <v>42</v>
      </c>
      <c r="B9392" s="13">
        <v>1986</v>
      </c>
      <c r="C9392" s="13">
        <v>1077770496</v>
      </c>
      <c r="D9392" s="13">
        <v>2104.2130000000002</v>
      </c>
    </row>
    <row r="9393" spans="1:4" ht="15.75" hidden="1" customHeight="1">
      <c r="A9393" s="13" t="s">
        <v>42</v>
      </c>
      <c r="B9393" s="13">
        <v>1987</v>
      </c>
      <c r="C9393" s="13">
        <v>1096851840</v>
      </c>
      <c r="D9393" s="13">
        <v>2257.739</v>
      </c>
    </row>
    <row r="9394" spans="1:4" ht="15.75" hidden="1" customHeight="1">
      <c r="A9394" s="13" t="s">
        <v>42</v>
      </c>
      <c r="B9394" s="13">
        <v>1988</v>
      </c>
      <c r="C9394" s="13">
        <v>1115889792</v>
      </c>
      <c r="D9394" s="13">
        <v>2425.8939999999998</v>
      </c>
    </row>
    <row r="9395" spans="1:4" ht="15.75" hidden="1" customHeight="1">
      <c r="A9395" s="13" t="s">
        <v>42</v>
      </c>
      <c r="B9395" s="13">
        <v>1989</v>
      </c>
      <c r="C9395" s="13">
        <v>1134414720</v>
      </c>
      <c r="D9395" s="13">
        <v>2463.654</v>
      </c>
    </row>
    <row r="9396" spans="1:4" ht="15.75" hidden="1" customHeight="1">
      <c r="A9396" s="13" t="s">
        <v>42</v>
      </c>
      <c r="B9396" s="13">
        <v>1990</v>
      </c>
      <c r="C9396" s="13">
        <v>1153704192</v>
      </c>
      <c r="D9396" s="13">
        <v>2484.855</v>
      </c>
    </row>
    <row r="9397" spans="1:4" ht="15.75" hidden="1" customHeight="1">
      <c r="A9397" s="13" t="s">
        <v>42</v>
      </c>
      <c r="B9397" s="13">
        <v>1991</v>
      </c>
      <c r="C9397" s="13">
        <v>1170626176</v>
      </c>
      <c r="D9397" s="13">
        <v>2606.096</v>
      </c>
    </row>
    <row r="9398" spans="1:4" ht="15.75" hidden="1" customHeight="1">
      <c r="A9398" s="13" t="s">
        <v>42</v>
      </c>
      <c r="B9398" s="13">
        <v>1992</v>
      </c>
      <c r="C9398" s="13">
        <v>1183813376</v>
      </c>
      <c r="D9398" s="13">
        <v>2730.788</v>
      </c>
    </row>
    <row r="9399" spans="1:4" ht="15.75" hidden="1" customHeight="1">
      <c r="A9399" s="13" t="s">
        <v>42</v>
      </c>
      <c r="B9399" s="13">
        <v>1993</v>
      </c>
      <c r="C9399" s="13">
        <v>1195855616</v>
      </c>
      <c r="D9399" s="13">
        <v>2921.6509999999998</v>
      </c>
    </row>
    <row r="9400" spans="1:4" ht="15.75" hidden="1" customHeight="1">
      <c r="A9400" s="13" t="s">
        <v>42</v>
      </c>
      <c r="B9400" s="13">
        <v>1994</v>
      </c>
      <c r="C9400" s="13">
        <v>1207286656</v>
      </c>
      <c r="D9400" s="13">
        <v>3100.002</v>
      </c>
    </row>
    <row r="9401" spans="1:4" ht="15.75" hidden="1" customHeight="1">
      <c r="A9401" s="13" t="s">
        <v>42</v>
      </c>
      <c r="B9401" s="13">
        <v>1995</v>
      </c>
      <c r="C9401" s="13">
        <v>1218144384</v>
      </c>
      <c r="D9401" s="13">
        <v>3357.9090000000001</v>
      </c>
    </row>
    <row r="9402" spans="1:4" ht="15.75" hidden="1" customHeight="1">
      <c r="A9402" s="13" t="s">
        <v>42</v>
      </c>
      <c r="B9402" s="13">
        <v>1996</v>
      </c>
      <c r="C9402" s="13">
        <v>1228298880</v>
      </c>
      <c r="D9402" s="13">
        <v>3503.2339999999999</v>
      </c>
    </row>
    <row r="9403" spans="1:4" ht="15.75" hidden="1" customHeight="1">
      <c r="A9403" s="13" t="s">
        <v>42</v>
      </c>
      <c r="B9403" s="13">
        <v>1997</v>
      </c>
      <c r="C9403" s="13">
        <v>1237801472</v>
      </c>
      <c r="D9403" s="13">
        <v>3510.1689999999999</v>
      </c>
    </row>
    <row r="9404" spans="1:4" ht="15.75" hidden="1" customHeight="1">
      <c r="A9404" s="13" t="s">
        <v>42</v>
      </c>
      <c r="B9404" s="13">
        <v>1998</v>
      </c>
      <c r="C9404" s="13">
        <v>1246836096</v>
      </c>
      <c r="D9404" s="13">
        <v>3360.4549999999999</v>
      </c>
    </row>
    <row r="9405" spans="1:4" ht="15.75" hidden="1" customHeight="1">
      <c r="A9405" s="13" t="s">
        <v>42</v>
      </c>
      <c r="B9405" s="13">
        <v>1999</v>
      </c>
      <c r="C9405" s="13">
        <v>1255433216</v>
      </c>
      <c r="D9405" s="13">
        <v>3552.8420000000001</v>
      </c>
    </row>
    <row r="9406" spans="1:4" ht="15.75" hidden="1" customHeight="1">
      <c r="A9406" s="13" t="s">
        <v>42</v>
      </c>
      <c r="B9406" s="13">
        <v>2000</v>
      </c>
      <c r="C9406" s="13">
        <v>1264099072</v>
      </c>
      <c r="D9406" s="13">
        <v>3644.4639999999999</v>
      </c>
    </row>
    <row r="9407" spans="1:4" ht="15.75" hidden="1" customHeight="1">
      <c r="A9407" s="13" t="s">
        <v>42</v>
      </c>
      <c r="B9407" s="13">
        <v>2001</v>
      </c>
      <c r="C9407" s="13">
        <v>1272739584</v>
      </c>
      <c r="D9407" s="13">
        <v>3723.7310000000002</v>
      </c>
    </row>
    <row r="9408" spans="1:4" ht="15.75" hidden="1" customHeight="1">
      <c r="A9408" s="13" t="s">
        <v>42</v>
      </c>
      <c r="B9408" s="13">
        <v>2002</v>
      </c>
      <c r="C9408" s="13">
        <v>1280926080</v>
      </c>
      <c r="D9408" s="13">
        <v>4112.4589999999998</v>
      </c>
    </row>
    <row r="9409" spans="1:4" ht="15.75" hidden="1" customHeight="1">
      <c r="A9409" s="13" t="s">
        <v>42</v>
      </c>
      <c r="B9409" s="13">
        <v>2003</v>
      </c>
      <c r="C9409" s="13">
        <v>1288873344</v>
      </c>
      <c r="D9409" s="13">
        <v>4827.4459999999999</v>
      </c>
    </row>
    <row r="9410" spans="1:4" ht="15.75" hidden="1" customHeight="1">
      <c r="A9410" s="13" t="s">
        <v>42</v>
      </c>
      <c r="B9410" s="13">
        <v>2004</v>
      </c>
      <c r="C9410" s="13">
        <v>1296816768</v>
      </c>
      <c r="D9410" s="13">
        <v>5223.7550000000001</v>
      </c>
    </row>
    <row r="9411" spans="1:4" ht="15.75" hidden="1" customHeight="1">
      <c r="A9411" s="13" t="s">
        <v>42</v>
      </c>
      <c r="B9411" s="13">
        <v>2005</v>
      </c>
      <c r="C9411" s="13">
        <v>1304887552</v>
      </c>
      <c r="D9411" s="13">
        <v>5876.5550000000003</v>
      </c>
    </row>
    <row r="9412" spans="1:4" ht="15.75" hidden="1" customHeight="1">
      <c r="A9412" s="13" t="s">
        <v>42</v>
      </c>
      <c r="B9412" s="13">
        <v>2006</v>
      </c>
      <c r="C9412" s="13">
        <v>1313086592</v>
      </c>
      <c r="D9412" s="13">
        <v>6488.8040000000001</v>
      </c>
    </row>
    <row r="9413" spans="1:4" ht="15.75" hidden="1" customHeight="1">
      <c r="A9413" s="13" t="s">
        <v>42</v>
      </c>
      <c r="B9413" s="13">
        <v>2007</v>
      </c>
      <c r="C9413" s="13">
        <v>1321513216</v>
      </c>
      <c r="D9413" s="13">
        <v>6978.6120000000001</v>
      </c>
    </row>
    <row r="9414" spans="1:4" ht="15.75" hidden="1" customHeight="1">
      <c r="A9414" s="13" t="s">
        <v>42</v>
      </c>
      <c r="B9414" s="13">
        <v>2008</v>
      </c>
      <c r="C9414" s="13">
        <v>1330167168</v>
      </c>
      <c r="D9414" s="13">
        <v>7496.8320000000003</v>
      </c>
    </row>
    <row r="9415" spans="1:4" ht="15.75" hidden="1" customHeight="1">
      <c r="A9415" s="13" t="s">
        <v>42</v>
      </c>
      <c r="B9415" s="13">
        <v>2009</v>
      </c>
      <c r="C9415" s="13">
        <v>1339125632</v>
      </c>
      <c r="D9415" s="13">
        <v>7886.5330000000004</v>
      </c>
    </row>
    <row r="9416" spans="1:4" ht="15.75" hidden="1" customHeight="1">
      <c r="A9416" s="13" t="s">
        <v>42</v>
      </c>
      <c r="B9416" s="13">
        <v>2010</v>
      </c>
      <c r="C9416" s="13">
        <v>1348191360</v>
      </c>
      <c r="D9416" s="13">
        <v>8616.652</v>
      </c>
    </row>
    <row r="9417" spans="1:4" ht="15.75" hidden="1" customHeight="1">
      <c r="A9417" s="13" t="s">
        <v>42</v>
      </c>
      <c r="B9417" s="13">
        <v>2011</v>
      </c>
      <c r="C9417" s="13">
        <v>1357095424</v>
      </c>
      <c r="D9417" s="13">
        <v>9528.5560000000005</v>
      </c>
    </row>
    <row r="9418" spans="1:4" ht="15.75" hidden="1" customHeight="1">
      <c r="A9418" s="13" t="s">
        <v>42</v>
      </c>
      <c r="B9418" s="13">
        <v>2012</v>
      </c>
      <c r="C9418" s="13">
        <v>1366560768</v>
      </c>
      <c r="D9418" s="13">
        <v>9779.2810000000009</v>
      </c>
    </row>
    <row r="9419" spans="1:4" ht="15.75" hidden="1" customHeight="1">
      <c r="A9419" s="13" t="s">
        <v>42</v>
      </c>
      <c r="B9419" s="13">
        <v>2013</v>
      </c>
      <c r="C9419" s="13">
        <v>1376100352</v>
      </c>
      <c r="D9419" s="13">
        <v>9956.3089999999993</v>
      </c>
    </row>
    <row r="9420" spans="1:4" ht="15.75" hidden="1" customHeight="1">
      <c r="A9420" s="13" t="s">
        <v>42</v>
      </c>
      <c r="B9420" s="13">
        <v>2014</v>
      </c>
      <c r="C9420" s="13">
        <v>1385189632</v>
      </c>
      <c r="D9420" s="13">
        <v>9998.6209999999992</v>
      </c>
    </row>
    <row r="9421" spans="1:4" ht="15.75" hidden="1" customHeight="1">
      <c r="A9421" s="13" t="s">
        <v>42</v>
      </c>
      <c r="B9421" s="13">
        <v>2015</v>
      </c>
      <c r="C9421" s="13">
        <v>1393715456</v>
      </c>
      <c r="D9421" s="13">
        <v>9866.9040000000005</v>
      </c>
    </row>
    <row r="9422" spans="1:4" ht="15.75" hidden="1" customHeight="1">
      <c r="A9422" s="13" t="s">
        <v>42</v>
      </c>
      <c r="B9422" s="13">
        <v>2016</v>
      </c>
      <c r="C9422" s="13">
        <v>1401889664</v>
      </c>
      <c r="D9422" s="13">
        <v>9764.9789999999994</v>
      </c>
    </row>
    <row r="9423" spans="1:4" ht="15.75" hidden="1" customHeight="1">
      <c r="A9423" s="13" t="s">
        <v>42</v>
      </c>
      <c r="B9423" s="13">
        <v>2017</v>
      </c>
      <c r="C9423" s="13">
        <v>1410275968</v>
      </c>
      <c r="D9423" s="13">
        <v>10011.107</v>
      </c>
    </row>
    <row r="9424" spans="1:4" ht="15.75" hidden="1" customHeight="1">
      <c r="A9424" s="13" t="s">
        <v>42</v>
      </c>
      <c r="B9424" s="13">
        <v>2018</v>
      </c>
      <c r="C9424" s="13">
        <v>1417069440</v>
      </c>
      <c r="D9424" s="13">
        <v>10353.877</v>
      </c>
    </row>
    <row r="9425" spans="1:4" ht="15.75" hidden="1" customHeight="1">
      <c r="A9425" s="13" t="s">
        <v>42</v>
      </c>
      <c r="B9425" s="13">
        <v>2019</v>
      </c>
      <c r="C9425" s="13">
        <v>1421864064</v>
      </c>
      <c r="D9425" s="13">
        <v>10740.995999999999</v>
      </c>
    </row>
    <row r="9426" spans="1:4" ht="15.75" hidden="1" customHeight="1">
      <c r="A9426" s="13" t="s">
        <v>42</v>
      </c>
      <c r="B9426" s="13">
        <v>2020</v>
      </c>
      <c r="C9426" s="13">
        <v>1424929792</v>
      </c>
      <c r="D9426" s="13">
        <v>10956.213</v>
      </c>
    </row>
    <row r="9427" spans="1:4" ht="15.75" customHeight="1">
      <c r="A9427" s="13" t="s">
        <v>42</v>
      </c>
      <c r="B9427" s="13">
        <v>2021</v>
      </c>
      <c r="C9427" s="12">
        <v>1425893504</v>
      </c>
      <c r="D9427" s="13">
        <v>11472.368</v>
      </c>
    </row>
    <row r="9428" spans="1:4" ht="15.75" hidden="1" customHeight="1">
      <c r="A9428" s="13" t="s">
        <v>349</v>
      </c>
      <c r="B9428" s="13">
        <v>1851</v>
      </c>
    </row>
    <row r="9429" spans="1:4" ht="15.75" hidden="1" customHeight="1">
      <c r="A9429" s="13" t="s">
        <v>349</v>
      </c>
      <c r="B9429" s="13">
        <v>1852</v>
      </c>
    </row>
    <row r="9430" spans="1:4" ht="15.75" hidden="1" customHeight="1">
      <c r="A9430" s="13" t="s">
        <v>349</v>
      </c>
      <c r="B9430" s="13">
        <v>1853</v>
      </c>
    </row>
    <row r="9431" spans="1:4" ht="15.75" hidden="1" customHeight="1">
      <c r="A9431" s="13" t="s">
        <v>349</v>
      </c>
      <c r="B9431" s="13">
        <v>1854</v>
      </c>
    </row>
    <row r="9432" spans="1:4" ht="15.75" hidden="1" customHeight="1">
      <c r="A9432" s="13" t="s">
        <v>349</v>
      </c>
      <c r="B9432" s="13">
        <v>1855</v>
      </c>
    </row>
    <row r="9433" spans="1:4" ht="15.75" hidden="1" customHeight="1">
      <c r="A9433" s="13" t="s">
        <v>349</v>
      </c>
      <c r="B9433" s="13">
        <v>1856</v>
      </c>
    </row>
    <row r="9434" spans="1:4" ht="15.75" hidden="1" customHeight="1">
      <c r="A9434" s="13" t="s">
        <v>349</v>
      </c>
      <c r="B9434" s="13">
        <v>1857</v>
      </c>
    </row>
    <row r="9435" spans="1:4" ht="15.75" hidden="1" customHeight="1">
      <c r="A9435" s="13" t="s">
        <v>349</v>
      </c>
      <c r="B9435" s="13">
        <v>1858</v>
      </c>
    </row>
    <row r="9436" spans="1:4" ht="15.75" hidden="1" customHeight="1">
      <c r="A9436" s="13" t="s">
        <v>349</v>
      </c>
      <c r="B9436" s="13">
        <v>1859</v>
      </c>
    </row>
    <row r="9437" spans="1:4" ht="15.75" hidden="1" customHeight="1">
      <c r="A9437" s="13" t="s">
        <v>349</v>
      </c>
      <c r="B9437" s="13">
        <v>1860</v>
      </c>
    </row>
    <row r="9438" spans="1:4" ht="15.75" hidden="1" customHeight="1">
      <c r="A9438" s="13" t="s">
        <v>349</v>
      </c>
      <c r="B9438" s="13">
        <v>1861</v>
      </c>
    </row>
    <row r="9439" spans="1:4" ht="15.75" hidden="1" customHeight="1">
      <c r="A9439" s="13" t="s">
        <v>349</v>
      </c>
      <c r="B9439" s="13">
        <v>1862</v>
      </c>
    </row>
    <row r="9440" spans="1:4" ht="15.75" hidden="1" customHeight="1">
      <c r="A9440" s="13" t="s">
        <v>349</v>
      </c>
      <c r="B9440" s="13">
        <v>1863</v>
      </c>
    </row>
    <row r="9441" spans="1:2" ht="15.75" hidden="1" customHeight="1">
      <c r="A9441" s="13" t="s">
        <v>349</v>
      </c>
      <c r="B9441" s="13">
        <v>1864</v>
      </c>
    </row>
    <row r="9442" spans="1:2" ht="15.75" hidden="1" customHeight="1">
      <c r="A9442" s="13" t="s">
        <v>349</v>
      </c>
      <c r="B9442" s="13">
        <v>1865</v>
      </c>
    </row>
    <row r="9443" spans="1:2" ht="15.75" hidden="1" customHeight="1">
      <c r="A9443" s="13" t="s">
        <v>349</v>
      </c>
      <c r="B9443" s="13">
        <v>1866</v>
      </c>
    </row>
    <row r="9444" spans="1:2" ht="15.75" hidden="1" customHeight="1">
      <c r="A9444" s="13" t="s">
        <v>349</v>
      </c>
      <c r="B9444" s="13">
        <v>1867</v>
      </c>
    </row>
    <row r="9445" spans="1:2" ht="15.75" hidden="1" customHeight="1">
      <c r="A9445" s="13" t="s">
        <v>349</v>
      </c>
      <c r="B9445" s="13">
        <v>1868</v>
      </c>
    </row>
    <row r="9446" spans="1:2" ht="15.75" hidden="1" customHeight="1">
      <c r="A9446" s="13" t="s">
        <v>349</v>
      </c>
      <c r="B9446" s="13">
        <v>1869</v>
      </c>
    </row>
    <row r="9447" spans="1:2" ht="15.75" hidden="1" customHeight="1">
      <c r="A9447" s="13" t="s">
        <v>349</v>
      </c>
      <c r="B9447" s="13">
        <v>1870</v>
      </c>
    </row>
    <row r="9448" spans="1:2" ht="15.75" hidden="1" customHeight="1">
      <c r="A9448" s="13" t="s">
        <v>349</v>
      </c>
      <c r="B9448" s="13">
        <v>1871</v>
      </c>
    </row>
    <row r="9449" spans="1:2" ht="15.75" hidden="1" customHeight="1">
      <c r="A9449" s="13" t="s">
        <v>349</v>
      </c>
      <c r="B9449" s="13">
        <v>1872</v>
      </c>
    </row>
    <row r="9450" spans="1:2" ht="15.75" hidden="1" customHeight="1">
      <c r="A9450" s="13" t="s">
        <v>349</v>
      </c>
      <c r="B9450" s="13">
        <v>1873</v>
      </c>
    </row>
    <row r="9451" spans="1:2" ht="15.75" hidden="1" customHeight="1">
      <c r="A9451" s="13" t="s">
        <v>349</v>
      </c>
      <c r="B9451" s="13">
        <v>1874</v>
      </c>
    </row>
    <row r="9452" spans="1:2" ht="15.75" hidden="1" customHeight="1">
      <c r="A9452" s="13" t="s">
        <v>349</v>
      </c>
      <c r="B9452" s="13">
        <v>1875</v>
      </c>
    </row>
    <row r="9453" spans="1:2" ht="15.75" hidden="1" customHeight="1">
      <c r="A9453" s="13" t="s">
        <v>349</v>
      </c>
      <c r="B9453" s="13">
        <v>1876</v>
      </c>
    </row>
    <row r="9454" spans="1:2" ht="15.75" hidden="1" customHeight="1">
      <c r="A9454" s="13" t="s">
        <v>349</v>
      </c>
      <c r="B9454" s="13">
        <v>1877</v>
      </c>
    </row>
    <row r="9455" spans="1:2" ht="15.75" hidden="1" customHeight="1">
      <c r="A9455" s="13" t="s">
        <v>349</v>
      </c>
      <c r="B9455" s="13">
        <v>1878</v>
      </c>
    </row>
    <row r="9456" spans="1:2" ht="15.75" hidden="1" customHeight="1">
      <c r="A9456" s="13" t="s">
        <v>349</v>
      </c>
      <c r="B9456" s="13">
        <v>1879</v>
      </c>
    </row>
    <row r="9457" spans="1:2" ht="15.75" hidden="1" customHeight="1">
      <c r="A9457" s="13" t="s">
        <v>349</v>
      </c>
      <c r="B9457" s="13">
        <v>1880</v>
      </c>
    </row>
    <row r="9458" spans="1:2" ht="15.75" hidden="1" customHeight="1">
      <c r="A9458" s="13" t="s">
        <v>349</v>
      </c>
      <c r="B9458" s="13">
        <v>1881</v>
      </c>
    </row>
    <row r="9459" spans="1:2" ht="15.75" hidden="1" customHeight="1">
      <c r="A9459" s="13" t="s">
        <v>349</v>
      </c>
      <c r="B9459" s="13">
        <v>1882</v>
      </c>
    </row>
    <row r="9460" spans="1:2" ht="15.75" hidden="1" customHeight="1">
      <c r="A9460" s="13" t="s">
        <v>349</v>
      </c>
      <c r="B9460" s="13">
        <v>1883</v>
      </c>
    </row>
    <row r="9461" spans="1:2" ht="15.75" hidden="1" customHeight="1">
      <c r="A9461" s="13" t="s">
        <v>349</v>
      </c>
      <c r="B9461" s="13">
        <v>1884</v>
      </c>
    </row>
    <row r="9462" spans="1:2" ht="15.75" hidden="1" customHeight="1">
      <c r="A9462" s="13" t="s">
        <v>349</v>
      </c>
      <c r="B9462" s="13">
        <v>1885</v>
      </c>
    </row>
    <row r="9463" spans="1:2" ht="15.75" hidden="1" customHeight="1">
      <c r="A9463" s="13" t="s">
        <v>349</v>
      </c>
      <c r="B9463" s="13">
        <v>1886</v>
      </c>
    </row>
    <row r="9464" spans="1:2" ht="15.75" hidden="1" customHeight="1">
      <c r="A9464" s="13" t="s">
        <v>349</v>
      </c>
      <c r="B9464" s="13">
        <v>1887</v>
      </c>
    </row>
    <row r="9465" spans="1:2" ht="15.75" hidden="1" customHeight="1">
      <c r="A9465" s="13" t="s">
        <v>349</v>
      </c>
      <c r="B9465" s="13">
        <v>1888</v>
      </c>
    </row>
    <row r="9466" spans="1:2" ht="15.75" hidden="1" customHeight="1">
      <c r="A9466" s="13" t="s">
        <v>349</v>
      </c>
      <c r="B9466" s="13">
        <v>1889</v>
      </c>
    </row>
    <row r="9467" spans="1:2" ht="15.75" hidden="1" customHeight="1">
      <c r="A9467" s="13" t="s">
        <v>349</v>
      </c>
      <c r="B9467" s="13">
        <v>1890</v>
      </c>
    </row>
    <row r="9468" spans="1:2" ht="15.75" hidden="1" customHeight="1">
      <c r="A9468" s="13" t="s">
        <v>349</v>
      </c>
      <c r="B9468" s="13">
        <v>1891</v>
      </c>
    </row>
    <row r="9469" spans="1:2" ht="15.75" hidden="1" customHeight="1">
      <c r="A9469" s="13" t="s">
        <v>349</v>
      </c>
      <c r="B9469" s="13">
        <v>1892</v>
      </c>
    </row>
    <row r="9470" spans="1:2" ht="15.75" hidden="1" customHeight="1">
      <c r="A9470" s="13" t="s">
        <v>349</v>
      </c>
      <c r="B9470" s="13">
        <v>1893</v>
      </c>
    </row>
    <row r="9471" spans="1:2" ht="15.75" hidden="1" customHeight="1">
      <c r="A9471" s="13" t="s">
        <v>349</v>
      </c>
      <c r="B9471" s="13">
        <v>1894</v>
      </c>
    </row>
    <row r="9472" spans="1:2" ht="15.75" hidden="1" customHeight="1">
      <c r="A9472" s="13" t="s">
        <v>349</v>
      </c>
      <c r="B9472" s="13">
        <v>1895</v>
      </c>
    </row>
    <row r="9473" spans="1:2" ht="15.75" hidden="1" customHeight="1">
      <c r="A9473" s="13" t="s">
        <v>349</v>
      </c>
      <c r="B9473" s="13">
        <v>1896</v>
      </c>
    </row>
    <row r="9474" spans="1:2" ht="15.75" hidden="1" customHeight="1">
      <c r="A9474" s="13" t="s">
        <v>349</v>
      </c>
      <c r="B9474" s="13">
        <v>1897</v>
      </c>
    </row>
    <row r="9475" spans="1:2" ht="15.75" hidden="1" customHeight="1">
      <c r="A9475" s="13" t="s">
        <v>349</v>
      </c>
      <c r="B9475" s="13">
        <v>1898</v>
      </c>
    </row>
    <row r="9476" spans="1:2" ht="15.75" hidden="1" customHeight="1">
      <c r="A9476" s="13" t="s">
        <v>349</v>
      </c>
      <c r="B9476" s="13">
        <v>1899</v>
      </c>
    </row>
    <row r="9477" spans="1:2" ht="15.75" hidden="1" customHeight="1">
      <c r="A9477" s="13" t="s">
        <v>349</v>
      </c>
      <c r="B9477" s="13">
        <v>1900</v>
      </c>
    </row>
    <row r="9478" spans="1:2" ht="15.75" hidden="1" customHeight="1">
      <c r="A9478" s="13" t="s">
        <v>349</v>
      </c>
      <c r="B9478" s="13">
        <v>1901</v>
      </c>
    </row>
    <row r="9479" spans="1:2" ht="15.75" hidden="1" customHeight="1">
      <c r="A9479" s="13" t="s">
        <v>349</v>
      </c>
      <c r="B9479" s="13">
        <v>1902</v>
      </c>
    </row>
    <row r="9480" spans="1:2" ht="15.75" hidden="1" customHeight="1">
      <c r="A9480" s="13" t="s">
        <v>349</v>
      </c>
      <c r="B9480" s="13">
        <v>1903</v>
      </c>
    </row>
    <row r="9481" spans="1:2" ht="15.75" hidden="1" customHeight="1">
      <c r="A9481" s="13" t="s">
        <v>349</v>
      </c>
      <c r="B9481" s="13">
        <v>1904</v>
      </c>
    </row>
    <row r="9482" spans="1:2" ht="15.75" hidden="1" customHeight="1">
      <c r="A9482" s="13" t="s">
        <v>349</v>
      </c>
      <c r="B9482" s="13">
        <v>1905</v>
      </c>
    </row>
    <row r="9483" spans="1:2" ht="15.75" hidden="1" customHeight="1">
      <c r="A9483" s="13" t="s">
        <v>349</v>
      </c>
      <c r="B9483" s="13">
        <v>1906</v>
      </c>
    </row>
    <row r="9484" spans="1:2" ht="15.75" hidden="1" customHeight="1">
      <c r="A9484" s="13" t="s">
        <v>349</v>
      </c>
      <c r="B9484" s="13">
        <v>1907</v>
      </c>
    </row>
    <row r="9485" spans="1:2" ht="15.75" hidden="1" customHeight="1">
      <c r="A9485" s="13" t="s">
        <v>349</v>
      </c>
      <c r="B9485" s="13">
        <v>1908</v>
      </c>
    </row>
    <row r="9486" spans="1:2" ht="15.75" hidden="1" customHeight="1">
      <c r="A9486" s="13" t="s">
        <v>349</v>
      </c>
      <c r="B9486" s="13">
        <v>1909</v>
      </c>
    </row>
    <row r="9487" spans="1:2" ht="15.75" hidden="1" customHeight="1">
      <c r="A9487" s="13" t="s">
        <v>349</v>
      </c>
      <c r="B9487" s="13">
        <v>1910</v>
      </c>
    </row>
    <row r="9488" spans="1:2" ht="15.75" hidden="1" customHeight="1">
      <c r="A9488" s="13" t="s">
        <v>349</v>
      </c>
      <c r="B9488" s="13">
        <v>1911</v>
      </c>
    </row>
    <row r="9489" spans="1:2" ht="15.75" hidden="1" customHeight="1">
      <c r="A9489" s="13" t="s">
        <v>349</v>
      </c>
      <c r="B9489" s="13">
        <v>1912</v>
      </c>
    </row>
    <row r="9490" spans="1:2" ht="15.75" hidden="1" customHeight="1">
      <c r="A9490" s="13" t="s">
        <v>349</v>
      </c>
      <c r="B9490" s="13">
        <v>1913</v>
      </c>
    </row>
    <row r="9491" spans="1:2" ht="15.75" hidden="1" customHeight="1">
      <c r="A9491" s="13" t="s">
        <v>349</v>
      </c>
      <c r="B9491" s="13">
        <v>1914</v>
      </c>
    </row>
    <row r="9492" spans="1:2" ht="15.75" hidden="1" customHeight="1">
      <c r="A9492" s="13" t="s">
        <v>349</v>
      </c>
      <c r="B9492" s="13">
        <v>1915</v>
      </c>
    </row>
    <row r="9493" spans="1:2" ht="15.75" hidden="1" customHeight="1">
      <c r="A9493" s="13" t="s">
        <v>349</v>
      </c>
      <c r="B9493" s="13">
        <v>1916</v>
      </c>
    </row>
    <row r="9494" spans="1:2" ht="15.75" hidden="1" customHeight="1">
      <c r="A9494" s="13" t="s">
        <v>349</v>
      </c>
      <c r="B9494" s="13">
        <v>1917</v>
      </c>
    </row>
    <row r="9495" spans="1:2" ht="15.75" hidden="1" customHeight="1">
      <c r="A9495" s="13" t="s">
        <v>349</v>
      </c>
      <c r="B9495" s="13">
        <v>1918</v>
      </c>
    </row>
    <row r="9496" spans="1:2" ht="15.75" hidden="1" customHeight="1">
      <c r="A9496" s="13" t="s">
        <v>349</v>
      </c>
      <c r="B9496" s="13">
        <v>1919</v>
      </c>
    </row>
    <row r="9497" spans="1:2" ht="15.75" hidden="1" customHeight="1">
      <c r="A9497" s="13" t="s">
        <v>349</v>
      </c>
      <c r="B9497" s="13">
        <v>1920</v>
      </c>
    </row>
    <row r="9498" spans="1:2" ht="15.75" hidden="1" customHeight="1">
      <c r="A9498" s="13" t="s">
        <v>349</v>
      </c>
      <c r="B9498" s="13">
        <v>1921</v>
      </c>
    </row>
    <row r="9499" spans="1:2" ht="15.75" hidden="1" customHeight="1">
      <c r="A9499" s="13" t="s">
        <v>349</v>
      </c>
      <c r="B9499" s="13">
        <v>1922</v>
      </c>
    </row>
    <row r="9500" spans="1:2" ht="15.75" hidden="1" customHeight="1">
      <c r="A9500" s="13" t="s">
        <v>349</v>
      </c>
      <c r="B9500" s="13">
        <v>1923</v>
      </c>
    </row>
    <row r="9501" spans="1:2" ht="15.75" hidden="1" customHeight="1">
      <c r="A9501" s="13" t="s">
        <v>349</v>
      </c>
      <c r="B9501" s="13">
        <v>1924</v>
      </c>
    </row>
    <row r="9502" spans="1:2" ht="15.75" hidden="1" customHeight="1">
      <c r="A9502" s="13" t="s">
        <v>349</v>
      </c>
      <c r="B9502" s="13">
        <v>1925</v>
      </c>
    </row>
    <row r="9503" spans="1:2" ht="15.75" hidden="1" customHeight="1">
      <c r="A9503" s="13" t="s">
        <v>349</v>
      </c>
      <c r="B9503" s="13">
        <v>1926</v>
      </c>
    </row>
    <row r="9504" spans="1:2" ht="15.75" hidden="1" customHeight="1">
      <c r="A9504" s="13" t="s">
        <v>349</v>
      </c>
      <c r="B9504" s="13">
        <v>1927</v>
      </c>
    </row>
    <row r="9505" spans="1:2" ht="15.75" hidden="1" customHeight="1">
      <c r="A9505" s="13" t="s">
        <v>349</v>
      </c>
      <c r="B9505" s="13">
        <v>1928</v>
      </c>
    </row>
    <row r="9506" spans="1:2" ht="15.75" hidden="1" customHeight="1">
      <c r="A9506" s="13" t="s">
        <v>349</v>
      </c>
      <c r="B9506" s="13">
        <v>1929</v>
      </c>
    </row>
    <row r="9507" spans="1:2" ht="15.75" hidden="1" customHeight="1">
      <c r="A9507" s="13" t="s">
        <v>349</v>
      </c>
      <c r="B9507" s="13">
        <v>1930</v>
      </c>
    </row>
    <row r="9508" spans="1:2" ht="15.75" hidden="1" customHeight="1">
      <c r="A9508" s="13" t="s">
        <v>349</v>
      </c>
      <c r="B9508" s="13">
        <v>1931</v>
      </c>
    </row>
    <row r="9509" spans="1:2" ht="15.75" hidden="1" customHeight="1">
      <c r="A9509" s="13" t="s">
        <v>349</v>
      </c>
      <c r="B9509" s="13">
        <v>1932</v>
      </c>
    </row>
    <row r="9510" spans="1:2" ht="15.75" hidden="1" customHeight="1">
      <c r="A9510" s="13" t="s">
        <v>349</v>
      </c>
      <c r="B9510" s="13">
        <v>1933</v>
      </c>
    </row>
    <row r="9511" spans="1:2" ht="15.75" hidden="1" customHeight="1">
      <c r="A9511" s="13" t="s">
        <v>349</v>
      </c>
      <c r="B9511" s="13">
        <v>1934</v>
      </c>
    </row>
    <row r="9512" spans="1:2" ht="15.75" hidden="1" customHeight="1">
      <c r="A9512" s="13" t="s">
        <v>349</v>
      </c>
      <c r="B9512" s="13">
        <v>1935</v>
      </c>
    </row>
    <row r="9513" spans="1:2" ht="15.75" hidden="1" customHeight="1">
      <c r="A9513" s="13" t="s">
        <v>349</v>
      </c>
      <c r="B9513" s="13">
        <v>1936</v>
      </c>
    </row>
    <row r="9514" spans="1:2" ht="15.75" hidden="1" customHeight="1">
      <c r="A9514" s="13" t="s">
        <v>349</v>
      </c>
      <c r="B9514" s="13">
        <v>1937</v>
      </c>
    </row>
    <row r="9515" spans="1:2" ht="15.75" hidden="1" customHeight="1">
      <c r="A9515" s="13" t="s">
        <v>349</v>
      </c>
      <c r="B9515" s="13">
        <v>1938</v>
      </c>
    </row>
    <row r="9516" spans="1:2" ht="15.75" hidden="1" customHeight="1">
      <c r="A9516" s="13" t="s">
        <v>349</v>
      </c>
      <c r="B9516" s="13">
        <v>1939</v>
      </c>
    </row>
    <row r="9517" spans="1:2" ht="15.75" hidden="1" customHeight="1">
      <c r="A9517" s="13" t="s">
        <v>349</v>
      </c>
      <c r="B9517" s="13">
        <v>1940</v>
      </c>
    </row>
    <row r="9518" spans="1:2" ht="15.75" hidden="1" customHeight="1">
      <c r="A9518" s="13" t="s">
        <v>349</v>
      </c>
      <c r="B9518" s="13">
        <v>1941</v>
      </c>
    </row>
    <row r="9519" spans="1:2" ht="15.75" hidden="1" customHeight="1">
      <c r="A9519" s="13" t="s">
        <v>349</v>
      </c>
      <c r="B9519" s="13">
        <v>1942</v>
      </c>
    </row>
    <row r="9520" spans="1:2" ht="15.75" hidden="1" customHeight="1">
      <c r="A9520" s="13" t="s">
        <v>349</v>
      </c>
      <c r="B9520" s="13">
        <v>1943</v>
      </c>
    </row>
    <row r="9521" spans="1:2" ht="15.75" hidden="1" customHeight="1">
      <c r="A9521" s="13" t="s">
        <v>349</v>
      </c>
      <c r="B9521" s="13">
        <v>1944</v>
      </c>
    </row>
    <row r="9522" spans="1:2" ht="15.75" hidden="1" customHeight="1">
      <c r="A9522" s="13" t="s">
        <v>349</v>
      </c>
      <c r="B9522" s="13">
        <v>1945</v>
      </c>
    </row>
    <row r="9523" spans="1:2" ht="15.75" hidden="1" customHeight="1">
      <c r="A9523" s="13" t="s">
        <v>349</v>
      </c>
      <c r="B9523" s="13">
        <v>1946</v>
      </c>
    </row>
    <row r="9524" spans="1:2" ht="15.75" hidden="1" customHeight="1">
      <c r="A9524" s="13" t="s">
        <v>349</v>
      </c>
      <c r="B9524" s="13">
        <v>1947</v>
      </c>
    </row>
    <row r="9525" spans="1:2" ht="15.75" hidden="1" customHeight="1">
      <c r="A9525" s="13" t="s">
        <v>349</v>
      </c>
      <c r="B9525" s="13">
        <v>1948</v>
      </c>
    </row>
    <row r="9526" spans="1:2" ht="15.75" hidden="1" customHeight="1">
      <c r="A9526" s="13" t="s">
        <v>349</v>
      </c>
      <c r="B9526" s="13">
        <v>1949</v>
      </c>
    </row>
    <row r="9527" spans="1:2" ht="15.75" hidden="1" customHeight="1">
      <c r="A9527" s="13" t="s">
        <v>349</v>
      </c>
      <c r="B9527" s="13">
        <v>1950</v>
      </c>
    </row>
    <row r="9528" spans="1:2" ht="15.75" hidden="1" customHeight="1">
      <c r="A9528" s="13" t="s">
        <v>349</v>
      </c>
      <c r="B9528" s="13">
        <v>1951</v>
      </c>
    </row>
    <row r="9529" spans="1:2" ht="15.75" hidden="1" customHeight="1">
      <c r="A9529" s="13" t="s">
        <v>349</v>
      </c>
      <c r="B9529" s="13">
        <v>1952</v>
      </c>
    </row>
    <row r="9530" spans="1:2" ht="15.75" hidden="1" customHeight="1">
      <c r="A9530" s="13" t="s">
        <v>349</v>
      </c>
      <c r="B9530" s="13">
        <v>1953</v>
      </c>
    </row>
    <row r="9531" spans="1:2" ht="15.75" hidden="1" customHeight="1">
      <c r="A9531" s="13" t="s">
        <v>349</v>
      </c>
      <c r="B9531" s="13">
        <v>1954</v>
      </c>
    </row>
    <row r="9532" spans="1:2" ht="15.75" hidden="1" customHeight="1">
      <c r="A9532" s="13" t="s">
        <v>349</v>
      </c>
      <c r="B9532" s="13">
        <v>1955</v>
      </c>
    </row>
    <row r="9533" spans="1:2" ht="15.75" hidden="1" customHeight="1">
      <c r="A9533" s="13" t="s">
        <v>349</v>
      </c>
      <c r="B9533" s="13">
        <v>1956</v>
      </c>
    </row>
    <row r="9534" spans="1:2" ht="15.75" hidden="1" customHeight="1">
      <c r="A9534" s="13" t="s">
        <v>349</v>
      </c>
      <c r="B9534" s="13">
        <v>1957</v>
      </c>
    </row>
    <row r="9535" spans="1:2" ht="15.75" hidden="1" customHeight="1">
      <c r="A9535" s="13" t="s">
        <v>349</v>
      </c>
      <c r="B9535" s="13">
        <v>1958</v>
      </c>
    </row>
    <row r="9536" spans="1:2" ht="15.75" hidden="1" customHeight="1">
      <c r="A9536" s="13" t="s">
        <v>349</v>
      </c>
      <c r="B9536" s="13">
        <v>1959</v>
      </c>
    </row>
    <row r="9537" spans="1:4" ht="15.75" hidden="1" customHeight="1">
      <c r="A9537" s="13" t="s">
        <v>349</v>
      </c>
      <c r="B9537" s="13">
        <v>1960</v>
      </c>
    </row>
    <row r="9538" spans="1:4" ht="15.75" hidden="1" customHeight="1">
      <c r="A9538" s="13" t="s">
        <v>349</v>
      </c>
      <c r="B9538" s="13">
        <v>1961</v>
      </c>
    </row>
    <row r="9539" spans="1:4" ht="15.75" hidden="1" customHeight="1">
      <c r="A9539" s="13" t="s">
        <v>349</v>
      </c>
      <c r="B9539" s="13">
        <v>1962</v>
      </c>
    </row>
    <row r="9540" spans="1:4" ht="15.75" hidden="1" customHeight="1">
      <c r="A9540" s="13" t="s">
        <v>349</v>
      </c>
      <c r="B9540" s="13">
        <v>1963</v>
      </c>
    </row>
    <row r="9541" spans="1:4" ht="15.75" hidden="1" customHeight="1">
      <c r="A9541" s="13" t="s">
        <v>349</v>
      </c>
      <c r="B9541" s="13">
        <v>1964</v>
      </c>
    </row>
    <row r="9542" spans="1:4" ht="15.75" hidden="1" customHeight="1">
      <c r="A9542" s="13" t="s">
        <v>349</v>
      </c>
      <c r="B9542" s="13">
        <v>1965</v>
      </c>
    </row>
    <row r="9543" spans="1:4" ht="15.75" hidden="1" customHeight="1">
      <c r="A9543" s="13" t="s">
        <v>349</v>
      </c>
      <c r="B9543" s="13">
        <v>1966</v>
      </c>
    </row>
    <row r="9544" spans="1:4" ht="15.75" hidden="1" customHeight="1">
      <c r="A9544" s="13" t="s">
        <v>349</v>
      </c>
      <c r="B9544" s="13">
        <v>1967</v>
      </c>
    </row>
    <row r="9545" spans="1:4" ht="15.75" hidden="1" customHeight="1">
      <c r="A9545" s="13" t="s">
        <v>349</v>
      </c>
      <c r="B9545" s="13">
        <v>1968</v>
      </c>
    </row>
    <row r="9546" spans="1:4" ht="15.75" hidden="1" customHeight="1">
      <c r="A9546" s="13" t="s">
        <v>349</v>
      </c>
      <c r="B9546" s="13">
        <v>1969</v>
      </c>
    </row>
    <row r="9547" spans="1:4" ht="15.75" hidden="1" customHeight="1">
      <c r="A9547" s="13" t="s">
        <v>349</v>
      </c>
      <c r="B9547" s="13">
        <v>1970</v>
      </c>
      <c r="D9547" s="13">
        <v>7.0000000000000007E-2</v>
      </c>
    </row>
    <row r="9548" spans="1:4" ht="15.75" hidden="1" customHeight="1">
      <c r="A9548" s="13" t="s">
        <v>349</v>
      </c>
      <c r="B9548" s="13">
        <v>1971</v>
      </c>
      <c r="D9548" s="13">
        <v>8.4000000000000005E-2</v>
      </c>
    </row>
    <row r="9549" spans="1:4" ht="15.75" hidden="1" customHeight="1">
      <c r="A9549" s="13" t="s">
        <v>349</v>
      </c>
      <c r="B9549" s="13">
        <v>1972</v>
      </c>
      <c r="D9549" s="13">
        <v>8.4000000000000005E-2</v>
      </c>
    </row>
    <row r="9550" spans="1:4" ht="15.75" hidden="1" customHeight="1">
      <c r="A9550" s="13" t="s">
        <v>349</v>
      </c>
      <c r="B9550" s="13">
        <v>1973</v>
      </c>
      <c r="D9550" s="13">
        <v>7.0000000000000007E-2</v>
      </c>
    </row>
    <row r="9551" spans="1:4" ht="15.75" hidden="1" customHeight="1">
      <c r="A9551" s="13" t="s">
        <v>349</v>
      </c>
      <c r="B9551" s="13">
        <v>1974</v>
      </c>
      <c r="D9551" s="13">
        <v>0.125</v>
      </c>
    </row>
    <row r="9552" spans="1:4" ht="15.75" hidden="1" customHeight="1">
      <c r="A9552" s="13" t="s">
        <v>349</v>
      </c>
      <c r="B9552" s="13">
        <v>1975</v>
      </c>
      <c r="D9552" s="13">
        <v>0.13600000000000001</v>
      </c>
    </row>
    <row r="9553" spans="1:4" ht="15.75" hidden="1" customHeight="1">
      <c r="A9553" s="13" t="s">
        <v>349</v>
      </c>
      <c r="B9553" s="13">
        <v>1976</v>
      </c>
      <c r="D9553" s="13">
        <v>0.125</v>
      </c>
    </row>
    <row r="9554" spans="1:4" ht="15.75" hidden="1" customHeight="1">
      <c r="A9554" s="13" t="s">
        <v>349</v>
      </c>
      <c r="B9554" s="13">
        <v>1977</v>
      </c>
      <c r="D9554" s="13">
        <v>9.1999999999999998E-2</v>
      </c>
    </row>
    <row r="9555" spans="1:4" ht="15.75" hidden="1" customHeight="1">
      <c r="A9555" s="13" t="s">
        <v>349</v>
      </c>
      <c r="B9555" s="13">
        <v>1978</v>
      </c>
      <c r="D9555" s="13">
        <v>9.1999999999999998E-2</v>
      </c>
    </row>
    <row r="9556" spans="1:4" ht="15.75" hidden="1" customHeight="1">
      <c r="A9556" s="13" t="s">
        <v>349</v>
      </c>
      <c r="B9556" s="13">
        <v>1979</v>
      </c>
      <c r="D9556" s="13">
        <v>9.9000000000000005E-2</v>
      </c>
    </row>
    <row r="9557" spans="1:4" ht="15.75" hidden="1" customHeight="1">
      <c r="A9557" s="13" t="s">
        <v>349</v>
      </c>
      <c r="B9557" s="13">
        <v>1980</v>
      </c>
      <c r="D9557" s="13">
        <v>9.9000000000000005E-2</v>
      </c>
    </row>
    <row r="9558" spans="1:4" ht="15.75" hidden="1" customHeight="1">
      <c r="A9558" s="13" t="s">
        <v>349</v>
      </c>
      <c r="B9558" s="13">
        <v>1981</v>
      </c>
      <c r="D9558" s="13">
        <v>0.10299999999999999</v>
      </c>
    </row>
    <row r="9559" spans="1:4" ht="15.75" hidden="1" customHeight="1">
      <c r="A9559" s="13" t="s">
        <v>349</v>
      </c>
      <c r="B9559" s="13">
        <v>1982</v>
      </c>
      <c r="D9559" s="13">
        <v>7.2999999999999995E-2</v>
      </c>
    </row>
    <row r="9560" spans="1:4" ht="15.75" hidden="1" customHeight="1">
      <c r="A9560" s="13" t="s">
        <v>349</v>
      </c>
      <c r="B9560" s="13">
        <v>1983</v>
      </c>
      <c r="D9560" s="13">
        <v>8.1000000000000003E-2</v>
      </c>
    </row>
    <row r="9561" spans="1:4" ht="15.75" hidden="1" customHeight="1">
      <c r="A9561" s="13" t="s">
        <v>349</v>
      </c>
      <c r="B9561" s="13">
        <v>1984</v>
      </c>
    </row>
    <row r="9562" spans="1:4" ht="15.75" hidden="1" customHeight="1">
      <c r="A9562" s="13" t="s">
        <v>349</v>
      </c>
      <c r="B9562" s="13">
        <v>1985</v>
      </c>
    </row>
    <row r="9563" spans="1:4" ht="15.75" hidden="1" customHeight="1">
      <c r="A9563" s="13" t="s">
        <v>349</v>
      </c>
      <c r="B9563" s="13">
        <v>1986</v>
      </c>
    </row>
    <row r="9564" spans="1:4" ht="15.75" hidden="1" customHeight="1">
      <c r="A9564" s="13" t="s">
        <v>349</v>
      </c>
      <c r="B9564" s="13">
        <v>1987</v>
      </c>
    </row>
    <row r="9565" spans="1:4" ht="15.75" hidden="1" customHeight="1">
      <c r="A9565" s="13" t="s">
        <v>349</v>
      </c>
      <c r="B9565" s="13">
        <v>1988</v>
      </c>
    </row>
    <row r="9566" spans="1:4" ht="15.75" hidden="1" customHeight="1">
      <c r="A9566" s="13" t="s">
        <v>349</v>
      </c>
      <c r="B9566" s="13">
        <v>1989</v>
      </c>
    </row>
    <row r="9567" spans="1:4" ht="15.75" hidden="1" customHeight="1">
      <c r="A9567" s="13" t="s">
        <v>349</v>
      </c>
      <c r="B9567" s="13">
        <v>1990</v>
      </c>
    </row>
    <row r="9568" spans="1:4" ht="15.75" hidden="1" customHeight="1">
      <c r="A9568" s="13" t="s">
        <v>349</v>
      </c>
      <c r="B9568" s="13">
        <v>1991</v>
      </c>
    </row>
    <row r="9569" spans="1:2" ht="15.75" hidden="1" customHeight="1">
      <c r="A9569" s="13" t="s">
        <v>349</v>
      </c>
      <c r="B9569" s="13">
        <v>1992</v>
      </c>
    </row>
    <row r="9570" spans="1:2" ht="15.75" hidden="1" customHeight="1">
      <c r="A9570" s="13" t="s">
        <v>349</v>
      </c>
      <c r="B9570" s="13">
        <v>1993</v>
      </c>
    </row>
    <row r="9571" spans="1:2" ht="15.75" hidden="1" customHeight="1">
      <c r="A9571" s="13" t="s">
        <v>349</v>
      </c>
      <c r="B9571" s="13">
        <v>1994</v>
      </c>
    </row>
    <row r="9572" spans="1:2" ht="15.75" hidden="1" customHeight="1">
      <c r="A9572" s="13" t="s">
        <v>349</v>
      </c>
      <c r="B9572" s="13">
        <v>1995</v>
      </c>
    </row>
    <row r="9573" spans="1:2" ht="15.75" hidden="1" customHeight="1">
      <c r="A9573" s="13" t="s">
        <v>349</v>
      </c>
      <c r="B9573" s="13">
        <v>1996</v>
      </c>
    </row>
    <row r="9574" spans="1:2" ht="15.75" hidden="1" customHeight="1">
      <c r="A9574" s="13" t="s">
        <v>349</v>
      </c>
      <c r="B9574" s="13">
        <v>1997</v>
      </c>
    </row>
    <row r="9575" spans="1:2" ht="15.75" hidden="1" customHeight="1">
      <c r="A9575" s="13" t="s">
        <v>349</v>
      </c>
      <c r="B9575" s="13">
        <v>1998</v>
      </c>
    </row>
    <row r="9576" spans="1:2" ht="15.75" hidden="1" customHeight="1">
      <c r="A9576" s="13" t="s">
        <v>349</v>
      </c>
      <c r="B9576" s="13">
        <v>1999</v>
      </c>
    </row>
    <row r="9577" spans="1:2" ht="15.75" hidden="1" customHeight="1">
      <c r="A9577" s="13" t="s">
        <v>349</v>
      </c>
      <c r="B9577" s="13">
        <v>2000</v>
      </c>
    </row>
    <row r="9578" spans="1:2" ht="15.75" hidden="1" customHeight="1">
      <c r="A9578" s="13" t="s">
        <v>349</v>
      </c>
      <c r="B9578" s="13">
        <v>2001</v>
      </c>
    </row>
    <row r="9579" spans="1:2" ht="15.75" hidden="1" customHeight="1">
      <c r="A9579" s="13" t="s">
        <v>349</v>
      </c>
      <c r="B9579" s="13">
        <v>2002</v>
      </c>
    </row>
    <row r="9580" spans="1:2" ht="15.75" hidden="1" customHeight="1">
      <c r="A9580" s="13" t="s">
        <v>349</v>
      </c>
      <c r="B9580" s="13">
        <v>2003</v>
      </c>
    </row>
    <row r="9581" spans="1:2" ht="15.75" hidden="1" customHeight="1">
      <c r="A9581" s="13" t="s">
        <v>349</v>
      </c>
      <c r="B9581" s="13">
        <v>2004</v>
      </c>
    </row>
    <row r="9582" spans="1:2" ht="15.75" hidden="1" customHeight="1">
      <c r="A9582" s="13" t="s">
        <v>349</v>
      </c>
      <c r="B9582" s="13">
        <v>2005</v>
      </c>
    </row>
    <row r="9583" spans="1:2" ht="15.75" hidden="1" customHeight="1">
      <c r="A9583" s="13" t="s">
        <v>349</v>
      </c>
      <c r="B9583" s="13">
        <v>2006</v>
      </c>
    </row>
    <row r="9584" spans="1:2" ht="15.75" hidden="1" customHeight="1">
      <c r="A9584" s="13" t="s">
        <v>349</v>
      </c>
      <c r="B9584" s="13">
        <v>2007</v>
      </c>
    </row>
    <row r="9585" spans="1:3" ht="15.75" hidden="1" customHeight="1">
      <c r="A9585" s="13" t="s">
        <v>349</v>
      </c>
      <c r="B9585" s="13">
        <v>2008</v>
      </c>
    </row>
    <row r="9586" spans="1:3" ht="15.75" hidden="1" customHeight="1">
      <c r="A9586" s="13" t="s">
        <v>349</v>
      </c>
      <c r="B9586" s="13">
        <v>2009</v>
      </c>
    </row>
    <row r="9587" spans="1:3" ht="15.75" hidden="1" customHeight="1">
      <c r="A9587" s="13" t="s">
        <v>349</v>
      </c>
      <c r="B9587" s="13">
        <v>2010</v>
      </c>
    </row>
    <row r="9588" spans="1:3" ht="15.75" hidden="1" customHeight="1">
      <c r="A9588" s="13" t="s">
        <v>349</v>
      </c>
      <c r="B9588" s="13">
        <v>2011</v>
      </c>
    </row>
    <row r="9589" spans="1:3" ht="15.75" hidden="1" customHeight="1">
      <c r="A9589" s="13" t="s">
        <v>349</v>
      </c>
      <c r="B9589" s="13">
        <v>2012</v>
      </c>
    </row>
    <row r="9590" spans="1:3" ht="15.75" hidden="1" customHeight="1">
      <c r="A9590" s="13" t="s">
        <v>349</v>
      </c>
      <c r="B9590" s="13">
        <v>2013</v>
      </c>
    </row>
    <row r="9591" spans="1:3" ht="15.75" hidden="1" customHeight="1">
      <c r="A9591" s="13" t="s">
        <v>349</v>
      </c>
      <c r="B9591" s="13">
        <v>2014</v>
      </c>
    </row>
    <row r="9592" spans="1:3" ht="15.75" hidden="1" customHeight="1">
      <c r="A9592" s="13" t="s">
        <v>349</v>
      </c>
      <c r="B9592" s="13">
        <v>2015</v>
      </c>
    </row>
    <row r="9593" spans="1:3" ht="15.75" hidden="1" customHeight="1">
      <c r="A9593" s="13" t="s">
        <v>349</v>
      </c>
      <c r="B9593" s="13">
        <v>2016</v>
      </c>
    </row>
    <row r="9594" spans="1:3" ht="15.75" hidden="1" customHeight="1">
      <c r="A9594" s="13" t="s">
        <v>349</v>
      </c>
      <c r="B9594" s="13">
        <v>2017</v>
      </c>
    </row>
    <row r="9595" spans="1:3" ht="15.75" hidden="1" customHeight="1">
      <c r="A9595" s="13" t="s">
        <v>349</v>
      </c>
      <c r="B9595" s="13">
        <v>2018</v>
      </c>
    </row>
    <row r="9596" spans="1:3" ht="15.75" hidden="1" customHeight="1">
      <c r="A9596" s="13" t="s">
        <v>349</v>
      </c>
      <c r="B9596" s="13">
        <v>2019</v>
      </c>
    </row>
    <row r="9597" spans="1:3" ht="15.75" hidden="1" customHeight="1">
      <c r="A9597" s="13" t="s">
        <v>349</v>
      </c>
      <c r="B9597" s="13">
        <v>2020</v>
      </c>
    </row>
    <row r="9598" spans="1:3" ht="15.75" hidden="1" customHeight="1">
      <c r="A9598" s="13" t="s">
        <v>349</v>
      </c>
      <c r="B9598" s="13">
        <v>2021</v>
      </c>
    </row>
    <row r="9599" spans="1:3" ht="15.75" hidden="1" customHeight="1">
      <c r="A9599" s="13" t="s">
        <v>43</v>
      </c>
      <c r="B9599" s="13">
        <v>1850</v>
      </c>
      <c r="C9599" s="13">
        <v>2090483</v>
      </c>
    </row>
    <row r="9600" spans="1:3" ht="15.75" hidden="1" customHeight="1">
      <c r="A9600" s="13" t="s">
        <v>43</v>
      </c>
      <c r="B9600" s="13">
        <v>1851</v>
      </c>
      <c r="C9600" s="13">
        <v>2130539</v>
      </c>
    </row>
    <row r="9601" spans="1:3" ht="15.75" hidden="1" customHeight="1">
      <c r="A9601" s="13" t="s">
        <v>43</v>
      </c>
      <c r="B9601" s="13">
        <v>1852</v>
      </c>
      <c r="C9601" s="13">
        <v>2179939</v>
      </c>
    </row>
    <row r="9602" spans="1:3" ht="15.75" hidden="1" customHeight="1">
      <c r="A9602" s="13" t="s">
        <v>43</v>
      </c>
      <c r="B9602" s="13">
        <v>1853</v>
      </c>
      <c r="C9602" s="13">
        <v>2238994</v>
      </c>
    </row>
    <row r="9603" spans="1:3" ht="15.75" hidden="1" customHeight="1">
      <c r="A9603" s="13" t="s">
        <v>43</v>
      </c>
      <c r="B9603" s="13">
        <v>1854</v>
      </c>
      <c r="C9603" s="13">
        <v>2299649</v>
      </c>
    </row>
    <row r="9604" spans="1:3" ht="15.75" hidden="1" customHeight="1">
      <c r="A9604" s="13" t="s">
        <v>43</v>
      </c>
      <c r="B9604" s="13">
        <v>1855</v>
      </c>
      <c r="C9604" s="13">
        <v>2361947</v>
      </c>
    </row>
    <row r="9605" spans="1:3" ht="15.75" hidden="1" customHeight="1">
      <c r="A9605" s="13" t="s">
        <v>43</v>
      </c>
      <c r="B9605" s="13">
        <v>1856</v>
      </c>
      <c r="C9605" s="13">
        <v>2425933</v>
      </c>
    </row>
    <row r="9606" spans="1:3" ht="15.75" hidden="1" customHeight="1">
      <c r="A9606" s="13" t="s">
        <v>43</v>
      </c>
      <c r="B9606" s="13">
        <v>1857</v>
      </c>
      <c r="C9606" s="13">
        <v>2491651</v>
      </c>
    </row>
    <row r="9607" spans="1:3" ht="15.75" hidden="1" customHeight="1">
      <c r="A9607" s="13" t="s">
        <v>43</v>
      </c>
      <c r="B9607" s="13">
        <v>1858</v>
      </c>
      <c r="C9607" s="13">
        <v>2559151</v>
      </c>
    </row>
    <row r="9608" spans="1:3" ht="15.75" hidden="1" customHeight="1">
      <c r="A9608" s="13" t="s">
        <v>43</v>
      </c>
      <c r="B9608" s="13">
        <v>1859</v>
      </c>
      <c r="C9608" s="13">
        <v>2607565</v>
      </c>
    </row>
    <row r="9609" spans="1:3" ht="15.75" hidden="1" customHeight="1">
      <c r="A9609" s="13" t="s">
        <v>43</v>
      </c>
      <c r="B9609" s="13">
        <v>1860</v>
      </c>
      <c r="C9609" s="13">
        <v>2636619</v>
      </c>
    </row>
    <row r="9610" spans="1:3" ht="15.75" hidden="1" customHeight="1">
      <c r="A9610" s="13" t="s">
        <v>43</v>
      </c>
      <c r="B9610" s="13">
        <v>1861</v>
      </c>
      <c r="C9610" s="13">
        <v>2646027</v>
      </c>
    </row>
    <row r="9611" spans="1:3" ht="15.75" hidden="1" customHeight="1">
      <c r="A9611" s="13" t="s">
        <v>43</v>
      </c>
      <c r="B9611" s="13">
        <v>1862</v>
      </c>
      <c r="C9611" s="13">
        <v>2635492</v>
      </c>
    </row>
    <row r="9612" spans="1:3" ht="15.75" hidden="1" customHeight="1">
      <c r="A9612" s="13" t="s">
        <v>43</v>
      </c>
      <c r="B9612" s="13">
        <v>1863</v>
      </c>
      <c r="C9612" s="13">
        <v>2604707</v>
      </c>
    </row>
    <row r="9613" spans="1:3" ht="15.75" hidden="1" customHeight="1">
      <c r="A9613" s="13" t="s">
        <v>43</v>
      </c>
      <c r="B9613" s="13">
        <v>1864</v>
      </c>
      <c r="C9613" s="13">
        <v>2574281</v>
      </c>
    </row>
    <row r="9614" spans="1:3" ht="15.75" hidden="1" customHeight="1">
      <c r="A9614" s="13" t="s">
        <v>43</v>
      </c>
      <c r="B9614" s="13">
        <v>1865</v>
      </c>
      <c r="C9614" s="13">
        <v>2544211</v>
      </c>
    </row>
    <row r="9615" spans="1:3" ht="15.75" hidden="1" customHeight="1">
      <c r="A9615" s="13" t="s">
        <v>43</v>
      </c>
      <c r="B9615" s="13">
        <v>1866</v>
      </c>
      <c r="C9615" s="13">
        <v>2514491</v>
      </c>
    </row>
    <row r="9616" spans="1:3" ht="15.75" hidden="1" customHeight="1">
      <c r="A9616" s="13" t="s">
        <v>43</v>
      </c>
      <c r="B9616" s="13">
        <v>1867</v>
      </c>
      <c r="C9616" s="13">
        <v>2485119</v>
      </c>
    </row>
    <row r="9617" spans="1:3" ht="15.75" hidden="1" customHeight="1">
      <c r="A9617" s="13" t="s">
        <v>43</v>
      </c>
      <c r="B9617" s="13">
        <v>1868</v>
      </c>
      <c r="C9617" s="13">
        <v>2456090</v>
      </c>
    </row>
    <row r="9618" spans="1:3" ht="15.75" hidden="1" customHeight="1">
      <c r="A9618" s="13" t="s">
        <v>43</v>
      </c>
      <c r="B9618" s="13">
        <v>1869</v>
      </c>
      <c r="C9618" s="13">
        <v>2441355</v>
      </c>
    </row>
    <row r="9619" spans="1:3" ht="15.75" hidden="1" customHeight="1">
      <c r="A9619" s="13" t="s">
        <v>43</v>
      </c>
      <c r="B9619" s="13">
        <v>1870</v>
      </c>
      <c r="C9619" s="13">
        <v>2440990</v>
      </c>
    </row>
    <row r="9620" spans="1:3" ht="15.75" hidden="1" customHeight="1">
      <c r="A9620" s="13" t="s">
        <v>43</v>
      </c>
      <c r="B9620" s="13">
        <v>1871</v>
      </c>
      <c r="C9620" s="13">
        <v>2455078</v>
      </c>
    </row>
    <row r="9621" spans="1:3" ht="15.75" hidden="1" customHeight="1">
      <c r="A9621" s="13" t="s">
        <v>43</v>
      </c>
      <c r="B9621" s="13">
        <v>1872</v>
      </c>
      <c r="C9621" s="13">
        <v>2483704</v>
      </c>
    </row>
    <row r="9622" spans="1:3" ht="15.75" hidden="1" customHeight="1">
      <c r="A9622" s="13" t="s">
        <v>43</v>
      </c>
      <c r="B9622" s="13">
        <v>1873</v>
      </c>
      <c r="C9622" s="13">
        <v>2526955</v>
      </c>
    </row>
    <row r="9623" spans="1:3" ht="15.75" hidden="1" customHeight="1">
      <c r="A9623" s="13" t="s">
        <v>43</v>
      </c>
      <c r="B9623" s="13">
        <v>1874</v>
      </c>
      <c r="C9623" s="13">
        <v>2570959</v>
      </c>
    </row>
    <row r="9624" spans="1:3" ht="15.75" hidden="1" customHeight="1">
      <c r="A9624" s="13" t="s">
        <v>43</v>
      </c>
      <c r="B9624" s="13">
        <v>1875</v>
      </c>
      <c r="C9624" s="13">
        <v>2615730</v>
      </c>
    </row>
    <row r="9625" spans="1:3" ht="15.75" hidden="1" customHeight="1">
      <c r="A9625" s="13" t="s">
        <v>43</v>
      </c>
      <c r="B9625" s="13">
        <v>1876</v>
      </c>
      <c r="C9625" s="13">
        <v>2661280</v>
      </c>
    </row>
    <row r="9626" spans="1:3" ht="15.75" hidden="1" customHeight="1">
      <c r="A9626" s="13" t="s">
        <v>43</v>
      </c>
      <c r="B9626" s="13">
        <v>1877</v>
      </c>
      <c r="C9626" s="13">
        <v>2707623</v>
      </c>
    </row>
    <row r="9627" spans="1:3" ht="15.75" hidden="1" customHeight="1">
      <c r="A9627" s="13" t="s">
        <v>43</v>
      </c>
      <c r="B9627" s="13">
        <v>1878</v>
      </c>
      <c r="C9627" s="13">
        <v>2754773</v>
      </c>
    </row>
    <row r="9628" spans="1:3" ht="15.75" hidden="1" customHeight="1">
      <c r="A9628" s="13" t="s">
        <v>43</v>
      </c>
      <c r="B9628" s="13">
        <v>1879</v>
      </c>
      <c r="C9628" s="13">
        <v>2802744</v>
      </c>
    </row>
    <row r="9629" spans="1:3" ht="15.75" hidden="1" customHeight="1">
      <c r="A9629" s="13" t="s">
        <v>43</v>
      </c>
      <c r="B9629" s="13">
        <v>1880</v>
      </c>
      <c r="C9629" s="13">
        <v>2851550</v>
      </c>
    </row>
    <row r="9630" spans="1:3" ht="15.75" hidden="1" customHeight="1">
      <c r="A9630" s="13" t="s">
        <v>43</v>
      </c>
      <c r="B9630" s="13">
        <v>1881</v>
      </c>
      <c r="C9630" s="13">
        <v>2901207</v>
      </c>
    </row>
    <row r="9631" spans="1:3" ht="15.75" hidden="1" customHeight="1">
      <c r="A9631" s="13" t="s">
        <v>43</v>
      </c>
      <c r="B9631" s="13">
        <v>1882</v>
      </c>
      <c r="C9631" s="13">
        <v>2951728</v>
      </c>
    </row>
    <row r="9632" spans="1:3" ht="15.75" hidden="1" customHeight="1">
      <c r="A9632" s="13" t="s">
        <v>43</v>
      </c>
      <c r="B9632" s="13">
        <v>1883</v>
      </c>
      <c r="C9632" s="13">
        <v>3003128</v>
      </c>
    </row>
    <row r="9633" spans="1:3" ht="15.75" hidden="1" customHeight="1">
      <c r="A9633" s="13" t="s">
        <v>43</v>
      </c>
      <c r="B9633" s="13">
        <v>1884</v>
      </c>
      <c r="C9633" s="13">
        <v>3055424</v>
      </c>
    </row>
    <row r="9634" spans="1:3" ht="15.75" hidden="1" customHeight="1">
      <c r="A9634" s="13" t="s">
        <v>43</v>
      </c>
      <c r="B9634" s="13">
        <v>1885</v>
      </c>
      <c r="C9634" s="13">
        <v>3108630</v>
      </c>
    </row>
    <row r="9635" spans="1:3" ht="15.75" hidden="1" customHeight="1">
      <c r="A9635" s="13" t="s">
        <v>43</v>
      </c>
      <c r="B9635" s="13">
        <v>1886</v>
      </c>
      <c r="C9635" s="13">
        <v>3162763</v>
      </c>
    </row>
    <row r="9636" spans="1:3" ht="15.75" hidden="1" customHeight="1">
      <c r="A9636" s="13" t="s">
        <v>43</v>
      </c>
      <c r="B9636" s="13">
        <v>1887</v>
      </c>
      <c r="C9636" s="13">
        <v>3217838</v>
      </c>
    </row>
    <row r="9637" spans="1:3" ht="15.75" hidden="1" customHeight="1">
      <c r="A9637" s="13" t="s">
        <v>43</v>
      </c>
      <c r="B9637" s="13">
        <v>1888</v>
      </c>
      <c r="C9637" s="13">
        <v>3273872</v>
      </c>
    </row>
    <row r="9638" spans="1:3" ht="15.75" hidden="1" customHeight="1">
      <c r="A9638" s="13" t="s">
        <v>43</v>
      </c>
      <c r="B9638" s="13">
        <v>1889</v>
      </c>
      <c r="C9638" s="13">
        <v>3330878</v>
      </c>
    </row>
    <row r="9639" spans="1:3" ht="15.75" hidden="1" customHeight="1">
      <c r="A9639" s="13" t="s">
        <v>43</v>
      </c>
      <c r="B9639" s="13">
        <v>1890</v>
      </c>
      <c r="C9639" s="13">
        <v>3388871</v>
      </c>
    </row>
    <row r="9640" spans="1:3" ht="15.75" hidden="1" customHeight="1">
      <c r="A9640" s="13" t="s">
        <v>43</v>
      </c>
      <c r="B9640" s="13">
        <v>1891</v>
      </c>
      <c r="C9640" s="13">
        <v>3447870</v>
      </c>
    </row>
    <row r="9641" spans="1:3" ht="15.75" hidden="1" customHeight="1">
      <c r="A9641" s="13" t="s">
        <v>43</v>
      </c>
      <c r="B9641" s="13">
        <v>1892</v>
      </c>
      <c r="C9641" s="13">
        <v>3507891</v>
      </c>
    </row>
    <row r="9642" spans="1:3" ht="15.75" hidden="1" customHeight="1">
      <c r="A9642" s="13" t="s">
        <v>43</v>
      </c>
      <c r="B9642" s="13">
        <v>1893</v>
      </c>
      <c r="C9642" s="13">
        <v>3568953</v>
      </c>
    </row>
    <row r="9643" spans="1:3" ht="15.75" hidden="1" customHeight="1">
      <c r="A9643" s="13" t="s">
        <v>43</v>
      </c>
      <c r="B9643" s="13">
        <v>1894</v>
      </c>
      <c r="C9643" s="13">
        <v>3631078</v>
      </c>
    </row>
    <row r="9644" spans="1:3" ht="15.75" hidden="1" customHeight="1">
      <c r="A9644" s="13" t="s">
        <v>43</v>
      </c>
      <c r="B9644" s="13">
        <v>1895</v>
      </c>
      <c r="C9644" s="13">
        <v>3694283</v>
      </c>
    </row>
    <row r="9645" spans="1:3" ht="15.75" hidden="1" customHeight="1">
      <c r="A9645" s="13" t="s">
        <v>43</v>
      </c>
      <c r="B9645" s="13">
        <v>1896</v>
      </c>
      <c r="C9645" s="13">
        <v>3758589</v>
      </c>
    </row>
    <row r="9646" spans="1:3" ht="15.75" hidden="1" customHeight="1">
      <c r="A9646" s="13" t="s">
        <v>43</v>
      </c>
      <c r="B9646" s="13">
        <v>1897</v>
      </c>
      <c r="C9646" s="13">
        <v>3824015</v>
      </c>
    </row>
    <row r="9647" spans="1:3" ht="15.75" hidden="1" customHeight="1">
      <c r="A9647" s="13" t="s">
        <v>43</v>
      </c>
      <c r="B9647" s="13">
        <v>1898</v>
      </c>
      <c r="C9647" s="13">
        <v>3890579</v>
      </c>
    </row>
    <row r="9648" spans="1:3" ht="15.75" hidden="1" customHeight="1">
      <c r="A9648" s="13" t="s">
        <v>43</v>
      </c>
      <c r="B9648" s="13">
        <v>1899</v>
      </c>
      <c r="C9648" s="13">
        <v>3960780</v>
      </c>
    </row>
    <row r="9649" spans="1:3" ht="15.75" hidden="1" customHeight="1">
      <c r="A9649" s="13" t="s">
        <v>43</v>
      </c>
      <c r="B9649" s="13">
        <v>1900</v>
      </c>
      <c r="C9649" s="13">
        <v>4034733</v>
      </c>
    </row>
    <row r="9650" spans="1:3" ht="15.75" hidden="1" customHeight="1">
      <c r="A9650" s="13" t="s">
        <v>43</v>
      </c>
      <c r="B9650" s="13">
        <v>1901</v>
      </c>
      <c r="C9650" s="13">
        <v>4112556</v>
      </c>
    </row>
    <row r="9651" spans="1:3" ht="15.75" hidden="1" customHeight="1">
      <c r="A9651" s="13" t="s">
        <v>43</v>
      </c>
      <c r="B9651" s="13">
        <v>1902</v>
      </c>
      <c r="C9651" s="13">
        <v>4194368</v>
      </c>
    </row>
    <row r="9652" spans="1:3" ht="15.75" hidden="1" customHeight="1">
      <c r="A9652" s="13" t="s">
        <v>43</v>
      </c>
      <c r="B9652" s="13">
        <v>1903</v>
      </c>
      <c r="C9652" s="13">
        <v>4280293</v>
      </c>
    </row>
    <row r="9653" spans="1:3" ht="15.75" hidden="1" customHeight="1">
      <c r="A9653" s="13" t="s">
        <v>43</v>
      </c>
      <c r="B9653" s="13">
        <v>1904</v>
      </c>
      <c r="C9653" s="13">
        <v>4367979</v>
      </c>
    </row>
    <row r="9654" spans="1:3" ht="15.75" hidden="1" customHeight="1">
      <c r="A9654" s="13" t="s">
        <v>43</v>
      </c>
      <c r="B9654" s="13">
        <v>1905</v>
      </c>
      <c r="C9654" s="13">
        <v>4457462</v>
      </c>
    </row>
    <row r="9655" spans="1:3" ht="15.75" hidden="1" customHeight="1">
      <c r="A9655" s="13" t="s">
        <v>43</v>
      </c>
      <c r="B9655" s="13">
        <v>1906</v>
      </c>
      <c r="C9655" s="13">
        <v>4548777</v>
      </c>
    </row>
    <row r="9656" spans="1:3" ht="15.75" hidden="1" customHeight="1">
      <c r="A9656" s="13" t="s">
        <v>43</v>
      </c>
      <c r="B9656" s="13">
        <v>1907</v>
      </c>
      <c r="C9656" s="13">
        <v>4641963</v>
      </c>
    </row>
    <row r="9657" spans="1:3" ht="15.75" hidden="1" customHeight="1">
      <c r="A9657" s="13" t="s">
        <v>43</v>
      </c>
      <c r="B9657" s="13">
        <v>1908</v>
      </c>
      <c r="C9657" s="13">
        <v>4737057</v>
      </c>
    </row>
    <row r="9658" spans="1:3" ht="15.75" hidden="1" customHeight="1">
      <c r="A9658" s="13" t="s">
        <v>43</v>
      </c>
      <c r="B9658" s="13">
        <v>1909</v>
      </c>
      <c r="C9658" s="13">
        <v>4837936</v>
      </c>
    </row>
    <row r="9659" spans="1:3" ht="15.75" hidden="1" customHeight="1">
      <c r="A9659" s="13" t="s">
        <v>43</v>
      </c>
      <c r="B9659" s="13">
        <v>1910</v>
      </c>
      <c r="C9659" s="13">
        <v>4944811</v>
      </c>
    </row>
    <row r="9660" spans="1:3" ht="15.75" hidden="1" customHeight="1">
      <c r="A9660" s="13" t="s">
        <v>43</v>
      </c>
      <c r="B9660" s="13">
        <v>1911</v>
      </c>
      <c r="C9660" s="13">
        <v>5057903</v>
      </c>
    </row>
    <row r="9661" spans="1:3" ht="15.75" hidden="1" customHeight="1">
      <c r="A9661" s="13" t="s">
        <v>43</v>
      </c>
      <c r="B9661" s="13">
        <v>1912</v>
      </c>
      <c r="C9661" s="13">
        <v>5177435</v>
      </c>
    </row>
    <row r="9662" spans="1:3" ht="15.75" hidden="1" customHeight="1">
      <c r="A9662" s="13" t="s">
        <v>43</v>
      </c>
      <c r="B9662" s="13">
        <v>1913</v>
      </c>
      <c r="C9662" s="13">
        <v>5303643</v>
      </c>
    </row>
    <row r="9663" spans="1:3" ht="15.75" hidden="1" customHeight="1">
      <c r="A9663" s="13" t="s">
        <v>43</v>
      </c>
      <c r="B9663" s="13">
        <v>1914</v>
      </c>
      <c r="C9663" s="13">
        <v>5432927</v>
      </c>
    </row>
    <row r="9664" spans="1:3" ht="15.75" hidden="1" customHeight="1">
      <c r="A9664" s="13" t="s">
        <v>43</v>
      </c>
      <c r="B9664" s="13">
        <v>1915</v>
      </c>
      <c r="C9664" s="13">
        <v>5565363</v>
      </c>
    </row>
    <row r="9665" spans="1:4" ht="15.75" hidden="1" customHeight="1">
      <c r="A9665" s="13" t="s">
        <v>43</v>
      </c>
      <c r="B9665" s="13">
        <v>1916</v>
      </c>
      <c r="C9665" s="13">
        <v>5701026</v>
      </c>
    </row>
    <row r="9666" spans="1:4" ht="15.75" hidden="1" customHeight="1">
      <c r="A9666" s="13" t="s">
        <v>43</v>
      </c>
      <c r="B9666" s="13">
        <v>1917</v>
      </c>
      <c r="C9666" s="13">
        <v>5839997</v>
      </c>
    </row>
    <row r="9667" spans="1:4" ht="15.75" hidden="1" customHeight="1">
      <c r="A9667" s="13" t="s">
        <v>43</v>
      </c>
      <c r="B9667" s="13">
        <v>1918</v>
      </c>
      <c r="C9667" s="13">
        <v>5981524</v>
      </c>
    </row>
    <row r="9668" spans="1:4" ht="15.75" hidden="1" customHeight="1">
      <c r="A9668" s="13" t="s">
        <v>43</v>
      </c>
      <c r="B9668" s="13">
        <v>1919</v>
      </c>
      <c r="C9668" s="13">
        <v>6126807</v>
      </c>
    </row>
    <row r="9669" spans="1:4" ht="15.75" hidden="1" customHeight="1">
      <c r="A9669" s="13" t="s">
        <v>43</v>
      </c>
      <c r="B9669" s="13">
        <v>1920</v>
      </c>
      <c r="C9669" s="13">
        <v>6275946</v>
      </c>
    </row>
    <row r="9670" spans="1:4" ht="15.75" hidden="1" customHeight="1">
      <c r="A9670" s="13" t="s">
        <v>43</v>
      </c>
      <c r="B9670" s="13">
        <v>1921</v>
      </c>
      <c r="C9670" s="13">
        <v>6429040</v>
      </c>
      <c r="D9670" s="13">
        <v>2.9000000000000001E-2</v>
      </c>
    </row>
    <row r="9671" spans="1:4" ht="15.75" hidden="1" customHeight="1">
      <c r="A9671" s="13" t="s">
        <v>43</v>
      </c>
      <c r="B9671" s="13">
        <v>1922</v>
      </c>
      <c r="C9671" s="13">
        <v>6586195</v>
      </c>
      <c r="D9671" s="13">
        <v>0.14299999999999999</v>
      </c>
    </row>
    <row r="9672" spans="1:4" ht="15.75" hidden="1" customHeight="1">
      <c r="A9672" s="13" t="s">
        <v>43</v>
      </c>
      <c r="B9672" s="13">
        <v>1923</v>
      </c>
      <c r="C9672" s="13">
        <v>6747518</v>
      </c>
      <c r="D9672" s="13">
        <v>0.187</v>
      </c>
    </row>
    <row r="9673" spans="1:4" ht="15.75" hidden="1" customHeight="1">
      <c r="A9673" s="13" t="s">
        <v>43</v>
      </c>
      <c r="B9673" s="13">
        <v>1924</v>
      </c>
      <c r="C9673" s="13">
        <v>6912793</v>
      </c>
      <c r="D9673" s="13">
        <v>0.19800000000000001</v>
      </c>
    </row>
    <row r="9674" spans="1:4" ht="15.75" hidden="1" customHeight="1">
      <c r="A9674" s="13" t="s">
        <v>43</v>
      </c>
      <c r="B9674" s="13">
        <v>1925</v>
      </c>
      <c r="C9674" s="13">
        <v>7082116</v>
      </c>
      <c r="D9674" s="13">
        <v>0.443</v>
      </c>
    </row>
    <row r="9675" spans="1:4" ht="15.75" hidden="1" customHeight="1">
      <c r="A9675" s="13" t="s">
        <v>43</v>
      </c>
      <c r="B9675" s="13">
        <v>1926</v>
      </c>
      <c r="C9675" s="13">
        <v>7255586</v>
      </c>
      <c r="D9675" s="13">
        <v>0.84599999999999997</v>
      </c>
    </row>
    <row r="9676" spans="1:4" ht="15.75" hidden="1" customHeight="1">
      <c r="A9676" s="13" t="s">
        <v>43</v>
      </c>
      <c r="B9676" s="13">
        <v>1927</v>
      </c>
      <c r="C9676" s="13">
        <v>7433305</v>
      </c>
      <c r="D9676" s="13">
        <v>0.82399999999999995</v>
      </c>
    </row>
    <row r="9677" spans="1:4" ht="15.75" hidden="1" customHeight="1">
      <c r="A9677" s="13" t="s">
        <v>43</v>
      </c>
      <c r="B9677" s="13">
        <v>1928</v>
      </c>
      <c r="C9677" s="13">
        <v>7615377</v>
      </c>
      <c r="D9677" s="13">
        <v>1.3480000000000001</v>
      </c>
    </row>
    <row r="9678" spans="1:4" ht="15.75" hidden="1" customHeight="1">
      <c r="A9678" s="13" t="s">
        <v>43</v>
      </c>
      <c r="B9678" s="13">
        <v>1929</v>
      </c>
      <c r="C9678" s="13">
        <v>7786555</v>
      </c>
      <c r="D9678" s="13">
        <v>1.29</v>
      </c>
    </row>
    <row r="9679" spans="1:4" ht="15.75" hidden="1" customHeight="1">
      <c r="A9679" s="13" t="s">
        <v>43</v>
      </c>
      <c r="B9679" s="13">
        <v>1930</v>
      </c>
      <c r="C9679" s="13">
        <v>7946343</v>
      </c>
      <c r="D9679" s="13">
        <v>0.65200000000000002</v>
      </c>
    </row>
    <row r="9680" spans="1:4" ht="15.75" hidden="1" customHeight="1">
      <c r="A9680" s="13" t="s">
        <v>43</v>
      </c>
      <c r="B9680" s="13">
        <v>1931</v>
      </c>
      <c r="C9680" s="13">
        <v>8094230</v>
      </c>
      <c r="D9680" s="13">
        <v>0.33</v>
      </c>
    </row>
    <row r="9681" spans="1:4" ht="15.75" hidden="1" customHeight="1">
      <c r="A9681" s="13" t="s">
        <v>43</v>
      </c>
      <c r="B9681" s="13">
        <v>1932</v>
      </c>
      <c r="C9681" s="13">
        <v>8229689</v>
      </c>
      <c r="D9681" s="13">
        <v>8.1000000000000003E-2</v>
      </c>
    </row>
    <row r="9682" spans="1:4" ht="15.75" hidden="1" customHeight="1">
      <c r="A9682" s="13" t="s">
        <v>43</v>
      </c>
      <c r="B9682" s="13">
        <v>1933</v>
      </c>
      <c r="C9682" s="13">
        <v>8352177</v>
      </c>
      <c r="D9682" s="13">
        <v>0.53500000000000003</v>
      </c>
    </row>
    <row r="9683" spans="1:4" ht="15.75" hidden="1" customHeight="1">
      <c r="A9683" s="13" t="s">
        <v>43</v>
      </c>
      <c r="B9683" s="13">
        <v>1934</v>
      </c>
      <c r="C9683" s="13">
        <v>8476488</v>
      </c>
      <c r="D9683" s="13">
        <v>0.73599999999999999</v>
      </c>
    </row>
    <row r="9684" spans="1:4" ht="15.75" hidden="1" customHeight="1">
      <c r="A9684" s="13" t="s">
        <v>43</v>
      </c>
      <c r="B9684" s="13">
        <v>1935</v>
      </c>
      <c r="C9684" s="13">
        <v>8602649</v>
      </c>
      <c r="D9684" s="13">
        <v>2.403</v>
      </c>
    </row>
    <row r="9685" spans="1:4" ht="15.75" hidden="1" customHeight="1">
      <c r="A9685" s="13" t="s">
        <v>43</v>
      </c>
      <c r="B9685" s="13">
        <v>1936</v>
      </c>
      <c r="C9685" s="13">
        <v>8730688</v>
      </c>
      <c r="D9685" s="13">
        <v>2.7839999999999998</v>
      </c>
    </row>
    <row r="9686" spans="1:4" ht="15.75" hidden="1" customHeight="1">
      <c r="A9686" s="13" t="s">
        <v>43</v>
      </c>
      <c r="B9686" s="13">
        <v>1937</v>
      </c>
      <c r="C9686" s="13">
        <v>8860633</v>
      </c>
      <c r="D9686" s="13">
        <v>2.7839999999999998</v>
      </c>
    </row>
    <row r="9687" spans="1:4" ht="15.75" hidden="1" customHeight="1">
      <c r="A9687" s="13" t="s">
        <v>43</v>
      </c>
      <c r="B9687" s="13">
        <v>1938</v>
      </c>
      <c r="C9687" s="13">
        <v>8992512</v>
      </c>
      <c r="D9687" s="13">
        <v>3.004</v>
      </c>
    </row>
    <row r="9688" spans="1:4" ht="15.75" hidden="1" customHeight="1">
      <c r="A9688" s="13" t="s">
        <v>43</v>
      </c>
      <c r="B9688" s="13">
        <v>1939</v>
      </c>
      <c r="C9688" s="13">
        <v>9142620</v>
      </c>
      <c r="D9688" s="13">
        <v>4.6379999999999999</v>
      </c>
    </row>
    <row r="9689" spans="1:4" ht="15.75" hidden="1" customHeight="1">
      <c r="A9689" s="13" t="s">
        <v>43</v>
      </c>
      <c r="B9689" s="13">
        <v>1940</v>
      </c>
      <c r="C9689" s="13">
        <v>9311615</v>
      </c>
      <c r="D9689" s="13">
        <v>4.165</v>
      </c>
    </row>
    <row r="9690" spans="1:4" ht="15.75" hidden="1" customHeight="1">
      <c r="A9690" s="13" t="s">
        <v>43</v>
      </c>
      <c r="B9690" s="13">
        <v>1941</v>
      </c>
      <c r="C9690" s="13">
        <v>9500171</v>
      </c>
      <c r="D9690" s="13">
        <v>3.7330000000000001</v>
      </c>
    </row>
    <row r="9691" spans="1:4" ht="15.75" hidden="1" customHeight="1">
      <c r="A9691" s="13" t="s">
        <v>43</v>
      </c>
      <c r="B9691" s="13">
        <v>1942</v>
      </c>
      <c r="C9691" s="13">
        <v>9708983</v>
      </c>
      <c r="D9691" s="13">
        <v>4.165</v>
      </c>
    </row>
    <row r="9692" spans="1:4" ht="15.75" hidden="1" customHeight="1">
      <c r="A9692" s="13" t="s">
        <v>43</v>
      </c>
      <c r="B9692" s="13">
        <v>1943</v>
      </c>
      <c r="C9692" s="13">
        <v>9938765</v>
      </c>
      <c r="D9692" s="13">
        <v>3.7330000000000001</v>
      </c>
    </row>
    <row r="9693" spans="1:4" ht="15.75" hidden="1" customHeight="1">
      <c r="A9693" s="13" t="s">
        <v>43</v>
      </c>
      <c r="B9693" s="13">
        <v>1944</v>
      </c>
      <c r="C9693" s="13">
        <v>10173986</v>
      </c>
      <c r="D9693" s="13">
        <v>4.74</v>
      </c>
    </row>
    <row r="9694" spans="1:4" ht="15.75" hidden="1" customHeight="1">
      <c r="A9694" s="13" t="s">
        <v>43</v>
      </c>
      <c r="B9694" s="13">
        <v>1945</v>
      </c>
      <c r="C9694" s="13">
        <v>10414773</v>
      </c>
      <c r="D9694" s="13">
        <v>4.4800000000000004</v>
      </c>
    </row>
    <row r="9695" spans="1:4" ht="15.75" hidden="1" customHeight="1">
      <c r="A9695" s="13" t="s">
        <v>43</v>
      </c>
      <c r="B9695" s="13">
        <v>1946</v>
      </c>
      <c r="C9695" s="13">
        <v>10661259</v>
      </c>
      <c r="D9695" s="13">
        <v>4.96</v>
      </c>
    </row>
    <row r="9696" spans="1:4" ht="15.75" hidden="1" customHeight="1">
      <c r="A9696" s="13" t="s">
        <v>43</v>
      </c>
      <c r="B9696" s="13">
        <v>1947</v>
      </c>
      <c r="C9696" s="13">
        <v>10913579</v>
      </c>
      <c r="D9696" s="13">
        <v>5.0620000000000003</v>
      </c>
    </row>
    <row r="9697" spans="1:4" ht="15.75" hidden="1" customHeight="1">
      <c r="A9697" s="13" t="s">
        <v>43</v>
      </c>
      <c r="B9697" s="13">
        <v>1948</v>
      </c>
      <c r="C9697" s="13">
        <v>11171870</v>
      </c>
      <c r="D9697" s="13">
        <v>4.4829999999999997</v>
      </c>
    </row>
    <row r="9698" spans="1:4" ht="15.75" hidden="1" customHeight="1">
      <c r="A9698" s="13" t="s">
        <v>43</v>
      </c>
      <c r="B9698" s="13">
        <v>1949</v>
      </c>
      <c r="C9698" s="13">
        <v>11456827</v>
      </c>
      <c r="D9698" s="13">
        <v>5.1349999999999998</v>
      </c>
    </row>
    <row r="9699" spans="1:4" ht="15.75" hidden="1" customHeight="1">
      <c r="A9699" s="13" t="s">
        <v>43</v>
      </c>
      <c r="B9699" s="13">
        <v>1950</v>
      </c>
      <c r="C9699" s="13">
        <v>11769747</v>
      </c>
      <c r="D9699" s="13">
        <v>7.4980000000000002</v>
      </c>
    </row>
    <row r="9700" spans="1:4" ht="15.75" hidden="1" customHeight="1">
      <c r="A9700" s="13" t="s">
        <v>43</v>
      </c>
      <c r="B9700" s="13">
        <v>1951</v>
      </c>
      <c r="C9700" s="13">
        <v>12087061</v>
      </c>
      <c r="D9700" s="13">
        <v>8.1639999999999997</v>
      </c>
    </row>
    <row r="9701" spans="1:4" ht="15.75" hidden="1" customHeight="1">
      <c r="A9701" s="13" t="s">
        <v>43</v>
      </c>
      <c r="B9701" s="13">
        <v>1952</v>
      </c>
      <c r="C9701" s="13">
        <v>12419969</v>
      </c>
      <c r="D9701" s="13">
        <v>8.6329999999999991</v>
      </c>
    </row>
    <row r="9702" spans="1:4" ht="15.75" hidden="1" customHeight="1">
      <c r="A9702" s="13" t="s">
        <v>43</v>
      </c>
      <c r="B9702" s="13">
        <v>1953</v>
      </c>
      <c r="C9702" s="13">
        <v>12767245</v>
      </c>
      <c r="D9702" s="13">
        <v>10.760999999999999</v>
      </c>
    </row>
    <row r="9703" spans="1:4" ht="15.75" hidden="1" customHeight="1">
      <c r="A9703" s="13" t="s">
        <v>43</v>
      </c>
      <c r="B9703" s="13">
        <v>1954</v>
      </c>
      <c r="C9703" s="13">
        <v>13130655</v>
      </c>
      <c r="D9703" s="13">
        <v>9.6210000000000004</v>
      </c>
    </row>
    <row r="9704" spans="1:4" ht="15.75" hidden="1" customHeight="1">
      <c r="A9704" s="13" t="s">
        <v>43</v>
      </c>
      <c r="B9704" s="13">
        <v>1955</v>
      </c>
      <c r="C9704" s="13">
        <v>13512614</v>
      </c>
      <c r="D9704" s="13">
        <v>11.944000000000001</v>
      </c>
    </row>
    <row r="9705" spans="1:4" ht="15.75" hidden="1" customHeight="1">
      <c r="A9705" s="13" t="s">
        <v>43</v>
      </c>
      <c r="B9705" s="13">
        <v>1956</v>
      </c>
      <c r="C9705" s="13">
        <v>13911411</v>
      </c>
      <c r="D9705" s="13">
        <v>12.599</v>
      </c>
    </row>
    <row r="9706" spans="1:4" ht="15.75" hidden="1" customHeight="1">
      <c r="A9706" s="13" t="s">
        <v>43</v>
      </c>
      <c r="B9706" s="13">
        <v>1957</v>
      </c>
      <c r="C9706" s="13">
        <v>14329364</v>
      </c>
      <c r="D9706" s="13">
        <v>13.651</v>
      </c>
    </row>
    <row r="9707" spans="1:4" ht="15.75" hidden="1" customHeight="1">
      <c r="A9707" s="13" t="s">
        <v>43</v>
      </c>
      <c r="B9707" s="13">
        <v>1958</v>
      </c>
      <c r="C9707" s="13">
        <v>14760804</v>
      </c>
      <c r="D9707" s="13">
        <v>13.977</v>
      </c>
    </row>
    <row r="9708" spans="1:4" ht="15.75" hidden="1" customHeight="1">
      <c r="A9708" s="13" t="s">
        <v>43</v>
      </c>
      <c r="B9708" s="13">
        <v>1959</v>
      </c>
      <c r="C9708" s="13">
        <v>15211086</v>
      </c>
      <c r="D9708" s="13">
        <v>16.087</v>
      </c>
    </row>
    <row r="9709" spans="1:4" ht="15.75" hidden="1" customHeight="1">
      <c r="A9709" s="13" t="s">
        <v>43</v>
      </c>
      <c r="B9709" s="13">
        <v>1960</v>
      </c>
      <c r="C9709" s="13">
        <v>15687692</v>
      </c>
      <c r="D9709" s="13">
        <v>16.39</v>
      </c>
    </row>
    <row r="9710" spans="1:4" ht="15.75" hidden="1" customHeight="1">
      <c r="A9710" s="13" t="s">
        <v>43</v>
      </c>
      <c r="B9710" s="13">
        <v>1961</v>
      </c>
      <c r="C9710" s="13">
        <v>16182421</v>
      </c>
      <c r="D9710" s="13">
        <v>18.196000000000002</v>
      </c>
    </row>
    <row r="9711" spans="1:4" ht="15.75" hidden="1" customHeight="1">
      <c r="A9711" s="13" t="s">
        <v>43</v>
      </c>
      <c r="B9711" s="13">
        <v>1962</v>
      </c>
      <c r="C9711" s="13">
        <v>16691286</v>
      </c>
      <c r="D9711" s="13">
        <v>19.419</v>
      </c>
    </row>
    <row r="9712" spans="1:4" ht="15.75" hidden="1" customHeight="1">
      <c r="A9712" s="13" t="s">
        <v>43</v>
      </c>
      <c r="B9712" s="13">
        <v>1963</v>
      </c>
      <c r="C9712" s="13">
        <v>17210954</v>
      </c>
      <c r="D9712" s="13">
        <v>21.233000000000001</v>
      </c>
    </row>
    <row r="9713" spans="1:4" ht="15.75" hidden="1" customHeight="1">
      <c r="A9713" s="13" t="s">
        <v>43</v>
      </c>
      <c r="B9713" s="13">
        <v>1964</v>
      </c>
      <c r="C9713" s="13">
        <v>17739760</v>
      </c>
      <c r="D9713" s="13">
        <v>21.683</v>
      </c>
    </row>
    <row r="9714" spans="1:4" ht="15.75" hidden="1" customHeight="1">
      <c r="A9714" s="13" t="s">
        <v>43</v>
      </c>
      <c r="B9714" s="13">
        <v>1965</v>
      </c>
      <c r="C9714" s="13">
        <v>18275818</v>
      </c>
      <c r="D9714" s="13">
        <v>22.859000000000002</v>
      </c>
    </row>
    <row r="9715" spans="1:4" ht="15.75" hidden="1" customHeight="1">
      <c r="A9715" s="13" t="s">
        <v>43</v>
      </c>
      <c r="B9715" s="13">
        <v>1966</v>
      </c>
      <c r="C9715" s="13">
        <v>18811410</v>
      </c>
      <c r="D9715" s="13">
        <v>23.474</v>
      </c>
    </row>
    <row r="9716" spans="1:4" ht="15.75" hidden="1" customHeight="1">
      <c r="A9716" s="13" t="s">
        <v>43</v>
      </c>
      <c r="B9716" s="13">
        <v>1967</v>
      </c>
      <c r="C9716" s="13">
        <v>19343968</v>
      </c>
      <c r="D9716" s="13">
        <v>24.687000000000001</v>
      </c>
    </row>
    <row r="9717" spans="1:4" ht="15.75" hidden="1" customHeight="1">
      <c r="A9717" s="13" t="s">
        <v>43</v>
      </c>
      <c r="B9717" s="13">
        <v>1968</v>
      </c>
      <c r="C9717" s="13">
        <v>19872508</v>
      </c>
      <c r="D9717" s="13">
        <v>26.573</v>
      </c>
    </row>
    <row r="9718" spans="1:4" ht="15.75" hidden="1" customHeight="1">
      <c r="A9718" s="13" t="s">
        <v>43</v>
      </c>
      <c r="B9718" s="13">
        <v>1969</v>
      </c>
      <c r="C9718" s="13">
        <v>20392264</v>
      </c>
      <c r="D9718" s="13">
        <v>28.015999999999998</v>
      </c>
    </row>
    <row r="9719" spans="1:4" ht="15.75" hidden="1" customHeight="1">
      <c r="A9719" s="13" t="s">
        <v>43</v>
      </c>
      <c r="B9719" s="13">
        <v>1970</v>
      </c>
      <c r="C9719" s="13">
        <v>20905256</v>
      </c>
      <c r="D9719" s="13">
        <v>28.37</v>
      </c>
    </row>
    <row r="9720" spans="1:4" ht="15.75" hidden="1" customHeight="1">
      <c r="A9720" s="13" t="s">
        <v>43</v>
      </c>
      <c r="B9720" s="13">
        <v>1971</v>
      </c>
      <c r="C9720" s="13">
        <v>21405412</v>
      </c>
      <c r="D9720" s="13">
        <v>30.280999999999999</v>
      </c>
    </row>
    <row r="9721" spans="1:4" ht="15.75" hidden="1" customHeight="1">
      <c r="A9721" s="13" t="s">
        <v>43</v>
      </c>
      <c r="B9721" s="13">
        <v>1972</v>
      </c>
      <c r="C9721" s="13">
        <v>21898060</v>
      </c>
      <c r="D9721" s="13">
        <v>31.425000000000001</v>
      </c>
    </row>
    <row r="9722" spans="1:4" ht="15.75" hidden="1" customHeight="1">
      <c r="A9722" s="13" t="s">
        <v>43</v>
      </c>
      <c r="B9722" s="13">
        <v>1973</v>
      </c>
      <c r="C9722" s="13">
        <v>22396324</v>
      </c>
      <c r="D9722" s="13">
        <v>33.631</v>
      </c>
    </row>
    <row r="9723" spans="1:4" ht="15.75" hidden="1" customHeight="1">
      <c r="A9723" s="13" t="s">
        <v>43</v>
      </c>
      <c r="B9723" s="13">
        <v>1974</v>
      </c>
      <c r="C9723" s="13">
        <v>22897878</v>
      </c>
      <c r="D9723" s="13">
        <v>36.393999999999998</v>
      </c>
    </row>
    <row r="9724" spans="1:4" ht="15.75" hidden="1" customHeight="1">
      <c r="A9724" s="13" t="s">
        <v>43</v>
      </c>
      <c r="B9724" s="13">
        <v>1975</v>
      </c>
      <c r="C9724" s="13">
        <v>23403732</v>
      </c>
      <c r="D9724" s="13">
        <v>35.808999999999997</v>
      </c>
    </row>
    <row r="9725" spans="1:4" ht="15.75" hidden="1" customHeight="1">
      <c r="A9725" s="13" t="s">
        <v>43</v>
      </c>
      <c r="B9725" s="13">
        <v>1976</v>
      </c>
      <c r="C9725" s="13">
        <v>23913004</v>
      </c>
      <c r="D9725" s="13">
        <v>37.979999999999997</v>
      </c>
    </row>
    <row r="9726" spans="1:4" ht="15.75" hidden="1" customHeight="1">
      <c r="A9726" s="13" t="s">
        <v>43</v>
      </c>
      <c r="B9726" s="13">
        <v>1977</v>
      </c>
      <c r="C9726" s="13">
        <v>24443926</v>
      </c>
      <c r="D9726" s="13">
        <v>39.241</v>
      </c>
    </row>
    <row r="9727" spans="1:4" ht="15.75" hidden="1" customHeight="1">
      <c r="A9727" s="13" t="s">
        <v>43</v>
      </c>
      <c r="B9727" s="13">
        <v>1978</v>
      </c>
      <c r="C9727" s="13">
        <v>25003606</v>
      </c>
      <c r="D9727" s="13">
        <v>41.533999999999999</v>
      </c>
    </row>
    <row r="9728" spans="1:4" ht="15.75" hidden="1" customHeight="1">
      <c r="A9728" s="13" t="s">
        <v>43</v>
      </c>
      <c r="B9728" s="13">
        <v>1979</v>
      </c>
      <c r="C9728" s="13">
        <v>25579328</v>
      </c>
      <c r="D9728" s="13">
        <v>44.267000000000003</v>
      </c>
    </row>
    <row r="9729" spans="1:4" ht="15.75" hidden="1" customHeight="1">
      <c r="A9729" s="13" t="s">
        <v>43</v>
      </c>
      <c r="B9729" s="13">
        <v>1980</v>
      </c>
      <c r="C9729" s="13">
        <v>26176206</v>
      </c>
      <c r="D9729" s="13">
        <v>44.173999999999999</v>
      </c>
    </row>
    <row r="9730" spans="1:4" ht="15.75" hidden="1" customHeight="1">
      <c r="A9730" s="13" t="s">
        <v>43</v>
      </c>
      <c r="B9730" s="13">
        <v>1981</v>
      </c>
      <c r="C9730" s="13">
        <v>26785992</v>
      </c>
      <c r="D9730" s="13">
        <v>44.26</v>
      </c>
    </row>
    <row r="9731" spans="1:4" ht="15.75" hidden="1" customHeight="1">
      <c r="A9731" s="13" t="s">
        <v>43</v>
      </c>
      <c r="B9731" s="13">
        <v>1982</v>
      </c>
      <c r="C9731" s="13">
        <v>27405200</v>
      </c>
      <c r="D9731" s="13">
        <v>45.679000000000002</v>
      </c>
    </row>
    <row r="9732" spans="1:4" ht="15.75" hidden="1" customHeight="1">
      <c r="A9732" s="13" t="s">
        <v>43</v>
      </c>
      <c r="B9732" s="13">
        <v>1983</v>
      </c>
      <c r="C9732" s="13">
        <v>28042326</v>
      </c>
      <c r="D9732" s="13">
        <v>49.21</v>
      </c>
    </row>
    <row r="9733" spans="1:4" ht="15.75" hidden="1" customHeight="1">
      <c r="A9733" s="13" t="s">
        <v>43</v>
      </c>
      <c r="B9733" s="13">
        <v>1984</v>
      </c>
      <c r="C9733" s="13">
        <v>28689038</v>
      </c>
      <c r="D9733" s="13">
        <v>48.701999999999998</v>
      </c>
    </row>
    <row r="9734" spans="1:4" ht="15.75" hidden="1" customHeight="1">
      <c r="A9734" s="13" t="s">
        <v>43</v>
      </c>
      <c r="B9734" s="13">
        <v>1985</v>
      </c>
      <c r="C9734" s="13">
        <v>29326256</v>
      </c>
      <c r="D9734" s="13">
        <v>48.079000000000001</v>
      </c>
    </row>
    <row r="9735" spans="1:4" ht="15.75" hidden="1" customHeight="1">
      <c r="A9735" s="13" t="s">
        <v>43</v>
      </c>
      <c r="B9735" s="13">
        <v>1986</v>
      </c>
      <c r="C9735" s="13">
        <v>29960106</v>
      </c>
      <c r="D9735" s="13">
        <v>48.753999999999998</v>
      </c>
    </row>
    <row r="9736" spans="1:4" ht="15.75" hidden="1" customHeight="1">
      <c r="A9736" s="13" t="s">
        <v>43</v>
      </c>
      <c r="B9736" s="13">
        <v>1987</v>
      </c>
      <c r="C9736" s="13">
        <v>30603052</v>
      </c>
      <c r="D9736" s="13">
        <v>50.124000000000002</v>
      </c>
    </row>
    <row r="9737" spans="1:4" ht="15.75" hidden="1" customHeight="1">
      <c r="A9737" s="13" t="s">
        <v>43</v>
      </c>
      <c r="B9737" s="13">
        <v>1988</v>
      </c>
      <c r="C9737" s="13">
        <v>31256726</v>
      </c>
      <c r="D9737" s="13">
        <v>52.017000000000003</v>
      </c>
    </row>
    <row r="9738" spans="1:4" ht="15.75" hidden="1" customHeight="1">
      <c r="A9738" s="13" t="s">
        <v>43</v>
      </c>
      <c r="B9738" s="13">
        <v>1989</v>
      </c>
      <c r="C9738" s="13">
        <v>31923126</v>
      </c>
      <c r="D9738" s="13">
        <v>52.792999999999999</v>
      </c>
    </row>
    <row r="9739" spans="1:4" ht="15.75" hidden="1" customHeight="1">
      <c r="A9739" s="13" t="s">
        <v>43</v>
      </c>
      <c r="B9739" s="13">
        <v>1990</v>
      </c>
      <c r="C9739" s="13">
        <v>32601396</v>
      </c>
      <c r="D9739" s="13">
        <v>56.898000000000003</v>
      </c>
    </row>
    <row r="9740" spans="1:4" ht="15.75" hidden="1" customHeight="1">
      <c r="A9740" s="13" t="s">
        <v>43</v>
      </c>
      <c r="B9740" s="13">
        <v>1991</v>
      </c>
      <c r="C9740" s="13">
        <v>33272632</v>
      </c>
      <c r="D9740" s="13">
        <v>56.654000000000003</v>
      </c>
    </row>
    <row r="9741" spans="1:4" ht="15.75" hidden="1" customHeight="1">
      <c r="A9741" s="13" t="s">
        <v>43</v>
      </c>
      <c r="B9741" s="13">
        <v>1992</v>
      </c>
      <c r="C9741" s="13">
        <v>33939044</v>
      </c>
      <c r="D9741" s="13">
        <v>61.494999999999997</v>
      </c>
    </row>
    <row r="9742" spans="1:4" ht="15.75" hidden="1" customHeight="1">
      <c r="A9742" s="13" t="s">
        <v>43</v>
      </c>
      <c r="B9742" s="13">
        <v>1993</v>
      </c>
      <c r="C9742" s="13">
        <v>34614732</v>
      </c>
      <c r="D9742" s="13">
        <v>63.338000000000001</v>
      </c>
    </row>
    <row r="9743" spans="1:4" ht="15.75" hidden="1" customHeight="1">
      <c r="A9743" s="13" t="s">
        <v>43</v>
      </c>
      <c r="B9743" s="13">
        <v>1994</v>
      </c>
      <c r="C9743" s="13">
        <v>35295460</v>
      </c>
      <c r="D9743" s="13">
        <v>66.790999999999997</v>
      </c>
    </row>
    <row r="9744" spans="1:4" ht="15.75" hidden="1" customHeight="1">
      <c r="A9744" s="13" t="s">
        <v>43</v>
      </c>
      <c r="B9744" s="13">
        <v>1995</v>
      </c>
      <c r="C9744" s="13">
        <v>35970104</v>
      </c>
      <c r="D9744" s="13">
        <v>58.774999999999999</v>
      </c>
    </row>
    <row r="9745" spans="1:4" ht="15.75" hidden="1" customHeight="1">
      <c r="A9745" s="13" t="s">
        <v>43</v>
      </c>
      <c r="B9745" s="13">
        <v>1996</v>
      </c>
      <c r="C9745" s="13">
        <v>36632576</v>
      </c>
      <c r="D9745" s="13">
        <v>59.771000000000001</v>
      </c>
    </row>
    <row r="9746" spans="1:4" ht="15.75" hidden="1" customHeight="1">
      <c r="A9746" s="13" t="s">
        <v>43</v>
      </c>
      <c r="B9746" s="13">
        <v>1997</v>
      </c>
      <c r="C9746" s="13">
        <v>37291948</v>
      </c>
      <c r="D9746" s="13">
        <v>64.497</v>
      </c>
    </row>
    <row r="9747" spans="1:4" ht="15.75" hidden="1" customHeight="1">
      <c r="A9747" s="13" t="s">
        <v>43</v>
      </c>
      <c r="B9747" s="13">
        <v>1998</v>
      </c>
      <c r="C9747" s="13">
        <v>37944416</v>
      </c>
      <c r="D9747" s="13">
        <v>65.158000000000001</v>
      </c>
    </row>
    <row r="9748" spans="1:4" ht="15.75" hidden="1" customHeight="1">
      <c r="A9748" s="13" t="s">
        <v>43</v>
      </c>
      <c r="B9748" s="13">
        <v>1999</v>
      </c>
      <c r="C9748" s="13">
        <v>38585040</v>
      </c>
      <c r="D9748" s="13">
        <v>54.761000000000003</v>
      </c>
    </row>
    <row r="9749" spans="1:4" ht="15.75" hidden="1" customHeight="1">
      <c r="A9749" s="13" t="s">
        <v>43</v>
      </c>
      <c r="B9749" s="13">
        <v>2000</v>
      </c>
      <c r="C9749" s="13">
        <v>39215136</v>
      </c>
      <c r="D9749" s="13">
        <v>56.259</v>
      </c>
    </row>
    <row r="9750" spans="1:4" ht="15.75" hidden="1" customHeight="1">
      <c r="A9750" s="13" t="s">
        <v>43</v>
      </c>
      <c r="B9750" s="13">
        <v>2001</v>
      </c>
      <c r="C9750" s="13">
        <v>39837876</v>
      </c>
      <c r="D9750" s="13">
        <v>55.939</v>
      </c>
    </row>
    <row r="9751" spans="1:4" ht="15.75" hidden="1" customHeight="1">
      <c r="A9751" s="13" t="s">
        <v>43</v>
      </c>
      <c r="B9751" s="13">
        <v>2002</v>
      </c>
      <c r="C9751" s="13">
        <v>40454056</v>
      </c>
      <c r="D9751" s="13">
        <v>55.43</v>
      </c>
    </row>
    <row r="9752" spans="1:4" ht="15.75" hidden="1" customHeight="1">
      <c r="A9752" s="13" t="s">
        <v>43</v>
      </c>
      <c r="B9752" s="13">
        <v>2003</v>
      </c>
      <c r="C9752" s="13">
        <v>41057688</v>
      </c>
      <c r="D9752" s="13">
        <v>57.094000000000001</v>
      </c>
    </row>
    <row r="9753" spans="1:4" ht="15.75" hidden="1" customHeight="1">
      <c r="A9753" s="13" t="s">
        <v>43</v>
      </c>
      <c r="B9753" s="13">
        <v>2004</v>
      </c>
      <c r="C9753" s="13">
        <v>41648272</v>
      </c>
      <c r="D9753" s="13">
        <v>54.569000000000003</v>
      </c>
    </row>
    <row r="9754" spans="1:4" ht="15.75" hidden="1" customHeight="1">
      <c r="A9754" s="13" t="s">
        <v>43</v>
      </c>
      <c r="B9754" s="13">
        <v>2005</v>
      </c>
      <c r="C9754" s="13">
        <v>42220944</v>
      </c>
      <c r="D9754" s="13">
        <v>60.06</v>
      </c>
    </row>
    <row r="9755" spans="1:4" ht="15.75" hidden="1" customHeight="1">
      <c r="A9755" s="13" t="s">
        <v>43</v>
      </c>
      <c r="B9755" s="13">
        <v>2006</v>
      </c>
      <c r="C9755" s="13">
        <v>42772912</v>
      </c>
      <c r="D9755" s="13">
        <v>62.005000000000003</v>
      </c>
    </row>
    <row r="9756" spans="1:4" ht="15.75" hidden="1" customHeight="1">
      <c r="A9756" s="13" t="s">
        <v>43</v>
      </c>
      <c r="B9756" s="13">
        <v>2007</v>
      </c>
      <c r="C9756" s="13">
        <v>43306592</v>
      </c>
      <c r="D9756" s="13">
        <v>60.179000000000002</v>
      </c>
    </row>
    <row r="9757" spans="1:4" ht="15.75" hidden="1" customHeight="1">
      <c r="A9757" s="13" t="s">
        <v>43</v>
      </c>
      <c r="B9757" s="13">
        <v>2008</v>
      </c>
      <c r="C9757" s="13">
        <v>43815316</v>
      </c>
      <c r="D9757" s="13">
        <v>66.650000000000006</v>
      </c>
    </row>
    <row r="9758" spans="1:4" ht="15.75" hidden="1" customHeight="1">
      <c r="A9758" s="13" t="s">
        <v>43</v>
      </c>
      <c r="B9758" s="13">
        <v>2009</v>
      </c>
      <c r="C9758" s="13">
        <v>44313916</v>
      </c>
      <c r="D9758" s="13">
        <v>72.557000000000002</v>
      </c>
    </row>
    <row r="9759" spans="1:4" ht="15.75" hidden="1" customHeight="1">
      <c r="A9759" s="13" t="s">
        <v>43</v>
      </c>
      <c r="B9759" s="13">
        <v>2010</v>
      </c>
      <c r="C9759" s="13">
        <v>44816104</v>
      </c>
      <c r="D9759" s="13">
        <v>76.278000000000006</v>
      </c>
    </row>
    <row r="9760" spans="1:4" ht="15.75" hidden="1" customHeight="1">
      <c r="A9760" s="13" t="s">
        <v>43</v>
      </c>
      <c r="B9760" s="13">
        <v>2011</v>
      </c>
      <c r="C9760" s="13">
        <v>45308896</v>
      </c>
      <c r="D9760" s="13">
        <v>76.08</v>
      </c>
    </row>
    <row r="9761" spans="1:4" ht="15.75" hidden="1" customHeight="1">
      <c r="A9761" s="13" t="s">
        <v>43</v>
      </c>
      <c r="B9761" s="13">
        <v>2012</v>
      </c>
      <c r="C9761" s="13">
        <v>45782420</v>
      </c>
      <c r="D9761" s="13">
        <v>80.254999999999995</v>
      </c>
    </row>
    <row r="9762" spans="1:4" ht="15.75" hidden="1" customHeight="1">
      <c r="A9762" s="13" t="s">
        <v>43</v>
      </c>
      <c r="B9762" s="13">
        <v>2013</v>
      </c>
      <c r="C9762" s="13">
        <v>46237928</v>
      </c>
      <c r="D9762" s="13">
        <v>88.105000000000004</v>
      </c>
    </row>
    <row r="9763" spans="1:4" ht="15.75" hidden="1" customHeight="1">
      <c r="A9763" s="13" t="s">
        <v>43</v>
      </c>
      <c r="B9763" s="13">
        <v>2014</v>
      </c>
      <c r="C9763" s="13">
        <v>46677944</v>
      </c>
      <c r="D9763" s="13">
        <v>97.858000000000004</v>
      </c>
    </row>
    <row r="9764" spans="1:4" ht="15.75" hidden="1" customHeight="1">
      <c r="A9764" s="13" t="s">
        <v>43</v>
      </c>
      <c r="B9764" s="13">
        <v>2015</v>
      </c>
      <c r="C9764" s="13">
        <v>47119728</v>
      </c>
      <c r="D9764" s="13">
        <v>95.471999999999994</v>
      </c>
    </row>
    <row r="9765" spans="1:4" ht="15.75" hidden="1" customHeight="1">
      <c r="A9765" s="13" t="s">
        <v>43</v>
      </c>
      <c r="B9765" s="13">
        <v>2016</v>
      </c>
      <c r="C9765" s="13">
        <v>47625960</v>
      </c>
      <c r="D9765" s="13">
        <v>98.730999999999995</v>
      </c>
    </row>
    <row r="9766" spans="1:4" ht="15.75" hidden="1" customHeight="1">
      <c r="A9766" s="13" t="s">
        <v>43</v>
      </c>
      <c r="B9766" s="13">
        <v>2017</v>
      </c>
      <c r="C9766" s="13">
        <v>48351668</v>
      </c>
      <c r="D9766" s="13">
        <v>79.688000000000002</v>
      </c>
    </row>
    <row r="9767" spans="1:4" ht="15.75" hidden="1" customHeight="1">
      <c r="A9767" s="13" t="s">
        <v>43</v>
      </c>
      <c r="B9767" s="13">
        <v>2018</v>
      </c>
      <c r="C9767" s="13">
        <v>49276968</v>
      </c>
      <c r="D9767" s="13">
        <v>82.427000000000007</v>
      </c>
    </row>
    <row r="9768" spans="1:4" ht="15.75" hidden="1" customHeight="1">
      <c r="A9768" s="13" t="s">
        <v>43</v>
      </c>
      <c r="B9768" s="13">
        <v>2019</v>
      </c>
      <c r="C9768" s="13">
        <v>50187404</v>
      </c>
      <c r="D9768" s="13">
        <v>96.438000000000002</v>
      </c>
    </row>
    <row r="9769" spans="1:4" ht="15.75" hidden="1" customHeight="1">
      <c r="A9769" s="13" t="s">
        <v>43</v>
      </c>
      <c r="B9769" s="13">
        <v>2020</v>
      </c>
      <c r="C9769" s="13">
        <v>50930656</v>
      </c>
      <c r="D9769" s="13">
        <v>85.525999999999996</v>
      </c>
    </row>
    <row r="9770" spans="1:4" ht="15.75" customHeight="1">
      <c r="A9770" s="13" t="s">
        <v>43</v>
      </c>
      <c r="B9770" s="13">
        <v>2021</v>
      </c>
      <c r="C9770" s="12">
        <v>51516560</v>
      </c>
      <c r="D9770" s="13">
        <v>91.703000000000003</v>
      </c>
    </row>
    <row r="9771" spans="1:4" ht="15.75" hidden="1" customHeight="1">
      <c r="A9771" s="13" t="s">
        <v>350</v>
      </c>
      <c r="B9771" s="13">
        <v>1850</v>
      </c>
      <c r="C9771" s="13">
        <v>60133</v>
      </c>
    </row>
    <row r="9772" spans="1:4" ht="15.75" hidden="1" customHeight="1">
      <c r="A9772" s="13" t="s">
        <v>350</v>
      </c>
      <c r="B9772" s="13">
        <v>1851</v>
      </c>
      <c r="C9772" s="13">
        <v>60467</v>
      </c>
    </row>
    <row r="9773" spans="1:4" ht="15.75" hidden="1" customHeight="1">
      <c r="A9773" s="13" t="s">
        <v>350</v>
      </c>
      <c r="B9773" s="13">
        <v>1852</v>
      </c>
      <c r="C9773" s="13">
        <v>60848</v>
      </c>
    </row>
    <row r="9774" spans="1:4" ht="15.75" hidden="1" customHeight="1">
      <c r="A9774" s="13" t="s">
        <v>350</v>
      </c>
      <c r="B9774" s="13">
        <v>1853</v>
      </c>
      <c r="C9774" s="13">
        <v>61275</v>
      </c>
    </row>
    <row r="9775" spans="1:4" ht="15.75" hidden="1" customHeight="1">
      <c r="A9775" s="13" t="s">
        <v>350</v>
      </c>
      <c r="B9775" s="13">
        <v>1854</v>
      </c>
      <c r="C9775" s="13">
        <v>61705</v>
      </c>
    </row>
    <row r="9776" spans="1:4" ht="15.75" hidden="1" customHeight="1">
      <c r="A9776" s="13" t="s">
        <v>350</v>
      </c>
      <c r="B9776" s="13">
        <v>1855</v>
      </c>
      <c r="C9776" s="13">
        <v>62138</v>
      </c>
    </row>
    <row r="9777" spans="1:3" ht="15.75" hidden="1" customHeight="1">
      <c r="A9777" s="13" t="s">
        <v>350</v>
      </c>
      <c r="B9777" s="13">
        <v>1856</v>
      </c>
      <c r="C9777" s="13">
        <v>62574</v>
      </c>
    </row>
    <row r="9778" spans="1:3" ht="15.75" hidden="1" customHeight="1">
      <c r="A9778" s="13" t="s">
        <v>350</v>
      </c>
      <c r="B9778" s="13">
        <v>1857</v>
      </c>
      <c r="C9778" s="13">
        <v>63013</v>
      </c>
    </row>
    <row r="9779" spans="1:3" ht="15.75" hidden="1" customHeight="1">
      <c r="A9779" s="13" t="s">
        <v>350</v>
      </c>
      <c r="B9779" s="13">
        <v>1858</v>
      </c>
      <c r="C9779" s="13">
        <v>63454</v>
      </c>
    </row>
    <row r="9780" spans="1:3" ht="15.75" hidden="1" customHeight="1">
      <c r="A9780" s="13" t="s">
        <v>350</v>
      </c>
      <c r="B9780" s="13">
        <v>1859</v>
      </c>
      <c r="C9780" s="13">
        <v>63899</v>
      </c>
    </row>
    <row r="9781" spans="1:3" ht="15.75" hidden="1" customHeight="1">
      <c r="A9781" s="13" t="s">
        <v>350</v>
      </c>
      <c r="B9781" s="13">
        <v>1860</v>
      </c>
      <c r="C9781" s="13">
        <v>64347</v>
      </c>
    </row>
    <row r="9782" spans="1:3" ht="15.75" hidden="1" customHeight="1">
      <c r="A9782" s="13" t="s">
        <v>350</v>
      </c>
      <c r="B9782" s="13">
        <v>1861</v>
      </c>
      <c r="C9782" s="13">
        <v>64798</v>
      </c>
    </row>
    <row r="9783" spans="1:3" ht="15.75" hidden="1" customHeight="1">
      <c r="A9783" s="13" t="s">
        <v>350</v>
      </c>
      <c r="B9783" s="13">
        <v>1862</v>
      </c>
      <c r="C9783" s="13">
        <v>65252</v>
      </c>
    </row>
    <row r="9784" spans="1:3" ht="15.75" hidden="1" customHeight="1">
      <c r="A9784" s="13" t="s">
        <v>350</v>
      </c>
      <c r="B9784" s="13">
        <v>1863</v>
      </c>
      <c r="C9784" s="13">
        <v>65709</v>
      </c>
    </row>
    <row r="9785" spans="1:3" ht="15.75" hidden="1" customHeight="1">
      <c r="A9785" s="13" t="s">
        <v>350</v>
      </c>
      <c r="B9785" s="13">
        <v>1864</v>
      </c>
      <c r="C9785" s="13">
        <v>66169</v>
      </c>
    </row>
    <row r="9786" spans="1:3" ht="15.75" hidden="1" customHeight="1">
      <c r="A9786" s="13" t="s">
        <v>350</v>
      </c>
      <c r="B9786" s="13">
        <v>1865</v>
      </c>
      <c r="C9786" s="13">
        <v>66633</v>
      </c>
    </row>
    <row r="9787" spans="1:3" ht="15.75" hidden="1" customHeight="1">
      <c r="A9787" s="13" t="s">
        <v>350</v>
      </c>
      <c r="B9787" s="13">
        <v>1866</v>
      </c>
      <c r="C9787" s="13">
        <v>67099</v>
      </c>
    </row>
    <row r="9788" spans="1:3" ht="15.75" hidden="1" customHeight="1">
      <c r="A9788" s="13" t="s">
        <v>350</v>
      </c>
      <c r="B9788" s="13">
        <v>1867</v>
      </c>
      <c r="C9788" s="13">
        <v>67569</v>
      </c>
    </row>
    <row r="9789" spans="1:3" ht="15.75" hidden="1" customHeight="1">
      <c r="A9789" s="13" t="s">
        <v>350</v>
      </c>
      <c r="B9789" s="13">
        <v>1868</v>
      </c>
      <c r="C9789" s="13">
        <v>68041</v>
      </c>
    </row>
    <row r="9790" spans="1:3" ht="15.75" hidden="1" customHeight="1">
      <c r="A9790" s="13" t="s">
        <v>350</v>
      </c>
      <c r="B9790" s="13">
        <v>1869</v>
      </c>
      <c r="C9790" s="13">
        <v>68517</v>
      </c>
    </row>
    <row r="9791" spans="1:3" ht="15.75" hidden="1" customHeight="1">
      <c r="A9791" s="13" t="s">
        <v>350</v>
      </c>
      <c r="B9791" s="13">
        <v>1870</v>
      </c>
      <c r="C9791" s="13">
        <v>68997</v>
      </c>
    </row>
    <row r="9792" spans="1:3" ht="15.75" hidden="1" customHeight="1">
      <c r="A9792" s="13" t="s">
        <v>350</v>
      </c>
      <c r="B9792" s="13">
        <v>1871</v>
      </c>
      <c r="C9792" s="13">
        <v>69479</v>
      </c>
    </row>
    <row r="9793" spans="1:3" ht="15.75" hidden="1" customHeight="1">
      <c r="A9793" s="13" t="s">
        <v>350</v>
      </c>
      <c r="B9793" s="13">
        <v>1872</v>
      </c>
      <c r="C9793" s="13">
        <v>69965</v>
      </c>
    </row>
    <row r="9794" spans="1:3" ht="15.75" hidden="1" customHeight="1">
      <c r="A9794" s="13" t="s">
        <v>350</v>
      </c>
      <c r="B9794" s="13">
        <v>1873</v>
      </c>
      <c r="C9794" s="13">
        <v>70454</v>
      </c>
    </row>
    <row r="9795" spans="1:3" ht="15.75" hidden="1" customHeight="1">
      <c r="A9795" s="13" t="s">
        <v>350</v>
      </c>
      <c r="B9795" s="13">
        <v>1874</v>
      </c>
      <c r="C9795" s="13">
        <v>70946</v>
      </c>
    </row>
    <row r="9796" spans="1:3" ht="15.75" hidden="1" customHeight="1">
      <c r="A9796" s="13" t="s">
        <v>350</v>
      </c>
      <c r="B9796" s="13">
        <v>1875</v>
      </c>
      <c r="C9796" s="13">
        <v>71442</v>
      </c>
    </row>
    <row r="9797" spans="1:3" ht="15.75" hidden="1" customHeight="1">
      <c r="A9797" s="13" t="s">
        <v>350</v>
      </c>
      <c r="B9797" s="13">
        <v>1876</v>
      </c>
      <c r="C9797" s="13">
        <v>71941</v>
      </c>
    </row>
    <row r="9798" spans="1:3" ht="15.75" hidden="1" customHeight="1">
      <c r="A9798" s="13" t="s">
        <v>350</v>
      </c>
      <c r="B9798" s="13">
        <v>1877</v>
      </c>
      <c r="C9798" s="13">
        <v>72443</v>
      </c>
    </row>
    <row r="9799" spans="1:3" ht="15.75" hidden="1" customHeight="1">
      <c r="A9799" s="13" t="s">
        <v>350</v>
      </c>
      <c r="B9799" s="13">
        <v>1878</v>
      </c>
      <c r="C9799" s="13">
        <v>72949</v>
      </c>
    </row>
    <row r="9800" spans="1:3" ht="15.75" hidden="1" customHeight="1">
      <c r="A9800" s="13" t="s">
        <v>350</v>
      </c>
      <c r="B9800" s="13">
        <v>1879</v>
      </c>
      <c r="C9800" s="13">
        <v>73458</v>
      </c>
    </row>
    <row r="9801" spans="1:3" ht="15.75" hidden="1" customHeight="1">
      <c r="A9801" s="13" t="s">
        <v>350</v>
      </c>
      <c r="B9801" s="13">
        <v>1880</v>
      </c>
      <c r="C9801" s="13">
        <v>73971</v>
      </c>
    </row>
    <row r="9802" spans="1:3" ht="15.75" hidden="1" customHeight="1">
      <c r="A9802" s="13" t="s">
        <v>350</v>
      </c>
      <c r="B9802" s="13">
        <v>1881</v>
      </c>
      <c r="C9802" s="13">
        <v>74487</v>
      </c>
    </row>
    <row r="9803" spans="1:3" ht="15.75" hidden="1" customHeight="1">
      <c r="A9803" s="13" t="s">
        <v>350</v>
      </c>
      <c r="B9803" s="13">
        <v>1882</v>
      </c>
      <c r="C9803" s="13">
        <v>75007</v>
      </c>
    </row>
    <row r="9804" spans="1:3" ht="15.75" hidden="1" customHeight="1">
      <c r="A9804" s="13" t="s">
        <v>350</v>
      </c>
      <c r="B9804" s="13">
        <v>1883</v>
      </c>
      <c r="C9804" s="13">
        <v>75530</v>
      </c>
    </row>
    <row r="9805" spans="1:3" ht="15.75" hidden="1" customHeight="1">
      <c r="A9805" s="13" t="s">
        <v>350</v>
      </c>
      <c r="B9805" s="13">
        <v>1884</v>
      </c>
      <c r="C9805" s="13">
        <v>76057</v>
      </c>
    </row>
    <row r="9806" spans="1:3" ht="15.75" hidden="1" customHeight="1">
      <c r="A9806" s="13" t="s">
        <v>350</v>
      </c>
      <c r="B9806" s="13">
        <v>1885</v>
      </c>
      <c r="C9806" s="13">
        <v>76587</v>
      </c>
    </row>
    <row r="9807" spans="1:3" ht="15.75" hidden="1" customHeight="1">
      <c r="A9807" s="13" t="s">
        <v>350</v>
      </c>
      <c r="B9807" s="13">
        <v>1886</v>
      </c>
      <c r="C9807" s="13">
        <v>77121</v>
      </c>
    </row>
    <row r="9808" spans="1:3" ht="15.75" hidden="1" customHeight="1">
      <c r="A9808" s="13" t="s">
        <v>350</v>
      </c>
      <c r="B9808" s="13">
        <v>1887</v>
      </c>
      <c r="C9808" s="13">
        <v>77659</v>
      </c>
    </row>
    <row r="9809" spans="1:3" ht="15.75" hidden="1" customHeight="1">
      <c r="A9809" s="13" t="s">
        <v>350</v>
      </c>
      <c r="B9809" s="13">
        <v>1888</v>
      </c>
      <c r="C9809" s="13">
        <v>78200</v>
      </c>
    </row>
    <row r="9810" spans="1:3" ht="15.75" hidden="1" customHeight="1">
      <c r="A9810" s="13" t="s">
        <v>350</v>
      </c>
      <c r="B9810" s="13">
        <v>1889</v>
      </c>
      <c r="C9810" s="13">
        <v>78744</v>
      </c>
    </row>
    <row r="9811" spans="1:3" ht="15.75" hidden="1" customHeight="1">
      <c r="A9811" s="13" t="s">
        <v>350</v>
      </c>
      <c r="B9811" s="13">
        <v>1890</v>
      </c>
      <c r="C9811" s="13">
        <v>79293</v>
      </c>
    </row>
    <row r="9812" spans="1:3" ht="15.75" hidden="1" customHeight="1">
      <c r="A9812" s="13" t="s">
        <v>350</v>
      </c>
      <c r="B9812" s="13">
        <v>1891</v>
      </c>
      <c r="C9812" s="13">
        <v>79845</v>
      </c>
    </row>
    <row r="9813" spans="1:3" ht="15.75" hidden="1" customHeight="1">
      <c r="A9813" s="13" t="s">
        <v>350</v>
      </c>
      <c r="B9813" s="13">
        <v>1892</v>
      </c>
      <c r="C9813" s="13">
        <v>80401</v>
      </c>
    </row>
    <row r="9814" spans="1:3" ht="15.75" hidden="1" customHeight="1">
      <c r="A9814" s="13" t="s">
        <v>350</v>
      </c>
      <c r="B9814" s="13">
        <v>1893</v>
      </c>
      <c r="C9814" s="13">
        <v>80961</v>
      </c>
    </row>
    <row r="9815" spans="1:3" ht="15.75" hidden="1" customHeight="1">
      <c r="A9815" s="13" t="s">
        <v>350</v>
      </c>
      <c r="B9815" s="13">
        <v>1894</v>
      </c>
      <c r="C9815" s="13">
        <v>81524</v>
      </c>
    </row>
    <row r="9816" spans="1:3" ht="15.75" hidden="1" customHeight="1">
      <c r="A9816" s="13" t="s">
        <v>350</v>
      </c>
      <c r="B9816" s="13">
        <v>1895</v>
      </c>
      <c r="C9816" s="13">
        <v>82091</v>
      </c>
    </row>
    <row r="9817" spans="1:3" ht="15.75" hidden="1" customHeight="1">
      <c r="A9817" s="13" t="s">
        <v>350</v>
      </c>
      <c r="B9817" s="13">
        <v>1896</v>
      </c>
      <c r="C9817" s="13">
        <v>82662</v>
      </c>
    </row>
    <row r="9818" spans="1:3" ht="15.75" hidden="1" customHeight="1">
      <c r="A9818" s="13" t="s">
        <v>350</v>
      </c>
      <c r="B9818" s="13">
        <v>1897</v>
      </c>
      <c r="C9818" s="13">
        <v>83237</v>
      </c>
    </row>
    <row r="9819" spans="1:3" ht="15.75" hidden="1" customHeight="1">
      <c r="A9819" s="13" t="s">
        <v>350</v>
      </c>
      <c r="B9819" s="13">
        <v>1898</v>
      </c>
      <c r="C9819" s="13">
        <v>83816</v>
      </c>
    </row>
    <row r="9820" spans="1:3" ht="15.75" hidden="1" customHeight="1">
      <c r="A9820" s="13" t="s">
        <v>350</v>
      </c>
      <c r="B9820" s="13">
        <v>1899</v>
      </c>
      <c r="C9820" s="13">
        <v>84649</v>
      </c>
    </row>
    <row r="9821" spans="1:3" ht="15.75" hidden="1" customHeight="1">
      <c r="A9821" s="13" t="s">
        <v>350</v>
      </c>
      <c r="B9821" s="13">
        <v>1900</v>
      </c>
      <c r="C9821" s="13">
        <v>85742</v>
      </c>
    </row>
    <row r="9822" spans="1:3" ht="15.75" hidden="1" customHeight="1">
      <c r="A9822" s="13" t="s">
        <v>350</v>
      </c>
      <c r="B9822" s="13">
        <v>1901</v>
      </c>
      <c r="C9822" s="13">
        <v>87104</v>
      </c>
    </row>
    <row r="9823" spans="1:3" ht="15.75" hidden="1" customHeight="1">
      <c r="A9823" s="13" t="s">
        <v>350</v>
      </c>
      <c r="B9823" s="13">
        <v>1902</v>
      </c>
      <c r="C9823" s="13">
        <v>88743</v>
      </c>
    </row>
    <row r="9824" spans="1:3" ht="15.75" hidden="1" customHeight="1">
      <c r="A9824" s="13" t="s">
        <v>350</v>
      </c>
      <c r="B9824" s="13">
        <v>1903</v>
      </c>
      <c r="C9824" s="13">
        <v>90667</v>
      </c>
    </row>
    <row r="9825" spans="1:3" ht="15.75" hidden="1" customHeight="1">
      <c r="A9825" s="13" t="s">
        <v>350</v>
      </c>
      <c r="B9825" s="13">
        <v>1904</v>
      </c>
      <c r="C9825" s="13">
        <v>92632</v>
      </c>
    </row>
    <row r="9826" spans="1:3" ht="15.75" hidden="1" customHeight="1">
      <c r="A9826" s="13" t="s">
        <v>350</v>
      </c>
      <c r="B9826" s="13">
        <v>1905</v>
      </c>
      <c r="C9826" s="13">
        <v>94639</v>
      </c>
    </row>
    <row r="9827" spans="1:3" ht="15.75" hidden="1" customHeight="1">
      <c r="A9827" s="13" t="s">
        <v>350</v>
      </c>
      <c r="B9827" s="13">
        <v>1906</v>
      </c>
      <c r="C9827" s="13">
        <v>96690</v>
      </c>
    </row>
    <row r="9828" spans="1:3" ht="15.75" hidden="1" customHeight="1">
      <c r="A9828" s="13" t="s">
        <v>350</v>
      </c>
      <c r="B9828" s="13">
        <v>1907</v>
      </c>
      <c r="C9828" s="13">
        <v>98785</v>
      </c>
    </row>
    <row r="9829" spans="1:3" ht="15.75" hidden="1" customHeight="1">
      <c r="A9829" s="13" t="s">
        <v>350</v>
      </c>
      <c r="B9829" s="13">
        <v>1908</v>
      </c>
      <c r="C9829" s="13">
        <v>100925</v>
      </c>
    </row>
    <row r="9830" spans="1:3" ht="15.75" hidden="1" customHeight="1">
      <c r="A9830" s="13" t="s">
        <v>350</v>
      </c>
      <c r="B9830" s="13">
        <v>1909</v>
      </c>
      <c r="C9830" s="13">
        <v>103112</v>
      </c>
    </row>
    <row r="9831" spans="1:3" ht="15.75" hidden="1" customHeight="1">
      <c r="A9831" s="13" t="s">
        <v>350</v>
      </c>
      <c r="B9831" s="13">
        <v>1910</v>
      </c>
      <c r="C9831" s="13">
        <v>105346</v>
      </c>
    </row>
    <row r="9832" spans="1:3" ht="15.75" hidden="1" customHeight="1">
      <c r="A9832" s="13" t="s">
        <v>350</v>
      </c>
      <c r="B9832" s="13">
        <v>1911</v>
      </c>
      <c r="C9832" s="13">
        <v>107628</v>
      </c>
    </row>
    <row r="9833" spans="1:3" ht="15.75" hidden="1" customHeight="1">
      <c r="A9833" s="13" t="s">
        <v>350</v>
      </c>
      <c r="B9833" s="13">
        <v>1912</v>
      </c>
      <c r="C9833" s="13">
        <v>109959</v>
      </c>
    </row>
    <row r="9834" spans="1:3" ht="15.75" hidden="1" customHeight="1">
      <c r="A9834" s="13" t="s">
        <v>350</v>
      </c>
      <c r="B9834" s="13">
        <v>1913</v>
      </c>
      <c r="C9834" s="13">
        <v>112341</v>
      </c>
    </row>
    <row r="9835" spans="1:3" ht="15.75" hidden="1" customHeight="1">
      <c r="A9835" s="13" t="s">
        <v>350</v>
      </c>
      <c r="B9835" s="13">
        <v>1914</v>
      </c>
      <c r="C9835" s="13">
        <v>114774</v>
      </c>
    </row>
    <row r="9836" spans="1:3" ht="15.75" hidden="1" customHeight="1">
      <c r="A9836" s="13" t="s">
        <v>350</v>
      </c>
      <c r="B9836" s="13">
        <v>1915</v>
      </c>
      <c r="C9836" s="13">
        <v>117260</v>
      </c>
    </row>
    <row r="9837" spans="1:3" ht="15.75" hidden="1" customHeight="1">
      <c r="A9837" s="13" t="s">
        <v>350</v>
      </c>
      <c r="B9837" s="13">
        <v>1916</v>
      </c>
      <c r="C9837" s="13">
        <v>119799</v>
      </c>
    </row>
    <row r="9838" spans="1:3" ht="15.75" hidden="1" customHeight="1">
      <c r="A9838" s="13" t="s">
        <v>350</v>
      </c>
      <c r="B9838" s="13">
        <v>1917</v>
      </c>
      <c r="C9838" s="13">
        <v>122394</v>
      </c>
    </row>
    <row r="9839" spans="1:3" ht="15.75" hidden="1" customHeight="1">
      <c r="A9839" s="13" t="s">
        <v>350</v>
      </c>
      <c r="B9839" s="13">
        <v>1918</v>
      </c>
      <c r="C9839" s="13">
        <v>124900</v>
      </c>
    </row>
    <row r="9840" spans="1:3" ht="15.75" hidden="1" customHeight="1">
      <c r="A9840" s="13" t="s">
        <v>350</v>
      </c>
      <c r="B9840" s="13">
        <v>1919</v>
      </c>
      <c r="C9840" s="13">
        <v>127108</v>
      </c>
    </row>
    <row r="9841" spans="1:3" ht="15.75" hidden="1" customHeight="1">
      <c r="A9841" s="13" t="s">
        <v>350</v>
      </c>
      <c r="B9841" s="13">
        <v>1920</v>
      </c>
      <c r="C9841" s="13">
        <v>129010</v>
      </c>
    </row>
    <row r="9842" spans="1:3" ht="15.75" hidden="1" customHeight="1">
      <c r="A9842" s="13" t="s">
        <v>350</v>
      </c>
      <c r="B9842" s="13">
        <v>1921</v>
      </c>
      <c r="C9842" s="13">
        <v>130595</v>
      </c>
    </row>
    <row r="9843" spans="1:3" ht="15.75" hidden="1" customHeight="1">
      <c r="A9843" s="13" t="s">
        <v>350</v>
      </c>
      <c r="B9843" s="13">
        <v>1922</v>
      </c>
      <c r="C9843" s="13">
        <v>131856</v>
      </c>
    </row>
    <row r="9844" spans="1:3" ht="15.75" hidden="1" customHeight="1">
      <c r="A9844" s="13" t="s">
        <v>350</v>
      </c>
      <c r="B9844" s="13">
        <v>1923</v>
      </c>
      <c r="C9844" s="13">
        <v>132782</v>
      </c>
    </row>
    <row r="9845" spans="1:3" ht="15.75" hidden="1" customHeight="1">
      <c r="A9845" s="13" t="s">
        <v>350</v>
      </c>
      <c r="B9845" s="13">
        <v>1924</v>
      </c>
      <c r="C9845" s="13">
        <v>133715</v>
      </c>
    </row>
    <row r="9846" spans="1:3" ht="15.75" hidden="1" customHeight="1">
      <c r="A9846" s="13" t="s">
        <v>350</v>
      </c>
      <c r="B9846" s="13">
        <v>1925</v>
      </c>
      <c r="C9846" s="13">
        <v>134655</v>
      </c>
    </row>
    <row r="9847" spans="1:3" ht="15.75" hidden="1" customHeight="1">
      <c r="A9847" s="13" t="s">
        <v>350</v>
      </c>
      <c r="B9847" s="13">
        <v>1926</v>
      </c>
      <c r="C9847" s="13">
        <v>135602</v>
      </c>
    </row>
    <row r="9848" spans="1:3" ht="15.75" hidden="1" customHeight="1">
      <c r="A9848" s="13" t="s">
        <v>350</v>
      </c>
      <c r="B9848" s="13">
        <v>1927</v>
      </c>
      <c r="C9848" s="13">
        <v>136555</v>
      </c>
    </row>
    <row r="9849" spans="1:3" ht="15.75" hidden="1" customHeight="1">
      <c r="A9849" s="13" t="s">
        <v>350</v>
      </c>
      <c r="B9849" s="13">
        <v>1928</v>
      </c>
      <c r="C9849" s="13">
        <v>137514</v>
      </c>
    </row>
    <row r="9850" spans="1:3" ht="15.75" hidden="1" customHeight="1">
      <c r="A9850" s="13" t="s">
        <v>350</v>
      </c>
      <c r="B9850" s="13">
        <v>1929</v>
      </c>
      <c r="C9850" s="13">
        <v>138481</v>
      </c>
    </row>
    <row r="9851" spans="1:3" ht="15.75" hidden="1" customHeight="1">
      <c r="A9851" s="13" t="s">
        <v>350</v>
      </c>
      <c r="B9851" s="13">
        <v>1930</v>
      </c>
      <c r="C9851" s="13">
        <v>139454</v>
      </c>
    </row>
    <row r="9852" spans="1:3" ht="15.75" hidden="1" customHeight="1">
      <c r="A9852" s="13" t="s">
        <v>350</v>
      </c>
      <c r="B9852" s="13">
        <v>1931</v>
      </c>
      <c r="C9852" s="13">
        <v>140434</v>
      </c>
    </row>
    <row r="9853" spans="1:3" ht="15.75" hidden="1" customHeight="1">
      <c r="A9853" s="13" t="s">
        <v>350</v>
      </c>
      <c r="B9853" s="13">
        <v>1932</v>
      </c>
      <c r="C9853" s="13">
        <v>141421</v>
      </c>
    </row>
    <row r="9854" spans="1:3" ht="15.75" hidden="1" customHeight="1">
      <c r="A9854" s="13" t="s">
        <v>350</v>
      </c>
      <c r="B9854" s="13">
        <v>1933</v>
      </c>
      <c r="C9854" s="13">
        <v>142415</v>
      </c>
    </row>
    <row r="9855" spans="1:3" ht="15.75" hidden="1" customHeight="1">
      <c r="A9855" s="13" t="s">
        <v>350</v>
      </c>
      <c r="B9855" s="13">
        <v>1934</v>
      </c>
      <c r="C9855" s="13">
        <v>143416</v>
      </c>
    </row>
    <row r="9856" spans="1:3" ht="15.75" hidden="1" customHeight="1">
      <c r="A9856" s="13" t="s">
        <v>350</v>
      </c>
      <c r="B9856" s="13">
        <v>1935</v>
      </c>
      <c r="C9856" s="13">
        <v>144424</v>
      </c>
    </row>
    <row r="9857" spans="1:3" ht="15.75" hidden="1" customHeight="1">
      <c r="A9857" s="13" t="s">
        <v>350</v>
      </c>
      <c r="B9857" s="13">
        <v>1936</v>
      </c>
      <c r="C9857" s="13">
        <v>145439</v>
      </c>
    </row>
    <row r="9858" spans="1:3" ht="15.75" hidden="1" customHeight="1">
      <c r="A9858" s="13" t="s">
        <v>350</v>
      </c>
      <c r="B9858" s="13">
        <v>1937</v>
      </c>
      <c r="C9858" s="13">
        <v>146461</v>
      </c>
    </row>
    <row r="9859" spans="1:3" ht="15.75" hidden="1" customHeight="1">
      <c r="A9859" s="13" t="s">
        <v>350</v>
      </c>
      <c r="B9859" s="13">
        <v>1938</v>
      </c>
      <c r="C9859" s="13">
        <v>147490</v>
      </c>
    </row>
    <row r="9860" spans="1:3" ht="15.75" hidden="1" customHeight="1">
      <c r="A9860" s="13" t="s">
        <v>350</v>
      </c>
      <c r="B9860" s="13">
        <v>1939</v>
      </c>
      <c r="C9860" s="13">
        <v>148527</v>
      </c>
    </row>
    <row r="9861" spans="1:3" ht="15.75" hidden="1" customHeight="1">
      <c r="A9861" s="13" t="s">
        <v>350</v>
      </c>
      <c r="B9861" s="13">
        <v>1940</v>
      </c>
      <c r="C9861" s="13">
        <v>149571</v>
      </c>
    </row>
    <row r="9862" spans="1:3" ht="15.75" hidden="1" customHeight="1">
      <c r="A9862" s="13" t="s">
        <v>350</v>
      </c>
      <c r="B9862" s="13">
        <v>1941</v>
      </c>
      <c r="C9862" s="13">
        <v>150622</v>
      </c>
    </row>
    <row r="9863" spans="1:3" ht="15.75" hidden="1" customHeight="1">
      <c r="A9863" s="13" t="s">
        <v>350</v>
      </c>
      <c r="B9863" s="13">
        <v>1942</v>
      </c>
      <c r="C9863" s="13">
        <v>151681</v>
      </c>
    </row>
    <row r="9864" spans="1:3" ht="15.75" hidden="1" customHeight="1">
      <c r="A9864" s="13" t="s">
        <v>350</v>
      </c>
      <c r="B9864" s="13">
        <v>1943</v>
      </c>
      <c r="C9864" s="13">
        <v>152747</v>
      </c>
    </row>
    <row r="9865" spans="1:3" ht="15.75" hidden="1" customHeight="1">
      <c r="A9865" s="13" t="s">
        <v>350</v>
      </c>
      <c r="B9865" s="13">
        <v>1944</v>
      </c>
      <c r="C9865" s="13">
        <v>153820</v>
      </c>
    </row>
    <row r="9866" spans="1:3" ht="15.75" hidden="1" customHeight="1">
      <c r="A9866" s="13" t="s">
        <v>350</v>
      </c>
      <c r="B9866" s="13">
        <v>1945</v>
      </c>
      <c r="C9866" s="13">
        <v>154901</v>
      </c>
    </row>
    <row r="9867" spans="1:3" ht="15.75" hidden="1" customHeight="1">
      <c r="A9867" s="13" t="s">
        <v>350</v>
      </c>
      <c r="B9867" s="13">
        <v>1946</v>
      </c>
      <c r="C9867" s="13">
        <v>155990</v>
      </c>
    </row>
    <row r="9868" spans="1:3" ht="15.75" hidden="1" customHeight="1">
      <c r="A9868" s="13" t="s">
        <v>350</v>
      </c>
      <c r="B9868" s="13">
        <v>1947</v>
      </c>
      <c r="C9868" s="13">
        <v>157086</v>
      </c>
    </row>
    <row r="9869" spans="1:3" ht="15.75" hidden="1" customHeight="1">
      <c r="A9869" s="13" t="s">
        <v>350</v>
      </c>
      <c r="B9869" s="13">
        <v>1948</v>
      </c>
      <c r="C9869" s="13">
        <v>158190</v>
      </c>
    </row>
    <row r="9870" spans="1:3" ht="15.75" hidden="1" customHeight="1">
      <c r="A9870" s="13" t="s">
        <v>350</v>
      </c>
      <c r="B9870" s="13">
        <v>1949</v>
      </c>
      <c r="C9870" s="13">
        <v>159762</v>
      </c>
    </row>
    <row r="9871" spans="1:3" ht="15.75" hidden="1" customHeight="1">
      <c r="A9871" s="13" t="s">
        <v>350</v>
      </c>
      <c r="B9871" s="13">
        <v>1950</v>
      </c>
      <c r="C9871" s="13">
        <v>161823</v>
      </c>
    </row>
    <row r="9872" spans="1:3" ht="15.75" hidden="1" customHeight="1">
      <c r="A9872" s="13" t="s">
        <v>350</v>
      </c>
      <c r="B9872" s="13">
        <v>1951</v>
      </c>
      <c r="C9872" s="13">
        <v>165156</v>
      </c>
    </row>
    <row r="9873" spans="1:4" ht="15.75" hidden="1" customHeight="1">
      <c r="A9873" s="13" t="s">
        <v>350</v>
      </c>
      <c r="B9873" s="13">
        <v>1952</v>
      </c>
      <c r="C9873" s="13">
        <v>168309</v>
      </c>
    </row>
    <row r="9874" spans="1:4" ht="15.75" hidden="1" customHeight="1">
      <c r="A9874" s="13" t="s">
        <v>350</v>
      </c>
      <c r="B9874" s="13">
        <v>1953</v>
      </c>
      <c r="C9874" s="13">
        <v>171618</v>
      </c>
    </row>
    <row r="9875" spans="1:4" ht="15.75" hidden="1" customHeight="1">
      <c r="A9875" s="13" t="s">
        <v>350</v>
      </c>
      <c r="B9875" s="13">
        <v>1954</v>
      </c>
      <c r="C9875" s="13">
        <v>174814</v>
      </c>
    </row>
    <row r="9876" spans="1:4" ht="15.75" hidden="1" customHeight="1">
      <c r="A9876" s="13" t="s">
        <v>350</v>
      </c>
      <c r="B9876" s="13">
        <v>1955</v>
      </c>
      <c r="C9876" s="13">
        <v>177891</v>
      </c>
    </row>
    <row r="9877" spans="1:4" ht="15.75" hidden="1" customHeight="1">
      <c r="A9877" s="13" t="s">
        <v>350</v>
      </c>
      <c r="B9877" s="13">
        <v>1956</v>
      </c>
      <c r="C9877" s="13">
        <v>180871</v>
      </c>
    </row>
    <row r="9878" spans="1:4" ht="15.75" hidden="1" customHeight="1">
      <c r="A9878" s="13" t="s">
        <v>350</v>
      </c>
      <c r="B9878" s="13">
        <v>1957</v>
      </c>
      <c r="C9878" s="13">
        <v>184077</v>
      </c>
    </row>
    <row r="9879" spans="1:4" ht="15.75" hidden="1" customHeight="1">
      <c r="A9879" s="13" t="s">
        <v>350</v>
      </c>
      <c r="B9879" s="13">
        <v>1958</v>
      </c>
      <c r="C9879" s="13">
        <v>187652</v>
      </c>
    </row>
    <row r="9880" spans="1:4" ht="15.75" hidden="1" customHeight="1">
      <c r="A9880" s="13" t="s">
        <v>350</v>
      </c>
      <c r="B9880" s="13">
        <v>1959</v>
      </c>
      <c r="C9880" s="13">
        <v>191256</v>
      </c>
      <c r="D9880" s="13">
        <v>1.0999999999999999E-2</v>
      </c>
    </row>
    <row r="9881" spans="1:4" ht="15.75" hidden="1" customHeight="1">
      <c r="A9881" s="13" t="s">
        <v>350</v>
      </c>
      <c r="B9881" s="13">
        <v>1960</v>
      </c>
      <c r="C9881" s="13">
        <v>194864</v>
      </c>
      <c r="D9881" s="13">
        <v>1.0999999999999999E-2</v>
      </c>
    </row>
    <row r="9882" spans="1:4" ht="15.75" hidden="1" customHeight="1">
      <c r="A9882" s="13" t="s">
        <v>350</v>
      </c>
      <c r="B9882" s="13">
        <v>1961</v>
      </c>
      <c r="C9882" s="13">
        <v>198633</v>
      </c>
      <c r="D9882" s="13">
        <v>1.0999999999999999E-2</v>
      </c>
    </row>
    <row r="9883" spans="1:4" ht="15.75" hidden="1" customHeight="1">
      <c r="A9883" s="13" t="s">
        <v>350</v>
      </c>
      <c r="B9883" s="13">
        <v>1962</v>
      </c>
      <c r="C9883" s="13">
        <v>202538</v>
      </c>
      <c r="D9883" s="13">
        <v>1.0999999999999999E-2</v>
      </c>
    </row>
    <row r="9884" spans="1:4" ht="15.75" hidden="1" customHeight="1">
      <c r="A9884" s="13" t="s">
        <v>350</v>
      </c>
      <c r="B9884" s="13">
        <v>1963</v>
      </c>
      <c r="C9884" s="13">
        <v>206557</v>
      </c>
      <c r="D9884" s="13">
        <v>1.0999999999999999E-2</v>
      </c>
    </row>
    <row r="9885" spans="1:4" ht="15.75" hidden="1" customHeight="1">
      <c r="A9885" s="13" t="s">
        <v>350</v>
      </c>
      <c r="B9885" s="13">
        <v>1964</v>
      </c>
      <c r="C9885" s="13">
        <v>210672</v>
      </c>
      <c r="D9885" s="13">
        <v>1.0999999999999999E-2</v>
      </c>
    </row>
    <row r="9886" spans="1:4" ht="15.75" hidden="1" customHeight="1">
      <c r="A9886" s="13" t="s">
        <v>350</v>
      </c>
      <c r="B9886" s="13">
        <v>1965</v>
      </c>
      <c r="C9886" s="13">
        <v>214948</v>
      </c>
      <c r="D9886" s="13">
        <v>1.4999999999999999E-2</v>
      </c>
    </row>
    <row r="9887" spans="1:4" ht="15.75" hidden="1" customHeight="1">
      <c r="A9887" s="13" t="s">
        <v>350</v>
      </c>
      <c r="B9887" s="13">
        <v>1966</v>
      </c>
      <c r="C9887" s="13">
        <v>219377</v>
      </c>
      <c r="D9887" s="13">
        <v>1.7999999999999999E-2</v>
      </c>
    </row>
    <row r="9888" spans="1:4" ht="15.75" hidden="1" customHeight="1">
      <c r="A9888" s="13" t="s">
        <v>350</v>
      </c>
      <c r="B9888" s="13">
        <v>1967</v>
      </c>
      <c r="C9888" s="13">
        <v>224329</v>
      </c>
      <c r="D9888" s="13">
        <v>1.7999999999999999E-2</v>
      </c>
    </row>
    <row r="9889" spans="1:4" ht="15.75" hidden="1" customHeight="1">
      <c r="A9889" s="13" t="s">
        <v>350</v>
      </c>
      <c r="B9889" s="13">
        <v>1968</v>
      </c>
      <c r="C9889" s="13">
        <v>229985</v>
      </c>
      <c r="D9889" s="13">
        <v>1.7999999999999999E-2</v>
      </c>
    </row>
    <row r="9890" spans="1:4" ht="15.75" hidden="1" customHeight="1">
      <c r="A9890" s="13" t="s">
        <v>350</v>
      </c>
      <c r="B9890" s="13">
        <v>1969</v>
      </c>
      <c r="C9890" s="13">
        <v>236017</v>
      </c>
      <c r="D9890" s="13">
        <v>1.7999999999999999E-2</v>
      </c>
    </row>
    <row r="9891" spans="1:4" ht="15.75" hidden="1" customHeight="1">
      <c r="A9891" s="13" t="s">
        <v>350</v>
      </c>
      <c r="B9891" s="13">
        <v>1970</v>
      </c>
      <c r="C9891" s="13">
        <v>242362</v>
      </c>
      <c r="D9891" s="13">
        <v>2.9000000000000001E-2</v>
      </c>
    </row>
    <row r="9892" spans="1:4" ht="15.75" hidden="1" customHeight="1">
      <c r="A9892" s="13" t="s">
        <v>350</v>
      </c>
      <c r="B9892" s="13">
        <v>1971</v>
      </c>
      <c r="C9892" s="13">
        <v>249072</v>
      </c>
      <c r="D9892" s="13">
        <v>2.9000000000000001E-2</v>
      </c>
    </row>
    <row r="9893" spans="1:4" ht="15.75" hidden="1" customHeight="1">
      <c r="A9893" s="13" t="s">
        <v>350</v>
      </c>
      <c r="B9893" s="13">
        <v>1972</v>
      </c>
      <c r="C9893" s="13">
        <v>256196</v>
      </c>
      <c r="D9893" s="13">
        <v>2.9000000000000001E-2</v>
      </c>
    </row>
    <row r="9894" spans="1:4" ht="15.75" hidden="1" customHeight="1">
      <c r="A9894" s="13" t="s">
        <v>350</v>
      </c>
      <c r="B9894" s="13">
        <v>1973</v>
      </c>
      <c r="C9894" s="13">
        <v>263742</v>
      </c>
      <c r="D9894" s="13">
        <v>2.9000000000000001E-2</v>
      </c>
    </row>
    <row r="9895" spans="1:4" ht="15.75" hidden="1" customHeight="1">
      <c r="A9895" s="13" t="s">
        <v>350</v>
      </c>
      <c r="B9895" s="13">
        <v>1974</v>
      </c>
      <c r="C9895" s="13">
        <v>271724</v>
      </c>
      <c r="D9895" s="13">
        <v>2.9000000000000001E-2</v>
      </c>
    </row>
    <row r="9896" spans="1:4" ht="15.75" hidden="1" customHeight="1">
      <c r="A9896" s="13" t="s">
        <v>350</v>
      </c>
      <c r="B9896" s="13">
        <v>1975</v>
      </c>
      <c r="C9896" s="13">
        <v>280044</v>
      </c>
      <c r="D9896" s="13">
        <v>3.3000000000000002E-2</v>
      </c>
    </row>
    <row r="9897" spans="1:4" ht="15.75" hidden="1" customHeight="1">
      <c r="A9897" s="13" t="s">
        <v>350</v>
      </c>
      <c r="B9897" s="13">
        <v>1976</v>
      </c>
      <c r="C9897" s="13">
        <v>288819</v>
      </c>
      <c r="D9897" s="13">
        <v>0.04</v>
      </c>
    </row>
    <row r="9898" spans="1:4" ht="15.75" hidden="1" customHeight="1">
      <c r="A9898" s="13" t="s">
        <v>350</v>
      </c>
      <c r="B9898" s="13">
        <v>1977</v>
      </c>
      <c r="C9898" s="13">
        <v>298166</v>
      </c>
      <c r="D9898" s="13">
        <v>0.04</v>
      </c>
    </row>
    <row r="9899" spans="1:4" ht="15.75" hidden="1" customHeight="1">
      <c r="A9899" s="13" t="s">
        <v>350</v>
      </c>
      <c r="B9899" s="13">
        <v>1978</v>
      </c>
      <c r="C9899" s="13">
        <v>307947</v>
      </c>
      <c r="D9899" s="13">
        <v>2.9000000000000001E-2</v>
      </c>
    </row>
    <row r="9900" spans="1:4" ht="15.75" hidden="1" customHeight="1">
      <c r="A9900" s="13" t="s">
        <v>350</v>
      </c>
      <c r="B9900" s="13">
        <v>1979</v>
      </c>
      <c r="C9900" s="13">
        <v>318134</v>
      </c>
      <c r="D9900" s="13">
        <v>2.1999999999999999E-2</v>
      </c>
    </row>
    <row r="9901" spans="1:4" ht="15.75" hidden="1" customHeight="1">
      <c r="A9901" s="13" t="s">
        <v>350</v>
      </c>
      <c r="B9901" s="13">
        <v>1980</v>
      </c>
      <c r="C9901" s="13">
        <v>328336</v>
      </c>
      <c r="D9901" s="13">
        <v>4.8000000000000001E-2</v>
      </c>
    </row>
    <row r="9902" spans="1:4" ht="15.75" hidden="1" customHeight="1">
      <c r="A9902" s="13" t="s">
        <v>350</v>
      </c>
      <c r="B9902" s="13">
        <v>1981</v>
      </c>
      <c r="C9902" s="13">
        <v>337991</v>
      </c>
      <c r="D9902" s="13">
        <v>4.8000000000000001E-2</v>
      </c>
    </row>
    <row r="9903" spans="1:4" ht="15.75" hidden="1" customHeight="1">
      <c r="A9903" s="13" t="s">
        <v>350</v>
      </c>
      <c r="B9903" s="13">
        <v>1982</v>
      </c>
      <c r="C9903" s="13">
        <v>347063</v>
      </c>
      <c r="D9903" s="13">
        <v>4.8000000000000001E-2</v>
      </c>
    </row>
    <row r="9904" spans="1:4" ht="15.75" hidden="1" customHeight="1">
      <c r="A9904" s="13" t="s">
        <v>350</v>
      </c>
      <c r="B9904" s="13">
        <v>1983</v>
      </c>
      <c r="C9904" s="13">
        <v>356152</v>
      </c>
      <c r="D9904" s="13">
        <v>4.8000000000000001E-2</v>
      </c>
    </row>
    <row r="9905" spans="1:4" ht="15.75" hidden="1" customHeight="1">
      <c r="A9905" s="13" t="s">
        <v>350</v>
      </c>
      <c r="B9905" s="13">
        <v>1984</v>
      </c>
      <c r="C9905" s="13">
        <v>365671</v>
      </c>
      <c r="D9905" s="13">
        <v>4.8000000000000001E-2</v>
      </c>
    </row>
    <row r="9906" spans="1:4" ht="15.75" hidden="1" customHeight="1">
      <c r="A9906" s="13" t="s">
        <v>350</v>
      </c>
      <c r="B9906" s="13">
        <v>1985</v>
      </c>
      <c r="C9906" s="13">
        <v>375661</v>
      </c>
      <c r="D9906" s="13">
        <v>4.8000000000000001E-2</v>
      </c>
    </row>
    <row r="9907" spans="1:4" ht="15.75" hidden="1" customHeight="1">
      <c r="A9907" s="13" t="s">
        <v>350</v>
      </c>
      <c r="B9907" s="13">
        <v>1986</v>
      </c>
      <c r="C9907" s="13">
        <v>386072</v>
      </c>
      <c r="D9907" s="13">
        <v>4.3999999999999997E-2</v>
      </c>
    </row>
    <row r="9908" spans="1:4" ht="15.75" hidden="1" customHeight="1">
      <c r="A9908" s="13" t="s">
        <v>350</v>
      </c>
      <c r="B9908" s="13">
        <v>1987</v>
      </c>
      <c r="C9908" s="13">
        <v>396895</v>
      </c>
      <c r="D9908" s="13">
        <v>4.8000000000000001E-2</v>
      </c>
    </row>
    <row r="9909" spans="1:4" ht="15.75" hidden="1" customHeight="1">
      <c r="A9909" s="13" t="s">
        <v>350</v>
      </c>
      <c r="B9909" s="13">
        <v>1988</v>
      </c>
      <c r="C9909" s="13">
        <v>408068</v>
      </c>
      <c r="D9909" s="13">
        <v>5.0999999999999997E-2</v>
      </c>
    </row>
    <row r="9910" spans="1:4" ht="15.75" hidden="1" customHeight="1">
      <c r="A9910" s="13" t="s">
        <v>350</v>
      </c>
      <c r="B9910" s="13">
        <v>1989</v>
      </c>
      <c r="C9910" s="13">
        <v>419591</v>
      </c>
      <c r="D9910" s="13">
        <v>5.0999999999999997E-2</v>
      </c>
    </row>
    <row r="9911" spans="1:4" ht="15.75" hidden="1" customHeight="1">
      <c r="A9911" s="13" t="s">
        <v>350</v>
      </c>
      <c r="B9911" s="13">
        <v>1990</v>
      </c>
      <c r="C9911" s="13">
        <v>431128</v>
      </c>
      <c r="D9911" s="13">
        <v>6.6000000000000003E-2</v>
      </c>
    </row>
    <row r="9912" spans="1:4" ht="15.75" hidden="1" customHeight="1">
      <c r="A9912" s="13" t="s">
        <v>350</v>
      </c>
      <c r="B9912" s="13">
        <v>1991</v>
      </c>
      <c r="C9912" s="13">
        <v>442286</v>
      </c>
      <c r="D9912" s="13">
        <v>6.6000000000000003E-2</v>
      </c>
    </row>
    <row r="9913" spans="1:4" ht="15.75" hidden="1" customHeight="1">
      <c r="A9913" s="13" t="s">
        <v>350</v>
      </c>
      <c r="B9913" s="13">
        <v>1992</v>
      </c>
      <c r="C9913" s="13">
        <v>452997</v>
      </c>
      <c r="D9913" s="13">
        <v>7.0000000000000007E-2</v>
      </c>
    </row>
    <row r="9914" spans="1:4" ht="15.75" hidden="1" customHeight="1">
      <c r="A9914" s="13" t="s">
        <v>350</v>
      </c>
      <c r="B9914" s="13">
        <v>1993</v>
      </c>
      <c r="C9914" s="13">
        <v>463325</v>
      </c>
      <c r="D9914" s="13">
        <v>7.2999999999999995E-2</v>
      </c>
    </row>
    <row r="9915" spans="1:4" ht="15.75" hidden="1" customHeight="1">
      <c r="A9915" s="13" t="s">
        <v>350</v>
      </c>
      <c r="B9915" s="13">
        <v>1994</v>
      </c>
      <c r="C9915" s="13">
        <v>473485</v>
      </c>
      <c r="D9915" s="13">
        <v>7.2999999999999995E-2</v>
      </c>
    </row>
    <row r="9916" spans="1:4" ht="15.75" hidden="1" customHeight="1">
      <c r="A9916" s="13" t="s">
        <v>350</v>
      </c>
      <c r="B9916" s="13">
        <v>1995</v>
      </c>
      <c r="C9916" s="13">
        <v>483767</v>
      </c>
      <c r="D9916" s="13">
        <v>7.6999999999999999E-2</v>
      </c>
    </row>
    <row r="9917" spans="1:4" ht="15.75" hidden="1" customHeight="1">
      <c r="A9917" s="13" t="s">
        <v>350</v>
      </c>
      <c r="B9917" s="13">
        <v>1996</v>
      </c>
      <c r="C9917" s="13">
        <v>494289</v>
      </c>
      <c r="D9917" s="13">
        <v>8.1000000000000003E-2</v>
      </c>
    </row>
    <row r="9918" spans="1:4" ht="15.75" hidden="1" customHeight="1">
      <c r="A9918" s="13" t="s">
        <v>350</v>
      </c>
      <c r="B9918" s="13">
        <v>1997</v>
      </c>
      <c r="C9918" s="13">
        <v>505041</v>
      </c>
      <c r="D9918" s="13">
        <v>8.4000000000000005E-2</v>
      </c>
    </row>
    <row r="9919" spans="1:4" ht="15.75" hidden="1" customHeight="1">
      <c r="A9919" s="13" t="s">
        <v>350</v>
      </c>
      <c r="B9919" s="13">
        <v>1998</v>
      </c>
      <c r="C9919" s="13">
        <v>515974</v>
      </c>
      <c r="D9919" s="13">
        <v>9.1999999999999998E-2</v>
      </c>
    </row>
    <row r="9920" spans="1:4" ht="15.75" hidden="1" customHeight="1">
      <c r="A9920" s="13" t="s">
        <v>350</v>
      </c>
      <c r="B9920" s="13">
        <v>1999</v>
      </c>
      <c r="C9920" s="13">
        <v>526450</v>
      </c>
      <c r="D9920" s="13">
        <v>9.5000000000000001E-2</v>
      </c>
    </row>
    <row r="9921" spans="1:4" ht="15.75" hidden="1" customHeight="1">
      <c r="A9921" s="13" t="s">
        <v>350</v>
      </c>
      <c r="B9921" s="13">
        <v>2000</v>
      </c>
      <c r="C9921" s="13">
        <v>536762</v>
      </c>
      <c r="D9921" s="13">
        <v>0.10299999999999999</v>
      </c>
    </row>
    <row r="9922" spans="1:4" ht="15.75" hidden="1" customHeight="1">
      <c r="A9922" s="13" t="s">
        <v>350</v>
      </c>
      <c r="B9922" s="13">
        <v>2001</v>
      </c>
      <c r="C9922" s="13">
        <v>547757</v>
      </c>
      <c r="D9922" s="13">
        <v>0.106</v>
      </c>
    </row>
    <row r="9923" spans="1:4" ht="15.75" hidden="1" customHeight="1">
      <c r="A9923" s="13" t="s">
        <v>350</v>
      </c>
      <c r="B9923" s="13">
        <v>2002</v>
      </c>
      <c r="C9923" s="13">
        <v>559053</v>
      </c>
      <c r="D9923" s="13">
        <v>0.106</v>
      </c>
    </row>
    <row r="9924" spans="1:4" ht="15.75" hidden="1" customHeight="1">
      <c r="A9924" s="13" t="s">
        <v>350</v>
      </c>
      <c r="B9924" s="13">
        <v>2003</v>
      </c>
      <c r="C9924" s="13">
        <v>570142</v>
      </c>
      <c r="D9924" s="13">
        <v>0.13600000000000001</v>
      </c>
    </row>
    <row r="9925" spans="1:4" ht="15.75" hidden="1" customHeight="1">
      <c r="A9925" s="13" t="s">
        <v>350</v>
      </c>
      <c r="B9925" s="13">
        <v>2004</v>
      </c>
      <c r="C9925" s="13">
        <v>581161</v>
      </c>
      <c r="D9925" s="13">
        <v>0.14699999999999999</v>
      </c>
    </row>
    <row r="9926" spans="1:4" ht="15.75" hidden="1" customHeight="1">
      <c r="A9926" s="13" t="s">
        <v>350</v>
      </c>
      <c r="B9926" s="13">
        <v>2005</v>
      </c>
      <c r="C9926" s="13">
        <v>592691</v>
      </c>
      <c r="D9926" s="13">
        <v>0.14299999999999999</v>
      </c>
    </row>
    <row r="9927" spans="1:4" ht="15.75" hidden="1" customHeight="1">
      <c r="A9927" s="13" t="s">
        <v>350</v>
      </c>
      <c r="B9927" s="13">
        <v>2006</v>
      </c>
      <c r="C9927" s="13">
        <v>604664</v>
      </c>
      <c r="D9927" s="13">
        <v>0.16500000000000001</v>
      </c>
    </row>
    <row r="9928" spans="1:4" ht="15.75" hidden="1" customHeight="1">
      <c r="A9928" s="13" t="s">
        <v>350</v>
      </c>
      <c r="B9928" s="13">
        <v>2007</v>
      </c>
      <c r="C9928" s="13">
        <v>616901</v>
      </c>
      <c r="D9928" s="13">
        <v>0.106</v>
      </c>
    </row>
    <row r="9929" spans="1:4" ht="15.75" hidden="1" customHeight="1">
      <c r="A9929" s="13" t="s">
        <v>350</v>
      </c>
      <c r="B9929" s="13">
        <v>2008</v>
      </c>
      <c r="C9929" s="13">
        <v>629476</v>
      </c>
      <c r="D9929" s="13">
        <v>0.11</v>
      </c>
    </row>
    <row r="9930" spans="1:4" ht="15.75" hidden="1" customHeight="1">
      <c r="A9930" s="13" t="s">
        <v>350</v>
      </c>
      <c r="B9930" s="13">
        <v>2009</v>
      </c>
      <c r="C9930" s="13">
        <v>642498</v>
      </c>
      <c r="D9930" s="13">
        <v>0.13600000000000001</v>
      </c>
    </row>
    <row r="9931" spans="1:4" ht="15.75" hidden="1" customHeight="1">
      <c r="A9931" s="13" t="s">
        <v>350</v>
      </c>
      <c r="B9931" s="13">
        <v>2010</v>
      </c>
      <c r="C9931" s="13">
        <v>656032</v>
      </c>
      <c r="D9931" s="13">
        <v>0.161</v>
      </c>
    </row>
    <row r="9932" spans="1:4" ht="15.75" hidden="1" customHeight="1">
      <c r="A9932" s="13" t="s">
        <v>350</v>
      </c>
      <c r="B9932" s="13">
        <v>2011</v>
      </c>
      <c r="C9932" s="13">
        <v>670081</v>
      </c>
      <c r="D9932" s="13">
        <v>0.14299999999999999</v>
      </c>
    </row>
    <row r="9933" spans="1:4" ht="15.75" hidden="1" customHeight="1">
      <c r="A9933" s="13" t="s">
        <v>350</v>
      </c>
      <c r="B9933" s="13">
        <v>2012</v>
      </c>
      <c r="C9933" s="13">
        <v>684564</v>
      </c>
      <c r="D9933" s="13">
        <v>0.154</v>
      </c>
    </row>
    <row r="9934" spans="1:4" ht="15.75" hidden="1" customHeight="1">
      <c r="A9934" s="13" t="s">
        <v>350</v>
      </c>
      <c r="B9934" s="13">
        <v>2013</v>
      </c>
      <c r="C9934" s="13">
        <v>699397</v>
      </c>
      <c r="D9934" s="13">
        <v>0.183</v>
      </c>
    </row>
    <row r="9935" spans="1:4" ht="15.75" hidden="1" customHeight="1">
      <c r="A9935" s="13" t="s">
        <v>350</v>
      </c>
      <c r="B9935" s="13">
        <v>2014</v>
      </c>
      <c r="C9935" s="13">
        <v>714617</v>
      </c>
      <c r="D9935" s="13">
        <v>0.161</v>
      </c>
    </row>
    <row r="9936" spans="1:4" ht="15.75" hidden="1" customHeight="1">
      <c r="A9936" s="13" t="s">
        <v>350</v>
      </c>
      <c r="B9936" s="13">
        <v>2015</v>
      </c>
      <c r="C9936" s="13">
        <v>730221</v>
      </c>
      <c r="D9936" s="13">
        <v>0.18</v>
      </c>
    </row>
    <row r="9937" spans="1:4" ht="15.75" hidden="1" customHeight="1">
      <c r="A9937" s="13" t="s">
        <v>350</v>
      </c>
      <c r="B9937" s="13">
        <v>2016</v>
      </c>
      <c r="C9937" s="13">
        <v>746239</v>
      </c>
      <c r="D9937" s="13">
        <v>0.216</v>
      </c>
    </row>
    <row r="9938" spans="1:4" ht="15.75" hidden="1" customHeight="1">
      <c r="A9938" s="13" t="s">
        <v>350</v>
      </c>
      <c r="B9938" s="13">
        <v>2017</v>
      </c>
      <c r="C9938" s="13">
        <v>761672</v>
      </c>
      <c r="D9938" s="13">
        <v>0.26700000000000002</v>
      </c>
    </row>
    <row r="9939" spans="1:4" ht="15.75" hidden="1" customHeight="1">
      <c r="A9939" s="13" t="s">
        <v>350</v>
      </c>
      <c r="B9939" s="13">
        <v>2018</v>
      </c>
      <c r="C9939" s="13">
        <v>776322</v>
      </c>
      <c r="D9939" s="13">
        <v>0.29299999999999998</v>
      </c>
    </row>
    <row r="9940" spans="1:4" ht="15.75" hidden="1" customHeight="1">
      <c r="A9940" s="13" t="s">
        <v>350</v>
      </c>
      <c r="B9940" s="13">
        <v>2019</v>
      </c>
      <c r="C9940" s="13">
        <v>790993</v>
      </c>
      <c r="D9940" s="13">
        <v>0.311</v>
      </c>
    </row>
    <row r="9941" spans="1:4" ht="15.75" hidden="1" customHeight="1">
      <c r="A9941" s="13" t="s">
        <v>350</v>
      </c>
      <c r="B9941" s="13">
        <v>2020</v>
      </c>
      <c r="C9941" s="13">
        <v>806168</v>
      </c>
      <c r="D9941" s="13">
        <v>0.28199999999999997</v>
      </c>
    </row>
    <row r="9942" spans="1:4" ht="15.75" hidden="1" customHeight="1">
      <c r="A9942" s="13" t="s">
        <v>350</v>
      </c>
      <c r="B9942" s="13">
        <v>2021</v>
      </c>
      <c r="C9942" s="13">
        <v>821632</v>
      </c>
      <c r="D9942" s="13">
        <v>0.29799999999999999</v>
      </c>
    </row>
    <row r="9943" spans="1:4" ht="15.75" hidden="1" customHeight="1">
      <c r="A9943" s="13" t="s">
        <v>351</v>
      </c>
      <c r="B9943" s="13">
        <v>1850</v>
      </c>
      <c r="C9943" s="13">
        <v>502855</v>
      </c>
    </row>
    <row r="9944" spans="1:4" ht="15.75" hidden="1" customHeight="1">
      <c r="A9944" s="13" t="s">
        <v>351</v>
      </c>
      <c r="B9944" s="13">
        <v>1851</v>
      </c>
      <c r="C9944" s="13">
        <v>506278</v>
      </c>
    </row>
    <row r="9945" spans="1:4" ht="15.75" hidden="1" customHeight="1">
      <c r="A9945" s="13" t="s">
        <v>351</v>
      </c>
      <c r="B9945" s="13">
        <v>1852</v>
      </c>
      <c r="C9945" s="13">
        <v>508121</v>
      </c>
    </row>
    <row r="9946" spans="1:4" ht="15.75" hidden="1" customHeight="1">
      <c r="A9946" s="13" t="s">
        <v>351</v>
      </c>
      <c r="B9946" s="13">
        <v>1853</v>
      </c>
      <c r="C9946" s="13">
        <v>508354</v>
      </c>
    </row>
    <row r="9947" spans="1:4" ht="15.75" hidden="1" customHeight="1">
      <c r="A9947" s="13" t="s">
        <v>351</v>
      </c>
      <c r="B9947" s="13">
        <v>1854</v>
      </c>
      <c r="C9947" s="13">
        <v>508588</v>
      </c>
    </row>
    <row r="9948" spans="1:4" ht="15.75" hidden="1" customHeight="1">
      <c r="A9948" s="13" t="s">
        <v>351</v>
      </c>
      <c r="B9948" s="13">
        <v>1855</v>
      </c>
      <c r="C9948" s="13">
        <v>508821</v>
      </c>
    </row>
    <row r="9949" spans="1:4" ht="15.75" hidden="1" customHeight="1">
      <c r="A9949" s="13" t="s">
        <v>351</v>
      </c>
      <c r="B9949" s="13">
        <v>1856</v>
      </c>
      <c r="C9949" s="13">
        <v>509055</v>
      </c>
    </row>
    <row r="9950" spans="1:4" ht="15.75" hidden="1" customHeight="1">
      <c r="A9950" s="13" t="s">
        <v>351</v>
      </c>
      <c r="B9950" s="13">
        <v>1857</v>
      </c>
      <c r="C9950" s="13">
        <v>509289</v>
      </c>
    </row>
    <row r="9951" spans="1:4" ht="15.75" hidden="1" customHeight="1">
      <c r="A9951" s="13" t="s">
        <v>351</v>
      </c>
      <c r="B9951" s="13">
        <v>1858</v>
      </c>
      <c r="C9951" s="13">
        <v>509522</v>
      </c>
    </row>
    <row r="9952" spans="1:4" ht="15.75" hidden="1" customHeight="1">
      <c r="A9952" s="13" t="s">
        <v>351</v>
      </c>
      <c r="B9952" s="13">
        <v>1859</v>
      </c>
      <c r="C9952" s="13">
        <v>510368</v>
      </c>
    </row>
    <row r="9953" spans="1:3" ht="15.75" hidden="1" customHeight="1">
      <c r="A9953" s="13" t="s">
        <v>351</v>
      </c>
      <c r="B9953" s="13">
        <v>1860</v>
      </c>
      <c r="C9953" s="13">
        <v>511829</v>
      </c>
    </row>
    <row r="9954" spans="1:3" ht="15.75" hidden="1" customHeight="1">
      <c r="A9954" s="13" t="s">
        <v>351</v>
      </c>
      <c r="B9954" s="13">
        <v>1861</v>
      </c>
      <c r="C9954" s="13">
        <v>513912</v>
      </c>
    </row>
    <row r="9955" spans="1:3" ht="15.75" hidden="1" customHeight="1">
      <c r="A9955" s="13" t="s">
        <v>351</v>
      </c>
      <c r="B9955" s="13">
        <v>1862</v>
      </c>
      <c r="C9955" s="13">
        <v>516619</v>
      </c>
    </row>
    <row r="9956" spans="1:3" ht="15.75" hidden="1" customHeight="1">
      <c r="A9956" s="13" t="s">
        <v>351</v>
      </c>
      <c r="B9956" s="13">
        <v>1863</v>
      </c>
      <c r="C9956" s="13">
        <v>519957</v>
      </c>
    </row>
    <row r="9957" spans="1:3" ht="15.75" hidden="1" customHeight="1">
      <c r="A9957" s="13" t="s">
        <v>351</v>
      </c>
      <c r="B9957" s="13">
        <v>1864</v>
      </c>
      <c r="C9957" s="13">
        <v>523316</v>
      </c>
    </row>
    <row r="9958" spans="1:3" ht="15.75" hidden="1" customHeight="1">
      <c r="A9958" s="13" t="s">
        <v>351</v>
      </c>
      <c r="B9958" s="13">
        <v>1865</v>
      </c>
      <c r="C9958" s="13">
        <v>526697</v>
      </c>
    </row>
    <row r="9959" spans="1:3" ht="15.75" hidden="1" customHeight="1">
      <c r="A9959" s="13" t="s">
        <v>351</v>
      </c>
      <c r="B9959" s="13">
        <v>1866</v>
      </c>
      <c r="C9959" s="13">
        <v>530099</v>
      </c>
    </row>
    <row r="9960" spans="1:3" ht="15.75" hidden="1" customHeight="1">
      <c r="A9960" s="13" t="s">
        <v>351</v>
      </c>
      <c r="B9960" s="13">
        <v>1867</v>
      </c>
      <c r="C9960" s="13">
        <v>533523</v>
      </c>
    </row>
    <row r="9961" spans="1:3" ht="15.75" hidden="1" customHeight="1">
      <c r="A9961" s="13" t="s">
        <v>351</v>
      </c>
      <c r="B9961" s="13">
        <v>1868</v>
      </c>
      <c r="C9961" s="13">
        <v>536969</v>
      </c>
    </row>
    <row r="9962" spans="1:3" ht="15.75" hidden="1" customHeight="1">
      <c r="A9962" s="13" t="s">
        <v>351</v>
      </c>
      <c r="B9962" s="13">
        <v>1869</v>
      </c>
      <c r="C9962" s="13">
        <v>540655</v>
      </c>
    </row>
    <row r="9963" spans="1:3" ht="15.75" hidden="1" customHeight="1">
      <c r="A9963" s="13" t="s">
        <v>351</v>
      </c>
      <c r="B9963" s="13">
        <v>1870</v>
      </c>
      <c r="C9963" s="13">
        <v>544584</v>
      </c>
    </row>
    <row r="9964" spans="1:3" ht="15.75" hidden="1" customHeight="1">
      <c r="A9964" s="13" t="s">
        <v>351</v>
      </c>
      <c r="B9964" s="13">
        <v>1871</v>
      </c>
      <c r="C9964" s="13">
        <v>548760</v>
      </c>
    </row>
    <row r="9965" spans="1:3" ht="15.75" hidden="1" customHeight="1">
      <c r="A9965" s="13" t="s">
        <v>351</v>
      </c>
      <c r="B9965" s="13">
        <v>1872</v>
      </c>
      <c r="C9965" s="13">
        <v>553186</v>
      </c>
    </row>
    <row r="9966" spans="1:3" ht="15.75" hidden="1" customHeight="1">
      <c r="A9966" s="13" t="s">
        <v>351</v>
      </c>
      <c r="B9966" s="13">
        <v>1873</v>
      </c>
      <c r="C9966" s="13">
        <v>557865</v>
      </c>
    </row>
    <row r="9967" spans="1:3" ht="15.75" hidden="1" customHeight="1">
      <c r="A9967" s="13" t="s">
        <v>351</v>
      </c>
      <c r="B9967" s="13">
        <v>1874</v>
      </c>
      <c r="C9967" s="13">
        <v>562584</v>
      </c>
    </row>
    <row r="9968" spans="1:3" ht="15.75" hidden="1" customHeight="1">
      <c r="A9968" s="13" t="s">
        <v>351</v>
      </c>
      <c r="B9968" s="13">
        <v>1875</v>
      </c>
      <c r="C9968" s="13">
        <v>567343</v>
      </c>
    </row>
    <row r="9969" spans="1:3" ht="15.75" hidden="1" customHeight="1">
      <c r="A9969" s="13" t="s">
        <v>351</v>
      </c>
      <c r="B9969" s="13">
        <v>1876</v>
      </c>
      <c r="C9969" s="13">
        <v>572142</v>
      </c>
    </row>
    <row r="9970" spans="1:3" ht="15.75" hidden="1" customHeight="1">
      <c r="A9970" s="13" t="s">
        <v>351</v>
      </c>
      <c r="B9970" s="13">
        <v>1877</v>
      </c>
      <c r="C9970" s="13">
        <v>576981</v>
      </c>
    </row>
    <row r="9971" spans="1:3" ht="15.75" hidden="1" customHeight="1">
      <c r="A9971" s="13" t="s">
        <v>351</v>
      </c>
      <c r="B9971" s="13">
        <v>1878</v>
      </c>
      <c r="C9971" s="13">
        <v>581862</v>
      </c>
    </row>
    <row r="9972" spans="1:3" ht="15.75" hidden="1" customHeight="1">
      <c r="A9972" s="13" t="s">
        <v>351</v>
      </c>
      <c r="B9972" s="13">
        <v>1879</v>
      </c>
      <c r="C9972" s="13">
        <v>586665</v>
      </c>
    </row>
    <row r="9973" spans="1:3" ht="15.75" hidden="1" customHeight="1">
      <c r="A9973" s="13" t="s">
        <v>351</v>
      </c>
      <c r="B9973" s="13">
        <v>1880</v>
      </c>
      <c r="C9973" s="13">
        <v>591389</v>
      </c>
    </row>
    <row r="9974" spans="1:3" ht="15.75" hidden="1" customHeight="1">
      <c r="A9974" s="13" t="s">
        <v>351</v>
      </c>
      <c r="B9974" s="13">
        <v>1881</v>
      </c>
      <c r="C9974" s="13">
        <v>596033</v>
      </c>
    </row>
    <row r="9975" spans="1:3" ht="15.75" hidden="1" customHeight="1">
      <c r="A9975" s="13" t="s">
        <v>351</v>
      </c>
      <c r="B9975" s="13">
        <v>1882</v>
      </c>
      <c r="C9975" s="13">
        <v>600595</v>
      </c>
    </row>
    <row r="9976" spans="1:3" ht="15.75" hidden="1" customHeight="1">
      <c r="A9976" s="13" t="s">
        <v>351</v>
      </c>
      <c r="B9976" s="13">
        <v>1883</v>
      </c>
      <c r="C9976" s="13">
        <v>605074</v>
      </c>
    </row>
    <row r="9977" spans="1:3" ht="15.75" hidden="1" customHeight="1">
      <c r="A9977" s="13" t="s">
        <v>351</v>
      </c>
      <c r="B9977" s="13">
        <v>1884</v>
      </c>
      <c r="C9977" s="13">
        <v>609585</v>
      </c>
    </row>
    <row r="9978" spans="1:3" ht="15.75" hidden="1" customHeight="1">
      <c r="A9978" s="13" t="s">
        <v>351</v>
      </c>
      <c r="B9978" s="13">
        <v>1885</v>
      </c>
      <c r="C9978" s="13">
        <v>614131</v>
      </c>
    </row>
    <row r="9979" spans="1:3" ht="15.75" hidden="1" customHeight="1">
      <c r="A9979" s="13" t="s">
        <v>351</v>
      </c>
      <c r="B9979" s="13">
        <v>1886</v>
      </c>
      <c r="C9979" s="13">
        <v>618710</v>
      </c>
    </row>
    <row r="9980" spans="1:3" ht="15.75" hidden="1" customHeight="1">
      <c r="A9980" s="13" t="s">
        <v>351</v>
      </c>
      <c r="B9980" s="13">
        <v>1887</v>
      </c>
      <c r="C9980" s="13">
        <v>623323</v>
      </c>
    </row>
    <row r="9981" spans="1:3" ht="15.75" hidden="1" customHeight="1">
      <c r="A9981" s="13" t="s">
        <v>351</v>
      </c>
      <c r="B9981" s="13">
        <v>1888</v>
      </c>
      <c r="C9981" s="13">
        <v>627970</v>
      </c>
    </row>
    <row r="9982" spans="1:3" ht="15.75" hidden="1" customHeight="1">
      <c r="A9982" s="13" t="s">
        <v>351</v>
      </c>
      <c r="B9982" s="13">
        <v>1889</v>
      </c>
      <c r="C9982" s="13">
        <v>631123</v>
      </c>
    </row>
    <row r="9983" spans="1:3" ht="15.75" hidden="1" customHeight="1">
      <c r="A9983" s="13" t="s">
        <v>351</v>
      </c>
      <c r="B9983" s="13">
        <v>1890</v>
      </c>
      <c r="C9983" s="13">
        <v>632776</v>
      </c>
    </row>
    <row r="9984" spans="1:3" ht="15.75" hidden="1" customHeight="1">
      <c r="A9984" s="13" t="s">
        <v>351</v>
      </c>
      <c r="B9984" s="13">
        <v>1891</v>
      </c>
      <c r="C9984" s="13">
        <v>632926</v>
      </c>
    </row>
    <row r="9985" spans="1:3" ht="15.75" hidden="1" customHeight="1">
      <c r="A9985" s="13" t="s">
        <v>351</v>
      </c>
      <c r="B9985" s="13">
        <v>1892</v>
      </c>
      <c r="C9985" s="13">
        <v>631566</v>
      </c>
    </row>
    <row r="9986" spans="1:3" ht="15.75" hidden="1" customHeight="1">
      <c r="A9986" s="13" t="s">
        <v>351</v>
      </c>
      <c r="B9986" s="13">
        <v>1893</v>
      </c>
      <c r="C9986" s="13">
        <v>628692</v>
      </c>
    </row>
    <row r="9987" spans="1:3" ht="15.75" hidden="1" customHeight="1">
      <c r="A9987" s="13" t="s">
        <v>351</v>
      </c>
      <c r="B9987" s="13">
        <v>1894</v>
      </c>
      <c r="C9987" s="13">
        <v>625831</v>
      </c>
    </row>
    <row r="9988" spans="1:3" ht="15.75" hidden="1" customHeight="1">
      <c r="A9988" s="13" t="s">
        <v>351</v>
      </c>
      <c r="B9988" s="13">
        <v>1895</v>
      </c>
      <c r="C9988" s="13">
        <v>622983</v>
      </c>
    </row>
    <row r="9989" spans="1:3" ht="15.75" hidden="1" customHeight="1">
      <c r="A9989" s="13" t="s">
        <v>351</v>
      </c>
      <c r="B9989" s="13">
        <v>1896</v>
      </c>
      <c r="C9989" s="13">
        <v>620147</v>
      </c>
    </row>
    <row r="9990" spans="1:3" ht="15.75" hidden="1" customHeight="1">
      <c r="A9990" s="13" t="s">
        <v>351</v>
      </c>
      <c r="B9990" s="13">
        <v>1897</v>
      </c>
      <c r="C9990" s="13">
        <v>617324</v>
      </c>
    </row>
    <row r="9991" spans="1:3" ht="15.75" hidden="1" customHeight="1">
      <c r="A9991" s="13" t="s">
        <v>351</v>
      </c>
      <c r="B9991" s="13">
        <v>1898</v>
      </c>
      <c r="C9991" s="13">
        <v>614515</v>
      </c>
    </row>
    <row r="9992" spans="1:3" ht="15.75" hidden="1" customHeight="1">
      <c r="A9992" s="13" t="s">
        <v>351</v>
      </c>
      <c r="B9992" s="13">
        <v>1899</v>
      </c>
      <c r="C9992" s="13">
        <v>611109</v>
      </c>
    </row>
    <row r="9993" spans="1:3" ht="15.75" hidden="1" customHeight="1">
      <c r="A9993" s="13" t="s">
        <v>351</v>
      </c>
      <c r="B9993" s="13">
        <v>1900</v>
      </c>
      <c r="C9993" s="13">
        <v>607115</v>
      </c>
    </row>
    <row r="9994" spans="1:3" ht="15.75" hidden="1" customHeight="1">
      <c r="A9994" s="13" t="s">
        <v>351</v>
      </c>
      <c r="B9994" s="13">
        <v>1901</v>
      </c>
      <c r="C9994" s="13">
        <v>602542</v>
      </c>
    </row>
    <row r="9995" spans="1:3" ht="15.75" hidden="1" customHeight="1">
      <c r="A9995" s="13" t="s">
        <v>351</v>
      </c>
      <c r="B9995" s="13">
        <v>1902</v>
      </c>
      <c r="C9995" s="13">
        <v>597397</v>
      </c>
    </row>
    <row r="9996" spans="1:3" ht="15.75" hidden="1" customHeight="1">
      <c r="A9996" s="13" t="s">
        <v>351</v>
      </c>
      <c r="B9996" s="13">
        <v>1903</v>
      </c>
      <c r="C9996" s="13">
        <v>591689</v>
      </c>
    </row>
    <row r="9997" spans="1:3" ht="15.75" hidden="1" customHeight="1">
      <c r="A9997" s="13" t="s">
        <v>351</v>
      </c>
      <c r="B9997" s="13">
        <v>1904</v>
      </c>
      <c r="C9997" s="13">
        <v>586035</v>
      </c>
    </row>
    <row r="9998" spans="1:3" ht="15.75" hidden="1" customHeight="1">
      <c r="A9998" s="13" t="s">
        <v>351</v>
      </c>
      <c r="B9998" s="13">
        <v>1905</v>
      </c>
      <c r="C9998" s="13">
        <v>580436</v>
      </c>
    </row>
    <row r="9999" spans="1:3" ht="15.75" hidden="1" customHeight="1">
      <c r="A9999" s="13" t="s">
        <v>351</v>
      </c>
      <c r="B9999" s="13">
        <v>1906</v>
      </c>
      <c r="C9999" s="13">
        <v>574889</v>
      </c>
    </row>
    <row r="10000" spans="1:3" ht="15.75" hidden="1" customHeight="1">
      <c r="A10000" s="13" t="s">
        <v>351</v>
      </c>
      <c r="B10000" s="13">
        <v>1907</v>
      </c>
      <c r="C10000" s="13">
        <v>569396</v>
      </c>
    </row>
    <row r="10001" spans="1:3" ht="15.75" hidden="1" customHeight="1">
      <c r="A10001" s="13" t="s">
        <v>351</v>
      </c>
      <c r="B10001" s="13">
        <v>1908</v>
      </c>
      <c r="C10001" s="13">
        <v>563954</v>
      </c>
    </row>
    <row r="10002" spans="1:3" ht="15.75" hidden="1" customHeight="1">
      <c r="A10002" s="13" t="s">
        <v>351</v>
      </c>
      <c r="B10002" s="13">
        <v>1909</v>
      </c>
      <c r="C10002" s="13">
        <v>559008</v>
      </c>
    </row>
    <row r="10003" spans="1:3" ht="15.75" hidden="1" customHeight="1">
      <c r="A10003" s="13" t="s">
        <v>351</v>
      </c>
      <c r="B10003" s="13">
        <v>1910</v>
      </c>
      <c r="C10003" s="13">
        <v>554548</v>
      </c>
    </row>
    <row r="10004" spans="1:3" ht="15.75" hidden="1" customHeight="1">
      <c r="A10004" s="13" t="s">
        <v>351</v>
      </c>
      <c r="B10004" s="13">
        <v>1911</v>
      </c>
      <c r="C10004" s="13">
        <v>550569</v>
      </c>
    </row>
    <row r="10005" spans="1:3" ht="15.75" hidden="1" customHeight="1">
      <c r="A10005" s="13" t="s">
        <v>351</v>
      </c>
      <c r="B10005" s="13">
        <v>1912</v>
      </c>
      <c r="C10005" s="13">
        <v>547063</v>
      </c>
    </row>
    <row r="10006" spans="1:3" ht="15.75" hidden="1" customHeight="1">
      <c r="A10006" s="13" t="s">
        <v>351</v>
      </c>
      <c r="B10006" s="13">
        <v>1913</v>
      </c>
      <c r="C10006" s="13">
        <v>544024</v>
      </c>
    </row>
    <row r="10007" spans="1:3" ht="15.75" hidden="1" customHeight="1">
      <c r="A10007" s="13" t="s">
        <v>351</v>
      </c>
      <c r="B10007" s="13">
        <v>1914</v>
      </c>
      <c r="C10007" s="13">
        <v>541001</v>
      </c>
    </row>
    <row r="10008" spans="1:3" ht="15.75" hidden="1" customHeight="1">
      <c r="A10008" s="13" t="s">
        <v>351</v>
      </c>
      <c r="B10008" s="13">
        <v>1915</v>
      </c>
      <c r="C10008" s="13">
        <v>537996</v>
      </c>
    </row>
    <row r="10009" spans="1:3" ht="15.75" hidden="1" customHeight="1">
      <c r="A10009" s="13" t="s">
        <v>351</v>
      </c>
      <c r="B10009" s="13">
        <v>1916</v>
      </c>
      <c r="C10009" s="13">
        <v>535007</v>
      </c>
    </row>
    <row r="10010" spans="1:3" ht="15.75" hidden="1" customHeight="1">
      <c r="A10010" s="13" t="s">
        <v>351</v>
      </c>
      <c r="B10010" s="13">
        <v>1917</v>
      </c>
      <c r="C10010" s="13">
        <v>532034</v>
      </c>
    </row>
    <row r="10011" spans="1:3" ht="15.75" hidden="1" customHeight="1">
      <c r="A10011" s="13" t="s">
        <v>351</v>
      </c>
      <c r="B10011" s="13">
        <v>1918</v>
      </c>
      <c r="C10011" s="13">
        <v>528842</v>
      </c>
    </row>
    <row r="10012" spans="1:3" ht="15.75" hidden="1" customHeight="1">
      <c r="A10012" s="13" t="s">
        <v>351</v>
      </c>
      <c r="B10012" s="13">
        <v>1919</v>
      </c>
      <c r="C10012" s="13">
        <v>527863</v>
      </c>
    </row>
    <row r="10013" spans="1:3" ht="15.75" hidden="1" customHeight="1">
      <c r="A10013" s="13" t="s">
        <v>351</v>
      </c>
      <c r="B10013" s="13">
        <v>1920</v>
      </c>
      <c r="C10013" s="13">
        <v>529118</v>
      </c>
    </row>
    <row r="10014" spans="1:3" ht="15.75" hidden="1" customHeight="1">
      <c r="A10014" s="13" t="s">
        <v>351</v>
      </c>
      <c r="B10014" s="13">
        <v>1921</v>
      </c>
      <c r="C10014" s="13">
        <v>532626</v>
      </c>
    </row>
    <row r="10015" spans="1:3" ht="15.75" hidden="1" customHeight="1">
      <c r="A10015" s="13" t="s">
        <v>351</v>
      </c>
      <c r="B10015" s="13">
        <v>1922</v>
      </c>
      <c r="C10015" s="13">
        <v>538408</v>
      </c>
    </row>
    <row r="10016" spans="1:3" ht="15.75" hidden="1" customHeight="1">
      <c r="A10016" s="13" t="s">
        <v>351</v>
      </c>
      <c r="B10016" s="13">
        <v>1923</v>
      </c>
      <c r="C10016" s="13">
        <v>546484</v>
      </c>
    </row>
    <row r="10017" spans="1:3" ht="15.75" hidden="1" customHeight="1">
      <c r="A10017" s="13" t="s">
        <v>351</v>
      </c>
      <c r="B10017" s="13">
        <v>1924</v>
      </c>
      <c r="C10017" s="13">
        <v>554681</v>
      </c>
    </row>
    <row r="10018" spans="1:3" ht="15.75" hidden="1" customHeight="1">
      <c r="A10018" s="13" t="s">
        <v>351</v>
      </c>
      <c r="B10018" s="13">
        <v>1925</v>
      </c>
      <c r="C10018" s="13">
        <v>563001</v>
      </c>
    </row>
    <row r="10019" spans="1:3" ht="15.75" hidden="1" customHeight="1">
      <c r="A10019" s="13" t="s">
        <v>351</v>
      </c>
      <c r="B10019" s="13">
        <v>1926</v>
      </c>
      <c r="C10019" s="13">
        <v>571446</v>
      </c>
    </row>
    <row r="10020" spans="1:3" ht="15.75" hidden="1" customHeight="1">
      <c r="A10020" s="13" t="s">
        <v>351</v>
      </c>
      <c r="B10020" s="13">
        <v>1927</v>
      </c>
      <c r="C10020" s="13">
        <v>580018</v>
      </c>
    </row>
    <row r="10021" spans="1:3" ht="15.75" hidden="1" customHeight="1">
      <c r="A10021" s="13" t="s">
        <v>351</v>
      </c>
      <c r="B10021" s="13">
        <v>1928</v>
      </c>
      <c r="C10021" s="13">
        <v>588718</v>
      </c>
    </row>
    <row r="10022" spans="1:3" ht="15.75" hidden="1" customHeight="1">
      <c r="A10022" s="13" t="s">
        <v>351</v>
      </c>
      <c r="B10022" s="13">
        <v>1929</v>
      </c>
      <c r="C10022" s="13">
        <v>597428</v>
      </c>
    </row>
    <row r="10023" spans="1:3" ht="15.75" hidden="1" customHeight="1">
      <c r="A10023" s="13" t="s">
        <v>351</v>
      </c>
      <c r="B10023" s="13">
        <v>1930</v>
      </c>
      <c r="C10023" s="13">
        <v>606145</v>
      </c>
    </row>
    <row r="10024" spans="1:3" ht="15.75" hidden="1" customHeight="1">
      <c r="A10024" s="13" t="s">
        <v>351</v>
      </c>
      <c r="B10024" s="13">
        <v>1931</v>
      </c>
      <c r="C10024" s="13">
        <v>614868</v>
      </c>
    </row>
    <row r="10025" spans="1:3" ht="15.75" hidden="1" customHeight="1">
      <c r="A10025" s="13" t="s">
        <v>351</v>
      </c>
      <c r="B10025" s="13">
        <v>1932</v>
      </c>
      <c r="C10025" s="13">
        <v>623596</v>
      </c>
    </row>
    <row r="10026" spans="1:3" ht="15.75" hidden="1" customHeight="1">
      <c r="A10026" s="13" t="s">
        <v>351</v>
      </c>
      <c r="B10026" s="13">
        <v>1933</v>
      </c>
      <c r="C10026" s="13">
        <v>632326</v>
      </c>
    </row>
    <row r="10027" spans="1:3" ht="15.75" hidden="1" customHeight="1">
      <c r="A10027" s="13" t="s">
        <v>351</v>
      </c>
      <c r="B10027" s="13">
        <v>1934</v>
      </c>
      <c r="C10027" s="13">
        <v>641179</v>
      </c>
    </row>
    <row r="10028" spans="1:3" ht="15.75" hidden="1" customHeight="1">
      <c r="A10028" s="13" t="s">
        <v>351</v>
      </c>
      <c r="B10028" s="13">
        <v>1935</v>
      </c>
      <c r="C10028" s="13">
        <v>650155</v>
      </c>
    </row>
    <row r="10029" spans="1:3" ht="15.75" hidden="1" customHeight="1">
      <c r="A10029" s="13" t="s">
        <v>351</v>
      </c>
      <c r="B10029" s="13">
        <v>1936</v>
      </c>
      <c r="C10029" s="13">
        <v>659258</v>
      </c>
    </row>
    <row r="10030" spans="1:3" ht="15.75" hidden="1" customHeight="1">
      <c r="A10030" s="13" t="s">
        <v>351</v>
      </c>
      <c r="B10030" s="13">
        <v>1937</v>
      </c>
      <c r="C10030" s="13">
        <v>668487</v>
      </c>
    </row>
    <row r="10031" spans="1:3" ht="15.75" hidden="1" customHeight="1">
      <c r="A10031" s="13" t="s">
        <v>351</v>
      </c>
      <c r="B10031" s="13">
        <v>1938</v>
      </c>
      <c r="C10031" s="13">
        <v>677846</v>
      </c>
    </row>
    <row r="10032" spans="1:3" ht="15.75" hidden="1" customHeight="1">
      <c r="A10032" s="13" t="s">
        <v>351</v>
      </c>
      <c r="B10032" s="13">
        <v>1939</v>
      </c>
      <c r="C10032" s="13">
        <v>687893</v>
      </c>
    </row>
    <row r="10033" spans="1:3" ht="15.75" hidden="1" customHeight="1">
      <c r="A10033" s="13" t="s">
        <v>351</v>
      </c>
      <c r="B10033" s="13">
        <v>1940</v>
      </c>
      <c r="C10033" s="13">
        <v>698649</v>
      </c>
    </row>
    <row r="10034" spans="1:3" ht="15.75" hidden="1" customHeight="1">
      <c r="A10034" s="13" t="s">
        <v>351</v>
      </c>
      <c r="B10034" s="13">
        <v>1941</v>
      </c>
      <c r="C10034" s="13">
        <v>710132</v>
      </c>
    </row>
    <row r="10035" spans="1:3" ht="15.75" hidden="1" customHeight="1">
      <c r="A10035" s="13" t="s">
        <v>351</v>
      </c>
      <c r="B10035" s="13">
        <v>1942</v>
      </c>
      <c r="C10035" s="13">
        <v>722365</v>
      </c>
    </row>
    <row r="10036" spans="1:3" ht="15.75" hidden="1" customHeight="1">
      <c r="A10036" s="13" t="s">
        <v>351</v>
      </c>
      <c r="B10036" s="13">
        <v>1943</v>
      </c>
      <c r="C10036" s="13">
        <v>735368</v>
      </c>
    </row>
    <row r="10037" spans="1:3" ht="15.75" hidden="1" customHeight="1">
      <c r="A10037" s="13" t="s">
        <v>351</v>
      </c>
      <c r="B10037" s="13">
        <v>1944</v>
      </c>
      <c r="C10037" s="13">
        <v>748604</v>
      </c>
    </row>
    <row r="10038" spans="1:3" ht="15.75" hidden="1" customHeight="1">
      <c r="A10038" s="13" t="s">
        <v>351</v>
      </c>
      <c r="B10038" s="13">
        <v>1945</v>
      </c>
      <c r="C10038" s="13">
        <v>762079</v>
      </c>
    </row>
    <row r="10039" spans="1:3" ht="15.75" hidden="1" customHeight="1">
      <c r="A10039" s="13" t="s">
        <v>351</v>
      </c>
      <c r="B10039" s="13">
        <v>1946</v>
      </c>
      <c r="C10039" s="13">
        <v>775797</v>
      </c>
    </row>
    <row r="10040" spans="1:3" ht="15.75" hidden="1" customHeight="1">
      <c r="A10040" s="13" t="s">
        <v>351</v>
      </c>
      <c r="B10040" s="13">
        <v>1947</v>
      </c>
      <c r="C10040" s="13">
        <v>789761</v>
      </c>
    </row>
    <row r="10041" spans="1:3" ht="15.75" hidden="1" customHeight="1">
      <c r="A10041" s="13" t="s">
        <v>351</v>
      </c>
      <c r="B10041" s="13">
        <v>1948</v>
      </c>
      <c r="C10041" s="13">
        <v>803977</v>
      </c>
    </row>
    <row r="10042" spans="1:3" ht="15.75" hidden="1" customHeight="1">
      <c r="A10042" s="13" t="s">
        <v>351</v>
      </c>
      <c r="B10042" s="13">
        <v>1949</v>
      </c>
      <c r="C10042" s="13">
        <v>819090</v>
      </c>
    </row>
    <row r="10043" spans="1:3" ht="15.75" hidden="1" customHeight="1">
      <c r="A10043" s="13" t="s">
        <v>351</v>
      </c>
      <c r="B10043" s="13">
        <v>1950</v>
      </c>
      <c r="C10043" s="13">
        <v>835136</v>
      </c>
    </row>
    <row r="10044" spans="1:3" ht="15.75" hidden="1" customHeight="1">
      <c r="A10044" s="13" t="s">
        <v>351</v>
      </c>
      <c r="B10044" s="13">
        <v>1951</v>
      </c>
      <c r="C10044" s="13">
        <v>853259</v>
      </c>
    </row>
    <row r="10045" spans="1:3" ht="15.75" hidden="1" customHeight="1">
      <c r="A10045" s="13" t="s">
        <v>351</v>
      </c>
      <c r="B10045" s="13">
        <v>1952</v>
      </c>
      <c r="C10045" s="13">
        <v>872091</v>
      </c>
    </row>
    <row r="10046" spans="1:3" ht="15.75" hidden="1" customHeight="1">
      <c r="A10046" s="13" t="s">
        <v>351</v>
      </c>
      <c r="B10046" s="13">
        <v>1953</v>
      </c>
      <c r="C10046" s="13">
        <v>891714</v>
      </c>
    </row>
    <row r="10047" spans="1:3" ht="15.75" hidden="1" customHeight="1">
      <c r="A10047" s="13" t="s">
        <v>351</v>
      </c>
      <c r="B10047" s="13">
        <v>1954</v>
      </c>
      <c r="C10047" s="13">
        <v>912138</v>
      </c>
    </row>
    <row r="10048" spans="1:3" ht="15.75" hidden="1" customHeight="1">
      <c r="A10048" s="13" t="s">
        <v>351</v>
      </c>
      <c r="B10048" s="13">
        <v>1955</v>
      </c>
      <c r="C10048" s="13">
        <v>933422</v>
      </c>
    </row>
    <row r="10049" spans="1:4" ht="15.75" hidden="1" customHeight="1">
      <c r="A10049" s="13" t="s">
        <v>351</v>
      </c>
      <c r="B10049" s="13">
        <v>1956</v>
      </c>
      <c r="C10049" s="13">
        <v>955727</v>
      </c>
    </row>
    <row r="10050" spans="1:4" ht="15.75" hidden="1" customHeight="1">
      <c r="A10050" s="13" t="s">
        <v>351</v>
      </c>
      <c r="B10050" s="13">
        <v>1957</v>
      </c>
      <c r="C10050" s="13">
        <v>979068</v>
      </c>
    </row>
    <row r="10051" spans="1:4" ht="15.75" hidden="1" customHeight="1">
      <c r="A10051" s="13" t="s">
        <v>351</v>
      </c>
      <c r="B10051" s="13">
        <v>1958</v>
      </c>
      <c r="C10051" s="13">
        <v>1003503</v>
      </c>
    </row>
    <row r="10052" spans="1:4" ht="15.75" hidden="1" customHeight="1">
      <c r="A10052" s="13" t="s">
        <v>351</v>
      </c>
      <c r="B10052" s="13">
        <v>1959</v>
      </c>
      <c r="C10052" s="13">
        <v>1029056</v>
      </c>
      <c r="D10052" s="13">
        <v>0.187</v>
      </c>
    </row>
    <row r="10053" spans="1:4" ht="15.75" hidden="1" customHeight="1">
      <c r="A10053" s="13" t="s">
        <v>351</v>
      </c>
      <c r="B10053" s="13">
        <v>1960</v>
      </c>
      <c r="C10053" s="13">
        <v>1055696</v>
      </c>
      <c r="D10053" s="13">
        <v>0.224</v>
      </c>
    </row>
    <row r="10054" spans="1:4" ht="15.75" hidden="1" customHeight="1">
      <c r="A10054" s="13" t="s">
        <v>351</v>
      </c>
      <c r="B10054" s="13">
        <v>1961</v>
      </c>
      <c r="C10054" s="13">
        <v>1083432</v>
      </c>
      <c r="D10054" s="13">
        <v>0.26700000000000002</v>
      </c>
    </row>
    <row r="10055" spans="1:4" ht="15.75" hidden="1" customHeight="1">
      <c r="A10055" s="13" t="s">
        <v>351</v>
      </c>
      <c r="B10055" s="13">
        <v>1962</v>
      </c>
      <c r="C10055" s="13">
        <v>1112347</v>
      </c>
      <c r="D10055" s="13">
        <v>0.23799999999999999</v>
      </c>
    </row>
    <row r="10056" spans="1:4" ht="15.75" hidden="1" customHeight="1">
      <c r="A10056" s="13" t="s">
        <v>351</v>
      </c>
      <c r="B10056" s="13">
        <v>1963</v>
      </c>
      <c r="C10056" s="13">
        <v>1142606</v>
      </c>
      <c r="D10056" s="13">
        <v>0.23400000000000001</v>
      </c>
    </row>
    <row r="10057" spans="1:4" ht="15.75" hidden="1" customHeight="1">
      <c r="A10057" s="13" t="s">
        <v>351</v>
      </c>
      <c r="B10057" s="13">
        <v>1964</v>
      </c>
      <c r="C10057" s="13">
        <v>1174274</v>
      </c>
      <c r="D10057" s="13">
        <v>0.26700000000000002</v>
      </c>
    </row>
    <row r="10058" spans="1:4" ht="15.75" hidden="1" customHeight="1">
      <c r="A10058" s="13" t="s">
        <v>351</v>
      </c>
      <c r="B10058" s="13">
        <v>1965</v>
      </c>
      <c r="C10058" s="13">
        <v>1207417</v>
      </c>
      <c r="D10058" s="13">
        <v>0.245</v>
      </c>
    </row>
    <row r="10059" spans="1:4" ht="15.75" hidden="1" customHeight="1">
      <c r="A10059" s="13" t="s">
        <v>351</v>
      </c>
      <c r="B10059" s="13">
        <v>1966</v>
      </c>
      <c r="C10059" s="13">
        <v>1242124</v>
      </c>
      <c r="D10059" s="13">
        <v>0.308</v>
      </c>
    </row>
    <row r="10060" spans="1:4" ht="15.75" hidden="1" customHeight="1">
      <c r="A10060" s="13" t="s">
        <v>351</v>
      </c>
      <c r="B10060" s="13">
        <v>1967</v>
      </c>
      <c r="C10060" s="13">
        <v>1278323</v>
      </c>
      <c r="D10060" s="13">
        <v>0.32200000000000001</v>
      </c>
    </row>
    <row r="10061" spans="1:4" ht="15.75" hidden="1" customHeight="1">
      <c r="A10061" s="13" t="s">
        <v>351</v>
      </c>
      <c r="B10061" s="13">
        <v>1968</v>
      </c>
      <c r="C10061" s="13">
        <v>1316130</v>
      </c>
      <c r="D10061" s="13">
        <v>0.45100000000000001</v>
      </c>
    </row>
    <row r="10062" spans="1:4" ht="15.75" hidden="1" customHeight="1">
      <c r="A10062" s="13" t="s">
        <v>351</v>
      </c>
      <c r="B10062" s="13">
        <v>1969</v>
      </c>
      <c r="C10062" s="13">
        <v>1355712</v>
      </c>
      <c r="D10062" s="13">
        <v>0.502</v>
      </c>
    </row>
    <row r="10063" spans="1:4" ht="15.75" hidden="1" customHeight="1">
      <c r="A10063" s="13" t="s">
        <v>351</v>
      </c>
      <c r="B10063" s="13">
        <v>1970</v>
      </c>
      <c r="C10063" s="13">
        <v>1396991</v>
      </c>
      <c r="D10063" s="13">
        <v>0.57199999999999995</v>
      </c>
    </row>
    <row r="10064" spans="1:4" ht="15.75" hidden="1" customHeight="1">
      <c r="A10064" s="13" t="s">
        <v>351</v>
      </c>
      <c r="B10064" s="13">
        <v>1971</v>
      </c>
      <c r="C10064" s="13">
        <v>1440168</v>
      </c>
      <c r="D10064" s="13">
        <v>0.68500000000000005</v>
      </c>
    </row>
    <row r="10065" spans="1:4" ht="15.75" hidden="1" customHeight="1">
      <c r="A10065" s="13" t="s">
        <v>351</v>
      </c>
      <c r="B10065" s="13">
        <v>1972</v>
      </c>
      <c r="C10065" s="13">
        <v>1485280</v>
      </c>
      <c r="D10065" s="13">
        <v>0.66300000000000003</v>
      </c>
    </row>
    <row r="10066" spans="1:4" ht="15.75" hidden="1" customHeight="1">
      <c r="A10066" s="13" t="s">
        <v>351</v>
      </c>
      <c r="B10066" s="13">
        <v>1973</v>
      </c>
      <c r="C10066" s="13">
        <v>1532076</v>
      </c>
      <c r="D10066" s="13">
        <v>1.22</v>
      </c>
    </row>
    <row r="10067" spans="1:4" ht="15.75" hidden="1" customHeight="1">
      <c r="A10067" s="13" t="s">
        <v>351</v>
      </c>
      <c r="B10067" s="13">
        <v>1974</v>
      </c>
      <c r="C10067" s="13">
        <v>1580286</v>
      </c>
      <c r="D10067" s="13">
        <v>1.623</v>
      </c>
    </row>
    <row r="10068" spans="1:4" ht="15.75" hidden="1" customHeight="1">
      <c r="A10068" s="13" t="s">
        <v>351</v>
      </c>
      <c r="B10068" s="13">
        <v>1975</v>
      </c>
      <c r="C10068" s="13">
        <v>1624940</v>
      </c>
      <c r="D10068" s="13">
        <v>1.099</v>
      </c>
    </row>
    <row r="10069" spans="1:4" ht="15.75" hidden="1" customHeight="1">
      <c r="A10069" s="13" t="s">
        <v>351</v>
      </c>
      <c r="B10069" s="13">
        <v>1976</v>
      </c>
      <c r="C10069" s="13">
        <v>1665421</v>
      </c>
      <c r="D10069" s="13">
        <v>1.2350000000000001</v>
      </c>
    </row>
    <row r="10070" spans="1:4" ht="15.75" hidden="1" customHeight="1">
      <c r="A10070" s="13" t="s">
        <v>351</v>
      </c>
      <c r="B10070" s="13">
        <v>1977</v>
      </c>
      <c r="C10070" s="13">
        <v>1706186</v>
      </c>
      <c r="D10070" s="13">
        <v>0.48</v>
      </c>
    </row>
    <row r="10071" spans="1:4" ht="15.75" hidden="1" customHeight="1">
      <c r="A10071" s="13" t="s">
        <v>351</v>
      </c>
      <c r="B10071" s="13">
        <v>1978</v>
      </c>
      <c r="C10071" s="13">
        <v>1747211</v>
      </c>
      <c r="D10071" s="13">
        <v>0.32200000000000001</v>
      </c>
    </row>
    <row r="10072" spans="1:4" ht="15.75" hidden="1" customHeight="1">
      <c r="A10072" s="13" t="s">
        <v>351</v>
      </c>
      <c r="B10072" s="13">
        <v>1979</v>
      </c>
      <c r="C10072" s="13">
        <v>1788229</v>
      </c>
      <c r="D10072" s="13">
        <v>0.34799999999999998</v>
      </c>
    </row>
    <row r="10073" spans="1:4" ht="15.75" hidden="1" customHeight="1">
      <c r="A10073" s="13" t="s">
        <v>351</v>
      </c>
      <c r="B10073" s="13">
        <v>1980</v>
      </c>
      <c r="C10073" s="13">
        <v>1829262</v>
      </c>
      <c r="D10073" s="13">
        <v>0.40600000000000003</v>
      </c>
    </row>
    <row r="10074" spans="1:4" ht="15.75" hidden="1" customHeight="1">
      <c r="A10074" s="13" t="s">
        <v>351</v>
      </c>
      <c r="B10074" s="13">
        <v>1981</v>
      </c>
      <c r="C10074" s="13">
        <v>1870545</v>
      </c>
      <c r="D10074" s="13">
        <v>0.47099999999999997</v>
      </c>
    </row>
    <row r="10075" spans="1:4" ht="15.75" hidden="1" customHeight="1">
      <c r="A10075" s="13" t="s">
        <v>351</v>
      </c>
      <c r="B10075" s="13">
        <v>1982</v>
      </c>
      <c r="C10075" s="13">
        <v>1911638</v>
      </c>
      <c r="D10075" s="13">
        <v>1.343</v>
      </c>
    </row>
    <row r="10076" spans="1:4" ht="15.75" hidden="1" customHeight="1">
      <c r="A10076" s="13" t="s">
        <v>351</v>
      </c>
      <c r="B10076" s="13">
        <v>1983</v>
      </c>
      <c r="C10076" s="13">
        <v>1951854</v>
      </c>
      <c r="D10076" s="13">
        <v>1.1419999999999999</v>
      </c>
    </row>
    <row r="10077" spans="1:4" ht="15.75" hidden="1" customHeight="1">
      <c r="A10077" s="13" t="s">
        <v>351</v>
      </c>
      <c r="B10077" s="13">
        <v>1984</v>
      </c>
      <c r="C10077" s="13">
        <v>2001746</v>
      </c>
      <c r="D10077" s="13">
        <v>1.1399999999999999</v>
      </c>
    </row>
    <row r="10078" spans="1:4" ht="15.75" hidden="1" customHeight="1">
      <c r="A10078" s="13" t="s">
        <v>351</v>
      </c>
      <c r="B10078" s="13">
        <v>1985</v>
      </c>
      <c r="C10078" s="13">
        <v>2062565</v>
      </c>
      <c r="D10078" s="13">
        <v>1.2749999999999999</v>
      </c>
    </row>
    <row r="10079" spans="1:4" ht="15.75" hidden="1" customHeight="1">
      <c r="A10079" s="13" t="s">
        <v>351</v>
      </c>
      <c r="B10079" s="13">
        <v>1986</v>
      </c>
      <c r="C10079" s="13">
        <v>2124873</v>
      </c>
      <c r="D10079" s="13">
        <v>1.0620000000000001</v>
      </c>
    </row>
    <row r="10080" spans="1:4" ht="15.75" hidden="1" customHeight="1">
      <c r="A10080" s="13" t="s">
        <v>351</v>
      </c>
      <c r="B10080" s="13">
        <v>1987</v>
      </c>
      <c r="C10080" s="13">
        <v>2188660</v>
      </c>
      <c r="D10080" s="13">
        <v>1.32</v>
      </c>
    </row>
    <row r="10081" spans="1:4" ht="15.75" hidden="1" customHeight="1">
      <c r="A10081" s="13" t="s">
        <v>351</v>
      </c>
      <c r="B10081" s="13">
        <v>1988</v>
      </c>
      <c r="C10081" s="13">
        <v>2253337</v>
      </c>
      <c r="D10081" s="13">
        <v>1.4930000000000001</v>
      </c>
    </row>
    <row r="10082" spans="1:4" ht="15.75" hidden="1" customHeight="1">
      <c r="A10082" s="13" t="s">
        <v>351</v>
      </c>
      <c r="B10082" s="13">
        <v>1989</v>
      </c>
      <c r="C10082" s="13">
        <v>2319181</v>
      </c>
      <c r="D10082" s="13">
        <v>1.496</v>
      </c>
    </row>
    <row r="10083" spans="1:4" ht="15.75" hidden="1" customHeight="1">
      <c r="A10083" s="13" t="s">
        <v>351</v>
      </c>
      <c r="B10083" s="13">
        <v>1990</v>
      </c>
      <c r="C10083" s="13">
        <v>2385433</v>
      </c>
      <c r="D10083" s="13">
        <v>1.008</v>
      </c>
    </row>
    <row r="10084" spans="1:4" ht="15.75" hidden="1" customHeight="1">
      <c r="A10084" s="13" t="s">
        <v>351</v>
      </c>
      <c r="B10084" s="13">
        <v>1991</v>
      </c>
      <c r="C10084" s="13">
        <v>2452681</v>
      </c>
      <c r="D10084" s="13">
        <v>1.083</v>
      </c>
    </row>
    <row r="10085" spans="1:4" ht="15.75" hidden="1" customHeight="1">
      <c r="A10085" s="13" t="s">
        <v>351</v>
      </c>
      <c r="B10085" s="13">
        <v>1992</v>
      </c>
      <c r="C10085" s="13">
        <v>2520964</v>
      </c>
      <c r="D10085" s="13">
        <v>1.2889999999999999</v>
      </c>
    </row>
    <row r="10086" spans="1:4" ht="15.75" hidden="1" customHeight="1">
      <c r="A10086" s="13" t="s">
        <v>351</v>
      </c>
      <c r="B10086" s="13">
        <v>1993</v>
      </c>
      <c r="C10086" s="13">
        <v>2594181</v>
      </c>
      <c r="D10086" s="13">
        <v>1.1599999999999999</v>
      </c>
    </row>
    <row r="10087" spans="1:4" ht="15.75" hidden="1" customHeight="1">
      <c r="A10087" s="13" t="s">
        <v>351</v>
      </c>
      <c r="B10087" s="13">
        <v>1994</v>
      </c>
      <c r="C10087" s="13">
        <v>2669220</v>
      </c>
      <c r="D10087" s="13">
        <v>1.7689999999999999</v>
      </c>
    </row>
    <row r="10088" spans="1:4" ht="15.75" hidden="1" customHeight="1">
      <c r="A10088" s="13" t="s">
        <v>351</v>
      </c>
      <c r="B10088" s="13">
        <v>1995</v>
      </c>
      <c r="C10088" s="13">
        <v>2742316</v>
      </c>
      <c r="D10088" s="13">
        <v>1.1859999999999999</v>
      </c>
    </row>
    <row r="10089" spans="1:4" ht="15.75" hidden="1" customHeight="1">
      <c r="A10089" s="13" t="s">
        <v>351</v>
      </c>
      <c r="B10089" s="13">
        <v>1996</v>
      </c>
      <c r="C10089" s="13">
        <v>2816600</v>
      </c>
      <c r="D10089" s="13">
        <v>1.339</v>
      </c>
    </row>
    <row r="10090" spans="1:4" ht="15.75" hidden="1" customHeight="1">
      <c r="A10090" s="13" t="s">
        <v>351</v>
      </c>
      <c r="B10090" s="13">
        <v>1997</v>
      </c>
      <c r="C10090" s="13">
        <v>2875047</v>
      </c>
      <c r="D10090" s="13">
        <v>1.921</v>
      </c>
    </row>
    <row r="10091" spans="1:4" ht="15.75" hidden="1" customHeight="1">
      <c r="A10091" s="13" t="s">
        <v>351</v>
      </c>
      <c r="B10091" s="13">
        <v>1998</v>
      </c>
      <c r="C10091" s="13">
        <v>2937169</v>
      </c>
      <c r="D10091" s="13">
        <v>0.35499999999999998</v>
      </c>
    </row>
    <row r="10092" spans="1:4" ht="15.75" hidden="1" customHeight="1">
      <c r="A10092" s="13" t="s">
        <v>351</v>
      </c>
      <c r="B10092" s="13">
        <v>1999</v>
      </c>
      <c r="C10092" s="13">
        <v>3016661</v>
      </c>
      <c r="D10092" s="13">
        <v>0.36299999999999999</v>
      </c>
    </row>
    <row r="10093" spans="1:4" ht="15.75" hidden="1" customHeight="1">
      <c r="A10093" s="13" t="s">
        <v>351</v>
      </c>
      <c r="B10093" s="13">
        <v>2000</v>
      </c>
      <c r="C10093" s="13">
        <v>3134034</v>
      </c>
      <c r="D10093" s="13">
        <v>0.48099999999999998</v>
      </c>
    </row>
    <row r="10094" spans="1:4" ht="15.75" hidden="1" customHeight="1">
      <c r="A10094" s="13" t="s">
        <v>351</v>
      </c>
      <c r="B10094" s="13">
        <v>2001</v>
      </c>
      <c r="C10094" s="13">
        <v>3254105</v>
      </c>
      <c r="D10094" s="13">
        <v>0.60499999999999998</v>
      </c>
    </row>
    <row r="10095" spans="1:4" ht="15.75" hidden="1" customHeight="1">
      <c r="A10095" s="13" t="s">
        <v>351</v>
      </c>
      <c r="B10095" s="13">
        <v>2002</v>
      </c>
      <c r="C10095" s="13">
        <v>3331170</v>
      </c>
      <c r="D10095" s="13">
        <v>0.49099999999999999</v>
      </c>
    </row>
    <row r="10096" spans="1:4" ht="15.75" hidden="1" customHeight="1">
      <c r="A10096" s="13" t="s">
        <v>351</v>
      </c>
      <c r="B10096" s="13">
        <v>2003</v>
      </c>
      <c r="C10096" s="13">
        <v>3424664</v>
      </c>
      <c r="D10096" s="13">
        <v>0.81</v>
      </c>
    </row>
    <row r="10097" spans="1:4" ht="15.75" hidden="1" customHeight="1">
      <c r="A10097" s="13" t="s">
        <v>351</v>
      </c>
      <c r="B10097" s="13">
        <v>2004</v>
      </c>
      <c r="C10097" s="13">
        <v>3543018</v>
      </c>
      <c r="D10097" s="13">
        <v>0.85699999999999998</v>
      </c>
    </row>
    <row r="10098" spans="1:4" ht="15.75" hidden="1" customHeight="1">
      <c r="A10098" s="13" t="s">
        <v>351</v>
      </c>
      <c r="B10098" s="13">
        <v>2005</v>
      </c>
      <c r="C10098" s="13">
        <v>3672845</v>
      </c>
      <c r="D10098" s="13">
        <v>0.996</v>
      </c>
    </row>
    <row r="10099" spans="1:4" ht="15.75" hidden="1" customHeight="1">
      <c r="A10099" s="13" t="s">
        <v>351</v>
      </c>
      <c r="B10099" s="13">
        <v>2006</v>
      </c>
      <c r="C10099" s="13">
        <v>3813325</v>
      </c>
      <c r="D10099" s="13">
        <v>1.127</v>
      </c>
    </row>
    <row r="10100" spans="1:4" ht="15.75" hidden="1" customHeight="1">
      <c r="A10100" s="13" t="s">
        <v>351</v>
      </c>
      <c r="B10100" s="13">
        <v>2007</v>
      </c>
      <c r="C10100" s="13">
        <v>3956337</v>
      </c>
      <c r="D10100" s="13">
        <v>1.2110000000000001</v>
      </c>
    </row>
    <row r="10101" spans="1:4" ht="15.75" hidden="1" customHeight="1">
      <c r="A10101" s="13" t="s">
        <v>351</v>
      </c>
      <c r="B10101" s="13">
        <v>2008</v>
      </c>
      <c r="C10101" s="13">
        <v>4089607</v>
      </c>
      <c r="D10101" s="13">
        <v>1.33</v>
      </c>
    </row>
    <row r="10102" spans="1:4" ht="15.75" hidden="1" customHeight="1">
      <c r="A10102" s="13" t="s">
        <v>351</v>
      </c>
      <c r="B10102" s="13">
        <v>2009</v>
      </c>
      <c r="C10102" s="13">
        <v>4257234</v>
      </c>
      <c r="D10102" s="13">
        <v>1.724</v>
      </c>
    </row>
    <row r="10103" spans="1:4" ht="15.75" hidden="1" customHeight="1">
      <c r="A10103" s="13" t="s">
        <v>351</v>
      </c>
      <c r="B10103" s="13">
        <v>2010</v>
      </c>
      <c r="C10103" s="13">
        <v>4437883</v>
      </c>
      <c r="D10103" s="13">
        <v>1.962</v>
      </c>
    </row>
    <row r="10104" spans="1:4" ht="15.75" hidden="1" customHeight="1">
      <c r="A10104" s="13" t="s">
        <v>351</v>
      </c>
      <c r="B10104" s="13">
        <v>2011</v>
      </c>
      <c r="C10104" s="13">
        <v>4584223</v>
      </c>
      <c r="D10104" s="13">
        <v>2.2400000000000002</v>
      </c>
    </row>
    <row r="10105" spans="1:4" ht="15.75" hidden="1" customHeight="1">
      <c r="A10105" s="13" t="s">
        <v>351</v>
      </c>
      <c r="B10105" s="13">
        <v>2012</v>
      </c>
      <c r="C10105" s="13">
        <v>4713260</v>
      </c>
      <c r="D10105" s="13">
        <v>5.0199999999999996</v>
      </c>
    </row>
    <row r="10106" spans="1:4" ht="15.75" hidden="1" customHeight="1">
      <c r="A10106" s="13" t="s">
        <v>351</v>
      </c>
      <c r="B10106" s="13">
        <v>2013</v>
      </c>
      <c r="C10106" s="13">
        <v>4828073</v>
      </c>
      <c r="D10106" s="13">
        <v>5.8920000000000003</v>
      </c>
    </row>
    <row r="10107" spans="1:4" ht="15.75" hidden="1" customHeight="1">
      <c r="A10107" s="13" t="s">
        <v>351</v>
      </c>
      <c r="B10107" s="13">
        <v>2014</v>
      </c>
      <c r="C10107" s="13">
        <v>4944865</v>
      </c>
      <c r="D10107" s="13">
        <v>5.47</v>
      </c>
    </row>
    <row r="10108" spans="1:4" ht="15.75" hidden="1" customHeight="1">
      <c r="A10108" s="13" t="s">
        <v>351</v>
      </c>
      <c r="B10108" s="13">
        <v>2015</v>
      </c>
      <c r="C10108" s="13">
        <v>5064390</v>
      </c>
      <c r="D10108" s="13">
        <v>5.6619999999999999</v>
      </c>
    </row>
    <row r="10109" spans="1:4" ht="15.75" hidden="1" customHeight="1">
      <c r="A10109" s="13" t="s">
        <v>351</v>
      </c>
      <c r="B10109" s="13">
        <v>2016</v>
      </c>
      <c r="C10109" s="13">
        <v>5186830</v>
      </c>
      <c r="D10109" s="13">
        <v>5.81</v>
      </c>
    </row>
    <row r="10110" spans="1:4" ht="15.75" hidden="1" customHeight="1">
      <c r="A10110" s="13" t="s">
        <v>351</v>
      </c>
      <c r="B10110" s="13">
        <v>2017</v>
      </c>
      <c r="C10110" s="13">
        <v>5312347</v>
      </c>
      <c r="D10110" s="13">
        <v>5.702</v>
      </c>
    </row>
    <row r="10111" spans="1:4" ht="15.75" hidden="1" customHeight="1">
      <c r="A10111" s="13" t="s">
        <v>351</v>
      </c>
      <c r="B10111" s="13">
        <v>2018</v>
      </c>
      <c r="C10111" s="13">
        <v>5441061</v>
      </c>
      <c r="D10111" s="13">
        <v>6.5960000000000001</v>
      </c>
    </row>
    <row r="10112" spans="1:4" ht="15.75" hidden="1" customHeight="1">
      <c r="A10112" s="13" t="s">
        <v>351</v>
      </c>
      <c r="B10112" s="13">
        <v>2019</v>
      </c>
      <c r="C10112" s="13">
        <v>5570736</v>
      </c>
      <c r="D10112" s="13">
        <v>7.3410000000000002</v>
      </c>
    </row>
    <row r="10113" spans="1:4" ht="15.75" hidden="1" customHeight="1">
      <c r="A10113" s="13" t="s">
        <v>351</v>
      </c>
      <c r="B10113" s="13">
        <v>2020</v>
      </c>
      <c r="C10113" s="13">
        <v>5702183</v>
      </c>
      <c r="D10113" s="13">
        <v>7.53</v>
      </c>
    </row>
    <row r="10114" spans="1:4" ht="15.75" hidden="1" customHeight="1">
      <c r="A10114" s="13" t="s">
        <v>351</v>
      </c>
      <c r="B10114" s="13">
        <v>2021</v>
      </c>
      <c r="C10114" s="13">
        <v>5835814</v>
      </c>
      <c r="D10114" s="13">
        <v>7.4640000000000004</v>
      </c>
    </row>
    <row r="10115" spans="1:4" ht="15.75" hidden="1" customHeight="1">
      <c r="A10115" s="13" t="s">
        <v>352</v>
      </c>
      <c r="B10115" s="13">
        <v>1851</v>
      </c>
    </row>
    <row r="10116" spans="1:4" ht="15.75" hidden="1" customHeight="1">
      <c r="A10116" s="13" t="s">
        <v>352</v>
      </c>
      <c r="B10116" s="13">
        <v>1852</v>
      </c>
    </row>
    <row r="10117" spans="1:4" ht="15.75" hidden="1" customHeight="1">
      <c r="A10117" s="13" t="s">
        <v>352</v>
      </c>
      <c r="B10117" s="13">
        <v>1853</v>
      </c>
    </row>
    <row r="10118" spans="1:4" ht="15.75" hidden="1" customHeight="1">
      <c r="A10118" s="13" t="s">
        <v>352</v>
      </c>
      <c r="B10118" s="13">
        <v>1854</v>
      </c>
    </row>
    <row r="10119" spans="1:4" ht="15.75" hidden="1" customHeight="1">
      <c r="A10119" s="13" t="s">
        <v>352</v>
      </c>
      <c r="B10119" s="13">
        <v>1855</v>
      </c>
    </row>
    <row r="10120" spans="1:4" ht="15.75" hidden="1" customHeight="1">
      <c r="A10120" s="13" t="s">
        <v>352</v>
      </c>
      <c r="B10120" s="13">
        <v>1856</v>
      </c>
    </row>
    <row r="10121" spans="1:4" ht="15.75" hidden="1" customHeight="1">
      <c r="A10121" s="13" t="s">
        <v>352</v>
      </c>
      <c r="B10121" s="13">
        <v>1857</v>
      </c>
    </row>
    <row r="10122" spans="1:4" ht="15.75" hidden="1" customHeight="1">
      <c r="A10122" s="13" t="s">
        <v>352</v>
      </c>
      <c r="B10122" s="13">
        <v>1858</v>
      </c>
    </row>
    <row r="10123" spans="1:4" ht="15.75" hidden="1" customHeight="1">
      <c r="A10123" s="13" t="s">
        <v>352</v>
      </c>
      <c r="B10123" s="13">
        <v>1859</v>
      </c>
    </row>
    <row r="10124" spans="1:4" ht="15.75" hidden="1" customHeight="1">
      <c r="A10124" s="13" t="s">
        <v>352</v>
      </c>
      <c r="B10124" s="13">
        <v>1860</v>
      </c>
    </row>
    <row r="10125" spans="1:4" ht="15.75" hidden="1" customHeight="1">
      <c r="A10125" s="13" t="s">
        <v>352</v>
      </c>
      <c r="B10125" s="13">
        <v>1861</v>
      </c>
    </row>
    <row r="10126" spans="1:4" ht="15.75" hidden="1" customHeight="1">
      <c r="A10126" s="13" t="s">
        <v>352</v>
      </c>
      <c r="B10126" s="13">
        <v>1862</v>
      </c>
    </row>
    <row r="10127" spans="1:4" ht="15.75" hidden="1" customHeight="1">
      <c r="A10127" s="13" t="s">
        <v>352</v>
      </c>
      <c r="B10127" s="13">
        <v>1863</v>
      </c>
    </row>
    <row r="10128" spans="1:4" ht="15.75" hidden="1" customHeight="1">
      <c r="A10128" s="13" t="s">
        <v>352</v>
      </c>
      <c r="B10128" s="13">
        <v>1864</v>
      </c>
    </row>
    <row r="10129" spans="1:2" ht="15.75" hidden="1" customHeight="1">
      <c r="A10129" s="13" t="s">
        <v>352</v>
      </c>
      <c r="B10129" s="13">
        <v>1865</v>
      </c>
    </row>
    <row r="10130" spans="1:2" ht="15.75" hidden="1" customHeight="1">
      <c r="A10130" s="13" t="s">
        <v>352</v>
      </c>
      <c r="B10130" s="13">
        <v>1866</v>
      </c>
    </row>
    <row r="10131" spans="1:2" ht="15.75" hidden="1" customHeight="1">
      <c r="A10131" s="13" t="s">
        <v>352</v>
      </c>
      <c r="B10131" s="13">
        <v>1867</v>
      </c>
    </row>
    <row r="10132" spans="1:2" ht="15.75" hidden="1" customHeight="1">
      <c r="A10132" s="13" t="s">
        <v>352</v>
      </c>
      <c r="B10132" s="13">
        <v>1868</v>
      </c>
    </row>
    <row r="10133" spans="1:2" ht="15.75" hidden="1" customHeight="1">
      <c r="A10133" s="13" t="s">
        <v>352</v>
      </c>
      <c r="B10133" s="13">
        <v>1869</v>
      </c>
    </row>
    <row r="10134" spans="1:2" ht="15.75" hidden="1" customHeight="1">
      <c r="A10134" s="13" t="s">
        <v>352</v>
      </c>
      <c r="B10134" s="13">
        <v>1870</v>
      </c>
    </row>
    <row r="10135" spans="1:2" ht="15.75" hidden="1" customHeight="1">
      <c r="A10135" s="13" t="s">
        <v>352</v>
      </c>
      <c r="B10135" s="13">
        <v>1871</v>
      </c>
    </row>
    <row r="10136" spans="1:2" ht="15.75" hidden="1" customHeight="1">
      <c r="A10136" s="13" t="s">
        <v>352</v>
      </c>
      <c r="B10136" s="13">
        <v>1872</v>
      </c>
    </row>
    <row r="10137" spans="1:2" ht="15.75" hidden="1" customHeight="1">
      <c r="A10137" s="13" t="s">
        <v>352</v>
      </c>
      <c r="B10137" s="13">
        <v>1873</v>
      </c>
    </row>
    <row r="10138" spans="1:2" ht="15.75" hidden="1" customHeight="1">
      <c r="A10138" s="13" t="s">
        <v>352</v>
      </c>
      <c r="B10138" s="13">
        <v>1874</v>
      </c>
    </row>
    <row r="10139" spans="1:2" ht="15.75" hidden="1" customHeight="1">
      <c r="A10139" s="13" t="s">
        <v>352</v>
      </c>
      <c r="B10139" s="13">
        <v>1875</v>
      </c>
    </row>
    <row r="10140" spans="1:2" ht="15.75" hidden="1" customHeight="1">
      <c r="A10140" s="13" t="s">
        <v>352</v>
      </c>
      <c r="B10140" s="13">
        <v>1876</v>
      </c>
    </row>
    <row r="10141" spans="1:2" ht="15.75" hidden="1" customHeight="1">
      <c r="A10141" s="13" t="s">
        <v>352</v>
      </c>
      <c r="B10141" s="13">
        <v>1877</v>
      </c>
    </row>
    <row r="10142" spans="1:2" ht="15.75" hidden="1" customHeight="1">
      <c r="A10142" s="13" t="s">
        <v>352</v>
      </c>
      <c r="B10142" s="13">
        <v>1878</v>
      </c>
    </row>
    <row r="10143" spans="1:2" ht="15.75" hidden="1" customHeight="1">
      <c r="A10143" s="13" t="s">
        <v>352</v>
      </c>
      <c r="B10143" s="13">
        <v>1879</v>
      </c>
    </row>
    <row r="10144" spans="1:2" ht="15.75" hidden="1" customHeight="1">
      <c r="A10144" s="13" t="s">
        <v>352</v>
      </c>
      <c r="B10144" s="13">
        <v>1880</v>
      </c>
    </row>
    <row r="10145" spans="1:2" ht="15.75" hidden="1" customHeight="1">
      <c r="A10145" s="13" t="s">
        <v>352</v>
      </c>
      <c r="B10145" s="13">
        <v>1881</v>
      </c>
    </row>
    <row r="10146" spans="1:2" ht="15.75" hidden="1" customHeight="1">
      <c r="A10146" s="13" t="s">
        <v>352</v>
      </c>
      <c r="B10146" s="13">
        <v>1882</v>
      </c>
    </row>
    <row r="10147" spans="1:2" ht="15.75" hidden="1" customHeight="1">
      <c r="A10147" s="13" t="s">
        <v>352</v>
      </c>
      <c r="B10147" s="13">
        <v>1883</v>
      </c>
    </row>
    <row r="10148" spans="1:2" ht="15.75" hidden="1" customHeight="1">
      <c r="A10148" s="13" t="s">
        <v>352</v>
      </c>
      <c r="B10148" s="13">
        <v>1884</v>
      </c>
    </row>
    <row r="10149" spans="1:2" ht="15.75" hidden="1" customHeight="1">
      <c r="A10149" s="13" t="s">
        <v>352</v>
      </c>
      <c r="B10149" s="13">
        <v>1885</v>
      </c>
    </row>
    <row r="10150" spans="1:2" ht="15.75" hidden="1" customHeight="1">
      <c r="A10150" s="13" t="s">
        <v>352</v>
      </c>
      <c r="B10150" s="13">
        <v>1886</v>
      </c>
    </row>
    <row r="10151" spans="1:2" ht="15.75" hidden="1" customHeight="1">
      <c r="A10151" s="13" t="s">
        <v>352</v>
      </c>
      <c r="B10151" s="13">
        <v>1887</v>
      </c>
    </row>
    <row r="10152" spans="1:2" ht="15.75" hidden="1" customHeight="1">
      <c r="A10152" s="13" t="s">
        <v>352</v>
      </c>
      <c r="B10152" s="13">
        <v>1888</v>
      </c>
    </row>
    <row r="10153" spans="1:2" ht="15.75" hidden="1" customHeight="1">
      <c r="A10153" s="13" t="s">
        <v>352</v>
      </c>
      <c r="B10153" s="13">
        <v>1889</v>
      </c>
    </row>
    <row r="10154" spans="1:2" ht="15.75" hidden="1" customHeight="1">
      <c r="A10154" s="13" t="s">
        <v>352</v>
      </c>
      <c r="B10154" s="13">
        <v>1890</v>
      </c>
    </row>
    <row r="10155" spans="1:2" ht="15.75" hidden="1" customHeight="1">
      <c r="A10155" s="13" t="s">
        <v>352</v>
      </c>
      <c r="B10155" s="13">
        <v>1891</v>
      </c>
    </row>
    <row r="10156" spans="1:2" ht="15.75" hidden="1" customHeight="1">
      <c r="A10156" s="13" t="s">
        <v>352</v>
      </c>
      <c r="B10156" s="13">
        <v>1892</v>
      </c>
    </row>
    <row r="10157" spans="1:2" ht="15.75" hidden="1" customHeight="1">
      <c r="A10157" s="13" t="s">
        <v>352</v>
      </c>
      <c r="B10157" s="13">
        <v>1893</v>
      </c>
    </row>
    <row r="10158" spans="1:2" ht="15.75" hidden="1" customHeight="1">
      <c r="A10158" s="13" t="s">
        <v>352</v>
      </c>
      <c r="B10158" s="13">
        <v>1894</v>
      </c>
    </row>
    <row r="10159" spans="1:2" ht="15.75" hidden="1" customHeight="1">
      <c r="A10159" s="13" t="s">
        <v>352</v>
      </c>
      <c r="B10159" s="13">
        <v>1895</v>
      </c>
    </row>
    <row r="10160" spans="1:2" ht="15.75" hidden="1" customHeight="1">
      <c r="A10160" s="13" t="s">
        <v>352</v>
      </c>
      <c r="B10160" s="13">
        <v>1896</v>
      </c>
    </row>
    <row r="10161" spans="1:3" ht="15.75" hidden="1" customHeight="1">
      <c r="A10161" s="13" t="s">
        <v>352</v>
      </c>
      <c r="B10161" s="13">
        <v>1897</v>
      </c>
    </row>
    <row r="10162" spans="1:3" ht="15.75" hidden="1" customHeight="1">
      <c r="A10162" s="13" t="s">
        <v>352</v>
      </c>
      <c r="B10162" s="13">
        <v>1898</v>
      </c>
    </row>
    <row r="10163" spans="1:3" ht="15.75" hidden="1" customHeight="1">
      <c r="A10163" s="13" t="s">
        <v>352</v>
      </c>
      <c r="B10163" s="13">
        <v>1899</v>
      </c>
    </row>
    <row r="10164" spans="1:3" ht="15.75" hidden="1" customHeight="1">
      <c r="A10164" s="13" t="s">
        <v>352</v>
      </c>
      <c r="B10164" s="13">
        <v>1900</v>
      </c>
      <c r="C10164" s="13">
        <v>9000</v>
      </c>
    </row>
    <row r="10165" spans="1:3" ht="15.75" hidden="1" customHeight="1">
      <c r="A10165" s="13" t="s">
        <v>352</v>
      </c>
      <c r="B10165" s="13">
        <v>1901</v>
      </c>
    </row>
    <row r="10166" spans="1:3" ht="15.75" hidden="1" customHeight="1">
      <c r="A10166" s="13" t="s">
        <v>352</v>
      </c>
      <c r="B10166" s="13">
        <v>1902</v>
      </c>
      <c r="C10166" s="13">
        <v>8200</v>
      </c>
    </row>
    <row r="10167" spans="1:3" ht="15.75" hidden="1" customHeight="1">
      <c r="A10167" s="13" t="s">
        <v>352</v>
      </c>
      <c r="B10167" s="13">
        <v>1903</v>
      </c>
    </row>
    <row r="10168" spans="1:3" ht="15.75" hidden="1" customHeight="1">
      <c r="A10168" s="13" t="s">
        <v>352</v>
      </c>
      <c r="B10168" s="13">
        <v>1904</v>
      </c>
    </row>
    <row r="10169" spans="1:3" ht="15.75" hidden="1" customHeight="1">
      <c r="A10169" s="13" t="s">
        <v>352</v>
      </c>
      <c r="B10169" s="13">
        <v>1905</v>
      </c>
    </row>
    <row r="10170" spans="1:3" ht="15.75" hidden="1" customHeight="1">
      <c r="A10170" s="13" t="s">
        <v>352</v>
      </c>
      <c r="B10170" s="13">
        <v>1906</v>
      </c>
      <c r="C10170" s="13">
        <v>8500</v>
      </c>
    </row>
    <row r="10171" spans="1:3" ht="15.75" hidden="1" customHeight="1">
      <c r="A10171" s="13" t="s">
        <v>352</v>
      </c>
      <c r="B10171" s="13">
        <v>1907</v>
      </c>
    </row>
    <row r="10172" spans="1:3" ht="15.75" hidden="1" customHeight="1">
      <c r="A10172" s="13" t="s">
        <v>352</v>
      </c>
      <c r="B10172" s="13">
        <v>1908</v>
      </c>
    </row>
    <row r="10173" spans="1:3" ht="15.75" hidden="1" customHeight="1">
      <c r="A10173" s="13" t="s">
        <v>352</v>
      </c>
      <c r="B10173" s="13">
        <v>1909</v>
      </c>
    </row>
    <row r="10174" spans="1:3" ht="15.75" hidden="1" customHeight="1">
      <c r="A10174" s="13" t="s">
        <v>352</v>
      </c>
      <c r="B10174" s="13">
        <v>1910</v>
      </c>
    </row>
    <row r="10175" spans="1:3" ht="15.75" hidden="1" customHeight="1">
      <c r="A10175" s="13" t="s">
        <v>352</v>
      </c>
      <c r="B10175" s="13">
        <v>1911</v>
      </c>
      <c r="C10175" s="13">
        <v>8700</v>
      </c>
    </row>
    <row r="10176" spans="1:3" ht="15.75" hidden="1" customHeight="1">
      <c r="A10176" s="13" t="s">
        <v>352</v>
      </c>
      <c r="B10176" s="13">
        <v>1912</v>
      </c>
    </row>
    <row r="10177" spans="1:3" ht="15.75" hidden="1" customHeight="1">
      <c r="A10177" s="13" t="s">
        <v>352</v>
      </c>
      <c r="B10177" s="13">
        <v>1913</v>
      </c>
    </row>
    <row r="10178" spans="1:3" ht="15.75" hidden="1" customHeight="1">
      <c r="A10178" s="13" t="s">
        <v>352</v>
      </c>
      <c r="B10178" s="13">
        <v>1914</v>
      </c>
    </row>
    <row r="10179" spans="1:3" ht="15.75" hidden="1" customHeight="1">
      <c r="A10179" s="13" t="s">
        <v>352</v>
      </c>
      <c r="B10179" s="13">
        <v>1915</v>
      </c>
    </row>
    <row r="10180" spans="1:3" ht="15.75" hidden="1" customHeight="1">
      <c r="A10180" s="13" t="s">
        <v>352</v>
      </c>
      <c r="B10180" s="13">
        <v>1916</v>
      </c>
      <c r="C10180" s="13">
        <v>8800</v>
      </c>
    </row>
    <row r="10181" spans="1:3" ht="15.75" hidden="1" customHeight="1">
      <c r="A10181" s="13" t="s">
        <v>352</v>
      </c>
      <c r="B10181" s="13">
        <v>1917</v>
      </c>
    </row>
    <row r="10182" spans="1:3" ht="15.75" hidden="1" customHeight="1">
      <c r="A10182" s="13" t="s">
        <v>352</v>
      </c>
      <c r="B10182" s="13">
        <v>1918</v>
      </c>
    </row>
    <row r="10183" spans="1:3" ht="15.75" hidden="1" customHeight="1">
      <c r="A10183" s="13" t="s">
        <v>352</v>
      </c>
      <c r="B10183" s="13">
        <v>1919</v>
      </c>
    </row>
    <row r="10184" spans="1:3" ht="15.75" hidden="1" customHeight="1">
      <c r="A10184" s="13" t="s">
        <v>352</v>
      </c>
      <c r="B10184" s="13">
        <v>1920</v>
      </c>
    </row>
    <row r="10185" spans="1:3" ht="15.75" hidden="1" customHeight="1">
      <c r="A10185" s="13" t="s">
        <v>352</v>
      </c>
      <c r="B10185" s="13">
        <v>1921</v>
      </c>
      <c r="C10185" s="13">
        <v>9500</v>
      </c>
    </row>
    <row r="10186" spans="1:3" ht="15.75" hidden="1" customHeight="1">
      <c r="A10186" s="13" t="s">
        <v>352</v>
      </c>
      <c r="B10186" s="13">
        <v>1922</v>
      </c>
    </row>
    <row r="10187" spans="1:3" ht="15.75" hidden="1" customHeight="1">
      <c r="A10187" s="13" t="s">
        <v>352</v>
      </c>
      <c r="B10187" s="13">
        <v>1923</v>
      </c>
    </row>
    <row r="10188" spans="1:3" ht="15.75" hidden="1" customHeight="1">
      <c r="A10188" s="13" t="s">
        <v>352</v>
      </c>
      <c r="B10188" s="13">
        <v>1924</v>
      </c>
    </row>
    <row r="10189" spans="1:3" ht="15.75" hidden="1" customHeight="1">
      <c r="A10189" s="13" t="s">
        <v>352</v>
      </c>
      <c r="B10189" s="13">
        <v>1925</v>
      </c>
    </row>
    <row r="10190" spans="1:3" ht="15.75" hidden="1" customHeight="1">
      <c r="A10190" s="13" t="s">
        <v>352</v>
      </c>
      <c r="B10190" s="13">
        <v>1926</v>
      </c>
      <c r="C10190" s="13">
        <v>10000</v>
      </c>
    </row>
    <row r="10191" spans="1:3" ht="15.75" hidden="1" customHeight="1">
      <c r="A10191" s="13" t="s">
        <v>352</v>
      </c>
      <c r="B10191" s="13">
        <v>1927</v>
      </c>
    </row>
    <row r="10192" spans="1:3" ht="15.75" hidden="1" customHeight="1">
      <c r="A10192" s="13" t="s">
        <v>352</v>
      </c>
      <c r="B10192" s="13">
        <v>1928</v>
      </c>
    </row>
    <row r="10193" spans="1:3" ht="15.75" hidden="1" customHeight="1">
      <c r="A10193" s="13" t="s">
        <v>352</v>
      </c>
      <c r="B10193" s="13">
        <v>1929</v>
      </c>
    </row>
    <row r="10194" spans="1:3" ht="15.75" hidden="1" customHeight="1">
      <c r="A10194" s="13" t="s">
        <v>352</v>
      </c>
      <c r="B10194" s="13">
        <v>1930</v>
      </c>
    </row>
    <row r="10195" spans="1:3" ht="15.75" hidden="1" customHeight="1">
      <c r="A10195" s="13" t="s">
        <v>352</v>
      </c>
      <c r="B10195" s="13">
        <v>1931</v>
      </c>
    </row>
    <row r="10196" spans="1:3" ht="15.75" hidden="1" customHeight="1">
      <c r="A10196" s="13" t="s">
        <v>352</v>
      </c>
      <c r="B10196" s="13">
        <v>1932</v>
      </c>
    </row>
    <row r="10197" spans="1:3" ht="15.75" hidden="1" customHeight="1">
      <c r="A10197" s="13" t="s">
        <v>352</v>
      </c>
      <c r="B10197" s="13">
        <v>1933</v>
      </c>
    </row>
    <row r="10198" spans="1:3" ht="15.75" hidden="1" customHeight="1">
      <c r="A10198" s="13" t="s">
        <v>352</v>
      </c>
      <c r="B10198" s="13">
        <v>1934</v>
      </c>
    </row>
    <row r="10199" spans="1:3" ht="15.75" hidden="1" customHeight="1">
      <c r="A10199" s="13" t="s">
        <v>352</v>
      </c>
      <c r="B10199" s="13">
        <v>1935</v>
      </c>
    </row>
    <row r="10200" spans="1:3" ht="15.75" hidden="1" customHeight="1">
      <c r="A10200" s="13" t="s">
        <v>352</v>
      </c>
      <c r="B10200" s="13">
        <v>1936</v>
      </c>
      <c r="C10200" s="13">
        <v>12000</v>
      </c>
    </row>
    <row r="10201" spans="1:3" ht="15.75" hidden="1" customHeight="1">
      <c r="A10201" s="13" t="s">
        <v>352</v>
      </c>
      <c r="B10201" s="13">
        <v>1937</v>
      </c>
    </row>
    <row r="10202" spans="1:3" ht="15.75" hidden="1" customHeight="1">
      <c r="A10202" s="13" t="s">
        <v>352</v>
      </c>
      <c r="B10202" s="13">
        <v>1938</v>
      </c>
    </row>
    <row r="10203" spans="1:3" ht="15.75" hidden="1" customHeight="1">
      <c r="A10203" s="13" t="s">
        <v>352</v>
      </c>
      <c r="B10203" s="13">
        <v>1939</v>
      </c>
    </row>
    <row r="10204" spans="1:3" ht="15.75" hidden="1" customHeight="1">
      <c r="A10204" s="13" t="s">
        <v>352</v>
      </c>
      <c r="B10204" s="13">
        <v>1940</v>
      </c>
    </row>
    <row r="10205" spans="1:3" ht="15.75" hidden="1" customHeight="1">
      <c r="A10205" s="13" t="s">
        <v>352</v>
      </c>
      <c r="B10205" s="13">
        <v>1941</v>
      </c>
    </row>
    <row r="10206" spans="1:3" ht="15.75" hidden="1" customHeight="1">
      <c r="A10206" s="13" t="s">
        <v>352</v>
      </c>
      <c r="B10206" s="13">
        <v>1942</v>
      </c>
    </row>
    <row r="10207" spans="1:3" ht="15.75" hidden="1" customHeight="1">
      <c r="A10207" s="13" t="s">
        <v>352</v>
      </c>
      <c r="B10207" s="13">
        <v>1943</v>
      </c>
    </row>
    <row r="10208" spans="1:3" ht="15.75" hidden="1" customHeight="1">
      <c r="A10208" s="13" t="s">
        <v>352</v>
      </c>
      <c r="B10208" s="13">
        <v>1944</v>
      </c>
    </row>
    <row r="10209" spans="1:3" ht="15.75" hidden="1" customHeight="1">
      <c r="A10209" s="13" t="s">
        <v>352</v>
      </c>
      <c r="B10209" s="13">
        <v>1945</v>
      </c>
      <c r="C10209" s="13">
        <v>14000</v>
      </c>
    </row>
    <row r="10210" spans="1:3" ht="15.75" hidden="1" customHeight="1">
      <c r="A10210" s="13" t="s">
        <v>352</v>
      </c>
      <c r="B10210" s="13">
        <v>1946</v>
      </c>
    </row>
    <row r="10211" spans="1:3" ht="15.75" hidden="1" customHeight="1">
      <c r="A10211" s="13" t="s">
        <v>352</v>
      </c>
      <c r="B10211" s="13">
        <v>1947</v>
      </c>
    </row>
    <row r="10212" spans="1:3" ht="15.75" hidden="1" customHeight="1">
      <c r="A10212" s="13" t="s">
        <v>352</v>
      </c>
      <c r="B10212" s="13">
        <v>1948</v>
      </c>
    </row>
    <row r="10213" spans="1:3" ht="15.75" hidden="1" customHeight="1">
      <c r="A10213" s="13" t="s">
        <v>352</v>
      </c>
      <c r="B10213" s="13">
        <v>1949</v>
      </c>
    </row>
    <row r="10214" spans="1:3" ht="15.75" hidden="1" customHeight="1">
      <c r="A10214" s="13" t="s">
        <v>352</v>
      </c>
      <c r="B10214" s="13">
        <v>1950</v>
      </c>
      <c r="C10214" s="13">
        <v>14703</v>
      </c>
    </row>
    <row r="10215" spans="1:3" ht="15.75" hidden="1" customHeight="1">
      <c r="A10215" s="13" t="s">
        <v>352</v>
      </c>
      <c r="B10215" s="13">
        <v>1951</v>
      </c>
      <c r="C10215" s="13">
        <v>15053</v>
      </c>
    </row>
    <row r="10216" spans="1:3" ht="15.75" hidden="1" customHeight="1">
      <c r="A10216" s="13" t="s">
        <v>352</v>
      </c>
      <c r="B10216" s="13">
        <v>1952</v>
      </c>
      <c r="C10216" s="13">
        <v>15331</v>
      </c>
    </row>
    <row r="10217" spans="1:3" ht="15.75" hidden="1" customHeight="1">
      <c r="A10217" s="13" t="s">
        <v>352</v>
      </c>
      <c r="B10217" s="13">
        <v>1953</v>
      </c>
      <c r="C10217" s="13">
        <v>15594</v>
      </c>
    </row>
    <row r="10218" spans="1:3" ht="15.75" hidden="1" customHeight="1">
      <c r="A10218" s="13" t="s">
        <v>352</v>
      </c>
      <c r="B10218" s="13">
        <v>1954</v>
      </c>
      <c r="C10218" s="13">
        <v>15870</v>
      </c>
    </row>
    <row r="10219" spans="1:3" ht="15.75" hidden="1" customHeight="1">
      <c r="A10219" s="13" t="s">
        <v>352</v>
      </c>
      <c r="B10219" s="13">
        <v>1955</v>
      </c>
      <c r="C10219" s="13">
        <v>16151</v>
      </c>
    </row>
    <row r="10220" spans="1:3" ht="15.75" hidden="1" customHeight="1">
      <c r="A10220" s="13" t="s">
        <v>352</v>
      </c>
      <c r="B10220" s="13">
        <v>1956</v>
      </c>
      <c r="C10220" s="13">
        <v>16437</v>
      </c>
    </row>
    <row r="10221" spans="1:3" ht="15.75" hidden="1" customHeight="1">
      <c r="A10221" s="13" t="s">
        <v>352</v>
      </c>
      <c r="B10221" s="13">
        <v>1957</v>
      </c>
      <c r="C10221" s="13">
        <v>16695</v>
      </c>
    </row>
    <row r="10222" spans="1:3" ht="15.75" hidden="1" customHeight="1">
      <c r="A10222" s="13" t="s">
        <v>352</v>
      </c>
      <c r="B10222" s="13">
        <v>1958</v>
      </c>
      <c r="C10222" s="13">
        <v>16960</v>
      </c>
    </row>
    <row r="10223" spans="1:3" ht="15.75" hidden="1" customHeight="1">
      <c r="A10223" s="13" t="s">
        <v>352</v>
      </c>
      <c r="B10223" s="13">
        <v>1959</v>
      </c>
      <c r="C10223" s="13">
        <v>17283</v>
      </c>
    </row>
    <row r="10224" spans="1:3" ht="15.75" hidden="1" customHeight="1">
      <c r="A10224" s="13" t="s">
        <v>352</v>
      </c>
      <c r="B10224" s="13">
        <v>1960</v>
      </c>
      <c r="C10224" s="13">
        <v>17650</v>
      </c>
    </row>
    <row r="10225" spans="1:4" ht="15.75" hidden="1" customHeight="1">
      <c r="A10225" s="13" t="s">
        <v>352</v>
      </c>
      <c r="B10225" s="13">
        <v>1961</v>
      </c>
      <c r="C10225" s="13">
        <v>18035</v>
      </c>
    </row>
    <row r="10226" spans="1:4" ht="15.75" hidden="1" customHeight="1">
      <c r="A10226" s="13" t="s">
        <v>352</v>
      </c>
      <c r="B10226" s="13">
        <v>1962</v>
      </c>
      <c r="C10226" s="13">
        <v>18286</v>
      </c>
    </row>
    <row r="10227" spans="1:4" ht="15.75" hidden="1" customHeight="1">
      <c r="A10227" s="13" t="s">
        <v>352</v>
      </c>
      <c r="B10227" s="13">
        <v>1963</v>
      </c>
      <c r="C10227" s="13">
        <v>18423</v>
      </c>
    </row>
    <row r="10228" spans="1:4" ht="15.75" hidden="1" customHeight="1">
      <c r="A10228" s="13" t="s">
        <v>352</v>
      </c>
      <c r="B10228" s="13">
        <v>1964</v>
      </c>
      <c r="C10228" s="13">
        <v>18593</v>
      </c>
    </row>
    <row r="10229" spans="1:4" ht="15.75" hidden="1" customHeight="1">
      <c r="A10229" s="13" t="s">
        <v>352</v>
      </c>
      <c r="B10229" s="13">
        <v>1965</v>
      </c>
      <c r="C10229" s="13">
        <v>18789</v>
      </c>
    </row>
    <row r="10230" spans="1:4" ht="15.75" hidden="1" customHeight="1">
      <c r="A10230" s="13" t="s">
        <v>352</v>
      </c>
      <c r="B10230" s="13">
        <v>1966</v>
      </c>
      <c r="C10230" s="13">
        <v>19022</v>
      </c>
    </row>
    <row r="10231" spans="1:4" ht="15.75" hidden="1" customHeight="1">
      <c r="A10231" s="13" t="s">
        <v>352</v>
      </c>
      <c r="B10231" s="13">
        <v>1967</v>
      </c>
      <c r="C10231" s="13">
        <v>19338</v>
      </c>
    </row>
    <row r="10232" spans="1:4" ht="15.75" hidden="1" customHeight="1">
      <c r="A10232" s="13" t="s">
        <v>352</v>
      </c>
      <c r="B10232" s="13">
        <v>1968</v>
      </c>
      <c r="C10232" s="13">
        <v>19697</v>
      </c>
    </row>
    <row r="10233" spans="1:4" ht="15.75" hidden="1" customHeight="1">
      <c r="A10233" s="13" t="s">
        <v>352</v>
      </c>
      <c r="B10233" s="13">
        <v>1969</v>
      </c>
      <c r="C10233" s="13">
        <v>20086</v>
      </c>
      <c r="D10233" s="13">
        <v>1.0999999999999999E-2</v>
      </c>
    </row>
    <row r="10234" spans="1:4" ht="15.75" hidden="1" customHeight="1">
      <c r="A10234" s="13" t="s">
        <v>352</v>
      </c>
      <c r="B10234" s="13">
        <v>1970</v>
      </c>
      <c r="C10234" s="13">
        <v>20495</v>
      </c>
      <c r="D10234" s="13">
        <v>1.0999999999999999E-2</v>
      </c>
    </row>
    <row r="10235" spans="1:4" ht="15.75" hidden="1" customHeight="1">
      <c r="A10235" s="13" t="s">
        <v>352</v>
      </c>
      <c r="B10235" s="13">
        <v>1971</v>
      </c>
      <c r="C10235" s="13">
        <v>20872</v>
      </c>
      <c r="D10235" s="13">
        <v>1.0999999999999999E-2</v>
      </c>
    </row>
    <row r="10236" spans="1:4" ht="15.75" hidden="1" customHeight="1">
      <c r="A10236" s="13" t="s">
        <v>352</v>
      </c>
      <c r="B10236" s="13">
        <v>1972</v>
      </c>
      <c r="C10236" s="13">
        <v>20782</v>
      </c>
      <c r="D10236" s="13">
        <v>1.0999999999999999E-2</v>
      </c>
    </row>
    <row r="10237" spans="1:4" ht="15.75" hidden="1" customHeight="1">
      <c r="A10237" s="13" t="s">
        <v>352</v>
      </c>
      <c r="B10237" s="13">
        <v>1973</v>
      </c>
      <c r="C10237" s="13">
        <v>20202</v>
      </c>
      <c r="D10237" s="13">
        <v>1.0999999999999999E-2</v>
      </c>
    </row>
    <row r="10238" spans="1:4" ht="15.75" hidden="1" customHeight="1">
      <c r="A10238" s="13" t="s">
        <v>352</v>
      </c>
      <c r="B10238" s="13">
        <v>1974</v>
      </c>
      <c r="C10238" s="13">
        <v>19554</v>
      </c>
      <c r="D10238" s="13">
        <v>1.0999999999999999E-2</v>
      </c>
    </row>
    <row r="10239" spans="1:4" ht="15.75" hidden="1" customHeight="1">
      <c r="A10239" s="13" t="s">
        <v>352</v>
      </c>
      <c r="B10239" s="13">
        <v>1975</v>
      </c>
      <c r="C10239" s="13">
        <v>18883</v>
      </c>
      <c r="D10239" s="13">
        <v>1.4999999999999999E-2</v>
      </c>
    </row>
    <row r="10240" spans="1:4" ht="15.75" hidden="1" customHeight="1">
      <c r="A10240" s="13" t="s">
        <v>352</v>
      </c>
      <c r="B10240" s="13">
        <v>1976</v>
      </c>
      <c r="C10240" s="13">
        <v>18237</v>
      </c>
      <c r="D10240" s="13">
        <v>1.4999999999999999E-2</v>
      </c>
    </row>
    <row r="10241" spans="1:4" ht="15.75" hidden="1" customHeight="1">
      <c r="A10241" s="13" t="s">
        <v>352</v>
      </c>
      <c r="B10241" s="13">
        <v>1977</v>
      </c>
      <c r="C10241" s="13">
        <v>17894</v>
      </c>
      <c r="D10241" s="13">
        <v>2.9000000000000001E-2</v>
      </c>
    </row>
    <row r="10242" spans="1:4" ht="15.75" hidden="1" customHeight="1">
      <c r="A10242" s="13" t="s">
        <v>352</v>
      </c>
      <c r="B10242" s="13">
        <v>1978</v>
      </c>
      <c r="C10242" s="13">
        <v>17830</v>
      </c>
      <c r="D10242" s="13">
        <v>2.9000000000000001E-2</v>
      </c>
    </row>
    <row r="10243" spans="1:4" ht="15.75" hidden="1" customHeight="1">
      <c r="A10243" s="13" t="s">
        <v>352</v>
      </c>
      <c r="B10243" s="13">
        <v>1979</v>
      </c>
      <c r="C10243" s="13">
        <v>17753</v>
      </c>
      <c r="D10243" s="13">
        <v>2.5999999999999999E-2</v>
      </c>
    </row>
    <row r="10244" spans="1:4" ht="15.75" hidden="1" customHeight="1">
      <c r="A10244" s="13" t="s">
        <v>352</v>
      </c>
      <c r="B10244" s="13">
        <v>1980</v>
      </c>
      <c r="C10244" s="13">
        <v>17675</v>
      </c>
      <c r="D10244" s="13">
        <v>2.9000000000000001E-2</v>
      </c>
    </row>
    <row r="10245" spans="1:4" ht="15.75" hidden="1" customHeight="1">
      <c r="A10245" s="13" t="s">
        <v>352</v>
      </c>
      <c r="B10245" s="13">
        <v>1981</v>
      </c>
      <c r="C10245" s="13">
        <v>17582</v>
      </c>
      <c r="D10245" s="13">
        <v>6.6000000000000003E-2</v>
      </c>
    </row>
    <row r="10246" spans="1:4" ht="15.75" hidden="1" customHeight="1">
      <c r="A10246" s="13" t="s">
        <v>352</v>
      </c>
      <c r="B10246" s="13">
        <v>1982</v>
      </c>
      <c r="C10246" s="13">
        <v>17425</v>
      </c>
      <c r="D10246" s="13">
        <v>5.0999999999999997E-2</v>
      </c>
    </row>
    <row r="10247" spans="1:4" ht="15.75" hidden="1" customHeight="1">
      <c r="A10247" s="13" t="s">
        <v>352</v>
      </c>
      <c r="B10247" s="13">
        <v>1983</v>
      </c>
      <c r="C10247" s="13">
        <v>17204</v>
      </c>
      <c r="D10247" s="13">
        <v>5.0999999999999997E-2</v>
      </c>
    </row>
    <row r="10248" spans="1:4" ht="15.75" hidden="1" customHeight="1">
      <c r="A10248" s="13" t="s">
        <v>352</v>
      </c>
      <c r="B10248" s="13">
        <v>1984</v>
      </c>
      <c r="C10248" s="13">
        <v>16940</v>
      </c>
      <c r="D10248" s="13">
        <v>2.1999999999999999E-2</v>
      </c>
    </row>
    <row r="10249" spans="1:4" ht="15.75" hidden="1" customHeight="1">
      <c r="A10249" s="13" t="s">
        <v>352</v>
      </c>
      <c r="B10249" s="13">
        <v>1985</v>
      </c>
      <c r="C10249" s="13">
        <v>16677</v>
      </c>
      <c r="D10249" s="13">
        <v>2.1999999999999999E-2</v>
      </c>
    </row>
    <row r="10250" spans="1:4" ht="15.75" hidden="1" customHeight="1">
      <c r="A10250" s="13" t="s">
        <v>352</v>
      </c>
      <c r="B10250" s="13">
        <v>1986</v>
      </c>
      <c r="C10250" s="13">
        <v>16518</v>
      </c>
      <c r="D10250" s="13">
        <v>2.1999999999999999E-2</v>
      </c>
    </row>
    <row r="10251" spans="1:4" ht="15.75" hidden="1" customHeight="1">
      <c r="A10251" s="13" t="s">
        <v>352</v>
      </c>
      <c r="B10251" s="13">
        <v>1987</v>
      </c>
      <c r="C10251" s="13">
        <v>16577</v>
      </c>
      <c r="D10251" s="13">
        <v>2.1999999999999999E-2</v>
      </c>
    </row>
    <row r="10252" spans="1:4" ht="15.75" hidden="1" customHeight="1">
      <c r="A10252" s="13" t="s">
        <v>352</v>
      </c>
      <c r="B10252" s="13">
        <v>1988</v>
      </c>
      <c r="C10252" s="13">
        <v>16756</v>
      </c>
      <c r="D10252" s="13">
        <v>2.1999999999999999E-2</v>
      </c>
    </row>
    <row r="10253" spans="1:4" ht="15.75" hidden="1" customHeight="1">
      <c r="A10253" s="13" t="s">
        <v>352</v>
      </c>
      <c r="B10253" s="13">
        <v>1989</v>
      </c>
      <c r="C10253" s="13">
        <v>16942</v>
      </c>
      <c r="D10253" s="13">
        <v>2.1999999999999999E-2</v>
      </c>
    </row>
    <row r="10254" spans="1:4" ht="15.75" hidden="1" customHeight="1">
      <c r="A10254" s="13" t="s">
        <v>352</v>
      </c>
      <c r="B10254" s="13">
        <v>1990</v>
      </c>
      <c r="C10254" s="13">
        <v>17147</v>
      </c>
      <c r="D10254" s="13">
        <v>4.3999999999999997E-2</v>
      </c>
    </row>
    <row r="10255" spans="1:4" ht="15.75" hidden="1" customHeight="1">
      <c r="A10255" s="13" t="s">
        <v>352</v>
      </c>
      <c r="B10255" s="13">
        <v>1991</v>
      </c>
      <c r="C10255" s="13">
        <v>17333</v>
      </c>
      <c r="D10255" s="13">
        <v>4.3999999999999997E-2</v>
      </c>
    </row>
    <row r="10256" spans="1:4" ht="15.75" hidden="1" customHeight="1">
      <c r="A10256" s="13" t="s">
        <v>352</v>
      </c>
      <c r="B10256" s="13">
        <v>1992</v>
      </c>
      <c r="C10256" s="13">
        <v>17481</v>
      </c>
      <c r="D10256" s="13">
        <v>4.3999999999999997E-2</v>
      </c>
    </row>
    <row r="10257" spans="1:4" ht="15.75" hidden="1" customHeight="1">
      <c r="A10257" s="13" t="s">
        <v>352</v>
      </c>
      <c r="B10257" s="13">
        <v>1993</v>
      </c>
      <c r="C10257" s="13">
        <v>17583</v>
      </c>
      <c r="D10257" s="13">
        <v>4.8000000000000001E-2</v>
      </c>
    </row>
    <row r="10258" spans="1:4" ht="15.75" hidden="1" customHeight="1">
      <c r="A10258" s="13" t="s">
        <v>352</v>
      </c>
      <c r="B10258" s="13">
        <v>1994</v>
      </c>
      <c r="C10258" s="13">
        <v>17682</v>
      </c>
      <c r="D10258" s="13">
        <v>4.8000000000000001E-2</v>
      </c>
    </row>
    <row r="10259" spans="1:4" ht="15.75" hidden="1" customHeight="1">
      <c r="A10259" s="13" t="s">
        <v>352</v>
      </c>
      <c r="B10259" s="13">
        <v>1995</v>
      </c>
      <c r="C10259" s="13">
        <v>17758</v>
      </c>
      <c r="D10259" s="13">
        <v>4.8000000000000001E-2</v>
      </c>
    </row>
    <row r="10260" spans="1:4" ht="15.75" hidden="1" customHeight="1">
      <c r="A10260" s="13" t="s">
        <v>352</v>
      </c>
      <c r="B10260" s="13">
        <v>1996</v>
      </c>
      <c r="C10260" s="13">
        <v>17823</v>
      </c>
      <c r="D10260" s="13">
        <v>5.0999999999999997E-2</v>
      </c>
    </row>
    <row r="10261" spans="1:4" ht="15.75" hidden="1" customHeight="1">
      <c r="A10261" s="13" t="s">
        <v>352</v>
      </c>
      <c r="B10261" s="13">
        <v>1997</v>
      </c>
      <c r="C10261" s="13">
        <v>17606</v>
      </c>
      <c r="D10261" s="13">
        <v>5.0999999999999997E-2</v>
      </c>
    </row>
    <row r="10262" spans="1:4" ht="15.75" hidden="1" customHeight="1">
      <c r="A10262" s="13" t="s">
        <v>352</v>
      </c>
      <c r="B10262" s="13">
        <v>1998</v>
      </c>
      <c r="C10262" s="13">
        <v>17092</v>
      </c>
      <c r="D10262" s="13">
        <v>5.0999999999999997E-2</v>
      </c>
    </row>
    <row r="10263" spans="1:4" ht="15.75" hidden="1" customHeight="1">
      <c r="A10263" s="13" t="s">
        <v>352</v>
      </c>
      <c r="B10263" s="13">
        <v>1999</v>
      </c>
      <c r="C10263" s="13">
        <v>16523</v>
      </c>
      <c r="D10263" s="13">
        <v>5.0999999999999997E-2</v>
      </c>
    </row>
    <row r="10264" spans="1:4" ht="15.75" hidden="1" customHeight="1">
      <c r="A10264" s="13" t="s">
        <v>352</v>
      </c>
      <c r="B10264" s="13">
        <v>2000</v>
      </c>
      <c r="C10264" s="13">
        <v>15920</v>
      </c>
      <c r="D10264" s="13">
        <v>5.0999999999999997E-2</v>
      </c>
    </row>
    <row r="10265" spans="1:4" ht="15.75" hidden="1" customHeight="1">
      <c r="A10265" s="13" t="s">
        <v>352</v>
      </c>
      <c r="B10265" s="13">
        <v>2001</v>
      </c>
      <c r="C10265" s="13">
        <v>15320</v>
      </c>
      <c r="D10265" s="13">
        <v>0.04</v>
      </c>
    </row>
    <row r="10266" spans="1:4" ht="15.75" hidden="1" customHeight="1">
      <c r="A10266" s="13" t="s">
        <v>352</v>
      </c>
      <c r="B10266" s="13">
        <v>2002</v>
      </c>
      <c r="C10266" s="13">
        <v>15049</v>
      </c>
      <c r="D10266" s="13">
        <v>2.9000000000000001E-2</v>
      </c>
    </row>
    <row r="10267" spans="1:4" ht="15.75" hidden="1" customHeight="1">
      <c r="A10267" s="13" t="s">
        <v>352</v>
      </c>
      <c r="B10267" s="13">
        <v>2003</v>
      </c>
      <c r="C10267" s="13">
        <v>15100</v>
      </c>
      <c r="D10267" s="13">
        <v>3.3000000000000002E-2</v>
      </c>
    </row>
    <row r="10268" spans="1:4" ht="15.75" hidden="1" customHeight="1">
      <c r="A10268" s="13" t="s">
        <v>352</v>
      </c>
      <c r="B10268" s="13">
        <v>2004</v>
      </c>
      <c r="C10268" s="13">
        <v>15135</v>
      </c>
      <c r="D10268" s="13">
        <v>5.5E-2</v>
      </c>
    </row>
    <row r="10269" spans="1:4" ht="15.75" hidden="1" customHeight="1">
      <c r="A10269" s="13" t="s">
        <v>352</v>
      </c>
      <c r="B10269" s="13">
        <v>2005</v>
      </c>
      <c r="C10269" s="13">
        <v>15168</v>
      </c>
      <c r="D10269" s="13">
        <v>6.6000000000000003E-2</v>
      </c>
    </row>
    <row r="10270" spans="1:4" ht="15.75" hidden="1" customHeight="1">
      <c r="A10270" s="13" t="s">
        <v>352</v>
      </c>
      <c r="B10270" s="13">
        <v>2006</v>
      </c>
      <c r="C10270" s="13">
        <v>15225</v>
      </c>
      <c r="D10270" s="13">
        <v>6.2E-2</v>
      </c>
    </row>
    <row r="10271" spans="1:4" ht="15.75" hidden="1" customHeight="1">
      <c r="A10271" s="13" t="s">
        <v>352</v>
      </c>
      <c r="B10271" s="13">
        <v>2007</v>
      </c>
      <c r="C10271" s="13">
        <v>15533</v>
      </c>
      <c r="D10271" s="13">
        <v>5.5E-2</v>
      </c>
    </row>
    <row r="10272" spans="1:4" ht="15.75" hidden="1" customHeight="1">
      <c r="A10272" s="13" t="s">
        <v>352</v>
      </c>
      <c r="B10272" s="13">
        <v>2008</v>
      </c>
      <c r="C10272" s="13">
        <v>16091</v>
      </c>
      <c r="D10272" s="13">
        <v>5.5E-2</v>
      </c>
    </row>
    <row r="10273" spans="1:4" ht="15.75" hidden="1" customHeight="1">
      <c r="A10273" s="13" t="s">
        <v>352</v>
      </c>
      <c r="B10273" s="13">
        <v>2009</v>
      </c>
      <c r="C10273" s="13">
        <v>16658</v>
      </c>
      <c r="D10273" s="13">
        <v>5.5E-2</v>
      </c>
    </row>
    <row r="10274" spans="1:4" ht="15.75" hidden="1" customHeight="1">
      <c r="A10274" s="13" t="s">
        <v>352</v>
      </c>
      <c r="B10274" s="13">
        <v>2010</v>
      </c>
      <c r="C10274" s="13">
        <v>17237</v>
      </c>
      <c r="D10274" s="13">
        <v>6.6000000000000003E-2</v>
      </c>
    </row>
    <row r="10275" spans="1:4" ht="15.75" hidden="1" customHeight="1">
      <c r="A10275" s="13" t="s">
        <v>352</v>
      </c>
      <c r="B10275" s="13">
        <v>2011</v>
      </c>
      <c r="C10275" s="13">
        <v>17795</v>
      </c>
      <c r="D10275" s="13">
        <v>7.2999999999999995E-2</v>
      </c>
    </row>
    <row r="10276" spans="1:4" ht="15.75" hidden="1" customHeight="1">
      <c r="A10276" s="13" t="s">
        <v>352</v>
      </c>
      <c r="B10276" s="13">
        <v>2012</v>
      </c>
      <c r="C10276" s="13">
        <v>18029</v>
      </c>
      <c r="D10276" s="13">
        <v>7.6999999999999999E-2</v>
      </c>
    </row>
    <row r="10277" spans="1:4" ht="15.75" hidden="1" customHeight="1">
      <c r="A10277" s="13" t="s">
        <v>352</v>
      </c>
      <c r="B10277" s="13">
        <v>2013</v>
      </c>
      <c r="C10277" s="13">
        <v>17940</v>
      </c>
      <c r="D10277" s="13">
        <v>7.6999999999999999E-2</v>
      </c>
    </row>
    <row r="10278" spans="1:4" ht="15.75" hidden="1" customHeight="1">
      <c r="A10278" s="13" t="s">
        <v>352</v>
      </c>
      <c r="B10278" s="13">
        <v>2014</v>
      </c>
      <c r="C10278" s="13">
        <v>17842</v>
      </c>
      <c r="D10278" s="13">
        <v>7.6999999999999999E-2</v>
      </c>
    </row>
    <row r="10279" spans="1:4" ht="15.75" hidden="1" customHeight="1">
      <c r="A10279" s="13" t="s">
        <v>352</v>
      </c>
      <c r="B10279" s="13">
        <v>2015</v>
      </c>
      <c r="C10279" s="13">
        <v>17720</v>
      </c>
      <c r="D10279" s="13">
        <v>7.6999999999999999E-2</v>
      </c>
    </row>
    <row r="10280" spans="1:4" ht="15.75" hidden="1" customHeight="1">
      <c r="A10280" s="13" t="s">
        <v>352</v>
      </c>
      <c r="B10280" s="13">
        <v>2016</v>
      </c>
      <c r="C10280" s="13">
        <v>17572</v>
      </c>
      <c r="D10280" s="13">
        <v>7.2999999999999995E-2</v>
      </c>
    </row>
    <row r="10281" spans="1:4" ht="15.75" hidden="1" customHeight="1">
      <c r="A10281" s="13" t="s">
        <v>352</v>
      </c>
      <c r="B10281" s="13">
        <v>2017</v>
      </c>
      <c r="C10281" s="13">
        <v>17417</v>
      </c>
      <c r="D10281" s="13">
        <v>8.1000000000000003E-2</v>
      </c>
    </row>
    <row r="10282" spans="1:4" ht="15.75" hidden="1" customHeight="1">
      <c r="A10282" s="13" t="s">
        <v>352</v>
      </c>
      <c r="B10282" s="13">
        <v>2018</v>
      </c>
      <c r="C10282" s="13">
        <v>17276</v>
      </c>
      <c r="D10282" s="13">
        <v>8.1000000000000003E-2</v>
      </c>
    </row>
    <row r="10283" spans="1:4" ht="15.75" hidden="1" customHeight="1">
      <c r="A10283" s="13" t="s">
        <v>352</v>
      </c>
      <c r="B10283" s="13">
        <v>2019</v>
      </c>
      <c r="C10283" s="13">
        <v>17133</v>
      </c>
      <c r="D10283" s="13">
        <v>8.4000000000000005E-2</v>
      </c>
    </row>
    <row r="10284" spans="1:4" ht="15.75" hidden="1" customHeight="1">
      <c r="A10284" s="13" t="s">
        <v>352</v>
      </c>
      <c r="B10284" s="13">
        <v>2020</v>
      </c>
      <c r="C10284" s="13">
        <v>17050</v>
      </c>
      <c r="D10284" s="13">
        <v>8.8999999999999996E-2</v>
      </c>
    </row>
    <row r="10285" spans="1:4" ht="15.75" hidden="1" customHeight="1">
      <c r="A10285" s="13" t="s">
        <v>352</v>
      </c>
      <c r="B10285" s="13">
        <v>2021</v>
      </c>
      <c r="C10285" s="13">
        <v>17028</v>
      </c>
      <c r="D10285" s="13">
        <v>9.0999999999999998E-2</v>
      </c>
    </row>
    <row r="10286" spans="1:4" ht="15.75" hidden="1" customHeight="1">
      <c r="A10286" s="13" t="s">
        <v>44</v>
      </c>
      <c r="B10286" s="13">
        <v>1850</v>
      </c>
      <c r="C10286" s="13">
        <v>101627</v>
      </c>
    </row>
    <row r="10287" spans="1:4" ht="15.75" hidden="1" customHeight="1">
      <c r="A10287" s="13" t="s">
        <v>44</v>
      </c>
      <c r="B10287" s="13">
        <v>1851</v>
      </c>
      <c r="C10287" s="13">
        <v>103127</v>
      </c>
    </row>
    <row r="10288" spans="1:4" ht="15.75" hidden="1" customHeight="1">
      <c r="A10288" s="13" t="s">
        <v>44</v>
      </c>
      <c r="B10288" s="13">
        <v>1852</v>
      </c>
      <c r="C10288" s="13">
        <v>104857</v>
      </c>
    </row>
    <row r="10289" spans="1:3" ht="15.75" hidden="1" customHeight="1">
      <c r="A10289" s="13" t="s">
        <v>44</v>
      </c>
      <c r="B10289" s="13">
        <v>1853</v>
      </c>
      <c r="C10289" s="13">
        <v>106824</v>
      </c>
    </row>
    <row r="10290" spans="1:3" ht="15.75" hidden="1" customHeight="1">
      <c r="A10290" s="13" t="s">
        <v>44</v>
      </c>
      <c r="B10290" s="13">
        <v>1854</v>
      </c>
      <c r="C10290" s="13">
        <v>108828</v>
      </c>
    </row>
    <row r="10291" spans="1:3" ht="15.75" hidden="1" customHeight="1">
      <c r="A10291" s="13" t="s">
        <v>44</v>
      </c>
      <c r="B10291" s="13">
        <v>1855</v>
      </c>
      <c r="C10291" s="13">
        <v>110870</v>
      </c>
    </row>
    <row r="10292" spans="1:3" ht="15.75" hidden="1" customHeight="1">
      <c r="A10292" s="13" t="s">
        <v>44</v>
      </c>
      <c r="B10292" s="13">
        <v>1856</v>
      </c>
      <c r="C10292" s="13">
        <v>112949</v>
      </c>
    </row>
    <row r="10293" spans="1:3" ht="15.75" hidden="1" customHeight="1">
      <c r="A10293" s="13" t="s">
        <v>44</v>
      </c>
      <c r="B10293" s="13">
        <v>1857</v>
      </c>
      <c r="C10293" s="13">
        <v>115067</v>
      </c>
    </row>
    <row r="10294" spans="1:3" ht="15.75" hidden="1" customHeight="1">
      <c r="A10294" s="13" t="s">
        <v>44</v>
      </c>
      <c r="B10294" s="13">
        <v>1858</v>
      </c>
      <c r="C10294" s="13">
        <v>117225</v>
      </c>
    </row>
    <row r="10295" spans="1:3" ht="15.75" hidden="1" customHeight="1">
      <c r="A10295" s="13" t="s">
        <v>44</v>
      </c>
      <c r="B10295" s="13">
        <v>1859</v>
      </c>
      <c r="C10295" s="13">
        <v>119325</v>
      </c>
    </row>
    <row r="10296" spans="1:3" ht="15.75" hidden="1" customHeight="1">
      <c r="A10296" s="13" t="s">
        <v>44</v>
      </c>
      <c r="B10296" s="13">
        <v>1860</v>
      </c>
      <c r="C10296" s="13">
        <v>121363</v>
      </c>
    </row>
    <row r="10297" spans="1:3" ht="15.75" hidden="1" customHeight="1">
      <c r="A10297" s="13" t="s">
        <v>44</v>
      </c>
      <c r="B10297" s="13">
        <v>1861</v>
      </c>
      <c r="C10297" s="13">
        <v>123339</v>
      </c>
    </row>
    <row r="10298" spans="1:3" ht="15.75" hidden="1" customHeight="1">
      <c r="A10298" s="13" t="s">
        <v>44</v>
      </c>
      <c r="B10298" s="13">
        <v>1862</v>
      </c>
      <c r="C10298" s="13">
        <v>125248</v>
      </c>
    </row>
    <row r="10299" spans="1:3" ht="15.75" hidden="1" customHeight="1">
      <c r="A10299" s="13" t="s">
        <v>44</v>
      </c>
      <c r="B10299" s="13">
        <v>1863</v>
      </c>
      <c r="C10299" s="13">
        <v>127087</v>
      </c>
    </row>
    <row r="10300" spans="1:3" ht="15.75" hidden="1" customHeight="1">
      <c r="A10300" s="13" t="s">
        <v>44</v>
      </c>
      <c r="B10300" s="13">
        <v>1864</v>
      </c>
      <c r="C10300" s="13">
        <v>128954</v>
      </c>
    </row>
    <row r="10301" spans="1:3" ht="15.75" hidden="1" customHeight="1">
      <c r="A10301" s="13" t="s">
        <v>44</v>
      </c>
      <c r="B10301" s="13">
        <v>1865</v>
      </c>
      <c r="C10301" s="13">
        <v>130847</v>
      </c>
    </row>
    <row r="10302" spans="1:3" ht="15.75" hidden="1" customHeight="1">
      <c r="A10302" s="13" t="s">
        <v>44</v>
      </c>
      <c r="B10302" s="13">
        <v>1866</v>
      </c>
      <c r="C10302" s="13">
        <v>132768</v>
      </c>
    </row>
    <row r="10303" spans="1:3" ht="15.75" hidden="1" customHeight="1">
      <c r="A10303" s="13" t="s">
        <v>44</v>
      </c>
      <c r="B10303" s="13">
        <v>1867</v>
      </c>
      <c r="C10303" s="13">
        <v>134718</v>
      </c>
    </row>
    <row r="10304" spans="1:3" ht="15.75" hidden="1" customHeight="1">
      <c r="A10304" s="13" t="s">
        <v>44</v>
      </c>
      <c r="B10304" s="13">
        <v>1868</v>
      </c>
      <c r="C10304" s="13">
        <v>136695</v>
      </c>
    </row>
    <row r="10305" spans="1:3" ht="15.75" hidden="1" customHeight="1">
      <c r="A10305" s="13" t="s">
        <v>44</v>
      </c>
      <c r="B10305" s="13">
        <v>1869</v>
      </c>
      <c r="C10305" s="13">
        <v>139136</v>
      </c>
    </row>
    <row r="10306" spans="1:3" ht="15.75" hidden="1" customHeight="1">
      <c r="A10306" s="13" t="s">
        <v>44</v>
      </c>
      <c r="B10306" s="13">
        <v>1870</v>
      </c>
      <c r="C10306" s="13">
        <v>142062</v>
      </c>
    </row>
    <row r="10307" spans="1:3" ht="15.75" hidden="1" customHeight="1">
      <c r="A10307" s="13" t="s">
        <v>44</v>
      </c>
      <c r="B10307" s="13">
        <v>1871</v>
      </c>
      <c r="C10307" s="13">
        <v>145492</v>
      </c>
    </row>
    <row r="10308" spans="1:3" ht="15.75" hidden="1" customHeight="1">
      <c r="A10308" s="13" t="s">
        <v>44</v>
      </c>
      <c r="B10308" s="13">
        <v>1872</v>
      </c>
      <c r="C10308" s="13">
        <v>149450</v>
      </c>
    </row>
    <row r="10309" spans="1:3" ht="15.75" hidden="1" customHeight="1">
      <c r="A10309" s="13" t="s">
        <v>44</v>
      </c>
      <c r="B10309" s="13">
        <v>1873</v>
      </c>
      <c r="C10309" s="13">
        <v>153958</v>
      </c>
    </row>
    <row r="10310" spans="1:3" ht="15.75" hidden="1" customHeight="1">
      <c r="A10310" s="13" t="s">
        <v>44</v>
      </c>
      <c r="B10310" s="13">
        <v>1874</v>
      </c>
      <c r="C10310" s="13">
        <v>158602</v>
      </c>
    </row>
    <row r="10311" spans="1:3" ht="15.75" hidden="1" customHeight="1">
      <c r="A10311" s="13" t="s">
        <v>44</v>
      </c>
      <c r="B10311" s="13">
        <v>1875</v>
      </c>
      <c r="C10311" s="13">
        <v>163385</v>
      </c>
    </row>
    <row r="10312" spans="1:3" ht="15.75" hidden="1" customHeight="1">
      <c r="A10312" s="13" t="s">
        <v>44</v>
      </c>
      <c r="B10312" s="13">
        <v>1876</v>
      </c>
      <c r="C10312" s="13">
        <v>168312</v>
      </c>
    </row>
    <row r="10313" spans="1:3" ht="15.75" hidden="1" customHeight="1">
      <c r="A10313" s="13" t="s">
        <v>44</v>
      </c>
      <c r="B10313" s="13">
        <v>1877</v>
      </c>
      <c r="C10313" s="13">
        <v>173388</v>
      </c>
    </row>
    <row r="10314" spans="1:3" ht="15.75" hidden="1" customHeight="1">
      <c r="A10314" s="13" t="s">
        <v>44</v>
      </c>
      <c r="B10314" s="13">
        <v>1878</v>
      </c>
      <c r="C10314" s="13">
        <v>178616</v>
      </c>
    </row>
    <row r="10315" spans="1:3" ht="15.75" hidden="1" customHeight="1">
      <c r="A10315" s="13" t="s">
        <v>44</v>
      </c>
      <c r="B10315" s="13">
        <v>1879</v>
      </c>
      <c r="C10315" s="13">
        <v>184022</v>
      </c>
    </row>
    <row r="10316" spans="1:3" ht="15.75" hidden="1" customHeight="1">
      <c r="A10316" s="13" t="s">
        <v>44</v>
      </c>
      <c r="B10316" s="13">
        <v>1880</v>
      </c>
      <c r="C10316" s="13">
        <v>189610</v>
      </c>
    </row>
    <row r="10317" spans="1:3" ht="15.75" hidden="1" customHeight="1">
      <c r="A10317" s="13" t="s">
        <v>44</v>
      </c>
      <c r="B10317" s="13">
        <v>1881</v>
      </c>
      <c r="C10317" s="13">
        <v>195387</v>
      </c>
    </row>
    <row r="10318" spans="1:3" ht="15.75" hidden="1" customHeight="1">
      <c r="A10318" s="13" t="s">
        <v>44</v>
      </c>
      <c r="B10318" s="13">
        <v>1882</v>
      </c>
      <c r="C10318" s="13">
        <v>201360</v>
      </c>
    </row>
    <row r="10319" spans="1:3" ht="15.75" hidden="1" customHeight="1">
      <c r="A10319" s="13" t="s">
        <v>44</v>
      </c>
      <c r="B10319" s="13">
        <v>1883</v>
      </c>
      <c r="C10319" s="13">
        <v>207534</v>
      </c>
    </row>
    <row r="10320" spans="1:3" ht="15.75" hidden="1" customHeight="1">
      <c r="A10320" s="13" t="s">
        <v>44</v>
      </c>
      <c r="B10320" s="13">
        <v>1884</v>
      </c>
      <c r="C10320" s="13">
        <v>213898</v>
      </c>
    </row>
    <row r="10321" spans="1:3" ht="15.75" hidden="1" customHeight="1">
      <c r="A10321" s="13" t="s">
        <v>44</v>
      </c>
      <c r="B10321" s="13">
        <v>1885</v>
      </c>
      <c r="C10321" s="13">
        <v>220456</v>
      </c>
    </row>
    <row r="10322" spans="1:3" ht="15.75" hidden="1" customHeight="1">
      <c r="A10322" s="13" t="s">
        <v>44</v>
      </c>
      <c r="B10322" s="13">
        <v>1886</v>
      </c>
      <c r="C10322" s="13">
        <v>227215</v>
      </c>
    </row>
    <row r="10323" spans="1:3" ht="15.75" hidden="1" customHeight="1">
      <c r="A10323" s="13" t="s">
        <v>44</v>
      </c>
      <c r="B10323" s="13">
        <v>1887</v>
      </c>
      <c r="C10323" s="13">
        <v>234180</v>
      </c>
    </row>
    <row r="10324" spans="1:3" ht="15.75" hidden="1" customHeight="1">
      <c r="A10324" s="13" t="s">
        <v>44</v>
      </c>
      <c r="B10324" s="13">
        <v>1888</v>
      </c>
      <c r="C10324" s="13">
        <v>241359</v>
      </c>
    </row>
    <row r="10325" spans="1:3" ht="15.75" hidden="1" customHeight="1">
      <c r="A10325" s="13" t="s">
        <v>44</v>
      </c>
      <c r="B10325" s="13">
        <v>1889</v>
      </c>
      <c r="C10325" s="13">
        <v>248294</v>
      </c>
    </row>
    <row r="10326" spans="1:3" ht="15.75" hidden="1" customHeight="1">
      <c r="A10326" s="13" t="s">
        <v>44</v>
      </c>
      <c r="B10326" s="13">
        <v>1890</v>
      </c>
      <c r="C10326" s="13">
        <v>254968</v>
      </c>
    </row>
    <row r="10327" spans="1:3" ht="15.75" hidden="1" customHeight="1">
      <c r="A10327" s="13" t="s">
        <v>44</v>
      </c>
      <c r="B10327" s="13">
        <v>1891</v>
      </c>
      <c r="C10327" s="13">
        <v>261360</v>
      </c>
    </row>
    <row r="10328" spans="1:3" ht="15.75" hidden="1" customHeight="1">
      <c r="A10328" s="13" t="s">
        <v>44</v>
      </c>
      <c r="B10328" s="13">
        <v>1892</v>
      </c>
      <c r="C10328" s="13">
        <v>267452</v>
      </c>
    </row>
    <row r="10329" spans="1:3" ht="15.75" hidden="1" customHeight="1">
      <c r="A10329" s="13" t="s">
        <v>44</v>
      </c>
      <c r="B10329" s="13">
        <v>1893</v>
      </c>
      <c r="C10329" s="13">
        <v>273223</v>
      </c>
    </row>
    <row r="10330" spans="1:3" ht="15.75" hidden="1" customHeight="1">
      <c r="A10330" s="13" t="s">
        <v>44</v>
      </c>
      <c r="B10330" s="13">
        <v>1894</v>
      </c>
      <c r="C10330" s="13">
        <v>279118</v>
      </c>
    </row>
    <row r="10331" spans="1:3" ht="15.75" hidden="1" customHeight="1">
      <c r="A10331" s="13" t="s">
        <v>44</v>
      </c>
      <c r="B10331" s="13">
        <v>1895</v>
      </c>
      <c r="C10331" s="13">
        <v>285140</v>
      </c>
    </row>
    <row r="10332" spans="1:3" ht="15.75" hidden="1" customHeight="1">
      <c r="A10332" s="13" t="s">
        <v>44</v>
      </c>
      <c r="B10332" s="13">
        <v>1896</v>
      </c>
      <c r="C10332" s="13">
        <v>291291</v>
      </c>
    </row>
    <row r="10333" spans="1:3" ht="15.75" hidden="1" customHeight="1">
      <c r="A10333" s="13" t="s">
        <v>44</v>
      </c>
      <c r="B10333" s="13">
        <v>1897</v>
      </c>
      <c r="C10333" s="13">
        <v>297574</v>
      </c>
    </row>
    <row r="10334" spans="1:3" ht="15.75" hidden="1" customHeight="1">
      <c r="A10334" s="13" t="s">
        <v>44</v>
      </c>
      <c r="B10334" s="13">
        <v>1898</v>
      </c>
      <c r="C10334" s="13">
        <v>303993</v>
      </c>
    </row>
    <row r="10335" spans="1:3" ht="15.75" hidden="1" customHeight="1">
      <c r="A10335" s="13" t="s">
        <v>44</v>
      </c>
      <c r="B10335" s="13">
        <v>1899</v>
      </c>
      <c r="C10335" s="13">
        <v>310549</v>
      </c>
    </row>
    <row r="10336" spans="1:3" ht="15.75" hidden="1" customHeight="1">
      <c r="A10336" s="13" t="s">
        <v>44</v>
      </c>
      <c r="B10336" s="13">
        <v>1900</v>
      </c>
      <c r="C10336" s="13">
        <v>317246</v>
      </c>
    </row>
    <row r="10337" spans="1:3" ht="15.75" hidden="1" customHeight="1">
      <c r="A10337" s="13" t="s">
        <v>44</v>
      </c>
      <c r="B10337" s="13">
        <v>1901</v>
      </c>
      <c r="C10337" s="13">
        <v>324088</v>
      </c>
    </row>
    <row r="10338" spans="1:3" ht="15.75" hidden="1" customHeight="1">
      <c r="A10338" s="13" t="s">
        <v>44</v>
      </c>
      <c r="B10338" s="13">
        <v>1902</v>
      </c>
      <c r="C10338" s="13">
        <v>331076</v>
      </c>
    </row>
    <row r="10339" spans="1:3" ht="15.75" hidden="1" customHeight="1">
      <c r="A10339" s="13" t="s">
        <v>44</v>
      </c>
      <c r="B10339" s="13">
        <v>1903</v>
      </c>
      <c r="C10339" s="13">
        <v>338214</v>
      </c>
    </row>
    <row r="10340" spans="1:3" ht="15.75" hidden="1" customHeight="1">
      <c r="A10340" s="13" t="s">
        <v>44</v>
      </c>
      <c r="B10340" s="13">
        <v>1904</v>
      </c>
      <c r="C10340" s="13">
        <v>345506</v>
      </c>
    </row>
    <row r="10341" spans="1:3" ht="15.75" hidden="1" customHeight="1">
      <c r="A10341" s="13" t="s">
        <v>44</v>
      </c>
      <c r="B10341" s="13">
        <v>1905</v>
      </c>
      <c r="C10341" s="13">
        <v>352954</v>
      </c>
    </row>
    <row r="10342" spans="1:3" ht="15.75" hidden="1" customHeight="1">
      <c r="A10342" s="13" t="s">
        <v>44</v>
      </c>
      <c r="B10342" s="13">
        <v>1906</v>
      </c>
      <c r="C10342" s="13">
        <v>360563</v>
      </c>
    </row>
    <row r="10343" spans="1:3" ht="15.75" hidden="1" customHeight="1">
      <c r="A10343" s="13" t="s">
        <v>44</v>
      </c>
      <c r="B10343" s="13">
        <v>1907</v>
      </c>
      <c r="C10343" s="13">
        <v>368334</v>
      </c>
    </row>
    <row r="10344" spans="1:3" ht="15.75" hidden="1" customHeight="1">
      <c r="A10344" s="13" t="s">
        <v>44</v>
      </c>
      <c r="B10344" s="13">
        <v>1908</v>
      </c>
      <c r="C10344" s="13">
        <v>376273</v>
      </c>
    </row>
    <row r="10345" spans="1:3" ht="15.75" hidden="1" customHeight="1">
      <c r="A10345" s="13" t="s">
        <v>44</v>
      </c>
      <c r="B10345" s="13">
        <v>1909</v>
      </c>
      <c r="C10345" s="13">
        <v>383945</v>
      </c>
    </row>
    <row r="10346" spans="1:3" ht="15.75" hidden="1" customHeight="1">
      <c r="A10346" s="13" t="s">
        <v>44</v>
      </c>
      <c r="B10346" s="13">
        <v>1910</v>
      </c>
      <c r="C10346" s="13">
        <v>391337</v>
      </c>
    </row>
    <row r="10347" spans="1:3" ht="15.75" hidden="1" customHeight="1">
      <c r="A10347" s="13" t="s">
        <v>44</v>
      </c>
      <c r="B10347" s="13">
        <v>1911</v>
      </c>
      <c r="C10347" s="13">
        <v>398435</v>
      </c>
    </row>
    <row r="10348" spans="1:3" ht="15.75" hidden="1" customHeight="1">
      <c r="A10348" s="13" t="s">
        <v>44</v>
      </c>
      <c r="B10348" s="13">
        <v>1912</v>
      </c>
      <c r="C10348" s="13">
        <v>405225</v>
      </c>
    </row>
    <row r="10349" spans="1:3" ht="15.75" hidden="1" customHeight="1">
      <c r="A10349" s="13" t="s">
        <v>44</v>
      </c>
      <c r="B10349" s="13">
        <v>1913</v>
      </c>
      <c r="C10349" s="13">
        <v>411692</v>
      </c>
    </row>
    <row r="10350" spans="1:3" ht="15.75" hidden="1" customHeight="1">
      <c r="A10350" s="13" t="s">
        <v>44</v>
      </c>
      <c r="B10350" s="13">
        <v>1914</v>
      </c>
      <c r="C10350" s="13">
        <v>418262</v>
      </c>
    </row>
    <row r="10351" spans="1:3" ht="15.75" hidden="1" customHeight="1">
      <c r="A10351" s="13" t="s">
        <v>44</v>
      </c>
      <c r="B10351" s="13">
        <v>1915</v>
      </c>
      <c r="C10351" s="13">
        <v>424936</v>
      </c>
    </row>
    <row r="10352" spans="1:3" ht="15.75" hidden="1" customHeight="1">
      <c r="A10352" s="13" t="s">
        <v>44</v>
      </c>
      <c r="B10352" s="13">
        <v>1916</v>
      </c>
      <c r="C10352" s="13">
        <v>431716</v>
      </c>
    </row>
    <row r="10353" spans="1:3" ht="15.75" hidden="1" customHeight="1">
      <c r="A10353" s="13" t="s">
        <v>44</v>
      </c>
      <c r="B10353" s="13">
        <v>1917</v>
      </c>
      <c r="C10353" s="13">
        <v>438604</v>
      </c>
    </row>
    <row r="10354" spans="1:3" ht="15.75" hidden="1" customHeight="1">
      <c r="A10354" s="13" t="s">
        <v>44</v>
      </c>
      <c r="B10354" s="13">
        <v>1918</v>
      </c>
      <c r="C10354" s="13">
        <v>445048</v>
      </c>
    </row>
    <row r="10355" spans="1:3" ht="15.75" hidden="1" customHeight="1">
      <c r="A10355" s="13" t="s">
        <v>44</v>
      </c>
      <c r="B10355" s="13">
        <v>1919</v>
      </c>
      <c r="C10355" s="13">
        <v>451852</v>
      </c>
    </row>
    <row r="10356" spans="1:3" ht="15.75" hidden="1" customHeight="1">
      <c r="A10356" s="13" t="s">
        <v>44</v>
      </c>
      <c r="B10356" s="13">
        <v>1920</v>
      </c>
      <c r="C10356" s="13">
        <v>459026</v>
      </c>
    </row>
    <row r="10357" spans="1:3" ht="15.75" hidden="1" customHeight="1">
      <c r="A10357" s="13" t="s">
        <v>44</v>
      </c>
      <c r="B10357" s="13">
        <v>1921</v>
      </c>
      <c r="C10357" s="13">
        <v>466580</v>
      </c>
    </row>
    <row r="10358" spans="1:3" ht="15.75" hidden="1" customHeight="1">
      <c r="A10358" s="13" t="s">
        <v>44</v>
      </c>
      <c r="B10358" s="13">
        <v>1922</v>
      </c>
      <c r="C10358" s="13">
        <v>474525</v>
      </c>
    </row>
    <row r="10359" spans="1:3" ht="15.75" hidden="1" customHeight="1">
      <c r="A10359" s="13" t="s">
        <v>44</v>
      </c>
      <c r="B10359" s="13">
        <v>1923</v>
      </c>
      <c r="C10359" s="13">
        <v>482871</v>
      </c>
    </row>
    <row r="10360" spans="1:3" ht="15.75" hidden="1" customHeight="1">
      <c r="A10360" s="13" t="s">
        <v>44</v>
      </c>
      <c r="B10360" s="13">
        <v>1924</v>
      </c>
      <c r="C10360" s="13">
        <v>491364</v>
      </c>
    </row>
    <row r="10361" spans="1:3" ht="15.75" hidden="1" customHeight="1">
      <c r="A10361" s="13" t="s">
        <v>44</v>
      </c>
      <c r="B10361" s="13">
        <v>1925</v>
      </c>
      <c r="C10361" s="13">
        <v>500006</v>
      </c>
    </row>
    <row r="10362" spans="1:3" ht="15.75" hidden="1" customHeight="1">
      <c r="A10362" s="13" t="s">
        <v>44</v>
      </c>
      <c r="B10362" s="13">
        <v>1926</v>
      </c>
      <c r="C10362" s="13">
        <v>508800</v>
      </c>
    </row>
    <row r="10363" spans="1:3" ht="15.75" hidden="1" customHeight="1">
      <c r="A10363" s="13" t="s">
        <v>44</v>
      </c>
      <c r="B10363" s="13">
        <v>1927</v>
      </c>
      <c r="C10363" s="13">
        <v>517749</v>
      </c>
    </row>
    <row r="10364" spans="1:3" ht="15.75" hidden="1" customHeight="1">
      <c r="A10364" s="13" t="s">
        <v>44</v>
      </c>
      <c r="B10364" s="13">
        <v>1928</v>
      </c>
      <c r="C10364" s="13">
        <v>526856</v>
      </c>
    </row>
    <row r="10365" spans="1:3" ht="15.75" hidden="1" customHeight="1">
      <c r="A10365" s="13" t="s">
        <v>44</v>
      </c>
      <c r="B10365" s="13">
        <v>1929</v>
      </c>
      <c r="C10365" s="13">
        <v>536575</v>
      </c>
    </row>
    <row r="10366" spans="1:3" ht="15.75" hidden="1" customHeight="1">
      <c r="A10366" s="13" t="s">
        <v>44</v>
      </c>
      <c r="B10366" s="13">
        <v>1930</v>
      </c>
      <c r="C10366" s="13">
        <v>546929</v>
      </c>
    </row>
    <row r="10367" spans="1:3" ht="15.75" hidden="1" customHeight="1">
      <c r="A10367" s="13" t="s">
        <v>44</v>
      </c>
      <c r="B10367" s="13">
        <v>1931</v>
      </c>
      <c r="C10367" s="13">
        <v>557938</v>
      </c>
    </row>
    <row r="10368" spans="1:3" ht="15.75" hidden="1" customHeight="1">
      <c r="A10368" s="13" t="s">
        <v>44</v>
      </c>
      <c r="B10368" s="13">
        <v>1932</v>
      </c>
      <c r="C10368" s="13">
        <v>569625</v>
      </c>
    </row>
    <row r="10369" spans="1:3" ht="15.75" hidden="1" customHeight="1">
      <c r="A10369" s="13" t="s">
        <v>44</v>
      </c>
      <c r="B10369" s="13">
        <v>1933</v>
      </c>
      <c r="C10369" s="13">
        <v>582011</v>
      </c>
    </row>
    <row r="10370" spans="1:3" ht="15.75" hidden="1" customHeight="1">
      <c r="A10370" s="13" t="s">
        <v>44</v>
      </c>
      <c r="B10370" s="13">
        <v>1934</v>
      </c>
      <c r="C10370" s="13">
        <v>594666</v>
      </c>
    </row>
    <row r="10371" spans="1:3" ht="15.75" hidden="1" customHeight="1">
      <c r="A10371" s="13" t="s">
        <v>44</v>
      </c>
      <c r="B10371" s="13">
        <v>1935</v>
      </c>
      <c r="C10371" s="13">
        <v>607597</v>
      </c>
    </row>
    <row r="10372" spans="1:3" ht="15.75" hidden="1" customHeight="1">
      <c r="A10372" s="13" t="s">
        <v>44</v>
      </c>
      <c r="B10372" s="13">
        <v>1936</v>
      </c>
      <c r="C10372" s="13">
        <v>620809</v>
      </c>
    </row>
    <row r="10373" spans="1:3" ht="15.75" hidden="1" customHeight="1">
      <c r="A10373" s="13" t="s">
        <v>44</v>
      </c>
      <c r="B10373" s="13">
        <v>1937</v>
      </c>
      <c r="C10373" s="13">
        <v>634307</v>
      </c>
    </row>
    <row r="10374" spans="1:3" ht="15.75" hidden="1" customHeight="1">
      <c r="A10374" s="13" t="s">
        <v>44</v>
      </c>
      <c r="B10374" s="13">
        <v>1938</v>
      </c>
      <c r="C10374" s="13">
        <v>648100</v>
      </c>
    </row>
    <row r="10375" spans="1:3" ht="15.75" hidden="1" customHeight="1">
      <c r="A10375" s="13" t="s">
        <v>44</v>
      </c>
      <c r="B10375" s="13">
        <v>1939</v>
      </c>
      <c r="C10375" s="13">
        <v>663863</v>
      </c>
    </row>
    <row r="10376" spans="1:3" ht="15.75" hidden="1" customHeight="1">
      <c r="A10376" s="13" t="s">
        <v>44</v>
      </c>
      <c r="B10376" s="13">
        <v>1940</v>
      </c>
      <c r="C10376" s="13">
        <v>681697</v>
      </c>
    </row>
    <row r="10377" spans="1:3" ht="15.75" hidden="1" customHeight="1">
      <c r="A10377" s="13" t="s">
        <v>44</v>
      </c>
      <c r="B10377" s="13">
        <v>1941</v>
      </c>
      <c r="C10377" s="13">
        <v>701706</v>
      </c>
    </row>
    <row r="10378" spans="1:3" ht="15.75" hidden="1" customHeight="1">
      <c r="A10378" s="13" t="s">
        <v>44</v>
      </c>
      <c r="B10378" s="13">
        <v>1942</v>
      </c>
      <c r="C10378" s="13">
        <v>723998</v>
      </c>
    </row>
    <row r="10379" spans="1:3" ht="15.75" hidden="1" customHeight="1">
      <c r="A10379" s="13" t="s">
        <v>44</v>
      </c>
      <c r="B10379" s="13">
        <v>1943</v>
      </c>
      <c r="C10379" s="13">
        <v>748685</v>
      </c>
    </row>
    <row r="10380" spans="1:3" ht="15.75" hidden="1" customHeight="1">
      <c r="A10380" s="13" t="s">
        <v>44</v>
      </c>
      <c r="B10380" s="13">
        <v>1944</v>
      </c>
      <c r="C10380" s="13">
        <v>774214</v>
      </c>
    </row>
    <row r="10381" spans="1:3" ht="15.75" hidden="1" customHeight="1">
      <c r="A10381" s="13" t="s">
        <v>44</v>
      </c>
      <c r="B10381" s="13">
        <v>1945</v>
      </c>
      <c r="C10381" s="13">
        <v>800613</v>
      </c>
    </row>
    <row r="10382" spans="1:3" ht="15.75" hidden="1" customHeight="1">
      <c r="A10382" s="13" t="s">
        <v>44</v>
      </c>
      <c r="B10382" s="13">
        <v>1946</v>
      </c>
      <c r="C10382" s="13">
        <v>827913</v>
      </c>
    </row>
    <row r="10383" spans="1:3" ht="15.75" hidden="1" customHeight="1">
      <c r="A10383" s="13" t="s">
        <v>44</v>
      </c>
      <c r="B10383" s="13">
        <v>1947</v>
      </c>
      <c r="C10383" s="13">
        <v>856143</v>
      </c>
    </row>
    <row r="10384" spans="1:3" ht="15.75" hidden="1" customHeight="1">
      <c r="A10384" s="13" t="s">
        <v>44</v>
      </c>
      <c r="B10384" s="13">
        <v>1948</v>
      </c>
      <c r="C10384" s="13">
        <v>885336</v>
      </c>
    </row>
    <row r="10385" spans="1:4" ht="15.75" hidden="1" customHeight="1">
      <c r="A10385" s="13" t="s">
        <v>44</v>
      </c>
      <c r="B10385" s="13">
        <v>1949</v>
      </c>
      <c r="C10385" s="13">
        <v>916093</v>
      </c>
    </row>
    <row r="10386" spans="1:4" ht="15.75" hidden="1" customHeight="1">
      <c r="A10386" s="13" t="s">
        <v>44</v>
      </c>
      <c r="B10386" s="13">
        <v>1950</v>
      </c>
      <c r="C10386" s="13">
        <v>948490</v>
      </c>
      <c r="D10386" s="13">
        <v>0.28599999999999998</v>
      </c>
    </row>
    <row r="10387" spans="1:4" ht="15.75" hidden="1" customHeight="1">
      <c r="A10387" s="13" t="s">
        <v>44</v>
      </c>
      <c r="B10387" s="13">
        <v>1951</v>
      </c>
      <c r="C10387" s="13">
        <v>979751</v>
      </c>
      <c r="D10387" s="13">
        <v>0.311</v>
      </c>
    </row>
    <row r="10388" spans="1:4" ht="15.75" hidden="1" customHeight="1">
      <c r="A10388" s="13" t="s">
        <v>44</v>
      </c>
      <c r="B10388" s="13">
        <v>1952</v>
      </c>
      <c r="C10388" s="13">
        <v>1012955</v>
      </c>
      <c r="D10388" s="13">
        <v>0.38800000000000001</v>
      </c>
    </row>
    <row r="10389" spans="1:4" ht="15.75" hidden="1" customHeight="1">
      <c r="A10389" s="13" t="s">
        <v>44</v>
      </c>
      <c r="B10389" s="13">
        <v>1953</v>
      </c>
      <c r="C10389" s="13">
        <v>1048064</v>
      </c>
      <c r="D10389" s="13">
        <v>0.432</v>
      </c>
    </row>
    <row r="10390" spans="1:4" ht="15.75" hidden="1" customHeight="1">
      <c r="A10390" s="13" t="s">
        <v>44</v>
      </c>
      <c r="B10390" s="13">
        <v>1954</v>
      </c>
      <c r="C10390" s="13">
        <v>1085106</v>
      </c>
      <c r="D10390" s="13">
        <v>0.40699999999999997</v>
      </c>
    </row>
    <row r="10391" spans="1:4" ht="15.75" hidden="1" customHeight="1">
      <c r="A10391" s="13" t="s">
        <v>44</v>
      </c>
      <c r="B10391" s="13">
        <v>1955</v>
      </c>
      <c r="C10391" s="13">
        <v>1123989</v>
      </c>
      <c r="D10391" s="13">
        <v>0.34799999999999998</v>
      </c>
    </row>
    <row r="10392" spans="1:4" ht="15.75" hidden="1" customHeight="1">
      <c r="A10392" s="13" t="s">
        <v>44</v>
      </c>
      <c r="B10392" s="13">
        <v>1956</v>
      </c>
      <c r="C10392" s="13">
        <v>1164566</v>
      </c>
      <c r="D10392" s="13">
        <v>0.48399999999999999</v>
      </c>
    </row>
    <row r="10393" spans="1:4" ht="15.75" hidden="1" customHeight="1">
      <c r="A10393" s="13" t="s">
        <v>44</v>
      </c>
      <c r="B10393" s="13">
        <v>1957</v>
      </c>
      <c r="C10393" s="13">
        <v>1207062</v>
      </c>
      <c r="D10393" s="13">
        <v>0.46200000000000002</v>
      </c>
    </row>
    <row r="10394" spans="1:4" ht="15.75" hidden="1" customHeight="1">
      <c r="A10394" s="13" t="s">
        <v>44</v>
      </c>
      <c r="B10394" s="13">
        <v>1958</v>
      </c>
      <c r="C10394" s="13">
        <v>1251612</v>
      </c>
      <c r="D10394" s="13">
        <v>0.44700000000000001</v>
      </c>
    </row>
    <row r="10395" spans="1:4" ht="15.75" hidden="1" customHeight="1">
      <c r="A10395" s="13" t="s">
        <v>44</v>
      </c>
      <c r="B10395" s="13">
        <v>1959</v>
      </c>
      <c r="C10395" s="13">
        <v>1298059</v>
      </c>
      <c r="D10395" s="13">
        <v>0.38500000000000001</v>
      </c>
    </row>
    <row r="10396" spans="1:4" ht="15.75" hidden="1" customHeight="1">
      <c r="A10396" s="13" t="s">
        <v>44</v>
      </c>
      <c r="B10396" s="13">
        <v>1960</v>
      </c>
      <c r="C10396" s="13">
        <v>1346310</v>
      </c>
      <c r="D10396" s="13">
        <v>0.49099999999999999</v>
      </c>
    </row>
    <row r="10397" spans="1:4" ht="15.75" hidden="1" customHeight="1">
      <c r="A10397" s="13" t="s">
        <v>44</v>
      </c>
      <c r="B10397" s="13">
        <v>1961</v>
      </c>
      <c r="C10397" s="13">
        <v>1396142</v>
      </c>
      <c r="D10397" s="13">
        <v>0.49099999999999999</v>
      </c>
    </row>
    <row r="10398" spans="1:4" ht="15.75" hidden="1" customHeight="1">
      <c r="A10398" s="13" t="s">
        <v>44</v>
      </c>
      <c r="B10398" s="13">
        <v>1962</v>
      </c>
      <c r="C10398" s="13">
        <v>1447045</v>
      </c>
      <c r="D10398" s="13">
        <v>0.55000000000000004</v>
      </c>
    </row>
    <row r="10399" spans="1:4" ht="15.75" hidden="1" customHeight="1">
      <c r="A10399" s="13" t="s">
        <v>44</v>
      </c>
      <c r="B10399" s="13">
        <v>1963</v>
      </c>
      <c r="C10399" s="13">
        <v>1498651</v>
      </c>
      <c r="D10399" s="13">
        <v>0.60099999999999998</v>
      </c>
    </row>
    <row r="10400" spans="1:4" ht="15.75" hidden="1" customHeight="1">
      <c r="A10400" s="13" t="s">
        <v>44</v>
      </c>
      <c r="B10400" s="13">
        <v>1964</v>
      </c>
      <c r="C10400" s="13">
        <v>1550664</v>
      </c>
      <c r="D10400" s="13">
        <v>0.67400000000000004</v>
      </c>
    </row>
    <row r="10401" spans="1:4" ht="15.75" hidden="1" customHeight="1">
      <c r="A10401" s="13" t="s">
        <v>44</v>
      </c>
      <c r="B10401" s="13">
        <v>1965</v>
      </c>
      <c r="C10401" s="13">
        <v>1602742</v>
      </c>
      <c r="D10401" s="13">
        <v>0.84599999999999997</v>
      </c>
    </row>
    <row r="10402" spans="1:4" ht="15.75" hidden="1" customHeight="1">
      <c r="A10402" s="13" t="s">
        <v>44</v>
      </c>
      <c r="B10402" s="13">
        <v>1966</v>
      </c>
      <c r="C10402" s="13">
        <v>1654623</v>
      </c>
      <c r="D10402" s="13">
        <v>0.99199999999999999</v>
      </c>
    </row>
    <row r="10403" spans="1:4" ht="15.75" hidden="1" customHeight="1">
      <c r="A10403" s="13" t="s">
        <v>44</v>
      </c>
      <c r="B10403" s="13">
        <v>1967</v>
      </c>
      <c r="C10403" s="13">
        <v>1706067</v>
      </c>
      <c r="D10403" s="13">
        <v>0.875</v>
      </c>
    </row>
    <row r="10404" spans="1:4" ht="15.75" hidden="1" customHeight="1">
      <c r="A10404" s="13" t="s">
        <v>44</v>
      </c>
      <c r="B10404" s="13">
        <v>1968</v>
      </c>
      <c r="C10404" s="13">
        <v>1756339</v>
      </c>
      <c r="D10404" s="13">
        <v>1.036</v>
      </c>
    </row>
    <row r="10405" spans="1:4" ht="15.75" hidden="1" customHeight="1">
      <c r="A10405" s="13" t="s">
        <v>44</v>
      </c>
      <c r="B10405" s="13">
        <v>1969</v>
      </c>
      <c r="C10405" s="13">
        <v>1805970</v>
      </c>
      <c r="D10405" s="13">
        <v>1.1459999999999999</v>
      </c>
    </row>
    <row r="10406" spans="1:4" ht="15.75" hidden="1" customHeight="1">
      <c r="A10406" s="13" t="s">
        <v>44</v>
      </c>
      <c r="B10406" s="13">
        <v>1970</v>
      </c>
      <c r="C10406" s="13">
        <v>1855704</v>
      </c>
      <c r="D10406" s="13">
        <v>1.2490000000000001</v>
      </c>
    </row>
    <row r="10407" spans="1:4" ht="15.75" hidden="1" customHeight="1">
      <c r="A10407" s="13" t="s">
        <v>44</v>
      </c>
      <c r="B10407" s="13">
        <v>1971</v>
      </c>
      <c r="C10407" s="13">
        <v>1905492</v>
      </c>
      <c r="D10407" s="13">
        <v>1.5269999999999999</v>
      </c>
    </row>
    <row r="10408" spans="1:4" ht="15.75" hidden="1" customHeight="1">
      <c r="A10408" s="13" t="s">
        <v>44</v>
      </c>
      <c r="B10408" s="13">
        <v>1972</v>
      </c>
      <c r="C10408" s="13">
        <v>1955556</v>
      </c>
      <c r="D10408" s="13">
        <v>1.7609999999999999</v>
      </c>
    </row>
    <row r="10409" spans="1:4" ht="15.75" hidden="1" customHeight="1">
      <c r="A10409" s="13" t="s">
        <v>44</v>
      </c>
      <c r="B10409" s="13">
        <v>1973</v>
      </c>
      <c r="C10409" s="13">
        <v>2006254</v>
      </c>
      <c r="D10409" s="13">
        <v>2.0430000000000001</v>
      </c>
    </row>
    <row r="10410" spans="1:4" ht="15.75" hidden="1" customHeight="1">
      <c r="A10410" s="13" t="s">
        <v>44</v>
      </c>
      <c r="B10410" s="13">
        <v>1974</v>
      </c>
      <c r="C10410" s="13">
        <v>2058249</v>
      </c>
      <c r="D10410" s="13">
        <v>1.9039999999999999</v>
      </c>
    </row>
    <row r="10411" spans="1:4" ht="15.75" hidden="1" customHeight="1">
      <c r="A10411" s="13" t="s">
        <v>44</v>
      </c>
      <c r="B10411" s="13">
        <v>1975</v>
      </c>
      <c r="C10411" s="13">
        <v>2111855</v>
      </c>
      <c r="D10411" s="13">
        <v>2.036</v>
      </c>
    </row>
    <row r="10412" spans="1:4" ht="15.75" hidden="1" customHeight="1">
      <c r="A10412" s="13" t="s">
        <v>44</v>
      </c>
      <c r="B10412" s="13">
        <v>1976</v>
      </c>
      <c r="C10412" s="13">
        <v>2167549</v>
      </c>
      <c r="D10412" s="13">
        <v>2.0819999999999999</v>
      </c>
    </row>
    <row r="10413" spans="1:4" ht="15.75" hidden="1" customHeight="1">
      <c r="A10413" s="13" t="s">
        <v>44</v>
      </c>
      <c r="B10413" s="13">
        <v>1977</v>
      </c>
      <c r="C10413" s="13">
        <v>2225629</v>
      </c>
      <c r="D10413" s="13">
        <v>2.6070000000000002</v>
      </c>
    </row>
    <row r="10414" spans="1:4" ht="15.75" hidden="1" customHeight="1">
      <c r="A10414" s="13" t="s">
        <v>44</v>
      </c>
      <c r="B10414" s="13">
        <v>1978</v>
      </c>
      <c r="C10414" s="13">
        <v>2286209</v>
      </c>
      <c r="D10414" s="13">
        <v>2.9119999999999999</v>
      </c>
    </row>
    <row r="10415" spans="1:4" ht="15.75" hidden="1" customHeight="1">
      <c r="A10415" s="13" t="s">
        <v>44</v>
      </c>
      <c r="B10415" s="13">
        <v>1979</v>
      </c>
      <c r="C10415" s="13">
        <v>2349262</v>
      </c>
      <c r="D10415" s="13">
        <v>2.7810000000000001</v>
      </c>
    </row>
    <row r="10416" spans="1:4" ht="15.75" hidden="1" customHeight="1">
      <c r="A10416" s="13" t="s">
        <v>44</v>
      </c>
      <c r="B10416" s="13">
        <v>1980</v>
      </c>
      <c r="C10416" s="13">
        <v>2414306</v>
      </c>
      <c r="D10416" s="13">
        <v>2.448</v>
      </c>
    </row>
    <row r="10417" spans="1:4" ht="15.75" hidden="1" customHeight="1">
      <c r="A10417" s="13" t="s">
        <v>44</v>
      </c>
      <c r="B10417" s="13">
        <v>1981</v>
      </c>
      <c r="C10417" s="13">
        <v>2481345</v>
      </c>
      <c r="D10417" s="13">
        <v>2.2360000000000002</v>
      </c>
    </row>
    <row r="10418" spans="1:4" ht="15.75" hidden="1" customHeight="1">
      <c r="A10418" s="13" t="s">
        <v>44</v>
      </c>
      <c r="B10418" s="13">
        <v>1982</v>
      </c>
      <c r="C10418" s="13">
        <v>2550786</v>
      </c>
      <c r="D10418" s="13">
        <v>2.0710000000000002</v>
      </c>
    </row>
    <row r="10419" spans="1:4" ht="15.75" hidden="1" customHeight="1">
      <c r="A10419" s="13" t="s">
        <v>44</v>
      </c>
      <c r="B10419" s="13">
        <v>1983</v>
      </c>
      <c r="C10419" s="13">
        <v>2622540</v>
      </c>
      <c r="D10419" s="13">
        <v>2.089</v>
      </c>
    </row>
    <row r="10420" spans="1:4" ht="15.75" hidden="1" customHeight="1">
      <c r="A10420" s="13" t="s">
        <v>44</v>
      </c>
      <c r="B10420" s="13">
        <v>1984</v>
      </c>
      <c r="C10420" s="13">
        <v>2696205</v>
      </c>
      <c r="D10420" s="13">
        <v>1.9810000000000001</v>
      </c>
    </row>
    <row r="10421" spans="1:4" ht="15.75" hidden="1" customHeight="1">
      <c r="A10421" s="13" t="s">
        <v>44</v>
      </c>
      <c r="B10421" s="13">
        <v>1985</v>
      </c>
      <c r="C10421" s="13">
        <v>2771467</v>
      </c>
      <c r="D10421" s="13">
        <v>2.242</v>
      </c>
    </row>
    <row r="10422" spans="1:4" ht="15.75" hidden="1" customHeight="1">
      <c r="A10422" s="13" t="s">
        <v>44</v>
      </c>
      <c r="B10422" s="13">
        <v>1986</v>
      </c>
      <c r="C10422" s="13">
        <v>2847855</v>
      </c>
      <c r="D10422" s="13">
        <v>2.5779999999999998</v>
      </c>
    </row>
    <row r="10423" spans="1:4" ht="15.75" hidden="1" customHeight="1">
      <c r="A10423" s="13" t="s">
        <v>44</v>
      </c>
      <c r="B10423" s="13">
        <v>1987</v>
      </c>
      <c r="C10423" s="13">
        <v>2924597</v>
      </c>
      <c r="D10423" s="13">
        <v>2.7240000000000002</v>
      </c>
    </row>
    <row r="10424" spans="1:4" ht="15.75" hidden="1" customHeight="1">
      <c r="A10424" s="13" t="s">
        <v>44</v>
      </c>
      <c r="B10424" s="13">
        <v>1988</v>
      </c>
      <c r="C10424" s="13">
        <v>3001463</v>
      </c>
      <c r="D10424" s="13">
        <v>2.9060000000000001</v>
      </c>
    </row>
    <row r="10425" spans="1:4" ht="15.75" hidden="1" customHeight="1">
      <c r="A10425" s="13" t="s">
        <v>44</v>
      </c>
      <c r="B10425" s="13">
        <v>1989</v>
      </c>
      <c r="C10425" s="13">
        <v>3079008</v>
      </c>
      <c r="D10425" s="13">
        <v>2.9329999999999998</v>
      </c>
    </row>
    <row r="10426" spans="1:4" ht="15.75" hidden="1" customHeight="1">
      <c r="A10426" s="13" t="s">
        <v>44</v>
      </c>
      <c r="B10426" s="13">
        <v>1990</v>
      </c>
      <c r="C10426" s="13">
        <v>3158257</v>
      </c>
      <c r="D10426" s="13">
        <v>2.9129999999999998</v>
      </c>
    </row>
    <row r="10427" spans="1:4" ht="15.75" hidden="1" customHeight="1">
      <c r="A10427" s="13" t="s">
        <v>44</v>
      </c>
      <c r="B10427" s="13">
        <v>1991</v>
      </c>
      <c r="C10427" s="13">
        <v>3239419</v>
      </c>
      <c r="D10427" s="13">
        <v>3.2879999999999998</v>
      </c>
    </row>
    <row r="10428" spans="1:4" ht="15.75" hidden="1" customHeight="1">
      <c r="A10428" s="13" t="s">
        <v>44</v>
      </c>
      <c r="B10428" s="13">
        <v>1992</v>
      </c>
      <c r="C10428" s="13">
        <v>3321943</v>
      </c>
      <c r="D10428" s="13">
        <v>3.742</v>
      </c>
    </row>
    <row r="10429" spans="1:4" ht="15.75" hidden="1" customHeight="1">
      <c r="A10429" s="13" t="s">
        <v>44</v>
      </c>
      <c r="B10429" s="13">
        <v>1993</v>
      </c>
      <c r="C10429" s="13">
        <v>3405376</v>
      </c>
      <c r="D10429" s="13">
        <v>3.891</v>
      </c>
    </row>
    <row r="10430" spans="1:4" ht="15.75" hidden="1" customHeight="1">
      <c r="A10430" s="13" t="s">
        <v>44</v>
      </c>
      <c r="B10430" s="13">
        <v>1994</v>
      </c>
      <c r="C10430" s="13">
        <v>3489158</v>
      </c>
      <c r="D10430" s="13">
        <v>5.2</v>
      </c>
    </row>
    <row r="10431" spans="1:4" ht="15.75" hidden="1" customHeight="1">
      <c r="A10431" s="13" t="s">
        <v>44</v>
      </c>
      <c r="B10431" s="13">
        <v>1995</v>
      </c>
      <c r="C10431" s="13">
        <v>3572855</v>
      </c>
      <c r="D10431" s="13">
        <v>4.8010000000000002</v>
      </c>
    </row>
    <row r="10432" spans="1:4" ht="15.75" hidden="1" customHeight="1">
      <c r="A10432" s="13" t="s">
        <v>44</v>
      </c>
      <c r="B10432" s="13">
        <v>1996</v>
      </c>
      <c r="C10432" s="13">
        <v>3656235</v>
      </c>
      <c r="D10432" s="13">
        <v>4.6859999999999999</v>
      </c>
    </row>
    <row r="10433" spans="1:4" ht="15.75" hidden="1" customHeight="1">
      <c r="A10433" s="13" t="s">
        <v>44</v>
      </c>
      <c r="B10433" s="13">
        <v>1997</v>
      </c>
      <c r="C10433" s="13">
        <v>3739425</v>
      </c>
      <c r="D10433" s="13">
        <v>4.9160000000000004</v>
      </c>
    </row>
    <row r="10434" spans="1:4" ht="15.75" hidden="1" customHeight="1">
      <c r="A10434" s="13" t="s">
        <v>44</v>
      </c>
      <c r="B10434" s="13">
        <v>1998</v>
      </c>
      <c r="C10434" s="13">
        <v>3821428</v>
      </c>
      <c r="D10434" s="13">
        <v>5.234</v>
      </c>
    </row>
    <row r="10435" spans="1:4" ht="15.75" hidden="1" customHeight="1">
      <c r="A10435" s="13" t="s">
        <v>44</v>
      </c>
      <c r="B10435" s="13">
        <v>1999</v>
      </c>
      <c r="C10435" s="13">
        <v>3901431</v>
      </c>
      <c r="D10435" s="13">
        <v>5.4379999999999997</v>
      </c>
    </row>
    <row r="10436" spans="1:4" ht="15.75" hidden="1" customHeight="1">
      <c r="A10436" s="13" t="s">
        <v>44</v>
      </c>
      <c r="B10436" s="13">
        <v>2000</v>
      </c>
      <c r="C10436" s="13">
        <v>3979189</v>
      </c>
      <c r="D10436" s="13">
        <v>5.3940000000000001</v>
      </c>
    </row>
    <row r="10437" spans="1:4" ht="15.75" hidden="1" customHeight="1">
      <c r="A10437" s="13" t="s">
        <v>44</v>
      </c>
      <c r="B10437" s="13">
        <v>2001</v>
      </c>
      <c r="C10437" s="13">
        <v>4053223</v>
      </c>
      <c r="D10437" s="13">
        <v>5.6669999999999998</v>
      </c>
    </row>
    <row r="10438" spans="1:4" ht="15.75" hidden="1" customHeight="1">
      <c r="A10438" s="13" t="s">
        <v>44</v>
      </c>
      <c r="B10438" s="13">
        <v>2002</v>
      </c>
      <c r="C10438" s="13">
        <v>4122628</v>
      </c>
      <c r="D10438" s="13">
        <v>6.2450000000000001</v>
      </c>
    </row>
    <row r="10439" spans="1:4" ht="15.75" hidden="1" customHeight="1">
      <c r="A10439" s="13" t="s">
        <v>44</v>
      </c>
      <c r="B10439" s="13">
        <v>2003</v>
      </c>
      <c r="C10439" s="13">
        <v>4188609</v>
      </c>
      <c r="D10439" s="13">
        <v>6.5830000000000002</v>
      </c>
    </row>
    <row r="10440" spans="1:4" ht="15.75" hidden="1" customHeight="1">
      <c r="A10440" s="13" t="s">
        <v>44</v>
      </c>
      <c r="B10440" s="13">
        <v>2004</v>
      </c>
      <c r="C10440" s="13">
        <v>4252803</v>
      </c>
      <c r="D10440" s="13">
        <v>6.8419999999999996</v>
      </c>
    </row>
    <row r="10441" spans="1:4" ht="15.75" hidden="1" customHeight="1">
      <c r="A10441" s="13" t="s">
        <v>44</v>
      </c>
      <c r="B10441" s="13">
        <v>2005</v>
      </c>
      <c r="C10441" s="13">
        <v>4315894</v>
      </c>
      <c r="D10441" s="13">
        <v>6.7229999999999999</v>
      </c>
    </row>
    <row r="10442" spans="1:4" ht="15.75" hidden="1" customHeight="1">
      <c r="A10442" s="13" t="s">
        <v>44</v>
      </c>
      <c r="B10442" s="13">
        <v>2006</v>
      </c>
      <c r="C10442" s="13">
        <v>4378170</v>
      </c>
      <c r="D10442" s="13">
        <v>7.0069999999999997</v>
      </c>
    </row>
    <row r="10443" spans="1:4" ht="15.75" hidden="1" customHeight="1">
      <c r="A10443" s="13" t="s">
        <v>44</v>
      </c>
      <c r="B10443" s="13">
        <v>2007</v>
      </c>
      <c r="C10443" s="13">
        <v>4440023</v>
      </c>
      <c r="D10443" s="13">
        <v>7.9610000000000003</v>
      </c>
    </row>
    <row r="10444" spans="1:4" ht="15.75" hidden="1" customHeight="1">
      <c r="A10444" s="13" t="s">
        <v>44</v>
      </c>
      <c r="B10444" s="13">
        <v>2008</v>
      </c>
      <c r="C10444" s="13">
        <v>4501921</v>
      </c>
      <c r="D10444" s="13">
        <v>7.99</v>
      </c>
    </row>
    <row r="10445" spans="1:4" ht="15.75" hidden="1" customHeight="1">
      <c r="A10445" s="13" t="s">
        <v>44</v>
      </c>
      <c r="B10445" s="13">
        <v>2009</v>
      </c>
      <c r="C10445" s="13">
        <v>4563131</v>
      </c>
      <c r="D10445" s="13">
        <v>7.7480000000000002</v>
      </c>
    </row>
    <row r="10446" spans="1:4" ht="15.75" hidden="1" customHeight="1">
      <c r="A10446" s="13" t="s">
        <v>44</v>
      </c>
      <c r="B10446" s="13">
        <v>2010</v>
      </c>
      <c r="C10446" s="13">
        <v>4622250</v>
      </c>
      <c r="D10446" s="13">
        <v>7.4930000000000003</v>
      </c>
    </row>
    <row r="10447" spans="1:4" ht="15.75" hidden="1" customHeight="1">
      <c r="A10447" s="13" t="s">
        <v>44</v>
      </c>
      <c r="B10447" s="13">
        <v>2011</v>
      </c>
      <c r="C10447" s="13">
        <v>4679927</v>
      </c>
      <c r="D10447" s="13">
        <v>7.3109999999999999</v>
      </c>
    </row>
    <row r="10448" spans="1:4" ht="15.75" hidden="1" customHeight="1">
      <c r="A10448" s="13" t="s">
        <v>44</v>
      </c>
      <c r="B10448" s="13">
        <v>2012</v>
      </c>
      <c r="C10448" s="13">
        <v>4736593</v>
      </c>
      <c r="D10448" s="13">
        <v>7.26</v>
      </c>
    </row>
    <row r="10449" spans="1:4" ht="15.75" hidden="1" customHeight="1">
      <c r="A10449" s="13" t="s">
        <v>44</v>
      </c>
      <c r="B10449" s="13">
        <v>2013</v>
      </c>
      <c r="C10449" s="13">
        <v>4791541</v>
      </c>
      <c r="D10449" s="13">
        <v>7.6319999999999997</v>
      </c>
    </row>
    <row r="10450" spans="1:4" ht="15.75" hidden="1" customHeight="1">
      <c r="A10450" s="13" t="s">
        <v>44</v>
      </c>
      <c r="B10450" s="13">
        <v>2014</v>
      </c>
      <c r="C10450" s="13">
        <v>4844293</v>
      </c>
      <c r="D10450" s="13">
        <v>7.7480000000000002</v>
      </c>
    </row>
    <row r="10451" spans="1:4" ht="15.75" hidden="1" customHeight="1">
      <c r="A10451" s="13" t="s">
        <v>44</v>
      </c>
      <c r="B10451" s="13">
        <v>2015</v>
      </c>
      <c r="C10451" s="13">
        <v>4895241</v>
      </c>
      <c r="D10451" s="13">
        <v>7.4059999999999997</v>
      </c>
    </row>
    <row r="10452" spans="1:4" ht="15.75" hidden="1" customHeight="1">
      <c r="A10452" s="13" t="s">
        <v>44</v>
      </c>
      <c r="B10452" s="13">
        <v>2016</v>
      </c>
      <c r="C10452" s="13">
        <v>4945205</v>
      </c>
      <c r="D10452" s="13">
        <v>8.0030000000000001</v>
      </c>
    </row>
    <row r="10453" spans="1:4" ht="15.75" hidden="1" customHeight="1">
      <c r="A10453" s="13" t="s">
        <v>44</v>
      </c>
      <c r="B10453" s="13">
        <v>2017</v>
      </c>
      <c r="C10453" s="13">
        <v>4993849</v>
      </c>
      <c r="D10453" s="13">
        <v>8.1980000000000004</v>
      </c>
    </row>
    <row r="10454" spans="1:4" ht="15.75" hidden="1" customHeight="1">
      <c r="A10454" s="13" t="s">
        <v>44</v>
      </c>
      <c r="B10454" s="13">
        <v>2018</v>
      </c>
      <c r="C10454" s="13">
        <v>5040738</v>
      </c>
      <c r="D10454" s="13">
        <v>8.2289999999999992</v>
      </c>
    </row>
    <row r="10455" spans="1:4" ht="15.75" hidden="1" customHeight="1">
      <c r="A10455" s="13" t="s">
        <v>44</v>
      </c>
      <c r="B10455" s="13">
        <v>2019</v>
      </c>
      <c r="C10455" s="13">
        <v>5084527</v>
      </c>
      <c r="D10455" s="13">
        <v>8.0540000000000003</v>
      </c>
    </row>
    <row r="10456" spans="1:4" ht="15.75" hidden="1" customHeight="1">
      <c r="A10456" s="13" t="s">
        <v>44</v>
      </c>
      <c r="B10456" s="13">
        <v>2020</v>
      </c>
      <c r="C10456" s="13">
        <v>5123107</v>
      </c>
      <c r="D10456" s="13">
        <v>7.0819999999999999</v>
      </c>
    </row>
    <row r="10457" spans="1:4" ht="15.75" customHeight="1">
      <c r="A10457" s="13" t="s">
        <v>44</v>
      </c>
      <c r="B10457" s="13">
        <v>2021</v>
      </c>
      <c r="C10457" s="12">
        <v>5153959</v>
      </c>
      <c r="D10457" s="13">
        <v>7.82</v>
      </c>
    </row>
    <row r="10458" spans="1:4" ht="15.75" hidden="1" customHeight="1">
      <c r="A10458" s="13" t="s">
        <v>353</v>
      </c>
      <c r="B10458" s="13">
        <v>1750</v>
      </c>
      <c r="C10458" s="13">
        <v>1330086</v>
      </c>
      <c r="D10458" s="13">
        <v>0</v>
      </c>
    </row>
    <row r="10459" spans="1:4" ht="15.75" hidden="1" customHeight="1">
      <c r="A10459" s="13" t="s">
        <v>353</v>
      </c>
      <c r="B10459" s="13">
        <v>1751</v>
      </c>
      <c r="D10459" s="13">
        <v>0</v>
      </c>
    </row>
    <row r="10460" spans="1:4" ht="15.75" hidden="1" customHeight="1">
      <c r="A10460" s="13" t="s">
        <v>353</v>
      </c>
      <c r="B10460" s="13">
        <v>1752</v>
      </c>
      <c r="D10460" s="13">
        <v>0</v>
      </c>
    </row>
    <row r="10461" spans="1:4" ht="15.75" hidden="1" customHeight="1">
      <c r="A10461" s="13" t="s">
        <v>353</v>
      </c>
      <c r="B10461" s="13">
        <v>1753</v>
      </c>
      <c r="D10461" s="13">
        <v>0</v>
      </c>
    </row>
    <row r="10462" spans="1:4" ht="15.75" hidden="1" customHeight="1">
      <c r="A10462" s="13" t="s">
        <v>353</v>
      </c>
      <c r="B10462" s="13">
        <v>1754</v>
      </c>
      <c r="D10462" s="13">
        <v>0</v>
      </c>
    </row>
    <row r="10463" spans="1:4" ht="15.75" hidden="1" customHeight="1">
      <c r="A10463" s="13" t="s">
        <v>353</v>
      </c>
      <c r="B10463" s="13">
        <v>1755</v>
      </c>
      <c r="D10463" s="13">
        <v>0</v>
      </c>
    </row>
    <row r="10464" spans="1:4" ht="15.75" hidden="1" customHeight="1">
      <c r="A10464" s="13" t="s">
        <v>353</v>
      </c>
      <c r="B10464" s="13">
        <v>1756</v>
      </c>
      <c r="D10464" s="13">
        <v>0</v>
      </c>
    </row>
    <row r="10465" spans="1:4" ht="15.75" hidden="1" customHeight="1">
      <c r="A10465" s="13" t="s">
        <v>353</v>
      </c>
      <c r="B10465" s="13">
        <v>1757</v>
      </c>
      <c r="D10465" s="13">
        <v>0</v>
      </c>
    </row>
    <row r="10466" spans="1:4" ht="15.75" hidden="1" customHeight="1">
      <c r="A10466" s="13" t="s">
        <v>353</v>
      </c>
      <c r="B10466" s="13">
        <v>1758</v>
      </c>
      <c r="D10466" s="13">
        <v>0</v>
      </c>
    </row>
    <row r="10467" spans="1:4" ht="15.75" hidden="1" customHeight="1">
      <c r="A10467" s="13" t="s">
        <v>353</v>
      </c>
      <c r="B10467" s="13">
        <v>1759</v>
      </c>
      <c r="D10467" s="13">
        <v>0</v>
      </c>
    </row>
    <row r="10468" spans="1:4" ht="15.75" hidden="1" customHeight="1">
      <c r="A10468" s="13" t="s">
        <v>353</v>
      </c>
      <c r="B10468" s="13">
        <v>1760</v>
      </c>
      <c r="C10468" s="13">
        <v>1341424</v>
      </c>
      <c r="D10468" s="13">
        <v>0</v>
      </c>
    </row>
    <row r="10469" spans="1:4" ht="15.75" hidden="1" customHeight="1">
      <c r="A10469" s="13" t="s">
        <v>353</v>
      </c>
      <c r="B10469" s="13">
        <v>1761</v>
      </c>
      <c r="D10469" s="13">
        <v>0</v>
      </c>
    </row>
    <row r="10470" spans="1:4" ht="15.75" hidden="1" customHeight="1">
      <c r="A10470" s="13" t="s">
        <v>353</v>
      </c>
      <c r="B10470" s="13">
        <v>1762</v>
      </c>
      <c r="D10470" s="13">
        <v>0</v>
      </c>
    </row>
    <row r="10471" spans="1:4" ht="15.75" hidden="1" customHeight="1">
      <c r="A10471" s="13" t="s">
        <v>353</v>
      </c>
      <c r="B10471" s="13">
        <v>1763</v>
      </c>
      <c r="D10471" s="13">
        <v>0</v>
      </c>
    </row>
    <row r="10472" spans="1:4" ht="15.75" hidden="1" customHeight="1">
      <c r="A10472" s="13" t="s">
        <v>353</v>
      </c>
      <c r="B10472" s="13">
        <v>1764</v>
      </c>
      <c r="D10472" s="13">
        <v>0</v>
      </c>
    </row>
    <row r="10473" spans="1:4" ht="15.75" hidden="1" customHeight="1">
      <c r="A10473" s="13" t="s">
        <v>353</v>
      </c>
      <c r="B10473" s="13">
        <v>1765</v>
      </c>
      <c r="D10473" s="13">
        <v>0</v>
      </c>
    </row>
    <row r="10474" spans="1:4" ht="15.75" hidden="1" customHeight="1">
      <c r="A10474" s="13" t="s">
        <v>353</v>
      </c>
      <c r="B10474" s="13">
        <v>1766</v>
      </c>
      <c r="D10474" s="13">
        <v>0</v>
      </c>
    </row>
    <row r="10475" spans="1:4" ht="15.75" hidden="1" customHeight="1">
      <c r="A10475" s="13" t="s">
        <v>353</v>
      </c>
      <c r="B10475" s="13">
        <v>1767</v>
      </c>
      <c r="D10475" s="13">
        <v>0</v>
      </c>
    </row>
    <row r="10476" spans="1:4" ht="15.75" hidden="1" customHeight="1">
      <c r="A10476" s="13" t="s">
        <v>353</v>
      </c>
      <c r="B10476" s="13">
        <v>1768</v>
      </c>
      <c r="D10476" s="13">
        <v>0</v>
      </c>
    </row>
    <row r="10477" spans="1:4" ht="15.75" hidden="1" customHeight="1">
      <c r="A10477" s="13" t="s">
        <v>353</v>
      </c>
      <c r="B10477" s="13">
        <v>1769</v>
      </c>
      <c r="D10477" s="13">
        <v>0</v>
      </c>
    </row>
    <row r="10478" spans="1:4" ht="15.75" hidden="1" customHeight="1">
      <c r="A10478" s="13" t="s">
        <v>353</v>
      </c>
      <c r="B10478" s="13">
        <v>1770</v>
      </c>
      <c r="C10478" s="13">
        <v>1353461</v>
      </c>
      <c r="D10478" s="13">
        <v>0</v>
      </c>
    </row>
    <row r="10479" spans="1:4" ht="15.75" hidden="1" customHeight="1">
      <c r="A10479" s="13" t="s">
        <v>353</v>
      </c>
      <c r="B10479" s="13">
        <v>1771</v>
      </c>
      <c r="D10479" s="13">
        <v>0</v>
      </c>
    </row>
    <row r="10480" spans="1:4" ht="15.75" hidden="1" customHeight="1">
      <c r="A10480" s="13" t="s">
        <v>353</v>
      </c>
      <c r="B10480" s="13">
        <v>1772</v>
      </c>
      <c r="D10480" s="13">
        <v>0</v>
      </c>
    </row>
    <row r="10481" spans="1:4" ht="15.75" hidden="1" customHeight="1">
      <c r="A10481" s="13" t="s">
        <v>353</v>
      </c>
      <c r="B10481" s="13">
        <v>1773</v>
      </c>
      <c r="D10481" s="13">
        <v>0</v>
      </c>
    </row>
    <row r="10482" spans="1:4" ht="15.75" hidden="1" customHeight="1">
      <c r="A10482" s="13" t="s">
        <v>353</v>
      </c>
      <c r="B10482" s="13">
        <v>1774</v>
      </c>
      <c r="D10482" s="13">
        <v>0</v>
      </c>
    </row>
    <row r="10483" spans="1:4" ht="15.75" hidden="1" customHeight="1">
      <c r="A10483" s="13" t="s">
        <v>353</v>
      </c>
      <c r="B10483" s="13">
        <v>1775</v>
      </c>
      <c r="D10483" s="13">
        <v>0</v>
      </c>
    </row>
    <row r="10484" spans="1:4" ht="15.75" hidden="1" customHeight="1">
      <c r="A10484" s="13" t="s">
        <v>353</v>
      </c>
      <c r="B10484" s="13">
        <v>1776</v>
      </c>
      <c r="D10484" s="13">
        <v>0</v>
      </c>
    </row>
    <row r="10485" spans="1:4" ht="15.75" hidden="1" customHeight="1">
      <c r="A10485" s="13" t="s">
        <v>353</v>
      </c>
      <c r="B10485" s="13">
        <v>1777</v>
      </c>
      <c r="D10485" s="13">
        <v>0</v>
      </c>
    </row>
    <row r="10486" spans="1:4" ht="15.75" hidden="1" customHeight="1">
      <c r="A10486" s="13" t="s">
        <v>353</v>
      </c>
      <c r="B10486" s="13">
        <v>1778</v>
      </c>
      <c r="D10486" s="13">
        <v>0</v>
      </c>
    </row>
    <row r="10487" spans="1:4" ht="15.75" hidden="1" customHeight="1">
      <c r="A10487" s="13" t="s">
        <v>353</v>
      </c>
      <c r="B10487" s="13">
        <v>1779</v>
      </c>
      <c r="D10487" s="13">
        <v>0</v>
      </c>
    </row>
    <row r="10488" spans="1:4" ht="15.75" hidden="1" customHeight="1">
      <c r="A10488" s="13" t="s">
        <v>353</v>
      </c>
      <c r="B10488" s="13">
        <v>1780</v>
      </c>
      <c r="C10488" s="13">
        <v>1366288</v>
      </c>
      <c r="D10488" s="13">
        <v>0</v>
      </c>
    </row>
    <row r="10489" spans="1:4" ht="15.75" hidden="1" customHeight="1">
      <c r="A10489" s="13" t="s">
        <v>353</v>
      </c>
      <c r="B10489" s="13">
        <v>1781</v>
      </c>
      <c r="D10489" s="13">
        <v>0</v>
      </c>
    </row>
    <row r="10490" spans="1:4" ht="15.75" hidden="1" customHeight="1">
      <c r="A10490" s="13" t="s">
        <v>353</v>
      </c>
      <c r="B10490" s="13">
        <v>1782</v>
      </c>
      <c r="D10490" s="13">
        <v>0</v>
      </c>
    </row>
    <row r="10491" spans="1:4" ht="15.75" hidden="1" customHeight="1">
      <c r="A10491" s="13" t="s">
        <v>353</v>
      </c>
      <c r="B10491" s="13">
        <v>1783</v>
      </c>
      <c r="D10491" s="13">
        <v>0</v>
      </c>
    </row>
    <row r="10492" spans="1:4" ht="15.75" hidden="1" customHeight="1">
      <c r="A10492" s="13" t="s">
        <v>353</v>
      </c>
      <c r="B10492" s="13">
        <v>1784</v>
      </c>
      <c r="D10492" s="13">
        <v>0</v>
      </c>
    </row>
    <row r="10493" spans="1:4" ht="15.75" hidden="1" customHeight="1">
      <c r="A10493" s="13" t="s">
        <v>353</v>
      </c>
      <c r="B10493" s="13">
        <v>1785</v>
      </c>
      <c r="D10493" s="13">
        <v>0</v>
      </c>
    </row>
    <row r="10494" spans="1:4" ht="15.75" hidden="1" customHeight="1">
      <c r="A10494" s="13" t="s">
        <v>353</v>
      </c>
      <c r="B10494" s="13">
        <v>1786</v>
      </c>
      <c r="D10494" s="13">
        <v>0</v>
      </c>
    </row>
    <row r="10495" spans="1:4" ht="15.75" hidden="1" customHeight="1">
      <c r="A10495" s="13" t="s">
        <v>353</v>
      </c>
      <c r="B10495" s="13">
        <v>1787</v>
      </c>
      <c r="D10495" s="13">
        <v>0</v>
      </c>
    </row>
    <row r="10496" spans="1:4" ht="15.75" hidden="1" customHeight="1">
      <c r="A10496" s="13" t="s">
        <v>353</v>
      </c>
      <c r="B10496" s="13">
        <v>1788</v>
      </c>
      <c r="D10496" s="13">
        <v>0</v>
      </c>
    </row>
    <row r="10497" spans="1:4" ht="15.75" hidden="1" customHeight="1">
      <c r="A10497" s="13" t="s">
        <v>353</v>
      </c>
      <c r="B10497" s="13">
        <v>1789</v>
      </c>
      <c r="D10497" s="13">
        <v>0</v>
      </c>
    </row>
    <row r="10498" spans="1:4" ht="15.75" hidden="1" customHeight="1">
      <c r="A10498" s="13" t="s">
        <v>353</v>
      </c>
      <c r="B10498" s="13">
        <v>1790</v>
      </c>
      <c r="C10498" s="13">
        <v>1380008</v>
      </c>
      <c r="D10498" s="13">
        <v>0</v>
      </c>
    </row>
    <row r="10499" spans="1:4" ht="15.75" hidden="1" customHeight="1">
      <c r="A10499" s="13" t="s">
        <v>353</v>
      </c>
      <c r="B10499" s="13">
        <v>1791</v>
      </c>
      <c r="D10499" s="13">
        <v>0</v>
      </c>
    </row>
    <row r="10500" spans="1:4" ht="15.75" hidden="1" customHeight="1">
      <c r="A10500" s="13" t="s">
        <v>353</v>
      </c>
      <c r="B10500" s="13">
        <v>1792</v>
      </c>
      <c r="D10500" s="13">
        <v>0</v>
      </c>
    </row>
    <row r="10501" spans="1:4" ht="15.75" hidden="1" customHeight="1">
      <c r="A10501" s="13" t="s">
        <v>353</v>
      </c>
      <c r="B10501" s="13">
        <v>1793</v>
      </c>
      <c r="D10501" s="13">
        <v>0</v>
      </c>
    </row>
    <row r="10502" spans="1:4" ht="15.75" hidden="1" customHeight="1">
      <c r="A10502" s="13" t="s">
        <v>353</v>
      </c>
      <c r="B10502" s="13">
        <v>1794</v>
      </c>
      <c r="D10502" s="13">
        <v>0</v>
      </c>
    </row>
    <row r="10503" spans="1:4" ht="15.75" hidden="1" customHeight="1">
      <c r="A10503" s="13" t="s">
        <v>353</v>
      </c>
      <c r="B10503" s="13">
        <v>1795</v>
      </c>
      <c r="D10503" s="13">
        <v>0</v>
      </c>
    </row>
    <row r="10504" spans="1:4" ht="15.75" hidden="1" customHeight="1">
      <c r="A10504" s="13" t="s">
        <v>353</v>
      </c>
      <c r="B10504" s="13">
        <v>1796</v>
      </c>
      <c r="D10504" s="13">
        <v>0</v>
      </c>
    </row>
    <row r="10505" spans="1:4" ht="15.75" hidden="1" customHeight="1">
      <c r="A10505" s="13" t="s">
        <v>353</v>
      </c>
      <c r="B10505" s="13">
        <v>1797</v>
      </c>
      <c r="D10505" s="13">
        <v>0</v>
      </c>
    </row>
    <row r="10506" spans="1:4" ht="15.75" hidden="1" customHeight="1">
      <c r="A10506" s="13" t="s">
        <v>353</v>
      </c>
      <c r="B10506" s="13">
        <v>1798</v>
      </c>
      <c r="D10506" s="13">
        <v>0</v>
      </c>
    </row>
    <row r="10507" spans="1:4" ht="15.75" hidden="1" customHeight="1">
      <c r="A10507" s="13" t="s">
        <v>353</v>
      </c>
      <c r="B10507" s="13">
        <v>1799</v>
      </c>
      <c r="D10507" s="13">
        <v>0</v>
      </c>
    </row>
    <row r="10508" spans="1:4" ht="15.75" hidden="1" customHeight="1">
      <c r="A10508" s="13" t="s">
        <v>353</v>
      </c>
      <c r="B10508" s="13">
        <v>1800</v>
      </c>
      <c r="C10508" s="13">
        <v>1088530</v>
      </c>
      <c r="D10508" s="13">
        <v>0</v>
      </c>
    </row>
    <row r="10509" spans="1:4" ht="15.75" hidden="1" customHeight="1">
      <c r="A10509" s="13" t="s">
        <v>353</v>
      </c>
      <c r="B10509" s="13">
        <v>1801</v>
      </c>
      <c r="C10509" s="13">
        <v>1088530</v>
      </c>
      <c r="D10509" s="13">
        <v>0</v>
      </c>
    </row>
    <row r="10510" spans="1:4" ht="15.75" hidden="1" customHeight="1">
      <c r="A10510" s="13" t="s">
        <v>353</v>
      </c>
      <c r="B10510" s="13">
        <v>1802</v>
      </c>
      <c r="C10510" s="13">
        <v>1088530</v>
      </c>
      <c r="D10510" s="13">
        <v>0</v>
      </c>
    </row>
    <row r="10511" spans="1:4" ht="15.75" hidden="1" customHeight="1">
      <c r="A10511" s="13" t="s">
        <v>353</v>
      </c>
      <c r="B10511" s="13">
        <v>1803</v>
      </c>
      <c r="C10511" s="13">
        <v>1088530</v>
      </c>
      <c r="D10511" s="13">
        <v>0</v>
      </c>
    </row>
    <row r="10512" spans="1:4" ht="15.75" hidden="1" customHeight="1">
      <c r="A10512" s="13" t="s">
        <v>353</v>
      </c>
      <c r="B10512" s="13">
        <v>1804</v>
      </c>
      <c r="C10512" s="13">
        <v>1088530</v>
      </c>
      <c r="D10512" s="13">
        <v>0</v>
      </c>
    </row>
    <row r="10513" spans="1:4" ht="15.75" hidden="1" customHeight="1">
      <c r="A10513" s="13" t="s">
        <v>353</v>
      </c>
      <c r="B10513" s="13">
        <v>1805</v>
      </c>
      <c r="C10513" s="13">
        <v>1088530</v>
      </c>
      <c r="D10513" s="13">
        <v>0</v>
      </c>
    </row>
    <row r="10514" spans="1:4" ht="15.75" hidden="1" customHeight="1">
      <c r="A10514" s="13" t="s">
        <v>353</v>
      </c>
      <c r="B10514" s="13">
        <v>1806</v>
      </c>
      <c r="C10514" s="13">
        <v>1088530</v>
      </c>
      <c r="D10514" s="13">
        <v>0</v>
      </c>
    </row>
    <row r="10515" spans="1:4" ht="15.75" hidden="1" customHeight="1">
      <c r="A10515" s="13" t="s">
        <v>353</v>
      </c>
      <c r="B10515" s="13">
        <v>1807</v>
      </c>
      <c r="C10515" s="13">
        <v>1088530</v>
      </c>
      <c r="D10515" s="13">
        <v>0</v>
      </c>
    </row>
    <row r="10516" spans="1:4" ht="15.75" hidden="1" customHeight="1">
      <c r="A10516" s="13" t="s">
        <v>353</v>
      </c>
      <c r="B10516" s="13">
        <v>1808</v>
      </c>
      <c r="C10516" s="13">
        <v>1088530</v>
      </c>
      <c r="D10516" s="13">
        <v>0</v>
      </c>
    </row>
    <row r="10517" spans="1:4" ht="15.75" hidden="1" customHeight="1">
      <c r="A10517" s="13" t="s">
        <v>353</v>
      </c>
      <c r="B10517" s="13">
        <v>1809</v>
      </c>
      <c r="C10517" s="13">
        <v>1088530</v>
      </c>
      <c r="D10517" s="13">
        <v>0</v>
      </c>
    </row>
    <row r="10518" spans="1:4" ht="15.75" hidden="1" customHeight="1">
      <c r="A10518" s="13" t="s">
        <v>353</v>
      </c>
      <c r="B10518" s="13">
        <v>1810</v>
      </c>
      <c r="C10518" s="13">
        <v>1088530</v>
      </c>
      <c r="D10518" s="13">
        <v>0</v>
      </c>
    </row>
    <row r="10519" spans="1:4" ht="15.75" hidden="1" customHeight="1">
      <c r="A10519" s="13" t="s">
        <v>353</v>
      </c>
      <c r="B10519" s="13">
        <v>1811</v>
      </c>
      <c r="C10519" s="13">
        <v>1088530</v>
      </c>
      <c r="D10519" s="13">
        <v>0</v>
      </c>
    </row>
    <row r="10520" spans="1:4" ht="15.75" hidden="1" customHeight="1">
      <c r="A10520" s="13" t="s">
        <v>353</v>
      </c>
      <c r="B10520" s="13">
        <v>1812</v>
      </c>
      <c r="C10520" s="13">
        <v>1088530</v>
      </c>
      <c r="D10520" s="13">
        <v>0</v>
      </c>
    </row>
    <row r="10521" spans="1:4" ht="15.75" hidden="1" customHeight="1">
      <c r="A10521" s="13" t="s">
        <v>353</v>
      </c>
      <c r="B10521" s="13">
        <v>1813</v>
      </c>
      <c r="C10521" s="13">
        <v>1088530</v>
      </c>
      <c r="D10521" s="13">
        <v>0</v>
      </c>
    </row>
    <row r="10522" spans="1:4" ht="15.75" hidden="1" customHeight="1">
      <c r="A10522" s="13" t="s">
        <v>353</v>
      </c>
      <c r="B10522" s="13">
        <v>1814</v>
      </c>
      <c r="C10522" s="13">
        <v>1088530</v>
      </c>
      <c r="D10522" s="13">
        <v>0</v>
      </c>
    </row>
    <row r="10523" spans="1:4" ht="15.75" hidden="1" customHeight="1">
      <c r="A10523" s="13" t="s">
        <v>353</v>
      </c>
      <c r="B10523" s="13">
        <v>1815</v>
      </c>
      <c r="C10523" s="13">
        <v>1088530</v>
      </c>
      <c r="D10523" s="13">
        <v>0</v>
      </c>
    </row>
    <row r="10524" spans="1:4" ht="15.75" hidden="1" customHeight="1">
      <c r="A10524" s="13" t="s">
        <v>353</v>
      </c>
      <c r="B10524" s="13">
        <v>1816</v>
      </c>
      <c r="C10524" s="13">
        <v>1088530</v>
      </c>
      <c r="D10524" s="13">
        <v>0</v>
      </c>
    </row>
    <row r="10525" spans="1:4" ht="15.75" hidden="1" customHeight="1">
      <c r="A10525" s="13" t="s">
        <v>353</v>
      </c>
      <c r="B10525" s="13">
        <v>1817</v>
      </c>
      <c r="C10525" s="13">
        <v>1088530</v>
      </c>
      <c r="D10525" s="13">
        <v>0</v>
      </c>
    </row>
    <row r="10526" spans="1:4" ht="15.75" hidden="1" customHeight="1">
      <c r="A10526" s="13" t="s">
        <v>353</v>
      </c>
      <c r="B10526" s="13">
        <v>1818</v>
      </c>
      <c r="C10526" s="13">
        <v>1088530</v>
      </c>
      <c r="D10526" s="13">
        <v>0</v>
      </c>
    </row>
    <row r="10527" spans="1:4" ht="15.75" hidden="1" customHeight="1">
      <c r="A10527" s="13" t="s">
        <v>353</v>
      </c>
      <c r="B10527" s="13">
        <v>1819</v>
      </c>
      <c r="C10527" s="13">
        <v>1088156</v>
      </c>
      <c r="D10527" s="13">
        <v>0</v>
      </c>
    </row>
    <row r="10528" spans="1:4" ht="15.75" hidden="1" customHeight="1">
      <c r="A10528" s="13" t="s">
        <v>353</v>
      </c>
      <c r="B10528" s="13">
        <v>1820</v>
      </c>
      <c r="C10528" s="13">
        <v>1087409</v>
      </c>
      <c r="D10528" s="13">
        <v>0</v>
      </c>
    </row>
    <row r="10529" spans="1:4" ht="15.75" hidden="1" customHeight="1">
      <c r="A10529" s="13" t="s">
        <v>353</v>
      </c>
      <c r="B10529" s="13">
        <v>1821</v>
      </c>
      <c r="C10529" s="13">
        <v>1086290</v>
      </c>
      <c r="D10529" s="13">
        <v>0</v>
      </c>
    </row>
    <row r="10530" spans="1:4" ht="15.75" hidden="1" customHeight="1">
      <c r="A10530" s="13" t="s">
        <v>353</v>
      </c>
      <c r="B10530" s="13">
        <v>1822</v>
      </c>
      <c r="C10530" s="13">
        <v>1084798</v>
      </c>
      <c r="D10530" s="13">
        <v>0</v>
      </c>
    </row>
    <row r="10531" spans="1:4" ht="15.75" hidden="1" customHeight="1">
      <c r="A10531" s="13" t="s">
        <v>353</v>
      </c>
      <c r="B10531" s="13">
        <v>1823</v>
      </c>
      <c r="C10531" s="13">
        <v>1082935</v>
      </c>
      <c r="D10531" s="13">
        <v>0</v>
      </c>
    </row>
    <row r="10532" spans="1:4" ht="15.75" hidden="1" customHeight="1">
      <c r="A10532" s="13" t="s">
        <v>353</v>
      </c>
      <c r="B10532" s="13">
        <v>1824</v>
      </c>
      <c r="C10532" s="13">
        <v>1081076</v>
      </c>
      <c r="D10532" s="13">
        <v>0</v>
      </c>
    </row>
    <row r="10533" spans="1:4" ht="15.75" hidden="1" customHeight="1">
      <c r="A10533" s="13" t="s">
        <v>353</v>
      </c>
      <c r="B10533" s="13">
        <v>1825</v>
      </c>
      <c r="C10533" s="13">
        <v>1079219</v>
      </c>
      <c r="D10533" s="13">
        <v>0</v>
      </c>
    </row>
    <row r="10534" spans="1:4" ht="15.75" hidden="1" customHeight="1">
      <c r="A10534" s="13" t="s">
        <v>353</v>
      </c>
      <c r="B10534" s="13">
        <v>1826</v>
      </c>
      <c r="C10534" s="13">
        <v>1077366</v>
      </c>
      <c r="D10534" s="13">
        <v>0</v>
      </c>
    </row>
    <row r="10535" spans="1:4" ht="15.75" hidden="1" customHeight="1">
      <c r="A10535" s="13" t="s">
        <v>353</v>
      </c>
      <c r="B10535" s="13">
        <v>1827</v>
      </c>
      <c r="C10535" s="13">
        <v>1075516</v>
      </c>
      <c r="D10535" s="13">
        <v>0</v>
      </c>
    </row>
    <row r="10536" spans="1:4" ht="15.75" hidden="1" customHeight="1">
      <c r="A10536" s="13" t="s">
        <v>353</v>
      </c>
      <c r="B10536" s="13">
        <v>1828</v>
      </c>
      <c r="C10536" s="13">
        <v>1073669</v>
      </c>
      <c r="D10536" s="13">
        <v>0</v>
      </c>
    </row>
    <row r="10537" spans="1:4" ht="15.75" hidden="1" customHeight="1">
      <c r="A10537" s="13" t="s">
        <v>353</v>
      </c>
      <c r="B10537" s="13">
        <v>1829</v>
      </c>
      <c r="C10537" s="13">
        <v>1071826</v>
      </c>
      <c r="D10537" s="13">
        <v>0</v>
      </c>
    </row>
    <row r="10538" spans="1:4" ht="15.75" hidden="1" customHeight="1">
      <c r="A10538" s="13" t="s">
        <v>353</v>
      </c>
      <c r="B10538" s="13">
        <v>1830</v>
      </c>
      <c r="C10538" s="13">
        <v>1069985</v>
      </c>
      <c r="D10538" s="13">
        <v>0</v>
      </c>
    </row>
    <row r="10539" spans="1:4" ht="15.75" hidden="1" customHeight="1">
      <c r="A10539" s="13" t="s">
        <v>353</v>
      </c>
      <c r="B10539" s="13">
        <v>1831</v>
      </c>
      <c r="C10539" s="13">
        <v>1068148</v>
      </c>
      <c r="D10539" s="13">
        <v>0</v>
      </c>
    </row>
    <row r="10540" spans="1:4" ht="15.75" hidden="1" customHeight="1">
      <c r="A10540" s="13" t="s">
        <v>353</v>
      </c>
      <c r="B10540" s="13">
        <v>1832</v>
      </c>
      <c r="C10540" s="13">
        <v>1066314</v>
      </c>
      <c r="D10540" s="13">
        <v>0</v>
      </c>
    </row>
    <row r="10541" spans="1:4" ht="15.75" hidden="1" customHeight="1">
      <c r="A10541" s="13" t="s">
        <v>353</v>
      </c>
      <c r="B10541" s="13">
        <v>1833</v>
      </c>
      <c r="C10541" s="13">
        <v>1064483</v>
      </c>
      <c r="D10541" s="13">
        <v>0</v>
      </c>
    </row>
    <row r="10542" spans="1:4" ht="15.75" hidden="1" customHeight="1">
      <c r="A10542" s="13" t="s">
        <v>353</v>
      </c>
      <c r="B10542" s="13">
        <v>1834</v>
      </c>
      <c r="C10542" s="13">
        <v>1062655</v>
      </c>
      <c r="D10542" s="13">
        <v>0</v>
      </c>
    </row>
    <row r="10543" spans="1:4" ht="15.75" hidden="1" customHeight="1">
      <c r="A10543" s="13" t="s">
        <v>353</v>
      </c>
      <c r="B10543" s="13">
        <v>1835</v>
      </c>
      <c r="C10543" s="13">
        <v>1060830</v>
      </c>
      <c r="D10543" s="13">
        <v>0</v>
      </c>
    </row>
    <row r="10544" spans="1:4" ht="15.75" hidden="1" customHeight="1">
      <c r="A10544" s="13" t="s">
        <v>353</v>
      </c>
      <c r="B10544" s="13">
        <v>1836</v>
      </c>
      <c r="C10544" s="13">
        <v>1059009</v>
      </c>
      <c r="D10544" s="13">
        <v>0</v>
      </c>
    </row>
    <row r="10545" spans="1:4" ht="15.75" hidden="1" customHeight="1">
      <c r="A10545" s="13" t="s">
        <v>353</v>
      </c>
      <c r="B10545" s="13">
        <v>1837</v>
      </c>
      <c r="C10545" s="13">
        <v>1057190</v>
      </c>
      <c r="D10545" s="13">
        <v>0</v>
      </c>
    </row>
    <row r="10546" spans="1:4" ht="15.75" hidden="1" customHeight="1">
      <c r="A10546" s="13" t="s">
        <v>353</v>
      </c>
      <c r="B10546" s="13">
        <v>1838</v>
      </c>
      <c r="C10546" s="13">
        <v>1055375</v>
      </c>
      <c r="D10546" s="13">
        <v>0</v>
      </c>
    </row>
    <row r="10547" spans="1:4" ht="15.75" hidden="1" customHeight="1">
      <c r="A10547" s="13" t="s">
        <v>353</v>
      </c>
      <c r="B10547" s="13">
        <v>1839</v>
      </c>
      <c r="C10547" s="13">
        <v>1053562</v>
      </c>
      <c r="D10547" s="13">
        <v>0</v>
      </c>
    </row>
    <row r="10548" spans="1:4" ht="15.75" hidden="1" customHeight="1">
      <c r="A10548" s="13" t="s">
        <v>353</v>
      </c>
      <c r="B10548" s="13">
        <v>1840</v>
      </c>
      <c r="C10548" s="13">
        <v>1051753</v>
      </c>
      <c r="D10548" s="13">
        <v>0</v>
      </c>
    </row>
    <row r="10549" spans="1:4" ht="15.75" hidden="1" customHeight="1">
      <c r="A10549" s="13" t="s">
        <v>353</v>
      </c>
      <c r="B10549" s="13">
        <v>1841</v>
      </c>
      <c r="C10549" s="13">
        <v>1049947</v>
      </c>
      <c r="D10549" s="13">
        <v>0</v>
      </c>
    </row>
    <row r="10550" spans="1:4" ht="15.75" hidden="1" customHeight="1">
      <c r="A10550" s="13" t="s">
        <v>353</v>
      </c>
      <c r="B10550" s="13">
        <v>1842</v>
      </c>
      <c r="C10550" s="13">
        <v>1048144</v>
      </c>
      <c r="D10550" s="13">
        <v>0</v>
      </c>
    </row>
    <row r="10551" spans="1:4" ht="15.75" hidden="1" customHeight="1">
      <c r="A10551" s="13" t="s">
        <v>353</v>
      </c>
      <c r="B10551" s="13">
        <v>1843</v>
      </c>
      <c r="C10551" s="13">
        <v>1046345</v>
      </c>
      <c r="D10551" s="13">
        <v>0</v>
      </c>
    </row>
    <row r="10552" spans="1:4" ht="15.75" hidden="1" customHeight="1">
      <c r="A10552" s="13" t="s">
        <v>353</v>
      </c>
      <c r="B10552" s="13">
        <v>1844</v>
      </c>
      <c r="C10552" s="13">
        <v>1044548</v>
      </c>
      <c r="D10552" s="13">
        <v>0</v>
      </c>
    </row>
    <row r="10553" spans="1:4" ht="15.75" hidden="1" customHeight="1">
      <c r="A10553" s="13" t="s">
        <v>353</v>
      </c>
      <c r="B10553" s="13">
        <v>1845</v>
      </c>
      <c r="C10553" s="13">
        <v>1042754</v>
      </c>
      <c r="D10553" s="13">
        <v>0</v>
      </c>
    </row>
    <row r="10554" spans="1:4" ht="15.75" hidden="1" customHeight="1">
      <c r="A10554" s="13" t="s">
        <v>353</v>
      </c>
      <c r="B10554" s="13">
        <v>1846</v>
      </c>
      <c r="C10554" s="13">
        <v>1040964</v>
      </c>
      <c r="D10554" s="13">
        <v>0</v>
      </c>
    </row>
    <row r="10555" spans="1:4" ht="15.75" hidden="1" customHeight="1">
      <c r="A10555" s="13" t="s">
        <v>353</v>
      </c>
      <c r="B10555" s="13">
        <v>1847</v>
      </c>
      <c r="C10555" s="13">
        <v>1039176</v>
      </c>
      <c r="D10555" s="13">
        <v>0</v>
      </c>
    </row>
    <row r="10556" spans="1:4" ht="15.75" hidden="1" customHeight="1">
      <c r="A10556" s="13" t="s">
        <v>353</v>
      </c>
      <c r="B10556" s="13">
        <v>1848</v>
      </c>
      <c r="C10556" s="13">
        <v>1037392</v>
      </c>
      <c r="D10556" s="13">
        <v>0</v>
      </c>
    </row>
    <row r="10557" spans="1:4" ht="15.75" hidden="1" customHeight="1">
      <c r="A10557" s="13" t="s">
        <v>353</v>
      </c>
      <c r="B10557" s="13">
        <v>1849</v>
      </c>
      <c r="C10557" s="13">
        <v>1037413</v>
      </c>
      <c r="D10557" s="13">
        <v>0</v>
      </c>
    </row>
    <row r="10558" spans="1:4" ht="15.75" hidden="1" customHeight="1">
      <c r="A10558" s="13" t="s">
        <v>353</v>
      </c>
      <c r="B10558" s="13">
        <v>1850</v>
      </c>
      <c r="C10558" s="13">
        <v>1039249</v>
      </c>
      <c r="D10558" s="13">
        <v>0</v>
      </c>
    </row>
    <row r="10559" spans="1:4" ht="15.75" hidden="1" customHeight="1">
      <c r="A10559" s="13" t="s">
        <v>353</v>
      </c>
      <c r="B10559" s="13">
        <v>1851</v>
      </c>
      <c r="C10559" s="13">
        <v>1044163</v>
      </c>
      <c r="D10559" s="13">
        <v>0</v>
      </c>
    </row>
    <row r="10560" spans="1:4" ht="15.75" hidden="1" customHeight="1">
      <c r="A10560" s="13" t="s">
        <v>353</v>
      </c>
      <c r="B10560" s="13">
        <v>1852</v>
      </c>
      <c r="C10560" s="13">
        <v>1050925</v>
      </c>
      <c r="D10560" s="13">
        <v>0</v>
      </c>
    </row>
    <row r="10561" spans="1:4" ht="15.75" hidden="1" customHeight="1">
      <c r="A10561" s="13" t="s">
        <v>353</v>
      </c>
      <c r="B10561" s="13">
        <v>1853</v>
      </c>
      <c r="C10561" s="13">
        <v>1059551</v>
      </c>
      <c r="D10561" s="13">
        <v>0</v>
      </c>
    </row>
    <row r="10562" spans="1:4" ht="15.75" hidden="1" customHeight="1">
      <c r="A10562" s="13" t="s">
        <v>353</v>
      </c>
      <c r="B10562" s="13">
        <v>1854</v>
      </c>
      <c r="C10562" s="13">
        <v>1068246</v>
      </c>
      <c r="D10562" s="13">
        <v>0</v>
      </c>
    </row>
    <row r="10563" spans="1:4" ht="15.75" hidden="1" customHeight="1">
      <c r="A10563" s="13" t="s">
        <v>353</v>
      </c>
      <c r="B10563" s="13">
        <v>1855</v>
      </c>
      <c r="C10563" s="13">
        <v>1077011</v>
      </c>
      <c r="D10563" s="13">
        <v>0</v>
      </c>
    </row>
    <row r="10564" spans="1:4" ht="15.75" hidden="1" customHeight="1">
      <c r="A10564" s="13" t="s">
        <v>353</v>
      </c>
      <c r="B10564" s="13">
        <v>1856</v>
      </c>
      <c r="C10564" s="13">
        <v>1085847</v>
      </c>
      <c r="D10564" s="13">
        <v>0</v>
      </c>
    </row>
    <row r="10565" spans="1:4" ht="15.75" hidden="1" customHeight="1">
      <c r="A10565" s="13" t="s">
        <v>353</v>
      </c>
      <c r="B10565" s="13">
        <v>1857</v>
      </c>
      <c r="C10565" s="13">
        <v>1094753</v>
      </c>
      <c r="D10565" s="13">
        <v>0</v>
      </c>
    </row>
    <row r="10566" spans="1:4" ht="15.75" hidden="1" customHeight="1">
      <c r="A10566" s="13" t="s">
        <v>353</v>
      </c>
      <c r="B10566" s="13">
        <v>1858</v>
      </c>
      <c r="C10566" s="13">
        <v>1103731</v>
      </c>
      <c r="D10566" s="13">
        <v>0</v>
      </c>
    </row>
    <row r="10567" spans="1:4" ht="15.75" hidden="1" customHeight="1">
      <c r="A10567" s="13" t="s">
        <v>353</v>
      </c>
      <c r="B10567" s="13">
        <v>1859</v>
      </c>
      <c r="C10567" s="13">
        <v>1112556</v>
      </c>
      <c r="D10567" s="13">
        <v>0</v>
      </c>
    </row>
    <row r="10568" spans="1:4" ht="15.75" hidden="1" customHeight="1">
      <c r="A10568" s="13" t="s">
        <v>353</v>
      </c>
      <c r="B10568" s="13">
        <v>1860</v>
      </c>
      <c r="C10568" s="13">
        <v>1121227</v>
      </c>
      <c r="D10568" s="13">
        <v>0</v>
      </c>
    </row>
    <row r="10569" spans="1:4" ht="15.75" hidden="1" customHeight="1">
      <c r="A10569" s="13" t="s">
        <v>353</v>
      </c>
      <c r="B10569" s="13">
        <v>1861</v>
      </c>
      <c r="C10569" s="13">
        <v>1129739</v>
      </c>
      <c r="D10569" s="13">
        <v>0</v>
      </c>
    </row>
    <row r="10570" spans="1:4" ht="15.75" hidden="1" customHeight="1">
      <c r="A10570" s="13" t="s">
        <v>353</v>
      </c>
      <c r="B10570" s="13">
        <v>1862</v>
      </c>
      <c r="C10570" s="13">
        <v>1138090</v>
      </c>
      <c r="D10570" s="13">
        <v>0</v>
      </c>
    </row>
    <row r="10571" spans="1:4" ht="15.75" hidden="1" customHeight="1">
      <c r="A10571" s="13" t="s">
        <v>353</v>
      </c>
      <c r="B10571" s="13">
        <v>1863</v>
      </c>
      <c r="C10571" s="13">
        <v>1146275</v>
      </c>
      <c r="D10571" s="13">
        <v>0</v>
      </c>
    </row>
    <row r="10572" spans="1:4" ht="15.75" hidden="1" customHeight="1">
      <c r="A10572" s="13" t="s">
        <v>353</v>
      </c>
      <c r="B10572" s="13">
        <v>1864</v>
      </c>
      <c r="C10572" s="13">
        <v>1154518</v>
      </c>
      <c r="D10572" s="13">
        <v>0</v>
      </c>
    </row>
    <row r="10573" spans="1:4" ht="15.75" hidden="1" customHeight="1">
      <c r="A10573" s="13" t="s">
        <v>353</v>
      </c>
      <c r="B10573" s="13">
        <v>1865</v>
      </c>
      <c r="C10573" s="13">
        <v>1162819</v>
      </c>
      <c r="D10573" s="13">
        <v>0</v>
      </c>
    </row>
    <row r="10574" spans="1:4" ht="15.75" hidden="1" customHeight="1">
      <c r="A10574" s="13" t="s">
        <v>353</v>
      </c>
      <c r="B10574" s="13">
        <v>1866</v>
      </c>
      <c r="C10574" s="13">
        <v>1171177</v>
      </c>
      <c r="D10574" s="13">
        <v>0</v>
      </c>
    </row>
    <row r="10575" spans="1:4" ht="15.75" hidden="1" customHeight="1">
      <c r="A10575" s="13" t="s">
        <v>353</v>
      </c>
      <c r="B10575" s="13">
        <v>1867</v>
      </c>
      <c r="C10575" s="13">
        <v>1179594</v>
      </c>
      <c r="D10575" s="13">
        <v>0</v>
      </c>
    </row>
    <row r="10576" spans="1:4" ht="15.75" hidden="1" customHeight="1">
      <c r="A10576" s="13" t="s">
        <v>353</v>
      </c>
      <c r="B10576" s="13">
        <v>1868</v>
      </c>
      <c r="C10576" s="13">
        <v>1188070</v>
      </c>
      <c r="D10576" s="13">
        <v>0</v>
      </c>
    </row>
    <row r="10577" spans="1:4" ht="15.75" hidden="1" customHeight="1">
      <c r="A10577" s="13" t="s">
        <v>353</v>
      </c>
      <c r="B10577" s="13">
        <v>1869</v>
      </c>
      <c r="C10577" s="13">
        <v>1196846</v>
      </c>
      <c r="D10577" s="13">
        <v>0</v>
      </c>
    </row>
    <row r="10578" spans="1:4" ht="15.75" hidden="1" customHeight="1">
      <c r="A10578" s="13" t="s">
        <v>353</v>
      </c>
      <c r="B10578" s="13">
        <v>1870</v>
      </c>
      <c r="C10578" s="13">
        <v>1205926</v>
      </c>
      <c r="D10578" s="13">
        <v>0</v>
      </c>
    </row>
    <row r="10579" spans="1:4" ht="15.75" hidden="1" customHeight="1">
      <c r="A10579" s="13" t="s">
        <v>353</v>
      </c>
      <c r="B10579" s="13">
        <v>1871</v>
      </c>
      <c r="C10579" s="13">
        <v>1215315</v>
      </c>
      <c r="D10579" s="13">
        <v>0</v>
      </c>
    </row>
    <row r="10580" spans="1:4" ht="15.75" hidden="1" customHeight="1">
      <c r="A10580" s="13" t="s">
        <v>353</v>
      </c>
      <c r="B10580" s="13">
        <v>1872</v>
      </c>
      <c r="C10580" s="13">
        <v>1225018</v>
      </c>
      <c r="D10580" s="13">
        <v>0</v>
      </c>
    </row>
    <row r="10581" spans="1:4" ht="15.75" hidden="1" customHeight="1">
      <c r="A10581" s="13" t="s">
        <v>353</v>
      </c>
      <c r="B10581" s="13">
        <v>1873</v>
      </c>
      <c r="C10581" s="13">
        <v>1235038</v>
      </c>
      <c r="D10581" s="13">
        <v>0</v>
      </c>
    </row>
    <row r="10582" spans="1:4" ht="15.75" hidden="1" customHeight="1">
      <c r="A10582" s="13" t="s">
        <v>353</v>
      </c>
      <c r="B10582" s="13">
        <v>1874</v>
      </c>
      <c r="C10582" s="13">
        <v>1245139</v>
      </c>
      <c r="D10582" s="13">
        <v>0</v>
      </c>
    </row>
    <row r="10583" spans="1:4" ht="15.75" hidden="1" customHeight="1">
      <c r="A10583" s="13" t="s">
        <v>353</v>
      </c>
      <c r="B10583" s="13">
        <v>1875</v>
      </c>
      <c r="C10583" s="13">
        <v>1255320</v>
      </c>
      <c r="D10583" s="13">
        <v>0</v>
      </c>
    </row>
    <row r="10584" spans="1:4" ht="15.75" hidden="1" customHeight="1">
      <c r="A10584" s="13" t="s">
        <v>353</v>
      </c>
      <c r="B10584" s="13">
        <v>1876</v>
      </c>
      <c r="C10584" s="13">
        <v>1265583</v>
      </c>
      <c r="D10584" s="13">
        <v>0</v>
      </c>
    </row>
    <row r="10585" spans="1:4" ht="15.75" hidden="1" customHeight="1">
      <c r="A10585" s="13" t="s">
        <v>353</v>
      </c>
      <c r="B10585" s="13">
        <v>1877</v>
      </c>
      <c r="C10585" s="13">
        <v>1275928</v>
      </c>
      <c r="D10585" s="13">
        <v>0</v>
      </c>
    </row>
    <row r="10586" spans="1:4" ht="15.75" hidden="1" customHeight="1">
      <c r="A10586" s="13" t="s">
        <v>353</v>
      </c>
      <c r="B10586" s="13">
        <v>1878</v>
      </c>
      <c r="C10586" s="13">
        <v>1286356</v>
      </c>
      <c r="D10586" s="13">
        <v>0</v>
      </c>
    </row>
    <row r="10587" spans="1:4" ht="15.75" hidden="1" customHeight="1">
      <c r="A10587" s="13" t="s">
        <v>353</v>
      </c>
      <c r="B10587" s="13">
        <v>1879</v>
      </c>
      <c r="C10587" s="13">
        <v>1296345</v>
      </c>
      <c r="D10587" s="13">
        <v>0</v>
      </c>
    </row>
    <row r="10588" spans="1:4" ht="15.75" hidden="1" customHeight="1">
      <c r="A10588" s="13" t="s">
        <v>353</v>
      </c>
      <c r="B10588" s="13">
        <v>1880</v>
      </c>
      <c r="C10588" s="13">
        <v>1305888</v>
      </c>
      <c r="D10588" s="13">
        <v>0</v>
      </c>
    </row>
    <row r="10589" spans="1:4" ht="15.75" hidden="1" customHeight="1">
      <c r="A10589" s="13" t="s">
        <v>353</v>
      </c>
      <c r="B10589" s="13">
        <v>1881</v>
      </c>
      <c r="C10589" s="13">
        <v>1314976</v>
      </c>
      <c r="D10589" s="13">
        <v>0</v>
      </c>
    </row>
    <row r="10590" spans="1:4" ht="15.75" hidden="1" customHeight="1">
      <c r="A10590" s="13" t="s">
        <v>353</v>
      </c>
      <c r="B10590" s="13">
        <v>1882</v>
      </c>
      <c r="C10590" s="13">
        <v>1323604</v>
      </c>
      <c r="D10590" s="13">
        <v>0</v>
      </c>
    </row>
    <row r="10591" spans="1:4" ht="15.75" hidden="1" customHeight="1">
      <c r="A10591" s="13" t="s">
        <v>353</v>
      </c>
      <c r="B10591" s="13">
        <v>1883</v>
      </c>
      <c r="C10591" s="13">
        <v>1331762</v>
      </c>
      <c r="D10591" s="13">
        <v>0</v>
      </c>
    </row>
    <row r="10592" spans="1:4" ht="15.75" hidden="1" customHeight="1">
      <c r="A10592" s="13" t="s">
        <v>353</v>
      </c>
      <c r="B10592" s="13">
        <v>1884</v>
      </c>
      <c r="C10592" s="13">
        <v>1339969</v>
      </c>
      <c r="D10592" s="13">
        <v>0</v>
      </c>
    </row>
    <row r="10593" spans="1:4" ht="15.75" hidden="1" customHeight="1">
      <c r="A10593" s="13" t="s">
        <v>353</v>
      </c>
      <c r="B10593" s="13">
        <v>1885</v>
      </c>
      <c r="C10593" s="13">
        <v>1348225</v>
      </c>
      <c r="D10593" s="13">
        <v>0</v>
      </c>
    </row>
    <row r="10594" spans="1:4" ht="15.75" hidden="1" customHeight="1">
      <c r="A10594" s="13" t="s">
        <v>353</v>
      </c>
      <c r="B10594" s="13">
        <v>1886</v>
      </c>
      <c r="C10594" s="13">
        <v>1356529</v>
      </c>
      <c r="D10594" s="13">
        <v>0</v>
      </c>
    </row>
    <row r="10595" spans="1:4" ht="15.75" hidden="1" customHeight="1">
      <c r="A10595" s="13" t="s">
        <v>353</v>
      </c>
      <c r="B10595" s="13">
        <v>1887</v>
      </c>
      <c r="C10595" s="13">
        <v>1364883</v>
      </c>
      <c r="D10595" s="13">
        <v>0</v>
      </c>
    </row>
    <row r="10596" spans="1:4" ht="15.75" hidden="1" customHeight="1">
      <c r="A10596" s="13" t="s">
        <v>353</v>
      </c>
      <c r="B10596" s="13">
        <v>1888</v>
      </c>
      <c r="C10596" s="13">
        <v>1373287</v>
      </c>
      <c r="D10596" s="13">
        <v>0</v>
      </c>
    </row>
    <row r="10597" spans="1:4" ht="15.75" hidden="1" customHeight="1">
      <c r="A10597" s="13" t="s">
        <v>353</v>
      </c>
      <c r="B10597" s="13">
        <v>1889</v>
      </c>
      <c r="C10597" s="13">
        <v>1382296</v>
      </c>
      <c r="D10597" s="13">
        <v>0</v>
      </c>
    </row>
    <row r="10598" spans="1:4" ht="15.75" hidden="1" customHeight="1">
      <c r="A10598" s="13" t="s">
        <v>353</v>
      </c>
      <c r="B10598" s="13">
        <v>1890</v>
      </c>
      <c r="C10598" s="13">
        <v>1391919</v>
      </c>
      <c r="D10598" s="13">
        <v>0</v>
      </c>
    </row>
    <row r="10599" spans="1:4" ht="15.75" hidden="1" customHeight="1">
      <c r="A10599" s="13" t="s">
        <v>353</v>
      </c>
      <c r="B10599" s="13">
        <v>1891</v>
      </c>
      <c r="C10599" s="13">
        <v>1402165</v>
      </c>
      <c r="D10599" s="13">
        <v>0</v>
      </c>
    </row>
    <row r="10600" spans="1:4" ht="15.75" hidden="1" customHeight="1">
      <c r="A10600" s="13" t="s">
        <v>353</v>
      </c>
      <c r="B10600" s="13">
        <v>1892</v>
      </c>
      <c r="C10600" s="13">
        <v>1413044</v>
      </c>
      <c r="D10600" s="13">
        <v>0</v>
      </c>
    </row>
    <row r="10601" spans="1:4" ht="15.75" hidden="1" customHeight="1">
      <c r="A10601" s="13" t="s">
        <v>353</v>
      </c>
      <c r="B10601" s="13">
        <v>1893</v>
      </c>
      <c r="C10601" s="13">
        <v>1424564</v>
      </c>
      <c r="D10601" s="13">
        <v>0</v>
      </c>
    </row>
    <row r="10602" spans="1:4" ht="15.75" hidden="1" customHeight="1">
      <c r="A10602" s="13" t="s">
        <v>353</v>
      </c>
      <c r="B10602" s="13">
        <v>1894</v>
      </c>
      <c r="C10602" s="13">
        <v>1436176</v>
      </c>
      <c r="D10602" s="13">
        <v>0</v>
      </c>
    </row>
    <row r="10603" spans="1:4" ht="15.75" hidden="1" customHeight="1">
      <c r="A10603" s="13" t="s">
        <v>353</v>
      </c>
      <c r="B10603" s="13">
        <v>1895</v>
      </c>
      <c r="C10603" s="13">
        <v>1447881</v>
      </c>
      <c r="D10603" s="13">
        <v>0</v>
      </c>
    </row>
    <row r="10604" spans="1:4" ht="15.75" hidden="1" customHeight="1">
      <c r="A10604" s="13" t="s">
        <v>353</v>
      </c>
      <c r="B10604" s="13">
        <v>1896</v>
      </c>
      <c r="C10604" s="13">
        <v>1459679</v>
      </c>
      <c r="D10604" s="13">
        <v>0</v>
      </c>
    </row>
    <row r="10605" spans="1:4" ht="15.75" hidden="1" customHeight="1">
      <c r="A10605" s="13" t="s">
        <v>353</v>
      </c>
      <c r="B10605" s="13">
        <v>1897</v>
      </c>
      <c r="C10605" s="13">
        <v>1471572</v>
      </c>
      <c r="D10605" s="13">
        <v>0</v>
      </c>
    </row>
    <row r="10606" spans="1:4" ht="15.75" hidden="1" customHeight="1">
      <c r="A10606" s="13" t="s">
        <v>353</v>
      </c>
      <c r="B10606" s="13">
        <v>1898</v>
      </c>
      <c r="C10606" s="13">
        <v>1483559</v>
      </c>
      <c r="D10606" s="13">
        <v>0</v>
      </c>
    </row>
    <row r="10607" spans="1:4" ht="15.75" hidden="1" customHeight="1">
      <c r="A10607" s="13" t="s">
        <v>353</v>
      </c>
      <c r="B10607" s="13">
        <v>1899</v>
      </c>
      <c r="C10607" s="13">
        <v>1494739</v>
      </c>
      <c r="D10607" s="13">
        <v>0</v>
      </c>
    </row>
    <row r="10608" spans="1:4" ht="15.75" hidden="1" customHeight="1">
      <c r="A10608" s="13" t="s">
        <v>353</v>
      </c>
      <c r="B10608" s="13">
        <v>1900</v>
      </c>
      <c r="C10608" s="13">
        <v>1505099</v>
      </c>
      <c r="D10608" s="13">
        <v>0</v>
      </c>
    </row>
    <row r="10609" spans="1:4" ht="15.75" hidden="1" customHeight="1">
      <c r="A10609" s="13" t="s">
        <v>353</v>
      </c>
      <c r="B10609" s="13">
        <v>1901</v>
      </c>
      <c r="C10609" s="13">
        <v>1514625</v>
      </c>
      <c r="D10609" s="13">
        <v>0</v>
      </c>
    </row>
    <row r="10610" spans="1:4" ht="15.75" hidden="1" customHeight="1">
      <c r="A10610" s="13" t="s">
        <v>353</v>
      </c>
      <c r="B10610" s="13">
        <v>1902</v>
      </c>
      <c r="C10610" s="13">
        <v>1523307</v>
      </c>
      <c r="D10610" s="13">
        <v>0</v>
      </c>
    </row>
    <row r="10611" spans="1:4" ht="15.75" hidden="1" customHeight="1">
      <c r="A10611" s="13" t="s">
        <v>353</v>
      </c>
      <c r="B10611" s="13">
        <v>1903</v>
      </c>
      <c r="C10611" s="13">
        <v>1531131</v>
      </c>
      <c r="D10611" s="13">
        <v>0</v>
      </c>
    </row>
    <row r="10612" spans="1:4" ht="15.75" hidden="1" customHeight="1">
      <c r="A10612" s="13" t="s">
        <v>353</v>
      </c>
      <c r="B10612" s="13">
        <v>1904</v>
      </c>
      <c r="C10612" s="13">
        <v>1538993</v>
      </c>
      <c r="D10612" s="13">
        <v>0</v>
      </c>
    </row>
    <row r="10613" spans="1:4" ht="15.75" hidden="1" customHeight="1">
      <c r="A10613" s="13" t="s">
        <v>353</v>
      </c>
      <c r="B10613" s="13">
        <v>1905</v>
      </c>
      <c r="C10613" s="13">
        <v>1546894</v>
      </c>
      <c r="D10613" s="13">
        <v>0</v>
      </c>
    </row>
    <row r="10614" spans="1:4" ht="15.75" hidden="1" customHeight="1">
      <c r="A10614" s="13" t="s">
        <v>353</v>
      </c>
      <c r="B10614" s="13">
        <v>1906</v>
      </c>
      <c r="C10614" s="13">
        <v>1554833</v>
      </c>
      <c r="D10614" s="13">
        <v>0</v>
      </c>
    </row>
    <row r="10615" spans="1:4" ht="15.75" hidden="1" customHeight="1">
      <c r="A10615" s="13" t="s">
        <v>353</v>
      </c>
      <c r="B10615" s="13">
        <v>1907</v>
      </c>
      <c r="C10615" s="13">
        <v>1562811</v>
      </c>
      <c r="D10615" s="13">
        <v>0</v>
      </c>
    </row>
    <row r="10616" spans="1:4" ht="15.75" hidden="1" customHeight="1">
      <c r="A10616" s="13" t="s">
        <v>353</v>
      </c>
      <c r="B10616" s="13">
        <v>1908</v>
      </c>
      <c r="C10616" s="13">
        <v>1570828</v>
      </c>
      <c r="D10616" s="13">
        <v>0</v>
      </c>
    </row>
    <row r="10617" spans="1:4" ht="15.75" hidden="1" customHeight="1">
      <c r="A10617" s="13" t="s">
        <v>353</v>
      </c>
      <c r="B10617" s="13">
        <v>1909</v>
      </c>
      <c r="C10617" s="13">
        <v>1579518</v>
      </c>
      <c r="D10617" s="13">
        <v>0</v>
      </c>
    </row>
    <row r="10618" spans="1:4" ht="15.75" hidden="1" customHeight="1">
      <c r="A10618" s="13" t="s">
        <v>353</v>
      </c>
      <c r="B10618" s="13">
        <v>1910</v>
      </c>
      <c r="C10618" s="13">
        <v>1588890</v>
      </c>
      <c r="D10618" s="13">
        <v>0</v>
      </c>
    </row>
    <row r="10619" spans="1:4" ht="15.75" hidden="1" customHeight="1">
      <c r="A10619" s="13" t="s">
        <v>353</v>
      </c>
      <c r="B10619" s="13">
        <v>1911</v>
      </c>
      <c r="C10619" s="13">
        <v>1598952</v>
      </c>
      <c r="D10619" s="13">
        <v>0</v>
      </c>
    </row>
    <row r="10620" spans="1:4" ht="15.75" hidden="1" customHeight="1">
      <c r="A10620" s="13" t="s">
        <v>353</v>
      </c>
      <c r="B10620" s="13">
        <v>1912</v>
      </c>
      <c r="C10620" s="13">
        <v>1609714</v>
      </c>
      <c r="D10620" s="13">
        <v>0</v>
      </c>
    </row>
    <row r="10621" spans="1:4" ht="15.75" hidden="1" customHeight="1">
      <c r="A10621" s="13" t="s">
        <v>353</v>
      </c>
      <c r="B10621" s="13">
        <v>1913</v>
      </c>
      <c r="C10621" s="13">
        <v>1621185</v>
      </c>
      <c r="D10621" s="13">
        <v>0</v>
      </c>
    </row>
    <row r="10622" spans="1:4" ht="15.75" hidden="1" customHeight="1">
      <c r="A10622" s="13" t="s">
        <v>353</v>
      </c>
      <c r="B10622" s="13">
        <v>1914</v>
      </c>
      <c r="C10622" s="13">
        <v>1632735</v>
      </c>
      <c r="D10622" s="13">
        <v>0</v>
      </c>
    </row>
    <row r="10623" spans="1:4" ht="15.75" hidden="1" customHeight="1">
      <c r="A10623" s="13" t="s">
        <v>353</v>
      </c>
      <c r="B10623" s="13">
        <v>1915</v>
      </c>
      <c r="C10623" s="13">
        <v>1644365</v>
      </c>
      <c r="D10623" s="13">
        <v>0</v>
      </c>
    </row>
    <row r="10624" spans="1:4" ht="15.75" hidden="1" customHeight="1">
      <c r="A10624" s="13" t="s">
        <v>353</v>
      </c>
      <c r="B10624" s="13">
        <v>1916</v>
      </c>
      <c r="C10624" s="13">
        <v>1656077</v>
      </c>
      <c r="D10624" s="13">
        <v>0</v>
      </c>
    </row>
    <row r="10625" spans="1:4" ht="15.75" hidden="1" customHeight="1">
      <c r="A10625" s="13" t="s">
        <v>353</v>
      </c>
      <c r="B10625" s="13">
        <v>1917</v>
      </c>
      <c r="C10625" s="13">
        <v>1667869</v>
      </c>
      <c r="D10625" s="13">
        <v>0</v>
      </c>
    </row>
    <row r="10626" spans="1:4" ht="15.75" hidden="1" customHeight="1">
      <c r="A10626" s="13" t="s">
        <v>353</v>
      </c>
      <c r="B10626" s="13">
        <v>1918</v>
      </c>
      <c r="C10626" s="13">
        <v>1677876</v>
      </c>
      <c r="D10626" s="13">
        <v>0</v>
      </c>
    </row>
    <row r="10627" spans="1:4" ht="15.75" hidden="1" customHeight="1">
      <c r="A10627" s="13" t="s">
        <v>353</v>
      </c>
      <c r="B10627" s="13">
        <v>1919</v>
      </c>
      <c r="C10627" s="13">
        <v>1691000</v>
      </c>
      <c r="D10627" s="13">
        <v>0</v>
      </c>
    </row>
    <row r="10628" spans="1:4" ht="15.75" hidden="1" customHeight="1">
      <c r="A10628" s="13" t="s">
        <v>353</v>
      </c>
      <c r="B10628" s="13">
        <v>1920</v>
      </c>
      <c r="C10628" s="13">
        <v>1707305</v>
      </c>
      <c r="D10628" s="13">
        <v>0</v>
      </c>
    </row>
    <row r="10629" spans="1:4" ht="15.75" hidden="1" customHeight="1">
      <c r="A10629" s="13" t="s">
        <v>353</v>
      </c>
      <c r="B10629" s="13">
        <v>1921</v>
      </c>
      <c r="C10629" s="13">
        <v>1726856</v>
      </c>
      <c r="D10629" s="13">
        <v>0</v>
      </c>
    </row>
    <row r="10630" spans="1:4" ht="15.75" hidden="1" customHeight="1">
      <c r="A10630" s="13" t="s">
        <v>353</v>
      </c>
      <c r="B10630" s="13">
        <v>1922</v>
      </c>
      <c r="C10630" s="13">
        <v>1749721</v>
      </c>
      <c r="D10630" s="13">
        <v>0</v>
      </c>
    </row>
    <row r="10631" spans="1:4" ht="15.75" hidden="1" customHeight="1">
      <c r="A10631" s="13" t="s">
        <v>353</v>
      </c>
      <c r="B10631" s="13">
        <v>1923</v>
      </c>
      <c r="C10631" s="13">
        <v>1775966</v>
      </c>
      <c r="D10631" s="13">
        <v>0</v>
      </c>
    </row>
    <row r="10632" spans="1:4" ht="15.75" hidden="1" customHeight="1">
      <c r="A10632" s="13" t="s">
        <v>353</v>
      </c>
      <c r="B10632" s="13">
        <v>1924</v>
      </c>
      <c r="C10632" s="13">
        <v>1802606</v>
      </c>
      <c r="D10632" s="13">
        <v>0</v>
      </c>
    </row>
    <row r="10633" spans="1:4" ht="15.75" hidden="1" customHeight="1">
      <c r="A10633" s="13" t="s">
        <v>353</v>
      </c>
      <c r="B10633" s="13">
        <v>1925</v>
      </c>
      <c r="C10633" s="13">
        <v>1829645</v>
      </c>
      <c r="D10633" s="13">
        <v>0</v>
      </c>
    </row>
    <row r="10634" spans="1:4" ht="15.75" hidden="1" customHeight="1">
      <c r="A10634" s="13" t="s">
        <v>353</v>
      </c>
      <c r="B10634" s="13">
        <v>1926</v>
      </c>
      <c r="C10634" s="13">
        <v>1857089</v>
      </c>
      <c r="D10634" s="13">
        <v>0</v>
      </c>
    </row>
    <row r="10635" spans="1:4" ht="15.75" hidden="1" customHeight="1">
      <c r="A10635" s="13" t="s">
        <v>353</v>
      </c>
      <c r="B10635" s="13">
        <v>1927</v>
      </c>
      <c r="C10635" s="13">
        <v>1884946</v>
      </c>
      <c r="D10635" s="13">
        <v>0</v>
      </c>
    </row>
    <row r="10636" spans="1:4" ht="15.75" hidden="1" customHeight="1">
      <c r="A10636" s="13" t="s">
        <v>353</v>
      </c>
      <c r="B10636" s="13">
        <v>1928</v>
      </c>
      <c r="C10636" s="13">
        <v>1913220</v>
      </c>
      <c r="D10636" s="13">
        <v>0</v>
      </c>
    </row>
    <row r="10637" spans="1:4" ht="15.75" hidden="1" customHeight="1">
      <c r="A10637" s="13" t="s">
        <v>353</v>
      </c>
      <c r="B10637" s="13">
        <v>1929</v>
      </c>
      <c r="C10637" s="13">
        <v>1941524</v>
      </c>
      <c r="D10637" s="13">
        <v>0</v>
      </c>
    </row>
    <row r="10638" spans="1:4" ht="15.75" hidden="1" customHeight="1">
      <c r="A10638" s="13" t="s">
        <v>353</v>
      </c>
      <c r="B10638" s="13">
        <v>1930</v>
      </c>
      <c r="C10638" s="13">
        <v>1969853</v>
      </c>
      <c r="D10638" s="13">
        <v>0</v>
      </c>
    </row>
    <row r="10639" spans="1:4" ht="15.75" hidden="1" customHeight="1">
      <c r="A10639" s="13" t="s">
        <v>353</v>
      </c>
      <c r="B10639" s="13">
        <v>1931</v>
      </c>
      <c r="C10639" s="13">
        <v>1998202</v>
      </c>
      <c r="D10639" s="13">
        <v>0</v>
      </c>
    </row>
    <row r="10640" spans="1:4" ht="15.75" hidden="1" customHeight="1">
      <c r="A10640" s="13" t="s">
        <v>353</v>
      </c>
      <c r="B10640" s="13">
        <v>1932</v>
      </c>
      <c r="C10640" s="13">
        <v>2026565</v>
      </c>
      <c r="D10640" s="13">
        <v>0</v>
      </c>
    </row>
    <row r="10641" spans="1:4" ht="15.75" hidden="1" customHeight="1">
      <c r="A10641" s="13" t="s">
        <v>353</v>
      </c>
      <c r="B10641" s="13">
        <v>1933</v>
      </c>
      <c r="C10641" s="13">
        <v>2054937</v>
      </c>
      <c r="D10641" s="13">
        <v>0</v>
      </c>
    </row>
    <row r="10642" spans="1:4" ht="15.75" hidden="1" customHeight="1">
      <c r="A10642" s="13" t="s">
        <v>353</v>
      </c>
      <c r="B10642" s="13">
        <v>1934</v>
      </c>
      <c r="C10642" s="13">
        <v>2083706</v>
      </c>
      <c r="D10642" s="13">
        <v>0</v>
      </c>
    </row>
    <row r="10643" spans="1:4" ht="15.75" hidden="1" customHeight="1">
      <c r="A10643" s="13" t="s">
        <v>353</v>
      </c>
      <c r="B10643" s="13">
        <v>1935</v>
      </c>
      <c r="C10643" s="13">
        <v>2112878</v>
      </c>
      <c r="D10643" s="13">
        <v>0</v>
      </c>
    </row>
    <row r="10644" spans="1:4" ht="15.75" hidden="1" customHeight="1">
      <c r="A10644" s="13" t="s">
        <v>353</v>
      </c>
      <c r="B10644" s="13">
        <v>1936</v>
      </c>
      <c r="C10644" s="13">
        <v>2142458</v>
      </c>
      <c r="D10644" s="13">
        <v>0</v>
      </c>
    </row>
    <row r="10645" spans="1:4" ht="15.75" hidden="1" customHeight="1">
      <c r="A10645" s="13" t="s">
        <v>353</v>
      </c>
      <c r="B10645" s="13">
        <v>1937</v>
      </c>
      <c r="C10645" s="13">
        <v>2172453</v>
      </c>
      <c r="D10645" s="13">
        <v>0</v>
      </c>
    </row>
    <row r="10646" spans="1:4" ht="15.75" hidden="1" customHeight="1">
      <c r="A10646" s="13" t="s">
        <v>353</v>
      </c>
      <c r="B10646" s="13">
        <v>1938</v>
      </c>
      <c r="C10646" s="13">
        <v>2202867</v>
      </c>
      <c r="D10646" s="13">
        <v>0</v>
      </c>
    </row>
    <row r="10647" spans="1:4" ht="15.75" hidden="1" customHeight="1">
      <c r="A10647" s="13" t="s">
        <v>353</v>
      </c>
      <c r="B10647" s="13">
        <v>1939</v>
      </c>
      <c r="C10647" s="13">
        <v>2235519</v>
      </c>
      <c r="D10647" s="13">
        <v>0</v>
      </c>
    </row>
    <row r="10648" spans="1:4" ht="15.75" hidden="1" customHeight="1">
      <c r="A10648" s="13" t="s">
        <v>353</v>
      </c>
      <c r="B10648" s="13">
        <v>1940</v>
      </c>
      <c r="C10648" s="13">
        <v>2270472</v>
      </c>
      <c r="D10648" s="13">
        <v>0</v>
      </c>
    </row>
    <row r="10649" spans="1:4" ht="15.75" hidden="1" customHeight="1">
      <c r="A10649" s="13" t="s">
        <v>353</v>
      </c>
      <c r="B10649" s="13">
        <v>1941</v>
      </c>
      <c r="C10649" s="13">
        <v>2307792</v>
      </c>
      <c r="D10649" s="13">
        <v>0</v>
      </c>
    </row>
    <row r="10650" spans="1:4" ht="15.75" hidden="1" customHeight="1">
      <c r="A10650" s="13" t="s">
        <v>353</v>
      </c>
      <c r="B10650" s="13">
        <v>1942</v>
      </c>
      <c r="C10650" s="13">
        <v>2347546</v>
      </c>
      <c r="D10650" s="13">
        <v>0</v>
      </c>
    </row>
    <row r="10651" spans="1:4" ht="15.75" hidden="1" customHeight="1">
      <c r="A10651" s="13" t="s">
        <v>353</v>
      </c>
      <c r="B10651" s="13">
        <v>1943</v>
      </c>
      <c r="C10651" s="13">
        <v>2389801</v>
      </c>
      <c r="D10651" s="13">
        <v>0</v>
      </c>
    </row>
    <row r="10652" spans="1:4" ht="15.75" hidden="1" customHeight="1">
      <c r="A10652" s="13" t="s">
        <v>353</v>
      </c>
      <c r="B10652" s="13">
        <v>1944</v>
      </c>
      <c r="C10652" s="13">
        <v>2432818</v>
      </c>
      <c r="D10652" s="13">
        <v>0</v>
      </c>
    </row>
    <row r="10653" spans="1:4" ht="15.75" hidden="1" customHeight="1">
      <c r="A10653" s="13" t="s">
        <v>353</v>
      </c>
      <c r="B10653" s="13">
        <v>1945</v>
      </c>
      <c r="C10653" s="13">
        <v>2476609</v>
      </c>
      <c r="D10653" s="13">
        <v>0</v>
      </c>
    </row>
    <row r="10654" spans="1:4" ht="15.75" hidden="1" customHeight="1">
      <c r="A10654" s="13" t="s">
        <v>353</v>
      </c>
      <c r="B10654" s="13">
        <v>1946</v>
      </c>
      <c r="C10654" s="13">
        <v>2521188</v>
      </c>
      <c r="D10654" s="13">
        <v>0</v>
      </c>
    </row>
    <row r="10655" spans="1:4" ht="15.75" hidden="1" customHeight="1">
      <c r="A10655" s="13" t="s">
        <v>353</v>
      </c>
      <c r="B10655" s="13">
        <v>1947</v>
      </c>
      <c r="C10655" s="13">
        <v>2566569</v>
      </c>
      <c r="D10655" s="13">
        <v>0</v>
      </c>
    </row>
    <row r="10656" spans="1:4" ht="15.75" hidden="1" customHeight="1">
      <c r="A10656" s="13" t="s">
        <v>353</v>
      </c>
      <c r="B10656" s="13">
        <v>1948</v>
      </c>
      <c r="C10656" s="13">
        <v>2612767</v>
      </c>
      <c r="D10656" s="13">
        <v>0</v>
      </c>
    </row>
    <row r="10657" spans="1:4" ht="15.75" hidden="1" customHeight="1">
      <c r="A10657" s="13" t="s">
        <v>353</v>
      </c>
      <c r="B10657" s="13">
        <v>1949</v>
      </c>
      <c r="C10657" s="13">
        <v>2669371</v>
      </c>
      <c r="D10657" s="13">
        <v>0</v>
      </c>
    </row>
    <row r="10658" spans="1:4" ht="15.75" hidden="1" customHeight="1">
      <c r="A10658" s="13" t="s">
        <v>353</v>
      </c>
      <c r="B10658" s="13">
        <v>1950</v>
      </c>
      <c r="C10658" s="13">
        <v>2736917</v>
      </c>
      <c r="D10658" s="13">
        <v>0</v>
      </c>
    </row>
    <row r="10659" spans="1:4" ht="15.75" hidden="1" customHeight="1">
      <c r="A10659" s="13" t="s">
        <v>353</v>
      </c>
      <c r="B10659" s="13">
        <v>1951</v>
      </c>
      <c r="C10659" s="13">
        <v>2814326</v>
      </c>
      <c r="D10659" s="13">
        <v>0</v>
      </c>
    </row>
    <row r="10660" spans="1:4" ht="15.75" hidden="1" customHeight="1">
      <c r="A10660" s="13" t="s">
        <v>353</v>
      </c>
      <c r="B10660" s="13">
        <v>1952</v>
      </c>
      <c r="C10660" s="13">
        <v>2893690</v>
      </c>
      <c r="D10660" s="13">
        <v>0</v>
      </c>
    </row>
    <row r="10661" spans="1:4" ht="15.75" hidden="1" customHeight="1">
      <c r="A10661" s="13" t="s">
        <v>353</v>
      </c>
      <c r="B10661" s="13">
        <v>1953</v>
      </c>
      <c r="C10661" s="13">
        <v>2976276</v>
      </c>
      <c r="D10661" s="13">
        <v>0</v>
      </c>
    </row>
    <row r="10662" spans="1:4" ht="15.75" hidden="1" customHeight="1">
      <c r="A10662" s="13" t="s">
        <v>353</v>
      </c>
      <c r="B10662" s="13">
        <v>1954</v>
      </c>
      <c r="C10662" s="13">
        <v>3062946</v>
      </c>
      <c r="D10662" s="13">
        <v>0</v>
      </c>
    </row>
    <row r="10663" spans="1:4" ht="15.75" hidden="1" customHeight="1">
      <c r="A10663" s="13" t="s">
        <v>353</v>
      </c>
      <c r="B10663" s="13">
        <v>1955</v>
      </c>
      <c r="C10663" s="13">
        <v>3154287</v>
      </c>
      <c r="D10663" s="13">
        <v>0</v>
      </c>
    </row>
    <row r="10664" spans="1:4" ht="15.75" hidden="1" customHeight="1">
      <c r="A10664" s="13" t="s">
        <v>353</v>
      </c>
      <c r="B10664" s="13">
        <v>1956</v>
      </c>
      <c r="C10664" s="13">
        <v>3251080</v>
      </c>
      <c r="D10664" s="13">
        <v>0</v>
      </c>
    </row>
    <row r="10665" spans="1:4" ht="15.75" hidden="1" customHeight="1">
      <c r="A10665" s="13" t="s">
        <v>353</v>
      </c>
      <c r="B10665" s="13">
        <v>1957</v>
      </c>
      <c r="C10665" s="13">
        <v>3353895</v>
      </c>
      <c r="D10665" s="13">
        <v>0</v>
      </c>
    </row>
    <row r="10666" spans="1:4" ht="15.75" hidden="1" customHeight="1">
      <c r="A10666" s="13" t="s">
        <v>353</v>
      </c>
      <c r="B10666" s="13">
        <v>1958</v>
      </c>
      <c r="C10666" s="13">
        <v>3463233</v>
      </c>
      <c r="D10666" s="13">
        <v>0.498</v>
      </c>
    </row>
    <row r="10667" spans="1:4" ht="15.75" hidden="1" customHeight="1">
      <c r="A10667" s="13" t="s">
        <v>353</v>
      </c>
      <c r="B10667" s="13">
        <v>1959</v>
      </c>
      <c r="C10667" s="13">
        <v>3580599</v>
      </c>
      <c r="D10667" s="13">
        <v>0.54600000000000004</v>
      </c>
    </row>
    <row r="10668" spans="1:4" ht="15.75" hidden="1" customHeight="1">
      <c r="A10668" s="13" t="s">
        <v>353</v>
      </c>
      <c r="B10668" s="13">
        <v>1960</v>
      </c>
      <c r="C10668" s="13">
        <v>3708671</v>
      </c>
      <c r="D10668" s="13">
        <v>0.46200000000000002</v>
      </c>
    </row>
    <row r="10669" spans="1:4" ht="15.75" hidden="1" customHeight="1">
      <c r="A10669" s="13" t="s">
        <v>353</v>
      </c>
      <c r="B10669" s="13">
        <v>1961</v>
      </c>
      <c r="C10669" s="13">
        <v>3848343</v>
      </c>
      <c r="D10669" s="13">
        <v>0.55300000000000005</v>
      </c>
    </row>
    <row r="10670" spans="1:4" ht="15.75" hidden="1" customHeight="1">
      <c r="A10670" s="13" t="s">
        <v>353</v>
      </c>
      <c r="B10670" s="13">
        <v>1962</v>
      </c>
      <c r="C10670" s="13">
        <v>3998295</v>
      </c>
      <c r="D10670" s="13">
        <v>0.58599999999999997</v>
      </c>
    </row>
    <row r="10671" spans="1:4" ht="15.75" hidden="1" customHeight="1">
      <c r="A10671" s="13" t="s">
        <v>353</v>
      </c>
      <c r="B10671" s="13">
        <v>1963</v>
      </c>
      <c r="C10671" s="13">
        <v>4156459</v>
      </c>
      <c r="D10671" s="13">
        <v>0.623</v>
      </c>
    </row>
    <row r="10672" spans="1:4" ht="15.75" hidden="1" customHeight="1">
      <c r="A10672" s="13" t="s">
        <v>353</v>
      </c>
      <c r="B10672" s="13">
        <v>1964</v>
      </c>
      <c r="C10672" s="13">
        <v>4321374</v>
      </c>
      <c r="D10672" s="13">
        <v>0.76200000000000001</v>
      </c>
    </row>
    <row r="10673" spans="1:4" ht="15.75" hidden="1" customHeight="1">
      <c r="A10673" s="13" t="s">
        <v>353</v>
      </c>
      <c r="B10673" s="13">
        <v>1965</v>
      </c>
      <c r="C10673" s="13">
        <v>4492892</v>
      </c>
      <c r="D10673" s="13">
        <v>1.1719999999999999</v>
      </c>
    </row>
    <row r="10674" spans="1:4" ht="15.75" hidden="1" customHeight="1">
      <c r="A10674" s="13" t="s">
        <v>353</v>
      </c>
      <c r="B10674" s="13">
        <v>1966</v>
      </c>
      <c r="C10674" s="13">
        <v>4671204</v>
      </c>
      <c r="D10674" s="13">
        <v>1.238</v>
      </c>
    </row>
    <row r="10675" spans="1:4" ht="15.75" hidden="1" customHeight="1">
      <c r="A10675" s="13" t="s">
        <v>353</v>
      </c>
      <c r="B10675" s="13">
        <v>1967</v>
      </c>
      <c r="C10675" s="13">
        <v>4856686</v>
      </c>
      <c r="D10675" s="13">
        <v>1.359</v>
      </c>
    </row>
    <row r="10676" spans="1:4" ht="15.75" hidden="1" customHeight="1">
      <c r="A10676" s="13" t="s">
        <v>353</v>
      </c>
      <c r="B10676" s="13">
        <v>1968</v>
      </c>
      <c r="C10676" s="13">
        <v>5050117</v>
      </c>
      <c r="D10676" s="13">
        <v>1.5980000000000001</v>
      </c>
    </row>
    <row r="10677" spans="1:4" ht="15.75" hidden="1" customHeight="1">
      <c r="A10677" s="13" t="s">
        <v>353</v>
      </c>
      <c r="B10677" s="13">
        <v>1969</v>
      </c>
      <c r="C10677" s="13">
        <v>5255150</v>
      </c>
      <c r="D10677" s="13">
        <v>1.891</v>
      </c>
    </row>
    <row r="10678" spans="1:4" ht="15.75" hidden="1" customHeight="1">
      <c r="A10678" s="13" t="s">
        <v>353</v>
      </c>
      <c r="B10678" s="13">
        <v>1970</v>
      </c>
      <c r="C10678" s="13">
        <v>5477085</v>
      </c>
      <c r="D10678" s="13">
        <v>2.242</v>
      </c>
    </row>
    <row r="10679" spans="1:4" ht="15.75" hidden="1" customHeight="1">
      <c r="A10679" s="13" t="s">
        <v>353</v>
      </c>
      <c r="B10679" s="13">
        <v>1971</v>
      </c>
      <c r="C10679" s="13">
        <v>5718872</v>
      </c>
      <c r="D10679" s="13">
        <v>2.4550000000000001</v>
      </c>
    </row>
    <row r="10680" spans="1:4" ht="15.75" hidden="1" customHeight="1">
      <c r="A10680" s="13" t="s">
        <v>353</v>
      </c>
      <c r="B10680" s="13">
        <v>1972</v>
      </c>
      <c r="C10680" s="13">
        <v>5979988</v>
      </c>
      <c r="D10680" s="13">
        <v>2.7109999999999999</v>
      </c>
    </row>
    <row r="10681" spans="1:4" ht="15.75" hidden="1" customHeight="1">
      <c r="A10681" s="13" t="s">
        <v>353</v>
      </c>
      <c r="B10681" s="13">
        <v>1973</v>
      </c>
      <c r="C10681" s="13">
        <v>6257381</v>
      </c>
      <c r="D10681" s="13">
        <v>2.8759999999999999</v>
      </c>
    </row>
    <row r="10682" spans="1:4" ht="15.75" hidden="1" customHeight="1">
      <c r="A10682" s="13" t="s">
        <v>353</v>
      </c>
      <c r="B10682" s="13">
        <v>1974</v>
      </c>
      <c r="C10682" s="13">
        <v>6548928</v>
      </c>
      <c r="D10682" s="13">
        <v>3.2429999999999999</v>
      </c>
    </row>
    <row r="10683" spans="1:4" ht="15.75" hidden="1" customHeight="1">
      <c r="A10683" s="13" t="s">
        <v>353</v>
      </c>
      <c r="B10683" s="13">
        <v>1975</v>
      </c>
      <c r="C10683" s="13">
        <v>6853986</v>
      </c>
      <c r="D10683" s="13">
        <v>3.9860000000000002</v>
      </c>
    </row>
    <row r="10684" spans="1:4" ht="15.75" hidden="1" customHeight="1">
      <c r="A10684" s="13" t="s">
        <v>353</v>
      </c>
      <c r="B10684" s="13">
        <v>1976</v>
      </c>
      <c r="C10684" s="13">
        <v>7142694</v>
      </c>
      <c r="D10684" s="13">
        <v>3.9609999999999999</v>
      </c>
    </row>
    <row r="10685" spans="1:4" ht="15.75" hidden="1" customHeight="1">
      <c r="A10685" s="13" t="s">
        <v>353</v>
      </c>
      <c r="B10685" s="13">
        <v>1977</v>
      </c>
      <c r="C10685" s="13">
        <v>7415901</v>
      </c>
      <c r="D10685" s="13">
        <v>4.0519999999999996</v>
      </c>
    </row>
    <row r="10686" spans="1:4" ht="15.75" hidden="1" customHeight="1">
      <c r="A10686" s="13" t="s">
        <v>353</v>
      </c>
      <c r="B10686" s="13">
        <v>1978</v>
      </c>
      <c r="C10686" s="13">
        <v>7700819</v>
      </c>
      <c r="D10686" s="13">
        <v>4.8140000000000001</v>
      </c>
    </row>
    <row r="10687" spans="1:4" ht="15.75" hidden="1" customHeight="1">
      <c r="A10687" s="13" t="s">
        <v>353</v>
      </c>
      <c r="B10687" s="13">
        <v>1979</v>
      </c>
      <c r="C10687" s="13">
        <v>7996373</v>
      </c>
      <c r="D10687" s="13">
        <v>5.4189999999999996</v>
      </c>
    </row>
    <row r="10688" spans="1:4" ht="15.75" hidden="1" customHeight="1">
      <c r="A10688" s="13" t="s">
        <v>353</v>
      </c>
      <c r="B10688" s="13">
        <v>1980</v>
      </c>
      <c r="C10688" s="13">
        <v>8303818</v>
      </c>
      <c r="D10688" s="13">
        <v>5.569</v>
      </c>
    </row>
    <row r="10689" spans="1:4" ht="15.75" hidden="1" customHeight="1">
      <c r="A10689" s="13" t="s">
        <v>353</v>
      </c>
      <c r="B10689" s="13">
        <v>1981</v>
      </c>
      <c r="C10689" s="13">
        <v>8621617</v>
      </c>
      <c r="D10689" s="13">
        <v>3.8660000000000001</v>
      </c>
    </row>
    <row r="10690" spans="1:4" ht="15.75" hidden="1" customHeight="1">
      <c r="A10690" s="13" t="s">
        <v>353</v>
      </c>
      <c r="B10690" s="13">
        <v>1982</v>
      </c>
      <c r="C10690" s="13">
        <v>8948124</v>
      </c>
      <c r="D10690" s="13">
        <v>5.5549999999999997</v>
      </c>
    </row>
    <row r="10691" spans="1:4" ht="15.75" hidden="1" customHeight="1">
      <c r="A10691" s="13" t="s">
        <v>353</v>
      </c>
      <c r="B10691" s="13">
        <v>1983</v>
      </c>
      <c r="C10691" s="13">
        <v>9282053</v>
      </c>
      <c r="D10691" s="13">
        <v>4.5179999999999998</v>
      </c>
    </row>
    <row r="10692" spans="1:4" ht="15.75" hidden="1" customHeight="1">
      <c r="A10692" s="13" t="s">
        <v>353</v>
      </c>
      <c r="B10692" s="13">
        <v>1984</v>
      </c>
      <c r="C10692" s="13">
        <v>9621410</v>
      </c>
      <c r="D10692" s="13">
        <v>5.133</v>
      </c>
    </row>
    <row r="10693" spans="1:4" ht="15.75" hidden="1" customHeight="1">
      <c r="A10693" s="13" t="s">
        <v>353</v>
      </c>
      <c r="B10693" s="13">
        <v>1985</v>
      </c>
      <c r="C10693" s="13">
        <v>9964075</v>
      </c>
      <c r="D10693" s="13">
        <v>6.984</v>
      </c>
    </row>
    <row r="10694" spans="1:4" ht="15.75" hidden="1" customHeight="1">
      <c r="A10694" s="13" t="s">
        <v>353</v>
      </c>
      <c r="B10694" s="13">
        <v>1986</v>
      </c>
      <c r="C10694" s="13">
        <v>10309440</v>
      </c>
      <c r="D10694" s="13">
        <v>5.577</v>
      </c>
    </row>
    <row r="10695" spans="1:4" ht="15.75" hidden="1" customHeight="1">
      <c r="A10695" s="13" t="s">
        <v>353</v>
      </c>
      <c r="B10695" s="13">
        <v>1987</v>
      </c>
      <c r="C10695" s="13">
        <v>10663504</v>
      </c>
      <c r="D10695" s="13">
        <v>7.35</v>
      </c>
    </row>
    <row r="10696" spans="1:4" ht="15.75" hidden="1" customHeight="1">
      <c r="A10696" s="13" t="s">
        <v>353</v>
      </c>
      <c r="B10696" s="13">
        <v>1988</v>
      </c>
      <c r="C10696" s="13">
        <v>11043200</v>
      </c>
      <c r="D10696" s="13">
        <v>8.8049999999999997</v>
      </c>
    </row>
    <row r="10697" spans="1:4" ht="15.75" hidden="1" customHeight="1">
      <c r="A10697" s="13" t="s">
        <v>353</v>
      </c>
      <c r="B10697" s="13">
        <v>1989</v>
      </c>
      <c r="C10697" s="13">
        <v>11462955</v>
      </c>
      <c r="D10697" s="13">
        <v>8.266</v>
      </c>
    </row>
    <row r="10698" spans="1:4" ht="15.75" hidden="1" customHeight="1">
      <c r="A10698" s="13" t="s">
        <v>353</v>
      </c>
      <c r="B10698" s="13">
        <v>1990</v>
      </c>
      <c r="C10698" s="13">
        <v>11910540</v>
      </c>
      <c r="D10698" s="13">
        <v>4.782</v>
      </c>
    </row>
    <row r="10699" spans="1:4" ht="15.75" hidden="1" customHeight="1">
      <c r="A10699" s="13" t="s">
        <v>353</v>
      </c>
      <c r="B10699" s="13">
        <v>1991</v>
      </c>
      <c r="C10699" s="13">
        <v>12369273</v>
      </c>
      <c r="D10699" s="13">
        <v>4.3090000000000002</v>
      </c>
    </row>
    <row r="10700" spans="1:4" ht="15.75" hidden="1" customHeight="1">
      <c r="A10700" s="13" t="s">
        <v>353</v>
      </c>
      <c r="B10700" s="13">
        <v>1992</v>
      </c>
      <c r="C10700" s="13">
        <v>12838315</v>
      </c>
      <c r="D10700" s="13">
        <v>3.8439999999999999</v>
      </c>
    </row>
    <row r="10701" spans="1:4" ht="15.75" hidden="1" customHeight="1">
      <c r="A10701" s="13" t="s">
        <v>353</v>
      </c>
      <c r="B10701" s="13">
        <v>1993</v>
      </c>
      <c r="C10701" s="13">
        <v>13316449</v>
      </c>
      <c r="D10701" s="13">
        <v>5.093</v>
      </c>
    </row>
    <row r="10702" spans="1:4" ht="15.75" hidden="1" customHeight="1">
      <c r="A10702" s="13" t="s">
        <v>353</v>
      </c>
      <c r="B10702" s="13">
        <v>1994</v>
      </c>
      <c r="C10702" s="13">
        <v>13802283</v>
      </c>
      <c r="D10702" s="13">
        <v>4.133</v>
      </c>
    </row>
    <row r="10703" spans="1:4" ht="15.75" hidden="1" customHeight="1">
      <c r="A10703" s="13" t="s">
        <v>353</v>
      </c>
      <c r="B10703" s="13">
        <v>1995</v>
      </c>
      <c r="C10703" s="13">
        <v>14299727</v>
      </c>
      <c r="D10703" s="13">
        <v>6.1150000000000002</v>
      </c>
    </row>
    <row r="10704" spans="1:4" ht="15.75" hidden="1" customHeight="1">
      <c r="A10704" s="13" t="s">
        <v>353</v>
      </c>
      <c r="B10704" s="13">
        <v>1996</v>
      </c>
      <c r="C10704" s="13">
        <v>14810945</v>
      </c>
      <c r="D10704" s="13">
        <v>7.335</v>
      </c>
    </row>
    <row r="10705" spans="1:4" ht="15.75" hidden="1" customHeight="1">
      <c r="A10705" s="13" t="s">
        <v>353</v>
      </c>
      <c r="B10705" s="13">
        <v>1997</v>
      </c>
      <c r="C10705" s="13">
        <v>15335461</v>
      </c>
      <c r="D10705" s="13">
        <v>7.0129999999999999</v>
      </c>
    </row>
    <row r="10706" spans="1:4" ht="15.75" hidden="1" customHeight="1">
      <c r="A10706" s="13" t="s">
        <v>353</v>
      </c>
      <c r="B10706" s="13">
        <v>1998</v>
      </c>
      <c r="C10706" s="13">
        <v>15858988</v>
      </c>
      <c r="D10706" s="13">
        <v>6.5839999999999996</v>
      </c>
    </row>
    <row r="10707" spans="1:4" ht="15.75" hidden="1" customHeight="1">
      <c r="A10707" s="13" t="s">
        <v>353</v>
      </c>
      <c r="B10707" s="13">
        <v>1999</v>
      </c>
      <c r="C10707" s="13">
        <v>16345895</v>
      </c>
      <c r="D10707" s="13">
        <v>5.94</v>
      </c>
    </row>
    <row r="10708" spans="1:4" ht="15.75" hidden="1" customHeight="1">
      <c r="A10708" s="13" t="s">
        <v>353</v>
      </c>
      <c r="B10708" s="13">
        <v>2000</v>
      </c>
      <c r="C10708" s="13">
        <v>16799664</v>
      </c>
      <c r="D10708" s="13">
        <v>6.4630000000000001</v>
      </c>
    </row>
    <row r="10709" spans="1:4" ht="15.75" hidden="1" customHeight="1">
      <c r="A10709" s="13" t="s">
        <v>353</v>
      </c>
      <c r="B10709" s="13">
        <v>2001</v>
      </c>
      <c r="C10709" s="13">
        <v>17245470</v>
      </c>
      <c r="D10709" s="13">
        <v>7.3979999999999997</v>
      </c>
    </row>
    <row r="10710" spans="1:4" ht="15.75" hidden="1" customHeight="1">
      <c r="A10710" s="13" t="s">
        <v>353</v>
      </c>
      <c r="B10710" s="13">
        <v>2002</v>
      </c>
      <c r="C10710" s="13">
        <v>17683904</v>
      </c>
      <c r="D10710" s="13">
        <v>6.9580000000000002</v>
      </c>
    </row>
    <row r="10711" spans="1:4" ht="15.75" hidden="1" customHeight="1">
      <c r="A10711" s="13" t="s">
        <v>353</v>
      </c>
      <c r="B10711" s="13">
        <v>2003</v>
      </c>
      <c r="C10711" s="13">
        <v>18116450</v>
      </c>
      <c r="D10711" s="13">
        <v>5.133</v>
      </c>
    </row>
    <row r="10712" spans="1:4" ht="15.75" hidden="1" customHeight="1">
      <c r="A10712" s="13" t="s">
        <v>353</v>
      </c>
      <c r="B10712" s="13">
        <v>2004</v>
      </c>
      <c r="C10712" s="13">
        <v>18544900</v>
      </c>
      <c r="D10712" s="13">
        <v>7.335</v>
      </c>
    </row>
    <row r="10713" spans="1:4" ht="15.75" hidden="1" customHeight="1">
      <c r="A10713" s="13" t="s">
        <v>353</v>
      </c>
      <c r="B10713" s="13">
        <v>2005</v>
      </c>
      <c r="C10713" s="13">
        <v>18970216</v>
      </c>
      <c r="D10713" s="13">
        <v>7.4969999999999999</v>
      </c>
    </row>
    <row r="10714" spans="1:4" ht="15.75" hidden="1" customHeight="1">
      <c r="A10714" s="13" t="s">
        <v>353</v>
      </c>
      <c r="B10714" s="13">
        <v>2006</v>
      </c>
      <c r="C10714" s="13">
        <v>19394062</v>
      </c>
      <c r="D10714" s="13">
        <v>6.8109999999999999</v>
      </c>
    </row>
    <row r="10715" spans="1:4" ht="15.75" hidden="1" customHeight="1">
      <c r="A10715" s="13" t="s">
        <v>353</v>
      </c>
      <c r="B10715" s="13">
        <v>2007</v>
      </c>
      <c r="C10715" s="13">
        <v>19817700</v>
      </c>
      <c r="D10715" s="13">
        <v>6.5369999999999999</v>
      </c>
    </row>
    <row r="10716" spans="1:4" ht="15.75" hidden="1" customHeight="1">
      <c r="A10716" s="13" t="s">
        <v>353</v>
      </c>
      <c r="B10716" s="13">
        <v>2008</v>
      </c>
      <c r="C10716" s="13">
        <v>20244452</v>
      </c>
      <c r="D10716" s="13">
        <v>6.5919999999999996</v>
      </c>
    </row>
    <row r="10717" spans="1:4" ht="15.75" hidden="1" customHeight="1">
      <c r="A10717" s="13" t="s">
        <v>353</v>
      </c>
      <c r="B10717" s="13">
        <v>2009</v>
      </c>
      <c r="C10717" s="13">
        <v>20677762</v>
      </c>
      <c r="D10717" s="13">
        <v>5.5140000000000002</v>
      </c>
    </row>
    <row r="10718" spans="1:4" ht="15.75" hidden="1" customHeight="1">
      <c r="A10718" s="13" t="s">
        <v>353</v>
      </c>
      <c r="B10718" s="13">
        <v>2010</v>
      </c>
      <c r="C10718" s="13">
        <v>21120040</v>
      </c>
      <c r="D10718" s="13">
        <v>6.0640000000000001</v>
      </c>
    </row>
    <row r="10719" spans="1:4" ht="15.75" hidden="1" customHeight="1">
      <c r="A10719" s="13" t="s">
        <v>353</v>
      </c>
      <c r="B10719" s="13">
        <v>2011</v>
      </c>
      <c r="C10719" s="13">
        <v>21562916</v>
      </c>
      <c r="D10719" s="13">
        <v>6.3419999999999996</v>
      </c>
    </row>
    <row r="10720" spans="1:4" ht="15.75" hidden="1" customHeight="1">
      <c r="A10720" s="13" t="s">
        <v>353</v>
      </c>
      <c r="B10720" s="13">
        <v>2012</v>
      </c>
      <c r="C10720" s="13">
        <v>22010708</v>
      </c>
      <c r="D10720" s="13">
        <v>8.5399999999999991</v>
      </c>
    </row>
    <row r="10721" spans="1:4" ht="15.75" hidden="1" customHeight="1">
      <c r="A10721" s="13" t="s">
        <v>353</v>
      </c>
      <c r="B10721" s="13">
        <v>2013</v>
      </c>
      <c r="C10721" s="13">
        <v>22469272</v>
      </c>
      <c r="D10721" s="13">
        <v>9.68</v>
      </c>
    </row>
    <row r="10722" spans="1:4" ht="15.75" hidden="1" customHeight="1">
      <c r="A10722" s="13" t="s">
        <v>353</v>
      </c>
      <c r="B10722" s="13">
        <v>2014</v>
      </c>
      <c r="C10722" s="13">
        <v>22995554</v>
      </c>
      <c r="D10722" s="13">
        <v>9.9030000000000005</v>
      </c>
    </row>
    <row r="10723" spans="1:4" ht="15.75" hidden="1" customHeight="1">
      <c r="A10723" s="13" t="s">
        <v>353</v>
      </c>
      <c r="B10723" s="13">
        <v>2015</v>
      </c>
      <c r="C10723" s="13">
        <v>23596738</v>
      </c>
      <c r="D10723" s="13">
        <v>9.5549999999999997</v>
      </c>
    </row>
    <row r="10724" spans="1:4" ht="15.75" hidden="1" customHeight="1">
      <c r="A10724" s="13" t="s">
        <v>353</v>
      </c>
      <c r="B10724" s="13">
        <v>2016</v>
      </c>
      <c r="C10724" s="13">
        <v>24213620</v>
      </c>
      <c r="D10724" s="13">
        <v>11.983000000000001</v>
      </c>
    </row>
    <row r="10725" spans="1:4" ht="15.75" hidden="1" customHeight="1">
      <c r="A10725" s="13" t="s">
        <v>353</v>
      </c>
      <c r="B10725" s="13">
        <v>2017</v>
      </c>
      <c r="C10725" s="13">
        <v>24848024</v>
      </c>
      <c r="D10725" s="13">
        <v>12.002000000000001</v>
      </c>
    </row>
    <row r="10726" spans="1:4" ht="15.75" hidden="1" customHeight="1">
      <c r="A10726" s="13" t="s">
        <v>353</v>
      </c>
      <c r="B10726" s="13">
        <v>2018</v>
      </c>
      <c r="C10726" s="13">
        <v>25493990</v>
      </c>
      <c r="D10726" s="13">
        <v>10.352</v>
      </c>
    </row>
    <row r="10727" spans="1:4" ht="15.75" hidden="1" customHeight="1">
      <c r="A10727" s="13" t="s">
        <v>353</v>
      </c>
      <c r="B10727" s="13">
        <v>2019</v>
      </c>
      <c r="C10727" s="13">
        <v>26147544</v>
      </c>
      <c r="D10727" s="13">
        <v>10.535</v>
      </c>
    </row>
    <row r="10728" spans="1:4" ht="15.75" hidden="1" customHeight="1">
      <c r="A10728" s="13" t="s">
        <v>353</v>
      </c>
      <c r="B10728" s="13">
        <v>2020</v>
      </c>
      <c r="C10728" s="13">
        <v>26811792</v>
      </c>
      <c r="D10728" s="13">
        <v>10.964</v>
      </c>
    </row>
    <row r="10729" spans="1:4" ht="15.75" hidden="1" customHeight="1">
      <c r="A10729" s="13" t="s">
        <v>353</v>
      </c>
      <c r="B10729" s="13">
        <v>2021</v>
      </c>
      <c r="C10729" s="13">
        <v>27478250</v>
      </c>
      <c r="D10729" s="13">
        <v>11.707000000000001</v>
      </c>
    </row>
    <row r="10730" spans="1:4" ht="15.75" hidden="1" customHeight="1">
      <c r="A10730" s="13" t="s">
        <v>271</v>
      </c>
      <c r="B10730" s="13">
        <v>1850</v>
      </c>
      <c r="C10730" s="13">
        <v>1597319</v>
      </c>
    </row>
    <row r="10731" spans="1:4" ht="15.75" hidden="1" customHeight="1">
      <c r="A10731" s="13" t="s">
        <v>271</v>
      </c>
      <c r="B10731" s="13">
        <v>1851</v>
      </c>
      <c r="C10731" s="13">
        <v>1611606</v>
      </c>
    </row>
    <row r="10732" spans="1:4" ht="15.75" hidden="1" customHeight="1">
      <c r="A10732" s="13" t="s">
        <v>271</v>
      </c>
      <c r="B10732" s="13">
        <v>1852</v>
      </c>
      <c r="C10732" s="13">
        <v>1626020</v>
      </c>
    </row>
    <row r="10733" spans="1:4" ht="15.75" hidden="1" customHeight="1">
      <c r="A10733" s="13" t="s">
        <v>271</v>
      </c>
      <c r="B10733" s="13">
        <v>1853</v>
      </c>
      <c r="C10733" s="13">
        <v>1640564</v>
      </c>
    </row>
    <row r="10734" spans="1:4" ht="15.75" hidden="1" customHeight="1">
      <c r="A10734" s="13" t="s">
        <v>271</v>
      </c>
      <c r="B10734" s="13">
        <v>1854</v>
      </c>
      <c r="C10734" s="13">
        <v>1655237</v>
      </c>
    </row>
    <row r="10735" spans="1:4" ht="15.75" hidden="1" customHeight="1">
      <c r="A10735" s="13" t="s">
        <v>271</v>
      </c>
      <c r="B10735" s="13">
        <v>1855</v>
      </c>
      <c r="C10735" s="13">
        <v>1670042</v>
      </c>
    </row>
    <row r="10736" spans="1:4" ht="15.75" hidden="1" customHeight="1">
      <c r="A10736" s="13" t="s">
        <v>271</v>
      </c>
      <c r="B10736" s="13">
        <v>1856</v>
      </c>
      <c r="C10736" s="13">
        <v>1684979</v>
      </c>
    </row>
    <row r="10737" spans="1:3" ht="15.75" hidden="1" customHeight="1">
      <c r="A10737" s="13" t="s">
        <v>271</v>
      </c>
      <c r="B10737" s="13">
        <v>1857</v>
      </c>
      <c r="C10737" s="13">
        <v>1700050</v>
      </c>
    </row>
    <row r="10738" spans="1:3" ht="15.75" hidden="1" customHeight="1">
      <c r="A10738" s="13" t="s">
        <v>271</v>
      </c>
      <c r="B10738" s="13">
        <v>1858</v>
      </c>
      <c r="C10738" s="13">
        <v>1715255</v>
      </c>
    </row>
    <row r="10739" spans="1:3" ht="15.75" hidden="1" customHeight="1">
      <c r="A10739" s="13" t="s">
        <v>271</v>
      </c>
      <c r="B10739" s="13">
        <v>1859</v>
      </c>
      <c r="C10739" s="13">
        <v>1730597</v>
      </c>
    </row>
    <row r="10740" spans="1:3" ht="15.75" hidden="1" customHeight="1">
      <c r="A10740" s="13" t="s">
        <v>271</v>
      </c>
      <c r="B10740" s="13">
        <v>1860</v>
      </c>
      <c r="C10740" s="13">
        <v>1746076</v>
      </c>
    </row>
    <row r="10741" spans="1:3" ht="15.75" hidden="1" customHeight="1">
      <c r="A10741" s="13" t="s">
        <v>271</v>
      </c>
      <c r="B10741" s="13">
        <v>1861</v>
      </c>
      <c r="C10741" s="13">
        <v>1761693</v>
      </c>
    </row>
    <row r="10742" spans="1:3" ht="15.75" hidden="1" customHeight="1">
      <c r="A10742" s="13" t="s">
        <v>271</v>
      </c>
      <c r="B10742" s="13">
        <v>1862</v>
      </c>
      <c r="C10742" s="13">
        <v>1777449</v>
      </c>
    </row>
    <row r="10743" spans="1:3" ht="15.75" hidden="1" customHeight="1">
      <c r="A10743" s="13" t="s">
        <v>271</v>
      </c>
      <c r="B10743" s="13">
        <v>1863</v>
      </c>
      <c r="C10743" s="13">
        <v>1793347</v>
      </c>
    </row>
    <row r="10744" spans="1:3" ht="15.75" hidden="1" customHeight="1">
      <c r="A10744" s="13" t="s">
        <v>271</v>
      </c>
      <c r="B10744" s="13">
        <v>1864</v>
      </c>
      <c r="C10744" s="13">
        <v>1809387</v>
      </c>
    </row>
    <row r="10745" spans="1:3" ht="15.75" hidden="1" customHeight="1">
      <c r="A10745" s="13" t="s">
        <v>271</v>
      </c>
      <c r="B10745" s="13">
        <v>1865</v>
      </c>
      <c r="C10745" s="13">
        <v>1825570</v>
      </c>
    </row>
    <row r="10746" spans="1:3" ht="15.75" hidden="1" customHeight="1">
      <c r="A10746" s="13" t="s">
        <v>271</v>
      </c>
      <c r="B10746" s="13">
        <v>1866</v>
      </c>
      <c r="C10746" s="13">
        <v>1841898</v>
      </c>
    </row>
    <row r="10747" spans="1:3" ht="15.75" hidden="1" customHeight="1">
      <c r="A10747" s="13" t="s">
        <v>271</v>
      </c>
      <c r="B10747" s="13">
        <v>1867</v>
      </c>
      <c r="C10747" s="13">
        <v>1858372</v>
      </c>
    </row>
    <row r="10748" spans="1:3" ht="15.75" hidden="1" customHeight="1">
      <c r="A10748" s="13" t="s">
        <v>271</v>
      </c>
      <c r="B10748" s="13">
        <v>1868</v>
      </c>
      <c r="C10748" s="13">
        <v>1874993</v>
      </c>
    </row>
    <row r="10749" spans="1:3" ht="15.75" hidden="1" customHeight="1">
      <c r="A10749" s="13" t="s">
        <v>271</v>
      </c>
      <c r="B10749" s="13">
        <v>1869</v>
      </c>
      <c r="C10749" s="13">
        <v>1891763</v>
      </c>
    </row>
    <row r="10750" spans="1:3" ht="15.75" hidden="1" customHeight="1">
      <c r="A10750" s="13" t="s">
        <v>271</v>
      </c>
      <c r="B10750" s="13">
        <v>1870</v>
      </c>
      <c r="C10750" s="13">
        <v>1908682</v>
      </c>
    </row>
    <row r="10751" spans="1:3" ht="15.75" hidden="1" customHeight="1">
      <c r="A10751" s="13" t="s">
        <v>271</v>
      </c>
      <c r="B10751" s="13">
        <v>1871</v>
      </c>
      <c r="C10751" s="13">
        <v>1925753</v>
      </c>
    </row>
    <row r="10752" spans="1:3" ht="15.75" hidden="1" customHeight="1">
      <c r="A10752" s="13" t="s">
        <v>271</v>
      </c>
      <c r="B10752" s="13">
        <v>1872</v>
      </c>
      <c r="C10752" s="13">
        <v>1942977</v>
      </c>
    </row>
    <row r="10753" spans="1:4" ht="15.75" hidden="1" customHeight="1">
      <c r="A10753" s="13" t="s">
        <v>271</v>
      </c>
      <c r="B10753" s="13">
        <v>1873</v>
      </c>
      <c r="C10753" s="13">
        <v>1960355</v>
      </c>
    </row>
    <row r="10754" spans="1:4" ht="15.75" hidden="1" customHeight="1">
      <c r="A10754" s="13" t="s">
        <v>271</v>
      </c>
      <c r="B10754" s="13">
        <v>1874</v>
      </c>
      <c r="C10754" s="13">
        <v>1977888</v>
      </c>
    </row>
    <row r="10755" spans="1:4" ht="15.75" hidden="1" customHeight="1">
      <c r="A10755" s="13" t="s">
        <v>271</v>
      </c>
      <c r="B10755" s="13">
        <v>1875</v>
      </c>
      <c r="C10755" s="13">
        <v>1995578</v>
      </c>
    </row>
    <row r="10756" spans="1:4" ht="15.75" hidden="1" customHeight="1">
      <c r="A10756" s="13" t="s">
        <v>271</v>
      </c>
      <c r="B10756" s="13">
        <v>1876</v>
      </c>
      <c r="C10756" s="13">
        <v>2013426</v>
      </c>
    </row>
    <row r="10757" spans="1:4" ht="15.75" hidden="1" customHeight="1">
      <c r="A10757" s="13" t="s">
        <v>271</v>
      </c>
      <c r="B10757" s="13">
        <v>1877</v>
      </c>
      <c r="C10757" s="13">
        <v>2031433</v>
      </c>
    </row>
    <row r="10758" spans="1:4" ht="15.75" hidden="1" customHeight="1">
      <c r="A10758" s="13" t="s">
        <v>271</v>
      </c>
      <c r="B10758" s="13">
        <v>1878</v>
      </c>
      <c r="C10758" s="13">
        <v>2049602</v>
      </c>
    </row>
    <row r="10759" spans="1:4" ht="15.75" hidden="1" customHeight="1">
      <c r="A10759" s="13" t="s">
        <v>271</v>
      </c>
      <c r="B10759" s="13">
        <v>1879</v>
      </c>
      <c r="C10759" s="13">
        <v>2067933</v>
      </c>
    </row>
    <row r="10760" spans="1:4" ht="15.75" hidden="1" customHeight="1">
      <c r="A10760" s="13" t="s">
        <v>271</v>
      </c>
      <c r="B10760" s="13">
        <v>1880</v>
      </c>
      <c r="C10760" s="13">
        <v>2086428</v>
      </c>
    </row>
    <row r="10761" spans="1:4" ht="15.75" hidden="1" customHeight="1">
      <c r="A10761" s="13" t="s">
        <v>271</v>
      </c>
      <c r="B10761" s="13">
        <v>1881</v>
      </c>
      <c r="C10761" s="13">
        <v>2105089</v>
      </c>
    </row>
    <row r="10762" spans="1:4" ht="15.75" hidden="1" customHeight="1">
      <c r="A10762" s="13" t="s">
        <v>271</v>
      </c>
      <c r="B10762" s="13">
        <v>1882</v>
      </c>
      <c r="C10762" s="13">
        <v>2123916</v>
      </c>
    </row>
    <row r="10763" spans="1:4" ht="15.75" hidden="1" customHeight="1">
      <c r="A10763" s="13" t="s">
        <v>271</v>
      </c>
      <c r="B10763" s="13">
        <v>1883</v>
      </c>
      <c r="C10763" s="13">
        <v>2142911</v>
      </c>
    </row>
    <row r="10764" spans="1:4" ht="15.75" hidden="1" customHeight="1">
      <c r="A10764" s="13" t="s">
        <v>271</v>
      </c>
      <c r="B10764" s="13">
        <v>1884</v>
      </c>
      <c r="C10764" s="13">
        <v>2162077</v>
      </c>
    </row>
    <row r="10765" spans="1:4" ht="15.75" hidden="1" customHeight="1">
      <c r="A10765" s="13" t="s">
        <v>271</v>
      </c>
      <c r="B10765" s="13">
        <v>1885</v>
      </c>
      <c r="C10765" s="13">
        <v>2181414</v>
      </c>
      <c r="D10765" s="13">
        <v>5.0000000000000001E-3</v>
      </c>
    </row>
    <row r="10766" spans="1:4" ht="15.75" hidden="1" customHeight="1">
      <c r="A10766" s="13" t="s">
        <v>271</v>
      </c>
      <c r="B10766" s="13">
        <v>1886</v>
      </c>
      <c r="C10766" s="13">
        <v>2200923</v>
      </c>
    </row>
    <row r="10767" spans="1:4" ht="15.75" hidden="1" customHeight="1">
      <c r="A10767" s="13" t="s">
        <v>271</v>
      </c>
      <c r="B10767" s="13">
        <v>1887</v>
      </c>
      <c r="C10767" s="13">
        <v>2220607</v>
      </c>
    </row>
    <row r="10768" spans="1:4" ht="15.75" hidden="1" customHeight="1">
      <c r="A10768" s="13" t="s">
        <v>271</v>
      </c>
      <c r="B10768" s="13">
        <v>1888</v>
      </c>
      <c r="C10768" s="13">
        <v>2240468</v>
      </c>
    </row>
    <row r="10769" spans="1:4" ht="15.75" hidden="1" customHeight="1">
      <c r="A10769" s="13" t="s">
        <v>271</v>
      </c>
      <c r="B10769" s="13">
        <v>1889</v>
      </c>
      <c r="C10769" s="13">
        <v>2260505</v>
      </c>
    </row>
    <row r="10770" spans="1:4" ht="15.75" hidden="1" customHeight="1">
      <c r="A10770" s="13" t="s">
        <v>271</v>
      </c>
      <c r="B10770" s="13">
        <v>1890</v>
      </c>
      <c r="C10770" s="13">
        <v>2280722</v>
      </c>
      <c r="D10770" s="13">
        <v>1.4E-2</v>
      </c>
    </row>
    <row r="10771" spans="1:4" ht="15.75" hidden="1" customHeight="1">
      <c r="A10771" s="13" t="s">
        <v>271</v>
      </c>
      <c r="B10771" s="13">
        <v>1891</v>
      </c>
      <c r="C10771" s="13">
        <v>2301120</v>
      </c>
      <c r="D10771" s="13">
        <v>1.7000000000000001E-2</v>
      </c>
    </row>
    <row r="10772" spans="1:4" ht="15.75" hidden="1" customHeight="1">
      <c r="A10772" s="13" t="s">
        <v>271</v>
      </c>
      <c r="B10772" s="13">
        <v>1892</v>
      </c>
      <c r="C10772" s="13">
        <v>2321700</v>
      </c>
      <c r="D10772" s="13">
        <v>1.9E-2</v>
      </c>
    </row>
    <row r="10773" spans="1:4" ht="15.75" hidden="1" customHeight="1">
      <c r="A10773" s="13" t="s">
        <v>271</v>
      </c>
      <c r="B10773" s="13">
        <v>1893</v>
      </c>
      <c r="C10773" s="13">
        <v>2342464</v>
      </c>
      <c r="D10773" s="13">
        <v>3.3000000000000002E-2</v>
      </c>
    </row>
    <row r="10774" spans="1:4" ht="15.75" hidden="1" customHeight="1">
      <c r="A10774" s="13" t="s">
        <v>271</v>
      </c>
      <c r="B10774" s="13">
        <v>1894</v>
      </c>
      <c r="C10774" s="13">
        <v>2363414</v>
      </c>
      <c r="D10774" s="13">
        <v>6.3E-2</v>
      </c>
    </row>
    <row r="10775" spans="1:4" ht="15.75" hidden="1" customHeight="1">
      <c r="A10775" s="13" t="s">
        <v>271</v>
      </c>
      <c r="B10775" s="13">
        <v>1895</v>
      </c>
      <c r="C10775" s="13">
        <v>2384551</v>
      </c>
      <c r="D10775" s="13">
        <v>6.3E-2</v>
      </c>
    </row>
    <row r="10776" spans="1:4" ht="15.75" hidden="1" customHeight="1">
      <c r="A10776" s="13" t="s">
        <v>271</v>
      </c>
      <c r="B10776" s="13">
        <v>1896</v>
      </c>
      <c r="C10776" s="13">
        <v>2405877</v>
      </c>
      <c r="D10776" s="13">
        <v>7.0000000000000007E-2</v>
      </c>
    </row>
    <row r="10777" spans="1:4" ht="15.75" hidden="1" customHeight="1">
      <c r="A10777" s="13" t="s">
        <v>271</v>
      </c>
      <c r="B10777" s="13">
        <v>1897</v>
      </c>
      <c r="C10777" s="13">
        <v>2427393</v>
      </c>
      <c r="D10777" s="13">
        <v>5.5E-2</v>
      </c>
    </row>
    <row r="10778" spans="1:4" ht="15.75" hidden="1" customHeight="1">
      <c r="A10778" s="13" t="s">
        <v>271</v>
      </c>
      <c r="B10778" s="13">
        <v>1898</v>
      </c>
      <c r="C10778" s="13">
        <v>2449102</v>
      </c>
      <c r="D10778" s="13">
        <v>8.3000000000000004E-2</v>
      </c>
    </row>
    <row r="10779" spans="1:4" ht="15.75" hidden="1" customHeight="1">
      <c r="A10779" s="13" t="s">
        <v>271</v>
      </c>
      <c r="B10779" s="13">
        <v>1899</v>
      </c>
      <c r="C10779" s="13">
        <v>2471005</v>
      </c>
      <c r="D10779" s="13">
        <v>9.6000000000000002E-2</v>
      </c>
    </row>
    <row r="10780" spans="1:4" ht="15.75" hidden="1" customHeight="1">
      <c r="A10780" s="13" t="s">
        <v>271</v>
      </c>
      <c r="B10780" s="13">
        <v>1900</v>
      </c>
      <c r="C10780" s="13">
        <v>2493105</v>
      </c>
      <c r="D10780" s="13">
        <v>0.13100000000000001</v>
      </c>
    </row>
    <row r="10781" spans="1:4" ht="15.75" hidden="1" customHeight="1">
      <c r="A10781" s="13" t="s">
        <v>271</v>
      </c>
      <c r="B10781" s="13">
        <v>1901</v>
      </c>
      <c r="C10781" s="13">
        <v>2515401</v>
      </c>
      <c r="D10781" s="13">
        <v>0.14299999999999999</v>
      </c>
    </row>
    <row r="10782" spans="1:4" ht="15.75" hidden="1" customHeight="1">
      <c r="A10782" s="13" t="s">
        <v>271</v>
      </c>
      <c r="B10782" s="13">
        <v>1902</v>
      </c>
      <c r="C10782" s="13">
        <v>2537897</v>
      </c>
      <c r="D10782" s="13">
        <v>0.13400000000000001</v>
      </c>
    </row>
    <row r="10783" spans="1:4" ht="15.75" hidden="1" customHeight="1">
      <c r="A10783" s="13" t="s">
        <v>271</v>
      </c>
      <c r="B10783" s="13">
        <v>1903</v>
      </c>
      <c r="C10783" s="13">
        <v>2560594</v>
      </c>
      <c r="D10783" s="13">
        <v>0.14499999999999999</v>
      </c>
    </row>
    <row r="10784" spans="1:4" ht="15.75" hidden="1" customHeight="1">
      <c r="A10784" s="13" t="s">
        <v>271</v>
      </c>
      <c r="B10784" s="13">
        <v>1904</v>
      </c>
      <c r="C10784" s="13">
        <v>2583494</v>
      </c>
      <c r="D10784" s="13">
        <v>0.155</v>
      </c>
    </row>
    <row r="10785" spans="1:4" ht="15.75" hidden="1" customHeight="1">
      <c r="A10785" s="13" t="s">
        <v>271</v>
      </c>
      <c r="B10785" s="13">
        <v>1905</v>
      </c>
      <c r="C10785" s="13">
        <v>2606599</v>
      </c>
      <c r="D10785" s="13">
        <v>0.16800000000000001</v>
      </c>
    </row>
    <row r="10786" spans="1:4" ht="15.75" hidden="1" customHeight="1">
      <c r="A10786" s="13" t="s">
        <v>271</v>
      </c>
      <c r="B10786" s="13">
        <v>1906</v>
      </c>
      <c r="C10786" s="13">
        <v>2629910</v>
      </c>
      <c r="D10786" s="13">
        <v>0.20100000000000001</v>
      </c>
    </row>
    <row r="10787" spans="1:4" ht="15.75" hidden="1" customHeight="1">
      <c r="A10787" s="13" t="s">
        <v>271</v>
      </c>
      <c r="B10787" s="13">
        <v>1907</v>
      </c>
      <c r="C10787" s="13">
        <v>2653430</v>
      </c>
      <c r="D10787" s="13">
        <v>0.20399999999999999</v>
      </c>
    </row>
    <row r="10788" spans="1:4" ht="15.75" hidden="1" customHeight="1">
      <c r="A10788" s="13" t="s">
        <v>271</v>
      </c>
      <c r="B10788" s="13">
        <v>1908</v>
      </c>
      <c r="C10788" s="13">
        <v>2677160</v>
      </c>
      <c r="D10788" s="13">
        <v>0.22</v>
      </c>
    </row>
    <row r="10789" spans="1:4" ht="15.75" hidden="1" customHeight="1">
      <c r="A10789" s="13" t="s">
        <v>271</v>
      </c>
      <c r="B10789" s="13">
        <v>1909</v>
      </c>
      <c r="C10789" s="13">
        <v>2701103</v>
      </c>
      <c r="D10789" s="13">
        <v>0.22600000000000001</v>
      </c>
    </row>
    <row r="10790" spans="1:4" ht="15.75" hidden="1" customHeight="1">
      <c r="A10790" s="13" t="s">
        <v>271</v>
      </c>
      <c r="B10790" s="13">
        <v>1910</v>
      </c>
      <c r="C10790" s="13">
        <v>2725259</v>
      </c>
      <c r="D10790" s="13">
        <v>0.223</v>
      </c>
    </row>
    <row r="10791" spans="1:4" ht="15.75" hidden="1" customHeight="1">
      <c r="A10791" s="13" t="s">
        <v>271</v>
      </c>
      <c r="B10791" s="13">
        <v>1911</v>
      </c>
      <c r="C10791" s="13">
        <v>2749631</v>
      </c>
      <c r="D10791" s="13">
        <v>0.24199999999999999</v>
      </c>
    </row>
    <row r="10792" spans="1:4" ht="15.75" hidden="1" customHeight="1">
      <c r="A10792" s="13" t="s">
        <v>271</v>
      </c>
      <c r="B10792" s="13">
        <v>1912</v>
      </c>
      <c r="C10792" s="13">
        <v>2774221</v>
      </c>
      <c r="D10792" s="13">
        <v>0.248</v>
      </c>
    </row>
    <row r="10793" spans="1:4" ht="15.75" hidden="1" customHeight="1">
      <c r="A10793" s="13" t="s">
        <v>271</v>
      </c>
      <c r="B10793" s="13">
        <v>1913</v>
      </c>
      <c r="C10793" s="13">
        <v>2799031</v>
      </c>
      <c r="D10793" s="13">
        <v>0.68100000000000005</v>
      </c>
    </row>
    <row r="10794" spans="1:4" ht="15.75" hidden="1" customHeight="1">
      <c r="A10794" s="13" t="s">
        <v>271</v>
      </c>
      <c r="B10794" s="13">
        <v>1914</v>
      </c>
      <c r="C10794" s="13">
        <v>2824063</v>
      </c>
    </row>
    <row r="10795" spans="1:4" ht="15.75" hidden="1" customHeight="1">
      <c r="A10795" s="13" t="s">
        <v>271</v>
      </c>
      <c r="B10795" s="13">
        <v>1915</v>
      </c>
      <c r="C10795" s="13">
        <v>2849319</v>
      </c>
    </row>
    <row r="10796" spans="1:4" ht="15.75" hidden="1" customHeight="1">
      <c r="A10796" s="13" t="s">
        <v>271</v>
      </c>
      <c r="B10796" s="13">
        <v>1916</v>
      </c>
      <c r="C10796" s="13">
        <v>2874801</v>
      </c>
    </row>
    <row r="10797" spans="1:4" ht="15.75" hidden="1" customHeight="1">
      <c r="A10797" s="13" t="s">
        <v>271</v>
      </c>
      <c r="B10797" s="13">
        <v>1917</v>
      </c>
      <c r="C10797" s="13">
        <v>2900510</v>
      </c>
    </row>
    <row r="10798" spans="1:4" ht="15.75" hidden="1" customHeight="1">
      <c r="A10798" s="13" t="s">
        <v>271</v>
      </c>
      <c r="B10798" s="13">
        <v>1918</v>
      </c>
      <c r="C10798" s="13">
        <v>2926045</v>
      </c>
    </row>
    <row r="10799" spans="1:4" ht="15.75" hidden="1" customHeight="1">
      <c r="A10799" s="13" t="s">
        <v>271</v>
      </c>
      <c r="B10799" s="13">
        <v>1919</v>
      </c>
      <c r="C10799" s="13">
        <v>2951805</v>
      </c>
      <c r="D10799" s="13">
        <v>0.48799999999999999</v>
      </c>
    </row>
    <row r="10800" spans="1:4" ht="15.75" hidden="1" customHeight="1">
      <c r="A10800" s="13" t="s">
        <v>271</v>
      </c>
      <c r="B10800" s="13">
        <v>1920</v>
      </c>
      <c r="C10800" s="13">
        <v>2977792</v>
      </c>
      <c r="D10800" s="13">
        <v>0.64800000000000002</v>
      </c>
    </row>
    <row r="10801" spans="1:4" ht="15.75" hidden="1" customHeight="1">
      <c r="A10801" s="13" t="s">
        <v>271</v>
      </c>
      <c r="B10801" s="13">
        <v>1921</v>
      </c>
      <c r="C10801" s="13">
        <v>3004008</v>
      </c>
      <c r="D10801" s="13">
        <v>0.69</v>
      </c>
    </row>
    <row r="10802" spans="1:4" ht="15.75" hidden="1" customHeight="1">
      <c r="A10802" s="13" t="s">
        <v>271</v>
      </c>
      <c r="B10802" s="13">
        <v>1922</v>
      </c>
      <c r="C10802" s="13">
        <v>3030454</v>
      </c>
      <c r="D10802" s="13">
        <v>1.0029999999999999</v>
      </c>
    </row>
    <row r="10803" spans="1:4" ht="15.75" hidden="1" customHeight="1">
      <c r="A10803" s="13" t="s">
        <v>271</v>
      </c>
      <c r="B10803" s="13">
        <v>1923</v>
      </c>
      <c r="C10803" s="13">
        <v>3057133</v>
      </c>
      <c r="D10803" s="13">
        <v>1.0940000000000001</v>
      </c>
    </row>
    <row r="10804" spans="1:4" ht="15.75" hidden="1" customHeight="1">
      <c r="A10804" s="13" t="s">
        <v>271</v>
      </c>
      <c r="B10804" s="13">
        <v>1924</v>
      </c>
      <c r="C10804" s="13">
        <v>3084048</v>
      </c>
      <c r="D10804" s="13">
        <v>1.121</v>
      </c>
    </row>
    <row r="10805" spans="1:4" ht="15.75" hidden="1" customHeight="1">
      <c r="A10805" s="13" t="s">
        <v>271</v>
      </c>
      <c r="B10805" s="13">
        <v>1925</v>
      </c>
      <c r="C10805" s="13">
        <v>3111199</v>
      </c>
      <c r="D10805" s="13">
        <v>1.2310000000000001</v>
      </c>
    </row>
    <row r="10806" spans="1:4" ht="15.75" hidden="1" customHeight="1">
      <c r="A10806" s="13" t="s">
        <v>271</v>
      </c>
      <c r="B10806" s="13">
        <v>1926</v>
      </c>
      <c r="C10806" s="13">
        <v>3138589</v>
      </c>
      <c r="D10806" s="13">
        <v>1.1990000000000001</v>
      </c>
    </row>
    <row r="10807" spans="1:4" ht="15.75" hidden="1" customHeight="1">
      <c r="A10807" s="13" t="s">
        <v>271</v>
      </c>
      <c r="B10807" s="13">
        <v>1927</v>
      </c>
      <c r="C10807" s="13">
        <v>3166220</v>
      </c>
      <c r="D10807" s="13">
        <v>1.3540000000000001</v>
      </c>
    </row>
    <row r="10808" spans="1:4" ht="15.75" hidden="1" customHeight="1">
      <c r="A10808" s="13" t="s">
        <v>271</v>
      </c>
      <c r="B10808" s="13">
        <v>1928</v>
      </c>
      <c r="C10808" s="13">
        <v>3194094</v>
      </c>
      <c r="D10808" s="13">
        <v>1.52</v>
      </c>
    </row>
    <row r="10809" spans="1:4" ht="15.75" hidden="1" customHeight="1">
      <c r="A10809" s="13" t="s">
        <v>271</v>
      </c>
      <c r="B10809" s="13">
        <v>1929</v>
      </c>
      <c r="C10809" s="13">
        <v>3222214</v>
      </c>
      <c r="D10809" s="13">
        <v>1.6779999999999999</v>
      </c>
    </row>
    <row r="10810" spans="1:4" ht="15.75" hidden="1" customHeight="1">
      <c r="A10810" s="13" t="s">
        <v>271</v>
      </c>
      <c r="B10810" s="13">
        <v>1930</v>
      </c>
      <c r="C10810" s="13">
        <v>3250582</v>
      </c>
      <c r="D10810" s="13">
        <v>1.579</v>
      </c>
    </row>
    <row r="10811" spans="1:4" ht="15.75" hidden="1" customHeight="1">
      <c r="A10811" s="13" t="s">
        <v>271</v>
      </c>
      <c r="B10811" s="13">
        <v>1931</v>
      </c>
      <c r="C10811" s="13">
        <v>3279199</v>
      </c>
      <c r="D10811" s="13">
        <v>1.44</v>
      </c>
    </row>
    <row r="10812" spans="1:4" ht="15.75" hidden="1" customHeight="1">
      <c r="A10812" s="13" t="s">
        <v>271</v>
      </c>
      <c r="B10812" s="13">
        <v>1932</v>
      </c>
      <c r="C10812" s="13">
        <v>3308068</v>
      </c>
      <c r="D10812" s="13">
        <v>1.3160000000000001</v>
      </c>
    </row>
    <row r="10813" spans="1:4" ht="15.75" hidden="1" customHeight="1">
      <c r="A10813" s="13" t="s">
        <v>271</v>
      </c>
      <c r="B10813" s="13">
        <v>1933</v>
      </c>
      <c r="C10813" s="13">
        <v>3337191</v>
      </c>
      <c r="D10813" s="13">
        <v>1.2170000000000001</v>
      </c>
    </row>
    <row r="10814" spans="1:4" ht="15.75" hidden="1" customHeight="1">
      <c r="A10814" s="13" t="s">
        <v>271</v>
      </c>
      <c r="B10814" s="13">
        <v>1934</v>
      </c>
      <c r="C10814" s="13">
        <v>3366571</v>
      </c>
      <c r="D10814" s="13">
        <v>1.2669999999999999</v>
      </c>
    </row>
    <row r="10815" spans="1:4" ht="15.75" hidden="1" customHeight="1">
      <c r="A10815" s="13" t="s">
        <v>271</v>
      </c>
      <c r="B10815" s="13">
        <v>1935</v>
      </c>
      <c r="C10815" s="13">
        <v>3396209</v>
      </c>
      <c r="D10815" s="13">
        <v>1.3240000000000001</v>
      </c>
    </row>
    <row r="10816" spans="1:4" ht="15.75" hidden="1" customHeight="1">
      <c r="A10816" s="13" t="s">
        <v>271</v>
      </c>
      <c r="B10816" s="13">
        <v>1936</v>
      </c>
      <c r="C10816" s="13">
        <v>3426109</v>
      </c>
      <c r="D10816" s="13">
        <v>1.3089999999999999</v>
      </c>
    </row>
    <row r="10817" spans="1:4" ht="15.75" hidden="1" customHeight="1">
      <c r="A10817" s="13" t="s">
        <v>271</v>
      </c>
      <c r="B10817" s="13">
        <v>1937</v>
      </c>
      <c r="C10817" s="13">
        <v>3456271</v>
      </c>
      <c r="D10817" s="13">
        <v>1.4590000000000001</v>
      </c>
    </row>
    <row r="10818" spans="1:4" ht="15.75" hidden="1" customHeight="1">
      <c r="A10818" s="13" t="s">
        <v>271</v>
      </c>
      <c r="B10818" s="13">
        <v>1938</v>
      </c>
      <c r="C10818" s="13">
        <v>3486699</v>
      </c>
      <c r="D10818" s="13">
        <v>1.3759999999999999</v>
      </c>
    </row>
    <row r="10819" spans="1:4" ht="15.75" hidden="1" customHeight="1">
      <c r="A10819" s="13" t="s">
        <v>271</v>
      </c>
      <c r="B10819" s="13">
        <v>1939</v>
      </c>
      <c r="C10819" s="13">
        <v>3517395</v>
      </c>
      <c r="D10819" s="13">
        <v>1.4450000000000001</v>
      </c>
    </row>
    <row r="10820" spans="1:4" ht="15.75" hidden="1" customHeight="1">
      <c r="A10820" s="13" t="s">
        <v>271</v>
      </c>
      <c r="B10820" s="13">
        <v>1940</v>
      </c>
      <c r="C10820" s="13">
        <v>3548361</v>
      </c>
      <c r="D10820" s="13">
        <v>1.6839999999999999</v>
      </c>
    </row>
    <row r="10821" spans="1:4" ht="15.75" hidden="1" customHeight="1">
      <c r="A10821" s="13" t="s">
        <v>271</v>
      </c>
      <c r="B10821" s="13">
        <v>1941</v>
      </c>
      <c r="C10821" s="13">
        <v>3579600</v>
      </c>
    </row>
    <row r="10822" spans="1:4" ht="15.75" hidden="1" customHeight="1">
      <c r="A10822" s="13" t="s">
        <v>271</v>
      </c>
      <c r="B10822" s="13">
        <v>1942</v>
      </c>
      <c r="C10822" s="13">
        <v>3611114</v>
      </c>
    </row>
    <row r="10823" spans="1:4" ht="15.75" hidden="1" customHeight="1">
      <c r="A10823" s="13" t="s">
        <v>271</v>
      </c>
      <c r="B10823" s="13">
        <v>1943</v>
      </c>
      <c r="C10823" s="13">
        <v>3642905</v>
      </c>
      <c r="D10823" s="13">
        <v>6.0999999999999999E-2</v>
      </c>
    </row>
    <row r="10824" spans="1:4" ht="15.75" hidden="1" customHeight="1">
      <c r="A10824" s="13" t="s">
        <v>271</v>
      </c>
      <c r="B10824" s="13">
        <v>1944</v>
      </c>
      <c r="C10824" s="13">
        <v>3674976</v>
      </c>
      <c r="D10824" s="13">
        <v>1.4999999999999999E-2</v>
      </c>
    </row>
    <row r="10825" spans="1:4" ht="15.75" hidden="1" customHeight="1">
      <c r="A10825" s="13" t="s">
        <v>271</v>
      </c>
      <c r="B10825" s="13">
        <v>1945</v>
      </c>
      <c r="C10825" s="13">
        <v>3707329</v>
      </c>
      <c r="D10825" s="13">
        <v>0.84599999999999997</v>
      </c>
    </row>
    <row r="10826" spans="1:4" ht="15.75" hidden="1" customHeight="1">
      <c r="A10826" s="13" t="s">
        <v>271</v>
      </c>
      <c r="B10826" s="13">
        <v>1946</v>
      </c>
      <c r="C10826" s="13">
        <v>3739968</v>
      </c>
      <c r="D10826" s="13">
        <v>1.6619999999999999</v>
      </c>
    </row>
    <row r="10827" spans="1:4" ht="15.75" hidden="1" customHeight="1">
      <c r="A10827" s="13" t="s">
        <v>271</v>
      </c>
      <c r="B10827" s="13">
        <v>1947</v>
      </c>
      <c r="C10827" s="13">
        <v>3772893</v>
      </c>
      <c r="D10827" s="13">
        <v>2.3079999999999998</v>
      </c>
    </row>
    <row r="10828" spans="1:4" ht="15.75" hidden="1" customHeight="1">
      <c r="A10828" s="13" t="s">
        <v>271</v>
      </c>
      <c r="B10828" s="13">
        <v>1948</v>
      </c>
      <c r="C10828" s="13">
        <v>3806109</v>
      </c>
      <c r="D10828" s="13">
        <v>2.6030000000000002</v>
      </c>
    </row>
    <row r="10829" spans="1:4" ht="15.75" hidden="1" customHeight="1">
      <c r="A10829" s="13" t="s">
        <v>271</v>
      </c>
      <c r="B10829" s="13">
        <v>1949</v>
      </c>
      <c r="C10829" s="13">
        <v>3836721</v>
      </c>
      <c r="D10829" s="13">
        <v>2.976</v>
      </c>
    </row>
    <row r="10830" spans="1:4" ht="15.75" hidden="1" customHeight="1">
      <c r="A10830" s="13" t="s">
        <v>271</v>
      </c>
      <c r="B10830" s="13">
        <v>1950</v>
      </c>
      <c r="C10830" s="13">
        <v>3864694</v>
      </c>
      <c r="D10830" s="13">
        <v>2.87</v>
      </c>
    </row>
    <row r="10831" spans="1:4" ht="15.75" hidden="1" customHeight="1">
      <c r="A10831" s="13" t="s">
        <v>271</v>
      </c>
      <c r="B10831" s="13">
        <v>1951</v>
      </c>
      <c r="C10831" s="13">
        <v>3900326</v>
      </c>
      <c r="D10831" s="13">
        <v>2.7170000000000001</v>
      </c>
    </row>
    <row r="10832" spans="1:4" ht="15.75" hidden="1" customHeight="1">
      <c r="A10832" s="13" t="s">
        <v>271</v>
      </c>
      <c r="B10832" s="13">
        <v>1952</v>
      </c>
      <c r="C10832" s="13">
        <v>3935779</v>
      </c>
      <c r="D10832" s="13">
        <v>2.7240000000000002</v>
      </c>
    </row>
    <row r="10833" spans="1:4" ht="15.75" hidden="1" customHeight="1">
      <c r="A10833" s="13" t="s">
        <v>271</v>
      </c>
      <c r="B10833" s="13">
        <v>1953</v>
      </c>
      <c r="C10833" s="13">
        <v>3973454</v>
      </c>
      <c r="D10833" s="13">
        <v>2.71</v>
      </c>
    </row>
    <row r="10834" spans="1:4" ht="15.75" hidden="1" customHeight="1">
      <c r="A10834" s="13" t="s">
        <v>271</v>
      </c>
      <c r="B10834" s="13">
        <v>1954</v>
      </c>
      <c r="C10834" s="13">
        <v>4011875</v>
      </c>
      <c r="D10834" s="13">
        <v>3.2330000000000001</v>
      </c>
    </row>
    <row r="10835" spans="1:4" ht="15.75" hidden="1" customHeight="1">
      <c r="A10835" s="13" t="s">
        <v>271</v>
      </c>
      <c r="B10835" s="13">
        <v>1955</v>
      </c>
      <c r="C10835" s="13">
        <v>4049662</v>
      </c>
      <c r="D10835" s="13">
        <v>3.702</v>
      </c>
    </row>
    <row r="10836" spans="1:4" ht="15.75" hidden="1" customHeight="1">
      <c r="A10836" s="13" t="s">
        <v>271</v>
      </c>
      <c r="B10836" s="13">
        <v>1956</v>
      </c>
      <c r="C10836" s="13">
        <v>4085637</v>
      </c>
      <c r="D10836" s="13">
        <v>4.2359999999999998</v>
      </c>
    </row>
    <row r="10837" spans="1:4" ht="15.75" hidden="1" customHeight="1">
      <c r="A10837" s="13" t="s">
        <v>271</v>
      </c>
      <c r="B10837" s="13">
        <v>1957</v>
      </c>
      <c r="C10837" s="13">
        <v>4119361</v>
      </c>
      <c r="D10837" s="13">
        <v>4.5960000000000001</v>
      </c>
    </row>
    <row r="10838" spans="1:4" ht="15.75" hidden="1" customHeight="1">
      <c r="A10838" s="13" t="s">
        <v>271</v>
      </c>
      <c r="B10838" s="13">
        <v>1958</v>
      </c>
      <c r="C10838" s="13">
        <v>4151532</v>
      </c>
      <c r="D10838" s="13">
        <v>4.5309999999999997</v>
      </c>
    </row>
    <row r="10839" spans="1:4" ht="15.75" hidden="1" customHeight="1">
      <c r="A10839" s="13" t="s">
        <v>271</v>
      </c>
      <c r="B10839" s="13">
        <v>1959</v>
      </c>
      <c r="C10839" s="13">
        <v>4183289</v>
      </c>
      <c r="D10839" s="13">
        <v>5.1950000000000003</v>
      </c>
    </row>
    <row r="10840" spans="1:4" ht="15.75" hidden="1" customHeight="1">
      <c r="A10840" s="13" t="s">
        <v>271</v>
      </c>
      <c r="B10840" s="13">
        <v>1960</v>
      </c>
      <c r="C10840" s="13">
        <v>4215334</v>
      </c>
      <c r="D10840" s="13">
        <v>5.6769999999999996</v>
      </c>
    </row>
    <row r="10841" spans="1:4" ht="15.75" hidden="1" customHeight="1">
      <c r="A10841" s="13" t="s">
        <v>271</v>
      </c>
      <c r="B10841" s="13">
        <v>1961</v>
      </c>
      <c r="C10841" s="13">
        <v>4247853</v>
      </c>
      <c r="D10841" s="13">
        <v>5.952</v>
      </c>
    </row>
    <row r="10842" spans="1:4" ht="15.75" hidden="1" customHeight="1">
      <c r="A10842" s="13" t="s">
        <v>271</v>
      </c>
      <c r="B10842" s="13">
        <v>1962</v>
      </c>
      <c r="C10842" s="13">
        <v>4280076</v>
      </c>
      <c r="D10842" s="13">
        <v>6.1079999999999997</v>
      </c>
    </row>
    <row r="10843" spans="1:4" ht="15.75" hidden="1" customHeight="1">
      <c r="A10843" s="13" t="s">
        <v>271</v>
      </c>
      <c r="B10843" s="13">
        <v>1963</v>
      </c>
      <c r="C10843" s="13">
        <v>4311044</v>
      </c>
      <c r="D10843" s="13">
        <v>6.7960000000000003</v>
      </c>
    </row>
    <row r="10844" spans="1:4" ht="15.75" hidden="1" customHeight="1">
      <c r="A10844" s="13" t="s">
        <v>271</v>
      </c>
      <c r="B10844" s="13">
        <v>1964</v>
      </c>
      <c r="C10844" s="13">
        <v>4341052</v>
      </c>
      <c r="D10844" s="13">
        <v>7.7039999999999997</v>
      </c>
    </row>
    <row r="10845" spans="1:4" ht="15.75" hidden="1" customHeight="1">
      <c r="A10845" s="13" t="s">
        <v>271</v>
      </c>
      <c r="B10845" s="13">
        <v>1965</v>
      </c>
      <c r="C10845" s="13">
        <v>4371387</v>
      </c>
      <c r="D10845" s="13">
        <v>7.9329999999999998</v>
      </c>
    </row>
    <row r="10846" spans="1:4" ht="15.75" hidden="1" customHeight="1">
      <c r="A10846" s="13" t="s">
        <v>271</v>
      </c>
      <c r="B10846" s="13">
        <v>1966</v>
      </c>
      <c r="C10846" s="13">
        <v>4401777</v>
      </c>
      <c r="D10846" s="13">
        <v>7.8630000000000004</v>
      </c>
    </row>
    <row r="10847" spans="1:4" ht="15.75" hidden="1" customHeight="1">
      <c r="A10847" s="13" t="s">
        <v>271</v>
      </c>
      <c r="B10847" s="13">
        <v>1967</v>
      </c>
      <c r="C10847" s="13">
        <v>4429806</v>
      </c>
      <c r="D10847" s="13">
        <v>7.9489999999999998</v>
      </c>
    </row>
    <row r="10848" spans="1:4" ht="15.75" hidden="1" customHeight="1">
      <c r="A10848" s="13" t="s">
        <v>271</v>
      </c>
      <c r="B10848" s="13">
        <v>1968</v>
      </c>
      <c r="C10848" s="13">
        <v>4454147</v>
      </c>
      <c r="D10848" s="13">
        <v>8.5030000000000001</v>
      </c>
    </row>
    <row r="10849" spans="1:4" ht="15.75" hidden="1" customHeight="1">
      <c r="A10849" s="13" t="s">
        <v>271</v>
      </c>
      <c r="B10849" s="13">
        <v>1969</v>
      </c>
      <c r="C10849" s="13">
        <v>4474894</v>
      </c>
      <c r="D10849" s="13">
        <v>8.8170000000000002</v>
      </c>
    </row>
    <row r="10850" spans="1:4" ht="15.75" hidden="1" customHeight="1">
      <c r="A10850" s="13" t="s">
        <v>271</v>
      </c>
      <c r="B10850" s="13">
        <v>1970</v>
      </c>
      <c r="C10850" s="13">
        <v>4492641</v>
      </c>
      <c r="D10850" s="13">
        <v>11.53</v>
      </c>
    </row>
    <row r="10851" spans="1:4" ht="15.75" hidden="1" customHeight="1">
      <c r="A10851" s="13" t="s">
        <v>271</v>
      </c>
      <c r="B10851" s="13">
        <v>1971</v>
      </c>
      <c r="C10851" s="13">
        <v>4509278</v>
      </c>
      <c r="D10851" s="13">
        <v>12.42</v>
      </c>
    </row>
    <row r="10852" spans="1:4" ht="15.75" hidden="1" customHeight="1">
      <c r="A10852" s="13" t="s">
        <v>271</v>
      </c>
      <c r="B10852" s="13">
        <v>1972</v>
      </c>
      <c r="C10852" s="13">
        <v>4526430</v>
      </c>
      <c r="D10852" s="13">
        <v>11.628</v>
      </c>
    </row>
    <row r="10853" spans="1:4" ht="15.75" hidden="1" customHeight="1">
      <c r="A10853" s="13" t="s">
        <v>271</v>
      </c>
      <c r="B10853" s="13">
        <v>1973</v>
      </c>
      <c r="C10853" s="13">
        <v>4544138</v>
      </c>
      <c r="D10853" s="13">
        <v>13.904999999999999</v>
      </c>
    </row>
    <row r="10854" spans="1:4" ht="15.75" hidden="1" customHeight="1">
      <c r="A10854" s="13" t="s">
        <v>271</v>
      </c>
      <c r="B10854" s="13">
        <v>1974</v>
      </c>
      <c r="C10854" s="13">
        <v>4561866</v>
      </c>
      <c r="D10854" s="13">
        <v>13.96</v>
      </c>
    </row>
    <row r="10855" spans="1:4" ht="15.75" hidden="1" customHeight="1">
      <c r="A10855" s="13" t="s">
        <v>271</v>
      </c>
      <c r="B10855" s="13">
        <v>1975</v>
      </c>
      <c r="C10855" s="13">
        <v>4579433</v>
      </c>
      <c r="D10855" s="13">
        <v>14.561</v>
      </c>
    </row>
    <row r="10856" spans="1:4" ht="15.75" hidden="1" customHeight="1">
      <c r="A10856" s="13" t="s">
        <v>271</v>
      </c>
      <c r="B10856" s="13">
        <v>1976</v>
      </c>
      <c r="C10856" s="13">
        <v>4597197</v>
      </c>
      <c r="D10856" s="13">
        <v>15.025</v>
      </c>
    </row>
    <row r="10857" spans="1:4" ht="15.75" hidden="1" customHeight="1">
      <c r="A10857" s="13" t="s">
        <v>271</v>
      </c>
      <c r="B10857" s="13">
        <v>1977</v>
      </c>
      <c r="C10857" s="13">
        <v>4615728</v>
      </c>
      <c r="D10857" s="13">
        <v>14.605</v>
      </c>
    </row>
    <row r="10858" spans="1:4" ht="15.75" hidden="1" customHeight="1">
      <c r="A10858" s="13" t="s">
        <v>271</v>
      </c>
      <c r="B10858" s="13">
        <v>1978</v>
      </c>
      <c r="C10858" s="13">
        <v>4635779</v>
      </c>
      <c r="D10858" s="13">
        <v>16.326000000000001</v>
      </c>
    </row>
    <row r="10859" spans="1:4" ht="15.75" hidden="1" customHeight="1">
      <c r="A10859" s="13" t="s">
        <v>271</v>
      </c>
      <c r="B10859" s="13">
        <v>1979</v>
      </c>
      <c r="C10859" s="13">
        <v>4657519</v>
      </c>
      <c r="D10859" s="13">
        <v>17.760999999999999</v>
      </c>
    </row>
    <row r="10860" spans="1:4" ht="15.75" hidden="1" customHeight="1">
      <c r="A10860" s="13" t="s">
        <v>271</v>
      </c>
      <c r="B10860" s="13">
        <v>1980</v>
      </c>
      <c r="C10860" s="13">
        <v>4680144</v>
      </c>
      <c r="D10860" s="13">
        <v>17.459</v>
      </c>
    </row>
    <row r="10861" spans="1:4" ht="15.75" hidden="1" customHeight="1">
      <c r="A10861" s="13" t="s">
        <v>271</v>
      </c>
      <c r="B10861" s="13">
        <v>1981</v>
      </c>
      <c r="C10861" s="13">
        <v>4703986</v>
      </c>
      <c r="D10861" s="13">
        <v>18.978000000000002</v>
      </c>
    </row>
    <row r="10862" spans="1:4" ht="15.75" hidden="1" customHeight="1">
      <c r="A10862" s="13" t="s">
        <v>271</v>
      </c>
      <c r="B10862" s="13">
        <v>1982</v>
      </c>
      <c r="C10862" s="13">
        <v>4728727</v>
      </c>
      <c r="D10862" s="13">
        <v>17.431000000000001</v>
      </c>
    </row>
    <row r="10863" spans="1:4" ht="15.75" hidden="1" customHeight="1">
      <c r="A10863" s="13" t="s">
        <v>271</v>
      </c>
      <c r="B10863" s="13">
        <v>1983</v>
      </c>
      <c r="C10863" s="13">
        <v>4751896</v>
      </c>
      <c r="D10863" s="13">
        <v>18.77</v>
      </c>
    </row>
    <row r="10864" spans="1:4" ht="15.75" hidden="1" customHeight="1">
      <c r="A10864" s="13" t="s">
        <v>271</v>
      </c>
      <c r="B10864" s="13">
        <v>1984</v>
      </c>
      <c r="C10864" s="13">
        <v>4776375</v>
      </c>
      <c r="D10864" s="13">
        <v>19.795999999999999</v>
      </c>
    </row>
    <row r="10865" spans="1:4" ht="15.75" hidden="1" customHeight="1">
      <c r="A10865" s="13" t="s">
        <v>271</v>
      </c>
      <c r="B10865" s="13">
        <v>1985</v>
      </c>
      <c r="C10865" s="13">
        <v>4803331</v>
      </c>
      <c r="D10865" s="13">
        <v>20.195</v>
      </c>
    </row>
    <row r="10866" spans="1:4" ht="15.75" hidden="1" customHeight="1">
      <c r="A10866" s="13" t="s">
        <v>271</v>
      </c>
      <c r="B10866" s="13">
        <v>1986</v>
      </c>
      <c r="C10866" s="13">
        <v>4828686</v>
      </c>
      <c r="D10866" s="13">
        <v>21.094999999999999</v>
      </c>
    </row>
    <row r="10867" spans="1:4" ht="15.75" hidden="1" customHeight="1">
      <c r="A10867" s="13" t="s">
        <v>271</v>
      </c>
      <c r="B10867" s="13">
        <v>1987</v>
      </c>
      <c r="C10867" s="13">
        <v>4849966</v>
      </c>
      <c r="D10867" s="13">
        <v>20.591000000000001</v>
      </c>
    </row>
    <row r="10868" spans="1:4" ht="15.75" hidden="1" customHeight="1">
      <c r="A10868" s="13" t="s">
        <v>271</v>
      </c>
      <c r="B10868" s="13">
        <v>1988</v>
      </c>
      <c r="C10868" s="13">
        <v>4865827</v>
      </c>
      <c r="D10868" s="13">
        <v>21.253</v>
      </c>
    </row>
    <row r="10869" spans="1:4" ht="15.75" hidden="1" customHeight="1">
      <c r="A10869" s="13" t="s">
        <v>271</v>
      </c>
      <c r="B10869" s="13">
        <v>1989</v>
      </c>
      <c r="C10869" s="13">
        <v>4874189</v>
      </c>
      <c r="D10869" s="13">
        <v>21.186</v>
      </c>
    </row>
    <row r="10870" spans="1:4" ht="15.75" hidden="1" customHeight="1">
      <c r="A10870" s="13" t="s">
        <v>271</v>
      </c>
      <c r="B10870" s="13">
        <v>1990</v>
      </c>
      <c r="C10870" s="13">
        <v>4873705</v>
      </c>
      <c r="D10870" s="13">
        <v>22.98</v>
      </c>
    </row>
    <row r="10871" spans="1:4" ht="15.75" hidden="1" customHeight="1">
      <c r="A10871" s="13" t="s">
        <v>271</v>
      </c>
      <c r="B10871" s="13">
        <v>1991</v>
      </c>
      <c r="C10871" s="13">
        <v>4844526</v>
      </c>
      <c r="D10871" s="13">
        <v>16.988</v>
      </c>
    </row>
    <row r="10872" spans="1:4" ht="15.75" hidden="1" customHeight="1">
      <c r="A10872" s="13" t="s">
        <v>271</v>
      </c>
      <c r="B10872" s="13">
        <v>1992</v>
      </c>
      <c r="C10872" s="13">
        <v>4798318</v>
      </c>
      <c r="D10872" s="13">
        <v>16.373000000000001</v>
      </c>
    </row>
    <row r="10873" spans="1:4" ht="15.75" hidden="1" customHeight="1">
      <c r="A10873" s="13" t="s">
        <v>271</v>
      </c>
      <c r="B10873" s="13">
        <v>1993</v>
      </c>
      <c r="C10873" s="13">
        <v>4792409</v>
      </c>
      <c r="D10873" s="13">
        <v>16.809000000000001</v>
      </c>
    </row>
    <row r="10874" spans="1:4" ht="15.75" hidden="1" customHeight="1">
      <c r="A10874" s="13" t="s">
        <v>271</v>
      </c>
      <c r="B10874" s="13">
        <v>1994</v>
      </c>
      <c r="C10874" s="13">
        <v>4819431</v>
      </c>
      <c r="D10874" s="13">
        <v>16.053999999999998</v>
      </c>
    </row>
    <row r="10875" spans="1:4" ht="15.75" hidden="1" customHeight="1">
      <c r="A10875" s="13" t="s">
        <v>271</v>
      </c>
      <c r="B10875" s="13">
        <v>1995</v>
      </c>
      <c r="C10875" s="13">
        <v>4807100</v>
      </c>
      <c r="D10875" s="13">
        <v>16.818000000000001</v>
      </c>
    </row>
    <row r="10876" spans="1:4" ht="15.75" hidden="1" customHeight="1">
      <c r="A10876" s="13" t="s">
        <v>271</v>
      </c>
      <c r="B10876" s="13">
        <v>1996</v>
      </c>
      <c r="C10876" s="13">
        <v>4758624</v>
      </c>
      <c r="D10876" s="13">
        <v>17.344999999999999</v>
      </c>
    </row>
    <row r="10877" spans="1:4" ht="15.75" hidden="1" customHeight="1">
      <c r="A10877" s="13" t="s">
        <v>271</v>
      </c>
      <c r="B10877" s="13">
        <v>1997</v>
      </c>
      <c r="C10877" s="13">
        <v>4711373</v>
      </c>
      <c r="D10877" s="13">
        <v>18.559000000000001</v>
      </c>
    </row>
    <row r="10878" spans="1:4" ht="15.75" hidden="1" customHeight="1">
      <c r="A10878" s="13" t="s">
        <v>271</v>
      </c>
      <c r="B10878" s="13">
        <v>1998</v>
      </c>
      <c r="C10878" s="13">
        <v>4659937</v>
      </c>
      <c r="D10878" s="13">
        <v>19.013000000000002</v>
      </c>
    </row>
    <row r="10879" spans="1:4" ht="15.75" hidden="1" customHeight="1">
      <c r="A10879" s="13" t="s">
        <v>271</v>
      </c>
      <c r="B10879" s="13">
        <v>1999</v>
      </c>
      <c r="C10879" s="13">
        <v>4605329</v>
      </c>
      <c r="D10879" s="13">
        <v>20.024999999999999</v>
      </c>
    </row>
    <row r="10880" spans="1:4" ht="15.75" hidden="1" customHeight="1">
      <c r="A10880" s="13" t="s">
        <v>271</v>
      </c>
      <c r="B10880" s="13">
        <v>2000</v>
      </c>
      <c r="C10880" s="13">
        <v>4548438</v>
      </c>
      <c r="D10880" s="13">
        <v>19.661999999999999</v>
      </c>
    </row>
    <row r="10881" spans="1:4" ht="15.75" hidden="1" customHeight="1">
      <c r="A10881" s="13" t="s">
        <v>271</v>
      </c>
      <c r="B10881" s="13">
        <v>2001</v>
      </c>
      <c r="C10881" s="13">
        <v>4506760</v>
      </c>
      <c r="D10881" s="13">
        <v>20.785</v>
      </c>
    </row>
    <row r="10882" spans="1:4" ht="15.75" hidden="1" customHeight="1">
      <c r="A10882" s="13" t="s">
        <v>271</v>
      </c>
      <c r="B10882" s="13">
        <v>2002</v>
      </c>
      <c r="C10882" s="13">
        <v>4482874</v>
      </c>
      <c r="D10882" s="13">
        <v>21.888999999999999</v>
      </c>
    </row>
    <row r="10883" spans="1:4" ht="15.75" hidden="1" customHeight="1">
      <c r="A10883" s="13" t="s">
        <v>271</v>
      </c>
      <c r="B10883" s="13">
        <v>2003</v>
      </c>
      <c r="C10883" s="13">
        <v>4461141</v>
      </c>
      <c r="D10883" s="13">
        <v>23.215</v>
      </c>
    </row>
    <row r="10884" spans="1:4" ht="15.75" hidden="1" customHeight="1">
      <c r="A10884" s="13" t="s">
        <v>271</v>
      </c>
      <c r="B10884" s="13">
        <v>2004</v>
      </c>
      <c r="C10884" s="13">
        <v>4443351</v>
      </c>
      <c r="D10884" s="13">
        <v>22.888000000000002</v>
      </c>
    </row>
    <row r="10885" spans="1:4" ht="15.75" hidden="1" customHeight="1">
      <c r="A10885" s="13" t="s">
        <v>271</v>
      </c>
      <c r="B10885" s="13">
        <v>2005</v>
      </c>
      <c r="C10885" s="13">
        <v>4429687</v>
      </c>
      <c r="D10885" s="13">
        <v>23.344000000000001</v>
      </c>
    </row>
    <row r="10886" spans="1:4" ht="15.75" hidden="1" customHeight="1">
      <c r="A10886" s="13" t="s">
        <v>271</v>
      </c>
      <c r="B10886" s="13">
        <v>2006</v>
      </c>
      <c r="C10886" s="13">
        <v>4417562</v>
      </c>
      <c r="D10886" s="13">
        <v>23.55</v>
      </c>
    </row>
    <row r="10887" spans="1:4" ht="15.75" hidden="1" customHeight="1">
      <c r="A10887" s="13" t="s">
        <v>271</v>
      </c>
      <c r="B10887" s="13">
        <v>2007</v>
      </c>
      <c r="C10887" s="13">
        <v>4405542</v>
      </c>
      <c r="D10887" s="13">
        <v>24.863</v>
      </c>
    </row>
    <row r="10888" spans="1:4" ht="15.75" hidden="1" customHeight="1">
      <c r="A10888" s="13" t="s">
        <v>271</v>
      </c>
      <c r="B10888" s="13">
        <v>2008</v>
      </c>
      <c r="C10888" s="13">
        <v>4393666</v>
      </c>
      <c r="D10888" s="13">
        <v>23.594999999999999</v>
      </c>
    </row>
    <row r="10889" spans="1:4" ht="15.75" hidden="1" customHeight="1">
      <c r="A10889" s="13" t="s">
        <v>271</v>
      </c>
      <c r="B10889" s="13">
        <v>2009</v>
      </c>
      <c r="C10889" s="13">
        <v>4382142</v>
      </c>
      <c r="D10889" s="13">
        <v>21.803999999999998</v>
      </c>
    </row>
    <row r="10890" spans="1:4" ht="15.75" hidden="1" customHeight="1">
      <c r="A10890" s="13" t="s">
        <v>271</v>
      </c>
      <c r="B10890" s="13">
        <v>2010</v>
      </c>
      <c r="C10890" s="13">
        <v>4368680</v>
      </c>
      <c r="D10890" s="13">
        <v>21.015999999999998</v>
      </c>
    </row>
    <row r="10891" spans="1:4" ht="15.75" hidden="1" customHeight="1">
      <c r="A10891" s="13" t="s">
        <v>271</v>
      </c>
      <c r="B10891" s="13">
        <v>2011</v>
      </c>
      <c r="C10891" s="13">
        <v>4351838</v>
      </c>
      <c r="D10891" s="13">
        <v>20.65</v>
      </c>
    </row>
    <row r="10892" spans="1:4" ht="15.75" hidden="1" customHeight="1">
      <c r="A10892" s="13" t="s">
        <v>271</v>
      </c>
      <c r="B10892" s="13">
        <v>2012</v>
      </c>
      <c r="C10892" s="13">
        <v>4331592</v>
      </c>
      <c r="D10892" s="13">
        <v>19.087</v>
      </c>
    </row>
    <row r="10893" spans="1:4" ht="15.75" hidden="1" customHeight="1">
      <c r="A10893" s="13" t="s">
        <v>271</v>
      </c>
      <c r="B10893" s="13">
        <v>2013</v>
      </c>
      <c r="C10893" s="13">
        <v>4308854</v>
      </c>
      <c r="D10893" s="13">
        <v>18.431999999999999</v>
      </c>
    </row>
    <row r="10894" spans="1:4" ht="15.75" hidden="1" customHeight="1">
      <c r="A10894" s="13" t="s">
        <v>271</v>
      </c>
      <c r="B10894" s="13">
        <v>2014</v>
      </c>
      <c r="C10894" s="13">
        <v>4283968</v>
      </c>
      <c r="D10894" s="13">
        <v>17.681999999999999</v>
      </c>
    </row>
    <row r="10895" spans="1:4" ht="15.75" hidden="1" customHeight="1">
      <c r="A10895" s="13" t="s">
        <v>271</v>
      </c>
      <c r="B10895" s="13">
        <v>2015</v>
      </c>
      <c r="C10895" s="13">
        <v>4254821</v>
      </c>
      <c r="D10895" s="13">
        <v>17.824999999999999</v>
      </c>
    </row>
    <row r="10896" spans="1:4" ht="15.75" hidden="1" customHeight="1">
      <c r="A10896" s="13" t="s">
        <v>271</v>
      </c>
      <c r="B10896" s="13">
        <v>2016</v>
      </c>
      <c r="C10896" s="13">
        <v>4223748</v>
      </c>
      <c r="D10896" s="13">
        <v>18.109000000000002</v>
      </c>
    </row>
    <row r="10897" spans="1:4" ht="15.75" hidden="1" customHeight="1">
      <c r="A10897" s="13" t="s">
        <v>271</v>
      </c>
      <c r="B10897" s="13">
        <v>2017</v>
      </c>
      <c r="C10897" s="13">
        <v>4192468</v>
      </c>
      <c r="D10897" s="13">
        <v>18.744</v>
      </c>
    </row>
    <row r="10898" spans="1:4" ht="15.75" hidden="1" customHeight="1">
      <c r="A10898" s="13" t="s">
        <v>271</v>
      </c>
      <c r="B10898" s="13">
        <v>2018</v>
      </c>
      <c r="C10898" s="13">
        <v>4160488</v>
      </c>
      <c r="D10898" s="13">
        <v>17.724</v>
      </c>
    </row>
    <row r="10899" spans="1:4" ht="15.75" hidden="1" customHeight="1">
      <c r="A10899" s="13" t="s">
        <v>271</v>
      </c>
      <c r="B10899" s="13">
        <v>2019</v>
      </c>
      <c r="C10899" s="13">
        <v>4129749</v>
      </c>
      <c r="D10899" s="13">
        <v>17.856999999999999</v>
      </c>
    </row>
    <row r="10900" spans="1:4" ht="15.75" hidden="1" customHeight="1">
      <c r="A10900" s="13" t="s">
        <v>271</v>
      </c>
      <c r="B10900" s="13">
        <v>2020</v>
      </c>
      <c r="C10900" s="13">
        <v>4096872</v>
      </c>
      <c r="D10900" s="13">
        <v>16.870999999999999</v>
      </c>
    </row>
    <row r="10901" spans="1:4" ht="15.75" hidden="1" customHeight="1">
      <c r="A10901" s="13" t="s">
        <v>271</v>
      </c>
      <c r="B10901" s="13">
        <v>2021</v>
      </c>
      <c r="C10901" s="13">
        <v>4060139</v>
      </c>
      <c r="D10901" s="13">
        <v>17.701000000000001</v>
      </c>
    </row>
    <row r="10902" spans="1:4" ht="15.75" hidden="1" customHeight="1">
      <c r="A10902" s="13" t="s">
        <v>354</v>
      </c>
      <c r="B10902" s="13">
        <v>1850</v>
      </c>
      <c r="C10902" s="13">
        <v>1186396</v>
      </c>
    </row>
    <row r="10903" spans="1:4" ht="15.75" hidden="1" customHeight="1">
      <c r="A10903" s="13" t="s">
        <v>354</v>
      </c>
      <c r="B10903" s="13">
        <v>1851</v>
      </c>
      <c r="C10903" s="13">
        <v>1206408</v>
      </c>
    </row>
    <row r="10904" spans="1:4" ht="15.75" hidden="1" customHeight="1">
      <c r="A10904" s="13" t="s">
        <v>354</v>
      </c>
      <c r="B10904" s="13">
        <v>1852</v>
      </c>
      <c r="C10904" s="13">
        <v>1226785</v>
      </c>
    </row>
    <row r="10905" spans="1:4" ht="15.75" hidden="1" customHeight="1">
      <c r="A10905" s="13" t="s">
        <v>354</v>
      </c>
      <c r="B10905" s="13">
        <v>1853</v>
      </c>
      <c r="C10905" s="13">
        <v>1247533</v>
      </c>
    </row>
    <row r="10906" spans="1:4" ht="15.75" hidden="1" customHeight="1">
      <c r="A10906" s="13" t="s">
        <v>354</v>
      </c>
      <c r="B10906" s="13">
        <v>1854</v>
      </c>
      <c r="C10906" s="13">
        <v>1268632</v>
      </c>
    </row>
    <row r="10907" spans="1:4" ht="15.75" hidden="1" customHeight="1">
      <c r="A10907" s="13" t="s">
        <v>354</v>
      </c>
      <c r="B10907" s="13">
        <v>1855</v>
      </c>
      <c r="C10907" s="13">
        <v>1290088</v>
      </c>
    </row>
    <row r="10908" spans="1:4" ht="15.75" hidden="1" customHeight="1">
      <c r="A10908" s="13" t="s">
        <v>354</v>
      </c>
      <c r="B10908" s="13">
        <v>1856</v>
      </c>
      <c r="C10908" s="13">
        <v>1311906</v>
      </c>
    </row>
    <row r="10909" spans="1:4" ht="15.75" hidden="1" customHeight="1">
      <c r="A10909" s="13" t="s">
        <v>354</v>
      </c>
      <c r="B10909" s="13">
        <v>1857</v>
      </c>
      <c r="C10909" s="13">
        <v>1334093</v>
      </c>
    </row>
    <row r="10910" spans="1:4" ht="15.75" hidden="1" customHeight="1">
      <c r="A10910" s="13" t="s">
        <v>354</v>
      </c>
      <c r="B10910" s="13">
        <v>1858</v>
      </c>
      <c r="C10910" s="13">
        <v>1356654</v>
      </c>
    </row>
    <row r="10911" spans="1:4" ht="15.75" hidden="1" customHeight="1">
      <c r="A10911" s="13" t="s">
        <v>354</v>
      </c>
      <c r="B10911" s="13">
        <v>1859</v>
      </c>
      <c r="C10911" s="13">
        <v>1373615</v>
      </c>
    </row>
    <row r="10912" spans="1:4" ht="15.75" hidden="1" customHeight="1">
      <c r="A10912" s="13" t="s">
        <v>354</v>
      </c>
      <c r="B10912" s="13">
        <v>1860</v>
      </c>
      <c r="C10912" s="13">
        <v>1384903</v>
      </c>
    </row>
    <row r="10913" spans="1:3" ht="15.75" hidden="1" customHeight="1">
      <c r="A10913" s="13" t="s">
        <v>354</v>
      </c>
      <c r="B10913" s="13">
        <v>1861</v>
      </c>
      <c r="C10913" s="13">
        <v>1390448</v>
      </c>
    </row>
    <row r="10914" spans="1:3" ht="15.75" hidden="1" customHeight="1">
      <c r="A10914" s="13" t="s">
        <v>354</v>
      </c>
      <c r="B10914" s="13">
        <v>1862</v>
      </c>
      <c r="C10914" s="13">
        <v>1390175</v>
      </c>
    </row>
    <row r="10915" spans="1:3" ht="15.75" hidden="1" customHeight="1">
      <c r="A10915" s="13" t="s">
        <v>354</v>
      </c>
      <c r="B10915" s="13">
        <v>1863</v>
      </c>
      <c r="C10915" s="13">
        <v>1384010</v>
      </c>
    </row>
    <row r="10916" spans="1:3" ht="15.75" hidden="1" customHeight="1">
      <c r="A10916" s="13" t="s">
        <v>354</v>
      </c>
      <c r="B10916" s="13">
        <v>1864</v>
      </c>
      <c r="C10916" s="13">
        <v>1377873</v>
      </c>
    </row>
    <row r="10917" spans="1:3" ht="15.75" hidden="1" customHeight="1">
      <c r="A10917" s="13" t="s">
        <v>354</v>
      </c>
      <c r="B10917" s="13">
        <v>1865</v>
      </c>
      <c r="C10917" s="13">
        <v>1371763</v>
      </c>
    </row>
    <row r="10918" spans="1:3" ht="15.75" hidden="1" customHeight="1">
      <c r="A10918" s="13" t="s">
        <v>354</v>
      </c>
      <c r="B10918" s="13">
        <v>1866</v>
      </c>
      <c r="C10918" s="13">
        <v>1365679</v>
      </c>
    </row>
    <row r="10919" spans="1:3" ht="15.75" hidden="1" customHeight="1">
      <c r="A10919" s="13" t="s">
        <v>354</v>
      </c>
      <c r="B10919" s="13">
        <v>1867</v>
      </c>
      <c r="C10919" s="13">
        <v>1359623</v>
      </c>
    </row>
    <row r="10920" spans="1:3" ht="15.75" hidden="1" customHeight="1">
      <c r="A10920" s="13" t="s">
        <v>354</v>
      </c>
      <c r="B10920" s="13">
        <v>1868</v>
      </c>
      <c r="C10920" s="13">
        <v>1353593</v>
      </c>
    </row>
    <row r="10921" spans="1:3" ht="15.75" hidden="1" customHeight="1">
      <c r="A10921" s="13" t="s">
        <v>354</v>
      </c>
      <c r="B10921" s="13">
        <v>1869</v>
      </c>
      <c r="C10921" s="13">
        <v>1352505</v>
      </c>
    </row>
    <row r="10922" spans="1:3" ht="15.75" hidden="1" customHeight="1">
      <c r="A10922" s="13" t="s">
        <v>354</v>
      </c>
      <c r="B10922" s="13">
        <v>1870</v>
      </c>
      <c r="C10922" s="13">
        <v>1356408</v>
      </c>
    </row>
    <row r="10923" spans="1:3" ht="15.75" hidden="1" customHeight="1">
      <c r="A10923" s="13" t="s">
        <v>354</v>
      </c>
      <c r="B10923" s="13">
        <v>1871</v>
      </c>
      <c r="C10923" s="13">
        <v>1365350</v>
      </c>
    </row>
    <row r="10924" spans="1:3" ht="15.75" hidden="1" customHeight="1">
      <c r="A10924" s="13" t="s">
        <v>354</v>
      </c>
      <c r="B10924" s="13">
        <v>1872</v>
      </c>
      <c r="C10924" s="13">
        <v>1379382</v>
      </c>
    </row>
    <row r="10925" spans="1:3" ht="15.75" hidden="1" customHeight="1">
      <c r="A10925" s="13" t="s">
        <v>354</v>
      </c>
      <c r="B10925" s="13">
        <v>1873</v>
      </c>
      <c r="C10925" s="13">
        <v>1398554</v>
      </c>
    </row>
    <row r="10926" spans="1:3" ht="15.75" hidden="1" customHeight="1">
      <c r="A10926" s="13" t="s">
        <v>354</v>
      </c>
      <c r="B10926" s="13">
        <v>1874</v>
      </c>
      <c r="C10926" s="13">
        <v>1417993</v>
      </c>
    </row>
    <row r="10927" spans="1:3" ht="15.75" hidden="1" customHeight="1">
      <c r="A10927" s="13" t="s">
        <v>354</v>
      </c>
      <c r="B10927" s="13">
        <v>1875</v>
      </c>
      <c r="C10927" s="13">
        <v>1437701</v>
      </c>
    </row>
    <row r="10928" spans="1:3" ht="15.75" hidden="1" customHeight="1">
      <c r="A10928" s="13" t="s">
        <v>354</v>
      </c>
      <c r="B10928" s="13">
        <v>1876</v>
      </c>
      <c r="C10928" s="13">
        <v>1457683</v>
      </c>
    </row>
    <row r="10929" spans="1:3" ht="15.75" hidden="1" customHeight="1">
      <c r="A10929" s="13" t="s">
        <v>354</v>
      </c>
      <c r="B10929" s="13">
        <v>1877</v>
      </c>
      <c r="C10929" s="13">
        <v>1477943</v>
      </c>
    </row>
    <row r="10930" spans="1:3" ht="15.75" hidden="1" customHeight="1">
      <c r="A10930" s="13" t="s">
        <v>354</v>
      </c>
      <c r="B10930" s="13">
        <v>1878</v>
      </c>
      <c r="C10930" s="13">
        <v>1498484</v>
      </c>
    </row>
    <row r="10931" spans="1:3" ht="15.75" hidden="1" customHeight="1">
      <c r="A10931" s="13" t="s">
        <v>354</v>
      </c>
      <c r="B10931" s="13">
        <v>1879</v>
      </c>
      <c r="C10931" s="13">
        <v>1517309</v>
      </c>
    </row>
    <row r="10932" spans="1:3" ht="15.75" hidden="1" customHeight="1">
      <c r="A10932" s="13" t="s">
        <v>354</v>
      </c>
      <c r="B10932" s="13">
        <v>1880</v>
      </c>
      <c r="C10932" s="13">
        <v>1534380</v>
      </c>
    </row>
    <row r="10933" spans="1:3" ht="15.75" hidden="1" customHeight="1">
      <c r="A10933" s="13" t="s">
        <v>354</v>
      </c>
      <c r="B10933" s="13">
        <v>1881</v>
      </c>
      <c r="C10933" s="13">
        <v>1549656</v>
      </c>
    </row>
    <row r="10934" spans="1:3" ht="15.75" hidden="1" customHeight="1">
      <c r="A10934" s="13" t="s">
        <v>354</v>
      </c>
      <c r="B10934" s="13">
        <v>1882</v>
      </c>
      <c r="C10934" s="13">
        <v>1563097</v>
      </c>
    </row>
    <row r="10935" spans="1:3" ht="15.75" hidden="1" customHeight="1">
      <c r="A10935" s="13" t="s">
        <v>354</v>
      </c>
      <c r="B10935" s="13">
        <v>1883</v>
      </c>
      <c r="C10935" s="13">
        <v>1574660</v>
      </c>
    </row>
    <row r="10936" spans="1:3" ht="15.75" hidden="1" customHeight="1">
      <c r="A10936" s="13" t="s">
        <v>354</v>
      </c>
      <c r="B10936" s="13">
        <v>1884</v>
      </c>
      <c r="C10936" s="13">
        <v>1586309</v>
      </c>
    </row>
    <row r="10937" spans="1:3" ht="15.75" hidden="1" customHeight="1">
      <c r="A10937" s="13" t="s">
        <v>354</v>
      </c>
      <c r="B10937" s="13">
        <v>1885</v>
      </c>
      <c r="C10937" s="13">
        <v>1598043</v>
      </c>
    </row>
    <row r="10938" spans="1:3" ht="15.75" hidden="1" customHeight="1">
      <c r="A10938" s="13" t="s">
        <v>354</v>
      </c>
      <c r="B10938" s="13">
        <v>1886</v>
      </c>
      <c r="C10938" s="13">
        <v>1609865</v>
      </c>
    </row>
    <row r="10939" spans="1:3" ht="15.75" hidden="1" customHeight="1">
      <c r="A10939" s="13" t="s">
        <v>354</v>
      </c>
      <c r="B10939" s="13">
        <v>1887</v>
      </c>
      <c r="C10939" s="13">
        <v>1621773</v>
      </c>
    </row>
    <row r="10940" spans="1:3" ht="15.75" hidden="1" customHeight="1">
      <c r="A10940" s="13" t="s">
        <v>354</v>
      </c>
      <c r="B10940" s="13">
        <v>1888</v>
      </c>
      <c r="C10940" s="13">
        <v>1633769</v>
      </c>
    </row>
    <row r="10941" spans="1:3" ht="15.75" hidden="1" customHeight="1">
      <c r="A10941" s="13" t="s">
        <v>354</v>
      </c>
      <c r="B10941" s="13">
        <v>1889</v>
      </c>
      <c r="C10941" s="13">
        <v>1644057</v>
      </c>
    </row>
    <row r="10942" spans="1:3" ht="15.75" hidden="1" customHeight="1">
      <c r="A10942" s="13" t="s">
        <v>354</v>
      </c>
      <c r="B10942" s="13">
        <v>1890</v>
      </c>
      <c r="C10942" s="13">
        <v>1652620</v>
      </c>
    </row>
    <row r="10943" spans="1:3" ht="15.75" hidden="1" customHeight="1">
      <c r="A10943" s="13" t="s">
        <v>354</v>
      </c>
      <c r="B10943" s="13">
        <v>1891</v>
      </c>
      <c r="C10943" s="13">
        <v>1659440</v>
      </c>
    </row>
    <row r="10944" spans="1:3" ht="15.75" hidden="1" customHeight="1">
      <c r="A10944" s="13" t="s">
        <v>354</v>
      </c>
      <c r="B10944" s="13">
        <v>1892</v>
      </c>
      <c r="C10944" s="13">
        <v>1664502</v>
      </c>
    </row>
    <row r="10945" spans="1:3" ht="15.75" hidden="1" customHeight="1">
      <c r="A10945" s="13" t="s">
        <v>354</v>
      </c>
      <c r="B10945" s="13">
        <v>1893</v>
      </c>
      <c r="C10945" s="13">
        <v>1667786</v>
      </c>
    </row>
    <row r="10946" spans="1:3" ht="15.75" hidden="1" customHeight="1">
      <c r="A10946" s="13" t="s">
        <v>354</v>
      </c>
      <c r="B10946" s="13">
        <v>1894</v>
      </c>
      <c r="C10946" s="13">
        <v>1671077</v>
      </c>
    </row>
    <row r="10947" spans="1:3" ht="15.75" hidden="1" customHeight="1">
      <c r="A10947" s="13" t="s">
        <v>354</v>
      </c>
      <c r="B10947" s="13">
        <v>1895</v>
      </c>
      <c r="C10947" s="13">
        <v>1674375</v>
      </c>
    </row>
    <row r="10948" spans="1:3" ht="15.75" hidden="1" customHeight="1">
      <c r="A10948" s="13" t="s">
        <v>354</v>
      </c>
      <c r="B10948" s="13">
        <v>1896</v>
      </c>
      <c r="C10948" s="13">
        <v>1677678</v>
      </c>
    </row>
    <row r="10949" spans="1:3" ht="15.75" hidden="1" customHeight="1">
      <c r="A10949" s="13" t="s">
        <v>354</v>
      </c>
      <c r="B10949" s="13">
        <v>1897</v>
      </c>
      <c r="C10949" s="13">
        <v>1680988</v>
      </c>
    </row>
    <row r="10950" spans="1:3" ht="15.75" hidden="1" customHeight="1">
      <c r="A10950" s="13" t="s">
        <v>354</v>
      </c>
      <c r="B10950" s="13">
        <v>1898</v>
      </c>
      <c r="C10950" s="13">
        <v>1684304</v>
      </c>
    </row>
    <row r="10951" spans="1:3" ht="15.75" hidden="1" customHeight="1">
      <c r="A10951" s="13" t="s">
        <v>354</v>
      </c>
      <c r="B10951" s="13">
        <v>1899</v>
      </c>
      <c r="C10951" s="13">
        <v>1697089</v>
      </c>
    </row>
    <row r="10952" spans="1:3" ht="15.75" hidden="1" customHeight="1">
      <c r="A10952" s="13" t="s">
        <v>354</v>
      </c>
      <c r="B10952" s="13">
        <v>1900</v>
      </c>
      <c r="C10952" s="13">
        <v>1719649</v>
      </c>
    </row>
    <row r="10953" spans="1:3" ht="15.75" hidden="1" customHeight="1">
      <c r="A10953" s="13" t="s">
        <v>354</v>
      </c>
      <c r="B10953" s="13">
        <v>1901</v>
      </c>
      <c r="C10953" s="13">
        <v>1752299</v>
      </c>
    </row>
    <row r="10954" spans="1:3" ht="15.75" hidden="1" customHeight="1">
      <c r="A10954" s="13" t="s">
        <v>354</v>
      </c>
      <c r="B10954" s="13">
        <v>1902</v>
      </c>
      <c r="C10954" s="13">
        <v>1795364</v>
      </c>
    </row>
    <row r="10955" spans="1:3" ht="15.75" hidden="1" customHeight="1">
      <c r="A10955" s="13" t="s">
        <v>354</v>
      </c>
      <c r="B10955" s="13">
        <v>1903</v>
      </c>
      <c r="C10955" s="13">
        <v>1849179</v>
      </c>
    </row>
    <row r="10956" spans="1:3" ht="15.75" hidden="1" customHeight="1">
      <c r="A10956" s="13" t="s">
        <v>354</v>
      </c>
      <c r="B10956" s="13">
        <v>1904</v>
      </c>
      <c r="C10956" s="13">
        <v>1904606</v>
      </c>
    </row>
    <row r="10957" spans="1:3" ht="15.75" hidden="1" customHeight="1">
      <c r="A10957" s="13" t="s">
        <v>354</v>
      </c>
      <c r="B10957" s="13">
        <v>1905</v>
      </c>
      <c r="C10957" s="13">
        <v>1961695</v>
      </c>
    </row>
    <row r="10958" spans="1:3" ht="15.75" hidden="1" customHeight="1">
      <c r="A10958" s="13" t="s">
        <v>354</v>
      </c>
      <c r="B10958" s="13">
        <v>1906</v>
      </c>
      <c r="C10958" s="13">
        <v>2020494</v>
      </c>
    </row>
    <row r="10959" spans="1:3" ht="15.75" hidden="1" customHeight="1">
      <c r="A10959" s="13" t="s">
        <v>354</v>
      </c>
      <c r="B10959" s="13">
        <v>1907</v>
      </c>
      <c r="C10959" s="13">
        <v>2081056</v>
      </c>
    </row>
    <row r="10960" spans="1:3" ht="15.75" hidden="1" customHeight="1">
      <c r="A10960" s="13" t="s">
        <v>354</v>
      </c>
      <c r="B10960" s="13">
        <v>1908</v>
      </c>
      <c r="C10960" s="13">
        <v>2143432</v>
      </c>
    </row>
    <row r="10961" spans="1:3" ht="15.75" hidden="1" customHeight="1">
      <c r="A10961" s="13" t="s">
        <v>354</v>
      </c>
      <c r="B10961" s="13">
        <v>1909</v>
      </c>
      <c r="C10961" s="13">
        <v>2208104</v>
      </c>
    </row>
    <row r="10962" spans="1:3" ht="15.75" hidden="1" customHeight="1">
      <c r="A10962" s="13" t="s">
        <v>354</v>
      </c>
      <c r="B10962" s="13">
        <v>1910</v>
      </c>
      <c r="C10962" s="13">
        <v>2275154</v>
      </c>
    </row>
    <row r="10963" spans="1:3" ht="15.75" hidden="1" customHeight="1">
      <c r="A10963" s="13" t="s">
        <v>354</v>
      </c>
      <c r="B10963" s="13">
        <v>1911</v>
      </c>
      <c r="C10963" s="13">
        <v>2344667</v>
      </c>
    </row>
    <row r="10964" spans="1:3" ht="15.75" hidden="1" customHeight="1">
      <c r="A10964" s="13" t="s">
        <v>354</v>
      </c>
      <c r="B10964" s="13">
        <v>1912</v>
      </c>
      <c r="C10964" s="13">
        <v>2416730</v>
      </c>
    </row>
    <row r="10965" spans="1:3" ht="15.75" hidden="1" customHeight="1">
      <c r="A10965" s="13" t="s">
        <v>354</v>
      </c>
      <c r="B10965" s="13">
        <v>1913</v>
      </c>
      <c r="C10965" s="13">
        <v>2491434</v>
      </c>
    </row>
    <row r="10966" spans="1:3" ht="15.75" hidden="1" customHeight="1">
      <c r="A10966" s="13" t="s">
        <v>354</v>
      </c>
      <c r="B10966" s="13">
        <v>1914</v>
      </c>
      <c r="C10966" s="13">
        <v>2568448</v>
      </c>
    </row>
    <row r="10967" spans="1:3" ht="15.75" hidden="1" customHeight="1">
      <c r="A10967" s="13" t="s">
        <v>354</v>
      </c>
      <c r="B10967" s="13">
        <v>1915</v>
      </c>
      <c r="C10967" s="13">
        <v>2647842</v>
      </c>
    </row>
    <row r="10968" spans="1:3" ht="15.75" hidden="1" customHeight="1">
      <c r="A10968" s="13" t="s">
        <v>354</v>
      </c>
      <c r="B10968" s="13">
        <v>1916</v>
      </c>
      <c r="C10968" s="13">
        <v>2729689</v>
      </c>
    </row>
    <row r="10969" spans="1:3" ht="15.75" hidden="1" customHeight="1">
      <c r="A10969" s="13" t="s">
        <v>354</v>
      </c>
      <c r="B10969" s="13">
        <v>1917</v>
      </c>
      <c r="C10969" s="13">
        <v>2814066</v>
      </c>
    </row>
    <row r="10970" spans="1:3" ht="15.75" hidden="1" customHeight="1">
      <c r="A10970" s="13" t="s">
        <v>354</v>
      </c>
      <c r="B10970" s="13">
        <v>1918</v>
      </c>
      <c r="C10970" s="13">
        <v>2899928</v>
      </c>
    </row>
    <row r="10971" spans="1:3" ht="15.75" hidden="1" customHeight="1">
      <c r="A10971" s="13" t="s">
        <v>354</v>
      </c>
      <c r="B10971" s="13">
        <v>1919</v>
      </c>
      <c r="C10971" s="13">
        <v>2985028</v>
      </c>
    </row>
    <row r="10972" spans="1:3" ht="15.75" hidden="1" customHeight="1">
      <c r="A10972" s="13" t="s">
        <v>354</v>
      </c>
      <c r="B10972" s="13">
        <v>1920</v>
      </c>
      <c r="C10972" s="13">
        <v>3069258</v>
      </c>
    </row>
    <row r="10973" spans="1:3" ht="15.75" hidden="1" customHeight="1">
      <c r="A10973" s="13" t="s">
        <v>354</v>
      </c>
      <c r="B10973" s="13">
        <v>1921</v>
      </c>
      <c r="C10973" s="13">
        <v>3152504</v>
      </c>
    </row>
    <row r="10974" spans="1:3" ht="15.75" hidden="1" customHeight="1">
      <c r="A10974" s="13" t="s">
        <v>354</v>
      </c>
      <c r="B10974" s="13">
        <v>1922</v>
      </c>
      <c r="C10974" s="13">
        <v>3234648</v>
      </c>
    </row>
    <row r="10975" spans="1:3" ht="15.75" hidden="1" customHeight="1">
      <c r="A10975" s="13" t="s">
        <v>354</v>
      </c>
      <c r="B10975" s="13">
        <v>1923</v>
      </c>
      <c r="C10975" s="13">
        <v>3315565</v>
      </c>
    </row>
    <row r="10976" spans="1:3" ht="15.75" hidden="1" customHeight="1">
      <c r="A10976" s="13" t="s">
        <v>354</v>
      </c>
      <c r="B10976" s="13">
        <v>1924</v>
      </c>
      <c r="C10976" s="13">
        <v>3398506</v>
      </c>
    </row>
    <row r="10977" spans="1:3" ht="15.75" hidden="1" customHeight="1">
      <c r="A10977" s="13" t="s">
        <v>354</v>
      </c>
      <c r="B10977" s="13">
        <v>1925</v>
      </c>
      <c r="C10977" s="13">
        <v>3483522</v>
      </c>
    </row>
    <row r="10978" spans="1:3" ht="15.75" hidden="1" customHeight="1">
      <c r="A10978" s="13" t="s">
        <v>354</v>
      </c>
      <c r="B10978" s="13">
        <v>1926</v>
      </c>
      <c r="C10978" s="13">
        <v>3570664</v>
      </c>
    </row>
    <row r="10979" spans="1:3" ht="15.75" hidden="1" customHeight="1">
      <c r="A10979" s="13" t="s">
        <v>354</v>
      </c>
      <c r="B10979" s="13">
        <v>1927</v>
      </c>
      <c r="C10979" s="13">
        <v>3659987</v>
      </c>
    </row>
    <row r="10980" spans="1:3" ht="15.75" hidden="1" customHeight="1">
      <c r="A10980" s="13" t="s">
        <v>354</v>
      </c>
      <c r="B10980" s="13">
        <v>1928</v>
      </c>
      <c r="C10980" s="13">
        <v>3751544</v>
      </c>
    </row>
    <row r="10981" spans="1:3" ht="15.75" hidden="1" customHeight="1">
      <c r="A10981" s="13" t="s">
        <v>354</v>
      </c>
      <c r="B10981" s="13">
        <v>1929</v>
      </c>
      <c r="C10981" s="13">
        <v>3839507</v>
      </c>
    </row>
    <row r="10982" spans="1:3" ht="15.75" hidden="1" customHeight="1">
      <c r="A10982" s="13" t="s">
        <v>354</v>
      </c>
      <c r="B10982" s="13">
        <v>1930</v>
      </c>
      <c r="C10982" s="13">
        <v>3923683</v>
      </c>
    </row>
    <row r="10983" spans="1:3" ht="15.75" hidden="1" customHeight="1">
      <c r="A10983" s="13" t="s">
        <v>354</v>
      </c>
      <c r="B10983" s="13">
        <v>1931</v>
      </c>
      <c r="C10983" s="13">
        <v>4003873</v>
      </c>
    </row>
    <row r="10984" spans="1:3" ht="15.75" hidden="1" customHeight="1">
      <c r="A10984" s="13" t="s">
        <v>354</v>
      </c>
      <c r="B10984" s="13">
        <v>1932</v>
      </c>
      <c r="C10984" s="13">
        <v>4079868</v>
      </c>
    </row>
    <row r="10985" spans="1:3" ht="15.75" hidden="1" customHeight="1">
      <c r="A10985" s="13" t="s">
        <v>354</v>
      </c>
      <c r="B10985" s="13">
        <v>1933</v>
      </c>
      <c r="C10985" s="13">
        <v>4151457</v>
      </c>
    </row>
    <row r="10986" spans="1:3" ht="15.75" hidden="1" customHeight="1">
      <c r="A10986" s="13" t="s">
        <v>354</v>
      </c>
      <c r="B10986" s="13">
        <v>1934</v>
      </c>
      <c r="C10986" s="13">
        <v>4224302</v>
      </c>
    </row>
    <row r="10987" spans="1:3" ht="15.75" hidden="1" customHeight="1">
      <c r="A10987" s="13" t="s">
        <v>354</v>
      </c>
      <c r="B10987" s="13">
        <v>1935</v>
      </c>
      <c r="C10987" s="13">
        <v>4298425</v>
      </c>
    </row>
    <row r="10988" spans="1:3" ht="15.75" hidden="1" customHeight="1">
      <c r="A10988" s="13" t="s">
        <v>354</v>
      </c>
      <c r="B10988" s="13">
        <v>1936</v>
      </c>
      <c r="C10988" s="13">
        <v>4373849</v>
      </c>
    </row>
    <row r="10989" spans="1:3" ht="15.75" hidden="1" customHeight="1">
      <c r="A10989" s="13" t="s">
        <v>354</v>
      </c>
      <c r="B10989" s="13">
        <v>1937</v>
      </c>
      <c r="C10989" s="13">
        <v>4450596</v>
      </c>
    </row>
    <row r="10990" spans="1:3" ht="15.75" hidden="1" customHeight="1">
      <c r="A10990" s="13" t="s">
        <v>354</v>
      </c>
      <c r="B10990" s="13">
        <v>1938</v>
      </c>
      <c r="C10990" s="13">
        <v>4528690</v>
      </c>
    </row>
    <row r="10991" spans="1:3" ht="15.75" hidden="1" customHeight="1">
      <c r="A10991" s="13" t="s">
        <v>354</v>
      </c>
      <c r="B10991" s="13">
        <v>1939</v>
      </c>
      <c r="C10991" s="13">
        <v>4614150</v>
      </c>
    </row>
    <row r="10992" spans="1:3" ht="15.75" hidden="1" customHeight="1">
      <c r="A10992" s="13" t="s">
        <v>354</v>
      </c>
      <c r="B10992" s="13">
        <v>1940</v>
      </c>
      <c r="C10992" s="13">
        <v>4707248</v>
      </c>
    </row>
    <row r="10993" spans="1:4" ht="15.75" hidden="1" customHeight="1">
      <c r="A10993" s="13" t="s">
        <v>354</v>
      </c>
      <c r="B10993" s="13">
        <v>1941</v>
      </c>
      <c r="C10993" s="13">
        <v>4808265</v>
      </c>
      <c r="D10993" s="13">
        <v>7.5999999999999998E-2</v>
      </c>
    </row>
    <row r="10994" spans="1:4" ht="15.75" hidden="1" customHeight="1">
      <c r="A10994" s="13" t="s">
        <v>354</v>
      </c>
      <c r="B10994" s="13">
        <v>1942</v>
      </c>
      <c r="C10994" s="13">
        <v>4917491</v>
      </c>
      <c r="D10994" s="13">
        <v>8.4000000000000005E-2</v>
      </c>
    </row>
    <row r="10995" spans="1:4" ht="15.75" hidden="1" customHeight="1">
      <c r="A10995" s="13" t="s">
        <v>354</v>
      </c>
      <c r="B10995" s="13">
        <v>1943</v>
      </c>
      <c r="C10995" s="13">
        <v>5035224</v>
      </c>
      <c r="D10995" s="13">
        <v>8.4000000000000005E-2</v>
      </c>
    </row>
    <row r="10996" spans="1:4" ht="15.75" hidden="1" customHeight="1">
      <c r="A10996" s="13" t="s">
        <v>354</v>
      </c>
      <c r="B10996" s="13">
        <v>1944</v>
      </c>
      <c r="C10996" s="13">
        <v>5155776</v>
      </c>
      <c r="D10996" s="13">
        <v>8.6999999999999994E-2</v>
      </c>
    </row>
    <row r="10997" spans="1:4" ht="15.75" hidden="1" customHeight="1">
      <c r="A10997" s="13" t="s">
        <v>354</v>
      </c>
      <c r="B10997" s="13">
        <v>1945</v>
      </c>
      <c r="C10997" s="13">
        <v>5279214</v>
      </c>
      <c r="D10997" s="13">
        <v>0.109</v>
      </c>
    </row>
    <row r="10998" spans="1:4" ht="15.75" hidden="1" customHeight="1">
      <c r="A10998" s="13" t="s">
        <v>354</v>
      </c>
      <c r="B10998" s="13">
        <v>1946</v>
      </c>
      <c r="C10998" s="13">
        <v>5405607</v>
      </c>
      <c r="D10998" s="13">
        <v>0.16700000000000001</v>
      </c>
    </row>
    <row r="10999" spans="1:4" ht="15.75" hidden="1" customHeight="1">
      <c r="A10999" s="13" t="s">
        <v>354</v>
      </c>
      <c r="B10999" s="13">
        <v>1947</v>
      </c>
      <c r="C10999" s="13">
        <v>5535026</v>
      </c>
      <c r="D10999" s="13">
        <v>0.189</v>
      </c>
    </row>
    <row r="11000" spans="1:4" ht="15.75" hidden="1" customHeight="1">
      <c r="A11000" s="13" t="s">
        <v>354</v>
      </c>
      <c r="B11000" s="13">
        <v>1948</v>
      </c>
      <c r="C11000" s="13">
        <v>5667544</v>
      </c>
      <c r="D11000" s="13">
        <v>0.182</v>
      </c>
    </row>
    <row r="11001" spans="1:4" ht="15.75" hidden="1" customHeight="1">
      <c r="A11001" s="13" t="s">
        <v>354</v>
      </c>
      <c r="B11001" s="13">
        <v>1949</v>
      </c>
      <c r="C11001" s="13">
        <v>5798132</v>
      </c>
      <c r="D11001" s="13">
        <v>0.182</v>
      </c>
    </row>
    <row r="11002" spans="1:4" ht="15.75" hidden="1" customHeight="1">
      <c r="A11002" s="13" t="s">
        <v>354</v>
      </c>
      <c r="B11002" s="13">
        <v>1950</v>
      </c>
      <c r="C11002" s="13">
        <v>5926656</v>
      </c>
      <c r="D11002" s="13">
        <v>5.6050000000000004</v>
      </c>
    </row>
    <row r="11003" spans="1:4" ht="15.75" hidden="1" customHeight="1">
      <c r="A11003" s="13" t="s">
        <v>354</v>
      </c>
      <c r="B11003" s="13">
        <v>1951</v>
      </c>
      <c r="C11003" s="13">
        <v>6047906</v>
      </c>
      <c r="D11003" s="13">
        <v>6.4690000000000003</v>
      </c>
    </row>
    <row r="11004" spans="1:4" ht="15.75" hidden="1" customHeight="1">
      <c r="A11004" s="13" t="s">
        <v>354</v>
      </c>
      <c r="B11004" s="13">
        <v>1952</v>
      </c>
      <c r="C11004" s="13">
        <v>6170597</v>
      </c>
      <c r="D11004" s="13">
        <v>6.282</v>
      </c>
    </row>
    <row r="11005" spans="1:4" ht="15.75" hidden="1" customHeight="1">
      <c r="A11005" s="13" t="s">
        <v>354</v>
      </c>
      <c r="B11005" s="13">
        <v>1953</v>
      </c>
      <c r="C11005" s="13">
        <v>6296741</v>
      </c>
      <c r="D11005" s="13">
        <v>6.1909999999999998</v>
      </c>
    </row>
    <row r="11006" spans="1:4" ht="15.75" hidden="1" customHeight="1">
      <c r="A11006" s="13" t="s">
        <v>354</v>
      </c>
      <c r="B11006" s="13">
        <v>1954</v>
      </c>
      <c r="C11006" s="13">
        <v>6426524</v>
      </c>
      <c r="D11006" s="13">
        <v>5.9489999999999998</v>
      </c>
    </row>
    <row r="11007" spans="1:4" ht="15.75" hidden="1" customHeight="1">
      <c r="A11007" s="13" t="s">
        <v>354</v>
      </c>
      <c r="B11007" s="13">
        <v>1955</v>
      </c>
      <c r="C11007" s="13">
        <v>6559586</v>
      </c>
      <c r="D11007" s="13">
        <v>6.7770000000000001</v>
      </c>
    </row>
    <row r="11008" spans="1:4" ht="15.75" hidden="1" customHeight="1">
      <c r="A11008" s="13" t="s">
        <v>354</v>
      </c>
      <c r="B11008" s="13">
        <v>1956</v>
      </c>
      <c r="C11008" s="13">
        <v>6695382</v>
      </c>
      <c r="D11008" s="13">
        <v>5.8419999999999996</v>
      </c>
    </row>
    <row r="11009" spans="1:4" ht="15.75" hidden="1" customHeight="1">
      <c r="A11009" s="13" t="s">
        <v>354</v>
      </c>
      <c r="B11009" s="13">
        <v>1957</v>
      </c>
      <c r="C11009" s="13">
        <v>6833754</v>
      </c>
      <c r="D11009" s="13">
        <v>13.866</v>
      </c>
    </row>
    <row r="11010" spans="1:4" ht="15.75" hidden="1" customHeight="1">
      <c r="A11010" s="13" t="s">
        <v>354</v>
      </c>
      <c r="B11010" s="13">
        <v>1958</v>
      </c>
      <c r="C11010" s="13">
        <v>6974869</v>
      </c>
      <c r="D11010" s="13">
        <v>17.995000000000001</v>
      </c>
    </row>
    <row r="11011" spans="1:4" ht="15.75" hidden="1" customHeight="1">
      <c r="A11011" s="13" t="s">
        <v>354</v>
      </c>
      <c r="B11011" s="13">
        <v>1959</v>
      </c>
      <c r="C11011" s="13">
        <v>7119352</v>
      </c>
      <c r="D11011" s="13">
        <v>15.664999999999999</v>
      </c>
    </row>
    <row r="11012" spans="1:4" ht="15.75" hidden="1" customHeight="1">
      <c r="A11012" s="13" t="s">
        <v>354</v>
      </c>
      <c r="B11012" s="13">
        <v>1960</v>
      </c>
      <c r="C11012" s="13">
        <v>7267396</v>
      </c>
      <c r="D11012" s="13">
        <v>13.686999999999999</v>
      </c>
    </row>
    <row r="11013" spans="1:4" ht="15.75" hidden="1" customHeight="1">
      <c r="A11013" s="13" t="s">
        <v>354</v>
      </c>
      <c r="B11013" s="13">
        <v>1961</v>
      </c>
      <c r="C11013" s="13">
        <v>7418523</v>
      </c>
      <c r="D11013" s="13">
        <v>12.167999999999999</v>
      </c>
    </row>
    <row r="11014" spans="1:4" ht="15.75" hidden="1" customHeight="1">
      <c r="A11014" s="13" t="s">
        <v>354</v>
      </c>
      <c r="B11014" s="13">
        <v>1962</v>
      </c>
      <c r="C11014" s="13">
        <v>7574268</v>
      </c>
      <c r="D11014" s="13">
        <v>14.154999999999999</v>
      </c>
    </row>
    <row r="11015" spans="1:4" ht="15.75" hidden="1" customHeight="1">
      <c r="A11015" s="13" t="s">
        <v>354</v>
      </c>
      <c r="B11015" s="13">
        <v>1963</v>
      </c>
      <c r="C11015" s="13">
        <v>7736355</v>
      </c>
      <c r="D11015" s="13">
        <v>13.026</v>
      </c>
    </row>
    <row r="11016" spans="1:4" ht="15.75" hidden="1" customHeight="1">
      <c r="A11016" s="13" t="s">
        <v>354</v>
      </c>
      <c r="B11016" s="13">
        <v>1964</v>
      </c>
      <c r="C11016" s="13">
        <v>7902291</v>
      </c>
      <c r="D11016" s="13">
        <v>14.279</v>
      </c>
    </row>
    <row r="11017" spans="1:4" ht="15.75" hidden="1" customHeight="1">
      <c r="A11017" s="13" t="s">
        <v>354</v>
      </c>
      <c r="B11017" s="13">
        <v>1965</v>
      </c>
      <c r="C11017" s="13">
        <v>8067660</v>
      </c>
      <c r="D11017" s="13">
        <v>14.593999999999999</v>
      </c>
    </row>
    <row r="11018" spans="1:4" ht="15.75" hidden="1" customHeight="1">
      <c r="A11018" s="13" t="s">
        <v>354</v>
      </c>
      <c r="B11018" s="13">
        <v>1966</v>
      </c>
      <c r="C11018" s="13">
        <v>8230454</v>
      </c>
      <c r="D11018" s="13">
        <v>15.169</v>
      </c>
    </row>
    <row r="11019" spans="1:4" ht="15.75" hidden="1" customHeight="1">
      <c r="A11019" s="13" t="s">
        <v>354</v>
      </c>
      <c r="B11019" s="13">
        <v>1967</v>
      </c>
      <c r="C11019" s="13">
        <v>8390964</v>
      </c>
      <c r="D11019" s="13">
        <v>15.737</v>
      </c>
    </row>
    <row r="11020" spans="1:4" ht="15.75" hidden="1" customHeight="1">
      <c r="A11020" s="13" t="s">
        <v>354</v>
      </c>
      <c r="B11020" s="13">
        <v>1968</v>
      </c>
      <c r="C11020" s="13">
        <v>8550289</v>
      </c>
      <c r="D11020" s="13">
        <v>16.02</v>
      </c>
    </row>
    <row r="11021" spans="1:4" ht="15.75" hidden="1" customHeight="1">
      <c r="A11021" s="13" t="s">
        <v>354</v>
      </c>
      <c r="B11021" s="13">
        <v>1969</v>
      </c>
      <c r="C11021" s="13">
        <v>8709654</v>
      </c>
      <c r="D11021" s="13">
        <v>17.242999999999999</v>
      </c>
    </row>
    <row r="11022" spans="1:4" ht="15.75" hidden="1" customHeight="1">
      <c r="A11022" s="13" t="s">
        <v>354</v>
      </c>
      <c r="B11022" s="13">
        <v>1970</v>
      </c>
      <c r="C11022" s="13">
        <v>8869642</v>
      </c>
      <c r="D11022" s="13">
        <v>18.654</v>
      </c>
    </row>
    <row r="11023" spans="1:4" ht="15.75" hidden="1" customHeight="1">
      <c r="A11023" s="13" t="s">
        <v>354</v>
      </c>
      <c r="B11023" s="13">
        <v>1971</v>
      </c>
      <c r="C11023" s="13">
        <v>9025715</v>
      </c>
      <c r="D11023" s="13">
        <v>19.588999999999999</v>
      </c>
    </row>
    <row r="11024" spans="1:4" ht="15.75" hidden="1" customHeight="1">
      <c r="A11024" s="13" t="s">
        <v>354</v>
      </c>
      <c r="B11024" s="13">
        <v>1972</v>
      </c>
      <c r="C11024" s="13">
        <v>9169294</v>
      </c>
      <c r="D11024" s="13">
        <v>20.777000000000001</v>
      </c>
    </row>
    <row r="11025" spans="1:4" ht="15.75" hidden="1" customHeight="1">
      <c r="A11025" s="13" t="s">
        <v>354</v>
      </c>
      <c r="B11025" s="13">
        <v>1973</v>
      </c>
      <c r="C11025" s="13">
        <v>9297927</v>
      </c>
      <c r="D11025" s="13">
        <v>22.375</v>
      </c>
    </row>
    <row r="11026" spans="1:4" ht="15.75" hidden="1" customHeight="1">
      <c r="A11026" s="13" t="s">
        <v>354</v>
      </c>
      <c r="B11026" s="13">
        <v>1974</v>
      </c>
      <c r="C11026" s="13">
        <v>9413106</v>
      </c>
      <c r="D11026" s="13">
        <v>22.888000000000002</v>
      </c>
    </row>
    <row r="11027" spans="1:4" ht="15.75" hidden="1" customHeight="1">
      <c r="A11027" s="13" t="s">
        <v>354</v>
      </c>
      <c r="B11027" s="13">
        <v>1975</v>
      </c>
      <c r="C11027" s="13">
        <v>9514307</v>
      </c>
      <c r="D11027" s="13">
        <v>27.039000000000001</v>
      </c>
    </row>
    <row r="11028" spans="1:4" ht="15.75" hidden="1" customHeight="1">
      <c r="A11028" s="13" t="s">
        <v>354</v>
      </c>
      <c r="B11028" s="13">
        <v>1976</v>
      </c>
      <c r="C11028" s="13">
        <v>9600861</v>
      </c>
      <c r="D11028" s="13">
        <v>27.196999999999999</v>
      </c>
    </row>
    <row r="11029" spans="1:4" ht="15.75" hidden="1" customHeight="1">
      <c r="A11029" s="13" t="s">
        <v>354</v>
      </c>
      <c r="B11029" s="13">
        <v>1977</v>
      </c>
      <c r="C11029" s="13">
        <v>9672548</v>
      </c>
      <c r="D11029" s="13">
        <v>29.373999999999999</v>
      </c>
    </row>
    <row r="11030" spans="1:4" ht="15.75" hidden="1" customHeight="1">
      <c r="A11030" s="13" t="s">
        <v>354</v>
      </c>
      <c r="B11030" s="13">
        <v>1978</v>
      </c>
      <c r="C11030" s="13">
        <v>9729986</v>
      </c>
      <c r="D11030" s="13">
        <v>30.661000000000001</v>
      </c>
    </row>
    <row r="11031" spans="1:4" ht="15.75" hidden="1" customHeight="1">
      <c r="A11031" s="13" t="s">
        <v>354</v>
      </c>
      <c r="B11031" s="13">
        <v>1979</v>
      </c>
      <c r="C11031" s="13">
        <v>9774711</v>
      </c>
      <c r="D11031" s="13">
        <v>31.684999999999999</v>
      </c>
    </row>
    <row r="11032" spans="1:4" ht="15.75" hidden="1" customHeight="1">
      <c r="A11032" s="13" t="s">
        <v>354</v>
      </c>
      <c r="B11032" s="13">
        <v>1980</v>
      </c>
      <c r="C11032" s="13">
        <v>9809115</v>
      </c>
      <c r="D11032" s="13">
        <v>31.373999999999999</v>
      </c>
    </row>
    <row r="11033" spans="1:4" ht="15.75" hidden="1" customHeight="1">
      <c r="A11033" s="13" t="s">
        <v>354</v>
      </c>
      <c r="B11033" s="13">
        <v>1981</v>
      </c>
      <c r="C11033" s="13">
        <v>9848561</v>
      </c>
      <c r="D11033" s="13">
        <v>32.722999999999999</v>
      </c>
    </row>
    <row r="11034" spans="1:4" ht="15.75" hidden="1" customHeight="1">
      <c r="A11034" s="13" t="s">
        <v>354</v>
      </c>
      <c r="B11034" s="13">
        <v>1982</v>
      </c>
      <c r="C11034" s="13">
        <v>9908882</v>
      </c>
      <c r="D11034" s="13">
        <v>34.527000000000001</v>
      </c>
    </row>
    <row r="11035" spans="1:4" ht="15.75" hidden="1" customHeight="1">
      <c r="A11035" s="13" t="s">
        <v>354</v>
      </c>
      <c r="B11035" s="13">
        <v>1983</v>
      </c>
      <c r="C11035" s="13">
        <v>9984591</v>
      </c>
      <c r="D11035" s="13">
        <v>30.821000000000002</v>
      </c>
    </row>
    <row r="11036" spans="1:4" ht="15.75" hidden="1" customHeight="1">
      <c r="A11036" s="13" t="s">
        <v>354</v>
      </c>
      <c r="B11036" s="13">
        <v>1984</v>
      </c>
      <c r="C11036" s="13">
        <v>10065537</v>
      </c>
      <c r="D11036" s="13">
        <v>32.581000000000003</v>
      </c>
    </row>
    <row r="11037" spans="1:4" ht="15.75" hidden="1" customHeight="1">
      <c r="A11037" s="13" t="s">
        <v>354</v>
      </c>
      <c r="B11037" s="13">
        <v>1985</v>
      </c>
      <c r="C11037" s="13">
        <v>10149048</v>
      </c>
      <c r="D11037" s="13">
        <v>32.555999999999997</v>
      </c>
    </row>
    <row r="11038" spans="1:4" ht="15.75" hidden="1" customHeight="1">
      <c r="A11038" s="13" t="s">
        <v>354</v>
      </c>
      <c r="B11038" s="13">
        <v>1986</v>
      </c>
      <c r="C11038" s="13">
        <v>10235476</v>
      </c>
      <c r="D11038" s="13">
        <v>33.546999999999997</v>
      </c>
    </row>
    <row r="11039" spans="1:4" ht="15.75" hidden="1" customHeight="1">
      <c r="A11039" s="13" t="s">
        <v>354</v>
      </c>
      <c r="B11039" s="13">
        <v>1987</v>
      </c>
      <c r="C11039" s="13">
        <v>10326905</v>
      </c>
      <c r="D11039" s="13">
        <v>33.933</v>
      </c>
    </row>
    <row r="11040" spans="1:4" ht="15.75" hidden="1" customHeight="1">
      <c r="A11040" s="13" t="s">
        <v>354</v>
      </c>
      <c r="B11040" s="13">
        <v>1988</v>
      </c>
      <c r="C11040" s="13">
        <v>10425438</v>
      </c>
      <c r="D11040" s="13">
        <v>35.616</v>
      </c>
    </row>
    <row r="11041" spans="1:4" ht="15.75" hidden="1" customHeight="1">
      <c r="A11041" s="13" t="s">
        <v>354</v>
      </c>
      <c r="B11041" s="13">
        <v>1989</v>
      </c>
      <c r="C11041" s="13">
        <v>10527187</v>
      </c>
      <c r="D11041" s="13">
        <v>35.719000000000001</v>
      </c>
    </row>
    <row r="11042" spans="1:4" ht="15.75" hidden="1" customHeight="1">
      <c r="A11042" s="13" t="s">
        <v>354</v>
      </c>
      <c r="B11042" s="13">
        <v>1990</v>
      </c>
      <c r="C11042" s="13">
        <v>10626679</v>
      </c>
      <c r="D11042" s="13">
        <v>29.648</v>
      </c>
    </row>
    <row r="11043" spans="1:4" ht="15.75" hidden="1" customHeight="1">
      <c r="A11043" s="13" t="s">
        <v>354</v>
      </c>
      <c r="B11043" s="13">
        <v>1991</v>
      </c>
      <c r="C11043" s="13">
        <v>10713809</v>
      </c>
      <c r="D11043" s="13">
        <v>27.17</v>
      </c>
    </row>
    <row r="11044" spans="1:4" ht="15.75" hidden="1" customHeight="1">
      <c r="A11044" s="13" t="s">
        <v>354</v>
      </c>
      <c r="B11044" s="13">
        <v>1992</v>
      </c>
      <c r="C11044" s="13">
        <v>10783745</v>
      </c>
      <c r="D11044" s="13">
        <v>20.593</v>
      </c>
    </row>
    <row r="11045" spans="1:4" ht="15.75" hidden="1" customHeight="1">
      <c r="A11045" s="13" t="s">
        <v>354</v>
      </c>
      <c r="B11045" s="13">
        <v>1993</v>
      </c>
      <c r="C11045" s="13">
        <v>10840934</v>
      </c>
      <c r="D11045" s="13">
        <v>19.823</v>
      </c>
    </row>
    <row r="11046" spans="1:4" ht="15.75" hidden="1" customHeight="1">
      <c r="A11046" s="13" t="s">
        <v>354</v>
      </c>
      <c r="B11046" s="13">
        <v>1994</v>
      </c>
      <c r="C11046" s="13">
        <v>10887204</v>
      </c>
      <c r="D11046" s="13">
        <v>21.382000000000001</v>
      </c>
    </row>
    <row r="11047" spans="1:4" ht="15.75" hidden="1" customHeight="1">
      <c r="A11047" s="13" t="s">
        <v>354</v>
      </c>
      <c r="B11047" s="13">
        <v>1995</v>
      </c>
      <c r="C11047" s="13">
        <v>10926708</v>
      </c>
      <c r="D11047" s="13">
        <v>22.835000000000001</v>
      </c>
    </row>
    <row r="11048" spans="1:4" ht="15.75" hidden="1" customHeight="1">
      <c r="A11048" s="13" t="s">
        <v>354</v>
      </c>
      <c r="B11048" s="13">
        <v>1996</v>
      </c>
      <c r="C11048" s="13">
        <v>10963036</v>
      </c>
      <c r="D11048" s="13">
        <v>23.332999999999998</v>
      </c>
    </row>
    <row r="11049" spans="1:4" ht="15.75" hidden="1" customHeight="1">
      <c r="A11049" s="13" t="s">
        <v>354</v>
      </c>
      <c r="B11049" s="13">
        <v>1997</v>
      </c>
      <c r="C11049" s="13">
        <v>10998130</v>
      </c>
      <c r="D11049" s="13">
        <v>24.809000000000001</v>
      </c>
    </row>
    <row r="11050" spans="1:4" ht="15.75" hidden="1" customHeight="1">
      <c r="A11050" s="13" t="s">
        <v>354</v>
      </c>
      <c r="B11050" s="13">
        <v>1998</v>
      </c>
      <c r="C11050" s="13">
        <v>11033762</v>
      </c>
      <c r="D11050" s="13">
        <v>24.294</v>
      </c>
    </row>
    <row r="11051" spans="1:4" ht="15.75" hidden="1" customHeight="1">
      <c r="A11051" s="13" t="s">
        <v>354</v>
      </c>
      <c r="B11051" s="13">
        <v>1999</v>
      </c>
      <c r="C11051" s="13">
        <v>11070093</v>
      </c>
      <c r="D11051" s="13">
        <v>24.466999999999999</v>
      </c>
    </row>
    <row r="11052" spans="1:4" ht="15.75" hidden="1" customHeight="1">
      <c r="A11052" s="13" t="s">
        <v>354</v>
      </c>
      <c r="B11052" s="13">
        <v>2000</v>
      </c>
      <c r="C11052" s="13">
        <v>11105799</v>
      </c>
      <c r="D11052" s="13">
        <v>25.774999999999999</v>
      </c>
    </row>
    <row r="11053" spans="1:4" ht="15.75" hidden="1" customHeight="1">
      <c r="A11053" s="13" t="s">
        <v>354</v>
      </c>
      <c r="B11053" s="13">
        <v>2001</v>
      </c>
      <c r="C11053" s="13">
        <v>11139130</v>
      </c>
      <c r="D11053" s="13">
        <v>25.216000000000001</v>
      </c>
    </row>
    <row r="11054" spans="1:4" ht="15.75" hidden="1" customHeight="1">
      <c r="A11054" s="13" t="s">
        <v>354</v>
      </c>
      <c r="B11054" s="13">
        <v>2002</v>
      </c>
      <c r="C11054" s="13">
        <v>11170054</v>
      </c>
      <c r="D11054" s="13">
        <v>25.524000000000001</v>
      </c>
    </row>
    <row r="11055" spans="1:4" ht="15.75" hidden="1" customHeight="1">
      <c r="A11055" s="13" t="s">
        <v>354</v>
      </c>
      <c r="B11055" s="13">
        <v>2003</v>
      </c>
      <c r="C11055" s="13">
        <v>11199215</v>
      </c>
      <c r="D11055" s="13">
        <v>25.943000000000001</v>
      </c>
    </row>
    <row r="11056" spans="1:4" ht="15.75" hidden="1" customHeight="1">
      <c r="A11056" s="13" t="s">
        <v>354</v>
      </c>
      <c r="B11056" s="13">
        <v>2004</v>
      </c>
      <c r="C11056" s="13">
        <v>11225296</v>
      </c>
      <c r="D11056" s="13">
        <v>25.221</v>
      </c>
    </row>
    <row r="11057" spans="1:4" ht="15.75" hidden="1" customHeight="1">
      <c r="A11057" s="13" t="s">
        <v>354</v>
      </c>
      <c r="B11057" s="13">
        <v>2005</v>
      </c>
      <c r="C11057" s="13">
        <v>11246113</v>
      </c>
      <c r="D11057" s="13">
        <v>24.442</v>
      </c>
    </row>
    <row r="11058" spans="1:4" ht="15.75" hidden="1" customHeight="1">
      <c r="A11058" s="13" t="s">
        <v>354</v>
      </c>
      <c r="B11058" s="13">
        <v>2006</v>
      </c>
      <c r="C11058" s="13">
        <v>11260636</v>
      </c>
      <c r="D11058" s="13">
        <v>24.693000000000001</v>
      </c>
    </row>
    <row r="11059" spans="1:4" ht="15.75" hidden="1" customHeight="1">
      <c r="A11059" s="13" t="s">
        <v>354</v>
      </c>
      <c r="B11059" s="13">
        <v>2007</v>
      </c>
      <c r="C11059" s="13">
        <v>11269890</v>
      </c>
      <c r="D11059" s="13">
        <v>24.24</v>
      </c>
    </row>
    <row r="11060" spans="1:4" ht="15.75" hidden="1" customHeight="1">
      <c r="A11060" s="13" t="s">
        <v>354</v>
      </c>
      <c r="B11060" s="13">
        <v>2008</v>
      </c>
      <c r="C11060" s="13">
        <v>11276607</v>
      </c>
      <c r="D11060" s="13">
        <v>28.108000000000001</v>
      </c>
    </row>
    <row r="11061" spans="1:4" ht="15.75" hidden="1" customHeight="1">
      <c r="A11061" s="13" t="s">
        <v>354</v>
      </c>
      <c r="B11061" s="13">
        <v>2009</v>
      </c>
      <c r="C11061" s="13">
        <v>11283184</v>
      </c>
      <c r="D11061" s="13">
        <v>28.396000000000001</v>
      </c>
    </row>
    <row r="11062" spans="1:4" ht="15.75" hidden="1" customHeight="1">
      <c r="A11062" s="13" t="s">
        <v>354</v>
      </c>
      <c r="B11062" s="13">
        <v>2010</v>
      </c>
      <c r="C11062" s="13">
        <v>11290420</v>
      </c>
      <c r="D11062" s="13">
        <v>34.200000000000003</v>
      </c>
    </row>
    <row r="11063" spans="1:4" ht="15.75" hidden="1" customHeight="1">
      <c r="A11063" s="13" t="s">
        <v>354</v>
      </c>
      <c r="B11063" s="13">
        <v>2011</v>
      </c>
      <c r="C11063" s="13">
        <v>11298713</v>
      </c>
      <c r="D11063" s="13">
        <v>29.431000000000001</v>
      </c>
    </row>
    <row r="11064" spans="1:4" ht="15.75" hidden="1" customHeight="1">
      <c r="A11064" s="13" t="s">
        <v>354</v>
      </c>
      <c r="B11064" s="13">
        <v>2012</v>
      </c>
      <c r="C11064" s="13">
        <v>11309292</v>
      </c>
      <c r="D11064" s="13">
        <v>29.838999999999999</v>
      </c>
    </row>
    <row r="11065" spans="1:4" ht="15.75" hidden="1" customHeight="1">
      <c r="A11065" s="13" t="s">
        <v>354</v>
      </c>
      <c r="B11065" s="13">
        <v>2013</v>
      </c>
      <c r="C11065" s="13">
        <v>11321583</v>
      </c>
      <c r="D11065" s="13">
        <v>28.125</v>
      </c>
    </row>
    <row r="11066" spans="1:4" ht="15.75" hidden="1" customHeight="1">
      <c r="A11066" s="13" t="s">
        <v>354</v>
      </c>
      <c r="B11066" s="13">
        <v>2014</v>
      </c>
      <c r="C11066" s="13">
        <v>11332030</v>
      </c>
      <c r="D11066" s="13">
        <v>27.608000000000001</v>
      </c>
    </row>
    <row r="11067" spans="1:4" ht="15.75" hidden="1" customHeight="1">
      <c r="A11067" s="13" t="s">
        <v>354</v>
      </c>
      <c r="B11067" s="13">
        <v>2015</v>
      </c>
      <c r="C11067" s="13">
        <v>11339888</v>
      </c>
      <c r="D11067" s="13">
        <v>29.469000000000001</v>
      </c>
    </row>
    <row r="11068" spans="1:4" ht="15.75" hidden="1" customHeight="1">
      <c r="A11068" s="13" t="s">
        <v>354</v>
      </c>
      <c r="B11068" s="13">
        <v>2016</v>
      </c>
      <c r="C11068" s="13">
        <v>11342012</v>
      </c>
      <c r="D11068" s="13">
        <v>28.259</v>
      </c>
    </row>
    <row r="11069" spans="1:4" ht="15.75" hidden="1" customHeight="1">
      <c r="A11069" s="13" t="s">
        <v>354</v>
      </c>
      <c r="B11069" s="13">
        <v>2017</v>
      </c>
      <c r="C11069" s="13">
        <v>11336405</v>
      </c>
      <c r="D11069" s="13">
        <v>25.219000000000001</v>
      </c>
    </row>
    <row r="11070" spans="1:4" ht="15.75" hidden="1" customHeight="1">
      <c r="A11070" s="13" t="s">
        <v>354</v>
      </c>
      <c r="B11070" s="13">
        <v>2018</v>
      </c>
      <c r="C11070" s="13">
        <v>11328243</v>
      </c>
      <c r="D11070" s="13">
        <v>22.631</v>
      </c>
    </row>
    <row r="11071" spans="1:4" ht="15.75" hidden="1" customHeight="1">
      <c r="A11071" s="13" t="s">
        <v>354</v>
      </c>
      <c r="B11071" s="13">
        <v>2019</v>
      </c>
      <c r="C11071" s="13">
        <v>11316699</v>
      </c>
      <c r="D11071" s="13">
        <v>22.841999999999999</v>
      </c>
    </row>
    <row r="11072" spans="1:4" ht="15.75" hidden="1" customHeight="1">
      <c r="A11072" s="13" t="s">
        <v>354</v>
      </c>
      <c r="B11072" s="13">
        <v>2020</v>
      </c>
      <c r="C11072" s="13">
        <v>11300695</v>
      </c>
      <c r="D11072" s="13">
        <v>19.731999999999999</v>
      </c>
    </row>
    <row r="11073" spans="1:4" ht="15.75" hidden="1" customHeight="1">
      <c r="A11073" s="13" t="s">
        <v>354</v>
      </c>
      <c r="B11073" s="13">
        <v>2021</v>
      </c>
      <c r="C11073" s="13">
        <v>11256373</v>
      </c>
      <c r="D11073" s="13">
        <v>22.056999999999999</v>
      </c>
    </row>
    <row r="11074" spans="1:4" ht="15.75" hidden="1" customHeight="1">
      <c r="A11074" s="13" t="s">
        <v>355</v>
      </c>
      <c r="B11074" s="13">
        <v>1850</v>
      </c>
    </row>
    <row r="11075" spans="1:4" ht="15.75" hidden="1" customHeight="1">
      <c r="A11075" s="13" t="s">
        <v>355</v>
      </c>
      <c r="B11075" s="13">
        <v>1851</v>
      </c>
    </row>
    <row r="11076" spans="1:4" ht="15.75" hidden="1" customHeight="1">
      <c r="A11076" s="13" t="s">
        <v>355</v>
      </c>
      <c r="B11076" s="13">
        <v>1852</v>
      </c>
    </row>
    <row r="11077" spans="1:4" ht="15.75" hidden="1" customHeight="1">
      <c r="A11077" s="13" t="s">
        <v>355</v>
      </c>
      <c r="B11077" s="13">
        <v>1853</v>
      </c>
    </row>
    <row r="11078" spans="1:4" ht="15.75" hidden="1" customHeight="1">
      <c r="A11078" s="13" t="s">
        <v>355</v>
      </c>
      <c r="B11078" s="13">
        <v>1854</v>
      </c>
    </row>
    <row r="11079" spans="1:4" ht="15.75" hidden="1" customHeight="1">
      <c r="A11079" s="13" t="s">
        <v>355</v>
      </c>
      <c r="B11079" s="13">
        <v>1855</v>
      </c>
    </row>
    <row r="11080" spans="1:4" ht="15.75" hidden="1" customHeight="1">
      <c r="A11080" s="13" t="s">
        <v>355</v>
      </c>
      <c r="B11080" s="13">
        <v>1856</v>
      </c>
    </row>
    <row r="11081" spans="1:4" ht="15.75" hidden="1" customHeight="1">
      <c r="A11081" s="13" t="s">
        <v>355</v>
      </c>
      <c r="B11081" s="13">
        <v>1857</v>
      </c>
    </row>
    <row r="11082" spans="1:4" ht="15.75" hidden="1" customHeight="1">
      <c r="A11082" s="13" t="s">
        <v>355</v>
      </c>
      <c r="B11082" s="13">
        <v>1858</v>
      </c>
    </row>
    <row r="11083" spans="1:4" ht="15.75" hidden="1" customHeight="1">
      <c r="A11083" s="13" t="s">
        <v>355</v>
      </c>
      <c r="B11083" s="13">
        <v>1859</v>
      </c>
    </row>
    <row r="11084" spans="1:4" ht="15.75" hidden="1" customHeight="1">
      <c r="A11084" s="13" t="s">
        <v>355</v>
      </c>
      <c r="B11084" s="13">
        <v>1860</v>
      </c>
    </row>
    <row r="11085" spans="1:4" ht="15.75" hidden="1" customHeight="1">
      <c r="A11085" s="13" t="s">
        <v>355</v>
      </c>
      <c r="B11085" s="13">
        <v>1861</v>
      </c>
    </row>
    <row r="11086" spans="1:4" ht="15.75" hidden="1" customHeight="1">
      <c r="A11086" s="13" t="s">
        <v>355</v>
      </c>
      <c r="B11086" s="13">
        <v>1862</v>
      </c>
    </row>
    <row r="11087" spans="1:4" ht="15.75" hidden="1" customHeight="1">
      <c r="A11087" s="13" t="s">
        <v>355</v>
      </c>
      <c r="B11087" s="13">
        <v>1863</v>
      </c>
    </row>
    <row r="11088" spans="1:4" ht="15.75" hidden="1" customHeight="1">
      <c r="A11088" s="13" t="s">
        <v>355</v>
      </c>
      <c r="B11088" s="13">
        <v>1864</v>
      </c>
    </row>
    <row r="11089" spans="1:2" ht="15.75" hidden="1" customHeight="1">
      <c r="A11089" s="13" t="s">
        <v>355</v>
      </c>
      <c r="B11089" s="13">
        <v>1865</v>
      </c>
    </row>
    <row r="11090" spans="1:2" ht="15.75" hidden="1" customHeight="1">
      <c r="A11090" s="13" t="s">
        <v>355</v>
      </c>
      <c r="B11090" s="13">
        <v>1866</v>
      </c>
    </row>
    <row r="11091" spans="1:2" ht="15.75" hidden="1" customHeight="1">
      <c r="A11091" s="13" t="s">
        <v>355</v>
      </c>
      <c r="B11091" s="13">
        <v>1867</v>
      </c>
    </row>
    <row r="11092" spans="1:2" ht="15.75" hidden="1" customHeight="1">
      <c r="A11092" s="13" t="s">
        <v>355</v>
      </c>
      <c r="B11092" s="13">
        <v>1868</v>
      </c>
    </row>
    <row r="11093" spans="1:2" ht="15.75" hidden="1" customHeight="1">
      <c r="A11093" s="13" t="s">
        <v>355</v>
      </c>
      <c r="B11093" s="13">
        <v>1869</v>
      </c>
    </row>
    <row r="11094" spans="1:2" ht="15.75" hidden="1" customHeight="1">
      <c r="A11094" s="13" t="s">
        <v>355</v>
      </c>
      <c r="B11094" s="13">
        <v>1870</v>
      </c>
    </row>
    <row r="11095" spans="1:2" ht="15.75" hidden="1" customHeight="1">
      <c r="A11095" s="13" t="s">
        <v>355</v>
      </c>
      <c r="B11095" s="13">
        <v>1871</v>
      </c>
    </row>
    <row r="11096" spans="1:2" ht="15.75" hidden="1" customHeight="1">
      <c r="A11096" s="13" t="s">
        <v>355</v>
      </c>
      <c r="B11096" s="13">
        <v>1872</v>
      </c>
    </row>
    <row r="11097" spans="1:2" ht="15.75" hidden="1" customHeight="1">
      <c r="A11097" s="13" t="s">
        <v>355</v>
      </c>
      <c r="B11097" s="13">
        <v>1873</v>
      </c>
    </row>
    <row r="11098" spans="1:2" ht="15.75" hidden="1" customHeight="1">
      <c r="A11098" s="13" t="s">
        <v>355</v>
      </c>
      <c r="B11098" s="13">
        <v>1874</v>
      </c>
    </row>
    <row r="11099" spans="1:2" ht="15.75" hidden="1" customHeight="1">
      <c r="A11099" s="13" t="s">
        <v>355</v>
      </c>
      <c r="B11099" s="13">
        <v>1875</v>
      </c>
    </row>
    <row r="11100" spans="1:2" ht="15.75" hidden="1" customHeight="1">
      <c r="A11100" s="13" t="s">
        <v>355</v>
      </c>
      <c r="B11100" s="13">
        <v>1876</v>
      </c>
    </row>
    <row r="11101" spans="1:2" ht="15.75" hidden="1" customHeight="1">
      <c r="A11101" s="13" t="s">
        <v>355</v>
      </c>
      <c r="B11101" s="13">
        <v>1877</v>
      </c>
    </row>
    <row r="11102" spans="1:2" ht="15.75" hidden="1" customHeight="1">
      <c r="A11102" s="13" t="s">
        <v>355</v>
      </c>
      <c r="B11102" s="13">
        <v>1878</v>
      </c>
    </row>
    <row r="11103" spans="1:2" ht="15.75" hidden="1" customHeight="1">
      <c r="A11103" s="13" t="s">
        <v>355</v>
      </c>
      <c r="B11103" s="13">
        <v>1879</v>
      </c>
    </row>
    <row r="11104" spans="1:2" ht="15.75" hidden="1" customHeight="1">
      <c r="A11104" s="13" t="s">
        <v>355</v>
      </c>
      <c r="B11104" s="13">
        <v>1880</v>
      </c>
    </row>
    <row r="11105" spans="1:2" ht="15.75" hidden="1" customHeight="1">
      <c r="A11105" s="13" t="s">
        <v>355</v>
      </c>
      <c r="B11105" s="13">
        <v>1881</v>
      </c>
    </row>
    <row r="11106" spans="1:2" ht="15.75" hidden="1" customHeight="1">
      <c r="A11106" s="13" t="s">
        <v>355</v>
      </c>
      <c r="B11106" s="13">
        <v>1882</v>
      </c>
    </row>
    <row r="11107" spans="1:2" ht="15.75" hidden="1" customHeight="1">
      <c r="A11107" s="13" t="s">
        <v>355</v>
      </c>
      <c r="B11107" s="13">
        <v>1883</v>
      </c>
    </row>
    <row r="11108" spans="1:2" ht="15.75" hidden="1" customHeight="1">
      <c r="A11108" s="13" t="s">
        <v>355</v>
      </c>
      <c r="B11108" s="13">
        <v>1884</v>
      </c>
    </row>
    <row r="11109" spans="1:2" ht="15.75" hidden="1" customHeight="1">
      <c r="A11109" s="13" t="s">
        <v>355</v>
      </c>
      <c r="B11109" s="13">
        <v>1885</v>
      </c>
    </row>
    <row r="11110" spans="1:2" ht="15.75" hidden="1" customHeight="1">
      <c r="A11110" s="13" t="s">
        <v>355</v>
      </c>
      <c r="B11110" s="13">
        <v>1886</v>
      </c>
    </row>
    <row r="11111" spans="1:2" ht="15.75" hidden="1" customHeight="1">
      <c r="A11111" s="13" t="s">
        <v>355</v>
      </c>
      <c r="B11111" s="13">
        <v>1887</v>
      </c>
    </row>
    <row r="11112" spans="1:2" ht="15.75" hidden="1" customHeight="1">
      <c r="A11112" s="13" t="s">
        <v>355</v>
      </c>
      <c r="B11112" s="13">
        <v>1888</v>
      </c>
    </row>
    <row r="11113" spans="1:2" ht="15.75" hidden="1" customHeight="1">
      <c r="A11113" s="13" t="s">
        <v>355</v>
      </c>
      <c r="B11113" s="13">
        <v>1889</v>
      </c>
    </row>
    <row r="11114" spans="1:2" ht="15.75" hidden="1" customHeight="1">
      <c r="A11114" s="13" t="s">
        <v>355</v>
      </c>
      <c r="B11114" s="13">
        <v>1890</v>
      </c>
    </row>
    <row r="11115" spans="1:2" ht="15.75" hidden="1" customHeight="1">
      <c r="A11115" s="13" t="s">
        <v>355</v>
      </c>
      <c r="B11115" s="13">
        <v>1891</v>
      </c>
    </row>
    <row r="11116" spans="1:2" ht="15.75" hidden="1" customHeight="1">
      <c r="A11116" s="13" t="s">
        <v>355</v>
      </c>
      <c r="B11116" s="13">
        <v>1892</v>
      </c>
    </row>
    <row r="11117" spans="1:2" ht="15.75" hidden="1" customHeight="1">
      <c r="A11117" s="13" t="s">
        <v>355</v>
      </c>
      <c r="B11117" s="13">
        <v>1893</v>
      </c>
    </row>
    <row r="11118" spans="1:2" ht="15.75" hidden="1" customHeight="1">
      <c r="A11118" s="13" t="s">
        <v>355</v>
      </c>
      <c r="B11118" s="13">
        <v>1894</v>
      </c>
    </row>
    <row r="11119" spans="1:2" ht="15.75" hidden="1" customHeight="1">
      <c r="A11119" s="13" t="s">
        <v>355</v>
      </c>
      <c r="B11119" s="13">
        <v>1895</v>
      </c>
    </row>
    <row r="11120" spans="1:2" ht="15.75" hidden="1" customHeight="1">
      <c r="A11120" s="13" t="s">
        <v>355</v>
      </c>
      <c r="B11120" s="13">
        <v>1896</v>
      </c>
    </row>
    <row r="11121" spans="1:2" ht="15.75" hidden="1" customHeight="1">
      <c r="A11121" s="13" t="s">
        <v>355</v>
      </c>
      <c r="B11121" s="13">
        <v>1897</v>
      </c>
    </row>
    <row r="11122" spans="1:2" ht="15.75" hidden="1" customHeight="1">
      <c r="A11122" s="13" t="s">
        <v>355</v>
      </c>
      <c r="B11122" s="13">
        <v>1898</v>
      </c>
    </row>
    <row r="11123" spans="1:2" ht="15.75" hidden="1" customHeight="1">
      <c r="A11123" s="13" t="s">
        <v>355</v>
      </c>
      <c r="B11123" s="13">
        <v>1899</v>
      </c>
    </row>
    <row r="11124" spans="1:2" ht="15.75" hidden="1" customHeight="1">
      <c r="A11124" s="13" t="s">
        <v>355</v>
      </c>
      <c r="B11124" s="13">
        <v>1900</v>
      </c>
    </row>
    <row r="11125" spans="1:2" ht="15.75" hidden="1" customHeight="1">
      <c r="A11125" s="13" t="s">
        <v>355</v>
      </c>
      <c r="B11125" s="13">
        <v>1901</v>
      </c>
    </row>
    <row r="11126" spans="1:2" ht="15.75" hidden="1" customHeight="1">
      <c r="A11126" s="13" t="s">
        <v>355</v>
      </c>
      <c r="B11126" s="13">
        <v>1902</v>
      </c>
    </row>
    <row r="11127" spans="1:2" ht="15.75" hidden="1" customHeight="1">
      <c r="A11127" s="13" t="s">
        <v>355</v>
      </c>
      <c r="B11127" s="13">
        <v>1903</v>
      </c>
    </row>
    <row r="11128" spans="1:2" ht="15.75" hidden="1" customHeight="1">
      <c r="A11128" s="13" t="s">
        <v>355</v>
      </c>
      <c r="B11128" s="13">
        <v>1904</v>
      </c>
    </row>
    <row r="11129" spans="1:2" ht="15.75" hidden="1" customHeight="1">
      <c r="A11129" s="13" t="s">
        <v>355</v>
      </c>
      <c r="B11129" s="13">
        <v>1905</v>
      </c>
    </row>
    <row r="11130" spans="1:2" ht="15.75" hidden="1" customHeight="1">
      <c r="A11130" s="13" t="s">
        <v>355</v>
      </c>
      <c r="B11130" s="13">
        <v>1906</v>
      </c>
    </row>
    <row r="11131" spans="1:2" ht="15.75" hidden="1" customHeight="1">
      <c r="A11131" s="13" t="s">
        <v>355</v>
      </c>
      <c r="B11131" s="13">
        <v>1907</v>
      </c>
    </row>
    <row r="11132" spans="1:2" ht="15.75" hidden="1" customHeight="1">
      <c r="A11132" s="13" t="s">
        <v>355</v>
      </c>
      <c r="B11132" s="13">
        <v>1908</v>
      </c>
    </row>
    <row r="11133" spans="1:2" ht="15.75" hidden="1" customHeight="1">
      <c r="A11133" s="13" t="s">
        <v>355</v>
      </c>
      <c r="B11133" s="13">
        <v>1909</v>
      </c>
    </row>
    <row r="11134" spans="1:2" ht="15.75" hidden="1" customHeight="1">
      <c r="A11134" s="13" t="s">
        <v>355</v>
      </c>
      <c r="B11134" s="13">
        <v>1910</v>
      </c>
    </row>
    <row r="11135" spans="1:2" ht="15.75" hidden="1" customHeight="1">
      <c r="A11135" s="13" t="s">
        <v>355</v>
      </c>
      <c r="B11135" s="13">
        <v>1911</v>
      </c>
    </row>
    <row r="11136" spans="1:2" ht="15.75" hidden="1" customHeight="1">
      <c r="A11136" s="13" t="s">
        <v>355</v>
      </c>
      <c r="B11136" s="13">
        <v>1912</v>
      </c>
    </row>
    <row r="11137" spans="1:4" ht="15.75" hidden="1" customHeight="1">
      <c r="A11137" s="13" t="s">
        <v>355</v>
      </c>
      <c r="B11137" s="13">
        <v>1913</v>
      </c>
    </row>
    <row r="11138" spans="1:4" ht="15.75" hidden="1" customHeight="1">
      <c r="A11138" s="13" t="s">
        <v>355</v>
      </c>
      <c r="B11138" s="13">
        <v>1914</v>
      </c>
    </row>
    <row r="11139" spans="1:4" ht="15.75" hidden="1" customHeight="1">
      <c r="A11139" s="13" t="s">
        <v>355</v>
      </c>
      <c r="B11139" s="13">
        <v>1915</v>
      </c>
    </row>
    <row r="11140" spans="1:4" ht="15.75" hidden="1" customHeight="1">
      <c r="A11140" s="13" t="s">
        <v>355</v>
      </c>
      <c r="B11140" s="13">
        <v>1916</v>
      </c>
    </row>
    <row r="11141" spans="1:4" ht="15.75" hidden="1" customHeight="1">
      <c r="A11141" s="13" t="s">
        <v>355</v>
      </c>
      <c r="B11141" s="13">
        <v>1917</v>
      </c>
    </row>
    <row r="11142" spans="1:4" ht="15.75" hidden="1" customHeight="1">
      <c r="A11142" s="13" t="s">
        <v>355</v>
      </c>
      <c r="B11142" s="13">
        <v>1918</v>
      </c>
    </row>
    <row r="11143" spans="1:4" ht="15.75" hidden="1" customHeight="1">
      <c r="A11143" s="13" t="s">
        <v>355</v>
      </c>
      <c r="B11143" s="13">
        <v>1919</v>
      </c>
    </row>
    <row r="11144" spans="1:4" ht="15.75" hidden="1" customHeight="1">
      <c r="A11144" s="13" t="s">
        <v>355</v>
      </c>
      <c r="B11144" s="13">
        <v>1920</v>
      </c>
    </row>
    <row r="11145" spans="1:4" ht="15.75" hidden="1" customHeight="1">
      <c r="A11145" s="13" t="s">
        <v>355</v>
      </c>
      <c r="B11145" s="13">
        <v>1921</v>
      </c>
    </row>
    <row r="11146" spans="1:4" ht="15.75" hidden="1" customHeight="1">
      <c r="A11146" s="13" t="s">
        <v>355</v>
      </c>
      <c r="B11146" s="13">
        <v>1922</v>
      </c>
    </row>
    <row r="11147" spans="1:4" ht="15.75" hidden="1" customHeight="1">
      <c r="A11147" s="13" t="s">
        <v>355</v>
      </c>
      <c r="B11147" s="13">
        <v>1923</v>
      </c>
    </row>
    <row r="11148" spans="1:4" ht="15.75" hidden="1" customHeight="1">
      <c r="A11148" s="13" t="s">
        <v>355</v>
      </c>
      <c r="B11148" s="13">
        <v>1924</v>
      </c>
    </row>
    <row r="11149" spans="1:4" ht="15.75" hidden="1" customHeight="1">
      <c r="A11149" s="13" t="s">
        <v>355</v>
      </c>
      <c r="B11149" s="13">
        <v>1925</v>
      </c>
    </row>
    <row r="11150" spans="1:4" ht="15.75" hidden="1" customHeight="1">
      <c r="A11150" s="13" t="s">
        <v>355</v>
      </c>
      <c r="B11150" s="13">
        <v>1926</v>
      </c>
      <c r="D11150" s="13">
        <v>0.498</v>
      </c>
    </row>
    <row r="11151" spans="1:4" ht="15.75" hidden="1" customHeight="1">
      <c r="A11151" s="13" t="s">
        <v>355</v>
      </c>
      <c r="B11151" s="13">
        <v>1927</v>
      </c>
      <c r="D11151" s="13">
        <v>0.53400000000000003</v>
      </c>
    </row>
    <row r="11152" spans="1:4" ht="15.75" hidden="1" customHeight="1">
      <c r="A11152" s="13" t="s">
        <v>355</v>
      </c>
      <c r="B11152" s="13">
        <v>1928</v>
      </c>
      <c r="D11152" s="13">
        <v>1.2350000000000001</v>
      </c>
    </row>
    <row r="11153" spans="1:4" ht="15.75" hidden="1" customHeight="1">
      <c r="A11153" s="13" t="s">
        <v>355</v>
      </c>
      <c r="B11153" s="13">
        <v>1929</v>
      </c>
      <c r="D11153" s="13">
        <v>1.5429999999999999</v>
      </c>
    </row>
    <row r="11154" spans="1:4" ht="15.75" hidden="1" customHeight="1">
      <c r="A11154" s="13" t="s">
        <v>355</v>
      </c>
      <c r="B11154" s="13">
        <v>1930</v>
      </c>
      <c r="D11154" s="13">
        <v>2.008</v>
      </c>
    </row>
    <row r="11155" spans="1:4" ht="15.75" hidden="1" customHeight="1">
      <c r="A11155" s="13" t="s">
        <v>355</v>
      </c>
      <c r="B11155" s="13">
        <v>1931</v>
      </c>
      <c r="D11155" s="13">
        <v>1.6679999999999999</v>
      </c>
    </row>
    <row r="11156" spans="1:4" ht="15.75" hidden="1" customHeight="1">
      <c r="A11156" s="13" t="s">
        <v>355</v>
      </c>
      <c r="B11156" s="13">
        <v>1932</v>
      </c>
      <c r="D11156" s="13">
        <v>1.6319999999999999</v>
      </c>
    </row>
    <row r="11157" spans="1:4" ht="15.75" hidden="1" customHeight="1">
      <c r="A11157" s="13" t="s">
        <v>355</v>
      </c>
      <c r="B11157" s="13">
        <v>1933</v>
      </c>
      <c r="D11157" s="13">
        <v>1.746</v>
      </c>
    </row>
    <row r="11158" spans="1:4" ht="15.75" hidden="1" customHeight="1">
      <c r="A11158" s="13" t="s">
        <v>355</v>
      </c>
      <c r="B11158" s="13">
        <v>1934</v>
      </c>
      <c r="D11158" s="13">
        <v>1.931</v>
      </c>
    </row>
    <row r="11159" spans="1:4" ht="15.75" hidden="1" customHeight="1">
      <c r="A11159" s="13" t="s">
        <v>355</v>
      </c>
      <c r="B11159" s="13">
        <v>1935</v>
      </c>
      <c r="D11159" s="13">
        <v>2.1640000000000001</v>
      </c>
    </row>
    <row r="11160" spans="1:4" ht="15.75" hidden="1" customHeight="1">
      <c r="A11160" s="13" t="s">
        <v>355</v>
      </c>
      <c r="B11160" s="13">
        <v>1936</v>
      </c>
      <c r="D11160" s="13">
        <v>2.3519999999999999</v>
      </c>
    </row>
    <row r="11161" spans="1:4" ht="15.75" hidden="1" customHeight="1">
      <c r="A11161" s="13" t="s">
        <v>355</v>
      </c>
      <c r="B11161" s="13">
        <v>1937</v>
      </c>
      <c r="D11161" s="13">
        <v>2.746</v>
      </c>
    </row>
    <row r="11162" spans="1:4" ht="15.75" hidden="1" customHeight="1">
      <c r="A11162" s="13" t="s">
        <v>355</v>
      </c>
      <c r="B11162" s="13">
        <v>1938</v>
      </c>
      <c r="D11162" s="13">
        <v>2.9769999999999999</v>
      </c>
    </row>
    <row r="11163" spans="1:4" ht="15.75" hidden="1" customHeight="1">
      <c r="A11163" s="13" t="s">
        <v>355</v>
      </c>
      <c r="B11163" s="13">
        <v>1939</v>
      </c>
      <c r="D11163" s="13">
        <v>2.778</v>
      </c>
    </row>
    <row r="11164" spans="1:4" ht="15.75" hidden="1" customHeight="1">
      <c r="A11164" s="13" t="s">
        <v>355</v>
      </c>
      <c r="B11164" s="13">
        <v>1940</v>
      </c>
      <c r="D11164" s="13">
        <v>2.2450000000000001</v>
      </c>
    </row>
    <row r="11165" spans="1:4" ht="15.75" hidden="1" customHeight="1">
      <c r="A11165" s="13" t="s">
        <v>355</v>
      </c>
      <c r="B11165" s="13">
        <v>1941</v>
      </c>
      <c r="D11165" s="13">
        <v>2.7360000000000002</v>
      </c>
    </row>
    <row r="11166" spans="1:4" ht="15.75" hidden="1" customHeight="1">
      <c r="A11166" s="13" t="s">
        <v>355</v>
      </c>
      <c r="B11166" s="13">
        <v>1942</v>
      </c>
      <c r="D11166" s="13">
        <v>1.5940000000000001</v>
      </c>
    </row>
    <row r="11167" spans="1:4" ht="15.75" hidden="1" customHeight="1">
      <c r="A11167" s="13" t="s">
        <v>355</v>
      </c>
      <c r="B11167" s="13">
        <v>1943</v>
      </c>
      <c r="D11167" s="13">
        <v>2.5750000000000002</v>
      </c>
    </row>
    <row r="11168" spans="1:4" ht="15.75" hidden="1" customHeight="1">
      <c r="A11168" s="13" t="s">
        <v>355</v>
      </c>
      <c r="B11168" s="13">
        <v>1944</v>
      </c>
      <c r="D11168" s="13">
        <v>3.2280000000000002</v>
      </c>
    </row>
    <row r="11169" spans="1:4" ht="15.75" hidden="1" customHeight="1">
      <c r="A11169" s="13" t="s">
        <v>355</v>
      </c>
      <c r="B11169" s="13">
        <v>1945</v>
      </c>
      <c r="D11169" s="13">
        <v>3.7509999999999999</v>
      </c>
    </row>
    <row r="11170" spans="1:4" ht="15.75" hidden="1" customHeight="1">
      <c r="A11170" s="13" t="s">
        <v>355</v>
      </c>
      <c r="B11170" s="13">
        <v>1946</v>
      </c>
      <c r="D11170" s="13">
        <v>4.2050000000000001</v>
      </c>
    </row>
    <row r="11171" spans="1:4" ht="15.75" hidden="1" customHeight="1">
      <c r="A11171" s="13" t="s">
        <v>355</v>
      </c>
      <c r="B11171" s="13">
        <v>1947</v>
      </c>
      <c r="D11171" s="13">
        <v>4.7649999999999997</v>
      </c>
    </row>
    <row r="11172" spans="1:4" ht="15.75" hidden="1" customHeight="1">
      <c r="A11172" s="13" t="s">
        <v>355</v>
      </c>
      <c r="B11172" s="13">
        <v>1948</v>
      </c>
      <c r="D11172" s="13">
        <v>4.8810000000000002</v>
      </c>
    </row>
    <row r="11173" spans="1:4" ht="15.75" hidden="1" customHeight="1">
      <c r="A11173" s="13" t="s">
        <v>355</v>
      </c>
      <c r="B11173" s="13">
        <v>1949</v>
      </c>
      <c r="D11173" s="13">
        <v>0</v>
      </c>
    </row>
    <row r="11174" spans="1:4" ht="15.75" hidden="1" customHeight="1">
      <c r="A11174" s="13" t="s">
        <v>355</v>
      </c>
      <c r="B11174" s="13">
        <v>1950</v>
      </c>
      <c r="C11174" s="13">
        <v>100086</v>
      </c>
      <c r="D11174" s="13">
        <v>6.1120000000000001</v>
      </c>
    </row>
    <row r="11175" spans="1:4" ht="15.75" hidden="1" customHeight="1">
      <c r="A11175" s="13" t="s">
        <v>355</v>
      </c>
      <c r="B11175" s="13">
        <v>1951</v>
      </c>
      <c r="C11175" s="13">
        <v>103474</v>
      </c>
      <c r="D11175" s="13">
        <v>9.64</v>
      </c>
    </row>
    <row r="11176" spans="1:4" ht="15.75" hidden="1" customHeight="1">
      <c r="A11176" s="13" t="s">
        <v>355</v>
      </c>
      <c r="B11176" s="13">
        <v>1952</v>
      </c>
      <c r="C11176" s="13">
        <v>106074</v>
      </c>
      <c r="D11176" s="13">
        <v>5.5659999999999998</v>
      </c>
    </row>
    <row r="11177" spans="1:4" ht="15.75" hidden="1" customHeight="1">
      <c r="A11177" s="13" t="s">
        <v>355</v>
      </c>
      <c r="B11177" s="13">
        <v>1953</v>
      </c>
      <c r="C11177" s="13">
        <v>108799</v>
      </c>
      <c r="D11177" s="13">
        <v>6.4420000000000002</v>
      </c>
    </row>
    <row r="11178" spans="1:4" ht="15.75" hidden="1" customHeight="1">
      <c r="A11178" s="13" t="s">
        <v>355</v>
      </c>
      <c r="B11178" s="13">
        <v>1954</v>
      </c>
      <c r="C11178" s="13">
        <v>111666</v>
      </c>
      <c r="D11178" s="13">
        <v>13.03</v>
      </c>
    </row>
    <row r="11179" spans="1:4" ht="15.75" hidden="1" customHeight="1">
      <c r="A11179" s="13" t="s">
        <v>355</v>
      </c>
      <c r="B11179" s="13">
        <v>1955</v>
      </c>
      <c r="C11179" s="13">
        <v>114672</v>
      </c>
      <c r="D11179" s="13">
        <v>10.778</v>
      </c>
    </row>
    <row r="11180" spans="1:4" ht="15.75" hidden="1" customHeight="1">
      <c r="A11180" s="13" t="s">
        <v>355</v>
      </c>
      <c r="B11180" s="13">
        <v>1956</v>
      </c>
      <c r="C11180" s="13">
        <v>117848</v>
      </c>
      <c r="D11180" s="13">
        <v>13.939</v>
      </c>
    </row>
    <row r="11181" spans="1:4" ht="15.75" hidden="1" customHeight="1">
      <c r="A11181" s="13" t="s">
        <v>355</v>
      </c>
      <c r="B11181" s="13">
        <v>1957</v>
      </c>
      <c r="C11181" s="13">
        <v>121207</v>
      </c>
      <c r="D11181" s="13">
        <v>9.5210000000000008</v>
      </c>
    </row>
    <row r="11182" spans="1:4" ht="15.75" hidden="1" customHeight="1">
      <c r="A11182" s="13" t="s">
        <v>355</v>
      </c>
      <c r="B11182" s="13">
        <v>1958</v>
      </c>
      <c r="C11182" s="13">
        <v>124770</v>
      </c>
      <c r="D11182" s="13">
        <v>8.34</v>
      </c>
    </row>
    <row r="11183" spans="1:4" ht="15.75" hidden="1" customHeight="1">
      <c r="A11183" s="13" t="s">
        <v>355</v>
      </c>
      <c r="B11183" s="13">
        <v>1959</v>
      </c>
      <c r="C11183" s="13">
        <v>128522</v>
      </c>
      <c r="D11183" s="13">
        <v>10.734999999999999</v>
      </c>
    </row>
    <row r="11184" spans="1:4" ht="15.75" hidden="1" customHeight="1">
      <c r="A11184" s="13" t="s">
        <v>355</v>
      </c>
      <c r="B11184" s="13">
        <v>1960</v>
      </c>
      <c r="C11184" s="13">
        <v>131282</v>
      </c>
      <c r="D11184" s="13">
        <v>9.2309999999999999</v>
      </c>
    </row>
    <row r="11185" spans="1:4" ht="15.75" hidden="1" customHeight="1">
      <c r="A11185" s="13" t="s">
        <v>355</v>
      </c>
      <c r="B11185" s="13">
        <v>1961</v>
      </c>
      <c r="C11185" s="13">
        <v>133121</v>
      </c>
      <c r="D11185" s="13">
        <v>9.6340000000000003</v>
      </c>
    </row>
    <row r="11186" spans="1:4" ht="15.75" hidden="1" customHeight="1">
      <c r="A11186" s="13" t="s">
        <v>355</v>
      </c>
      <c r="B11186" s="13">
        <v>1962</v>
      </c>
      <c r="C11186" s="13">
        <v>135109</v>
      </c>
      <c r="D11186" s="13">
        <v>10.58</v>
      </c>
    </row>
    <row r="11187" spans="1:4" ht="15.75" hidden="1" customHeight="1">
      <c r="A11187" s="13" t="s">
        <v>355</v>
      </c>
      <c r="B11187" s="13">
        <v>1963</v>
      </c>
      <c r="C11187" s="13">
        <v>137103</v>
      </c>
      <c r="D11187" s="13">
        <v>10.134</v>
      </c>
    </row>
    <row r="11188" spans="1:4" ht="15.75" hidden="1" customHeight="1">
      <c r="A11188" s="13" t="s">
        <v>355</v>
      </c>
      <c r="B11188" s="13">
        <v>1964</v>
      </c>
      <c r="C11188" s="13">
        <v>139091</v>
      </c>
      <c r="D11188" s="13">
        <v>9.8529999999999998</v>
      </c>
    </row>
    <row r="11189" spans="1:4" ht="15.75" hidden="1" customHeight="1">
      <c r="A11189" s="13" t="s">
        <v>355</v>
      </c>
      <c r="B11189" s="13">
        <v>1965</v>
      </c>
      <c r="C11189" s="13">
        <v>141059</v>
      </c>
      <c r="D11189" s="13">
        <v>8.84</v>
      </c>
    </row>
    <row r="11190" spans="1:4" ht="15.75" hidden="1" customHeight="1">
      <c r="A11190" s="13" t="s">
        <v>355</v>
      </c>
      <c r="B11190" s="13">
        <v>1966</v>
      </c>
      <c r="C11190" s="13">
        <v>143027</v>
      </c>
      <c r="D11190" s="13">
        <v>8.2669999999999995</v>
      </c>
    </row>
    <row r="11191" spans="1:4" ht="15.75" hidden="1" customHeight="1">
      <c r="A11191" s="13" t="s">
        <v>355</v>
      </c>
      <c r="B11191" s="13">
        <v>1967</v>
      </c>
      <c r="C11191" s="13">
        <v>144966</v>
      </c>
      <c r="D11191" s="13">
        <v>10.183</v>
      </c>
    </row>
    <row r="11192" spans="1:4" ht="15.75" hidden="1" customHeight="1">
      <c r="A11192" s="13" t="s">
        <v>355</v>
      </c>
      <c r="B11192" s="13">
        <v>1968</v>
      </c>
      <c r="C11192" s="13">
        <v>146866</v>
      </c>
      <c r="D11192" s="13">
        <v>9.4689999999999994</v>
      </c>
    </row>
    <row r="11193" spans="1:4" ht="15.75" hidden="1" customHeight="1">
      <c r="A11193" s="13" t="s">
        <v>355</v>
      </c>
      <c r="B11193" s="13">
        <v>1969</v>
      </c>
      <c r="C11193" s="13">
        <v>148683</v>
      </c>
      <c r="D11193" s="13">
        <v>12.391999999999999</v>
      </c>
    </row>
    <row r="11194" spans="1:4" ht="15.75" hidden="1" customHeight="1">
      <c r="A11194" s="13" t="s">
        <v>355</v>
      </c>
      <c r="B11194" s="13">
        <v>1970</v>
      </c>
      <c r="C11194" s="13">
        <v>150395</v>
      </c>
      <c r="D11194" s="13">
        <v>13.86</v>
      </c>
    </row>
    <row r="11195" spans="1:4" ht="15.75" hidden="1" customHeight="1">
      <c r="A11195" s="13" t="s">
        <v>355</v>
      </c>
      <c r="B11195" s="13">
        <v>1971</v>
      </c>
      <c r="C11195" s="13">
        <v>151979</v>
      </c>
      <c r="D11195" s="13">
        <v>12.063000000000001</v>
      </c>
    </row>
    <row r="11196" spans="1:4" ht="15.75" hidden="1" customHeight="1">
      <c r="A11196" s="13" t="s">
        <v>355</v>
      </c>
      <c r="B11196" s="13">
        <v>1972</v>
      </c>
      <c r="C11196" s="13">
        <v>153253</v>
      </c>
      <c r="D11196" s="13">
        <v>11.696</v>
      </c>
    </row>
    <row r="11197" spans="1:4" ht="15.75" hidden="1" customHeight="1">
      <c r="A11197" s="13" t="s">
        <v>355</v>
      </c>
      <c r="B11197" s="13">
        <v>1973</v>
      </c>
      <c r="C11197" s="13">
        <v>154107</v>
      </c>
      <c r="D11197" s="13">
        <v>12.975</v>
      </c>
    </row>
    <row r="11198" spans="1:4" ht="15.75" hidden="1" customHeight="1">
      <c r="A11198" s="13" t="s">
        <v>355</v>
      </c>
      <c r="B11198" s="13">
        <v>1974</v>
      </c>
      <c r="C11198" s="13">
        <v>154695</v>
      </c>
      <c r="D11198" s="13">
        <v>11.76</v>
      </c>
    </row>
    <row r="11199" spans="1:4" ht="15.75" hidden="1" customHeight="1">
      <c r="A11199" s="13" t="s">
        <v>355</v>
      </c>
      <c r="B11199" s="13">
        <v>1975</v>
      </c>
      <c r="C11199" s="13">
        <v>155163</v>
      </c>
      <c r="D11199" s="13">
        <v>8.5169999999999995</v>
      </c>
    </row>
    <row r="11200" spans="1:4" ht="15.75" hidden="1" customHeight="1">
      <c r="A11200" s="13" t="s">
        <v>355</v>
      </c>
      <c r="B11200" s="13">
        <v>1976</v>
      </c>
      <c r="C11200" s="13">
        <v>155561</v>
      </c>
      <c r="D11200" s="13">
        <v>18.193000000000001</v>
      </c>
    </row>
    <row r="11201" spans="1:4" ht="15.75" hidden="1" customHeight="1">
      <c r="A11201" s="13" t="s">
        <v>355</v>
      </c>
      <c r="B11201" s="13">
        <v>1977</v>
      </c>
      <c r="C11201" s="13">
        <v>155928</v>
      </c>
      <c r="D11201" s="13">
        <v>9.5020000000000007</v>
      </c>
    </row>
    <row r="11202" spans="1:4" ht="15.75" hidden="1" customHeight="1">
      <c r="A11202" s="13" t="s">
        <v>355</v>
      </c>
      <c r="B11202" s="13">
        <v>1978</v>
      </c>
      <c r="C11202" s="13">
        <v>156267</v>
      </c>
      <c r="D11202" s="13">
        <v>8.093</v>
      </c>
    </row>
    <row r="11203" spans="1:4" ht="15.75" hidden="1" customHeight="1">
      <c r="A11203" s="13" t="s">
        <v>355</v>
      </c>
      <c r="B11203" s="13">
        <v>1979</v>
      </c>
      <c r="C11203" s="13">
        <v>156580</v>
      </c>
      <c r="D11203" s="13">
        <v>8.4890000000000008</v>
      </c>
    </row>
    <row r="11204" spans="1:4" ht="15.75" hidden="1" customHeight="1">
      <c r="A11204" s="13" t="s">
        <v>355</v>
      </c>
      <c r="B11204" s="13">
        <v>1980</v>
      </c>
      <c r="C11204" s="13">
        <v>156859</v>
      </c>
      <c r="D11204" s="13">
        <v>8.7360000000000007</v>
      </c>
    </row>
    <row r="11205" spans="1:4" ht="15.75" hidden="1" customHeight="1">
      <c r="A11205" s="13" t="s">
        <v>355</v>
      </c>
      <c r="B11205" s="13">
        <v>1981</v>
      </c>
      <c r="C11205" s="13">
        <v>157038</v>
      </c>
      <c r="D11205" s="13">
        <v>8.3209999999999997</v>
      </c>
    </row>
    <row r="11206" spans="1:4" ht="15.75" hidden="1" customHeight="1">
      <c r="A11206" s="13" t="s">
        <v>355</v>
      </c>
      <c r="B11206" s="13">
        <v>1982</v>
      </c>
      <c r="C11206" s="13">
        <v>157054</v>
      </c>
      <c r="D11206" s="13">
        <v>9.3040000000000003</v>
      </c>
    </row>
    <row r="11207" spans="1:4" ht="15.75" hidden="1" customHeight="1">
      <c r="A11207" s="13" t="s">
        <v>355</v>
      </c>
      <c r="B11207" s="13">
        <v>1983</v>
      </c>
      <c r="C11207" s="13">
        <v>156974</v>
      </c>
      <c r="D11207" s="13">
        <v>4.782</v>
      </c>
    </row>
    <row r="11208" spans="1:4" ht="15.75" hidden="1" customHeight="1">
      <c r="A11208" s="13" t="s">
        <v>355</v>
      </c>
      <c r="B11208" s="13">
        <v>1984</v>
      </c>
      <c r="C11208" s="13">
        <v>156817</v>
      </c>
      <c r="D11208" s="13">
        <v>11.941000000000001</v>
      </c>
    </row>
    <row r="11209" spans="1:4" ht="15.75" hidden="1" customHeight="1">
      <c r="A11209" s="13" t="s">
        <v>355</v>
      </c>
      <c r="B11209" s="13">
        <v>1985</v>
      </c>
      <c r="C11209" s="13">
        <v>156648</v>
      </c>
      <c r="D11209" s="13">
        <v>13.976000000000001</v>
      </c>
    </row>
    <row r="11210" spans="1:4" ht="15.75" hidden="1" customHeight="1">
      <c r="A11210" s="13" t="s">
        <v>355</v>
      </c>
      <c r="B11210" s="13">
        <v>1986</v>
      </c>
      <c r="C11210" s="13">
        <v>156467</v>
      </c>
      <c r="D11210" s="13">
        <v>2.6789999999999998</v>
      </c>
    </row>
    <row r="11211" spans="1:4" ht="15.75" hidden="1" customHeight="1">
      <c r="A11211" s="13" t="s">
        <v>355</v>
      </c>
      <c r="B11211" s="13">
        <v>1987</v>
      </c>
      <c r="C11211" s="13">
        <v>156270</v>
      </c>
      <c r="D11211" s="13">
        <v>2.3820000000000001</v>
      </c>
    </row>
    <row r="11212" spans="1:4" ht="15.75" hidden="1" customHeight="1">
      <c r="A11212" s="13" t="s">
        <v>355</v>
      </c>
      <c r="B11212" s="13">
        <v>1988</v>
      </c>
      <c r="C11212" s="13">
        <v>156061</v>
      </c>
      <c r="D11212" s="13">
        <v>2.3460000000000001</v>
      </c>
    </row>
    <row r="11213" spans="1:4" ht="15.75" hidden="1" customHeight="1">
      <c r="A11213" s="13" t="s">
        <v>355</v>
      </c>
      <c r="B11213" s="13">
        <v>1989</v>
      </c>
      <c r="C11213" s="13">
        <v>155781</v>
      </c>
      <c r="D11213" s="13">
        <v>4.4660000000000002</v>
      </c>
    </row>
    <row r="11214" spans="1:4" ht="15.75" hidden="1" customHeight="1">
      <c r="A11214" s="13" t="s">
        <v>355</v>
      </c>
      <c r="B11214" s="13">
        <v>1990</v>
      </c>
      <c r="C11214" s="13">
        <v>155461</v>
      </c>
      <c r="D11214" s="13">
        <v>4.7830000000000004</v>
      </c>
    </row>
    <row r="11215" spans="1:4" ht="15.75" hidden="1" customHeight="1">
      <c r="A11215" s="13" t="s">
        <v>355</v>
      </c>
      <c r="B11215" s="13">
        <v>1991</v>
      </c>
      <c r="C11215" s="13">
        <v>155033</v>
      </c>
      <c r="D11215" s="13">
        <v>3.8170000000000002</v>
      </c>
    </row>
    <row r="11216" spans="1:4" ht="15.75" hidden="1" customHeight="1">
      <c r="A11216" s="13" t="s">
        <v>355</v>
      </c>
      <c r="B11216" s="13">
        <v>1992</v>
      </c>
      <c r="C11216" s="13">
        <v>154387</v>
      </c>
      <c r="D11216" s="13">
        <v>3.145</v>
      </c>
    </row>
    <row r="11217" spans="1:4" ht="15.75" hidden="1" customHeight="1">
      <c r="A11217" s="13" t="s">
        <v>355</v>
      </c>
      <c r="B11217" s="13">
        <v>1993</v>
      </c>
      <c r="C11217" s="13">
        <v>153396</v>
      </c>
      <c r="D11217" s="13">
        <v>4.8540000000000001</v>
      </c>
    </row>
    <row r="11218" spans="1:4" ht="15.75" hidden="1" customHeight="1">
      <c r="A11218" s="13" t="s">
        <v>355</v>
      </c>
      <c r="B11218" s="13">
        <v>1994</v>
      </c>
      <c r="C11218" s="13">
        <v>152103</v>
      </c>
      <c r="D11218" s="13">
        <v>4.6539999999999999</v>
      </c>
    </row>
    <row r="11219" spans="1:4" ht="15.75" hidden="1" customHeight="1">
      <c r="A11219" s="13" t="s">
        <v>355</v>
      </c>
      <c r="B11219" s="13">
        <v>1995</v>
      </c>
      <c r="C11219" s="13">
        <v>150604</v>
      </c>
      <c r="D11219" s="13">
        <v>4.6050000000000004</v>
      </c>
    </row>
    <row r="11220" spans="1:4" ht="15.75" hidden="1" customHeight="1">
      <c r="A11220" s="13" t="s">
        <v>355</v>
      </c>
      <c r="B11220" s="13">
        <v>1996</v>
      </c>
      <c r="C11220" s="13">
        <v>148955</v>
      </c>
      <c r="D11220" s="13">
        <v>4.3079999999999998</v>
      </c>
    </row>
    <row r="11221" spans="1:4" ht="15.75" hidden="1" customHeight="1">
      <c r="A11221" s="13" t="s">
        <v>355</v>
      </c>
      <c r="B11221" s="13">
        <v>1997</v>
      </c>
      <c r="C11221" s="13">
        <v>147160</v>
      </c>
      <c r="D11221" s="13">
        <v>4.508</v>
      </c>
    </row>
    <row r="11222" spans="1:4" ht="15.75" hidden="1" customHeight="1">
      <c r="A11222" s="13" t="s">
        <v>355</v>
      </c>
      <c r="B11222" s="13">
        <v>1998</v>
      </c>
      <c r="C11222" s="13">
        <v>145264</v>
      </c>
      <c r="D11222" s="13">
        <v>0.249</v>
      </c>
    </row>
    <row r="11223" spans="1:4" ht="15.75" hidden="1" customHeight="1">
      <c r="A11223" s="13" t="s">
        <v>355</v>
      </c>
      <c r="B11223" s="13">
        <v>1999</v>
      </c>
      <c r="C11223" s="13">
        <v>143262</v>
      </c>
      <c r="D11223" s="13">
        <v>1.865</v>
      </c>
    </row>
    <row r="11224" spans="1:4" ht="15.75" hidden="1" customHeight="1">
      <c r="A11224" s="13" t="s">
        <v>355</v>
      </c>
      <c r="B11224" s="13">
        <v>2000</v>
      </c>
      <c r="C11224" s="13">
        <v>141433</v>
      </c>
      <c r="D11224" s="13">
        <v>4.9480000000000004</v>
      </c>
    </row>
    <row r="11225" spans="1:4" ht="15.75" hidden="1" customHeight="1">
      <c r="A11225" s="13" t="s">
        <v>355</v>
      </c>
      <c r="B11225" s="13">
        <v>2001</v>
      </c>
      <c r="C11225" s="13">
        <v>140643</v>
      </c>
      <c r="D11225" s="13">
        <v>5.0380000000000003</v>
      </c>
    </row>
    <row r="11226" spans="1:4" ht="15.75" hidden="1" customHeight="1">
      <c r="A11226" s="13" t="s">
        <v>355</v>
      </c>
      <c r="B11226" s="13">
        <v>2002</v>
      </c>
      <c r="C11226" s="13">
        <v>141394</v>
      </c>
      <c r="D11226" s="13">
        <v>4.8570000000000002</v>
      </c>
    </row>
    <row r="11227" spans="1:4" ht="15.75" hidden="1" customHeight="1">
      <c r="A11227" s="13" t="s">
        <v>355</v>
      </c>
      <c r="B11227" s="13">
        <v>2003</v>
      </c>
      <c r="C11227" s="13">
        <v>143121</v>
      </c>
      <c r="D11227" s="13">
        <v>4.8609999999999998</v>
      </c>
    </row>
    <row r="11228" spans="1:4" ht="15.75" hidden="1" customHeight="1">
      <c r="A11228" s="13" t="s">
        <v>355</v>
      </c>
      <c r="B11228" s="13">
        <v>2004</v>
      </c>
      <c r="C11228" s="13">
        <v>145090</v>
      </c>
      <c r="D11228" s="13">
        <v>5.0999999999999996</v>
      </c>
    </row>
    <row r="11229" spans="1:4" ht="15.75" hidden="1" customHeight="1">
      <c r="A11229" s="13" t="s">
        <v>355</v>
      </c>
      <c r="B11229" s="13">
        <v>2005</v>
      </c>
      <c r="C11229" s="13">
        <v>147275</v>
      </c>
      <c r="D11229" s="13">
        <v>5.0549999999999997</v>
      </c>
    </row>
    <row r="11230" spans="1:4" ht="15.75" hidden="1" customHeight="1">
      <c r="A11230" s="13" t="s">
        <v>355</v>
      </c>
      <c r="B11230" s="13">
        <v>2006</v>
      </c>
      <c r="C11230" s="13">
        <v>149671</v>
      </c>
      <c r="D11230" s="13">
        <v>5.2679999999999998</v>
      </c>
    </row>
    <row r="11231" spans="1:4" ht="15.75" hidden="1" customHeight="1">
      <c r="A11231" s="13" t="s">
        <v>355</v>
      </c>
      <c r="B11231" s="13">
        <v>2007</v>
      </c>
      <c r="C11231" s="13">
        <v>152135</v>
      </c>
      <c r="D11231" s="13">
        <v>5.93</v>
      </c>
    </row>
    <row r="11232" spans="1:4" ht="15.75" hidden="1" customHeight="1">
      <c r="A11232" s="13" t="s">
        <v>355</v>
      </c>
      <c r="B11232" s="13">
        <v>2008</v>
      </c>
      <c r="C11232" s="13">
        <v>154598</v>
      </c>
      <c r="D11232" s="13">
        <v>5.7039999999999997</v>
      </c>
    </row>
    <row r="11233" spans="1:4" ht="15.75" hidden="1" customHeight="1">
      <c r="A11233" s="13" t="s">
        <v>355</v>
      </c>
      <c r="B11233" s="13">
        <v>2009</v>
      </c>
      <c r="C11233" s="13">
        <v>157018</v>
      </c>
      <c r="D11233" s="13">
        <v>5.8369999999999997</v>
      </c>
    </row>
    <row r="11234" spans="1:4" ht="15.75" hidden="1" customHeight="1">
      <c r="A11234" s="13" t="s">
        <v>355</v>
      </c>
      <c r="B11234" s="13">
        <v>2010</v>
      </c>
      <c r="C11234" s="13">
        <v>159392</v>
      </c>
      <c r="D11234" s="13">
        <v>4.0199999999999996</v>
      </c>
    </row>
    <row r="11235" spans="1:4" ht="15.75" hidden="1" customHeight="1">
      <c r="A11235" s="13" t="s">
        <v>355</v>
      </c>
      <c r="B11235" s="13">
        <v>2011</v>
      </c>
      <c r="C11235" s="13">
        <v>161681</v>
      </c>
      <c r="D11235" s="13">
        <v>5.1289999999999996</v>
      </c>
    </row>
    <row r="11236" spans="1:4" ht="15.75" hidden="1" customHeight="1">
      <c r="A11236" s="13" t="s">
        <v>355</v>
      </c>
      <c r="B11236" s="13">
        <v>2012</v>
      </c>
      <c r="C11236" s="13">
        <v>163960</v>
      </c>
      <c r="D11236" s="13">
        <v>5.8369999999999997</v>
      </c>
    </row>
    <row r="11237" spans="1:4" ht="15.75" hidden="1" customHeight="1">
      <c r="A11237" s="13" t="s">
        <v>355</v>
      </c>
      <c r="B11237" s="13">
        <v>2013</v>
      </c>
      <c r="C11237" s="13">
        <v>166148</v>
      </c>
      <c r="D11237" s="13">
        <v>5.5030000000000001</v>
      </c>
    </row>
    <row r="11238" spans="1:4" ht="15.75" hidden="1" customHeight="1">
      <c r="A11238" s="13" t="s">
        <v>355</v>
      </c>
      <c r="B11238" s="13">
        <v>2014</v>
      </c>
      <c r="C11238" s="13">
        <v>168034</v>
      </c>
      <c r="D11238" s="13">
        <v>6.4080000000000004</v>
      </c>
    </row>
    <row r="11239" spans="1:4" ht="15.75" hidden="1" customHeight="1">
      <c r="A11239" s="13" t="s">
        <v>355</v>
      </c>
      <c r="B11239" s="13">
        <v>2015</v>
      </c>
      <c r="C11239" s="13">
        <v>169588</v>
      </c>
      <c r="D11239" s="13">
        <v>6.9249999999999998</v>
      </c>
    </row>
    <row r="11240" spans="1:4" ht="15.75" hidden="1" customHeight="1">
      <c r="A11240" s="13" t="s">
        <v>355</v>
      </c>
      <c r="B11240" s="13">
        <v>2016</v>
      </c>
      <c r="C11240" s="13">
        <v>170752</v>
      </c>
      <c r="D11240" s="13">
        <v>5.8</v>
      </c>
    </row>
    <row r="11241" spans="1:4" ht="15.75" hidden="1" customHeight="1">
      <c r="A11241" s="13" t="s">
        <v>355</v>
      </c>
      <c r="B11241" s="13">
        <v>2017</v>
      </c>
      <c r="C11241" s="13">
        <v>171543</v>
      </c>
      <c r="D11241" s="13">
        <v>4.5949999999999998</v>
      </c>
    </row>
    <row r="11242" spans="1:4" ht="15.75" hidden="1" customHeight="1">
      <c r="A11242" s="13" t="s">
        <v>355</v>
      </c>
      <c r="B11242" s="13">
        <v>2018</v>
      </c>
      <c r="C11242" s="13">
        <v>184734</v>
      </c>
      <c r="D11242" s="13">
        <v>3.9790000000000001</v>
      </c>
    </row>
    <row r="11243" spans="1:4" ht="15.75" hidden="1" customHeight="1">
      <c r="A11243" s="13" t="s">
        <v>355</v>
      </c>
      <c r="B11243" s="13">
        <v>2019</v>
      </c>
      <c r="C11243" s="13">
        <v>193119</v>
      </c>
      <c r="D11243" s="13">
        <v>1.96</v>
      </c>
    </row>
    <row r="11244" spans="1:4" ht="15.75" hidden="1" customHeight="1">
      <c r="A11244" s="13" t="s">
        <v>355</v>
      </c>
      <c r="B11244" s="13">
        <v>2020</v>
      </c>
      <c r="C11244" s="13">
        <v>189298</v>
      </c>
      <c r="D11244" s="13">
        <v>1.6739999999999999</v>
      </c>
    </row>
    <row r="11245" spans="1:4" ht="15.75" hidden="1" customHeight="1">
      <c r="A11245" s="13" t="s">
        <v>355</v>
      </c>
      <c r="B11245" s="13">
        <v>2021</v>
      </c>
      <c r="C11245" s="13">
        <v>190348</v>
      </c>
      <c r="D11245" s="13">
        <v>1.8440000000000001</v>
      </c>
    </row>
    <row r="11246" spans="1:4" ht="15.75" hidden="1" customHeight="1">
      <c r="A11246" s="13" t="s">
        <v>293</v>
      </c>
      <c r="B11246" s="13">
        <v>1850</v>
      </c>
      <c r="C11246" s="13">
        <v>185395</v>
      </c>
    </row>
    <row r="11247" spans="1:4" ht="15.75" hidden="1" customHeight="1">
      <c r="A11247" s="13" t="s">
        <v>293</v>
      </c>
      <c r="B11247" s="13">
        <v>1851</v>
      </c>
      <c r="C11247" s="13">
        <v>185406</v>
      </c>
    </row>
    <row r="11248" spans="1:4" ht="15.75" hidden="1" customHeight="1">
      <c r="A11248" s="13" t="s">
        <v>293</v>
      </c>
      <c r="B11248" s="13">
        <v>1852</v>
      </c>
      <c r="C11248" s="13">
        <v>185416</v>
      </c>
    </row>
    <row r="11249" spans="1:3" ht="15.75" hidden="1" customHeight="1">
      <c r="A11249" s="13" t="s">
        <v>293</v>
      </c>
      <c r="B11249" s="13">
        <v>1853</v>
      </c>
      <c r="C11249" s="13">
        <v>185426</v>
      </c>
    </row>
    <row r="11250" spans="1:3" ht="15.75" hidden="1" customHeight="1">
      <c r="A11250" s="13" t="s">
        <v>293</v>
      </c>
      <c r="B11250" s="13">
        <v>1854</v>
      </c>
      <c r="C11250" s="13">
        <v>185437</v>
      </c>
    </row>
    <row r="11251" spans="1:3" ht="15.75" hidden="1" customHeight="1">
      <c r="A11251" s="13" t="s">
        <v>293</v>
      </c>
      <c r="B11251" s="13">
        <v>1855</v>
      </c>
      <c r="C11251" s="13">
        <v>185447</v>
      </c>
    </row>
    <row r="11252" spans="1:3" ht="15.75" hidden="1" customHeight="1">
      <c r="A11252" s="13" t="s">
        <v>293</v>
      </c>
      <c r="B11252" s="13">
        <v>1856</v>
      </c>
      <c r="C11252" s="13">
        <v>185457</v>
      </c>
    </row>
    <row r="11253" spans="1:3" ht="15.75" hidden="1" customHeight="1">
      <c r="A11253" s="13" t="s">
        <v>293</v>
      </c>
      <c r="B11253" s="13">
        <v>1857</v>
      </c>
      <c r="C11253" s="13">
        <v>185468</v>
      </c>
    </row>
    <row r="11254" spans="1:3" ht="15.75" hidden="1" customHeight="1">
      <c r="A11254" s="13" t="s">
        <v>293</v>
      </c>
      <c r="B11254" s="13">
        <v>1858</v>
      </c>
      <c r="C11254" s="13">
        <v>185478</v>
      </c>
    </row>
    <row r="11255" spans="1:3" ht="15.75" hidden="1" customHeight="1">
      <c r="A11255" s="13" t="s">
        <v>293</v>
      </c>
      <c r="B11255" s="13">
        <v>1859</v>
      </c>
      <c r="C11255" s="13">
        <v>185488</v>
      </c>
    </row>
    <row r="11256" spans="1:3" ht="15.75" hidden="1" customHeight="1">
      <c r="A11256" s="13" t="s">
        <v>293</v>
      </c>
      <c r="B11256" s="13">
        <v>1860</v>
      </c>
      <c r="C11256" s="13">
        <v>185499</v>
      </c>
    </row>
    <row r="11257" spans="1:3" ht="15.75" hidden="1" customHeight="1">
      <c r="A11257" s="13" t="s">
        <v>293</v>
      </c>
      <c r="B11257" s="13">
        <v>1861</v>
      </c>
      <c r="C11257" s="13">
        <v>185509</v>
      </c>
    </row>
    <row r="11258" spans="1:3" ht="15.75" hidden="1" customHeight="1">
      <c r="A11258" s="13" t="s">
        <v>293</v>
      </c>
      <c r="B11258" s="13">
        <v>1862</v>
      </c>
      <c r="C11258" s="13">
        <v>185519</v>
      </c>
    </row>
    <row r="11259" spans="1:3" ht="15.75" hidden="1" customHeight="1">
      <c r="A11259" s="13" t="s">
        <v>293</v>
      </c>
      <c r="B11259" s="13">
        <v>1863</v>
      </c>
      <c r="C11259" s="13">
        <v>185530</v>
      </c>
    </row>
    <row r="11260" spans="1:3" ht="15.75" hidden="1" customHeight="1">
      <c r="A11260" s="13" t="s">
        <v>293</v>
      </c>
      <c r="B11260" s="13">
        <v>1864</v>
      </c>
      <c r="C11260" s="13">
        <v>185540</v>
      </c>
    </row>
    <row r="11261" spans="1:3" ht="15.75" hidden="1" customHeight="1">
      <c r="A11261" s="13" t="s">
        <v>293</v>
      </c>
      <c r="B11261" s="13">
        <v>1865</v>
      </c>
      <c r="C11261" s="13">
        <v>185550</v>
      </c>
    </row>
    <row r="11262" spans="1:3" ht="15.75" hidden="1" customHeight="1">
      <c r="A11262" s="13" t="s">
        <v>293</v>
      </c>
      <c r="B11262" s="13">
        <v>1866</v>
      </c>
      <c r="C11262" s="13">
        <v>185561</v>
      </c>
    </row>
    <row r="11263" spans="1:3" ht="15.75" hidden="1" customHeight="1">
      <c r="A11263" s="13" t="s">
        <v>293</v>
      </c>
      <c r="B11263" s="13">
        <v>1867</v>
      </c>
      <c r="C11263" s="13">
        <v>185571</v>
      </c>
    </row>
    <row r="11264" spans="1:3" ht="15.75" hidden="1" customHeight="1">
      <c r="A11264" s="13" t="s">
        <v>293</v>
      </c>
      <c r="B11264" s="13">
        <v>1868</v>
      </c>
      <c r="C11264" s="13">
        <v>185582</v>
      </c>
    </row>
    <row r="11265" spans="1:3" ht="15.75" hidden="1" customHeight="1">
      <c r="A11265" s="13" t="s">
        <v>293</v>
      </c>
      <c r="B11265" s="13">
        <v>1869</v>
      </c>
      <c r="C11265" s="13">
        <v>185592</v>
      </c>
    </row>
    <row r="11266" spans="1:3" ht="15.75" hidden="1" customHeight="1">
      <c r="A11266" s="13" t="s">
        <v>293</v>
      </c>
      <c r="B11266" s="13">
        <v>1870</v>
      </c>
      <c r="C11266" s="13">
        <v>185602</v>
      </c>
    </row>
    <row r="11267" spans="1:3" ht="15.75" hidden="1" customHeight="1">
      <c r="A11267" s="13" t="s">
        <v>293</v>
      </c>
      <c r="B11267" s="13">
        <v>1871</v>
      </c>
      <c r="C11267" s="13">
        <v>185613</v>
      </c>
    </row>
    <row r="11268" spans="1:3" ht="15.75" hidden="1" customHeight="1">
      <c r="A11268" s="13" t="s">
        <v>293</v>
      </c>
      <c r="B11268" s="13">
        <v>1872</v>
      </c>
      <c r="C11268" s="13">
        <v>185623</v>
      </c>
    </row>
    <row r="11269" spans="1:3" ht="15.75" hidden="1" customHeight="1">
      <c r="A11269" s="13" t="s">
        <v>293</v>
      </c>
      <c r="B11269" s="13">
        <v>1873</v>
      </c>
      <c r="C11269" s="13">
        <v>185633</v>
      </c>
    </row>
    <row r="11270" spans="1:3" ht="15.75" hidden="1" customHeight="1">
      <c r="A11270" s="13" t="s">
        <v>293</v>
      </c>
      <c r="B11270" s="13">
        <v>1874</v>
      </c>
      <c r="C11270" s="13">
        <v>185644</v>
      </c>
    </row>
    <row r="11271" spans="1:3" ht="15.75" hidden="1" customHeight="1">
      <c r="A11271" s="13" t="s">
        <v>293</v>
      </c>
      <c r="B11271" s="13">
        <v>1875</v>
      </c>
      <c r="C11271" s="13">
        <v>185654</v>
      </c>
    </row>
    <row r="11272" spans="1:3" ht="15.75" hidden="1" customHeight="1">
      <c r="A11272" s="13" t="s">
        <v>293</v>
      </c>
      <c r="B11272" s="13">
        <v>1876</v>
      </c>
      <c r="C11272" s="13">
        <v>185664</v>
      </c>
    </row>
    <row r="11273" spans="1:3" ht="15.75" hidden="1" customHeight="1">
      <c r="A11273" s="13" t="s">
        <v>293</v>
      </c>
      <c r="B11273" s="13">
        <v>1877</v>
      </c>
      <c r="C11273" s="13">
        <v>185675</v>
      </c>
    </row>
    <row r="11274" spans="1:3" ht="15.75" hidden="1" customHeight="1">
      <c r="A11274" s="13" t="s">
        <v>293</v>
      </c>
      <c r="B11274" s="13">
        <v>1878</v>
      </c>
      <c r="C11274" s="13">
        <v>185685</v>
      </c>
    </row>
    <row r="11275" spans="1:3" ht="15.75" hidden="1" customHeight="1">
      <c r="A11275" s="13" t="s">
        <v>293</v>
      </c>
      <c r="B11275" s="13">
        <v>1879</v>
      </c>
      <c r="C11275" s="13">
        <v>186127</v>
      </c>
    </row>
    <row r="11276" spans="1:3" ht="15.75" hidden="1" customHeight="1">
      <c r="A11276" s="13" t="s">
        <v>293</v>
      </c>
      <c r="B11276" s="13">
        <v>1880</v>
      </c>
      <c r="C11276" s="13">
        <v>187005</v>
      </c>
    </row>
    <row r="11277" spans="1:3" ht="15.75" hidden="1" customHeight="1">
      <c r="A11277" s="13" t="s">
        <v>293</v>
      </c>
      <c r="B11277" s="13">
        <v>1881</v>
      </c>
      <c r="C11277" s="13">
        <v>188325</v>
      </c>
    </row>
    <row r="11278" spans="1:3" ht="15.75" hidden="1" customHeight="1">
      <c r="A11278" s="13" t="s">
        <v>293</v>
      </c>
      <c r="B11278" s="13">
        <v>1882</v>
      </c>
      <c r="C11278" s="13">
        <v>190092</v>
      </c>
    </row>
    <row r="11279" spans="1:3" ht="15.75" hidden="1" customHeight="1">
      <c r="A11279" s="13" t="s">
        <v>293</v>
      </c>
      <c r="B11279" s="13">
        <v>1883</v>
      </c>
      <c r="C11279" s="13">
        <v>192311</v>
      </c>
    </row>
    <row r="11280" spans="1:3" ht="15.75" hidden="1" customHeight="1">
      <c r="A11280" s="13" t="s">
        <v>293</v>
      </c>
      <c r="B11280" s="13">
        <v>1884</v>
      </c>
      <c r="C11280" s="13">
        <v>194556</v>
      </c>
    </row>
    <row r="11281" spans="1:3" ht="15.75" hidden="1" customHeight="1">
      <c r="A11281" s="13" t="s">
        <v>293</v>
      </c>
      <c r="B11281" s="13">
        <v>1885</v>
      </c>
      <c r="C11281" s="13">
        <v>196828</v>
      </c>
    </row>
    <row r="11282" spans="1:3" ht="15.75" hidden="1" customHeight="1">
      <c r="A11282" s="13" t="s">
        <v>293</v>
      </c>
      <c r="B11282" s="13">
        <v>1886</v>
      </c>
      <c r="C11282" s="13">
        <v>199125</v>
      </c>
    </row>
    <row r="11283" spans="1:3" ht="15.75" hidden="1" customHeight="1">
      <c r="A11283" s="13" t="s">
        <v>293</v>
      </c>
      <c r="B11283" s="13">
        <v>1887</v>
      </c>
      <c r="C11283" s="13">
        <v>201450</v>
      </c>
    </row>
    <row r="11284" spans="1:3" ht="15.75" hidden="1" customHeight="1">
      <c r="A11284" s="13" t="s">
        <v>293</v>
      </c>
      <c r="B11284" s="13">
        <v>1888</v>
      </c>
      <c r="C11284" s="13">
        <v>203801</v>
      </c>
    </row>
    <row r="11285" spans="1:3" ht="15.75" hidden="1" customHeight="1">
      <c r="A11285" s="13" t="s">
        <v>293</v>
      </c>
      <c r="B11285" s="13">
        <v>1889</v>
      </c>
      <c r="C11285" s="13">
        <v>206219</v>
      </c>
    </row>
    <row r="11286" spans="1:3" ht="15.75" hidden="1" customHeight="1">
      <c r="A11286" s="13" t="s">
        <v>293</v>
      </c>
      <c r="B11286" s="13">
        <v>1890</v>
      </c>
      <c r="C11286" s="13">
        <v>208704</v>
      </c>
    </row>
    <row r="11287" spans="1:3" ht="15.75" hidden="1" customHeight="1">
      <c r="A11287" s="13" t="s">
        <v>293</v>
      </c>
      <c r="B11287" s="13">
        <v>1891</v>
      </c>
      <c r="C11287" s="13">
        <v>211257</v>
      </c>
    </row>
    <row r="11288" spans="1:3" ht="15.75" hidden="1" customHeight="1">
      <c r="A11288" s="13" t="s">
        <v>293</v>
      </c>
      <c r="B11288" s="13">
        <v>1892</v>
      </c>
      <c r="C11288" s="13">
        <v>213881</v>
      </c>
    </row>
    <row r="11289" spans="1:3" ht="15.75" hidden="1" customHeight="1">
      <c r="A11289" s="13" t="s">
        <v>293</v>
      </c>
      <c r="B11289" s="13">
        <v>1893</v>
      </c>
      <c r="C11289" s="13">
        <v>216575</v>
      </c>
    </row>
    <row r="11290" spans="1:3" ht="15.75" hidden="1" customHeight="1">
      <c r="A11290" s="13" t="s">
        <v>293</v>
      </c>
      <c r="B11290" s="13">
        <v>1894</v>
      </c>
      <c r="C11290" s="13">
        <v>219304</v>
      </c>
    </row>
    <row r="11291" spans="1:3" ht="15.75" hidden="1" customHeight="1">
      <c r="A11291" s="13" t="s">
        <v>293</v>
      </c>
      <c r="B11291" s="13">
        <v>1895</v>
      </c>
      <c r="C11291" s="13">
        <v>222067</v>
      </c>
    </row>
    <row r="11292" spans="1:3" ht="15.75" hidden="1" customHeight="1">
      <c r="A11292" s="13" t="s">
        <v>293</v>
      </c>
      <c r="B11292" s="13">
        <v>1896</v>
      </c>
      <c r="C11292" s="13">
        <v>224864</v>
      </c>
    </row>
    <row r="11293" spans="1:3" ht="15.75" hidden="1" customHeight="1">
      <c r="A11293" s="13" t="s">
        <v>293</v>
      </c>
      <c r="B11293" s="13">
        <v>1897</v>
      </c>
      <c r="C11293" s="13">
        <v>227697</v>
      </c>
    </row>
    <row r="11294" spans="1:3" ht="15.75" hidden="1" customHeight="1">
      <c r="A11294" s="13" t="s">
        <v>293</v>
      </c>
      <c r="B11294" s="13">
        <v>1898</v>
      </c>
      <c r="C11294" s="13">
        <v>230566</v>
      </c>
    </row>
    <row r="11295" spans="1:3" ht="15.75" hidden="1" customHeight="1">
      <c r="A11295" s="13" t="s">
        <v>293</v>
      </c>
      <c r="B11295" s="13">
        <v>1899</v>
      </c>
      <c r="C11295" s="13">
        <v>233564</v>
      </c>
    </row>
    <row r="11296" spans="1:3" ht="15.75" hidden="1" customHeight="1">
      <c r="A11296" s="13" t="s">
        <v>293</v>
      </c>
      <c r="B11296" s="13">
        <v>1900</v>
      </c>
      <c r="C11296" s="13">
        <v>236693</v>
      </c>
    </row>
    <row r="11297" spans="1:3" ht="15.75" hidden="1" customHeight="1">
      <c r="A11297" s="13" t="s">
        <v>293</v>
      </c>
      <c r="B11297" s="13">
        <v>1901</v>
      </c>
      <c r="C11297" s="13">
        <v>239957</v>
      </c>
    </row>
    <row r="11298" spans="1:3" ht="15.75" hidden="1" customHeight="1">
      <c r="A11298" s="13" t="s">
        <v>293</v>
      </c>
      <c r="B11298" s="13">
        <v>1902</v>
      </c>
      <c r="C11298" s="13">
        <v>243359</v>
      </c>
    </row>
    <row r="11299" spans="1:3" ht="15.75" hidden="1" customHeight="1">
      <c r="A11299" s="13" t="s">
        <v>293</v>
      </c>
      <c r="B11299" s="13">
        <v>1903</v>
      </c>
      <c r="C11299" s="13">
        <v>246902</v>
      </c>
    </row>
    <row r="11300" spans="1:3" ht="15.75" hidden="1" customHeight="1">
      <c r="A11300" s="13" t="s">
        <v>293</v>
      </c>
      <c r="B11300" s="13">
        <v>1904</v>
      </c>
      <c r="C11300" s="13">
        <v>250496</v>
      </c>
    </row>
    <row r="11301" spans="1:3" ht="15.75" hidden="1" customHeight="1">
      <c r="A11301" s="13" t="s">
        <v>293</v>
      </c>
      <c r="B11301" s="13">
        <v>1905</v>
      </c>
      <c r="C11301" s="13">
        <v>254143</v>
      </c>
    </row>
    <row r="11302" spans="1:3" ht="15.75" hidden="1" customHeight="1">
      <c r="A11302" s="13" t="s">
        <v>293</v>
      </c>
      <c r="B11302" s="13">
        <v>1906</v>
      </c>
      <c r="C11302" s="13">
        <v>257843</v>
      </c>
    </row>
    <row r="11303" spans="1:3" ht="15.75" hidden="1" customHeight="1">
      <c r="A11303" s="13" t="s">
        <v>293</v>
      </c>
      <c r="B11303" s="13">
        <v>1907</v>
      </c>
      <c r="C11303" s="13">
        <v>261597</v>
      </c>
    </row>
    <row r="11304" spans="1:3" ht="15.75" hidden="1" customHeight="1">
      <c r="A11304" s="13" t="s">
        <v>293</v>
      </c>
      <c r="B11304" s="13">
        <v>1908</v>
      </c>
      <c r="C11304" s="13">
        <v>265406</v>
      </c>
    </row>
    <row r="11305" spans="1:3" ht="15.75" hidden="1" customHeight="1">
      <c r="A11305" s="13" t="s">
        <v>293</v>
      </c>
      <c r="B11305" s="13">
        <v>1909</v>
      </c>
      <c r="C11305" s="13">
        <v>269168</v>
      </c>
    </row>
    <row r="11306" spans="1:3" ht="15.75" hidden="1" customHeight="1">
      <c r="A11306" s="13" t="s">
        <v>293</v>
      </c>
      <c r="B11306" s="13">
        <v>1910</v>
      </c>
      <c r="C11306" s="13">
        <v>272882</v>
      </c>
    </row>
    <row r="11307" spans="1:3" ht="15.75" hidden="1" customHeight="1">
      <c r="A11307" s="13" t="s">
        <v>293</v>
      </c>
      <c r="B11307" s="13">
        <v>1911</v>
      </c>
      <c r="C11307" s="13">
        <v>276545</v>
      </c>
    </row>
    <row r="11308" spans="1:3" ht="15.75" hidden="1" customHeight="1">
      <c r="A11308" s="13" t="s">
        <v>293</v>
      </c>
      <c r="B11308" s="13">
        <v>1912</v>
      </c>
      <c r="C11308" s="13">
        <v>280156</v>
      </c>
    </row>
    <row r="11309" spans="1:3" ht="15.75" hidden="1" customHeight="1">
      <c r="A11309" s="13" t="s">
        <v>293</v>
      </c>
      <c r="B11309" s="13">
        <v>1913</v>
      </c>
      <c r="C11309" s="13">
        <v>283712</v>
      </c>
    </row>
    <row r="11310" spans="1:3" ht="15.75" hidden="1" customHeight="1">
      <c r="A11310" s="13" t="s">
        <v>293</v>
      </c>
      <c r="B11310" s="13">
        <v>1914</v>
      </c>
      <c r="C11310" s="13">
        <v>287313</v>
      </c>
    </row>
    <row r="11311" spans="1:3" ht="15.75" hidden="1" customHeight="1">
      <c r="A11311" s="13" t="s">
        <v>293</v>
      </c>
      <c r="B11311" s="13">
        <v>1915</v>
      </c>
      <c r="C11311" s="13">
        <v>290960</v>
      </c>
    </row>
    <row r="11312" spans="1:3" ht="15.75" hidden="1" customHeight="1">
      <c r="A11312" s="13" t="s">
        <v>293</v>
      </c>
      <c r="B11312" s="13">
        <v>1916</v>
      </c>
      <c r="C11312" s="13">
        <v>294653</v>
      </c>
    </row>
    <row r="11313" spans="1:3" ht="15.75" hidden="1" customHeight="1">
      <c r="A11313" s="13" t="s">
        <v>293</v>
      </c>
      <c r="B11313" s="13">
        <v>1917</v>
      </c>
      <c r="C11313" s="13">
        <v>298393</v>
      </c>
    </row>
    <row r="11314" spans="1:3" ht="15.75" hidden="1" customHeight="1">
      <c r="A11314" s="13" t="s">
        <v>293</v>
      </c>
      <c r="B11314" s="13">
        <v>1918</v>
      </c>
      <c r="C11314" s="13">
        <v>302197</v>
      </c>
    </row>
    <row r="11315" spans="1:3" ht="15.75" hidden="1" customHeight="1">
      <c r="A11315" s="13" t="s">
        <v>293</v>
      </c>
      <c r="B11315" s="13">
        <v>1919</v>
      </c>
      <c r="C11315" s="13">
        <v>305960</v>
      </c>
    </row>
    <row r="11316" spans="1:3" ht="15.75" hidden="1" customHeight="1">
      <c r="A11316" s="13" t="s">
        <v>293</v>
      </c>
      <c r="B11316" s="13">
        <v>1920</v>
      </c>
      <c r="C11316" s="13">
        <v>309680</v>
      </c>
    </row>
    <row r="11317" spans="1:3" ht="15.75" hidden="1" customHeight="1">
      <c r="A11317" s="13" t="s">
        <v>293</v>
      </c>
      <c r="B11317" s="13">
        <v>1921</v>
      </c>
      <c r="C11317" s="13">
        <v>313356</v>
      </c>
    </row>
    <row r="11318" spans="1:3" ht="15.75" hidden="1" customHeight="1">
      <c r="A11318" s="13" t="s">
        <v>293</v>
      </c>
      <c r="B11318" s="13">
        <v>1922</v>
      </c>
      <c r="C11318" s="13">
        <v>316987</v>
      </c>
    </row>
    <row r="11319" spans="1:3" ht="15.75" hidden="1" customHeight="1">
      <c r="A11319" s="13" t="s">
        <v>293</v>
      </c>
      <c r="B11319" s="13">
        <v>1923</v>
      </c>
      <c r="C11319" s="13">
        <v>320570</v>
      </c>
    </row>
    <row r="11320" spans="1:3" ht="15.75" hidden="1" customHeight="1">
      <c r="A11320" s="13" t="s">
        <v>293</v>
      </c>
      <c r="B11320" s="13">
        <v>1924</v>
      </c>
      <c r="C11320" s="13">
        <v>324194</v>
      </c>
    </row>
    <row r="11321" spans="1:3" ht="15.75" hidden="1" customHeight="1">
      <c r="A11321" s="13" t="s">
        <v>293</v>
      </c>
      <c r="B11321" s="13">
        <v>1925</v>
      </c>
      <c r="C11321" s="13">
        <v>327859</v>
      </c>
    </row>
    <row r="11322" spans="1:3" ht="15.75" hidden="1" customHeight="1">
      <c r="A11322" s="13" t="s">
        <v>293</v>
      </c>
      <c r="B11322" s="13">
        <v>1926</v>
      </c>
      <c r="C11322" s="13">
        <v>331565</v>
      </c>
    </row>
    <row r="11323" spans="1:3" ht="15.75" hidden="1" customHeight="1">
      <c r="A11323" s="13" t="s">
        <v>293</v>
      </c>
      <c r="B11323" s="13">
        <v>1927</v>
      </c>
      <c r="C11323" s="13">
        <v>335313</v>
      </c>
    </row>
    <row r="11324" spans="1:3" ht="15.75" hidden="1" customHeight="1">
      <c r="A11324" s="13" t="s">
        <v>293</v>
      </c>
      <c r="B11324" s="13">
        <v>1928</v>
      </c>
      <c r="C11324" s="13">
        <v>339104</v>
      </c>
    </row>
    <row r="11325" spans="1:3" ht="15.75" hidden="1" customHeight="1">
      <c r="A11325" s="13" t="s">
        <v>293</v>
      </c>
      <c r="B11325" s="13">
        <v>1929</v>
      </c>
      <c r="C11325" s="13">
        <v>343959</v>
      </c>
    </row>
    <row r="11326" spans="1:3" ht="15.75" hidden="1" customHeight="1">
      <c r="A11326" s="13" t="s">
        <v>293</v>
      </c>
      <c r="B11326" s="13">
        <v>1930</v>
      </c>
      <c r="C11326" s="13">
        <v>349917</v>
      </c>
    </row>
    <row r="11327" spans="1:3" ht="15.75" hidden="1" customHeight="1">
      <c r="A11327" s="13" t="s">
        <v>293</v>
      </c>
      <c r="B11327" s="13">
        <v>1931</v>
      </c>
      <c r="C11327" s="13">
        <v>357019</v>
      </c>
    </row>
    <row r="11328" spans="1:3" ht="15.75" hidden="1" customHeight="1">
      <c r="A11328" s="13" t="s">
        <v>293</v>
      </c>
      <c r="B11328" s="13">
        <v>1932</v>
      </c>
      <c r="C11328" s="13">
        <v>365304</v>
      </c>
    </row>
    <row r="11329" spans="1:3" ht="15.75" hidden="1" customHeight="1">
      <c r="A11329" s="13" t="s">
        <v>293</v>
      </c>
      <c r="B11329" s="13">
        <v>1933</v>
      </c>
      <c r="C11329" s="13">
        <v>374816</v>
      </c>
    </row>
    <row r="11330" spans="1:3" ht="15.75" hidden="1" customHeight="1">
      <c r="A11330" s="13" t="s">
        <v>293</v>
      </c>
      <c r="B11330" s="13">
        <v>1934</v>
      </c>
      <c r="C11330" s="13">
        <v>384575</v>
      </c>
    </row>
    <row r="11331" spans="1:3" ht="15.75" hidden="1" customHeight="1">
      <c r="A11331" s="13" t="s">
        <v>293</v>
      </c>
      <c r="B11331" s="13">
        <v>1935</v>
      </c>
      <c r="C11331" s="13">
        <v>394589</v>
      </c>
    </row>
    <row r="11332" spans="1:3" ht="15.75" hidden="1" customHeight="1">
      <c r="A11332" s="13" t="s">
        <v>293</v>
      </c>
      <c r="B11332" s="13">
        <v>1936</v>
      </c>
      <c r="C11332" s="13">
        <v>404863</v>
      </c>
    </row>
    <row r="11333" spans="1:3" ht="15.75" hidden="1" customHeight="1">
      <c r="A11333" s="13" t="s">
        <v>293</v>
      </c>
      <c r="B11333" s="13">
        <v>1937</v>
      </c>
      <c r="C11333" s="13">
        <v>415405</v>
      </c>
    </row>
    <row r="11334" spans="1:3" ht="15.75" hidden="1" customHeight="1">
      <c r="A11334" s="13" t="s">
        <v>293</v>
      </c>
      <c r="B11334" s="13">
        <v>1938</v>
      </c>
      <c r="C11334" s="13">
        <v>426221</v>
      </c>
    </row>
    <row r="11335" spans="1:3" ht="15.75" hidden="1" customHeight="1">
      <c r="A11335" s="13" t="s">
        <v>293</v>
      </c>
      <c r="B11335" s="13">
        <v>1939</v>
      </c>
      <c r="C11335" s="13">
        <v>435824</v>
      </c>
    </row>
    <row r="11336" spans="1:3" ht="15.75" hidden="1" customHeight="1">
      <c r="A11336" s="13" t="s">
        <v>293</v>
      </c>
      <c r="B11336" s="13">
        <v>1940</v>
      </c>
      <c r="C11336" s="13">
        <v>444169</v>
      </c>
    </row>
    <row r="11337" spans="1:3" ht="15.75" hidden="1" customHeight="1">
      <c r="A11337" s="13" t="s">
        <v>293</v>
      </c>
      <c r="B11337" s="13">
        <v>1941</v>
      </c>
      <c r="C11337" s="13">
        <v>451208</v>
      </c>
    </row>
    <row r="11338" spans="1:3" ht="15.75" hidden="1" customHeight="1">
      <c r="A11338" s="13" t="s">
        <v>293</v>
      </c>
      <c r="B11338" s="13">
        <v>1942</v>
      </c>
      <c r="C11338" s="13">
        <v>456894</v>
      </c>
    </row>
    <row r="11339" spans="1:3" ht="15.75" hidden="1" customHeight="1">
      <c r="A11339" s="13" t="s">
        <v>293</v>
      </c>
      <c r="B11339" s="13">
        <v>1943</v>
      </c>
      <c r="C11339" s="13">
        <v>461176</v>
      </c>
    </row>
    <row r="11340" spans="1:3" ht="15.75" hidden="1" customHeight="1">
      <c r="A11340" s="13" t="s">
        <v>293</v>
      </c>
      <c r="B11340" s="13">
        <v>1944</v>
      </c>
      <c r="C11340" s="13">
        <v>465498</v>
      </c>
    </row>
    <row r="11341" spans="1:3" ht="15.75" hidden="1" customHeight="1">
      <c r="A11341" s="13" t="s">
        <v>293</v>
      </c>
      <c r="B11341" s="13">
        <v>1945</v>
      </c>
      <c r="C11341" s="13">
        <v>469861</v>
      </c>
    </row>
    <row r="11342" spans="1:3" ht="15.75" hidden="1" customHeight="1">
      <c r="A11342" s="13" t="s">
        <v>293</v>
      </c>
      <c r="B11342" s="13">
        <v>1946</v>
      </c>
      <c r="C11342" s="13">
        <v>474265</v>
      </c>
    </row>
    <row r="11343" spans="1:3" ht="15.75" hidden="1" customHeight="1">
      <c r="A11343" s="13" t="s">
        <v>293</v>
      </c>
      <c r="B11343" s="13">
        <v>1947</v>
      </c>
      <c r="C11343" s="13">
        <v>478710</v>
      </c>
    </row>
    <row r="11344" spans="1:3" ht="15.75" hidden="1" customHeight="1">
      <c r="A11344" s="13" t="s">
        <v>293</v>
      </c>
      <c r="B11344" s="13">
        <v>1948</v>
      </c>
      <c r="C11344" s="13">
        <v>483197</v>
      </c>
    </row>
    <row r="11345" spans="1:4" ht="15.75" hidden="1" customHeight="1">
      <c r="A11345" s="13" t="s">
        <v>293</v>
      </c>
      <c r="B11345" s="13">
        <v>1949</v>
      </c>
      <c r="C11345" s="13">
        <v>488274</v>
      </c>
    </row>
    <row r="11346" spans="1:4" ht="15.75" hidden="1" customHeight="1">
      <c r="A11346" s="13" t="s">
        <v>293</v>
      </c>
      <c r="B11346" s="13">
        <v>1950</v>
      </c>
      <c r="C11346" s="13">
        <v>493969</v>
      </c>
      <c r="D11346" s="13">
        <v>0.26700000000000002</v>
      </c>
    </row>
    <row r="11347" spans="1:4" ht="15.75" hidden="1" customHeight="1">
      <c r="A11347" s="13" t="s">
        <v>293</v>
      </c>
      <c r="B11347" s="13">
        <v>1951</v>
      </c>
      <c r="C11347" s="13">
        <v>501289</v>
      </c>
      <c r="D11347" s="13">
        <v>0.28199999999999997</v>
      </c>
    </row>
    <row r="11348" spans="1:4" ht="15.75" hidden="1" customHeight="1">
      <c r="A11348" s="13" t="s">
        <v>293</v>
      </c>
      <c r="B11348" s="13">
        <v>1952</v>
      </c>
      <c r="C11348" s="13">
        <v>508981</v>
      </c>
      <c r="D11348" s="13">
        <v>0.315</v>
      </c>
    </row>
    <row r="11349" spans="1:4" ht="15.75" hidden="1" customHeight="1">
      <c r="A11349" s="13" t="s">
        <v>293</v>
      </c>
      <c r="B11349" s="13">
        <v>1953</v>
      </c>
      <c r="C11349" s="13">
        <v>517026</v>
      </c>
      <c r="D11349" s="13">
        <v>0.36599999999999999</v>
      </c>
    </row>
    <row r="11350" spans="1:4" ht="15.75" hidden="1" customHeight="1">
      <c r="A11350" s="13" t="s">
        <v>293</v>
      </c>
      <c r="B11350" s="13">
        <v>1954</v>
      </c>
      <c r="C11350" s="13">
        <v>525406</v>
      </c>
      <c r="D11350" s="13">
        <v>0.443</v>
      </c>
    </row>
    <row r="11351" spans="1:4" ht="15.75" hidden="1" customHeight="1">
      <c r="A11351" s="13" t="s">
        <v>293</v>
      </c>
      <c r="B11351" s="13">
        <v>1955</v>
      </c>
      <c r="C11351" s="13">
        <v>534130</v>
      </c>
      <c r="D11351" s="13">
        <v>0.45100000000000001</v>
      </c>
    </row>
    <row r="11352" spans="1:4" ht="15.75" hidden="1" customHeight="1">
      <c r="A11352" s="13" t="s">
        <v>293</v>
      </c>
      <c r="B11352" s="13">
        <v>1956</v>
      </c>
      <c r="C11352" s="13">
        <v>543259</v>
      </c>
      <c r="D11352" s="13">
        <v>0.67400000000000004</v>
      </c>
    </row>
    <row r="11353" spans="1:4" ht="15.75" hidden="1" customHeight="1">
      <c r="A11353" s="13" t="s">
        <v>293</v>
      </c>
      <c r="B11353" s="13">
        <v>1957</v>
      </c>
      <c r="C11353" s="13">
        <v>552890</v>
      </c>
      <c r="D11353" s="13">
        <v>0.81699999999999995</v>
      </c>
    </row>
    <row r="11354" spans="1:4" ht="15.75" hidden="1" customHeight="1">
      <c r="A11354" s="13" t="s">
        <v>293</v>
      </c>
      <c r="B11354" s="13">
        <v>1958</v>
      </c>
      <c r="C11354" s="13">
        <v>563159</v>
      </c>
      <c r="D11354" s="13">
        <v>0.76500000000000001</v>
      </c>
    </row>
    <row r="11355" spans="1:4" ht="15.75" hidden="1" customHeight="1">
      <c r="A11355" s="13" t="s">
        <v>293</v>
      </c>
      <c r="B11355" s="13">
        <v>1959</v>
      </c>
      <c r="C11355" s="13">
        <v>574163</v>
      </c>
      <c r="D11355" s="13">
        <v>0.83099999999999996</v>
      </c>
    </row>
    <row r="11356" spans="1:4" ht="15.75" hidden="1" customHeight="1">
      <c r="A11356" s="13" t="s">
        <v>293</v>
      </c>
      <c r="B11356" s="13">
        <v>1960</v>
      </c>
      <c r="C11356" s="13">
        <v>585727</v>
      </c>
      <c r="D11356" s="13">
        <v>0.88600000000000001</v>
      </c>
    </row>
    <row r="11357" spans="1:4" ht="15.75" hidden="1" customHeight="1">
      <c r="A11357" s="13" t="s">
        <v>293</v>
      </c>
      <c r="B11357" s="13">
        <v>1961</v>
      </c>
      <c r="C11357" s="13">
        <v>594777</v>
      </c>
      <c r="D11357" s="13">
        <v>0.86399999999999999</v>
      </c>
    </row>
    <row r="11358" spans="1:4" ht="15.75" hidden="1" customHeight="1">
      <c r="A11358" s="13" t="s">
        <v>293</v>
      </c>
      <c r="B11358" s="13">
        <v>1962</v>
      </c>
      <c r="C11358" s="13">
        <v>601109</v>
      </c>
      <c r="D11358" s="13">
        <v>0.90500000000000003</v>
      </c>
    </row>
    <row r="11359" spans="1:4" ht="15.75" hidden="1" customHeight="1">
      <c r="A11359" s="13" t="s">
        <v>293</v>
      </c>
      <c r="B11359" s="13">
        <v>1963</v>
      </c>
      <c r="C11359" s="13">
        <v>607079</v>
      </c>
      <c r="D11359" s="13">
        <v>0.98499999999999999</v>
      </c>
    </row>
    <row r="11360" spans="1:4" ht="15.75" hidden="1" customHeight="1">
      <c r="A11360" s="13" t="s">
        <v>293</v>
      </c>
      <c r="B11360" s="13">
        <v>1964</v>
      </c>
      <c r="C11360" s="13">
        <v>612349</v>
      </c>
      <c r="D11360" s="13">
        <v>1</v>
      </c>
    </row>
    <row r="11361" spans="1:4" ht="15.75" hidden="1" customHeight="1">
      <c r="A11361" s="13" t="s">
        <v>293</v>
      </c>
      <c r="B11361" s="13">
        <v>1965</v>
      </c>
      <c r="C11361" s="13">
        <v>617353</v>
      </c>
      <c r="D11361" s="13">
        <v>1.1499999999999999</v>
      </c>
    </row>
    <row r="11362" spans="1:4" ht="15.75" hidden="1" customHeight="1">
      <c r="A11362" s="13" t="s">
        <v>293</v>
      </c>
      <c r="B11362" s="13">
        <v>1966</v>
      </c>
      <c r="C11362" s="13">
        <v>622575</v>
      </c>
      <c r="D11362" s="13">
        <v>1.242</v>
      </c>
    </row>
    <row r="11363" spans="1:4" ht="15.75" hidden="1" customHeight="1">
      <c r="A11363" s="13" t="s">
        <v>293</v>
      </c>
      <c r="B11363" s="13">
        <v>1967</v>
      </c>
      <c r="C11363" s="13">
        <v>627698</v>
      </c>
      <c r="D11363" s="13">
        <v>1.3620000000000001</v>
      </c>
    </row>
    <row r="11364" spans="1:4" ht="15.75" hidden="1" customHeight="1">
      <c r="A11364" s="13" t="s">
        <v>293</v>
      </c>
      <c r="B11364" s="13">
        <v>1968</v>
      </c>
      <c r="C11364" s="13">
        <v>632456</v>
      </c>
      <c r="D11364" s="13">
        <v>1.6220000000000001</v>
      </c>
    </row>
    <row r="11365" spans="1:4" ht="15.75" hidden="1" customHeight="1">
      <c r="A11365" s="13" t="s">
        <v>293</v>
      </c>
      <c r="B11365" s="13">
        <v>1969</v>
      </c>
      <c r="C11365" s="13">
        <v>636830</v>
      </c>
      <c r="D11365" s="13">
        <v>1.67</v>
      </c>
    </row>
    <row r="11366" spans="1:4" ht="15.75" hidden="1" customHeight="1">
      <c r="A11366" s="13" t="s">
        <v>293</v>
      </c>
      <c r="B11366" s="13">
        <v>1970</v>
      </c>
      <c r="C11366" s="13">
        <v>640804</v>
      </c>
      <c r="D11366" s="13">
        <v>1.7030000000000001</v>
      </c>
    </row>
    <row r="11367" spans="1:4" ht="15.75" hidden="1" customHeight="1">
      <c r="A11367" s="13" t="s">
        <v>293</v>
      </c>
      <c r="B11367" s="13">
        <v>1971</v>
      </c>
      <c r="C11367" s="13">
        <v>644416</v>
      </c>
      <c r="D11367" s="13">
        <v>1.8839999999999999</v>
      </c>
    </row>
    <row r="11368" spans="1:4" ht="15.75" hidden="1" customHeight="1">
      <c r="A11368" s="13" t="s">
        <v>293</v>
      </c>
      <c r="B11368" s="13">
        <v>1972</v>
      </c>
      <c r="C11368" s="13">
        <v>647632</v>
      </c>
      <c r="D11368" s="13">
        <v>2.4060000000000001</v>
      </c>
    </row>
    <row r="11369" spans="1:4" ht="15.75" hidden="1" customHeight="1">
      <c r="A11369" s="13" t="s">
        <v>293</v>
      </c>
      <c r="B11369" s="13">
        <v>1973</v>
      </c>
      <c r="C11369" s="13">
        <v>650706</v>
      </c>
      <c r="D11369" s="13">
        <v>2.504</v>
      </c>
    </row>
    <row r="11370" spans="1:4" ht="15.75" hidden="1" customHeight="1">
      <c r="A11370" s="13" t="s">
        <v>293</v>
      </c>
      <c r="B11370" s="13">
        <v>1974</v>
      </c>
      <c r="C11370" s="13">
        <v>648594</v>
      </c>
      <c r="D11370" s="13">
        <v>1.929</v>
      </c>
    </row>
    <row r="11371" spans="1:4" ht="15.75" hidden="1" customHeight="1">
      <c r="A11371" s="13" t="s">
        <v>293</v>
      </c>
      <c r="B11371" s="13">
        <v>1975</v>
      </c>
      <c r="C11371" s="13">
        <v>644990</v>
      </c>
      <c r="D11371" s="13">
        <v>1.9910000000000001</v>
      </c>
    </row>
    <row r="11372" spans="1:4" ht="15.75" hidden="1" customHeight="1">
      <c r="A11372" s="13" t="s">
        <v>293</v>
      </c>
      <c r="B11372" s="13">
        <v>1976</v>
      </c>
      <c r="C11372" s="13">
        <v>648876</v>
      </c>
      <c r="D11372" s="13">
        <v>2.488</v>
      </c>
    </row>
    <row r="11373" spans="1:4" ht="15.75" hidden="1" customHeight="1">
      <c r="A11373" s="13" t="s">
        <v>293</v>
      </c>
      <c r="B11373" s="13">
        <v>1977</v>
      </c>
      <c r="C11373" s="13">
        <v>656421</v>
      </c>
      <c r="D11373" s="13">
        <v>2.6989999999999998</v>
      </c>
    </row>
    <row r="11374" spans="1:4" ht="15.75" hidden="1" customHeight="1">
      <c r="A11374" s="13" t="s">
        <v>293</v>
      </c>
      <c r="B11374" s="13">
        <v>1978</v>
      </c>
      <c r="C11374" s="13">
        <v>663977</v>
      </c>
      <c r="D11374" s="13">
        <v>2.8450000000000002</v>
      </c>
    </row>
    <row r="11375" spans="1:4" ht="15.75" hidden="1" customHeight="1">
      <c r="A11375" s="13" t="s">
        <v>293</v>
      </c>
      <c r="B11375" s="13">
        <v>1979</v>
      </c>
      <c r="C11375" s="13">
        <v>671622</v>
      </c>
      <c r="D11375" s="13">
        <v>3.0449999999999999</v>
      </c>
    </row>
    <row r="11376" spans="1:4" ht="15.75" hidden="1" customHeight="1">
      <c r="A11376" s="13" t="s">
        <v>293</v>
      </c>
      <c r="B11376" s="13">
        <v>1980</v>
      </c>
      <c r="C11376" s="13">
        <v>679336</v>
      </c>
      <c r="D11376" s="13">
        <v>3.2610000000000001</v>
      </c>
    </row>
    <row r="11377" spans="1:4" ht="15.75" hidden="1" customHeight="1">
      <c r="A11377" s="13" t="s">
        <v>293</v>
      </c>
      <c r="B11377" s="13">
        <v>1981</v>
      </c>
      <c r="C11377" s="13">
        <v>687179</v>
      </c>
      <c r="D11377" s="13">
        <v>3.0960000000000001</v>
      </c>
    </row>
    <row r="11378" spans="1:4" ht="15.75" hidden="1" customHeight="1">
      <c r="A11378" s="13" t="s">
        <v>293</v>
      </c>
      <c r="B11378" s="13">
        <v>1982</v>
      </c>
      <c r="C11378" s="13">
        <v>696237</v>
      </c>
      <c r="D11378" s="13">
        <v>3.157</v>
      </c>
    </row>
    <row r="11379" spans="1:4" ht="15.75" hidden="1" customHeight="1">
      <c r="A11379" s="13" t="s">
        <v>293</v>
      </c>
      <c r="B11379" s="13">
        <v>1983</v>
      </c>
      <c r="C11379" s="13">
        <v>707484</v>
      </c>
      <c r="D11379" s="13">
        <v>3.1509999999999998</v>
      </c>
    </row>
    <row r="11380" spans="1:4" ht="15.75" hidden="1" customHeight="1">
      <c r="A11380" s="13" t="s">
        <v>293</v>
      </c>
      <c r="B11380" s="13">
        <v>1984</v>
      </c>
      <c r="C11380" s="13">
        <v>719687</v>
      </c>
      <c r="D11380" s="13">
        <v>3.2349999999999999</v>
      </c>
    </row>
    <row r="11381" spans="1:4" ht="15.75" hidden="1" customHeight="1">
      <c r="A11381" s="13" t="s">
        <v>293</v>
      </c>
      <c r="B11381" s="13">
        <v>1985</v>
      </c>
      <c r="C11381" s="13">
        <v>731670</v>
      </c>
      <c r="D11381" s="13">
        <v>3.145</v>
      </c>
    </row>
    <row r="11382" spans="1:4" ht="15.75" hidden="1" customHeight="1">
      <c r="A11382" s="13" t="s">
        <v>293</v>
      </c>
      <c r="B11382" s="13">
        <v>1986</v>
      </c>
      <c r="C11382" s="13">
        <v>743451</v>
      </c>
      <c r="D11382" s="13">
        <v>3.6059999999999999</v>
      </c>
    </row>
    <row r="11383" spans="1:4" ht="15.75" hidden="1" customHeight="1">
      <c r="A11383" s="13" t="s">
        <v>293</v>
      </c>
      <c r="B11383" s="13">
        <v>1987</v>
      </c>
      <c r="C11383" s="13">
        <v>755031</v>
      </c>
      <c r="D11383" s="13">
        <v>4.1849999999999996</v>
      </c>
    </row>
    <row r="11384" spans="1:4" ht="15.75" hidden="1" customHeight="1">
      <c r="A11384" s="13" t="s">
        <v>293</v>
      </c>
      <c r="B11384" s="13">
        <v>1988</v>
      </c>
      <c r="C11384" s="13">
        <v>766417</v>
      </c>
      <c r="D11384" s="13">
        <v>4.1980000000000004</v>
      </c>
    </row>
    <row r="11385" spans="1:4" ht="15.75" hidden="1" customHeight="1">
      <c r="A11385" s="13" t="s">
        <v>293</v>
      </c>
      <c r="B11385" s="13">
        <v>1989</v>
      </c>
      <c r="C11385" s="13">
        <v>777599</v>
      </c>
      <c r="D11385" s="13">
        <v>4.43</v>
      </c>
    </row>
    <row r="11386" spans="1:4" ht="15.75" hidden="1" customHeight="1">
      <c r="A11386" s="13" t="s">
        <v>293</v>
      </c>
      <c r="B11386" s="13">
        <v>1990</v>
      </c>
      <c r="C11386" s="13">
        <v>788501</v>
      </c>
      <c r="D11386" s="13">
        <v>4.6529999999999996</v>
      </c>
    </row>
    <row r="11387" spans="1:4" ht="15.75" hidden="1" customHeight="1">
      <c r="A11387" s="13" t="s">
        <v>293</v>
      </c>
      <c r="B11387" s="13">
        <v>1991</v>
      </c>
      <c r="C11387" s="13">
        <v>799067</v>
      </c>
      <c r="D11387" s="13">
        <v>5.1429999999999998</v>
      </c>
    </row>
    <row r="11388" spans="1:4" ht="15.75" hidden="1" customHeight="1">
      <c r="A11388" s="13" t="s">
        <v>293</v>
      </c>
      <c r="B11388" s="13">
        <v>1992</v>
      </c>
      <c r="C11388" s="13">
        <v>810435</v>
      </c>
      <c r="D11388" s="13">
        <v>5.5170000000000003</v>
      </c>
    </row>
    <row r="11389" spans="1:4" ht="15.75" hidden="1" customHeight="1">
      <c r="A11389" s="13" t="s">
        <v>293</v>
      </c>
      <c r="B11389" s="13">
        <v>1993</v>
      </c>
      <c r="C11389" s="13">
        <v>825993</v>
      </c>
      <c r="D11389" s="13">
        <v>5.7610000000000001</v>
      </c>
    </row>
    <row r="11390" spans="1:4" ht="15.75" hidden="1" customHeight="1">
      <c r="A11390" s="13" t="s">
        <v>293</v>
      </c>
      <c r="B11390" s="13">
        <v>1994</v>
      </c>
      <c r="C11390" s="13">
        <v>844452</v>
      </c>
      <c r="D11390" s="13">
        <v>6.0019999999999998</v>
      </c>
    </row>
    <row r="11391" spans="1:4" ht="15.75" hidden="1" customHeight="1">
      <c r="A11391" s="13" t="s">
        <v>293</v>
      </c>
      <c r="B11391" s="13">
        <v>1995</v>
      </c>
      <c r="C11391" s="13">
        <v>862419</v>
      </c>
      <c r="D11391" s="13">
        <v>5.8739999999999997</v>
      </c>
    </row>
    <row r="11392" spans="1:4" ht="15.75" hidden="1" customHeight="1">
      <c r="A11392" s="13" t="s">
        <v>293</v>
      </c>
      <c r="B11392" s="13">
        <v>1996</v>
      </c>
      <c r="C11392" s="13">
        <v>880064</v>
      </c>
      <c r="D11392" s="13">
        <v>6.2240000000000002</v>
      </c>
    </row>
    <row r="11393" spans="1:4" ht="15.75" hidden="1" customHeight="1">
      <c r="A11393" s="13" t="s">
        <v>293</v>
      </c>
      <c r="B11393" s="13">
        <v>1997</v>
      </c>
      <c r="C11393" s="13">
        <v>897476</v>
      </c>
      <c r="D11393" s="13">
        <v>6.3120000000000003</v>
      </c>
    </row>
    <row r="11394" spans="1:4" ht="15.75" hidden="1" customHeight="1">
      <c r="A11394" s="13" t="s">
        <v>293</v>
      </c>
      <c r="B11394" s="13">
        <v>1998</v>
      </c>
      <c r="C11394" s="13">
        <v>914667</v>
      </c>
      <c r="D11394" s="13">
        <v>6.609</v>
      </c>
    </row>
    <row r="11395" spans="1:4" ht="15.75" hidden="1" customHeight="1">
      <c r="A11395" s="13" t="s">
        <v>293</v>
      </c>
      <c r="B11395" s="13">
        <v>1999</v>
      </c>
      <c r="C11395" s="13">
        <v>931612</v>
      </c>
      <c r="D11395" s="13">
        <v>6.8760000000000003</v>
      </c>
    </row>
    <row r="11396" spans="1:4" ht="15.75" hidden="1" customHeight="1">
      <c r="A11396" s="13" t="s">
        <v>293</v>
      </c>
      <c r="B11396" s="13">
        <v>2000</v>
      </c>
      <c r="C11396" s="13">
        <v>948238</v>
      </c>
      <c r="D11396" s="13">
        <v>7.1219999999999999</v>
      </c>
    </row>
    <row r="11397" spans="1:4" ht="15.75" hidden="1" customHeight="1">
      <c r="A11397" s="13" t="s">
        <v>293</v>
      </c>
      <c r="B11397" s="13">
        <v>2001</v>
      </c>
      <c r="C11397" s="13">
        <v>964838</v>
      </c>
      <c r="D11397" s="13">
        <v>6.9969999999999999</v>
      </c>
    </row>
    <row r="11398" spans="1:4" ht="15.75" hidden="1" customHeight="1">
      <c r="A11398" s="13" t="s">
        <v>293</v>
      </c>
      <c r="B11398" s="13">
        <v>2002</v>
      </c>
      <c r="C11398" s="13">
        <v>982202</v>
      </c>
      <c r="D11398" s="13">
        <v>7.1859999999999999</v>
      </c>
    </row>
    <row r="11399" spans="1:4" ht="15.75" hidden="1" customHeight="1">
      <c r="A11399" s="13" t="s">
        <v>293</v>
      </c>
      <c r="B11399" s="13">
        <v>2003</v>
      </c>
      <c r="C11399" s="13">
        <v>1000355</v>
      </c>
      <c r="D11399" s="13">
        <v>7.577</v>
      </c>
    </row>
    <row r="11400" spans="1:4" ht="15.75" hidden="1" customHeight="1">
      <c r="A11400" s="13" t="s">
        <v>293</v>
      </c>
      <c r="B11400" s="13">
        <v>2004</v>
      </c>
      <c r="C11400" s="13">
        <v>1018688</v>
      </c>
      <c r="D11400" s="13">
        <v>7.8029999999999999</v>
      </c>
    </row>
    <row r="11401" spans="1:4" ht="15.75" hidden="1" customHeight="1">
      <c r="A11401" s="13" t="s">
        <v>293</v>
      </c>
      <c r="B11401" s="13">
        <v>2005</v>
      </c>
      <c r="C11401" s="13">
        <v>1037070</v>
      </c>
      <c r="D11401" s="13">
        <v>7.9580000000000002</v>
      </c>
    </row>
    <row r="11402" spans="1:4" ht="15.75" hidden="1" customHeight="1">
      <c r="A11402" s="13" t="s">
        <v>293</v>
      </c>
      <c r="B11402" s="13">
        <v>2006</v>
      </c>
      <c r="C11402" s="13">
        <v>1055445</v>
      </c>
      <c r="D11402" s="13">
        <v>8.1850000000000005</v>
      </c>
    </row>
    <row r="11403" spans="1:4" ht="15.75" hidden="1" customHeight="1">
      <c r="A11403" s="13" t="s">
        <v>293</v>
      </c>
      <c r="B11403" s="13">
        <v>2007</v>
      </c>
      <c r="C11403" s="13">
        <v>1073875</v>
      </c>
      <c r="D11403" s="13">
        <v>8.5050000000000008</v>
      </c>
    </row>
    <row r="11404" spans="1:4" ht="15.75" hidden="1" customHeight="1">
      <c r="A11404" s="13" t="s">
        <v>293</v>
      </c>
      <c r="B11404" s="13">
        <v>2008</v>
      </c>
      <c r="C11404" s="13">
        <v>1092402</v>
      </c>
      <c r="D11404" s="13">
        <v>8.7170000000000005</v>
      </c>
    </row>
    <row r="11405" spans="1:4" ht="15.75" hidden="1" customHeight="1">
      <c r="A11405" s="13" t="s">
        <v>293</v>
      </c>
      <c r="B11405" s="13">
        <v>2009</v>
      </c>
      <c r="C11405" s="13">
        <v>1110979</v>
      </c>
      <c r="D11405" s="13">
        <v>8.4719999999999995</v>
      </c>
    </row>
    <row r="11406" spans="1:4" ht="15.75" hidden="1" customHeight="1">
      <c r="A11406" s="13" t="s">
        <v>293</v>
      </c>
      <c r="B11406" s="13">
        <v>2010</v>
      </c>
      <c r="C11406" s="13">
        <v>1129693</v>
      </c>
      <c r="D11406" s="13">
        <v>8.1029999999999998</v>
      </c>
    </row>
    <row r="11407" spans="1:4" ht="15.75" hidden="1" customHeight="1">
      <c r="A11407" s="13" t="s">
        <v>293</v>
      </c>
      <c r="B11407" s="13">
        <v>2011</v>
      </c>
      <c r="C11407" s="13">
        <v>1145090</v>
      </c>
      <c r="D11407" s="13">
        <v>7.7889999999999997</v>
      </c>
    </row>
    <row r="11408" spans="1:4" ht="15.75" hidden="1" customHeight="1">
      <c r="A11408" s="13" t="s">
        <v>293</v>
      </c>
      <c r="B11408" s="13">
        <v>2012</v>
      </c>
      <c r="C11408" s="13">
        <v>1156556</v>
      </c>
      <c r="D11408" s="13">
        <v>7.2640000000000002</v>
      </c>
    </row>
    <row r="11409" spans="1:4" ht="15.75" hidden="1" customHeight="1">
      <c r="A11409" s="13" t="s">
        <v>293</v>
      </c>
      <c r="B11409" s="13">
        <v>2013</v>
      </c>
      <c r="C11409" s="13">
        <v>1166972</v>
      </c>
      <c r="D11409" s="13">
        <v>6.5839999999999996</v>
      </c>
    </row>
    <row r="11410" spans="1:4" ht="15.75" hidden="1" customHeight="1">
      <c r="A11410" s="13" t="s">
        <v>293</v>
      </c>
      <c r="B11410" s="13">
        <v>2014</v>
      </c>
      <c r="C11410" s="13">
        <v>1176997</v>
      </c>
      <c r="D11410" s="13">
        <v>6.952</v>
      </c>
    </row>
    <row r="11411" spans="1:4" ht="15.75" hidden="1" customHeight="1">
      <c r="A11411" s="13" t="s">
        <v>293</v>
      </c>
      <c r="B11411" s="13">
        <v>2015</v>
      </c>
      <c r="C11411" s="13">
        <v>1187286</v>
      </c>
      <c r="D11411" s="13">
        <v>6.9729999999999999</v>
      </c>
    </row>
    <row r="11412" spans="1:4" ht="15.75" hidden="1" customHeight="1">
      <c r="A11412" s="13" t="s">
        <v>293</v>
      </c>
      <c r="B11412" s="13">
        <v>2016</v>
      </c>
      <c r="C11412" s="13">
        <v>1197889</v>
      </c>
      <c r="D11412" s="13">
        <v>7.375</v>
      </c>
    </row>
    <row r="11413" spans="1:4" ht="15.75" hidden="1" customHeight="1">
      <c r="A11413" s="13" t="s">
        <v>293</v>
      </c>
      <c r="B11413" s="13">
        <v>2017</v>
      </c>
      <c r="C11413" s="13">
        <v>1208527</v>
      </c>
      <c r="D11413" s="13">
        <v>7.5250000000000004</v>
      </c>
    </row>
    <row r="11414" spans="1:4" ht="15.75" hidden="1" customHeight="1">
      <c r="A11414" s="13" t="s">
        <v>293</v>
      </c>
      <c r="B11414" s="13">
        <v>2018</v>
      </c>
      <c r="C11414" s="13">
        <v>1218834</v>
      </c>
      <c r="D11414" s="13">
        <v>7.343</v>
      </c>
    </row>
    <row r="11415" spans="1:4" ht="15.75" hidden="1" customHeight="1">
      <c r="A11415" s="13" t="s">
        <v>293</v>
      </c>
      <c r="B11415" s="13">
        <v>2019</v>
      </c>
      <c r="C11415" s="13">
        <v>1228840</v>
      </c>
      <c r="D11415" s="13">
        <v>7.343</v>
      </c>
    </row>
    <row r="11416" spans="1:4" ht="15.75" hidden="1" customHeight="1">
      <c r="A11416" s="13" t="s">
        <v>293</v>
      </c>
      <c r="B11416" s="13">
        <v>2020</v>
      </c>
      <c r="C11416" s="13">
        <v>1237540</v>
      </c>
      <c r="D11416" s="13">
        <v>7.27</v>
      </c>
    </row>
    <row r="11417" spans="1:4" ht="15.75" hidden="1" customHeight="1">
      <c r="A11417" s="13" t="s">
        <v>293</v>
      </c>
      <c r="B11417" s="13">
        <v>2021</v>
      </c>
      <c r="C11417" s="13">
        <v>1244193</v>
      </c>
      <c r="D11417" s="13">
        <v>7.6</v>
      </c>
    </row>
    <row r="11418" spans="1:4" ht="15.75" hidden="1" customHeight="1">
      <c r="A11418" s="13" t="s">
        <v>356</v>
      </c>
      <c r="B11418" s="13">
        <v>1850</v>
      </c>
      <c r="C11418" s="13">
        <v>6826465</v>
      </c>
    </row>
    <row r="11419" spans="1:4" ht="15.75" hidden="1" customHeight="1">
      <c r="A11419" s="13" t="s">
        <v>356</v>
      </c>
      <c r="B11419" s="13">
        <v>1851</v>
      </c>
      <c r="C11419" s="13">
        <v>6870309</v>
      </c>
    </row>
    <row r="11420" spans="1:4" ht="15.75" hidden="1" customHeight="1">
      <c r="A11420" s="13" t="s">
        <v>356</v>
      </c>
      <c r="B11420" s="13">
        <v>1852</v>
      </c>
      <c r="C11420" s="13">
        <v>6914435</v>
      </c>
    </row>
    <row r="11421" spans="1:4" ht="15.75" hidden="1" customHeight="1">
      <c r="A11421" s="13" t="s">
        <v>356</v>
      </c>
      <c r="B11421" s="13">
        <v>1853</v>
      </c>
      <c r="C11421" s="13">
        <v>6958845</v>
      </c>
    </row>
    <row r="11422" spans="1:4" ht="15.75" hidden="1" customHeight="1">
      <c r="A11422" s="13" t="s">
        <v>356</v>
      </c>
      <c r="B11422" s="13">
        <v>1854</v>
      </c>
      <c r="C11422" s="13">
        <v>7003540</v>
      </c>
    </row>
    <row r="11423" spans="1:4" ht="15.75" hidden="1" customHeight="1">
      <c r="A11423" s="13" t="s">
        <v>356</v>
      </c>
      <c r="B11423" s="13">
        <v>1855</v>
      </c>
      <c r="C11423" s="13">
        <v>7048521</v>
      </c>
    </row>
    <row r="11424" spans="1:4" ht="15.75" hidden="1" customHeight="1">
      <c r="A11424" s="13" t="s">
        <v>356</v>
      </c>
      <c r="B11424" s="13">
        <v>1856</v>
      </c>
      <c r="C11424" s="13">
        <v>7093792</v>
      </c>
    </row>
    <row r="11425" spans="1:4" ht="15.75" hidden="1" customHeight="1">
      <c r="A11425" s="13" t="s">
        <v>356</v>
      </c>
      <c r="B11425" s="13">
        <v>1857</v>
      </c>
      <c r="C11425" s="13">
        <v>7139353</v>
      </c>
    </row>
    <row r="11426" spans="1:4" ht="15.75" hidden="1" customHeight="1">
      <c r="A11426" s="13" t="s">
        <v>356</v>
      </c>
      <c r="B11426" s="13">
        <v>1858</v>
      </c>
      <c r="C11426" s="13">
        <v>7185208</v>
      </c>
    </row>
    <row r="11427" spans="1:4" ht="15.75" hidden="1" customHeight="1">
      <c r="A11427" s="13" t="s">
        <v>356</v>
      </c>
      <c r="B11427" s="13">
        <v>1859</v>
      </c>
      <c r="C11427" s="13">
        <v>7231356</v>
      </c>
    </row>
    <row r="11428" spans="1:4" ht="15.75" hidden="1" customHeight="1">
      <c r="A11428" s="13" t="s">
        <v>356</v>
      </c>
      <c r="B11428" s="13">
        <v>1860</v>
      </c>
      <c r="C11428" s="13">
        <v>7277801</v>
      </c>
      <c r="D11428" s="13">
        <v>0.20200000000000001</v>
      </c>
    </row>
    <row r="11429" spans="1:4" ht="15.75" hidden="1" customHeight="1">
      <c r="A11429" s="13" t="s">
        <v>356</v>
      </c>
      <c r="B11429" s="13">
        <v>1861</v>
      </c>
      <c r="C11429" s="13">
        <v>7318846</v>
      </c>
      <c r="D11429" s="13">
        <v>0.66500000000000004</v>
      </c>
    </row>
    <row r="11430" spans="1:4" ht="15.75" hidden="1" customHeight="1">
      <c r="A11430" s="13" t="s">
        <v>356</v>
      </c>
      <c r="B11430" s="13">
        <v>1862</v>
      </c>
      <c r="C11430" s="13">
        <v>7360123</v>
      </c>
      <c r="D11430" s="13">
        <v>1.131</v>
      </c>
    </row>
    <row r="11431" spans="1:4" ht="15.75" hidden="1" customHeight="1">
      <c r="A11431" s="13" t="s">
        <v>356</v>
      </c>
      <c r="B11431" s="13">
        <v>1863</v>
      </c>
      <c r="C11431" s="13">
        <v>7401633</v>
      </c>
      <c r="D11431" s="13">
        <v>1.597</v>
      </c>
    </row>
    <row r="11432" spans="1:4" ht="15.75" hidden="1" customHeight="1">
      <c r="A11432" s="13" t="s">
        <v>356</v>
      </c>
      <c r="B11432" s="13">
        <v>1864</v>
      </c>
      <c r="C11432" s="13">
        <v>7443377</v>
      </c>
      <c r="D11432" s="13">
        <v>2.0630000000000002</v>
      </c>
    </row>
    <row r="11433" spans="1:4" ht="15.75" hidden="1" customHeight="1">
      <c r="A11433" s="13" t="s">
        <v>356</v>
      </c>
      <c r="B11433" s="13">
        <v>1865</v>
      </c>
      <c r="C11433" s="13">
        <v>7485356</v>
      </c>
      <c r="D11433" s="13">
        <v>2.528</v>
      </c>
    </row>
    <row r="11434" spans="1:4" ht="15.75" hidden="1" customHeight="1">
      <c r="A11434" s="13" t="s">
        <v>356</v>
      </c>
      <c r="B11434" s="13">
        <v>1866</v>
      </c>
      <c r="C11434" s="13">
        <v>7527572</v>
      </c>
      <c r="D11434" s="13">
        <v>2.9940000000000002</v>
      </c>
    </row>
    <row r="11435" spans="1:4" ht="15.75" hidden="1" customHeight="1">
      <c r="A11435" s="13" t="s">
        <v>356</v>
      </c>
      <c r="B11435" s="13">
        <v>1867</v>
      </c>
      <c r="C11435" s="13">
        <v>7570026</v>
      </c>
      <c r="D11435" s="13">
        <v>3.4569999999999999</v>
      </c>
    </row>
    <row r="11436" spans="1:4" ht="15.75" hidden="1" customHeight="1">
      <c r="A11436" s="13" t="s">
        <v>356</v>
      </c>
      <c r="B11436" s="13">
        <v>1868</v>
      </c>
      <c r="C11436" s="13">
        <v>7612719</v>
      </c>
      <c r="D11436" s="13">
        <v>3.923</v>
      </c>
    </row>
    <row r="11437" spans="1:4" ht="15.75" hidden="1" customHeight="1">
      <c r="A11437" s="13" t="s">
        <v>356</v>
      </c>
      <c r="B11437" s="13">
        <v>1869</v>
      </c>
      <c r="C11437" s="13">
        <v>7655654</v>
      </c>
      <c r="D11437" s="13">
        <v>4.3890000000000002</v>
      </c>
    </row>
    <row r="11438" spans="1:4" ht="15.75" hidden="1" customHeight="1">
      <c r="A11438" s="13" t="s">
        <v>356</v>
      </c>
      <c r="B11438" s="13">
        <v>1870</v>
      </c>
      <c r="C11438" s="13">
        <v>7698830</v>
      </c>
      <c r="D11438" s="13">
        <v>4.8550000000000004</v>
      </c>
    </row>
    <row r="11439" spans="1:4" ht="15.75" hidden="1" customHeight="1">
      <c r="A11439" s="13" t="s">
        <v>356</v>
      </c>
      <c r="B11439" s="13">
        <v>1871</v>
      </c>
      <c r="C11439" s="13">
        <v>7747227</v>
      </c>
      <c r="D11439" s="13">
        <v>5.32</v>
      </c>
    </row>
    <row r="11440" spans="1:4" ht="15.75" hidden="1" customHeight="1">
      <c r="A11440" s="13" t="s">
        <v>356</v>
      </c>
      <c r="B11440" s="13">
        <v>1872</v>
      </c>
      <c r="C11440" s="13">
        <v>7795928</v>
      </c>
      <c r="D11440" s="13">
        <v>5.7830000000000004</v>
      </c>
    </row>
    <row r="11441" spans="1:4" ht="15.75" hidden="1" customHeight="1">
      <c r="A11441" s="13" t="s">
        <v>356</v>
      </c>
      <c r="B11441" s="13">
        <v>1873</v>
      </c>
      <c r="C11441" s="13">
        <v>7844935</v>
      </c>
      <c r="D11441" s="13">
        <v>6.2489999999999997</v>
      </c>
    </row>
    <row r="11442" spans="1:4" ht="15.75" hidden="1" customHeight="1">
      <c r="A11442" s="13" t="s">
        <v>356</v>
      </c>
      <c r="B11442" s="13">
        <v>1874</v>
      </c>
      <c r="C11442" s="13">
        <v>7894250</v>
      </c>
      <c r="D11442" s="13">
        <v>6.7149999999999999</v>
      </c>
    </row>
    <row r="11443" spans="1:4" ht="15.75" hidden="1" customHeight="1">
      <c r="A11443" s="13" t="s">
        <v>356</v>
      </c>
      <c r="B11443" s="13">
        <v>1875</v>
      </c>
      <c r="C11443" s="13">
        <v>7943875</v>
      </c>
      <c r="D11443" s="13">
        <v>7.181</v>
      </c>
    </row>
    <row r="11444" spans="1:4" ht="15.75" hidden="1" customHeight="1">
      <c r="A11444" s="13" t="s">
        <v>356</v>
      </c>
      <c r="B11444" s="13">
        <v>1876</v>
      </c>
      <c r="C11444" s="13">
        <v>7993812</v>
      </c>
      <c r="D11444" s="13">
        <v>12.412000000000001</v>
      </c>
    </row>
    <row r="11445" spans="1:4" ht="15.75" hidden="1" customHeight="1">
      <c r="A11445" s="13" t="s">
        <v>356</v>
      </c>
      <c r="B11445" s="13">
        <v>1877</v>
      </c>
      <c r="C11445" s="13">
        <v>8044063</v>
      </c>
      <c r="D11445" s="13">
        <v>13.041</v>
      </c>
    </row>
    <row r="11446" spans="1:4" ht="15.75" hidden="1" customHeight="1">
      <c r="A11446" s="13" t="s">
        <v>356</v>
      </c>
      <c r="B11446" s="13">
        <v>1878</v>
      </c>
      <c r="C11446" s="13">
        <v>8094630</v>
      </c>
      <c r="D11446" s="13">
        <v>13.670999999999999</v>
      </c>
    </row>
    <row r="11447" spans="1:4" ht="15.75" hidden="1" customHeight="1">
      <c r="A11447" s="13" t="s">
        <v>356</v>
      </c>
      <c r="B11447" s="13">
        <v>1879</v>
      </c>
      <c r="C11447" s="13">
        <v>8145514</v>
      </c>
      <c r="D11447" s="13">
        <v>14.691000000000001</v>
      </c>
    </row>
    <row r="11448" spans="1:4" ht="15.75" hidden="1" customHeight="1">
      <c r="A11448" s="13" t="s">
        <v>356</v>
      </c>
      <c r="B11448" s="13">
        <v>1880</v>
      </c>
      <c r="C11448" s="13">
        <v>8196719</v>
      </c>
      <c r="D11448" s="13">
        <v>15.564</v>
      </c>
    </row>
    <row r="11449" spans="1:4" ht="15.75" hidden="1" customHeight="1">
      <c r="A11449" s="13" t="s">
        <v>356</v>
      </c>
      <c r="B11449" s="13">
        <v>1881</v>
      </c>
      <c r="C11449" s="13">
        <v>8246023</v>
      </c>
      <c r="D11449" s="13">
        <v>16.437999999999999</v>
      </c>
    </row>
    <row r="11450" spans="1:4" ht="15.75" hidden="1" customHeight="1">
      <c r="A11450" s="13" t="s">
        <v>356</v>
      </c>
      <c r="B11450" s="13">
        <v>1882</v>
      </c>
      <c r="C11450" s="13">
        <v>8295623</v>
      </c>
      <c r="D11450" s="13">
        <v>16.809000000000001</v>
      </c>
    </row>
    <row r="11451" spans="1:4" ht="15.75" hidden="1" customHeight="1">
      <c r="A11451" s="13" t="s">
        <v>356</v>
      </c>
      <c r="B11451" s="13">
        <v>1883</v>
      </c>
      <c r="C11451" s="13">
        <v>8345522</v>
      </c>
      <c r="D11451" s="13">
        <v>17.954000000000001</v>
      </c>
    </row>
    <row r="11452" spans="1:4" ht="15.75" hidden="1" customHeight="1">
      <c r="A11452" s="13" t="s">
        <v>356</v>
      </c>
      <c r="B11452" s="13">
        <v>1884</v>
      </c>
      <c r="C11452" s="13">
        <v>8395720</v>
      </c>
      <c r="D11452" s="13">
        <v>18.545000000000002</v>
      </c>
    </row>
    <row r="11453" spans="1:4" ht="15.75" hidden="1" customHeight="1">
      <c r="A11453" s="13" t="s">
        <v>356</v>
      </c>
      <c r="B11453" s="13">
        <v>1885</v>
      </c>
      <c r="C11453" s="13">
        <v>8446221</v>
      </c>
      <c r="D11453" s="13">
        <v>19.471</v>
      </c>
    </row>
    <row r="11454" spans="1:4" ht="15.75" hidden="1" customHeight="1">
      <c r="A11454" s="13" t="s">
        <v>356</v>
      </c>
      <c r="B11454" s="13">
        <v>1886</v>
      </c>
      <c r="C11454" s="13">
        <v>8497026</v>
      </c>
      <c r="D11454" s="13">
        <v>20.469000000000001</v>
      </c>
    </row>
    <row r="11455" spans="1:4" ht="15.75" hidden="1" customHeight="1">
      <c r="A11455" s="13" t="s">
        <v>356</v>
      </c>
      <c r="B11455" s="13">
        <v>1887</v>
      </c>
      <c r="C11455" s="13">
        <v>8548136</v>
      </c>
      <c r="D11455" s="13">
        <v>21.5</v>
      </c>
    </row>
    <row r="11456" spans="1:4" ht="15.75" hidden="1" customHeight="1">
      <c r="A11456" s="13" t="s">
        <v>356</v>
      </c>
      <c r="B11456" s="13">
        <v>1888</v>
      </c>
      <c r="C11456" s="13">
        <v>8599553</v>
      </c>
      <c r="D11456" s="13">
        <v>23.044</v>
      </c>
    </row>
    <row r="11457" spans="1:4" ht="15.75" hidden="1" customHeight="1">
      <c r="A11457" s="13" t="s">
        <v>356</v>
      </c>
      <c r="B11457" s="13">
        <v>1889</v>
      </c>
      <c r="C11457" s="13">
        <v>8651280</v>
      </c>
      <c r="D11457" s="13">
        <v>24.396999999999998</v>
      </c>
    </row>
    <row r="11458" spans="1:4" ht="15.75" hidden="1" customHeight="1">
      <c r="A11458" s="13" t="s">
        <v>356</v>
      </c>
      <c r="B11458" s="13">
        <v>1890</v>
      </c>
      <c r="C11458" s="13">
        <v>8703318</v>
      </c>
      <c r="D11458" s="13">
        <v>26.091000000000001</v>
      </c>
    </row>
    <row r="11459" spans="1:4" ht="15.75" hidden="1" customHeight="1">
      <c r="A11459" s="13" t="s">
        <v>356</v>
      </c>
      <c r="B11459" s="13">
        <v>1891</v>
      </c>
      <c r="C11459" s="13">
        <v>8764419</v>
      </c>
      <c r="D11459" s="13">
        <v>27.05</v>
      </c>
    </row>
    <row r="11460" spans="1:4" ht="15.75" hidden="1" customHeight="1">
      <c r="A11460" s="13" t="s">
        <v>356</v>
      </c>
      <c r="B11460" s="13">
        <v>1892</v>
      </c>
      <c r="C11460" s="13">
        <v>8825950</v>
      </c>
      <c r="D11460" s="13">
        <v>27.460999999999999</v>
      </c>
    </row>
    <row r="11461" spans="1:4" ht="15.75" hidden="1" customHeight="1">
      <c r="A11461" s="13" t="s">
        <v>356</v>
      </c>
      <c r="B11461" s="13">
        <v>1893</v>
      </c>
      <c r="C11461" s="13">
        <v>8887912</v>
      </c>
      <c r="D11461" s="13">
        <v>28.071000000000002</v>
      </c>
    </row>
    <row r="11462" spans="1:4" ht="15.75" hidden="1" customHeight="1">
      <c r="A11462" s="13" t="s">
        <v>356</v>
      </c>
      <c r="B11462" s="13">
        <v>1894</v>
      </c>
      <c r="C11462" s="13">
        <v>8950309</v>
      </c>
      <c r="D11462" s="13">
        <v>28.774999999999999</v>
      </c>
    </row>
    <row r="11463" spans="1:4" ht="15.75" hidden="1" customHeight="1">
      <c r="A11463" s="13" t="s">
        <v>356</v>
      </c>
      <c r="B11463" s="13">
        <v>1895</v>
      </c>
      <c r="C11463" s="13">
        <v>9013144</v>
      </c>
      <c r="D11463" s="13">
        <v>29.864000000000001</v>
      </c>
    </row>
    <row r="11464" spans="1:4" ht="15.75" hidden="1" customHeight="1">
      <c r="A11464" s="13" t="s">
        <v>356</v>
      </c>
      <c r="B11464" s="13">
        <v>1896</v>
      </c>
      <c r="C11464" s="13">
        <v>9076421</v>
      </c>
      <c r="D11464" s="13">
        <v>30.599</v>
      </c>
    </row>
    <row r="11465" spans="1:4" ht="15.75" hidden="1" customHeight="1">
      <c r="A11465" s="13" t="s">
        <v>356</v>
      </c>
      <c r="B11465" s="13">
        <v>1897</v>
      </c>
      <c r="C11465" s="13">
        <v>9140141</v>
      </c>
      <c r="D11465" s="13">
        <v>32.384999999999998</v>
      </c>
    </row>
    <row r="11466" spans="1:4" ht="15.75" hidden="1" customHeight="1">
      <c r="A11466" s="13" t="s">
        <v>356</v>
      </c>
      <c r="B11466" s="13">
        <v>1898</v>
      </c>
      <c r="C11466" s="13">
        <v>9204309</v>
      </c>
      <c r="D11466" s="13">
        <v>33.107999999999997</v>
      </c>
    </row>
    <row r="11467" spans="1:4" ht="15.75" hidden="1" customHeight="1">
      <c r="A11467" s="13" t="s">
        <v>356</v>
      </c>
      <c r="B11467" s="13">
        <v>1899</v>
      </c>
      <c r="C11467" s="13">
        <v>9268928</v>
      </c>
      <c r="D11467" s="13">
        <v>33.968000000000004</v>
      </c>
    </row>
    <row r="11468" spans="1:4" ht="15.75" hidden="1" customHeight="1">
      <c r="A11468" s="13" t="s">
        <v>356</v>
      </c>
      <c r="B11468" s="13">
        <v>1900</v>
      </c>
      <c r="C11468" s="13">
        <v>9334000</v>
      </c>
      <c r="D11468" s="13">
        <v>33.720999999999997</v>
      </c>
    </row>
    <row r="11469" spans="1:4" ht="15.75" hidden="1" customHeight="1">
      <c r="A11469" s="13" t="s">
        <v>356</v>
      </c>
      <c r="B11469" s="13">
        <v>1901</v>
      </c>
      <c r="C11469" s="13">
        <v>9405000</v>
      </c>
      <c r="D11469" s="13">
        <v>35.234999999999999</v>
      </c>
    </row>
    <row r="11470" spans="1:4" ht="15.75" hidden="1" customHeight="1">
      <c r="A11470" s="13" t="s">
        <v>356</v>
      </c>
      <c r="B11470" s="13">
        <v>1902</v>
      </c>
      <c r="C11470" s="13">
        <v>9475000</v>
      </c>
      <c r="D11470" s="13">
        <v>35.706000000000003</v>
      </c>
    </row>
    <row r="11471" spans="1:4" ht="15.75" hidden="1" customHeight="1">
      <c r="A11471" s="13" t="s">
        <v>356</v>
      </c>
      <c r="B11471" s="13">
        <v>1903</v>
      </c>
      <c r="C11471" s="13">
        <v>9545000</v>
      </c>
      <c r="D11471" s="13">
        <v>36.377000000000002</v>
      </c>
    </row>
    <row r="11472" spans="1:4" ht="15.75" hidden="1" customHeight="1">
      <c r="A11472" s="13" t="s">
        <v>356</v>
      </c>
      <c r="B11472" s="13">
        <v>1904</v>
      </c>
      <c r="C11472" s="13">
        <v>9615000</v>
      </c>
      <c r="D11472" s="13">
        <v>36.731999999999999</v>
      </c>
    </row>
    <row r="11473" spans="1:4" ht="15.75" hidden="1" customHeight="1">
      <c r="A11473" s="13" t="s">
        <v>356</v>
      </c>
      <c r="B11473" s="13">
        <v>1905</v>
      </c>
      <c r="C11473" s="13">
        <v>9685000</v>
      </c>
      <c r="D11473" s="13">
        <v>37.813000000000002</v>
      </c>
    </row>
    <row r="11474" spans="1:4" ht="15.75" hidden="1" customHeight="1">
      <c r="A11474" s="13" t="s">
        <v>356</v>
      </c>
      <c r="B11474" s="13">
        <v>1906</v>
      </c>
      <c r="C11474" s="13">
        <v>9754000</v>
      </c>
      <c r="D11474" s="13">
        <v>39.488</v>
      </c>
    </row>
    <row r="11475" spans="1:4" ht="15.75" hidden="1" customHeight="1">
      <c r="A11475" s="13" t="s">
        <v>356</v>
      </c>
      <c r="B11475" s="13">
        <v>1907</v>
      </c>
      <c r="C11475" s="13">
        <v>9825000</v>
      </c>
      <c r="D11475" s="13">
        <v>41.5</v>
      </c>
    </row>
    <row r="11476" spans="1:4" ht="15.75" hidden="1" customHeight="1">
      <c r="A11476" s="13" t="s">
        <v>356</v>
      </c>
      <c r="B11476" s="13">
        <v>1908</v>
      </c>
      <c r="C11476" s="13">
        <v>9895000</v>
      </c>
      <c r="D11476" s="13">
        <v>42.265999999999998</v>
      </c>
    </row>
    <row r="11477" spans="1:4" ht="15.75" hidden="1" customHeight="1">
      <c r="A11477" s="13" t="s">
        <v>356</v>
      </c>
      <c r="B11477" s="13">
        <v>1909</v>
      </c>
      <c r="C11477" s="13">
        <v>9965000</v>
      </c>
      <c r="D11477" s="13">
        <v>42.008000000000003</v>
      </c>
    </row>
    <row r="11478" spans="1:4" ht="15.75" hidden="1" customHeight="1">
      <c r="A11478" s="13" t="s">
        <v>356</v>
      </c>
      <c r="B11478" s="13">
        <v>1910</v>
      </c>
      <c r="C11478" s="13">
        <v>10036000</v>
      </c>
      <c r="D11478" s="13">
        <v>41.57</v>
      </c>
    </row>
    <row r="11479" spans="1:4" ht="15.75" hidden="1" customHeight="1">
      <c r="A11479" s="13" t="s">
        <v>356</v>
      </c>
      <c r="B11479" s="13">
        <v>1911</v>
      </c>
      <c r="C11479" s="13">
        <v>10099000</v>
      </c>
      <c r="D11479" s="13">
        <v>42.095999999999997</v>
      </c>
    </row>
    <row r="11480" spans="1:4" ht="15.75" hidden="1" customHeight="1">
      <c r="A11480" s="13" t="s">
        <v>356</v>
      </c>
      <c r="B11480" s="13">
        <v>1912</v>
      </c>
      <c r="C11480" s="13">
        <v>10157000</v>
      </c>
      <c r="D11480" s="13">
        <v>44.790999999999997</v>
      </c>
    </row>
    <row r="11481" spans="1:4" ht="15.75" hidden="1" customHeight="1">
      <c r="A11481" s="13" t="s">
        <v>356</v>
      </c>
      <c r="B11481" s="13">
        <v>1913</v>
      </c>
      <c r="C11481" s="13">
        <v>10221000</v>
      </c>
      <c r="D11481" s="13">
        <v>46.850999999999999</v>
      </c>
    </row>
    <row r="11482" spans="1:4" ht="15.75" hidden="1" customHeight="1">
      <c r="A11482" s="13" t="s">
        <v>356</v>
      </c>
      <c r="B11482" s="13">
        <v>1914</v>
      </c>
      <c r="C11482" s="13">
        <v>10283000</v>
      </c>
      <c r="D11482" s="13">
        <v>42.712000000000003</v>
      </c>
    </row>
    <row r="11483" spans="1:4" ht="15.75" hidden="1" customHeight="1">
      <c r="A11483" s="13" t="s">
        <v>356</v>
      </c>
      <c r="B11483" s="13">
        <v>1915</v>
      </c>
      <c r="C11483" s="13">
        <v>10286000</v>
      </c>
      <c r="D11483" s="13">
        <v>42.618000000000002</v>
      </c>
    </row>
    <row r="11484" spans="1:4" ht="15.75" hidden="1" customHeight="1">
      <c r="A11484" s="13" t="s">
        <v>356</v>
      </c>
      <c r="B11484" s="13">
        <v>1916</v>
      </c>
      <c r="C11484" s="13">
        <v>10222000</v>
      </c>
      <c r="D11484" s="13">
        <v>45.36</v>
      </c>
    </row>
    <row r="11485" spans="1:4" ht="15.75" hidden="1" customHeight="1">
      <c r="A11485" s="13" t="s">
        <v>356</v>
      </c>
      <c r="B11485" s="13">
        <v>1917</v>
      </c>
      <c r="C11485" s="13">
        <v>10128000</v>
      </c>
      <c r="D11485" s="13">
        <v>42.654000000000003</v>
      </c>
    </row>
    <row r="11486" spans="1:4" ht="15.75" hidden="1" customHeight="1">
      <c r="A11486" s="13" t="s">
        <v>356</v>
      </c>
      <c r="B11486" s="13">
        <v>1918</v>
      </c>
      <c r="C11486" s="13">
        <v>10004000</v>
      </c>
      <c r="D11486" s="13">
        <v>36.366</v>
      </c>
    </row>
    <row r="11487" spans="1:4" ht="15.75" hidden="1" customHeight="1">
      <c r="A11487" s="13" t="s">
        <v>356</v>
      </c>
      <c r="B11487" s="13">
        <v>1919</v>
      </c>
      <c r="C11487" s="13">
        <v>9922000</v>
      </c>
      <c r="D11487" s="13">
        <v>34.356000000000002</v>
      </c>
    </row>
    <row r="11488" spans="1:4" ht="15.75" hidden="1" customHeight="1">
      <c r="A11488" s="13" t="s">
        <v>356</v>
      </c>
      <c r="B11488" s="13">
        <v>1920</v>
      </c>
      <c r="C11488" s="13">
        <v>9978000</v>
      </c>
      <c r="D11488" s="13">
        <v>34.073</v>
      </c>
    </row>
    <row r="11489" spans="1:4" ht="15.75" hidden="1" customHeight="1">
      <c r="A11489" s="13" t="s">
        <v>356</v>
      </c>
      <c r="B11489" s="13">
        <v>1921</v>
      </c>
      <c r="C11489" s="13">
        <v>10002000</v>
      </c>
      <c r="D11489" s="13">
        <v>32.722999999999999</v>
      </c>
    </row>
    <row r="11490" spans="1:4" ht="15.75" hidden="1" customHeight="1">
      <c r="A11490" s="13" t="s">
        <v>356</v>
      </c>
      <c r="B11490" s="13">
        <v>1922</v>
      </c>
      <c r="C11490" s="13">
        <v>10113000</v>
      </c>
      <c r="D11490" s="13">
        <v>29.204999999999998</v>
      </c>
    </row>
    <row r="11491" spans="1:4" ht="15.75" hidden="1" customHeight="1">
      <c r="A11491" s="13" t="s">
        <v>356</v>
      </c>
      <c r="B11491" s="13">
        <v>1923</v>
      </c>
      <c r="C11491" s="13">
        <v>10198000</v>
      </c>
      <c r="D11491" s="13">
        <v>30.867999999999999</v>
      </c>
    </row>
    <row r="11492" spans="1:4" ht="15.75" hidden="1" customHeight="1">
      <c r="A11492" s="13" t="s">
        <v>356</v>
      </c>
      <c r="B11492" s="13">
        <v>1924</v>
      </c>
      <c r="C11492" s="13">
        <v>10278000</v>
      </c>
      <c r="D11492" s="13">
        <v>37.887999999999998</v>
      </c>
    </row>
    <row r="11493" spans="1:4" ht="15.75" hidden="1" customHeight="1">
      <c r="A11493" s="13" t="s">
        <v>356</v>
      </c>
      <c r="B11493" s="13">
        <v>1925</v>
      </c>
      <c r="C11493" s="13">
        <v>10370000</v>
      </c>
      <c r="D11493" s="13">
        <v>35.655999999999999</v>
      </c>
    </row>
    <row r="11494" spans="1:4" ht="15.75" hidden="1" customHeight="1">
      <c r="A11494" s="13" t="s">
        <v>356</v>
      </c>
      <c r="B11494" s="13">
        <v>1926</v>
      </c>
      <c r="C11494" s="13">
        <v>10443000</v>
      </c>
      <c r="D11494" s="13">
        <v>36.152000000000001</v>
      </c>
    </row>
    <row r="11495" spans="1:4" ht="15.75" hidden="1" customHeight="1">
      <c r="A11495" s="13" t="s">
        <v>356</v>
      </c>
      <c r="B11495" s="13">
        <v>1927</v>
      </c>
      <c r="C11495" s="13">
        <v>10496000</v>
      </c>
      <c r="D11495" s="13">
        <v>38.796999999999997</v>
      </c>
    </row>
    <row r="11496" spans="1:4" ht="15.75" hidden="1" customHeight="1">
      <c r="A11496" s="13" t="s">
        <v>356</v>
      </c>
      <c r="B11496" s="13">
        <v>1928</v>
      </c>
      <c r="C11496" s="13">
        <v>10549000</v>
      </c>
      <c r="D11496" s="13">
        <v>40.848999999999997</v>
      </c>
    </row>
    <row r="11497" spans="1:4" ht="15.75" hidden="1" customHeight="1">
      <c r="A11497" s="13" t="s">
        <v>356</v>
      </c>
      <c r="B11497" s="13">
        <v>1929</v>
      </c>
      <c r="C11497" s="13">
        <v>10598000</v>
      </c>
      <c r="D11497" s="13">
        <v>45.695</v>
      </c>
    </row>
    <row r="11498" spans="1:4" ht="15.75" hidden="1" customHeight="1">
      <c r="A11498" s="13" t="s">
        <v>356</v>
      </c>
      <c r="B11498" s="13">
        <v>1930</v>
      </c>
      <c r="C11498" s="13">
        <v>10648000</v>
      </c>
      <c r="D11498" s="13">
        <v>40.313000000000002</v>
      </c>
    </row>
    <row r="11499" spans="1:4" ht="15.75" hidden="1" customHeight="1">
      <c r="A11499" s="13" t="s">
        <v>356</v>
      </c>
      <c r="B11499" s="13">
        <v>1931</v>
      </c>
      <c r="C11499" s="13">
        <v>10702000</v>
      </c>
      <c r="D11499" s="13">
        <v>37.72</v>
      </c>
    </row>
    <row r="11500" spans="1:4" ht="15.75" hidden="1" customHeight="1">
      <c r="A11500" s="13" t="s">
        <v>356</v>
      </c>
      <c r="B11500" s="13">
        <v>1932</v>
      </c>
      <c r="C11500" s="13">
        <v>10750000</v>
      </c>
      <c r="D11500" s="13">
        <v>32.877000000000002</v>
      </c>
    </row>
    <row r="11501" spans="1:4" ht="15.75" hidden="1" customHeight="1">
      <c r="A11501" s="13" t="s">
        <v>356</v>
      </c>
      <c r="B11501" s="13">
        <v>1933</v>
      </c>
      <c r="C11501" s="13">
        <v>10791000</v>
      </c>
      <c r="D11501" s="13">
        <v>30.065999999999999</v>
      </c>
    </row>
    <row r="11502" spans="1:4" ht="15.75" hidden="1" customHeight="1">
      <c r="A11502" s="13" t="s">
        <v>356</v>
      </c>
      <c r="B11502" s="13">
        <v>1934</v>
      </c>
      <c r="C11502" s="13">
        <v>10826000</v>
      </c>
      <c r="D11502" s="13">
        <v>30.033000000000001</v>
      </c>
    </row>
    <row r="11503" spans="1:4" ht="15.75" hidden="1" customHeight="1">
      <c r="A11503" s="13" t="s">
        <v>356</v>
      </c>
      <c r="B11503" s="13">
        <v>1935</v>
      </c>
      <c r="C11503" s="13">
        <v>10853000</v>
      </c>
      <c r="D11503" s="13">
        <v>30.919</v>
      </c>
    </row>
    <row r="11504" spans="1:4" ht="15.75" hidden="1" customHeight="1">
      <c r="A11504" s="13" t="s">
        <v>356</v>
      </c>
      <c r="B11504" s="13">
        <v>1936</v>
      </c>
      <c r="C11504" s="13">
        <v>10873000</v>
      </c>
      <c r="D11504" s="13">
        <v>33.594000000000001</v>
      </c>
    </row>
    <row r="11505" spans="1:4" ht="15.75" hidden="1" customHeight="1">
      <c r="A11505" s="13" t="s">
        <v>356</v>
      </c>
      <c r="B11505" s="13">
        <v>1937</v>
      </c>
      <c r="C11505" s="13">
        <v>10889000</v>
      </c>
      <c r="D11505" s="13">
        <v>40.694000000000003</v>
      </c>
    </row>
    <row r="11506" spans="1:4" ht="15.75" hidden="1" customHeight="1">
      <c r="A11506" s="13" t="s">
        <v>356</v>
      </c>
      <c r="B11506" s="13">
        <v>1938</v>
      </c>
      <c r="C11506" s="13">
        <v>10877000</v>
      </c>
      <c r="D11506" s="13">
        <v>46.59</v>
      </c>
    </row>
    <row r="11507" spans="1:4" ht="15.75" hidden="1" customHeight="1">
      <c r="A11507" s="13" t="s">
        <v>356</v>
      </c>
      <c r="B11507" s="13">
        <v>1939</v>
      </c>
      <c r="C11507" s="13">
        <v>11106000</v>
      </c>
      <c r="D11507" s="13">
        <v>51.194000000000003</v>
      </c>
    </row>
    <row r="11508" spans="1:4" ht="15.75" hidden="1" customHeight="1">
      <c r="A11508" s="13" t="s">
        <v>356</v>
      </c>
      <c r="B11508" s="13">
        <v>1940</v>
      </c>
      <c r="C11508" s="13">
        <v>11160000</v>
      </c>
      <c r="D11508" s="13">
        <v>57.695999999999998</v>
      </c>
    </row>
    <row r="11509" spans="1:4" ht="15.75" hidden="1" customHeight="1">
      <c r="A11509" s="13" t="s">
        <v>356</v>
      </c>
      <c r="B11509" s="13">
        <v>1941</v>
      </c>
      <c r="C11509" s="13">
        <v>11129000</v>
      </c>
      <c r="D11509" s="13">
        <v>58.076000000000001</v>
      </c>
    </row>
    <row r="11510" spans="1:4" ht="15.75" hidden="1" customHeight="1">
      <c r="A11510" s="13" t="s">
        <v>356</v>
      </c>
      <c r="B11510" s="13">
        <v>1942</v>
      </c>
      <c r="C11510" s="13">
        <v>11054000</v>
      </c>
      <c r="D11510" s="13">
        <v>62.637</v>
      </c>
    </row>
    <row r="11511" spans="1:4" ht="15.75" hidden="1" customHeight="1">
      <c r="A11511" s="13" t="s">
        <v>356</v>
      </c>
      <c r="B11511" s="13">
        <v>1943</v>
      </c>
      <c r="C11511" s="13">
        <v>11035000</v>
      </c>
      <c r="D11511" s="13">
        <v>69.156000000000006</v>
      </c>
    </row>
    <row r="11512" spans="1:4" ht="15.75" hidden="1" customHeight="1">
      <c r="A11512" s="13" t="s">
        <v>356</v>
      </c>
      <c r="B11512" s="13">
        <v>1944</v>
      </c>
      <c r="C11512" s="13">
        <v>11109000</v>
      </c>
      <c r="D11512" s="13">
        <v>65.927999999999997</v>
      </c>
    </row>
    <row r="11513" spans="1:4" ht="15.75" hidden="1" customHeight="1">
      <c r="A11513" s="13" t="s">
        <v>356</v>
      </c>
      <c r="B11513" s="13">
        <v>1945</v>
      </c>
      <c r="C11513" s="13">
        <v>10693000</v>
      </c>
      <c r="D11513" s="13">
        <v>34.988</v>
      </c>
    </row>
    <row r="11514" spans="1:4" ht="15.75" hidden="1" customHeight="1">
      <c r="A11514" s="13" t="s">
        <v>356</v>
      </c>
      <c r="B11514" s="13">
        <v>1946</v>
      </c>
      <c r="C11514" s="13">
        <v>9523000</v>
      </c>
      <c r="D11514" s="13">
        <v>43.569000000000003</v>
      </c>
    </row>
    <row r="11515" spans="1:4" ht="15.75" hidden="1" customHeight="1">
      <c r="A11515" s="13" t="s">
        <v>356</v>
      </c>
      <c r="B11515" s="13">
        <v>1947</v>
      </c>
      <c r="C11515" s="13">
        <v>8765000</v>
      </c>
      <c r="D11515" s="13">
        <v>49.453000000000003</v>
      </c>
    </row>
    <row r="11516" spans="1:4" ht="15.75" hidden="1" customHeight="1">
      <c r="A11516" s="13" t="s">
        <v>356</v>
      </c>
      <c r="B11516" s="13">
        <v>1948</v>
      </c>
      <c r="C11516" s="13">
        <v>8828360</v>
      </c>
      <c r="D11516" s="13">
        <v>53.451000000000001</v>
      </c>
    </row>
    <row r="11517" spans="1:4" ht="15.75" hidden="1" customHeight="1">
      <c r="A11517" s="13" t="s">
        <v>356</v>
      </c>
      <c r="B11517" s="13">
        <v>1949</v>
      </c>
      <c r="C11517" s="13">
        <v>8868627</v>
      </c>
      <c r="D11517" s="13">
        <v>56.189</v>
      </c>
    </row>
    <row r="11518" spans="1:4" ht="15.75" hidden="1" customHeight="1">
      <c r="A11518" s="13" t="s">
        <v>356</v>
      </c>
      <c r="B11518" s="13">
        <v>1950</v>
      </c>
      <c r="C11518" s="13">
        <v>8916638</v>
      </c>
      <c r="D11518" s="13">
        <v>57.853999999999999</v>
      </c>
    </row>
    <row r="11519" spans="1:4" ht="15.75" hidden="1" customHeight="1">
      <c r="A11519" s="13" t="s">
        <v>356</v>
      </c>
      <c r="B11519" s="13">
        <v>1951</v>
      </c>
      <c r="C11519" s="13">
        <v>8996949</v>
      </c>
      <c r="D11519" s="13">
        <v>61.651000000000003</v>
      </c>
    </row>
    <row r="11520" spans="1:4" ht="15.75" hidden="1" customHeight="1">
      <c r="A11520" s="13" t="s">
        <v>356</v>
      </c>
      <c r="B11520" s="13">
        <v>1952</v>
      </c>
      <c r="C11520" s="13">
        <v>9076535</v>
      </c>
      <c r="D11520" s="13">
        <v>65.918999999999997</v>
      </c>
    </row>
    <row r="11521" spans="1:4" ht="15.75" hidden="1" customHeight="1">
      <c r="A11521" s="13" t="s">
        <v>356</v>
      </c>
      <c r="B11521" s="13">
        <v>1953</v>
      </c>
      <c r="C11521" s="13">
        <v>9151640</v>
      </c>
      <c r="D11521" s="13">
        <v>68.322000000000003</v>
      </c>
    </row>
    <row r="11522" spans="1:4" ht="15.75" hidden="1" customHeight="1">
      <c r="A11522" s="13" t="s">
        <v>356</v>
      </c>
      <c r="B11522" s="13">
        <v>1954</v>
      </c>
      <c r="C11522" s="13">
        <v>9220465</v>
      </c>
      <c r="D11522" s="13">
        <v>72.965999999999994</v>
      </c>
    </row>
    <row r="11523" spans="1:4" ht="15.75" hidden="1" customHeight="1">
      <c r="A11523" s="13" t="s">
        <v>356</v>
      </c>
      <c r="B11523" s="13">
        <v>1955</v>
      </c>
      <c r="C11523" s="13">
        <v>9288978</v>
      </c>
      <c r="D11523" s="13">
        <v>75.747</v>
      </c>
    </row>
    <row r="11524" spans="1:4" ht="15.75" hidden="1" customHeight="1">
      <c r="A11524" s="13" t="s">
        <v>356</v>
      </c>
      <c r="B11524" s="13">
        <v>1956</v>
      </c>
      <c r="C11524" s="13">
        <v>9357541</v>
      </c>
      <c r="D11524" s="13">
        <v>81.281000000000006</v>
      </c>
    </row>
    <row r="11525" spans="1:4" ht="15.75" hidden="1" customHeight="1">
      <c r="A11525" s="13" t="s">
        <v>356</v>
      </c>
      <c r="B11525" s="13">
        <v>1957</v>
      </c>
      <c r="C11525" s="13">
        <v>9418157</v>
      </c>
      <c r="D11525" s="13">
        <v>84.903999999999996</v>
      </c>
    </row>
    <row r="11526" spans="1:4" ht="15.75" hidden="1" customHeight="1">
      <c r="A11526" s="13" t="s">
        <v>356</v>
      </c>
      <c r="B11526" s="13">
        <v>1958</v>
      </c>
      <c r="C11526" s="13">
        <v>9468437</v>
      </c>
      <c r="D11526" s="13">
        <v>92.772000000000006</v>
      </c>
    </row>
    <row r="11527" spans="1:4" ht="15.75" hidden="1" customHeight="1">
      <c r="A11527" s="13" t="s">
        <v>356</v>
      </c>
      <c r="B11527" s="13">
        <v>1959</v>
      </c>
      <c r="C11527" s="13">
        <v>9506695</v>
      </c>
      <c r="D11527" s="13">
        <v>92.872</v>
      </c>
    </row>
    <row r="11528" spans="1:4" ht="15.75" hidden="1" customHeight="1">
      <c r="A11528" s="13" t="s">
        <v>356</v>
      </c>
      <c r="B11528" s="13">
        <v>1960</v>
      </c>
      <c r="C11528" s="13">
        <v>9539362</v>
      </c>
      <c r="D11528" s="13">
        <v>99.052999999999997</v>
      </c>
    </row>
    <row r="11529" spans="1:4" ht="15.75" hidden="1" customHeight="1">
      <c r="A11529" s="13" t="s">
        <v>356</v>
      </c>
      <c r="B11529" s="13">
        <v>1961</v>
      </c>
      <c r="C11529" s="13">
        <v>9570406</v>
      </c>
      <c r="D11529" s="13">
        <v>107.505</v>
      </c>
    </row>
    <row r="11530" spans="1:4" ht="15.75" hidden="1" customHeight="1">
      <c r="A11530" s="13" t="s">
        <v>356</v>
      </c>
      <c r="B11530" s="13">
        <v>1962</v>
      </c>
      <c r="C11530" s="13">
        <v>9594141</v>
      </c>
      <c r="D11530" s="13">
        <v>114.56399999999999</v>
      </c>
    </row>
    <row r="11531" spans="1:4" ht="15.75" hidden="1" customHeight="1">
      <c r="A11531" s="13" t="s">
        <v>356</v>
      </c>
      <c r="B11531" s="13">
        <v>1963</v>
      </c>
      <c r="C11531" s="13">
        <v>9623937</v>
      </c>
      <c r="D11531" s="13">
        <v>120.492</v>
      </c>
    </row>
    <row r="11532" spans="1:4" ht="15.75" hidden="1" customHeight="1">
      <c r="A11532" s="13" t="s">
        <v>356</v>
      </c>
      <c r="B11532" s="13">
        <v>1964</v>
      </c>
      <c r="C11532" s="13">
        <v>9664982</v>
      </c>
      <c r="D11532" s="13">
        <v>125.402</v>
      </c>
    </row>
    <row r="11533" spans="1:4" ht="15.75" hidden="1" customHeight="1">
      <c r="A11533" s="13" t="s">
        <v>356</v>
      </c>
      <c r="B11533" s="13">
        <v>1965</v>
      </c>
      <c r="C11533" s="13">
        <v>9702728</v>
      </c>
      <c r="D11533" s="13">
        <v>122.2</v>
      </c>
    </row>
    <row r="11534" spans="1:4" ht="15.75" hidden="1" customHeight="1">
      <c r="A11534" s="13" t="s">
        <v>356</v>
      </c>
      <c r="B11534" s="13">
        <v>1966</v>
      </c>
      <c r="C11534" s="13">
        <v>9731810</v>
      </c>
      <c r="D11534" s="13">
        <v>121.52200000000001</v>
      </c>
    </row>
    <row r="11535" spans="1:4" ht="15.75" hidden="1" customHeight="1">
      <c r="A11535" s="13" t="s">
        <v>356</v>
      </c>
      <c r="B11535" s="13">
        <v>1967</v>
      </c>
      <c r="C11535" s="13">
        <v>9754254</v>
      </c>
      <c r="D11535" s="13">
        <v>121.279</v>
      </c>
    </row>
    <row r="11536" spans="1:4" ht="15.75" hidden="1" customHeight="1">
      <c r="A11536" s="13" t="s">
        <v>356</v>
      </c>
      <c r="B11536" s="13">
        <v>1968</v>
      </c>
      <c r="C11536" s="13">
        <v>9770101</v>
      </c>
      <c r="D11536" s="13">
        <v>126.88</v>
      </c>
    </row>
    <row r="11537" spans="1:4" ht="15.75" hidden="1" customHeight="1">
      <c r="A11537" s="13" t="s">
        <v>356</v>
      </c>
      <c r="B11537" s="13">
        <v>1969</v>
      </c>
      <c r="C11537" s="13">
        <v>9782559</v>
      </c>
      <c r="D11537" s="13">
        <v>134.69399999999999</v>
      </c>
    </row>
    <row r="11538" spans="1:4" ht="15.75" hidden="1" customHeight="1">
      <c r="A11538" s="13" t="s">
        <v>356</v>
      </c>
      <c r="B11538" s="13">
        <v>1970</v>
      </c>
      <c r="C11538" s="13">
        <v>9795750</v>
      </c>
      <c r="D11538" s="13">
        <v>154.41999999999999</v>
      </c>
    </row>
    <row r="11539" spans="1:4" ht="15.75" hidden="1" customHeight="1">
      <c r="A11539" s="13" t="s">
        <v>356</v>
      </c>
      <c r="B11539" s="13">
        <v>1971</v>
      </c>
      <c r="C11539" s="13">
        <v>9816554</v>
      </c>
      <c r="D11539" s="13">
        <v>161.977</v>
      </c>
    </row>
    <row r="11540" spans="1:4" ht="15.75" hidden="1" customHeight="1">
      <c r="A11540" s="13" t="s">
        <v>356</v>
      </c>
      <c r="B11540" s="13">
        <v>1972</v>
      </c>
      <c r="C11540" s="13">
        <v>9851274</v>
      </c>
      <c r="D11540" s="13">
        <v>163.45099999999999</v>
      </c>
    </row>
    <row r="11541" spans="1:4" ht="15.75" hidden="1" customHeight="1">
      <c r="A11541" s="13" t="s">
        <v>356</v>
      </c>
      <c r="B11541" s="13">
        <v>1973</v>
      </c>
      <c r="C11541" s="13">
        <v>9900301</v>
      </c>
      <c r="D11541" s="13">
        <v>164.108</v>
      </c>
    </row>
    <row r="11542" spans="1:4" ht="15.75" hidden="1" customHeight="1">
      <c r="A11542" s="13" t="s">
        <v>356</v>
      </c>
      <c r="B11542" s="13">
        <v>1974</v>
      </c>
      <c r="C11542" s="13">
        <v>9960863</v>
      </c>
      <c r="D11542" s="13">
        <v>166</v>
      </c>
    </row>
    <row r="11543" spans="1:4" ht="15.75" hidden="1" customHeight="1">
      <c r="A11543" s="13" t="s">
        <v>356</v>
      </c>
      <c r="B11543" s="13">
        <v>1975</v>
      </c>
      <c r="C11543" s="13">
        <v>10025718</v>
      </c>
      <c r="D11543" s="13">
        <v>173.66800000000001</v>
      </c>
    </row>
    <row r="11544" spans="1:4" ht="15.75" hidden="1" customHeight="1">
      <c r="A11544" s="13" t="s">
        <v>356</v>
      </c>
      <c r="B11544" s="13">
        <v>1976</v>
      </c>
      <c r="C11544" s="13">
        <v>10088047</v>
      </c>
      <c r="D11544" s="13">
        <v>180.411</v>
      </c>
    </row>
    <row r="11545" spans="1:4" ht="15.75" hidden="1" customHeight="1">
      <c r="A11545" s="13" t="s">
        <v>356</v>
      </c>
      <c r="B11545" s="13">
        <v>1977</v>
      </c>
      <c r="C11545" s="13">
        <v>10144498</v>
      </c>
      <c r="D11545" s="13">
        <v>185.792</v>
      </c>
    </row>
    <row r="11546" spans="1:4" ht="15.75" hidden="1" customHeight="1">
      <c r="A11546" s="13" t="s">
        <v>356</v>
      </c>
      <c r="B11546" s="13">
        <v>1978</v>
      </c>
      <c r="C11546" s="13">
        <v>10195871</v>
      </c>
      <c r="D11546" s="13">
        <v>187.464</v>
      </c>
    </row>
    <row r="11547" spans="1:4" ht="15.75" hidden="1" customHeight="1">
      <c r="A11547" s="13" t="s">
        <v>356</v>
      </c>
      <c r="B11547" s="13">
        <v>1979</v>
      </c>
      <c r="C11547" s="13">
        <v>10241207</v>
      </c>
      <c r="D11547" s="13">
        <v>182.55699999999999</v>
      </c>
    </row>
    <row r="11548" spans="1:4" ht="15.75" hidden="1" customHeight="1">
      <c r="A11548" s="13" t="s">
        <v>356</v>
      </c>
      <c r="B11548" s="13">
        <v>1980</v>
      </c>
      <c r="C11548" s="13">
        <v>10270060</v>
      </c>
      <c r="D11548" s="13">
        <v>184.67699999999999</v>
      </c>
    </row>
    <row r="11549" spans="1:4" ht="15.75" hidden="1" customHeight="1">
      <c r="A11549" s="13" t="s">
        <v>356</v>
      </c>
      <c r="B11549" s="13">
        <v>1981</v>
      </c>
      <c r="C11549" s="13">
        <v>10283841</v>
      </c>
      <c r="D11549" s="13">
        <v>182.648</v>
      </c>
    </row>
    <row r="11550" spans="1:4" ht="15.75" hidden="1" customHeight="1">
      <c r="A11550" s="13" t="s">
        <v>356</v>
      </c>
      <c r="B11550" s="13">
        <v>1982</v>
      </c>
      <c r="C11550" s="13">
        <v>10293692</v>
      </c>
      <c r="D11550" s="13">
        <v>180.846</v>
      </c>
    </row>
    <row r="11551" spans="1:4" ht="15.75" hidden="1" customHeight="1">
      <c r="A11551" s="13" t="s">
        <v>356</v>
      </c>
      <c r="B11551" s="13">
        <v>1983</v>
      </c>
      <c r="C11551" s="13">
        <v>10298165</v>
      </c>
      <c r="D11551" s="13">
        <v>181.07599999999999</v>
      </c>
    </row>
    <row r="11552" spans="1:4" ht="15.75" hidden="1" customHeight="1">
      <c r="A11552" s="13" t="s">
        <v>356</v>
      </c>
      <c r="B11552" s="13">
        <v>1984</v>
      </c>
      <c r="C11552" s="13">
        <v>10299713</v>
      </c>
      <c r="D11552" s="13">
        <v>187.16800000000001</v>
      </c>
    </row>
    <row r="11553" spans="1:4" ht="15.75" hidden="1" customHeight="1">
      <c r="A11553" s="13" t="s">
        <v>356</v>
      </c>
      <c r="B11553" s="13">
        <v>1985</v>
      </c>
      <c r="C11553" s="13">
        <v>10302326</v>
      </c>
      <c r="D11553" s="13">
        <v>184.6</v>
      </c>
    </row>
    <row r="11554" spans="1:4" ht="15.75" hidden="1" customHeight="1">
      <c r="A11554" s="13" t="s">
        <v>356</v>
      </c>
      <c r="B11554" s="13">
        <v>1986</v>
      </c>
      <c r="C11554" s="13">
        <v>10302678</v>
      </c>
      <c r="D11554" s="13">
        <v>185.85400000000001</v>
      </c>
    </row>
    <row r="11555" spans="1:4" ht="15.75" hidden="1" customHeight="1">
      <c r="A11555" s="13" t="s">
        <v>356</v>
      </c>
      <c r="B11555" s="13">
        <v>1987</v>
      </c>
      <c r="C11555" s="13">
        <v>10302081</v>
      </c>
      <c r="D11555" s="13">
        <v>183.64099999999999</v>
      </c>
    </row>
    <row r="11556" spans="1:4" ht="15.75" hidden="1" customHeight="1">
      <c r="A11556" s="13" t="s">
        <v>356</v>
      </c>
      <c r="B11556" s="13">
        <v>1988</v>
      </c>
      <c r="C11556" s="13">
        <v>10304147</v>
      </c>
      <c r="D11556" s="13">
        <v>180.61699999999999</v>
      </c>
    </row>
    <row r="11557" spans="1:4" ht="15.75" hidden="1" customHeight="1">
      <c r="A11557" s="13" t="s">
        <v>356</v>
      </c>
      <c r="B11557" s="13">
        <v>1989</v>
      </c>
      <c r="C11557" s="13">
        <v>10304498</v>
      </c>
      <c r="D11557" s="13">
        <v>172.33099999999999</v>
      </c>
    </row>
    <row r="11558" spans="1:4" ht="15.75" hidden="1" customHeight="1">
      <c r="A11558" s="13" t="s">
        <v>356</v>
      </c>
      <c r="B11558" s="13">
        <v>1990</v>
      </c>
      <c r="C11558" s="13">
        <v>10301190</v>
      </c>
      <c r="D11558" s="13">
        <v>164.21100000000001</v>
      </c>
    </row>
    <row r="11559" spans="1:4" ht="15.75" hidden="1" customHeight="1">
      <c r="A11559" s="13" t="s">
        <v>356</v>
      </c>
      <c r="B11559" s="13">
        <v>1991</v>
      </c>
      <c r="C11559" s="13">
        <v>10303359</v>
      </c>
      <c r="D11559" s="13">
        <v>148.87899999999999</v>
      </c>
    </row>
    <row r="11560" spans="1:4" ht="15.75" hidden="1" customHeight="1">
      <c r="A11560" s="13" t="s">
        <v>356</v>
      </c>
      <c r="B11560" s="13">
        <v>1992</v>
      </c>
      <c r="C11560" s="13">
        <v>10310956</v>
      </c>
      <c r="D11560" s="13">
        <v>145.71100000000001</v>
      </c>
    </row>
    <row r="11561" spans="1:4" ht="15.75" hidden="1" customHeight="1">
      <c r="A11561" s="13" t="s">
        <v>356</v>
      </c>
      <c r="B11561" s="13">
        <v>1993</v>
      </c>
      <c r="C11561" s="13">
        <v>10318915</v>
      </c>
      <c r="D11561" s="13">
        <v>140.12899999999999</v>
      </c>
    </row>
    <row r="11562" spans="1:4" ht="15.75" hidden="1" customHeight="1">
      <c r="A11562" s="13" t="s">
        <v>356</v>
      </c>
      <c r="B11562" s="13">
        <v>1994</v>
      </c>
      <c r="C11562" s="13">
        <v>10321309</v>
      </c>
      <c r="D11562" s="13">
        <v>132.673</v>
      </c>
    </row>
    <row r="11563" spans="1:4" ht="15.75" hidden="1" customHeight="1">
      <c r="A11563" s="13" t="s">
        <v>356</v>
      </c>
      <c r="B11563" s="13">
        <v>1995</v>
      </c>
      <c r="C11563" s="13">
        <v>10311702</v>
      </c>
      <c r="D11563" s="13">
        <v>131.62700000000001</v>
      </c>
    </row>
    <row r="11564" spans="1:4" ht="15.75" hidden="1" customHeight="1">
      <c r="A11564" s="13" t="s">
        <v>356</v>
      </c>
      <c r="B11564" s="13">
        <v>1996</v>
      </c>
      <c r="C11564" s="13">
        <v>10295653</v>
      </c>
      <c r="D11564" s="13">
        <v>135.00399999999999</v>
      </c>
    </row>
    <row r="11565" spans="1:4" ht="15.75" hidden="1" customHeight="1">
      <c r="A11565" s="13" t="s">
        <v>356</v>
      </c>
      <c r="B11565" s="13">
        <v>1997</v>
      </c>
      <c r="C11565" s="13">
        <v>10279042</v>
      </c>
      <c r="D11565" s="13">
        <v>130.834</v>
      </c>
    </row>
    <row r="11566" spans="1:4" ht="15.75" hidden="1" customHeight="1">
      <c r="A11566" s="13" t="s">
        <v>356</v>
      </c>
      <c r="B11566" s="13">
        <v>1998</v>
      </c>
      <c r="C11566" s="13">
        <v>10263837</v>
      </c>
      <c r="D11566" s="13">
        <v>125.42700000000001</v>
      </c>
    </row>
    <row r="11567" spans="1:4" ht="15.75" hidden="1" customHeight="1">
      <c r="A11567" s="13" t="s">
        <v>356</v>
      </c>
      <c r="B11567" s="13">
        <v>1999</v>
      </c>
      <c r="C11567" s="13">
        <v>10249145</v>
      </c>
      <c r="D11567" s="13">
        <v>116.57</v>
      </c>
    </row>
    <row r="11568" spans="1:4" ht="15.75" hidden="1" customHeight="1">
      <c r="A11568" s="13" t="s">
        <v>356</v>
      </c>
      <c r="B11568" s="13">
        <v>2000</v>
      </c>
      <c r="C11568" s="13">
        <v>10234712</v>
      </c>
      <c r="D11568" s="13">
        <v>127.15600000000001</v>
      </c>
    </row>
    <row r="11569" spans="1:4" ht="15.75" hidden="1" customHeight="1">
      <c r="A11569" s="13" t="s">
        <v>356</v>
      </c>
      <c r="B11569" s="13">
        <v>2001</v>
      </c>
      <c r="C11569" s="13">
        <v>10230273</v>
      </c>
      <c r="D11569" s="13">
        <v>127.03</v>
      </c>
    </row>
    <row r="11570" spans="1:4" ht="15.75" hidden="1" customHeight="1">
      <c r="A11570" s="13" t="s">
        <v>356</v>
      </c>
      <c r="B11570" s="13">
        <v>2002</v>
      </c>
      <c r="C11570" s="13">
        <v>10238170</v>
      </c>
      <c r="D11570" s="13">
        <v>123.947</v>
      </c>
    </row>
    <row r="11571" spans="1:4" ht="15.75" hidden="1" customHeight="1">
      <c r="A11571" s="13" t="s">
        <v>356</v>
      </c>
      <c r="B11571" s="13">
        <v>2003</v>
      </c>
      <c r="C11571" s="13">
        <v>10248039</v>
      </c>
      <c r="D11571" s="13">
        <v>127.479</v>
      </c>
    </row>
    <row r="11572" spans="1:4" ht="15.75" hidden="1" customHeight="1">
      <c r="A11572" s="13" t="s">
        <v>356</v>
      </c>
      <c r="B11572" s="13">
        <v>2004</v>
      </c>
      <c r="C11572" s="13">
        <v>10261003</v>
      </c>
      <c r="D11572" s="13">
        <v>128.24799999999999</v>
      </c>
    </row>
    <row r="11573" spans="1:4" ht="15.75" hidden="1" customHeight="1">
      <c r="A11573" s="13" t="s">
        <v>356</v>
      </c>
      <c r="B11573" s="13">
        <v>2005</v>
      </c>
      <c r="C11573" s="13">
        <v>10280122</v>
      </c>
      <c r="D11573" s="13">
        <v>125.68899999999999</v>
      </c>
    </row>
    <row r="11574" spans="1:4" ht="15.75" hidden="1" customHeight="1">
      <c r="A11574" s="13" t="s">
        <v>356</v>
      </c>
      <c r="B11574" s="13">
        <v>2006</v>
      </c>
      <c r="C11574" s="13">
        <v>10304822</v>
      </c>
      <c r="D11574" s="13">
        <v>126.566</v>
      </c>
    </row>
    <row r="11575" spans="1:4" ht="15.75" hidden="1" customHeight="1">
      <c r="A11575" s="13" t="s">
        <v>356</v>
      </c>
      <c r="B11575" s="13">
        <v>2007</v>
      </c>
      <c r="C11575" s="13">
        <v>10337831</v>
      </c>
      <c r="D11575" s="13">
        <v>128.37</v>
      </c>
    </row>
    <row r="11576" spans="1:4" ht="15.75" hidden="1" customHeight="1">
      <c r="A11576" s="13" t="s">
        <v>356</v>
      </c>
      <c r="B11576" s="13">
        <v>2008</v>
      </c>
      <c r="C11576" s="13">
        <v>10378586</v>
      </c>
      <c r="D11576" s="13">
        <v>122.91200000000001</v>
      </c>
    </row>
    <row r="11577" spans="1:4" ht="15.75" hidden="1" customHeight="1">
      <c r="A11577" s="13" t="s">
        <v>356</v>
      </c>
      <c r="B11577" s="13">
        <v>2009</v>
      </c>
      <c r="C11577" s="13">
        <v>10421515</v>
      </c>
      <c r="D11577" s="13">
        <v>115.01300000000001</v>
      </c>
    </row>
    <row r="11578" spans="1:4" ht="15.75" hidden="1" customHeight="1">
      <c r="A11578" s="13" t="s">
        <v>356</v>
      </c>
      <c r="B11578" s="13">
        <v>2010</v>
      </c>
      <c r="C11578" s="13">
        <v>10464750</v>
      </c>
      <c r="D11578" s="13">
        <v>117.482</v>
      </c>
    </row>
    <row r="11579" spans="1:4" ht="15.75" hidden="1" customHeight="1">
      <c r="A11579" s="13" t="s">
        <v>356</v>
      </c>
      <c r="B11579" s="13">
        <v>2011</v>
      </c>
      <c r="C11579" s="13">
        <v>10496379</v>
      </c>
      <c r="D11579" s="13">
        <v>115.18600000000001</v>
      </c>
    </row>
    <row r="11580" spans="1:4" ht="15.75" hidden="1" customHeight="1">
      <c r="A11580" s="13" t="s">
        <v>356</v>
      </c>
      <c r="B11580" s="13">
        <v>2012</v>
      </c>
      <c r="C11580" s="13">
        <v>10511065</v>
      </c>
      <c r="D11580" s="13">
        <v>111.28100000000001</v>
      </c>
    </row>
    <row r="11581" spans="1:4" ht="15.75" hidden="1" customHeight="1">
      <c r="A11581" s="13" t="s">
        <v>356</v>
      </c>
      <c r="B11581" s="13">
        <v>2013</v>
      </c>
      <c r="C11581" s="13">
        <v>10514547</v>
      </c>
      <c r="D11581" s="13">
        <v>106.711</v>
      </c>
    </row>
    <row r="11582" spans="1:4" ht="15.75" hidden="1" customHeight="1">
      <c r="A11582" s="13" t="s">
        <v>356</v>
      </c>
      <c r="B11582" s="13">
        <v>2014</v>
      </c>
      <c r="C11582" s="13">
        <v>10517178</v>
      </c>
      <c r="D11582" s="13">
        <v>104.229</v>
      </c>
    </row>
    <row r="11583" spans="1:4" ht="15.75" hidden="1" customHeight="1">
      <c r="A11583" s="13" t="s">
        <v>356</v>
      </c>
      <c r="B11583" s="13">
        <v>2015</v>
      </c>
      <c r="C11583" s="13">
        <v>10523801</v>
      </c>
      <c r="D11583" s="13">
        <v>104.996</v>
      </c>
    </row>
    <row r="11584" spans="1:4" ht="15.75" hidden="1" customHeight="1">
      <c r="A11584" s="13" t="s">
        <v>356</v>
      </c>
      <c r="B11584" s="13">
        <v>2016</v>
      </c>
      <c r="C11584" s="13">
        <v>10527584</v>
      </c>
      <c r="D11584" s="13">
        <v>106.65600000000001</v>
      </c>
    </row>
    <row r="11585" spans="1:4" ht="15.75" hidden="1" customHeight="1">
      <c r="A11585" s="13" t="s">
        <v>356</v>
      </c>
      <c r="B11585" s="13">
        <v>2017</v>
      </c>
      <c r="C11585" s="13">
        <v>10531315</v>
      </c>
      <c r="D11585" s="13">
        <v>107.748</v>
      </c>
    </row>
    <row r="11586" spans="1:4" ht="15.75" hidden="1" customHeight="1">
      <c r="A11586" s="13" t="s">
        <v>356</v>
      </c>
      <c r="B11586" s="13">
        <v>2018</v>
      </c>
      <c r="C11586" s="13">
        <v>10534598</v>
      </c>
      <c r="D11586" s="13">
        <v>106.33799999999999</v>
      </c>
    </row>
    <row r="11587" spans="1:4" ht="15.75" hidden="1" customHeight="1">
      <c r="A11587" s="13" t="s">
        <v>356</v>
      </c>
      <c r="B11587" s="13">
        <v>2019</v>
      </c>
      <c r="C11587" s="13">
        <v>10536876</v>
      </c>
      <c r="D11587" s="13">
        <v>101.01300000000001</v>
      </c>
    </row>
    <row r="11588" spans="1:4" ht="15.75" hidden="1" customHeight="1">
      <c r="A11588" s="13" t="s">
        <v>356</v>
      </c>
      <c r="B11588" s="13">
        <v>2020</v>
      </c>
      <c r="C11588" s="13">
        <v>10530951</v>
      </c>
      <c r="D11588" s="13">
        <v>91.853999999999999</v>
      </c>
    </row>
    <row r="11589" spans="1:4" ht="15.75" hidden="1" customHeight="1">
      <c r="A11589" s="13" t="s">
        <v>356</v>
      </c>
      <c r="B11589" s="13">
        <v>2021</v>
      </c>
      <c r="C11589" s="13">
        <v>10510748</v>
      </c>
      <c r="D11589" s="13">
        <v>97.138000000000005</v>
      </c>
    </row>
    <row r="11590" spans="1:4" ht="15.75" hidden="1" customHeight="1">
      <c r="A11590" s="13" t="s">
        <v>357</v>
      </c>
      <c r="B11590" s="13">
        <v>1850</v>
      </c>
      <c r="C11590" s="13">
        <v>8149850</v>
      </c>
    </row>
    <row r="11591" spans="1:4" ht="15.75" hidden="1" customHeight="1">
      <c r="A11591" s="13" t="s">
        <v>357</v>
      </c>
      <c r="B11591" s="13">
        <v>1851</v>
      </c>
      <c r="C11591" s="13">
        <v>8203394</v>
      </c>
    </row>
    <row r="11592" spans="1:4" ht="15.75" hidden="1" customHeight="1">
      <c r="A11592" s="13" t="s">
        <v>357</v>
      </c>
      <c r="B11592" s="13">
        <v>1852</v>
      </c>
      <c r="C11592" s="13">
        <v>8232967</v>
      </c>
    </row>
    <row r="11593" spans="1:4" ht="15.75" hidden="1" customHeight="1">
      <c r="A11593" s="13" t="s">
        <v>357</v>
      </c>
      <c r="B11593" s="13">
        <v>1853</v>
      </c>
      <c r="C11593" s="13">
        <v>8238175</v>
      </c>
    </row>
    <row r="11594" spans="1:4" ht="15.75" hidden="1" customHeight="1">
      <c r="A11594" s="13" t="s">
        <v>357</v>
      </c>
      <c r="B11594" s="13">
        <v>1854</v>
      </c>
      <c r="C11594" s="13">
        <v>8243387</v>
      </c>
    </row>
    <row r="11595" spans="1:4" ht="15.75" hidden="1" customHeight="1">
      <c r="A11595" s="13" t="s">
        <v>357</v>
      </c>
      <c r="B11595" s="13">
        <v>1855</v>
      </c>
      <c r="C11595" s="13">
        <v>8248602</v>
      </c>
    </row>
    <row r="11596" spans="1:4" ht="15.75" hidden="1" customHeight="1">
      <c r="A11596" s="13" t="s">
        <v>357</v>
      </c>
      <c r="B11596" s="13">
        <v>1856</v>
      </c>
      <c r="C11596" s="13">
        <v>8253820</v>
      </c>
    </row>
    <row r="11597" spans="1:4" ht="15.75" hidden="1" customHeight="1">
      <c r="A11597" s="13" t="s">
        <v>357</v>
      </c>
      <c r="B11597" s="13">
        <v>1857</v>
      </c>
      <c r="C11597" s="13">
        <v>8259041</v>
      </c>
    </row>
    <row r="11598" spans="1:4" ht="15.75" hidden="1" customHeight="1">
      <c r="A11598" s="13" t="s">
        <v>357</v>
      </c>
      <c r="B11598" s="13">
        <v>1858</v>
      </c>
      <c r="C11598" s="13">
        <v>8264265</v>
      </c>
    </row>
    <row r="11599" spans="1:4" ht="15.75" hidden="1" customHeight="1">
      <c r="A11599" s="13" t="s">
        <v>357</v>
      </c>
      <c r="B11599" s="13">
        <v>1859</v>
      </c>
      <c r="C11599" s="13">
        <v>8279072</v>
      </c>
    </row>
    <row r="11600" spans="1:4" ht="15.75" hidden="1" customHeight="1">
      <c r="A11600" s="13" t="s">
        <v>357</v>
      </c>
      <c r="B11600" s="13">
        <v>1860</v>
      </c>
      <c r="C11600" s="13">
        <v>8303530</v>
      </c>
    </row>
    <row r="11601" spans="1:3" ht="15.75" hidden="1" customHeight="1">
      <c r="A11601" s="13" t="s">
        <v>357</v>
      </c>
      <c r="B11601" s="13">
        <v>1861</v>
      </c>
      <c r="C11601" s="13">
        <v>8337707</v>
      </c>
    </row>
    <row r="11602" spans="1:3" ht="15.75" hidden="1" customHeight="1">
      <c r="A11602" s="13" t="s">
        <v>357</v>
      </c>
      <c r="B11602" s="13">
        <v>1862</v>
      </c>
      <c r="C11602" s="13">
        <v>8381672</v>
      </c>
    </row>
    <row r="11603" spans="1:3" ht="15.75" hidden="1" customHeight="1">
      <c r="A11603" s="13" t="s">
        <v>357</v>
      </c>
      <c r="B11603" s="13">
        <v>1863</v>
      </c>
      <c r="C11603" s="13">
        <v>8435495</v>
      </c>
    </row>
    <row r="11604" spans="1:3" ht="15.75" hidden="1" customHeight="1">
      <c r="A11604" s="13" t="s">
        <v>357</v>
      </c>
      <c r="B11604" s="13">
        <v>1864</v>
      </c>
      <c r="C11604" s="13">
        <v>8489664</v>
      </c>
    </row>
    <row r="11605" spans="1:3" ht="15.75" hidden="1" customHeight="1">
      <c r="A11605" s="13" t="s">
        <v>357</v>
      </c>
      <c r="B11605" s="13">
        <v>1865</v>
      </c>
      <c r="C11605" s="13">
        <v>8544180</v>
      </c>
    </row>
    <row r="11606" spans="1:3" ht="15.75" hidden="1" customHeight="1">
      <c r="A11606" s="13" t="s">
        <v>357</v>
      </c>
      <c r="B11606" s="13">
        <v>1866</v>
      </c>
      <c r="C11606" s="13">
        <v>8599047</v>
      </c>
    </row>
    <row r="11607" spans="1:3" ht="15.75" hidden="1" customHeight="1">
      <c r="A11607" s="13" t="s">
        <v>357</v>
      </c>
      <c r="B11607" s="13">
        <v>1867</v>
      </c>
      <c r="C11607" s="13">
        <v>8654266</v>
      </c>
    </row>
    <row r="11608" spans="1:3" ht="15.75" hidden="1" customHeight="1">
      <c r="A11608" s="13" t="s">
        <v>357</v>
      </c>
      <c r="B11608" s="13">
        <v>1868</v>
      </c>
      <c r="C11608" s="13">
        <v>8709839</v>
      </c>
    </row>
    <row r="11609" spans="1:3" ht="15.75" hidden="1" customHeight="1">
      <c r="A11609" s="13" t="s">
        <v>357</v>
      </c>
      <c r="B11609" s="13">
        <v>1869</v>
      </c>
      <c r="C11609" s="13">
        <v>8768035</v>
      </c>
    </row>
    <row r="11610" spans="1:3" ht="15.75" hidden="1" customHeight="1">
      <c r="A11610" s="13" t="s">
        <v>357</v>
      </c>
      <c r="B11610" s="13">
        <v>1870</v>
      </c>
      <c r="C11610" s="13">
        <v>8828887</v>
      </c>
    </row>
    <row r="11611" spans="1:3" ht="15.75" hidden="1" customHeight="1">
      <c r="A11611" s="13" t="s">
        <v>357</v>
      </c>
      <c r="B11611" s="13">
        <v>1871</v>
      </c>
      <c r="C11611" s="13">
        <v>8892430</v>
      </c>
    </row>
    <row r="11612" spans="1:3" ht="15.75" hidden="1" customHeight="1">
      <c r="A11612" s="13" t="s">
        <v>357</v>
      </c>
      <c r="B11612" s="13">
        <v>1872</v>
      </c>
      <c r="C11612" s="13">
        <v>8958700</v>
      </c>
    </row>
    <row r="11613" spans="1:3" ht="15.75" hidden="1" customHeight="1">
      <c r="A11613" s="13" t="s">
        <v>357</v>
      </c>
      <c r="B11613" s="13">
        <v>1873</v>
      </c>
      <c r="C11613" s="13">
        <v>9027732</v>
      </c>
    </row>
    <row r="11614" spans="1:3" ht="15.75" hidden="1" customHeight="1">
      <c r="A11614" s="13" t="s">
        <v>357</v>
      </c>
      <c r="B11614" s="13">
        <v>1874</v>
      </c>
      <c r="C11614" s="13">
        <v>9097296</v>
      </c>
    </row>
    <row r="11615" spans="1:3" ht="15.75" hidden="1" customHeight="1">
      <c r="A11615" s="13" t="s">
        <v>357</v>
      </c>
      <c r="B11615" s="13">
        <v>1875</v>
      </c>
      <c r="C11615" s="13">
        <v>9167396</v>
      </c>
    </row>
    <row r="11616" spans="1:3" ht="15.75" hidden="1" customHeight="1">
      <c r="A11616" s="13" t="s">
        <v>357</v>
      </c>
      <c r="B11616" s="13">
        <v>1876</v>
      </c>
      <c r="C11616" s="13">
        <v>9238036</v>
      </c>
    </row>
    <row r="11617" spans="1:3" ht="15.75" hidden="1" customHeight="1">
      <c r="A11617" s="13" t="s">
        <v>357</v>
      </c>
      <c r="B11617" s="13">
        <v>1877</v>
      </c>
      <c r="C11617" s="13">
        <v>9309221</v>
      </c>
    </row>
    <row r="11618" spans="1:3" ht="15.75" hidden="1" customHeight="1">
      <c r="A11618" s="13" t="s">
        <v>357</v>
      </c>
      <c r="B11618" s="13">
        <v>1878</v>
      </c>
      <c r="C11618" s="13">
        <v>9380954</v>
      </c>
    </row>
    <row r="11619" spans="1:3" ht="15.75" hidden="1" customHeight="1">
      <c r="A11619" s="13" t="s">
        <v>357</v>
      </c>
      <c r="B11619" s="13">
        <v>1879</v>
      </c>
      <c r="C11619" s="13">
        <v>9447355</v>
      </c>
    </row>
    <row r="11620" spans="1:3" ht="15.75" hidden="1" customHeight="1">
      <c r="A11620" s="13" t="s">
        <v>357</v>
      </c>
      <c r="B11620" s="13">
        <v>1880</v>
      </c>
      <c r="C11620" s="13">
        <v>9508357</v>
      </c>
    </row>
    <row r="11621" spans="1:3" ht="15.75" hidden="1" customHeight="1">
      <c r="A11621" s="13" t="s">
        <v>357</v>
      </c>
      <c r="B11621" s="13">
        <v>1881</v>
      </c>
      <c r="C11621" s="13">
        <v>9563890</v>
      </c>
    </row>
    <row r="11622" spans="1:3" ht="15.75" hidden="1" customHeight="1">
      <c r="A11622" s="13" t="s">
        <v>357</v>
      </c>
      <c r="B11622" s="13">
        <v>1882</v>
      </c>
      <c r="C11622" s="13">
        <v>9613884</v>
      </c>
    </row>
    <row r="11623" spans="1:3" ht="15.75" hidden="1" customHeight="1">
      <c r="A11623" s="13" t="s">
        <v>357</v>
      </c>
      <c r="B11623" s="13">
        <v>1883</v>
      </c>
      <c r="C11623" s="13">
        <v>9658268</v>
      </c>
    </row>
    <row r="11624" spans="1:3" ht="15.75" hidden="1" customHeight="1">
      <c r="A11624" s="13" t="s">
        <v>357</v>
      </c>
      <c r="B11624" s="13">
        <v>1884</v>
      </c>
      <c r="C11624" s="13">
        <v>9702857</v>
      </c>
    </row>
    <row r="11625" spans="1:3" ht="15.75" hidden="1" customHeight="1">
      <c r="A11625" s="13" t="s">
        <v>357</v>
      </c>
      <c r="B11625" s="13">
        <v>1885</v>
      </c>
      <c r="C11625" s="13">
        <v>9747652</v>
      </c>
    </row>
    <row r="11626" spans="1:3" ht="15.75" hidden="1" customHeight="1">
      <c r="A11626" s="13" t="s">
        <v>357</v>
      </c>
      <c r="B11626" s="13">
        <v>1886</v>
      </c>
      <c r="C11626" s="13">
        <v>9792654</v>
      </c>
    </row>
    <row r="11627" spans="1:3" ht="15.75" hidden="1" customHeight="1">
      <c r="A11627" s="13" t="s">
        <v>357</v>
      </c>
      <c r="B11627" s="13">
        <v>1887</v>
      </c>
      <c r="C11627" s="13">
        <v>9837863</v>
      </c>
    </row>
    <row r="11628" spans="1:3" ht="15.75" hidden="1" customHeight="1">
      <c r="A11628" s="13" t="s">
        <v>357</v>
      </c>
      <c r="B11628" s="13">
        <v>1888</v>
      </c>
      <c r="C11628" s="13">
        <v>9883281</v>
      </c>
    </row>
    <row r="11629" spans="1:3" ht="15.75" hidden="1" customHeight="1">
      <c r="A11629" s="13" t="s">
        <v>357</v>
      </c>
      <c r="B11629" s="13">
        <v>1889</v>
      </c>
      <c r="C11629" s="13">
        <v>9909558</v>
      </c>
    </row>
    <row r="11630" spans="1:3" ht="15.75" hidden="1" customHeight="1">
      <c r="A11630" s="13" t="s">
        <v>357</v>
      </c>
      <c r="B11630" s="13">
        <v>1890</v>
      </c>
      <c r="C11630" s="13">
        <v>9916704</v>
      </c>
    </row>
    <row r="11631" spans="1:3" ht="15.75" hidden="1" customHeight="1">
      <c r="A11631" s="13" t="s">
        <v>357</v>
      </c>
      <c r="B11631" s="13">
        <v>1891</v>
      </c>
      <c r="C11631" s="13">
        <v>9904725</v>
      </c>
    </row>
    <row r="11632" spans="1:3" ht="15.75" hidden="1" customHeight="1">
      <c r="A11632" s="13" t="s">
        <v>357</v>
      </c>
      <c r="B11632" s="13">
        <v>1892</v>
      </c>
      <c r="C11632" s="13">
        <v>9873631</v>
      </c>
    </row>
    <row r="11633" spans="1:3" ht="15.75" hidden="1" customHeight="1">
      <c r="A11633" s="13" t="s">
        <v>357</v>
      </c>
      <c r="B11633" s="13">
        <v>1893</v>
      </c>
      <c r="C11633" s="13">
        <v>9823429</v>
      </c>
    </row>
    <row r="11634" spans="1:3" ht="15.75" hidden="1" customHeight="1">
      <c r="A11634" s="13" t="s">
        <v>357</v>
      </c>
      <c r="B11634" s="13">
        <v>1894</v>
      </c>
      <c r="C11634" s="13">
        <v>9773482</v>
      </c>
    </row>
    <row r="11635" spans="1:3" ht="15.75" hidden="1" customHeight="1">
      <c r="A11635" s="13" t="s">
        <v>357</v>
      </c>
      <c r="B11635" s="13">
        <v>1895</v>
      </c>
      <c r="C11635" s="13">
        <v>9723789</v>
      </c>
    </row>
    <row r="11636" spans="1:3" ht="15.75" hidden="1" customHeight="1">
      <c r="A11636" s="13" t="s">
        <v>357</v>
      </c>
      <c r="B11636" s="13">
        <v>1896</v>
      </c>
      <c r="C11636" s="13">
        <v>9674349</v>
      </c>
    </row>
    <row r="11637" spans="1:3" ht="15.75" hidden="1" customHeight="1">
      <c r="A11637" s="13" t="s">
        <v>357</v>
      </c>
      <c r="B11637" s="13">
        <v>1897</v>
      </c>
      <c r="C11637" s="13">
        <v>9625160</v>
      </c>
    </row>
    <row r="11638" spans="1:3" ht="15.75" hidden="1" customHeight="1">
      <c r="A11638" s="13" t="s">
        <v>357</v>
      </c>
      <c r="B11638" s="13">
        <v>1898</v>
      </c>
      <c r="C11638" s="13">
        <v>9576221</v>
      </c>
    </row>
    <row r="11639" spans="1:3" ht="15.75" hidden="1" customHeight="1">
      <c r="A11639" s="13" t="s">
        <v>357</v>
      </c>
      <c r="B11639" s="13">
        <v>1899</v>
      </c>
      <c r="C11639" s="13">
        <v>9518329</v>
      </c>
    </row>
    <row r="11640" spans="1:3" ht="15.75" hidden="1" customHeight="1">
      <c r="A11640" s="13" t="s">
        <v>357</v>
      </c>
      <c r="B11640" s="13">
        <v>1900</v>
      </c>
      <c r="C11640" s="13">
        <v>9451620</v>
      </c>
    </row>
    <row r="11641" spans="1:3" ht="15.75" hidden="1" customHeight="1">
      <c r="A11641" s="13" t="s">
        <v>357</v>
      </c>
      <c r="B11641" s="13">
        <v>1901</v>
      </c>
      <c r="C11641" s="13">
        <v>9376230</v>
      </c>
    </row>
    <row r="11642" spans="1:3" ht="15.75" hidden="1" customHeight="1">
      <c r="A11642" s="13" t="s">
        <v>357</v>
      </c>
      <c r="B11642" s="13">
        <v>1902</v>
      </c>
      <c r="C11642" s="13">
        <v>9292290</v>
      </c>
    </row>
    <row r="11643" spans="1:3" ht="15.75" hidden="1" customHeight="1">
      <c r="A11643" s="13" t="s">
        <v>357</v>
      </c>
      <c r="B11643" s="13">
        <v>1903</v>
      </c>
      <c r="C11643" s="13">
        <v>9199934</v>
      </c>
    </row>
    <row r="11644" spans="1:3" ht="15.75" hidden="1" customHeight="1">
      <c r="A11644" s="13" t="s">
        <v>357</v>
      </c>
      <c r="B11644" s="13">
        <v>1904</v>
      </c>
      <c r="C11644" s="13">
        <v>9108496</v>
      </c>
    </row>
    <row r="11645" spans="1:3" ht="15.75" hidden="1" customHeight="1">
      <c r="A11645" s="13" t="s">
        <v>357</v>
      </c>
      <c r="B11645" s="13">
        <v>1905</v>
      </c>
      <c r="C11645" s="13">
        <v>9017966</v>
      </c>
    </row>
    <row r="11646" spans="1:3" ht="15.75" hidden="1" customHeight="1">
      <c r="A11646" s="13" t="s">
        <v>357</v>
      </c>
      <c r="B11646" s="13">
        <v>1906</v>
      </c>
      <c r="C11646" s="13">
        <v>8928336</v>
      </c>
    </row>
    <row r="11647" spans="1:3" ht="15.75" hidden="1" customHeight="1">
      <c r="A11647" s="13" t="s">
        <v>357</v>
      </c>
      <c r="B11647" s="13">
        <v>1907</v>
      </c>
      <c r="C11647" s="13">
        <v>8839597</v>
      </c>
    </row>
    <row r="11648" spans="1:3" ht="15.75" hidden="1" customHeight="1">
      <c r="A11648" s="13" t="s">
        <v>357</v>
      </c>
      <c r="B11648" s="13">
        <v>1908</v>
      </c>
      <c r="C11648" s="13">
        <v>8751740</v>
      </c>
    </row>
    <row r="11649" spans="1:4" ht="15.75" hidden="1" customHeight="1">
      <c r="A11649" s="13" t="s">
        <v>357</v>
      </c>
      <c r="B11649" s="13">
        <v>1909</v>
      </c>
      <c r="C11649" s="13">
        <v>8671803</v>
      </c>
    </row>
    <row r="11650" spans="1:4" ht="15.75" hidden="1" customHeight="1">
      <c r="A11650" s="13" t="s">
        <v>357</v>
      </c>
      <c r="B11650" s="13">
        <v>1910</v>
      </c>
      <c r="C11650" s="13">
        <v>8599666</v>
      </c>
    </row>
    <row r="11651" spans="1:4" ht="15.75" hidden="1" customHeight="1">
      <c r="A11651" s="13" t="s">
        <v>357</v>
      </c>
      <c r="B11651" s="13">
        <v>1911</v>
      </c>
      <c r="C11651" s="13">
        <v>8535211</v>
      </c>
    </row>
    <row r="11652" spans="1:4" ht="15.75" hidden="1" customHeight="1">
      <c r="A11652" s="13" t="s">
        <v>357</v>
      </c>
      <c r="B11652" s="13">
        <v>1912</v>
      </c>
      <c r="C11652" s="13">
        <v>8478321</v>
      </c>
    </row>
    <row r="11653" spans="1:4" ht="15.75" hidden="1" customHeight="1">
      <c r="A11653" s="13" t="s">
        <v>357</v>
      </c>
      <c r="B11653" s="13">
        <v>1913</v>
      </c>
      <c r="C11653" s="13">
        <v>8428883</v>
      </c>
    </row>
    <row r="11654" spans="1:4" ht="15.75" hidden="1" customHeight="1">
      <c r="A11654" s="13" t="s">
        <v>357</v>
      </c>
      <c r="B11654" s="13">
        <v>1914</v>
      </c>
      <c r="C11654" s="13">
        <v>8379733</v>
      </c>
    </row>
    <row r="11655" spans="1:4" ht="15.75" hidden="1" customHeight="1">
      <c r="A11655" s="13" t="s">
        <v>357</v>
      </c>
      <c r="B11655" s="13">
        <v>1915</v>
      </c>
      <c r="C11655" s="13">
        <v>8330869</v>
      </c>
    </row>
    <row r="11656" spans="1:4" ht="15.75" hidden="1" customHeight="1">
      <c r="A11656" s="13" t="s">
        <v>357</v>
      </c>
      <c r="B11656" s="13">
        <v>1916</v>
      </c>
      <c r="C11656" s="13">
        <v>8282290</v>
      </c>
    </row>
    <row r="11657" spans="1:4" ht="15.75" hidden="1" customHeight="1">
      <c r="A11657" s="13" t="s">
        <v>357</v>
      </c>
      <c r="B11657" s="13">
        <v>1917</v>
      </c>
      <c r="C11657" s="13">
        <v>8233995</v>
      </c>
    </row>
    <row r="11658" spans="1:4" ht="15.75" hidden="1" customHeight="1">
      <c r="A11658" s="13" t="s">
        <v>357</v>
      </c>
      <c r="B11658" s="13">
        <v>1918</v>
      </c>
      <c r="C11658" s="13">
        <v>8185477</v>
      </c>
    </row>
    <row r="11659" spans="1:4" ht="15.75" hidden="1" customHeight="1">
      <c r="A11659" s="13" t="s">
        <v>357</v>
      </c>
      <c r="B11659" s="13">
        <v>1919</v>
      </c>
      <c r="C11659" s="13">
        <v>8168162</v>
      </c>
    </row>
    <row r="11660" spans="1:4" ht="15.75" hidden="1" customHeight="1">
      <c r="A11660" s="13" t="s">
        <v>357</v>
      </c>
      <c r="B11660" s="13">
        <v>1920</v>
      </c>
      <c r="C11660" s="13">
        <v>8182274</v>
      </c>
      <c r="D11660" s="13">
        <v>4.0000000000000001E-3</v>
      </c>
    </row>
    <row r="11661" spans="1:4" ht="15.75" hidden="1" customHeight="1">
      <c r="A11661" s="13" t="s">
        <v>357</v>
      </c>
      <c r="B11661" s="13">
        <v>1921</v>
      </c>
      <c r="C11661" s="13">
        <v>8228044</v>
      </c>
      <c r="D11661" s="13">
        <v>7.0000000000000001E-3</v>
      </c>
    </row>
    <row r="11662" spans="1:4" ht="15.75" hidden="1" customHeight="1">
      <c r="A11662" s="13" t="s">
        <v>357</v>
      </c>
      <c r="B11662" s="13">
        <v>1922</v>
      </c>
      <c r="C11662" s="13">
        <v>8305702</v>
      </c>
      <c r="D11662" s="13">
        <v>8.1000000000000003E-2</v>
      </c>
    </row>
    <row r="11663" spans="1:4" ht="15.75" hidden="1" customHeight="1">
      <c r="A11663" s="13" t="s">
        <v>357</v>
      </c>
      <c r="B11663" s="13">
        <v>1923</v>
      </c>
      <c r="C11663" s="13">
        <v>8415487</v>
      </c>
      <c r="D11663" s="13">
        <v>0.161</v>
      </c>
    </row>
    <row r="11664" spans="1:4" ht="15.75" hidden="1" customHeight="1">
      <c r="A11664" s="13" t="s">
        <v>357</v>
      </c>
      <c r="B11664" s="13">
        <v>1924</v>
      </c>
      <c r="C11664" s="13">
        <v>8526723</v>
      </c>
      <c r="D11664" s="13">
        <v>0.216</v>
      </c>
    </row>
    <row r="11665" spans="1:4" ht="15.75" hidden="1" customHeight="1">
      <c r="A11665" s="13" t="s">
        <v>357</v>
      </c>
      <c r="B11665" s="13">
        <v>1925</v>
      </c>
      <c r="C11665" s="13">
        <v>8639430</v>
      </c>
      <c r="D11665" s="13">
        <v>0.17199999999999999</v>
      </c>
    </row>
    <row r="11666" spans="1:4" ht="15.75" hidden="1" customHeight="1">
      <c r="A11666" s="13" t="s">
        <v>357</v>
      </c>
      <c r="B11666" s="13">
        <v>1926</v>
      </c>
      <c r="C11666" s="13">
        <v>8753626</v>
      </c>
      <c r="D11666" s="13">
        <v>0.23799999999999999</v>
      </c>
    </row>
    <row r="11667" spans="1:4" ht="15.75" hidden="1" customHeight="1">
      <c r="A11667" s="13" t="s">
        <v>357</v>
      </c>
      <c r="B11667" s="13">
        <v>1927</v>
      </c>
      <c r="C11667" s="13">
        <v>8869332</v>
      </c>
      <c r="D11667" s="13">
        <v>0.23100000000000001</v>
      </c>
    </row>
    <row r="11668" spans="1:4" ht="15.75" hidden="1" customHeight="1">
      <c r="A11668" s="13" t="s">
        <v>357</v>
      </c>
      <c r="B11668" s="13">
        <v>1928</v>
      </c>
      <c r="C11668" s="13">
        <v>8986567</v>
      </c>
      <c r="D11668" s="13">
        <v>0.28199999999999997</v>
      </c>
    </row>
    <row r="11669" spans="1:4" ht="15.75" hidden="1" customHeight="1">
      <c r="A11669" s="13" t="s">
        <v>357</v>
      </c>
      <c r="B11669" s="13">
        <v>1929</v>
      </c>
      <c r="C11669" s="13">
        <v>9103514</v>
      </c>
      <c r="D11669" s="13">
        <v>0.30399999999999999</v>
      </c>
    </row>
    <row r="11670" spans="1:4" ht="15.75" hidden="1" customHeight="1">
      <c r="A11670" s="13" t="s">
        <v>357</v>
      </c>
      <c r="B11670" s="13">
        <v>1930</v>
      </c>
      <c r="C11670" s="13">
        <v>9220147</v>
      </c>
      <c r="D11670" s="13">
        <v>0.38800000000000001</v>
      </c>
    </row>
    <row r="11671" spans="1:4" ht="15.75" hidden="1" customHeight="1">
      <c r="A11671" s="13" t="s">
        <v>357</v>
      </c>
      <c r="B11671" s="13">
        <v>1931</v>
      </c>
      <c r="C11671" s="13">
        <v>9336439</v>
      </c>
      <c r="D11671" s="13">
        <v>0.249</v>
      </c>
    </row>
    <row r="11672" spans="1:4" ht="15.75" hidden="1" customHeight="1">
      <c r="A11672" s="13" t="s">
        <v>357</v>
      </c>
      <c r="B11672" s="13">
        <v>1932</v>
      </c>
      <c r="C11672" s="13">
        <v>9452362</v>
      </c>
      <c r="D11672" s="13">
        <v>5.0999999999999997E-2</v>
      </c>
    </row>
    <row r="11673" spans="1:4" ht="15.75" hidden="1" customHeight="1">
      <c r="A11673" s="13" t="s">
        <v>357</v>
      </c>
      <c r="B11673" s="13">
        <v>1933</v>
      </c>
      <c r="C11673" s="13">
        <v>9567888</v>
      </c>
      <c r="D11673" s="13">
        <v>4.0000000000000001E-3</v>
      </c>
    </row>
    <row r="11674" spans="1:4" ht="15.75" hidden="1" customHeight="1">
      <c r="A11674" s="13" t="s">
        <v>357</v>
      </c>
      <c r="B11674" s="13">
        <v>1934</v>
      </c>
      <c r="C11674" s="13">
        <v>9684826</v>
      </c>
      <c r="D11674" s="13">
        <v>1.7999999999999999E-2</v>
      </c>
    </row>
    <row r="11675" spans="1:4" ht="15.75" hidden="1" customHeight="1">
      <c r="A11675" s="13" t="s">
        <v>357</v>
      </c>
      <c r="B11675" s="13">
        <v>1935</v>
      </c>
      <c r="C11675" s="13">
        <v>9803193</v>
      </c>
      <c r="D11675" s="13">
        <v>3.3000000000000002E-2</v>
      </c>
    </row>
    <row r="11676" spans="1:4" ht="15.75" hidden="1" customHeight="1">
      <c r="A11676" s="13" t="s">
        <v>357</v>
      </c>
      <c r="B11676" s="13">
        <v>1936</v>
      </c>
      <c r="C11676" s="13">
        <v>9923007</v>
      </c>
      <c r="D11676" s="13">
        <v>0.04</v>
      </c>
    </row>
    <row r="11677" spans="1:4" ht="15.75" hidden="1" customHeight="1">
      <c r="A11677" s="13" t="s">
        <v>357</v>
      </c>
      <c r="B11677" s="13">
        <v>1937</v>
      </c>
      <c r="C11677" s="13">
        <v>10044285</v>
      </c>
      <c r="D11677" s="13">
        <v>0.10299999999999999</v>
      </c>
    </row>
    <row r="11678" spans="1:4" ht="15.75" hidden="1" customHeight="1">
      <c r="A11678" s="13" t="s">
        <v>357</v>
      </c>
      <c r="B11678" s="13">
        <v>1938</v>
      </c>
      <c r="C11678" s="13">
        <v>10167045</v>
      </c>
      <c r="D11678" s="13">
        <v>0.121</v>
      </c>
    </row>
    <row r="11679" spans="1:4" ht="15.75" hidden="1" customHeight="1">
      <c r="A11679" s="13" t="s">
        <v>357</v>
      </c>
      <c r="B11679" s="13">
        <v>1939</v>
      </c>
      <c r="C11679" s="13">
        <v>10299646</v>
      </c>
      <c r="D11679" s="13">
        <v>8.7999999999999995E-2</v>
      </c>
    </row>
    <row r="11680" spans="1:4" ht="15.75" hidden="1" customHeight="1">
      <c r="A11680" s="13" t="s">
        <v>357</v>
      </c>
      <c r="B11680" s="13">
        <v>1940</v>
      </c>
      <c r="C11680" s="13">
        <v>10442344</v>
      </c>
      <c r="D11680" s="13">
        <v>7.6999999999999999E-2</v>
      </c>
    </row>
    <row r="11681" spans="1:4" ht="15.75" hidden="1" customHeight="1">
      <c r="A11681" s="13" t="s">
        <v>357</v>
      </c>
      <c r="B11681" s="13">
        <v>1941</v>
      </c>
      <c r="C11681" s="13">
        <v>10595400</v>
      </c>
      <c r="D11681" s="13">
        <v>0.10199999999999999</v>
      </c>
    </row>
    <row r="11682" spans="1:4" ht="15.75" hidden="1" customHeight="1">
      <c r="A11682" s="13" t="s">
        <v>357</v>
      </c>
      <c r="B11682" s="13">
        <v>1942</v>
      </c>
      <c r="C11682" s="13">
        <v>10759079</v>
      </c>
      <c r="D11682" s="13">
        <v>0.14299999999999999</v>
      </c>
    </row>
    <row r="11683" spans="1:4" ht="15.75" hidden="1" customHeight="1">
      <c r="A11683" s="13" t="s">
        <v>357</v>
      </c>
      <c r="B11683" s="13">
        <v>1943</v>
      </c>
      <c r="C11683" s="13">
        <v>10933654</v>
      </c>
      <c r="D11683" s="13">
        <v>0.22</v>
      </c>
    </row>
    <row r="11684" spans="1:4" ht="15.75" hidden="1" customHeight="1">
      <c r="A11684" s="13" t="s">
        <v>357</v>
      </c>
      <c r="B11684" s="13">
        <v>1944</v>
      </c>
      <c r="C11684" s="13">
        <v>11111061</v>
      </c>
      <c r="D11684" s="13">
        <v>0.17199999999999999</v>
      </c>
    </row>
    <row r="11685" spans="1:4" ht="15.75" hidden="1" customHeight="1">
      <c r="A11685" s="13" t="s">
        <v>357</v>
      </c>
      <c r="B11685" s="13">
        <v>1945</v>
      </c>
      <c r="C11685" s="13">
        <v>11291347</v>
      </c>
      <c r="D11685" s="13">
        <v>0.17199999999999999</v>
      </c>
    </row>
    <row r="11686" spans="1:4" ht="15.75" hidden="1" customHeight="1">
      <c r="A11686" s="13" t="s">
        <v>357</v>
      </c>
      <c r="B11686" s="13">
        <v>1946</v>
      </c>
      <c r="C11686" s="13">
        <v>11474559</v>
      </c>
      <c r="D11686" s="13">
        <v>0.311</v>
      </c>
    </row>
    <row r="11687" spans="1:4" ht="15.75" hidden="1" customHeight="1">
      <c r="A11687" s="13" t="s">
        <v>357</v>
      </c>
      <c r="B11687" s="13">
        <v>1947</v>
      </c>
      <c r="C11687" s="13">
        <v>11660743</v>
      </c>
      <c r="D11687" s="13">
        <v>0.32600000000000001</v>
      </c>
    </row>
    <row r="11688" spans="1:4" ht="15.75" hidden="1" customHeight="1">
      <c r="A11688" s="13" t="s">
        <v>357</v>
      </c>
      <c r="B11688" s="13">
        <v>1948</v>
      </c>
      <c r="C11688" s="13">
        <v>11849948</v>
      </c>
      <c r="D11688" s="13">
        <v>0.373</v>
      </c>
    </row>
    <row r="11689" spans="1:4" ht="15.75" hidden="1" customHeight="1">
      <c r="A11689" s="13" t="s">
        <v>357</v>
      </c>
      <c r="B11689" s="13">
        <v>1949</v>
      </c>
      <c r="C11689" s="13">
        <v>12061342</v>
      </c>
      <c r="D11689" s="13">
        <v>0.47599999999999998</v>
      </c>
    </row>
    <row r="11690" spans="1:4" ht="15.75" hidden="1" customHeight="1">
      <c r="A11690" s="13" t="s">
        <v>357</v>
      </c>
      <c r="B11690" s="13">
        <v>1950</v>
      </c>
      <c r="C11690" s="13">
        <v>12295748</v>
      </c>
      <c r="D11690" s="13">
        <v>1.48</v>
      </c>
    </row>
    <row r="11691" spans="1:4" ht="15.75" hidden="1" customHeight="1">
      <c r="A11691" s="13" t="s">
        <v>357</v>
      </c>
      <c r="B11691" s="13">
        <v>1951</v>
      </c>
      <c r="C11691" s="13">
        <v>12545795</v>
      </c>
      <c r="D11691" s="13">
        <v>1.7470000000000001</v>
      </c>
    </row>
    <row r="11692" spans="1:4" ht="15.75" hidden="1" customHeight="1">
      <c r="A11692" s="13" t="s">
        <v>357</v>
      </c>
      <c r="B11692" s="13">
        <v>1952</v>
      </c>
      <c r="C11692" s="13">
        <v>12807615</v>
      </c>
      <c r="D11692" s="13">
        <v>2.0840000000000001</v>
      </c>
    </row>
    <row r="11693" spans="1:4" ht="15.75" hidden="1" customHeight="1">
      <c r="A11693" s="13" t="s">
        <v>357</v>
      </c>
      <c r="B11693" s="13">
        <v>1953</v>
      </c>
      <c r="C11693" s="13">
        <v>13074604</v>
      </c>
      <c r="D11693" s="13">
        <v>2.2890000000000001</v>
      </c>
    </row>
    <row r="11694" spans="1:4" ht="15.75" hidden="1" customHeight="1">
      <c r="A11694" s="13" t="s">
        <v>357</v>
      </c>
      <c r="B11694" s="13">
        <v>1954</v>
      </c>
      <c r="C11694" s="13">
        <v>13349701</v>
      </c>
      <c r="D11694" s="13">
        <v>2.8159999999999998</v>
      </c>
    </row>
    <row r="11695" spans="1:4" ht="15.75" hidden="1" customHeight="1">
      <c r="A11695" s="13" t="s">
        <v>357</v>
      </c>
      <c r="B11695" s="13">
        <v>1955</v>
      </c>
      <c r="C11695" s="13">
        <v>13638430</v>
      </c>
      <c r="D11695" s="13">
        <v>3.3879999999999999</v>
      </c>
    </row>
    <row r="11696" spans="1:4" ht="15.75" hidden="1" customHeight="1">
      <c r="A11696" s="13" t="s">
        <v>357</v>
      </c>
      <c r="B11696" s="13">
        <v>1956</v>
      </c>
      <c r="C11696" s="13">
        <v>13939102</v>
      </c>
      <c r="D11696" s="13">
        <v>3.1749999999999998</v>
      </c>
    </row>
    <row r="11697" spans="1:4" ht="15.75" hidden="1" customHeight="1">
      <c r="A11697" s="13" t="s">
        <v>357</v>
      </c>
      <c r="B11697" s="13">
        <v>1957</v>
      </c>
      <c r="C11697" s="13">
        <v>14252674</v>
      </c>
      <c r="D11697" s="13">
        <v>3.3290000000000002</v>
      </c>
    </row>
    <row r="11698" spans="1:4" ht="15.75" hidden="1" customHeight="1">
      <c r="A11698" s="13" t="s">
        <v>357</v>
      </c>
      <c r="B11698" s="13">
        <v>1958</v>
      </c>
      <c r="C11698" s="13">
        <v>14569216</v>
      </c>
      <c r="D11698" s="13">
        <v>2.9260000000000002</v>
      </c>
    </row>
    <row r="11699" spans="1:4" ht="15.75" hidden="1" customHeight="1">
      <c r="A11699" s="13" t="s">
        <v>357</v>
      </c>
      <c r="B11699" s="13">
        <v>1959</v>
      </c>
      <c r="C11699" s="13">
        <v>14903608</v>
      </c>
      <c r="D11699" s="13">
        <v>2.6989999999999998</v>
      </c>
    </row>
    <row r="11700" spans="1:4" ht="15.75" hidden="1" customHeight="1">
      <c r="A11700" s="13" t="s">
        <v>357</v>
      </c>
      <c r="B11700" s="13">
        <v>1960</v>
      </c>
      <c r="C11700" s="13">
        <v>15276558</v>
      </c>
      <c r="D11700" s="13">
        <v>2.319</v>
      </c>
    </row>
    <row r="11701" spans="1:4" ht="15.75" hidden="1" customHeight="1">
      <c r="A11701" s="13" t="s">
        <v>357</v>
      </c>
      <c r="B11701" s="13">
        <v>1961</v>
      </c>
      <c r="C11701" s="13">
        <v>15673288</v>
      </c>
      <c r="D11701" s="13">
        <v>2.355</v>
      </c>
    </row>
    <row r="11702" spans="1:4" ht="15.75" hidden="1" customHeight="1">
      <c r="A11702" s="13" t="s">
        <v>357</v>
      </c>
      <c r="B11702" s="13">
        <v>1962</v>
      </c>
      <c r="C11702" s="13">
        <v>16086081</v>
      </c>
      <c r="D11702" s="13">
        <v>2.1720000000000002</v>
      </c>
    </row>
    <row r="11703" spans="1:4" ht="15.75" hidden="1" customHeight="1">
      <c r="A11703" s="13" t="s">
        <v>357</v>
      </c>
      <c r="B11703" s="13">
        <v>1963</v>
      </c>
      <c r="C11703" s="13">
        <v>16517990</v>
      </c>
      <c r="D11703" s="13">
        <v>2.2930000000000001</v>
      </c>
    </row>
    <row r="11704" spans="1:4" ht="15.75" hidden="1" customHeight="1">
      <c r="A11704" s="13" t="s">
        <v>357</v>
      </c>
      <c r="B11704" s="13">
        <v>1964</v>
      </c>
      <c r="C11704" s="13">
        <v>16965852</v>
      </c>
      <c r="D11704" s="13">
        <v>1.974</v>
      </c>
    </row>
    <row r="11705" spans="1:4" ht="15.75" hidden="1" customHeight="1">
      <c r="A11705" s="13" t="s">
        <v>357</v>
      </c>
      <c r="B11705" s="13">
        <v>1965</v>
      </c>
      <c r="C11705" s="13">
        <v>17438258</v>
      </c>
      <c r="D11705" s="13">
        <v>2.4689999999999999</v>
      </c>
    </row>
    <row r="11706" spans="1:4" ht="15.75" hidden="1" customHeight="1">
      <c r="A11706" s="13" t="s">
        <v>357</v>
      </c>
      <c r="B11706" s="13">
        <v>1966</v>
      </c>
      <c r="C11706" s="13">
        <v>17941740</v>
      </c>
      <c r="D11706" s="13">
        <v>2.403</v>
      </c>
    </row>
    <row r="11707" spans="1:4" ht="15.75" hidden="1" customHeight="1">
      <c r="A11707" s="13" t="s">
        <v>357</v>
      </c>
      <c r="B11707" s="13">
        <v>1967</v>
      </c>
      <c r="C11707" s="13">
        <v>18472108</v>
      </c>
      <c r="D11707" s="13">
        <v>2.2890000000000001</v>
      </c>
    </row>
    <row r="11708" spans="1:4" ht="15.75" hidden="1" customHeight="1">
      <c r="A11708" s="13" t="s">
        <v>357</v>
      </c>
      <c r="B11708" s="13">
        <v>1968</v>
      </c>
      <c r="C11708" s="13">
        <v>19022798</v>
      </c>
      <c r="D11708" s="13">
        <v>3.3660000000000001</v>
      </c>
    </row>
    <row r="11709" spans="1:4" ht="15.75" hidden="1" customHeight="1">
      <c r="A11709" s="13" t="s">
        <v>357</v>
      </c>
      <c r="B11709" s="13">
        <v>1969</v>
      </c>
      <c r="C11709" s="13">
        <v>19583128</v>
      </c>
      <c r="D11709" s="13">
        <v>3.6480000000000001</v>
      </c>
    </row>
    <row r="11710" spans="1:4" ht="15.75" hidden="1" customHeight="1">
      <c r="A11710" s="13" t="s">
        <v>357</v>
      </c>
      <c r="B11710" s="13">
        <v>1970</v>
      </c>
      <c r="C11710" s="13">
        <v>20151742</v>
      </c>
      <c r="D11710" s="13">
        <v>2.71</v>
      </c>
    </row>
    <row r="11711" spans="1:4" ht="15.75" hidden="1" customHeight="1">
      <c r="A11711" s="13" t="s">
        <v>357</v>
      </c>
      <c r="B11711" s="13">
        <v>1971</v>
      </c>
      <c r="C11711" s="13">
        <v>20712952</v>
      </c>
      <c r="D11711" s="13">
        <v>2.9590000000000001</v>
      </c>
    </row>
    <row r="11712" spans="1:4" ht="15.75" hidden="1" customHeight="1">
      <c r="A11712" s="13" t="s">
        <v>357</v>
      </c>
      <c r="B11712" s="13">
        <v>1972</v>
      </c>
      <c r="C11712" s="13">
        <v>21273414</v>
      </c>
      <c r="D11712" s="13">
        <v>3.0169999999999999</v>
      </c>
    </row>
    <row r="11713" spans="1:4" ht="15.75" hidden="1" customHeight="1">
      <c r="A11713" s="13" t="s">
        <v>357</v>
      </c>
      <c r="B11713" s="13">
        <v>1973</v>
      </c>
      <c r="C11713" s="13">
        <v>21853908</v>
      </c>
      <c r="D11713" s="13">
        <v>3.1890000000000001</v>
      </c>
    </row>
    <row r="11714" spans="1:4" ht="15.75" hidden="1" customHeight="1">
      <c r="A11714" s="13" t="s">
        <v>357</v>
      </c>
      <c r="B11714" s="13">
        <v>1974</v>
      </c>
      <c r="C11714" s="13">
        <v>22448416</v>
      </c>
      <c r="D11714" s="13">
        <v>3.3650000000000002</v>
      </c>
    </row>
    <row r="11715" spans="1:4" ht="15.75" hidden="1" customHeight="1">
      <c r="A11715" s="13" t="s">
        <v>357</v>
      </c>
      <c r="B11715" s="13">
        <v>1975</v>
      </c>
      <c r="C11715" s="13">
        <v>23052716</v>
      </c>
      <c r="D11715" s="13">
        <v>3.2330000000000001</v>
      </c>
    </row>
    <row r="11716" spans="1:4" ht="15.75" hidden="1" customHeight="1">
      <c r="A11716" s="13" t="s">
        <v>357</v>
      </c>
      <c r="B11716" s="13">
        <v>1976</v>
      </c>
      <c r="C11716" s="13">
        <v>23655016</v>
      </c>
      <c r="D11716" s="13">
        <v>3.4049999999999998</v>
      </c>
    </row>
    <row r="11717" spans="1:4" ht="15.75" hidden="1" customHeight="1">
      <c r="A11717" s="13" t="s">
        <v>357</v>
      </c>
      <c r="B11717" s="13">
        <v>1977</v>
      </c>
      <c r="C11717" s="13">
        <v>24256460</v>
      </c>
      <c r="D11717" s="13">
        <v>3.4769999999999999</v>
      </c>
    </row>
    <row r="11718" spans="1:4" ht="15.75" hidden="1" customHeight="1">
      <c r="A11718" s="13" t="s">
        <v>357</v>
      </c>
      <c r="B11718" s="13">
        <v>1978</v>
      </c>
      <c r="C11718" s="13">
        <v>25015242</v>
      </c>
      <c r="D11718" s="13">
        <v>3.5259999999999998</v>
      </c>
    </row>
    <row r="11719" spans="1:4" ht="15.75" hidden="1" customHeight="1">
      <c r="A11719" s="13" t="s">
        <v>357</v>
      </c>
      <c r="B11719" s="13">
        <v>1979</v>
      </c>
      <c r="C11719" s="13">
        <v>25902756</v>
      </c>
      <c r="D11719" s="13">
        <v>3.74</v>
      </c>
    </row>
    <row r="11720" spans="1:4" ht="15.75" hidden="1" customHeight="1">
      <c r="A11720" s="13" t="s">
        <v>357</v>
      </c>
      <c r="B11720" s="13">
        <v>1980</v>
      </c>
      <c r="C11720" s="13">
        <v>26708692</v>
      </c>
      <c r="D11720" s="13">
        <v>3.4849999999999999</v>
      </c>
    </row>
    <row r="11721" spans="1:4" ht="15.75" hidden="1" customHeight="1">
      <c r="A11721" s="13" t="s">
        <v>357</v>
      </c>
      <c r="B11721" s="13">
        <v>1981</v>
      </c>
      <c r="C11721" s="13">
        <v>27457786</v>
      </c>
      <c r="D11721" s="13">
        <v>3.7549999999999999</v>
      </c>
    </row>
    <row r="11722" spans="1:4" ht="15.75" hidden="1" customHeight="1">
      <c r="A11722" s="13" t="s">
        <v>357</v>
      </c>
      <c r="B11722" s="13">
        <v>1982</v>
      </c>
      <c r="C11722" s="13">
        <v>28219220</v>
      </c>
      <c r="D11722" s="13">
        <v>3.0470000000000002</v>
      </c>
    </row>
    <row r="11723" spans="1:4" ht="15.75" hidden="1" customHeight="1">
      <c r="A11723" s="13" t="s">
        <v>357</v>
      </c>
      <c r="B11723" s="13">
        <v>1983</v>
      </c>
      <c r="C11723" s="13">
        <v>29005180</v>
      </c>
      <c r="D11723" s="13">
        <v>3.9980000000000002</v>
      </c>
    </row>
    <row r="11724" spans="1:4" ht="15.75" hidden="1" customHeight="1">
      <c r="A11724" s="13" t="s">
        <v>357</v>
      </c>
      <c r="B11724" s="13">
        <v>1984</v>
      </c>
      <c r="C11724" s="13">
        <v>29879850</v>
      </c>
      <c r="D11724" s="13">
        <v>3.9319999999999999</v>
      </c>
    </row>
    <row r="11725" spans="1:4" ht="15.75" hidden="1" customHeight="1">
      <c r="A11725" s="13" t="s">
        <v>357</v>
      </c>
      <c r="B11725" s="13">
        <v>1985</v>
      </c>
      <c r="C11725" s="13">
        <v>30800062</v>
      </c>
      <c r="D11725" s="13">
        <v>3.6120000000000001</v>
      </c>
    </row>
    <row r="11726" spans="1:4" ht="15.75" hidden="1" customHeight="1">
      <c r="A11726" s="13" t="s">
        <v>357</v>
      </c>
      <c r="B11726" s="13">
        <v>1986</v>
      </c>
      <c r="C11726" s="13">
        <v>31725136</v>
      </c>
      <c r="D11726" s="13">
        <v>3.3460000000000001</v>
      </c>
    </row>
    <row r="11727" spans="1:4" ht="15.75" hidden="1" customHeight="1">
      <c r="A11727" s="13" t="s">
        <v>357</v>
      </c>
      <c r="B11727" s="13">
        <v>1987</v>
      </c>
      <c r="C11727" s="13">
        <v>32712580</v>
      </c>
      <c r="D11727" s="13">
        <v>3.8159999999999998</v>
      </c>
    </row>
    <row r="11728" spans="1:4" ht="15.75" hidden="1" customHeight="1">
      <c r="A11728" s="13" t="s">
        <v>357</v>
      </c>
      <c r="B11728" s="13">
        <v>1988</v>
      </c>
      <c r="C11728" s="13">
        <v>33750044</v>
      </c>
      <c r="D11728" s="13">
        <v>3.9780000000000002</v>
      </c>
    </row>
    <row r="11729" spans="1:4" ht="15.75" hidden="1" customHeight="1">
      <c r="A11729" s="13" t="s">
        <v>357</v>
      </c>
      <c r="B11729" s="13">
        <v>1989</v>
      </c>
      <c r="C11729" s="13">
        <v>34825892</v>
      </c>
      <c r="D11729" s="13">
        <v>4.3520000000000003</v>
      </c>
    </row>
    <row r="11730" spans="1:4" ht="15.75" hidden="1" customHeight="1">
      <c r="A11730" s="13" t="s">
        <v>357</v>
      </c>
      <c r="B11730" s="13">
        <v>1990</v>
      </c>
      <c r="C11730" s="13">
        <v>35987544</v>
      </c>
      <c r="D11730" s="13">
        <v>4.2489999999999997</v>
      </c>
    </row>
    <row r="11731" spans="1:4" ht="15.75" hidden="1" customHeight="1">
      <c r="A11731" s="13" t="s">
        <v>357</v>
      </c>
      <c r="B11731" s="13">
        <v>1991</v>
      </c>
      <c r="C11731" s="13">
        <v>37194820</v>
      </c>
      <c r="D11731" s="13">
        <v>3.133</v>
      </c>
    </row>
    <row r="11732" spans="1:4" ht="15.75" hidden="1" customHeight="1">
      <c r="A11732" s="13" t="s">
        <v>357</v>
      </c>
      <c r="B11732" s="13">
        <v>1992</v>
      </c>
      <c r="C11732" s="13">
        <v>38332300</v>
      </c>
      <c r="D11732" s="13">
        <v>2.8079999999999998</v>
      </c>
    </row>
    <row r="11733" spans="1:4" ht="15.75" hidden="1" customHeight="1">
      <c r="A11733" s="13" t="s">
        <v>357</v>
      </c>
      <c r="B11733" s="13">
        <v>1993</v>
      </c>
      <c r="C11733" s="13">
        <v>39580848</v>
      </c>
      <c r="D11733" s="13">
        <v>2.6619999999999999</v>
      </c>
    </row>
    <row r="11734" spans="1:4" ht="15.75" hidden="1" customHeight="1">
      <c r="A11734" s="13" t="s">
        <v>357</v>
      </c>
      <c r="B11734" s="13">
        <v>1994</v>
      </c>
      <c r="C11734" s="13">
        <v>41511988</v>
      </c>
      <c r="D11734" s="13">
        <v>1.698</v>
      </c>
    </row>
    <row r="11735" spans="1:4" ht="15.75" hidden="1" customHeight="1">
      <c r="A11735" s="13" t="s">
        <v>357</v>
      </c>
      <c r="B11735" s="13">
        <v>1995</v>
      </c>
      <c r="C11735" s="13">
        <v>43285788</v>
      </c>
      <c r="D11735" s="13">
        <v>2.1040000000000001</v>
      </c>
    </row>
    <row r="11736" spans="1:4" ht="15.75" hidden="1" customHeight="1">
      <c r="A11736" s="13" t="s">
        <v>357</v>
      </c>
      <c r="B11736" s="13">
        <v>1996</v>
      </c>
      <c r="C11736" s="13">
        <v>44118716</v>
      </c>
      <c r="D11736" s="13">
        <v>2.3109999999999999</v>
      </c>
    </row>
    <row r="11737" spans="1:4" ht="15.75" hidden="1" customHeight="1">
      <c r="A11737" s="13" t="s">
        <v>357</v>
      </c>
      <c r="B11737" s="13">
        <v>1997</v>
      </c>
      <c r="C11737" s="13">
        <v>44822200</v>
      </c>
      <c r="D11737" s="13">
        <v>1.875</v>
      </c>
    </row>
    <row r="11738" spans="1:4" ht="15.75" hidden="1" customHeight="1">
      <c r="A11738" s="13" t="s">
        <v>357</v>
      </c>
      <c r="B11738" s="13">
        <v>1998</v>
      </c>
      <c r="C11738" s="13">
        <v>45895532</v>
      </c>
      <c r="D11738" s="13">
        <v>1.6559999999999999</v>
      </c>
    </row>
    <row r="11739" spans="1:4" ht="15.75" hidden="1" customHeight="1">
      <c r="A11739" s="13" t="s">
        <v>357</v>
      </c>
      <c r="B11739" s="13">
        <v>1999</v>
      </c>
      <c r="C11739" s="13">
        <v>47227236</v>
      </c>
      <c r="D11739" s="13">
        <v>1.3169999999999999</v>
      </c>
    </row>
    <row r="11740" spans="1:4" ht="15.75" hidden="1" customHeight="1">
      <c r="A11740" s="13" t="s">
        <v>357</v>
      </c>
      <c r="B11740" s="13">
        <v>2000</v>
      </c>
      <c r="C11740" s="13">
        <v>48616328</v>
      </c>
      <c r="D11740" s="13">
        <v>0.89300000000000002</v>
      </c>
    </row>
    <row r="11741" spans="1:4" ht="15.75" hidden="1" customHeight="1">
      <c r="A11741" s="13" t="s">
        <v>357</v>
      </c>
      <c r="B11741" s="13">
        <v>2001</v>
      </c>
      <c r="C11741" s="13">
        <v>50106660</v>
      </c>
      <c r="D11741" s="13">
        <v>0.77</v>
      </c>
    </row>
    <row r="11742" spans="1:4" ht="15.75" hidden="1" customHeight="1">
      <c r="A11742" s="13" t="s">
        <v>357</v>
      </c>
      <c r="B11742" s="13">
        <v>2002</v>
      </c>
      <c r="C11742" s="13">
        <v>51662080</v>
      </c>
      <c r="D11742" s="13">
        <v>0.85</v>
      </c>
    </row>
    <row r="11743" spans="1:4" ht="15.75" hidden="1" customHeight="1">
      <c r="A11743" s="13" t="s">
        <v>357</v>
      </c>
      <c r="B11743" s="13">
        <v>2003</v>
      </c>
      <c r="C11743" s="13">
        <v>53205640</v>
      </c>
      <c r="D11743" s="13">
        <v>1.0369999999999999</v>
      </c>
    </row>
    <row r="11744" spans="1:4" ht="15.75" hidden="1" customHeight="1">
      <c r="A11744" s="13" t="s">
        <v>357</v>
      </c>
      <c r="B11744" s="13">
        <v>2004</v>
      </c>
      <c r="C11744" s="13">
        <v>54815608</v>
      </c>
      <c r="D11744" s="13">
        <v>1.149</v>
      </c>
    </row>
    <row r="11745" spans="1:4" ht="15.75" hidden="1" customHeight="1">
      <c r="A11745" s="13" t="s">
        <v>357</v>
      </c>
      <c r="B11745" s="13">
        <v>2005</v>
      </c>
      <c r="C11745" s="13">
        <v>56550244</v>
      </c>
      <c r="D11745" s="13">
        <v>1.4450000000000001</v>
      </c>
    </row>
    <row r="11746" spans="1:4" ht="15.75" hidden="1" customHeight="1">
      <c r="A11746" s="13" t="s">
        <v>357</v>
      </c>
      <c r="B11746" s="13">
        <v>2006</v>
      </c>
      <c r="C11746" s="13">
        <v>58381636</v>
      </c>
      <c r="D11746" s="13">
        <v>1.552</v>
      </c>
    </row>
    <row r="11747" spans="1:4" ht="15.75" hidden="1" customHeight="1">
      <c r="A11747" s="13" t="s">
        <v>357</v>
      </c>
      <c r="B11747" s="13">
        <v>2007</v>
      </c>
      <c r="C11747" s="13">
        <v>60289424</v>
      </c>
      <c r="D11747" s="13">
        <v>1.6970000000000001</v>
      </c>
    </row>
    <row r="11748" spans="1:4" ht="15.75" hidden="1" customHeight="1">
      <c r="A11748" s="13" t="s">
        <v>357</v>
      </c>
      <c r="B11748" s="13">
        <v>2008</v>
      </c>
      <c r="C11748" s="13">
        <v>62249724</v>
      </c>
      <c r="D11748" s="13">
        <v>1.8109999999999999</v>
      </c>
    </row>
    <row r="11749" spans="1:4" ht="15.75" hidden="1" customHeight="1">
      <c r="A11749" s="13" t="s">
        <v>357</v>
      </c>
      <c r="B11749" s="13">
        <v>2009</v>
      </c>
      <c r="C11749" s="13">
        <v>64270236</v>
      </c>
      <c r="D11749" s="13">
        <v>1.694</v>
      </c>
    </row>
    <row r="11750" spans="1:4" ht="15.75" hidden="1" customHeight="1">
      <c r="A11750" s="13" t="s">
        <v>357</v>
      </c>
      <c r="B11750" s="13">
        <v>2010</v>
      </c>
      <c r="C11750" s="13">
        <v>66391260</v>
      </c>
      <c r="D11750" s="13">
        <v>1.962</v>
      </c>
    </row>
    <row r="11751" spans="1:4" ht="15.75" hidden="1" customHeight="1">
      <c r="A11751" s="13" t="s">
        <v>357</v>
      </c>
      <c r="B11751" s="13">
        <v>2011</v>
      </c>
      <c r="C11751" s="13">
        <v>68654272</v>
      </c>
      <c r="D11751" s="13">
        <v>2.44</v>
      </c>
    </row>
    <row r="11752" spans="1:4" ht="15.75" hidden="1" customHeight="1">
      <c r="A11752" s="13" t="s">
        <v>357</v>
      </c>
      <c r="B11752" s="13">
        <v>2012</v>
      </c>
      <c r="C11752" s="13">
        <v>70997872</v>
      </c>
      <c r="D11752" s="13">
        <v>2.3559999999999999</v>
      </c>
    </row>
    <row r="11753" spans="1:4" ht="15.75" hidden="1" customHeight="1">
      <c r="A11753" s="13" t="s">
        <v>357</v>
      </c>
      <c r="B11753" s="13">
        <v>2013</v>
      </c>
      <c r="C11753" s="13">
        <v>73460032</v>
      </c>
      <c r="D11753" s="13">
        <v>3.5379999999999998</v>
      </c>
    </row>
    <row r="11754" spans="1:4" ht="15.75" hidden="1" customHeight="1">
      <c r="A11754" s="13" t="s">
        <v>357</v>
      </c>
      <c r="B11754" s="13">
        <v>2014</v>
      </c>
      <c r="C11754" s="13">
        <v>76035592</v>
      </c>
      <c r="D11754" s="13">
        <v>4.6310000000000002</v>
      </c>
    </row>
    <row r="11755" spans="1:4" ht="15.75" hidden="1" customHeight="1">
      <c r="A11755" s="13" t="s">
        <v>357</v>
      </c>
      <c r="B11755" s="13">
        <v>2015</v>
      </c>
      <c r="C11755" s="13">
        <v>78656904</v>
      </c>
      <c r="D11755" s="13">
        <v>2.7930000000000001</v>
      </c>
    </row>
    <row r="11756" spans="1:4" ht="15.75" hidden="1" customHeight="1">
      <c r="A11756" s="13" t="s">
        <v>357</v>
      </c>
      <c r="B11756" s="13">
        <v>2016</v>
      </c>
      <c r="C11756" s="13">
        <v>81430976</v>
      </c>
      <c r="D11756" s="13">
        <v>2.0139999999999998</v>
      </c>
    </row>
    <row r="11757" spans="1:4" ht="15.75" hidden="1" customHeight="1">
      <c r="A11757" s="13" t="s">
        <v>357</v>
      </c>
      <c r="B11757" s="13">
        <v>2017</v>
      </c>
      <c r="C11757" s="13">
        <v>84283272</v>
      </c>
      <c r="D11757" s="13">
        <v>2.4740000000000002</v>
      </c>
    </row>
    <row r="11758" spans="1:4" ht="15.75" hidden="1" customHeight="1">
      <c r="A11758" s="13" t="s">
        <v>357</v>
      </c>
      <c r="B11758" s="13">
        <v>2018</v>
      </c>
      <c r="C11758" s="13">
        <v>87087352</v>
      </c>
      <c r="D11758" s="13">
        <v>2.472</v>
      </c>
    </row>
    <row r="11759" spans="1:4" ht="15.75" hidden="1" customHeight="1">
      <c r="A11759" s="13" t="s">
        <v>357</v>
      </c>
      <c r="B11759" s="13">
        <v>2019</v>
      </c>
      <c r="C11759" s="13">
        <v>89906896</v>
      </c>
      <c r="D11759" s="13">
        <v>2.605</v>
      </c>
    </row>
    <row r="11760" spans="1:4" ht="15.75" hidden="1" customHeight="1">
      <c r="A11760" s="13" t="s">
        <v>357</v>
      </c>
      <c r="B11760" s="13">
        <v>2020</v>
      </c>
      <c r="C11760" s="13">
        <v>92853168</v>
      </c>
      <c r="D11760" s="13">
        <v>2.4830000000000001</v>
      </c>
    </row>
    <row r="11761" spans="1:4" ht="15.75" hidden="1" customHeight="1">
      <c r="A11761" s="13" t="s">
        <v>357</v>
      </c>
      <c r="B11761" s="13">
        <v>2021</v>
      </c>
      <c r="C11761" s="13">
        <v>95894120</v>
      </c>
      <c r="D11761" s="13">
        <v>2.6070000000000002</v>
      </c>
    </row>
    <row r="11762" spans="1:4" ht="15.75" hidden="1" customHeight="1">
      <c r="A11762" s="13" t="s">
        <v>272</v>
      </c>
      <c r="B11762" s="13">
        <v>1843</v>
      </c>
      <c r="C11762" s="13">
        <v>1398265</v>
      </c>
      <c r="D11762" s="13">
        <v>0.13600000000000001</v>
      </c>
    </row>
    <row r="11763" spans="1:4" ht="15.75" hidden="1" customHeight="1">
      <c r="A11763" s="13" t="s">
        <v>272</v>
      </c>
      <c r="B11763" s="13">
        <v>1844</v>
      </c>
      <c r="C11763" s="13">
        <v>1412250</v>
      </c>
      <c r="D11763" s="13">
        <v>0.158</v>
      </c>
    </row>
    <row r="11764" spans="1:4" ht="15.75" hidden="1" customHeight="1">
      <c r="A11764" s="13" t="s">
        <v>272</v>
      </c>
      <c r="B11764" s="13">
        <v>1845</v>
      </c>
      <c r="C11764" s="13">
        <v>1426375</v>
      </c>
      <c r="D11764" s="13">
        <v>0.20899999999999999</v>
      </c>
    </row>
    <row r="11765" spans="1:4" ht="15.75" hidden="1" customHeight="1">
      <c r="A11765" s="13" t="s">
        <v>272</v>
      </c>
      <c r="B11765" s="13">
        <v>1846</v>
      </c>
      <c r="C11765" s="13">
        <v>1440642</v>
      </c>
      <c r="D11765" s="13">
        <v>0.22700000000000001</v>
      </c>
    </row>
    <row r="11766" spans="1:4" ht="15.75" hidden="1" customHeight="1">
      <c r="A11766" s="13" t="s">
        <v>272</v>
      </c>
      <c r="B11766" s="13">
        <v>1847</v>
      </c>
      <c r="C11766" s="13">
        <v>1455051</v>
      </c>
      <c r="D11766" s="13">
        <v>0.17199999999999999</v>
      </c>
    </row>
    <row r="11767" spans="1:4" ht="15.75" hidden="1" customHeight="1">
      <c r="A11767" s="13" t="s">
        <v>272</v>
      </c>
      <c r="B11767" s="13">
        <v>1848</v>
      </c>
      <c r="C11767" s="13">
        <v>1469604</v>
      </c>
      <c r="D11767" s="13">
        <v>0.311</v>
      </c>
    </row>
    <row r="11768" spans="1:4" ht="15.75" hidden="1" customHeight="1">
      <c r="A11768" s="13" t="s">
        <v>272</v>
      </c>
      <c r="B11768" s="13">
        <v>1849</v>
      </c>
      <c r="C11768" s="13">
        <v>1485029</v>
      </c>
      <c r="D11768" s="13">
        <v>0.27100000000000002</v>
      </c>
    </row>
    <row r="11769" spans="1:4" ht="15.75" hidden="1" customHeight="1">
      <c r="A11769" s="13" t="s">
        <v>272</v>
      </c>
      <c r="B11769" s="13">
        <v>1850</v>
      </c>
      <c r="C11769" s="13">
        <v>1501343</v>
      </c>
      <c r="D11769" s="13">
        <v>0.34100000000000003</v>
      </c>
    </row>
    <row r="11770" spans="1:4" ht="15.75" hidden="1" customHeight="1">
      <c r="A11770" s="13" t="s">
        <v>272</v>
      </c>
      <c r="B11770" s="13">
        <v>1851</v>
      </c>
      <c r="C11770" s="13">
        <v>1518598</v>
      </c>
      <c r="D11770" s="13">
        <v>0.311</v>
      </c>
    </row>
    <row r="11771" spans="1:4" ht="15.75" hidden="1" customHeight="1">
      <c r="A11771" s="13" t="s">
        <v>272</v>
      </c>
      <c r="B11771" s="13">
        <v>1852</v>
      </c>
      <c r="C11771" s="13">
        <v>1536779</v>
      </c>
      <c r="D11771" s="13">
        <v>0.33300000000000002</v>
      </c>
    </row>
    <row r="11772" spans="1:4" ht="15.75" hidden="1" customHeight="1">
      <c r="A11772" s="13" t="s">
        <v>272</v>
      </c>
      <c r="B11772" s="13">
        <v>1853</v>
      </c>
      <c r="C11772" s="13">
        <v>1555906</v>
      </c>
      <c r="D11772" s="13">
        <v>0.35899999999999999</v>
      </c>
    </row>
    <row r="11773" spans="1:4" ht="15.75" hidden="1" customHeight="1">
      <c r="A11773" s="13" t="s">
        <v>272</v>
      </c>
      <c r="B11773" s="13">
        <v>1854</v>
      </c>
      <c r="C11773" s="13">
        <v>1575270</v>
      </c>
      <c r="D11773" s="13">
        <v>0.45800000000000002</v>
      </c>
    </row>
    <row r="11774" spans="1:4" ht="15.75" hidden="1" customHeight="1">
      <c r="A11774" s="13" t="s">
        <v>272</v>
      </c>
      <c r="B11774" s="13">
        <v>1855</v>
      </c>
      <c r="C11774" s="13">
        <v>1594876</v>
      </c>
      <c r="D11774" s="13">
        <v>0.45400000000000001</v>
      </c>
    </row>
    <row r="11775" spans="1:4" ht="15.75" hidden="1" customHeight="1">
      <c r="A11775" s="13" t="s">
        <v>272</v>
      </c>
      <c r="B11775" s="13">
        <v>1856</v>
      </c>
      <c r="C11775" s="13">
        <v>1614726</v>
      </c>
      <c r="D11775" s="13">
        <v>0.64900000000000002</v>
      </c>
    </row>
    <row r="11776" spans="1:4" ht="15.75" hidden="1" customHeight="1">
      <c r="A11776" s="13" t="s">
        <v>272</v>
      </c>
      <c r="B11776" s="13">
        <v>1857</v>
      </c>
      <c r="C11776" s="13">
        <v>1634822</v>
      </c>
      <c r="D11776" s="13">
        <v>0.66300000000000003</v>
      </c>
    </row>
    <row r="11777" spans="1:4" ht="15.75" hidden="1" customHeight="1">
      <c r="A11777" s="13" t="s">
        <v>272</v>
      </c>
      <c r="B11777" s="13">
        <v>1858</v>
      </c>
      <c r="C11777" s="13">
        <v>1655169</v>
      </c>
      <c r="D11777" s="13">
        <v>0.49099999999999999</v>
      </c>
    </row>
    <row r="11778" spans="1:4" ht="15.75" hidden="1" customHeight="1">
      <c r="A11778" s="13" t="s">
        <v>272</v>
      </c>
      <c r="B11778" s="13">
        <v>1859</v>
      </c>
      <c r="C11778" s="13">
        <v>1675212</v>
      </c>
      <c r="D11778" s="13">
        <v>0.627</v>
      </c>
    </row>
    <row r="11779" spans="1:4" ht="15.75" hidden="1" customHeight="1">
      <c r="A11779" s="13" t="s">
        <v>272</v>
      </c>
      <c r="B11779" s="13">
        <v>1860</v>
      </c>
      <c r="C11779" s="13">
        <v>1694942</v>
      </c>
      <c r="D11779" s="13">
        <v>0.54200000000000004</v>
      </c>
    </row>
    <row r="11780" spans="1:4" ht="15.75" hidden="1" customHeight="1">
      <c r="A11780" s="13" t="s">
        <v>272</v>
      </c>
      <c r="B11780" s="13">
        <v>1861</v>
      </c>
      <c r="C11780" s="13">
        <v>1714348</v>
      </c>
      <c r="D11780" s="13">
        <v>0.78400000000000003</v>
      </c>
    </row>
    <row r="11781" spans="1:4" ht="15.75" hidden="1" customHeight="1">
      <c r="A11781" s="13" t="s">
        <v>272</v>
      </c>
      <c r="B11781" s="13">
        <v>1862</v>
      </c>
      <c r="C11781" s="13">
        <v>1733420</v>
      </c>
      <c r="D11781" s="13">
        <v>0.67800000000000005</v>
      </c>
    </row>
    <row r="11782" spans="1:4" ht="15.75" hidden="1" customHeight="1">
      <c r="A11782" s="13" t="s">
        <v>272</v>
      </c>
      <c r="B11782" s="13">
        <v>1863</v>
      </c>
      <c r="C11782" s="13">
        <v>1752148</v>
      </c>
      <c r="D11782" s="13">
        <v>0.755</v>
      </c>
    </row>
    <row r="11783" spans="1:4" ht="15.75" hidden="1" customHeight="1">
      <c r="A11783" s="13" t="s">
        <v>272</v>
      </c>
      <c r="B11783" s="13">
        <v>1864</v>
      </c>
      <c r="C11783" s="13">
        <v>1771078</v>
      </c>
      <c r="D11783" s="13">
        <v>0.64900000000000002</v>
      </c>
    </row>
    <row r="11784" spans="1:4" ht="15.75" hidden="1" customHeight="1">
      <c r="A11784" s="13" t="s">
        <v>272</v>
      </c>
      <c r="B11784" s="13">
        <v>1865</v>
      </c>
      <c r="C11784" s="13">
        <v>1790213</v>
      </c>
      <c r="D11784" s="13">
        <v>1.0149999999999999</v>
      </c>
    </row>
    <row r="11785" spans="1:4" ht="15.75" hidden="1" customHeight="1">
      <c r="A11785" s="13" t="s">
        <v>272</v>
      </c>
      <c r="B11785" s="13">
        <v>1866</v>
      </c>
      <c r="C11785" s="13">
        <v>1809555</v>
      </c>
      <c r="D11785" s="13">
        <v>0.93799999999999994</v>
      </c>
    </row>
    <row r="11786" spans="1:4" ht="15.75" hidden="1" customHeight="1">
      <c r="A11786" s="13" t="s">
        <v>272</v>
      </c>
      <c r="B11786" s="13">
        <v>1867</v>
      </c>
      <c r="C11786" s="13">
        <v>1829106</v>
      </c>
      <c r="D11786" s="13">
        <v>0.91600000000000004</v>
      </c>
    </row>
    <row r="11787" spans="1:4" ht="15.75" hidden="1" customHeight="1">
      <c r="A11787" s="13" t="s">
        <v>272</v>
      </c>
      <c r="B11787" s="13">
        <v>1868</v>
      </c>
      <c r="C11787" s="13">
        <v>1848868</v>
      </c>
      <c r="D11787" s="13">
        <v>1.085</v>
      </c>
    </row>
    <row r="11788" spans="1:4" ht="15.75" hidden="1" customHeight="1">
      <c r="A11788" s="13" t="s">
        <v>272</v>
      </c>
      <c r="B11788" s="13">
        <v>1869</v>
      </c>
      <c r="C11788" s="13">
        <v>1868465</v>
      </c>
      <c r="D11788" s="13">
        <v>0.94499999999999995</v>
      </c>
    </row>
    <row r="11789" spans="1:4" ht="15.75" hidden="1" customHeight="1">
      <c r="A11789" s="13" t="s">
        <v>272</v>
      </c>
      <c r="B11789" s="13">
        <v>1870</v>
      </c>
      <c r="C11789" s="13">
        <v>1887891</v>
      </c>
      <c r="D11789" s="13">
        <v>1.143</v>
      </c>
    </row>
    <row r="11790" spans="1:4" ht="15.75" hidden="1" customHeight="1">
      <c r="A11790" s="13" t="s">
        <v>272</v>
      </c>
      <c r="B11790" s="13">
        <v>1871</v>
      </c>
      <c r="C11790" s="13">
        <v>1907142</v>
      </c>
      <c r="D11790" s="13">
        <v>1.1870000000000001</v>
      </c>
    </row>
    <row r="11791" spans="1:4" ht="15.75" hidden="1" customHeight="1">
      <c r="A11791" s="13" t="s">
        <v>272</v>
      </c>
      <c r="B11791" s="13">
        <v>1872</v>
      </c>
      <c r="C11791" s="13">
        <v>1926211</v>
      </c>
      <c r="D11791" s="13">
        <v>1.1399999999999999</v>
      </c>
    </row>
    <row r="11792" spans="1:4" ht="15.75" hidden="1" customHeight="1">
      <c r="A11792" s="13" t="s">
        <v>272</v>
      </c>
      <c r="B11792" s="13">
        <v>1873</v>
      </c>
      <c r="C11792" s="13">
        <v>1945092</v>
      </c>
      <c r="D11792" s="13">
        <v>1.1499999999999999</v>
      </c>
    </row>
    <row r="11793" spans="1:4" ht="15.75" hidden="1" customHeight="1">
      <c r="A11793" s="13" t="s">
        <v>272</v>
      </c>
      <c r="B11793" s="13">
        <v>1874</v>
      </c>
      <c r="C11793" s="13">
        <v>1964159</v>
      </c>
      <c r="D11793" s="13">
        <v>1.242</v>
      </c>
    </row>
    <row r="11794" spans="1:4" ht="15.75" hidden="1" customHeight="1">
      <c r="A11794" s="13" t="s">
        <v>272</v>
      </c>
      <c r="B11794" s="13">
        <v>1875</v>
      </c>
      <c r="C11794" s="13">
        <v>1983412</v>
      </c>
      <c r="D11794" s="13">
        <v>1.458</v>
      </c>
    </row>
    <row r="11795" spans="1:4" ht="15.75" hidden="1" customHeight="1">
      <c r="A11795" s="13" t="s">
        <v>272</v>
      </c>
      <c r="B11795" s="13">
        <v>1876</v>
      </c>
      <c r="C11795" s="13">
        <v>2002855</v>
      </c>
      <c r="D11795" s="13">
        <v>1.5429999999999999</v>
      </c>
    </row>
    <row r="11796" spans="1:4" ht="15.75" hidden="1" customHeight="1">
      <c r="A11796" s="13" t="s">
        <v>272</v>
      </c>
      <c r="B11796" s="13">
        <v>1877</v>
      </c>
      <c r="C11796" s="13">
        <v>2022487</v>
      </c>
      <c r="D11796" s="13">
        <v>1.524</v>
      </c>
    </row>
    <row r="11797" spans="1:4" ht="15.75" hidden="1" customHeight="1">
      <c r="A11797" s="13" t="s">
        <v>272</v>
      </c>
      <c r="B11797" s="13">
        <v>1878</v>
      </c>
      <c r="C11797" s="13">
        <v>2042313</v>
      </c>
      <c r="D11797" s="13">
        <v>1.4470000000000001</v>
      </c>
    </row>
    <row r="11798" spans="1:4" ht="15.75" hidden="1" customHeight="1">
      <c r="A11798" s="13" t="s">
        <v>272</v>
      </c>
      <c r="B11798" s="13">
        <v>1879</v>
      </c>
      <c r="C11798" s="13">
        <v>2062337</v>
      </c>
      <c r="D11798" s="13">
        <v>1.6339999999999999</v>
      </c>
    </row>
    <row r="11799" spans="1:4" ht="15.75" hidden="1" customHeight="1">
      <c r="A11799" s="13" t="s">
        <v>272</v>
      </c>
      <c r="B11799" s="13">
        <v>1880</v>
      </c>
      <c r="C11799" s="13">
        <v>2082563</v>
      </c>
      <c r="D11799" s="13">
        <v>1.861</v>
      </c>
    </row>
    <row r="11800" spans="1:4" ht="15.75" hidden="1" customHeight="1">
      <c r="A11800" s="13" t="s">
        <v>272</v>
      </c>
      <c r="B11800" s="13">
        <v>1881</v>
      </c>
      <c r="C11800" s="13">
        <v>2102992</v>
      </c>
      <c r="D11800" s="13">
        <v>1.9710000000000001</v>
      </c>
    </row>
    <row r="11801" spans="1:4" ht="15.75" hidden="1" customHeight="1">
      <c r="A11801" s="13" t="s">
        <v>272</v>
      </c>
      <c r="B11801" s="13">
        <v>1882</v>
      </c>
      <c r="C11801" s="13">
        <v>2123627</v>
      </c>
      <c r="D11801" s="13">
        <v>2.1139999999999999</v>
      </c>
    </row>
    <row r="11802" spans="1:4" ht="15.75" hidden="1" customHeight="1">
      <c r="A11802" s="13" t="s">
        <v>272</v>
      </c>
      <c r="B11802" s="13">
        <v>1883</v>
      </c>
      <c r="C11802" s="13">
        <v>2144469</v>
      </c>
      <c r="D11802" s="13">
        <v>2.4289999999999998</v>
      </c>
    </row>
    <row r="11803" spans="1:4" ht="15.75" hidden="1" customHeight="1">
      <c r="A11803" s="13" t="s">
        <v>272</v>
      </c>
      <c r="B11803" s="13">
        <v>1884</v>
      </c>
      <c r="C11803" s="13">
        <v>2165515</v>
      </c>
      <c r="D11803" s="13">
        <v>2.4180000000000001</v>
      </c>
    </row>
    <row r="11804" spans="1:4" ht="15.75" hidden="1" customHeight="1">
      <c r="A11804" s="13" t="s">
        <v>272</v>
      </c>
      <c r="B11804" s="13">
        <v>1885</v>
      </c>
      <c r="C11804" s="13">
        <v>2186768</v>
      </c>
      <c r="D11804" s="13">
        <v>2.5350000000000001</v>
      </c>
    </row>
    <row r="11805" spans="1:4" ht="15.75" hidden="1" customHeight="1">
      <c r="A11805" s="13" t="s">
        <v>272</v>
      </c>
      <c r="B11805" s="13">
        <v>1886</v>
      </c>
      <c r="C11805" s="13">
        <v>2208230</v>
      </c>
      <c r="D11805" s="13">
        <v>2.4289999999999998</v>
      </c>
    </row>
    <row r="11806" spans="1:4" ht="15.75" hidden="1" customHeight="1">
      <c r="A11806" s="13" t="s">
        <v>272</v>
      </c>
      <c r="B11806" s="13">
        <v>1887</v>
      </c>
      <c r="C11806" s="13">
        <v>2229902</v>
      </c>
      <c r="D11806" s="13">
        <v>2.492</v>
      </c>
    </row>
    <row r="11807" spans="1:4" ht="15.75" hidden="1" customHeight="1">
      <c r="A11807" s="13" t="s">
        <v>272</v>
      </c>
      <c r="B11807" s="13">
        <v>1888</v>
      </c>
      <c r="C11807" s="13">
        <v>2251787</v>
      </c>
      <c r="D11807" s="13">
        <v>2.8029999999999999</v>
      </c>
    </row>
    <row r="11808" spans="1:4" ht="15.75" hidden="1" customHeight="1">
      <c r="A11808" s="13" t="s">
        <v>272</v>
      </c>
      <c r="B11808" s="13">
        <v>1889</v>
      </c>
      <c r="C11808" s="13">
        <v>2274474</v>
      </c>
      <c r="D11808" s="13">
        <v>2.9929999999999999</v>
      </c>
    </row>
    <row r="11809" spans="1:4" ht="15.75" hidden="1" customHeight="1">
      <c r="A11809" s="13" t="s">
        <v>272</v>
      </c>
      <c r="B11809" s="13">
        <v>1890</v>
      </c>
      <c r="C11809" s="13">
        <v>2297977</v>
      </c>
      <c r="D11809" s="13">
        <v>2.8690000000000002</v>
      </c>
    </row>
    <row r="11810" spans="1:4" ht="15.75" hidden="1" customHeight="1">
      <c r="A11810" s="13" t="s">
        <v>272</v>
      </c>
      <c r="B11810" s="13">
        <v>1891</v>
      </c>
      <c r="C11810" s="13">
        <v>2322311</v>
      </c>
      <c r="D11810" s="13">
        <v>3.085</v>
      </c>
    </row>
    <row r="11811" spans="1:4" ht="15.75" hidden="1" customHeight="1">
      <c r="A11811" s="13" t="s">
        <v>272</v>
      </c>
      <c r="B11811" s="13">
        <v>1892</v>
      </c>
      <c r="C11811" s="13">
        <v>2347490</v>
      </c>
      <c r="D11811" s="13">
        <v>3.169</v>
      </c>
    </row>
    <row r="11812" spans="1:4" ht="15.75" hidden="1" customHeight="1">
      <c r="A11812" s="13" t="s">
        <v>272</v>
      </c>
      <c r="B11812" s="13">
        <v>1893</v>
      </c>
      <c r="C11812" s="13">
        <v>2373530</v>
      </c>
      <c r="D11812" s="13">
        <v>2.9969999999999999</v>
      </c>
    </row>
    <row r="11813" spans="1:4" ht="15.75" hidden="1" customHeight="1">
      <c r="A11813" s="13" t="s">
        <v>272</v>
      </c>
      <c r="B11813" s="13">
        <v>1894</v>
      </c>
      <c r="C11813" s="13">
        <v>2399859</v>
      </c>
      <c r="D11813" s="13">
        <v>3.4</v>
      </c>
    </row>
    <row r="11814" spans="1:4" ht="15.75" hidden="1" customHeight="1">
      <c r="A11814" s="13" t="s">
        <v>272</v>
      </c>
      <c r="B11814" s="13">
        <v>1895</v>
      </c>
      <c r="C11814" s="13">
        <v>2426480</v>
      </c>
      <c r="D11814" s="13">
        <v>3.5249999999999999</v>
      </c>
    </row>
    <row r="11815" spans="1:4" ht="15.75" hidden="1" customHeight="1">
      <c r="A11815" s="13" t="s">
        <v>272</v>
      </c>
      <c r="B11815" s="13">
        <v>1896</v>
      </c>
      <c r="C11815" s="13">
        <v>2453397</v>
      </c>
      <c r="D11815" s="13">
        <v>4.3129999999999997</v>
      </c>
    </row>
    <row r="11816" spans="1:4" ht="15.75" hidden="1" customHeight="1">
      <c r="A11816" s="13" t="s">
        <v>272</v>
      </c>
      <c r="B11816" s="13">
        <v>1897</v>
      </c>
      <c r="C11816" s="13">
        <v>2480612</v>
      </c>
      <c r="D11816" s="13">
        <v>4.6239999999999997</v>
      </c>
    </row>
    <row r="11817" spans="1:4" ht="15.75" hidden="1" customHeight="1">
      <c r="A11817" s="13" t="s">
        <v>272</v>
      </c>
      <c r="B11817" s="13">
        <v>1898</v>
      </c>
      <c r="C11817" s="13">
        <v>2508128</v>
      </c>
      <c r="D11817" s="13">
        <v>4.8040000000000003</v>
      </c>
    </row>
    <row r="11818" spans="1:4" ht="15.75" hidden="1" customHeight="1">
      <c r="A11818" s="13" t="s">
        <v>272</v>
      </c>
      <c r="B11818" s="13">
        <v>1899</v>
      </c>
      <c r="C11818" s="13">
        <v>2536365</v>
      </c>
      <c r="D11818" s="13">
        <v>5.2510000000000003</v>
      </c>
    </row>
    <row r="11819" spans="1:4" ht="15.75" hidden="1" customHeight="1">
      <c r="A11819" s="13" t="s">
        <v>272</v>
      </c>
      <c r="B11819" s="13">
        <v>1900</v>
      </c>
      <c r="C11819" s="13">
        <v>2565333</v>
      </c>
      <c r="D11819" s="13">
        <v>5.1479999999999997</v>
      </c>
    </row>
    <row r="11820" spans="1:4" ht="15.75" hidden="1" customHeight="1">
      <c r="A11820" s="13" t="s">
        <v>272</v>
      </c>
      <c r="B11820" s="13">
        <v>1901</v>
      </c>
      <c r="C11820" s="13">
        <v>2595047</v>
      </c>
      <c r="D11820" s="13">
        <v>5.36</v>
      </c>
    </row>
    <row r="11821" spans="1:4" ht="15.75" hidden="1" customHeight="1">
      <c r="A11821" s="13" t="s">
        <v>272</v>
      </c>
      <c r="B11821" s="13">
        <v>1902</v>
      </c>
      <c r="C11821" s="13">
        <v>2625520</v>
      </c>
      <c r="D11821" s="13">
        <v>5.5030000000000001</v>
      </c>
    </row>
    <row r="11822" spans="1:4" ht="15.75" hidden="1" customHeight="1">
      <c r="A11822" s="13" t="s">
        <v>272</v>
      </c>
      <c r="B11822" s="13">
        <v>1903</v>
      </c>
      <c r="C11822" s="13">
        <v>2656765</v>
      </c>
      <c r="D11822" s="13">
        <v>5.7270000000000003</v>
      </c>
    </row>
    <row r="11823" spans="1:4" ht="15.75" hidden="1" customHeight="1">
      <c r="A11823" s="13" t="s">
        <v>272</v>
      </c>
      <c r="B11823" s="13">
        <v>1904</v>
      </c>
      <c r="C11823" s="13">
        <v>2688382</v>
      </c>
      <c r="D11823" s="13">
        <v>6.1779999999999999</v>
      </c>
    </row>
    <row r="11824" spans="1:4" ht="15.75" hidden="1" customHeight="1">
      <c r="A11824" s="13" t="s">
        <v>272</v>
      </c>
      <c r="B11824" s="13">
        <v>1905</v>
      </c>
      <c r="C11824" s="13">
        <v>2720375</v>
      </c>
      <c r="D11824" s="13">
        <v>6.0090000000000003</v>
      </c>
    </row>
    <row r="11825" spans="1:4" ht="15.75" hidden="1" customHeight="1">
      <c r="A11825" s="13" t="s">
        <v>272</v>
      </c>
      <c r="B11825" s="13">
        <v>1906</v>
      </c>
      <c r="C11825" s="13">
        <v>2752749</v>
      </c>
      <c r="D11825" s="13">
        <v>6.5439999999999996</v>
      </c>
    </row>
    <row r="11826" spans="1:4" ht="15.75" hidden="1" customHeight="1">
      <c r="A11826" s="13" t="s">
        <v>272</v>
      </c>
      <c r="B11826" s="13">
        <v>1907</v>
      </c>
      <c r="C11826" s="13">
        <v>2785508</v>
      </c>
      <c r="D11826" s="13">
        <v>5.8330000000000002</v>
      </c>
    </row>
    <row r="11827" spans="1:4" ht="15.75" hidden="1" customHeight="1">
      <c r="A11827" s="13" t="s">
        <v>272</v>
      </c>
      <c r="B11827" s="13">
        <v>1908</v>
      </c>
      <c r="C11827" s="13">
        <v>2818657</v>
      </c>
      <c r="D11827" s="13">
        <v>7.2359999999999998</v>
      </c>
    </row>
    <row r="11828" spans="1:4" ht="15.75" hidden="1" customHeight="1">
      <c r="A11828" s="13" t="s">
        <v>272</v>
      </c>
      <c r="B11828" s="13">
        <v>1909</v>
      </c>
      <c r="C11828" s="13">
        <v>2852179</v>
      </c>
      <c r="D11828" s="13">
        <v>8.0060000000000002</v>
      </c>
    </row>
    <row r="11829" spans="1:4" ht="15.75" hidden="1" customHeight="1">
      <c r="A11829" s="13" t="s">
        <v>272</v>
      </c>
      <c r="B11829" s="13">
        <v>1910</v>
      </c>
      <c r="C11829" s="13">
        <v>2886076</v>
      </c>
      <c r="D11829" s="13">
        <v>7.35</v>
      </c>
    </row>
    <row r="11830" spans="1:4" ht="15.75" hidden="1" customHeight="1">
      <c r="A11830" s="13" t="s">
        <v>272</v>
      </c>
      <c r="B11830" s="13">
        <v>1911</v>
      </c>
      <c r="C11830" s="13">
        <v>2920355</v>
      </c>
      <c r="D11830" s="13">
        <v>7.83</v>
      </c>
    </row>
    <row r="11831" spans="1:4" ht="15.75" hidden="1" customHeight="1">
      <c r="A11831" s="13" t="s">
        <v>272</v>
      </c>
      <c r="B11831" s="13">
        <v>1912</v>
      </c>
      <c r="C11831" s="13">
        <v>2955018</v>
      </c>
      <c r="D11831" s="13">
        <v>9.2850000000000001</v>
      </c>
    </row>
    <row r="11832" spans="1:4" ht="15.75" hidden="1" customHeight="1">
      <c r="A11832" s="13" t="s">
        <v>272</v>
      </c>
      <c r="B11832" s="13">
        <v>1913</v>
      </c>
      <c r="C11832" s="13">
        <v>2990070</v>
      </c>
      <c r="D11832" s="13">
        <v>9.5259999999999998</v>
      </c>
    </row>
    <row r="11833" spans="1:4" ht="15.75" hidden="1" customHeight="1">
      <c r="A11833" s="13" t="s">
        <v>272</v>
      </c>
      <c r="B11833" s="13">
        <v>1914</v>
      </c>
      <c r="C11833" s="13">
        <v>3025539</v>
      </c>
      <c r="D11833" s="13">
        <v>9.7650000000000006</v>
      </c>
    </row>
    <row r="11834" spans="1:4" ht="15.75" hidden="1" customHeight="1">
      <c r="A11834" s="13" t="s">
        <v>272</v>
      </c>
      <c r="B11834" s="13">
        <v>1915</v>
      </c>
      <c r="C11834" s="13">
        <v>3061428</v>
      </c>
      <c r="D11834" s="13">
        <v>10.452999999999999</v>
      </c>
    </row>
    <row r="11835" spans="1:4" ht="15.75" hidden="1" customHeight="1">
      <c r="A11835" s="13" t="s">
        <v>272</v>
      </c>
      <c r="B11835" s="13">
        <v>1916</v>
      </c>
      <c r="C11835" s="13">
        <v>3097742</v>
      </c>
      <c r="D11835" s="13">
        <v>10.215</v>
      </c>
    </row>
    <row r="11836" spans="1:4" ht="15.75" hidden="1" customHeight="1">
      <c r="A11836" s="13" t="s">
        <v>272</v>
      </c>
      <c r="B11836" s="13">
        <v>1917</v>
      </c>
      <c r="C11836" s="13">
        <v>3134488</v>
      </c>
      <c r="D11836" s="13">
        <v>7.4340000000000002</v>
      </c>
    </row>
    <row r="11837" spans="1:4" ht="15.75" hidden="1" customHeight="1">
      <c r="A11837" s="13" t="s">
        <v>272</v>
      </c>
      <c r="B11837" s="13">
        <v>1918</v>
      </c>
      <c r="C11837" s="13">
        <v>3171600</v>
      </c>
      <c r="D11837" s="13">
        <v>8.6760000000000002</v>
      </c>
    </row>
    <row r="11838" spans="1:4" ht="15.75" hidden="1" customHeight="1">
      <c r="A11838" s="13" t="s">
        <v>272</v>
      </c>
      <c r="B11838" s="13">
        <v>1919</v>
      </c>
      <c r="C11838" s="13">
        <v>3207237</v>
      </c>
      <c r="D11838" s="13">
        <v>8.2370000000000001</v>
      </c>
    </row>
    <row r="11839" spans="1:4" ht="15.75" hidden="1" customHeight="1">
      <c r="A11839" s="13" t="s">
        <v>272</v>
      </c>
      <c r="B11839" s="13">
        <v>1920</v>
      </c>
      <c r="C11839" s="13">
        <v>3241362</v>
      </c>
      <c r="D11839" s="13">
        <v>7.1920000000000002</v>
      </c>
    </row>
    <row r="11840" spans="1:4" ht="15.75" hidden="1" customHeight="1">
      <c r="A11840" s="13" t="s">
        <v>272</v>
      </c>
      <c r="B11840" s="13">
        <v>1921</v>
      </c>
      <c r="C11840" s="13">
        <v>3273940</v>
      </c>
      <c r="D11840" s="13">
        <v>6.7930000000000001</v>
      </c>
    </row>
    <row r="11841" spans="1:4" ht="15.75" hidden="1" customHeight="1">
      <c r="A11841" s="13" t="s">
        <v>272</v>
      </c>
      <c r="B11841" s="13">
        <v>1922</v>
      </c>
      <c r="C11841" s="13">
        <v>3304937</v>
      </c>
      <c r="D11841" s="13">
        <v>9.6509999999999998</v>
      </c>
    </row>
    <row r="11842" spans="1:4" ht="15.75" hidden="1" customHeight="1">
      <c r="A11842" s="13" t="s">
        <v>272</v>
      </c>
      <c r="B11842" s="13">
        <v>1923</v>
      </c>
      <c r="C11842" s="13">
        <v>3334316</v>
      </c>
      <c r="D11842" s="13">
        <v>10.526999999999999</v>
      </c>
    </row>
    <row r="11843" spans="1:4" ht="15.75" hidden="1" customHeight="1">
      <c r="A11843" s="13" t="s">
        <v>272</v>
      </c>
      <c r="B11843" s="13">
        <v>1924</v>
      </c>
      <c r="C11843" s="13">
        <v>3363956</v>
      </c>
      <c r="D11843" s="13">
        <v>12.34</v>
      </c>
    </row>
    <row r="11844" spans="1:4" ht="15.75" hidden="1" customHeight="1">
      <c r="A11844" s="13" t="s">
        <v>272</v>
      </c>
      <c r="B11844" s="13">
        <v>1925</v>
      </c>
      <c r="C11844" s="13">
        <v>3393860</v>
      </c>
      <c r="D11844" s="13">
        <v>10.721</v>
      </c>
    </row>
    <row r="11845" spans="1:4" ht="15.75" hidden="1" customHeight="1">
      <c r="A11845" s="13" t="s">
        <v>272</v>
      </c>
      <c r="B11845" s="13">
        <v>1926</v>
      </c>
      <c r="C11845" s="13">
        <v>3424029</v>
      </c>
      <c r="D11845" s="13">
        <v>10.468</v>
      </c>
    </row>
    <row r="11846" spans="1:4" ht="15.75" hidden="1" customHeight="1">
      <c r="A11846" s="13" t="s">
        <v>272</v>
      </c>
      <c r="B11846" s="13">
        <v>1927</v>
      </c>
      <c r="C11846" s="13">
        <v>3454467</v>
      </c>
      <c r="D11846" s="13">
        <v>13.326000000000001</v>
      </c>
    </row>
    <row r="11847" spans="1:4" ht="15.75" hidden="1" customHeight="1">
      <c r="A11847" s="13" t="s">
        <v>272</v>
      </c>
      <c r="B11847" s="13">
        <v>1928</v>
      </c>
      <c r="C11847" s="13">
        <v>3485175</v>
      </c>
      <c r="D11847" s="13">
        <v>12.557</v>
      </c>
    </row>
    <row r="11848" spans="1:4" ht="15.75" hidden="1" customHeight="1">
      <c r="A11848" s="13" t="s">
        <v>272</v>
      </c>
      <c r="B11848" s="13">
        <v>1929</v>
      </c>
      <c r="C11848" s="13">
        <v>3515454</v>
      </c>
      <c r="D11848" s="13">
        <v>15.125</v>
      </c>
    </row>
    <row r="11849" spans="1:4" ht="15.75" hidden="1" customHeight="1">
      <c r="A11849" s="13" t="s">
        <v>272</v>
      </c>
      <c r="B11849" s="13">
        <v>1930</v>
      </c>
      <c r="C11849" s="13">
        <v>3545296</v>
      </c>
      <c r="D11849" s="13">
        <v>13.805999999999999</v>
      </c>
    </row>
    <row r="11850" spans="1:4" ht="15.75" hidden="1" customHeight="1">
      <c r="A11850" s="13" t="s">
        <v>272</v>
      </c>
      <c r="B11850" s="13">
        <v>1931</v>
      </c>
      <c r="C11850" s="13">
        <v>3574690</v>
      </c>
      <c r="D11850" s="13">
        <v>14.321</v>
      </c>
    </row>
    <row r="11851" spans="1:4" ht="15.75" hidden="1" customHeight="1">
      <c r="A11851" s="13" t="s">
        <v>272</v>
      </c>
      <c r="B11851" s="13">
        <v>1932</v>
      </c>
      <c r="C11851" s="13">
        <v>3603628</v>
      </c>
      <c r="D11851" s="13">
        <v>13.427</v>
      </c>
    </row>
    <row r="11852" spans="1:4" ht="15.75" hidden="1" customHeight="1">
      <c r="A11852" s="13" t="s">
        <v>272</v>
      </c>
      <c r="B11852" s="13">
        <v>1933</v>
      </c>
      <c r="C11852" s="13">
        <v>3632099</v>
      </c>
      <c r="D11852" s="13">
        <v>13.371</v>
      </c>
    </row>
    <row r="11853" spans="1:4" ht="15.75" hidden="1" customHeight="1">
      <c r="A11853" s="13" t="s">
        <v>272</v>
      </c>
      <c r="B11853" s="13">
        <v>1934</v>
      </c>
      <c r="C11853" s="13">
        <v>3660794</v>
      </c>
      <c r="D11853" s="13">
        <v>14.641999999999999</v>
      </c>
    </row>
    <row r="11854" spans="1:4" ht="15.75" hidden="1" customHeight="1">
      <c r="A11854" s="13" t="s">
        <v>272</v>
      </c>
      <c r="B11854" s="13">
        <v>1935</v>
      </c>
      <c r="C11854" s="13">
        <v>3689717</v>
      </c>
      <c r="D11854" s="13">
        <v>15.25</v>
      </c>
    </row>
    <row r="11855" spans="1:4" ht="15.75" hidden="1" customHeight="1">
      <c r="A11855" s="13" t="s">
        <v>272</v>
      </c>
      <c r="B11855" s="13">
        <v>1936</v>
      </c>
      <c r="C11855" s="13">
        <v>3718868</v>
      </c>
      <c r="D11855" s="13">
        <v>15.778</v>
      </c>
    </row>
    <row r="11856" spans="1:4" ht="15.75" hidden="1" customHeight="1">
      <c r="A11856" s="13" t="s">
        <v>272</v>
      </c>
      <c r="B11856" s="13">
        <v>1937</v>
      </c>
      <c r="C11856" s="13">
        <v>3748249</v>
      </c>
      <c r="D11856" s="13">
        <v>16.295000000000002</v>
      </c>
    </row>
    <row r="11857" spans="1:4" ht="15.75" hidden="1" customHeight="1">
      <c r="A11857" s="13" t="s">
        <v>272</v>
      </c>
      <c r="B11857" s="13">
        <v>1938</v>
      </c>
      <c r="C11857" s="13">
        <v>3777862</v>
      </c>
      <c r="D11857" s="13">
        <v>14.631</v>
      </c>
    </row>
    <row r="11858" spans="1:4" ht="15.75" hidden="1" customHeight="1">
      <c r="A11858" s="13" t="s">
        <v>272</v>
      </c>
      <c r="B11858" s="13">
        <v>1939</v>
      </c>
      <c r="C11858" s="13">
        <v>3810015</v>
      </c>
      <c r="D11858" s="13">
        <v>16.302</v>
      </c>
    </row>
    <row r="11859" spans="1:4" ht="15.75" hidden="1" customHeight="1">
      <c r="A11859" s="13" t="s">
        <v>272</v>
      </c>
      <c r="B11859" s="13">
        <v>1940</v>
      </c>
      <c r="C11859" s="13">
        <v>3844754</v>
      </c>
      <c r="D11859" s="13">
        <v>14.823</v>
      </c>
    </row>
    <row r="11860" spans="1:4" ht="15.75" hidden="1" customHeight="1">
      <c r="A11860" s="13" t="s">
        <v>272</v>
      </c>
      <c r="B11860" s="13">
        <v>1941</v>
      </c>
      <c r="C11860" s="13">
        <v>3882124</v>
      </c>
      <c r="D11860" s="13">
        <v>17.399000000000001</v>
      </c>
    </row>
    <row r="11861" spans="1:4" ht="15.75" hidden="1" customHeight="1">
      <c r="A11861" s="13" t="s">
        <v>272</v>
      </c>
      <c r="B11861" s="13">
        <v>1942</v>
      </c>
      <c r="C11861" s="13">
        <v>3922171</v>
      </c>
      <c r="D11861" s="13">
        <v>16.472000000000001</v>
      </c>
    </row>
    <row r="11862" spans="1:4" ht="15.75" hidden="1" customHeight="1">
      <c r="A11862" s="13" t="s">
        <v>272</v>
      </c>
      <c r="B11862" s="13">
        <v>1943</v>
      </c>
      <c r="C11862" s="13">
        <v>3964943</v>
      </c>
      <c r="D11862" s="13">
        <v>20.622</v>
      </c>
    </row>
    <row r="11863" spans="1:4" ht="15.75" hidden="1" customHeight="1">
      <c r="A11863" s="13" t="s">
        <v>272</v>
      </c>
      <c r="B11863" s="13">
        <v>1944</v>
      </c>
      <c r="C11863" s="13">
        <v>4008181</v>
      </c>
      <c r="D11863" s="13">
        <v>20.280999999999999</v>
      </c>
    </row>
    <row r="11864" spans="1:4" ht="15.75" hidden="1" customHeight="1">
      <c r="A11864" s="13" t="s">
        <v>272</v>
      </c>
      <c r="B11864" s="13">
        <v>1945</v>
      </c>
      <c r="C11864" s="13">
        <v>4051891</v>
      </c>
      <c r="D11864" s="13">
        <v>14.042999999999999</v>
      </c>
    </row>
    <row r="11865" spans="1:4" ht="15.75" hidden="1" customHeight="1">
      <c r="A11865" s="13" t="s">
        <v>272</v>
      </c>
      <c r="B11865" s="13">
        <v>1946</v>
      </c>
      <c r="C11865" s="13">
        <v>4096077</v>
      </c>
      <c r="D11865" s="13">
        <v>17.643999999999998</v>
      </c>
    </row>
    <row r="11866" spans="1:4" ht="15.75" hidden="1" customHeight="1">
      <c r="A11866" s="13" t="s">
        <v>272</v>
      </c>
      <c r="B11866" s="13">
        <v>1947</v>
      </c>
      <c r="C11866" s="13">
        <v>4140745</v>
      </c>
      <c r="D11866" s="13">
        <v>21.454000000000001</v>
      </c>
    </row>
    <row r="11867" spans="1:4" ht="15.75" hidden="1" customHeight="1">
      <c r="A11867" s="13" t="s">
        <v>272</v>
      </c>
      <c r="B11867" s="13">
        <v>1948</v>
      </c>
      <c r="C11867" s="13">
        <v>4185901</v>
      </c>
      <c r="D11867" s="13">
        <v>17.071000000000002</v>
      </c>
    </row>
    <row r="11868" spans="1:4" ht="15.75" hidden="1" customHeight="1">
      <c r="A11868" s="13" t="s">
        <v>272</v>
      </c>
      <c r="B11868" s="13">
        <v>1949</v>
      </c>
      <c r="C11868" s="13">
        <v>4228235</v>
      </c>
      <c r="D11868" s="13">
        <v>16.88</v>
      </c>
    </row>
    <row r="11869" spans="1:4" ht="15.75" hidden="1" customHeight="1">
      <c r="A11869" s="13" t="s">
        <v>272</v>
      </c>
      <c r="B11869" s="13">
        <v>1950</v>
      </c>
      <c r="C11869" s="13">
        <v>4267702</v>
      </c>
      <c r="D11869" s="13">
        <v>21.988</v>
      </c>
    </row>
    <row r="11870" spans="1:4" ht="15.75" hidden="1" customHeight="1">
      <c r="A11870" s="13" t="s">
        <v>272</v>
      </c>
      <c r="B11870" s="13">
        <v>1951</v>
      </c>
      <c r="C11870" s="13">
        <v>4299583</v>
      </c>
      <c r="D11870" s="13">
        <v>21.920999999999999</v>
      </c>
    </row>
    <row r="11871" spans="1:4" ht="15.75" hidden="1" customHeight="1">
      <c r="A11871" s="13" t="s">
        <v>272</v>
      </c>
      <c r="B11871" s="13">
        <v>1952</v>
      </c>
      <c r="C11871" s="13">
        <v>4330760</v>
      </c>
      <c r="D11871" s="13">
        <v>22.899000000000001</v>
      </c>
    </row>
    <row r="11872" spans="1:4" ht="15.75" hidden="1" customHeight="1">
      <c r="A11872" s="13" t="s">
        <v>272</v>
      </c>
      <c r="B11872" s="13">
        <v>1953</v>
      </c>
      <c r="C11872" s="13">
        <v>4362493</v>
      </c>
      <c r="D11872" s="13">
        <v>23.151</v>
      </c>
    </row>
    <row r="11873" spans="1:4" ht="15.75" hidden="1" customHeight="1">
      <c r="A11873" s="13" t="s">
        <v>272</v>
      </c>
      <c r="B11873" s="13">
        <v>1954</v>
      </c>
      <c r="C11873" s="13">
        <v>4394327</v>
      </c>
      <c r="D11873" s="13">
        <v>25.577000000000002</v>
      </c>
    </row>
    <row r="11874" spans="1:4" ht="15.75" hidden="1" customHeight="1">
      <c r="A11874" s="13" t="s">
        <v>272</v>
      </c>
      <c r="B11874" s="13">
        <v>1955</v>
      </c>
      <c r="C11874" s="13">
        <v>4426513</v>
      </c>
      <c r="D11874" s="13">
        <v>27.065000000000001</v>
      </c>
    </row>
    <row r="11875" spans="1:4" ht="15.75" hidden="1" customHeight="1">
      <c r="A11875" s="13" t="s">
        <v>272</v>
      </c>
      <c r="B11875" s="13">
        <v>1956</v>
      </c>
      <c r="C11875" s="13">
        <v>4459563</v>
      </c>
      <c r="D11875" s="13">
        <v>26.372</v>
      </c>
    </row>
    <row r="11876" spans="1:4" ht="15.75" hidden="1" customHeight="1">
      <c r="A11876" s="13" t="s">
        <v>272</v>
      </c>
      <c r="B11876" s="13">
        <v>1957</v>
      </c>
      <c r="C11876" s="13">
        <v>4491048</v>
      </c>
      <c r="D11876" s="13">
        <v>24.9</v>
      </c>
    </row>
    <row r="11877" spans="1:4" ht="15.75" hidden="1" customHeight="1">
      <c r="A11877" s="13" t="s">
        <v>272</v>
      </c>
      <c r="B11877" s="13">
        <v>1958</v>
      </c>
      <c r="C11877" s="13">
        <v>4521333</v>
      </c>
      <c r="D11877" s="13">
        <v>26.791</v>
      </c>
    </row>
    <row r="11878" spans="1:4" ht="15.75" hidden="1" customHeight="1">
      <c r="A11878" s="13" t="s">
        <v>272</v>
      </c>
      <c r="B11878" s="13">
        <v>1959</v>
      </c>
      <c r="C11878" s="13">
        <v>4551440</v>
      </c>
      <c r="D11878" s="13">
        <v>26.033999999999999</v>
      </c>
    </row>
    <row r="11879" spans="1:4" ht="15.75" hidden="1" customHeight="1">
      <c r="A11879" s="13" t="s">
        <v>272</v>
      </c>
      <c r="B11879" s="13">
        <v>1960</v>
      </c>
      <c r="C11879" s="13">
        <v>4581730</v>
      </c>
      <c r="D11879" s="13">
        <v>29.75</v>
      </c>
    </row>
    <row r="11880" spans="1:4" ht="15.75" hidden="1" customHeight="1">
      <c r="A11880" s="13" t="s">
        <v>272</v>
      </c>
      <c r="B11880" s="13">
        <v>1961</v>
      </c>
      <c r="C11880" s="13">
        <v>4613437</v>
      </c>
      <c r="D11880" s="13">
        <v>31.702000000000002</v>
      </c>
    </row>
    <row r="11881" spans="1:4" ht="15.75" hidden="1" customHeight="1">
      <c r="A11881" s="13" t="s">
        <v>272</v>
      </c>
      <c r="B11881" s="13">
        <v>1962</v>
      </c>
      <c r="C11881" s="13">
        <v>4645997</v>
      </c>
      <c r="D11881" s="13">
        <v>36.89</v>
      </c>
    </row>
    <row r="11882" spans="1:4" ht="15.75" hidden="1" customHeight="1">
      <c r="A11882" s="13" t="s">
        <v>272</v>
      </c>
      <c r="B11882" s="13">
        <v>1963</v>
      </c>
      <c r="C11882" s="13">
        <v>4680814</v>
      </c>
      <c r="D11882" s="13">
        <v>40.667999999999999</v>
      </c>
    </row>
    <row r="11883" spans="1:4" ht="15.75" hidden="1" customHeight="1">
      <c r="A11883" s="13" t="s">
        <v>272</v>
      </c>
      <c r="B11883" s="13">
        <v>1964</v>
      </c>
      <c r="C11883" s="13">
        <v>4718021</v>
      </c>
      <c r="D11883" s="13">
        <v>43.146999999999998</v>
      </c>
    </row>
    <row r="11884" spans="1:4" ht="15.75" hidden="1" customHeight="1">
      <c r="A11884" s="13" t="s">
        <v>272</v>
      </c>
      <c r="B11884" s="13">
        <v>1965</v>
      </c>
      <c r="C11884" s="13">
        <v>4756336</v>
      </c>
      <c r="D11884" s="13">
        <v>44.292999999999999</v>
      </c>
    </row>
    <row r="11885" spans="1:4" ht="15.75" hidden="1" customHeight="1">
      <c r="A11885" s="13" t="s">
        <v>272</v>
      </c>
      <c r="B11885" s="13">
        <v>1966</v>
      </c>
      <c r="C11885" s="13">
        <v>4796410</v>
      </c>
      <c r="D11885" s="13">
        <v>50.078000000000003</v>
      </c>
    </row>
    <row r="11886" spans="1:4" ht="15.75" hidden="1" customHeight="1">
      <c r="A11886" s="13" t="s">
        <v>272</v>
      </c>
      <c r="B11886" s="13">
        <v>1967</v>
      </c>
      <c r="C11886" s="13">
        <v>4834734</v>
      </c>
      <c r="D11886" s="13">
        <v>49.026000000000003</v>
      </c>
    </row>
    <row r="11887" spans="1:4" ht="15.75" hidden="1" customHeight="1">
      <c r="A11887" s="13" t="s">
        <v>272</v>
      </c>
      <c r="B11887" s="13">
        <v>1968</v>
      </c>
      <c r="C11887" s="13">
        <v>4867744</v>
      </c>
      <c r="D11887" s="13">
        <v>53.273000000000003</v>
      </c>
    </row>
    <row r="11888" spans="1:4" ht="15.75" hidden="1" customHeight="1">
      <c r="A11888" s="13" t="s">
        <v>272</v>
      </c>
      <c r="B11888" s="13">
        <v>1969</v>
      </c>
      <c r="C11888" s="13">
        <v>4896156</v>
      </c>
      <c r="D11888" s="13">
        <v>59.343000000000004</v>
      </c>
    </row>
    <row r="11889" spans="1:4" ht="15.75" hidden="1" customHeight="1">
      <c r="A11889" s="13" t="s">
        <v>272</v>
      </c>
      <c r="B11889" s="13">
        <v>1970</v>
      </c>
      <c r="C11889" s="13">
        <v>4922968</v>
      </c>
      <c r="D11889" s="13">
        <v>62.039000000000001</v>
      </c>
    </row>
    <row r="11890" spans="1:4" ht="15.75" hidden="1" customHeight="1">
      <c r="A11890" s="13" t="s">
        <v>272</v>
      </c>
      <c r="B11890" s="13">
        <v>1971</v>
      </c>
      <c r="C11890" s="13">
        <v>4951490</v>
      </c>
      <c r="D11890" s="13">
        <v>57.01</v>
      </c>
    </row>
    <row r="11891" spans="1:4" ht="15.75" hidden="1" customHeight="1">
      <c r="A11891" s="13" t="s">
        <v>272</v>
      </c>
      <c r="B11891" s="13">
        <v>1972</v>
      </c>
      <c r="C11891" s="13">
        <v>4981082</v>
      </c>
      <c r="D11891" s="13">
        <v>59.594000000000001</v>
      </c>
    </row>
    <row r="11892" spans="1:4" ht="15.75" hidden="1" customHeight="1">
      <c r="A11892" s="13" t="s">
        <v>272</v>
      </c>
      <c r="B11892" s="13">
        <v>1973</v>
      </c>
      <c r="C11892" s="13">
        <v>5008581</v>
      </c>
      <c r="D11892" s="13">
        <v>59.222000000000001</v>
      </c>
    </row>
    <row r="11893" spans="1:4" ht="15.75" hidden="1" customHeight="1">
      <c r="A11893" s="13" t="s">
        <v>272</v>
      </c>
      <c r="B11893" s="13">
        <v>1974</v>
      </c>
      <c r="C11893" s="13">
        <v>5033574</v>
      </c>
      <c r="D11893" s="13">
        <v>55.042000000000002</v>
      </c>
    </row>
    <row r="11894" spans="1:4" ht="15.75" hidden="1" customHeight="1">
      <c r="A11894" s="13" t="s">
        <v>272</v>
      </c>
      <c r="B11894" s="13">
        <v>1975</v>
      </c>
      <c r="C11894" s="13">
        <v>5058203</v>
      </c>
      <c r="D11894" s="13">
        <v>55.744999999999997</v>
      </c>
    </row>
    <row r="11895" spans="1:4" ht="15.75" hidden="1" customHeight="1">
      <c r="A11895" s="13" t="s">
        <v>272</v>
      </c>
      <c r="B11895" s="13">
        <v>1976</v>
      </c>
      <c r="C11895" s="13">
        <v>5078773</v>
      </c>
      <c r="D11895" s="13">
        <v>60.103000000000002</v>
      </c>
    </row>
    <row r="11896" spans="1:4" ht="15.75" hidden="1" customHeight="1">
      <c r="A11896" s="13" t="s">
        <v>272</v>
      </c>
      <c r="B11896" s="13">
        <v>1977</v>
      </c>
      <c r="C11896" s="13">
        <v>5094605</v>
      </c>
      <c r="D11896" s="13">
        <v>61.817999999999998</v>
      </c>
    </row>
    <row r="11897" spans="1:4" ht="15.75" hidden="1" customHeight="1">
      <c r="A11897" s="13" t="s">
        <v>272</v>
      </c>
      <c r="B11897" s="13">
        <v>1978</v>
      </c>
      <c r="C11897" s="13">
        <v>5108931</v>
      </c>
      <c r="D11897" s="13">
        <v>61.095999999999997</v>
      </c>
    </row>
    <row r="11898" spans="1:4" ht="15.75" hidden="1" customHeight="1">
      <c r="A11898" s="13" t="s">
        <v>272</v>
      </c>
      <c r="B11898" s="13">
        <v>1979</v>
      </c>
      <c r="C11898" s="13">
        <v>5119417</v>
      </c>
      <c r="D11898" s="13">
        <v>62.978000000000002</v>
      </c>
    </row>
    <row r="11899" spans="1:4" ht="15.75" hidden="1" customHeight="1">
      <c r="A11899" s="13" t="s">
        <v>272</v>
      </c>
      <c r="B11899" s="13">
        <v>1980</v>
      </c>
      <c r="C11899" s="13">
        <v>5125397</v>
      </c>
      <c r="D11899" s="13">
        <v>60.347999999999999</v>
      </c>
    </row>
    <row r="11900" spans="1:4" ht="15.75" hidden="1" customHeight="1">
      <c r="A11900" s="13" t="s">
        <v>272</v>
      </c>
      <c r="B11900" s="13">
        <v>1981</v>
      </c>
      <c r="C11900" s="13">
        <v>5126983</v>
      </c>
      <c r="D11900" s="13">
        <v>51.773000000000003</v>
      </c>
    </row>
    <row r="11901" spans="1:4" ht="15.75" hidden="1" customHeight="1">
      <c r="A11901" s="13" t="s">
        <v>272</v>
      </c>
      <c r="B11901" s="13">
        <v>1982</v>
      </c>
      <c r="C11901" s="13">
        <v>5126402</v>
      </c>
      <c r="D11901" s="13">
        <v>53.683999999999997</v>
      </c>
    </row>
    <row r="11902" spans="1:4" ht="15.75" hidden="1" customHeight="1">
      <c r="A11902" s="13" t="s">
        <v>272</v>
      </c>
      <c r="B11902" s="13">
        <v>1983</v>
      </c>
      <c r="C11902" s="13">
        <v>5124341</v>
      </c>
      <c r="D11902" s="13">
        <v>50.167999999999999</v>
      </c>
    </row>
    <row r="11903" spans="1:4" ht="15.75" hidden="1" customHeight="1">
      <c r="A11903" s="13" t="s">
        <v>272</v>
      </c>
      <c r="B11903" s="13">
        <v>1984</v>
      </c>
      <c r="C11903" s="13">
        <v>5121317</v>
      </c>
      <c r="D11903" s="13">
        <v>50.856000000000002</v>
      </c>
    </row>
    <row r="11904" spans="1:4" ht="15.75" hidden="1" customHeight="1">
      <c r="A11904" s="13" t="s">
        <v>272</v>
      </c>
      <c r="B11904" s="13">
        <v>1985</v>
      </c>
      <c r="C11904" s="13">
        <v>5119453</v>
      </c>
      <c r="D11904" s="13">
        <v>60.064999999999998</v>
      </c>
    </row>
    <row r="11905" spans="1:4" ht="15.75" hidden="1" customHeight="1">
      <c r="A11905" s="13" t="s">
        <v>272</v>
      </c>
      <c r="B11905" s="13">
        <v>1986</v>
      </c>
      <c r="C11905" s="13">
        <v>5119368</v>
      </c>
      <c r="D11905" s="13">
        <v>58.906999999999996</v>
      </c>
    </row>
    <row r="11906" spans="1:4" ht="15.75" hidden="1" customHeight="1">
      <c r="A11906" s="13" t="s">
        <v>272</v>
      </c>
      <c r="B11906" s="13">
        <v>1987</v>
      </c>
      <c r="C11906" s="13">
        <v>5121515</v>
      </c>
      <c r="D11906" s="13">
        <v>58.345999999999997</v>
      </c>
    </row>
    <row r="11907" spans="1:4" ht="15.75" hidden="1" customHeight="1">
      <c r="A11907" s="13" t="s">
        <v>272</v>
      </c>
      <c r="B11907" s="13">
        <v>1988</v>
      </c>
      <c r="C11907" s="13">
        <v>5126107</v>
      </c>
      <c r="D11907" s="13">
        <v>55.112000000000002</v>
      </c>
    </row>
    <row r="11908" spans="1:4" ht="15.75" hidden="1" customHeight="1">
      <c r="A11908" s="13" t="s">
        <v>272</v>
      </c>
      <c r="B11908" s="13">
        <v>1989</v>
      </c>
      <c r="C11908" s="13">
        <v>5133937</v>
      </c>
      <c r="D11908" s="13">
        <v>48.808999999999997</v>
      </c>
    </row>
    <row r="11909" spans="1:4" ht="15.75" hidden="1" customHeight="1">
      <c r="A11909" s="13" t="s">
        <v>272</v>
      </c>
      <c r="B11909" s="13">
        <v>1990</v>
      </c>
      <c r="C11909" s="13">
        <v>5144626</v>
      </c>
      <c r="D11909" s="13">
        <v>53.585000000000001</v>
      </c>
    </row>
    <row r="11910" spans="1:4" ht="15.75" hidden="1" customHeight="1">
      <c r="A11910" s="13" t="s">
        <v>272</v>
      </c>
      <c r="B11910" s="13">
        <v>1991</v>
      </c>
      <c r="C11910" s="13">
        <v>5158325</v>
      </c>
      <c r="D11910" s="13">
        <v>64.2</v>
      </c>
    </row>
    <row r="11911" spans="1:4" ht="15.75" hidden="1" customHeight="1">
      <c r="A11911" s="13" t="s">
        <v>272</v>
      </c>
      <c r="B11911" s="13">
        <v>1992</v>
      </c>
      <c r="C11911" s="13">
        <v>5175466</v>
      </c>
      <c r="D11911" s="13">
        <v>58.390999999999998</v>
      </c>
    </row>
    <row r="11912" spans="1:4" ht="15.75" hidden="1" customHeight="1">
      <c r="A11912" s="13" t="s">
        <v>272</v>
      </c>
      <c r="B11912" s="13">
        <v>1993</v>
      </c>
      <c r="C11912" s="13">
        <v>5193776</v>
      </c>
      <c r="D11912" s="13">
        <v>60.637</v>
      </c>
    </row>
    <row r="11913" spans="1:4" ht="15.75" hidden="1" customHeight="1">
      <c r="A11913" s="13" t="s">
        <v>272</v>
      </c>
      <c r="B11913" s="13">
        <v>1994</v>
      </c>
      <c r="C11913" s="13">
        <v>5213801</v>
      </c>
      <c r="D11913" s="13">
        <v>64.697999999999993</v>
      </c>
    </row>
    <row r="11914" spans="1:4" ht="15.75" hidden="1" customHeight="1">
      <c r="A11914" s="13" t="s">
        <v>272</v>
      </c>
      <c r="B11914" s="13">
        <v>1995</v>
      </c>
      <c r="C11914" s="13">
        <v>5235205</v>
      </c>
      <c r="D11914" s="13">
        <v>61.613999999999997</v>
      </c>
    </row>
    <row r="11915" spans="1:4" ht="15.75" hidden="1" customHeight="1">
      <c r="A11915" s="13" t="s">
        <v>272</v>
      </c>
      <c r="B11915" s="13">
        <v>1996</v>
      </c>
      <c r="C11915" s="13">
        <v>5256002</v>
      </c>
      <c r="D11915" s="13">
        <v>74.869</v>
      </c>
    </row>
    <row r="11916" spans="1:4" ht="15.75" hidden="1" customHeight="1">
      <c r="A11916" s="13" t="s">
        <v>272</v>
      </c>
      <c r="B11916" s="13">
        <v>1997</v>
      </c>
      <c r="C11916" s="13">
        <v>5277385</v>
      </c>
      <c r="D11916" s="13">
        <v>65.468999999999994</v>
      </c>
    </row>
    <row r="11917" spans="1:4" ht="15.75" hidden="1" customHeight="1">
      <c r="A11917" s="13" t="s">
        <v>272</v>
      </c>
      <c r="B11917" s="13">
        <v>1998</v>
      </c>
      <c r="C11917" s="13">
        <v>5298991</v>
      </c>
      <c r="D11917" s="13">
        <v>61.238</v>
      </c>
    </row>
    <row r="11918" spans="1:4" ht="15.75" hidden="1" customHeight="1">
      <c r="A11918" s="13" t="s">
        <v>272</v>
      </c>
      <c r="B11918" s="13">
        <v>1999</v>
      </c>
      <c r="C11918" s="13">
        <v>5319856</v>
      </c>
      <c r="D11918" s="13">
        <v>58.652000000000001</v>
      </c>
    </row>
    <row r="11919" spans="1:4" ht="15.75" hidden="1" customHeight="1">
      <c r="A11919" s="13" t="s">
        <v>272</v>
      </c>
      <c r="B11919" s="13">
        <v>2000</v>
      </c>
      <c r="C11919" s="13">
        <v>5340662</v>
      </c>
      <c r="D11919" s="13">
        <v>54.305999999999997</v>
      </c>
    </row>
    <row r="11920" spans="1:4" ht="15.75" hidden="1" customHeight="1">
      <c r="A11920" s="13" t="s">
        <v>272</v>
      </c>
      <c r="B11920" s="13">
        <v>2001</v>
      </c>
      <c r="C11920" s="13">
        <v>5360753</v>
      </c>
      <c r="D11920" s="13">
        <v>55.896000000000001</v>
      </c>
    </row>
    <row r="11921" spans="1:4" ht="15.75" hidden="1" customHeight="1">
      <c r="A11921" s="13" t="s">
        <v>272</v>
      </c>
      <c r="B11921" s="13">
        <v>2002</v>
      </c>
      <c r="C11921" s="13">
        <v>5378700</v>
      </c>
      <c r="D11921" s="13">
        <v>55.554000000000002</v>
      </c>
    </row>
    <row r="11922" spans="1:4" ht="15.75" hidden="1" customHeight="1">
      <c r="A11922" s="13" t="s">
        <v>272</v>
      </c>
      <c r="B11922" s="13">
        <v>2003</v>
      </c>
      <c r="C11922" s="13">
        <v>5396355</v>
      </c>
      <c r="D11922" s="13">
        <v>60.645000000000003</v>
      </c>
    </row>
    <row r="11923" spans="1:4" ht="15.75" hidden="1" customHeight="1">
      <c r="A11923" s="13" t="s">
        <v>272</v>
      </c>
      <c r="B11923" s="13">
        <v>2004</v>
      </c>
      <c r="C11923" s="13">
        <v>5415583</v>
      </c>
      <c r="D11923" s="13">
        <v>55.1</v>
      </c>
    </row>
    <row r="11924" spans="1:4" ht="15.75" hidden="1" customHeight="1">
      <c r="A11924" s="13" t="s">
        <v>272</v>
      </c>
      <c r="B11924" s="13">
        <v>2005</v>
      </c>
      <c r="C11924" s="13">
        <v>5436314</v>
      </c>
      <c r="D11924" s="13">
        <v>51.534999999999997</v>
      </c>
    </row>
    <row r="11925" spans="1:4" ht="15.75" hidden="1" customHeight="1">
      <c r="A11925" s="13" t="s">
        <v>272</v>
      </c>
      <c r="B11925" s="13">
        <v>2006</v>
      </c>
      <c r="C11925" s="13">
        <v>5457863</v>
      </c>
      <c r="D11925" s="13">
        <v>59.488</v>
      </c>
    </row>
    <row r="11926" spans="1:4" ht="15.75" hidden="1" customHeight="1">
      <c r="A11926" s="13" t="s">
        <v>272</v>
      </c>
      <c r="B11926" s="13">
        <v>2007</v>
      </c>
      <c r="C11926" s="13">
        <v>5479722</v>
      </c>
      <c r="D11926" s="13">
        <v>54.709000000000003</v>
      </c>
    </row>
    <row r="11927" spans="1:4" ht="15.75" hidden="1" customHeight="1">
      <c r="A11927" s="13" t="s">
        <v>272</v>
      </c>
      <c r="B11927" s="13">
        <v>2008</v>
      </c>
      <c r="C11927" s="13">
        <v>5502752</v>
      </c>
      <c r="D11927" s="13">
        <v>51.256</v>
      </c>
    </row>
    <row r="11928" spans="1:4" ht="15.75" hidden="1" customHeight="1">
      <c r="A11928" s="13" t="s">
        <v>272</v>
      </c>
      <c r="B11928" s="13">
        <v>2009</v>
      </c>
      <c r="C11928" s="13">
        <v>5526455</v>
      </c>
      <c r="D11928" s="13">
        <v>48.850999999999999</v>
      </c>
    </row>
    <row r="11929" spans="1:4" ht="15.75" hidden="1" customHeight="1">
      <c r="A11929" s="13" t="s">
        <v>272</v>
      </c>
      <c r="B11929" s="13">
        <v>2010</v>
      </c>
      <c r="C11929" s="13">
        <v>5550850</v>
      </c>
      <c r="D11929" s="13">
        <v>49.204000000000001</v>
      </c>
    </row>
    <row r="11930" spans="1:4" ht="15.75" hidden="1" customHeight="1">
      <c r="A11930" s="13" t="s">
        <v>272</v>
      </c>
      <c r="B11930" s="13">
        <v>2011</v>
      </c>
      <c r="C11930" s="13">
        <v>5576016</v>
      </c>
      <c r="D11930" s="13">
        <v>44.247999999999998</v>
      </c>
    </row>
    <row r="11931" spans="1:4" ht="15.75" hidden="1" customHeight="1">
      <c r="A11931" s="13" t="s">
        <v>272</v>
      </c>
      <c r="B11931" s="13">
        <v>2012</v>
      </c>
      <c r="C11931" s="13">
        <v>5600955</v>
      </c>
      <c r="D11931" s="13">
        <v>39.871000000000002</v>
      </c>
    </row>
    <row r="11932" spans="1:4" ht="15.75" hidden="1" customHeight="1">
      <c r="A11932" s="13" t="s">
        <v>272</v>
      </c>
      <c r="B11932" s="13">
        <v>2013</v>
      </c>
      <c r="C11932" s="13">
        <v>5625393</v>
      </c>
      <c r="D11932" s="13">
        <v>41.773000000000003</v>
      </c>
    </row>
    <row r="11933" spans="1:4" ht="15.75" hidden="1" customHeight="1">
      <c r="A11933" s="13" t="s">
        <v>272</v>
      </c>
      <c r="B11933" s="13">
        <v>2014</v>
      </c>
      <c r="C11933" s="13">
        <v>5650654</v>
      </c>
      <c r="D11933" s="13">
        <v>37.578000000000003</v>
      </c>
    </row>
    <row r="11934" spans="1:4" ht="15.75" hidden="1" customHeight="1">
      <c r="A11934" s="13" t="s">
        <v>272</v>
      </c>
      <c r="B11934" s="13">
        <v>2015</v>
      </c>
      <c r="C11934" s="13">
        <v>5677795</v>
      </c>
      <c r="D11934" s="13">
        <v>35.228000000000002</v>
      </c>
    </row>
    <row r="11935" spans="1:4" ht="15.75" hidden="1" customHeight="1">
      <c r="A11935" s="13" t="s">
        <v>272</v>
      </c>
      <c r="B11935" s="13">
        <v>2016</v>
      </c>
      <c r="C11935" s="13">
        <v>5706856</v>
      </c>
      <c r="D11935" s="13">
        <v>37.033000000000001</v>
      </c>
    </row>
    <row r="11936" spans="1:4" ht="15.75" hidden="1" customHeight="1">
      <c r="A11936" s="13" t="s">
        <v>272</v>
      </c>
      <c r="B11936" s="13">
        <v>2017</v>
      </c>
      <c r="C11936" s="13">
        <v>5737286</v>
      </c>
      <c r="D11936" s="13">
        <v>34.78</v>
      </c>
    </row>
    <row r="11937" spans="1:4" ht="15.75" hidden="1" customHeight="1">
      <c r="A11937" s="13" t="s">
        <v>272</v>
      </c>
      <c r="B11937" s="13">
        <v>2018</v>
      </c>
      <c r="C11937" s="13">
        <v>5766689</v>
      </c>
      <c r="D11937" s="13">
        <v>34.725000000000001</v>
      </c>
    </row>
    <row r="11938" spans="1:4" ht="15.75" hidden="1" customHeight="1">
      <c r="A11938" s="13" t="s">
        <v>272</v>
      </c>
      <c r="B11938" s="13">
        <v>2019</v>
      </c>
      <c r="C11938" s="13">
        <v>5795879</v>
      </c>
      <c r="D11938" s="13">
        <v>30.954999999999998</v>
      </c>
    </row>
    <row r="11939" spans="1:4" ht="15.75" hidden="1" customHeight="1">
      <c r="A11939" s="13" t="s">
        <v>272</v>
      </c>
      <c r="B11939" s="13">
        <v>2020</v>
      </c>
      <c r="C11939" s="13">
        <v>5825638</v>
      </c>
      <c r="D11939" s="13">
        <v>28.282</v>
      </c>
    </row>
    <row r="11940" spans="1:4" ht="15.75" hidden="1" customHeight="1">
      <c r="A11940" s="13" t="s">
        <v>272</v>
      </c>
      <c r="B11940" s="13">
        <v>2021</v>
      </c>
      <c r="C11940" s="13">
        <v>5854246</v>
      </c>
      <c r="D11940" s="13">
        <v>29.577000000000002</v>
      </c>
    </row>
    <row r="11941" spans="1:4" ht="15.75" hidden="1" customHeight="1">
      <c r="A11941" s="13" t="s">
        <v>358</v>
      </c>
      <c r="B11941" s="13">
        <v>1850</v>
      </c>
      <c r="C11941" s="13">
        <v>39961</v>
      </c>
    </row>
    <row r="11942" spans="1:4" ht="15.75" hidden="1" customHeight="1">
      <c r="A11942" s="13" t="s">
        <v>358</v>
      </c>
      <c r="B11942" s="13">
        <v>1851</v>
      </c>
      <c r="C11942" s="13">
        <v>40259</v>
      </c>
    </row>
    <row r="11943" spans="1:4" ht="15.75" hidden="1" customHeight="1">
      <c r="A11943" s="13" t="s">
        <v>358</v>
      </c>
      <c r="B11943" s="13">
        <v>1852</v>
      </c>
      <c r="C11943" s="13">
        <v>40408</v>
      </c>
    </row>
    <row r="11944" spans="1:4" ht="15.75" hidden="1" customHeight="1">
      <c r="A11944" s="13" t="s">
        <v>358</v>
      </c>
      <c r="B11944" s="13">
        <v>1853</v>
      </c>
      <c r="C11944" s="13">
        <v>40405</v>
      </c>
    </row>
    <row r="11945" spans="1:4" ht="15.75" hidden="1" customHeight="1">
      <c r="A11945" s="13" t="s">
        <v>358</v>
      </c>
      <c r="B11945" s="13">
        <v>1854</v>
      </c>
      <c r="C11945" s="13">
        <v>40402</v>
      </c>
    </row>
    <row r="11946" spans="1:4" ht="15.75" hidden="1" customHeight="1">
      <c r="A11946" s="13" t="s">
        <v>358</v>
      </c>
      <c r="B11946" s="13">
        <v>1855</v>
      </c>
      <c r="C11946" s="13">
        <v>40399</v>
      </c>
    </row>
    <row r="11947" spans="1:4" ht="15.75" hidden="1" customHeight="1">
      <c r="A11947" s="13" t="s">
        <v>358</v>
      </c>
      <c r="B11947" s="13">
        <v>1856</v>
      </c>
      <c r="C11947" s="13">
        <v>40396</v>
      </c>
    </row>
    <row r="11948" spans="1:4" ht="15.75" hidden="1" customHeight="1">
      <c r="A11948" s="13" t="s">
        <v>358</v>
      </c>
      <c r="B11948" s="13">
        <v>1857</v>
      </c>
      <c r="C11948" s="13">
        <v>40392</v>
      </c>
    </row>
    <row r="11949" spans="1:4" ht="15.75" hidden="1" customHeight="1">
      <c r="A11949" s="13" t="s">
        <v>358</v>
      </c>
      <c r="B11949" s="13">
        <v>1858</v>
      </c>
      <c r="C11949" s="13">
        <v>40389</v>
      </c>
    </row>
    <row r="11950" spans="1:4" ht="15.75" hidden="1" customHeight="1">
      <c r="A11950" s="13" t="s">
        <v>358</v>
      </c>
      <c r="B11950" s="13">
        <v>1859</v>
      </c>
      <c r="C11950" s="13">
        <v>40386</v>
      </c>
    </row>
    <row r="11951" spans="1:4" ht="15.75" hidden="1" customHeight="1">
      <c r="A11951" s="13" t="s">
        <v>358</v>
      </c>
      <c r="B11951" s="13">
        <v>1860</v>
      </c>
      <c r="C11951" s="13">
        <v>40383</v>
      </c>
    </row>
    <row r="11952" spans="1:4" ht="15.75" hidden="1" customHeight="1">
      <c r="A11952" s="13" t="s">
        <v>358</v>
      </c>
      <c r="B11952" s="13">
        <v>1861</v>
      </c>
      <c r="C11952" s="13">
        <v>40380</v>
      </c>
    </row>
    <row r="11953" spans="1:3" ht="15.75" hidden="1" customHeight="1">
      <c r="A11953" s="13" t="s">
        <v>358</v>
      </c>
      <c r="B11953" s="13">
        <v>1862</v>
      </c>
      <c r="C11953" s="13">
        <v>40377</v>
      </c>
    </row>
    <row r="11954" spans="1:3" ht="15.75" hidden="1" customHeight="1">
      <c r="A11954" s="13" t="s">
        <v>358</v>
      </c>
      <c r="B11954" s="13">
        <v>1863</v>
      </c>
      <c r="C11954" s="13">
        <v>40374</v>
      </c>
    </row>
    <row r="11955" spans="1:3" ht="15.75" hidden="1" customHeight="1">
      <c r="A11955" s="13" t="s">
        <v>358</v>
      </c>
      <c r="B11955" s="13">
        <v>1864</v>
      </c>
      <c r="C11955" s="13">
        <v>40371</v>
      </c>
    </row>
    <row r="11956" spans="1:3" ht="15.75" hidden="1" customHeight="1">
      <c r="A11956" s="13" t="s">
        <v>358</v>
      </c>
      <c r="B11956" s="13">
        <v>1865</v>
      </c>
      <c r="C11956" s="13">
        <v>40367</v>
      </c>
    </row>
    <row r="11957" spans="1:3" ht="15.75" hidden="1" customHeight="1">
      <c r="A11957" s="13" t="s">
        <v>358</v>
      </c>
      <c r="B11957" s="13">
        <v>1866</v>
      </c>
      <c r="C11957" s="13">
        <v>40364</v>
      </c>
    </row>
    <row r="11958" spans="1:3" ht="15.75" hidden="1" customHeight="1">
      <c r="A11958" s="13" t="s">
        <v>358</v>
      </c>
      <c r="B11958" s="13">
        <v>1867</v>
      </c>
      <c r="C11958" s="13">
        <v>40361</v>
      </c>
    </row>
    <row r="11959" spans="1:3" ht="15.75" hidden="1" customHeight="1">
      <c r="A11959" s="13" t="s">
        <v>358</v>
      </c>
      <c r="B11959" s="13">
        <v>1868</v>
      </c>
      <c r="C11959" s="13">
        <v>40358</v>
      </c>
    </row>
    <row r="11960" spans="1:3" ht="15.75" hidden="1" customHeight="1">
      <c r="A11960" s="13" t="s">
        <v>358</v>
      </c>
      <c r="B11960" s="13">
        <v>1869</v>
      </c>
      <c r="C11960" s="13">
        <v>40363</v>
      </c>
    </row>
    <row r="11961" spans="1:3" ht="15.75" hidden="1" customHeight="1">
      <c r="A11961" s="13" t="s">
        <v>358</v>
      </c>
      <c r="B11961" s="13">
        <v>1870</v>
      </c>
      <c r="C11961" s="13">
        <v>40376</v>
      </c>
    </row>
    <row r="11962" spans="1:3" ht="15.75" hidden="1" customHeight="1">
      <c r="A11962" s="13" t="s">
        <v>358</v>
      </c>
      <c r="B11962" s="13">
        <v>1871</v>
      </c>
      <c r="C11962" s="13">
        <v>40397</v>
      </c>
    </row>
    <row r="11963" spans="1:3" ht="15.75" hidden="1" customHeight="1">
      <c r="A11963" s="13" t="s">
        <v>358</v>
      </c>
      <c r="B11963" s="13">
        <v>1872</v>
      </c>
      <c r="C11963" s="13">
        <v>40426</v>
      </c>
    </row>
    <row r="11964" spans="1:3" ht="15.75" hidden="1" customHeight="1">
      <c r="A11964" s="13" t="s">
        <v>358</v>
      </c>
      <c r="B11964" s="13">
        <v>1873</v>
      </c>
      <c r="C11964" s="13">
        <v>40464</v>
      </c>
    </row>
    <row r="11965" spans="1:3" ht="15.75" hidden="1" customHeight="1">
      <c r="A11965" s="13" t="s">
        <v>358</v>
      </c>
      <c r="B11965" s="13">
        <v>1874</v>
      </c>
      <c r="C11965" s="13">
        <v>40501</v>
      </c>
    </row>
    <row r="11966" spans="1:3" ht="15.75" hidden="1" customHeight="1">
      <c r="A11966" s="13" t="s">
        <v>358</v>
      </c>
      <c r="B11966" s="13">
        <v>1875</v>
      </c>
      <c r="C11966" s="13">
        <v>40538</v>
      </c>
    </row>
    <row r="11967" spans="1:3" ht="15.75" hidden="1" customHeight="1">
      <c r="A11967" s="13" t="s">
        <v>358</v>
      </c>
      <c r="B11967" s="13">
        <v>1876</v>
      </c>
      <c r="C11967" s="13">
        <v>40576</v>
      </c>
    </row>
    <row r="11968" spans="1:3" ht="15.75" hidden="1" customHeight="1">
      <c r="A11968" s="13" t="s">
        <v>358</v>
      </c>
      <c r="B11968" s="13">
        <v>1877</v>
      </c>
      <c r="C11968" s="13">
        <v>40613</v>
      </c>
    </row>
    <row r="11969" spans="1:3" ht="15.75" hidden="1" customHeight="1">
      <c r="A11969" s="13" t="s">
        <v>358</v>
      </c>
      <c r="B11969" s="13">
        <v>1878</v>
      </c>
      <c r="C11969" s="13">
        <v>40651</v>
      </c>
    </row>
    <row r="11970" spans="1:3" ht="15.75" hidden="1" customHeight="1">
      <c r="A11970" s="13" t="s">
        <v>358</v>
      </c>
      <c r="B11970" s="13">
        <v>1879</v>
      </c>
      <c r="C11970" s="13">
        <v>40688</v>
      </c>
    </row>
    <row r="11971" spans="1:3" ht="15.75" hidden="1" customHeight="1">
      <c r="A11971" s="13" t="s">
        <v>358</v>
      </c>
      <c r="B11971" s="13">
        <v>1880</v>
      </c>
      <c r="C11971" s="13">
        <v>40726</v>
      </c>
    </row>
    <row r="11972" spans="1:3" ht="15.75" hidden="1" customHeight="1">
      <c r="A11972" s="13" t="s">
        <v>358</v>
      </c>
      <c r="B11972" s="13">
        <v>1881</v>
      </c>
      <c r="C11972" s="13">
        <v>40763</v>
      </c>
    </row>
    <row r="11973" spans="1:3" ht="15.75" hidden="1" customHeight="1">
      <c r="A11973" s="13" t="s">
        <v>358</v>
      </c>
      <c r="B11973" s="13">
        <v>1882</v>
      </c>
      <c r="C11973" s="13">
        <v>40801</v>
      </c>
    </row>
    <row r="11974" spans="1:3" ht="15.75" hidden="1" customHeight="1">
      <c r="A11974" s="13" t="s">
        <v>358</v>
      </c>
      <c r="B11974" s="13">
        <v>1883</v>
      </c>
      <c r="C11974" s="13">
        <v>40839</v>
      </c>
    </row>
    <row r="11975" spans="1:3" ht="15.75" hidden="1" customHeight="1">
      <c r="A11975" s="13" t="s">
        <v>358</v>
      </c>
      <c r="B11975" s="13">
        <v>1884</v>
      </c>
      <c r="C11975" s="13">
        <v>40876</v>
      </c>
    </row>
    <row r="11976" spans="1:3" ht="15.75" hidden="1" customHeight="1">
      <c r="A11976" s="13" t="s">
        <v>358</v>
      </c>
      <c r="B11976" s="13">
        <v>1885</v>
      </c>
      <c r="C11976" s="13">
        <v>40914</v>
      </c>
    </row>
    <row r="11977" spans="1:3" ht="15.75" hidden="1" customHeight="1">
      <c r="A11977" s="13" t="s">
        <v>358</v>
      </c>
      <c r="B11977" s="13">
        <v>1886</v>
      </c>
      <c r="C11977" s="13">
        <v>40952</v>
      </c>
    </row>
    <row r="11978" spans="1:3" ht="15.75" hidden="1" customHeight="1">
      <c r="A11978" s="13" t="s">
        <v>358</v>
      </c>
      <c r="B11978" s="13">
        <v>1887</v>
      </c>
      <c r="C11978" s="13">
        <v>40989</v>
      </c>
    </row>
    <row r="11979" spans="1:3" ht="15.75" hidden="1" customHeight="1">
      <c r="A11979" s="13" t="s">
        <v>358</v>
      </c>
      <c r="B11979" s="13">
        <v>1888</v>
      </c>
      <c r="C11979" s="13">
        <v>41027</v>
      </c>
    </row>
    <row r="11980" spans="1:3" ht="15.75" hidden="1" customHeight="1">
      <c r="A11980" s="13" t="s">
        <v>358</v>
      </c>
      <c r="B11980" s="13">
        <v>1889</v>
      </c>
      <c r="C11980" s="13">
        <v>41082</v>
      </c>
    </row>
    <row r="11981" spans="1:3" ht="15.75" hidden="1" customHeight="1">
      <c r="A11981" s="13" t="s">
        <v>358</v>
      </c>
      <c r="B11981" s="13">
        <v>1890</v>
      </c>
      <c r="C11981" s="13">
        <v>41152</v>
      </c>
    </row>
    <row r="11982" spans="1:3" ht="15.75" hidden="1" customHeight="1">
      <c r="A11982" s="13" t="s">
        <v>358</v>
      </c>
      <c r="B11982" s="13">
        <v>1891</v>
      </c>
      <c r="C11982" s="13">
        <v>41240</v>
      </c>
    </row>
    <row r="11983" spans="1:3" ht="15.75" hidden="1" customHeight="1">
      <c r="A11983" s="13" t="s">
        <v>358</v>
      </c>
      <c r="B11983" s="13">
        <v>1892</v>
      </c>
      <c r="C11983" s="13">
        <v>41344</v>
      </c>
    </row>
    <row r="11984" spans="1:3" ht="15.75" hidden="1" customHeight="1">
      <c r="A11984" s="13" t="s">
        <v>358</v>
      </c>
      <c r="B11984" s="13">
        <v>1893</v>
      </c>
      <c r="C11984" s="13">
        <v>41465</v>
      </c>
    </row>
    <row r="11985" spans="1:3" ht="15.75" hidden="1" customHeight="1">
      <c r="A11985" s="13" t="s">
        <v>358</v>
      </c>
      <c r="B11985" s="13">
        <v>1894</v>
      </c>
      <c r="C11985" s="13">
        <v>41586</v>
      </c>
    </row>
    <row r="11986" spans="1:3" ht="15.75" hidden="1" customHeight="1">
      <c r="A11986" s="13" t="s">
        <v>358</v>
      </c>
      <c r="B11986" s="13">
        <v>1895</v>
      </c>
      <c r="C11986" s="13">
        <v>41707</v>
      </c>
    </row>
    <row r="11987" spans="1:3" ht="15.75" hidden="1" customHeight="1">
      <c r="A11987" s="13" t="s">
        <v>358</v>
      </c>
      <c r="B11987" s="13">
        <v>1896</v>
      </c>
      <c r="C11987" s="13">
        <v>41829</v>
      </c>
    </row>
    <row r="11988" spans="1:3" ht="15.75" hidden="1" customHeight="1">
      <c r="A11988" s="13" t="s">
        <v>358</v>
      </c>
      <c r="B11988" s="13">
        <v>1897</v>
      </c>
      <c r="C11988" s="13">
        <v>41952</v>
      </c>
    </row>
    <row r="11989" spans="1:3" ht="15.75" hidden="1" customHeight="1">
      <c r="A11989" s="13" t="s">
        <v>358</v>
      </c>
      <c r="B11989" s="13">
        <v>1898</v>
      </c>
      <c r="C11989" s="13">
        <v>42074</v>
      </c>
    </row>
    <row r="11990" spans="1:3" ht="15.75" hidden="1" customHeight="1">
      <c r="A11990" s="13" t="s">
        <v>358</v>
      </c>
      <c r="B11990" s="13">
        <v>1899</v>
      </c>
      <c r="C11990" s="13">
        <v>42197</v>
      </c>
    </row>
    <row r="11991" spans="1:3" ht="15.75" hidden="1" customHeight="1">
      <c r="A11991" s="13" t="s">
        <v>358</v>
      </c>
      <c r="B11991" s="13">
        <v>1900</v>
      </c>
      <c r="C11991" s="13">
        <v>42320</v>
      </c>
    </row>
    <row r="11992" spans="1:3" ht="15.75" hidden="1" customHeight="1">
      <c r="A11992" s="13" t="s">
        <v>358</v>
      </c>
      <c r="B11992" s="13">
        <v>1901</v>
      </c>
      <c r="C11992" s="13">
        <v>42444</v>
      </c>
    </row>
    <row r="11993" spans="1:3" ht="15.75" hidden="1" customHeight="1">
      <c r="A11993" s="13" t="s">
        <v>358</v>
      </c>
      <c r="B11993" s="13">
        <v>1902</v>
      </c>
      <c r="C11993" s="13">
        <v>42568</v>
      </c>
    </row>
    <row r="11994" spans="1:3" ht="15.75" hidden="1" customHeight="1">
      <c r="A11994" s="13" t="s">
        <v>358</v>
      </c>
      <c r="B11994" s="13">
        <v>1903</v>
      </c>
      <c r="C11994" s="13">
        <v>42692</v>
      </c>
    </row>
    <row r="11995" spans="1:3" ht="15.75" hidden="1" customHeight="1">
      <c r="A11995" s="13" t="s">
        <v>358</v>
      </c>
      <c r="B11995" s="13">
        <v>1904</v>
      </c>
      <c r="C11995" s="13">
        <v>42817</v>
      </c>
    </row>
    <row r="11996" spans="1:3" ht="15.75" hidden="1" customHeight="1">
      <c r="A11996" s="13" t="s">
        <v>358</v>
      </c>
      <c r="B11996" s="13">
        <v>1905</v>
      </c>
      <c r="C11996" s="13">
        <v>42942</v>
      </c>
    </row>
    <row r="11997" spans="1:3" ht="15.75" hidden="1" customHeight="1">
      <c r="A11997" s="13" t="s">
        <v>358</v>
      </c>
      <c r="B11997" s="13">
        <v>1906</v>
      </c>
      <c r="C11997" s="13">
        <v>43068</v>
      </c>
    </row>
    <row r="11998" spans="1:3" ht="15.75" hidden="1" customHeight="1">
      <c r="A11998" s="13" t="s">
        <v>358</v>
      </c>
      <c r="B11998" s="13">
        <v>1907</v>
      </c>
      <c r="C11998" s="13">
        <v>43194</v>
      </c>
    </row>
    <row r="11999" spans="1:3" ht="15.75" hidden="1" customHeight="1">
      <c r="A11999" s="13" t="s">
        <v>358</v>
      </c>
      <c r="B11999" s="13">
        <v>1908</v>
      </c>
      <c r="C11999" s="13">
        <v>43320</v>
      </c>
    </row>
    <row r="12000" spans="1:3" ht="15.75" hidden="1" customHeight="1">
      <c r="A12000" s="13" t="s">
        <v>358</v>
      </c>
      <c r="B12000" s="13">
        <v>1909</v>
      </c>
      <c r="C12000" s="13">
        <v>43438</v>
      </c>
    </row>
    <row r="12001" spans="1:3" ht="15.75" hidden="1" customHeight="1">
      <c r="A12001" s="13" t="s">
        <v>358</v>
      </c>
      <c r="B12001" s="13">
        <v>1910</v>
      </c>
      <c r="C12001" s="13">
        <v>43547</v>
      </c>
    </row>
    <row r="12002" spans="1:3" ht="15.75" hidden="1" customHeight="1">
      <c r="A12002" s="13" t="s">
        <v>358</v>
      </c>
      <c r="B12002" s="13">
        <v>1911</v>
      </c>
      <c r="C12002" s="13">
        <v>43648</v>
      </c>
    </row>
    <row r="12003" spans="1:3" ht="15.75" hidden="1" customHeight="1">
      <c r="A12003" s="13" t="s">
        <v>358</v>
      </c>
      <c r="B12003" s="13">
        <v>1912</v>
      </c>
      <c r="C12003" s="13">
        <v>43741</v>
      </c>
    </row>
    <row r="12004" spans="1:3" ht="15.75" hidden="1" customHeight="1">
      <c r="A12004" s="13" t="s">
        <v>358</v>
      </c>
      <c r="B12004" s="13">
        <v>1913</v>
      </c>
      <c r="C12004" s="13">
        <v>43825</v>
      </c>
    </row>
    <row r="12005" spans="1:3" ht="15.75" hidden="1" customHeight="1">
      <c r="A12005" s="13" t="s">
        <v>358</v>
      </c>
      <c r="B12005" s="13">
        <v>1914</v>
      </c>
      <c r="C12005" s="13">
        <v>43909</v>
      </c>
    </row>
    <row r="12006" spans="1:3" ht="15.75" hidden="1" customHeight="1">
      <c r="A12006" s="13" t="s">
        <v>358</v>
      </c>
      <c r="B12006" s="13">
        <v>1915</v>
      </c>
      <c r="C12006" s="13">
        <v>43994</v>
      </c>
    </row>
    <row r="12007" spans="1:3" ht="15.75" hidden="1" customHeight="1">
      <c r="A12007" s="13" t="s">
        <v>358</v>
      </c>
      <c r="B12007" s="13">
        <v>1916</v>
      </c>
      <c r="C12007" s="13">
        <v>44078</v>
      </c>
    </row>
    <row r="12008" spans="1:3" ht="15.75" hidden="1" customHeight="1">
      <c r="A12008" s="13" t="s">
        <v>358</v>
      </c>
      <c r="B12008" s="13">
        <v>1917</v>
      </c>
      <c r="C12008" s="13">
        <v>44163</v>
      </c>
    </row>
    <row r="12009" spans="1:3" ht="15.75" hidden="1" customHeight="1">
      <c r="A12009" s="13" t="s">
        <v>358</v>
      </c>
      <c r="B12009" s="13">
        <v>1918</v>
      </c>
      <c r="C12009" s="13">
        <v>44251</v>
      </c>
    </row>
    <row r="12010" spans="1:3" ht="15.75" hidden="1" customHeight="1">
      <c r="A12010" s="13" t="s">
        <v>358</v>
      </c>
      <c r="B12010" s="13">
        <v>1919</v>
      </c>
      <c r="C12010" s="13">
        <v>44411</v>
      </c>
    </row>
    <row r="12011" spans="1:3" ht="15.75" hidden="1" customHeight="1">
      <c r="A12011" s="13" t="s">
        <v>358</v>
      </c>
      <c r="B12011" s="13">
        <v>1920</v>
      </c>
      <c r="C12011" s="13">
        <v>44643</v>
      </c>
    </row>
    <row r="12012" spans="1:3" ht="15.75" hidden="1" customHeight="1">
      <c r="A12012" s="13" t="s">
        <v>358</v>
      </c>
      <c r="B12012" s="13">
        <v>1921</v>
      </c>
      <c r="C12012" s="13">
        <v>44947</v>
      </c>
    </row>
    <row r="12013" spans="1:3" ht="15.75" hidden="1" customHeight="1">
      <c r="A12013" s="13" t="s">
        <v>358</v>
      </c>
      <c r="B12013" s="13">
        <v>1922</v>
      </c>
      <c r="C12013" s="13">
        <v>45326</v>
      </c>
    </row>
    <row r="12014" spans="1:3" ht="15.75" hidden="1" customHeight="1">
      <c r="A12014" s="13" t="s">
        <v>358</v>
      </c>
      <c r="B12014" s="13">
        <v>1923</v>
      </c>
      <c r="C12014" s="13">
        <v>45779</v>
      </c>
    </row>
    <row r="12015" spans="1:3" ht="15.75" hidden="1" customHeight="1">
      <c r="A12015" s="13" t="s">
        <v>358</v>
      </c>
      <c r="B12015" s="13">
        <v>1924</v>
      </c>
      <c r="C12015" s="13">
        <v>46237</v>
      </c>
    </row>
    <row r="12016" spans="1:3" ht="15.75" hidden="1" customHeight="1">
      <c r="A12016" s="13" t="s">
        <v>358</v>
      </c>
      <c r="B12016" s="13">
        <v>1925</v>
      </c>
      <c r="C12016" s="13">
        <v>46699</v>
      </c>
    </row>
    <row r="12017" spans="1:3" ht="15.75" hidden="1" customHeight="1">
      <c r="A12017" s="13" t="s">
        <v>358</v>
      </c>
      <c r="B12017" s="13">
        <v>1926</v>
      </c>
      <c r="C12017" s="13">
        <v>47166</v>
      </c>
    </row>
    <row r="12018" spans="1:3" ht="15.75" hidden="1" customHeight="1">
      <c r="A12018" s="13" t="s">
        <v>358</v>
      </c>
      <c r="B12018" s="13">
        <v>1927</v>
      </c>
      <c r="C12018" s="13">
        <v>47638</v>
      </c>
    </row>
    <row r="12019" spans="1:3" ht="15.75" hidden="1" customHeight="1">
      <c r="A12019" s="13" t="s">
        <v>358</v>
      </c>
      <c r="B12019" s="13">
        <v>1928</v>
      </c>
      <c r="C12019" s="13">
        <v>48114</v>
      </c>
    </row>
    <row r="12020" spans="1:3" ht="15.75" hidden="1" customHeight="1">
      <c r="A12020" s="13" t="s">
        <v>358</v>
      </c>
      <c r="B12020" s="13">
        <v>1929</v>
      </c>
      <c r="C12020" s="13">
        <v>48576</v>
      </c>
    </row>
    <row r="12021" spans="1:3" ht="15.75" hidden="1" customHeight="1">
      <c r="A12021" s="13" t="s">
        <v>358</v>
      </c>
      <c r="B12021" s="13">
        <v>1930</v>
      </c>
      <c r="C12021" s="13">
        <v>49022</v>
      </c>
    </row>
    <row r="12022" spans="1:3" ht="15.75" hidden="1" customHeight="1">
      <c r="A12022" s="13" t="s">
        <v>358</v>
      </c>
      <c r="B12022" s="13">
        <v>1931</v>
      </c>
      <c r="C12022" s="13">
        <v>49453</v>
      </c>
    </row>
    <row r="12023" spans="1:3" ht="15.75" hidden="1" customHeight="1">
      <c r="A12023" s="13" t="s">
        <v>358</v>
      </c>
      <c r="B12023" s="13">
        <v>1932</v>
      </c>
      <c r="C12023" s="13">
        <v>49868</v>
      </c>
    </row>
    <row r="12024" spans="1:3" ht="15.75" hidden="1" customHeight="1">
      <c r="A12024" s="13" t="s">
        <v>358</v>
      </c>
      <c r="B12024" s="13">
        <v>1933</v>
      </c>
      <c r="C12024" s="13">
        <v>50267</v>
      </c>
    </row>
    <row r="12025" spans="1:3" ht="15.75" hidden="1" customHeight="1">
      <c r="A12025" s="13" t="s">
        <v>358</v>
      </c>
      <c r="B12025" s="13">
        <v>1934</v>
      </c>
      <c r="C12025" s="13">
        <v>50669</v>
      </c>
    </row>
    <row r="12026" spans="1:3" ht="15.75" hidden="1" customHeight="1">
      <c r="A12026" s="13" t="s">
        <v>358</v>
      </c>
      <c r="B12026" s="13">
        <v>1935</v>
      </c>
      <c r="C12026" s="13">
        <v>51074</v>
      </c>
    </row>
    <row r="12027" spans="1:3" ht="15.75" hidden="1" customHeight="1">
      <c r="A12027" s="13" t="s">
        <v>358</v>
      </c>
      <c r="B12027" s="13">
        <v>1936</v>
      </c>
      <c r="C12027" s="13">
        <v>51483</v>
      </c>
    </row>
    <row r="12028" spans="1:3" ht="15.75" hidden="1" customHeight="1">
      <c r="A12028" s="13" t="s">
        <v>358</v>
      </c>
      <c r="B12028" s="13">
        <v>1937</v>
      </c>
      <c r="C12028" s="13">
        <v>51895</v>
      </c>
    </row>
    <row r="12029" spans="1:3" ht="15.75" hidden="1" customHeight="1">
      <c r="A12029" s="13" t="s">
        <v>358</v>
      </c>
      <c r="B12029" s="13">
        <v>1938</v>
      </c>
      <c r="C12029" s="13">
        <v>52310</v>
      </c>
    </row>
    <row r="12030" spans="1:3" ht="15.75" hidden="1" customHeight="1">
      <c r="A12030" s="13" t="s">
        <v>358</v>
      </c>
      <c r="B12030" s="13">
        <v>1939</v>
      </c>
      <c r="C12030" s="13">
        <v>52803</v>
      </c>
    </row>
    <row r="12031" spans="1:3" ht="15.75" hidden="1" customHeight="1">
      <c r="A12031" s="13" t="s">
        <v>358</v>
      </c>
      <c r="B12031" s="13">
        <v>1940</v>
      </c>
      <c r="C12031" s="13">
        <v>53375</v>
      </c>
    </row>
    <row r="12032" spans="1:3" ht="15.75" hidden="1" customHeight="1">
      <c r="A12032" s="13" t="s">
        <v>358</v>
      </c>
      <c r="B12032" s="13">
        <v>1941</v>
      </c>
      <c r="C12032" s="13">
        <v>54029</v>
      </c>
    </row>
    <row r="12033" spans="1:4" ht="15.75" hidden="1" customHeight="1">
      <c r="A12033" s="13" t="s">
        <v>358</v>
      </c>
      <c r="B12033" s="13">
        <v>1942</v>
      </c>
      <c r="C12033" s="13">
        <v>54766</v>
      </c>
    </row>
    <row r="12034" spans="1:4" ht="15.75" hidden="1" customHeight="1">
      <c r="A12034" s="13" t="s">
        <v>358</v>
      </c>
      <c r="B12034" s="13">
        <v>1943</v>
      </c>
      <c r="C12034" s="13">
        <v>55587</v>
      </c>
    </row>
    <row r="12035" spans="1:4" ht="15.75" hidden="1" customHeight="1">
      <c r="A12035" s="13" t="s">
        <v>358</v>
      </c>
      <c r="B12035" s="13">
        <v>1944</v>
      </c>
      <c r="C12035" s="13">
        <v>56421</v>
      </c>
    </row>
    <row r="12036" spans="1:4" ht="15.75" hidden="1" customHeight="1">
      <c r="A12036" s="13" t="s">
        <v>358</v>
      </c>
      <c r="B12036" s="13">
        <v>1945</v>
      </c>
      <c r="C12036" s="13">
        <v>57267</v>
      </c>
    </row>
    <row r="12037" spans="1:4" ht="15.75" hidden="1" customHeight="1">
      <c r="A12037" s="13" t="s">
        <v>358</v>
      </c>
      <c r="B12037" s="13">
        <v>1946</v>
      </c>
      <c r="C12037" s="13">
        <v>58126</v>
      </c>
    </row>
    <row r="12038" spans="1:4" ht="15.75" hidden="1" customHeight="1">
      <c r="A12038" s="13" t="s">
        <v>358</v>
      </c>
      <c r="B12038" s="13">
        <v>1947</v>
      </c>
      <c r="C12038" s="13">
        <v>58998</v>
      </c>
    </row>
    <row r="12039" spans="1:4" ht="15.75" hidden="1" customHeight="1">
      <c r="A12039" s="13" t="s">
        <v>358</v>
      </c>
      <c r="B12039" s="13">
        <v>1948</v>
      </c>
      <c r="C12039" s="13">
        <v>59883</v>
      </c>
    </row>
    <row r="12040" spans="1:4" ht="15.75" hidden="1" customHeight="1">
      <c r="A12040" s="13" t="s">
        <v>358</v>
      </c>
      <c r="B12040" s="13">
        <v>1949</v>
      </c>
      <c r="C12040" s="13">
        <v>60992</v>
      </c>
    </row>
    <row r="12041" spans="1:4" ht="15.75" hidden="1" customHeight="1">
      <c r="A12041" s="13" t="s">
        <v>358</v>
      </c>
      <c r="B12041" s="13">
        <v>1950</v>
      </c>
      <c r="C12041" s="13">
        <v>62351</v>
      </c>
      <c r="D12041" s="13">
        <v>1.0999999999999999E-2</v>
      </c>
    </row>
    <row r="12042" spans="1:4" ht="15.75" hidden="1" customHeight="1">
      <c r="A12042" s="13" t="s">
        <v>358</v>
      </c>
      <c r="B12042" s="13">
        <v>1951</v>
      </c>
      <c r="C12042" s="13">
        <v>64334</v>
      </c>
      <c r="D12042" s="13">
        <v>2.5999999999999999E-2</v>
      </c>
    </row>
    <row r="12043" spans="1:4" ht="15.75" hidden="1" customHeight="1">
      <c r="A12043" s="13" t="s">
        <v>358</v>
      </c>
      <c r="B12043" s="13">
        <v>1952</v>
      </c>
      <c r="C12043" s="13">
        <v>66380</v>
      </c>
      <c r="D12043" s="13">
        <v>2.5999999999999999E-2</v>
      </c>
    </row>
    <row r="12044" spans="1:4" ht="15.75" hidden="1" customHeight="1">
      <c r="A12044" s="13" t="s">
        <v>358</v>
      </c>
      <c r="B12044" s="13">
        <v>1953</v>
      </c>
      <c r="C12044" s="13">
        <v>68509</v>
      </c>
      <c r="D12044" s="13">
        <v>2.9000000000000001E-2</v>
      </c>
    </row>
    <row r="12045" spans="1:4" ht="15.75" hidden="1" customHeight="1">
      <c r="A12045" s="13" t="s">
        <v>358</v>
      </c>
      <c r="B12045" s="13">
        <v>1954</v>
      </c>
      <c r="C12045" s="13">
        <v>70731</v>
      </c>
      <c r="D12045" s="13">
        <v>3.3000000000000002E-2</v>
      </c>
    </row>
    <row r="12046" spans="1:4" ht="15.75" hidden="1" customHeight="1">
      <c r="A12046" s="13" t="s">
        <v>358</v>
      </c>
      <c r="B12046" s="13">
        <v>1955</v>
      </c>
      <c r="C12046" s="13">
        <v>73010</v>
      </c>
      <c r="D12046" s="13">
        <v>3.6999999999999998E-2</v>
      </c>
    </row>
    <row r="12047" spans="1:4" ht="15.75" hidden="1" customHeight="1">
      <c r="A12047" s="13" t="s">
        <v>358</v>
      </c>
      <c r="B12047" s="13">
        <v>1956</v>
      </c>
      <c r="C12047" s="13">
        <v>75391</v>
      </c>
      <c r="D12047" s="13">
        <v>2.9000000000000001E-2</v>
      </c>
    </row>
    <row r="12048" spans="1:4" ht="15.75" hidden="1" customHeight="1">
      <c r="A12048" s="13" t="s">
        <v>358</v>
      </c>
      <c r="B12048" s="13">
        <v>1957</v>
      </c>
      <c r="C12048" s="13">
        <v>77865</v>
      </c>
      <c r="D12048" s="13">
        <v>4.3999999999999997E-2</v>
      </c>
    </row>
    <row r="12049" spans="1:4" ht="15.75" hidden="1" customHeight="1">
      <c r="A12049" s="13" t="s">
        <v>358</v>
      </c>
      <c r="B12049" s="13">
        <v>1958</v>
      </c>
      <c r="C12049" s="13">
        <v>80411</v>
      </c>
      <c r="D12049" s="13">
        <v>4.8000000000000001E-2</v>
      </c>
    </row>
    <row r="12050" spans="1:4" ht="15.75" hidden="1" customHeight="1">
      <c r="A12050" s="13" t="s">
        <v>358</v>
      </c>
      <c r="B12050" s="13">
        <v>1959</v>
      </c>
      <c r="C12050" s="13">
        <v>83041</v>
      </c>
      <c r="D12050" s="13">
        <v>3.6999999999999998E-2</v>
      </c>
    </row>
    <row r="12051" spans="1:4" ht="15.75" hidden="1" customHeight="1">
      <c r="A12051" s="13" t="s">
        <v>358</v>
      </c>
      <c r="B12051" s="13">
        <v>1960</v>
      </c>
      <c r="C12051" s="13">
        <v>85956</v>
      </c>
      <c r="D12051" s="13">
        <v>0.04</v>
      </c>
    </row>
    <row r="12052" spans="1:4" ht="15.75" hidden="1" customHeight="1">
      <c r="A12052" s="13" t="s">
        <v>358</v>
      </c>
      <c r="B12052" s="13">
        <v>1961</v>
      </c>
      <c r="C12052" s="13">
        <v>89284</v>
      </c>
      <c r="D12052" s="13">
        <v>4.3999999999999997E-2</v>
      </c>
    </row>
    <row r="12053" spans="1:4" ht="15.75" hidden="1" customHeight="1">
      <c r="A12053" s="13" t="s">
        <v>358</v>
      </c>
      <c r="B12053" s="13">
        <v>1962</v>
      </c>
      <c r="C12053" s="13">
        <v>93138</v>
      </c>
      <c r="D12053" s="13">
        <v>4.8000000000000001E-2</v>
      </c>
    </row>
    <row r="12054" spans="1:4" ht="15.75" hidden="1" customHeight="1">
      <c r="A12054" s="13" t="s">
        <v>358</v>
      </c>
      <c r="B12054" s="13">
        <v>1963</v>
      </c>
      <c r="C12054" s="13">
        <v>97682</v>
      </c>
      <c r="D12054" s="13">
        <v>6.6000000000000003E-2</v>
      </c>
    </row>
    <row r="12055" spans="1:4" ht="15.75" hidden="1" customHeight="1">
      <c r="A12055" s="13" t="s">
        <v>358</v>
      </c>
      <c r="B12055" s="13">
        <v>1964</v>
      </c>
      <c r="C12055" s="13">
        <v>102956</v>
      </c>
      <c r="D12055" s="13">
        <v>8.4000000000000005E-2</v>
      </c>
    </row>
    <row r="12056" spans="1:4" ht="15.75" hidden="1" customHeight="1">
      <c r="A12056" s="13" t="s">
        <v>358</v>
      </c>
      <c r="B12056" s="13">
        <v>1965</v>
      </c>
      <c r="C12056" s="13">
        <v>108788</v>
      </c>
      <c r="D12056" s="13">
        <v>0.121</v>
      </c>
    </row>
    <row r="12057" spans="1:4" ht="15.75" hidden="1" customHeight="1">
      <c r="A12057" s="13" t="s">
        <v>358</v>
      </c>
      <c r="B12057" s="13">
        <v>1966</v>
      </c>
      <c r="C12057" s="13">
        <v>114885</v>
      </c>
      <c r="D12057" s="13">
        <v>0.13900000000000001</v>
      </c>
    </row>
    <row r="12058" spans="1:4" ht="15.75" hidden="1" customHeight="1">
      <c r="A12058" s="13" t="s">
        <v>358</v>
      </c>
      <c r="B12058" s="13">
        <v>1967</v>
      </c>
      <c r="C12058" s="13">
        <v>121177</v>
      </c>
      <c r="D12058" s="13">
        <v>8.7999999999999995E-2</v>
      </c>
    </row>
    <row r="12059" spans="1:4" ht="15.75" hidden="1" customHeight="1">
      <c r="A12059" s="13" t="s">
        <v>358</v>
      </c>
      <c r="B12059" s="13">
        <v>1968</v>
      </c>
      <c r="C12059" s="13">
        <v>127684</v>
      </c>
      <c r="D12059" s="13">
        <v>0.121</v>
      </c>
    </row>
    <row r="12060" spans="1:4" ht="15.75" hidden="1" customHeight="1">
      <c r="A12060" s="13" t="s">
        <v>358</v>
      </c>
      <c r="B12060" s="13">
        <v>1969</v>
      </c>
      <c r="C12060" s="13">
        <v>135404</v>
      </c>
      <c r="D12060" s="13">
        <v>8.4000000000000005E-2</v>
      </c>
    </row>
    <row r="12061" spans="1:4" ht="15.75" hidden="1" customHeight="1">
      <c r="A12061" s="13" t="s">
        <v>358</v>
      </c>
      <c r="B12061" s="13">
        <v>1970</v>
      </c>
      <c r="C12061" s="13">
        <v>144393</v>
      </c>
      <c r="D12061" s="13">
        <v>0.13900000000000001</v>
      </c>
    </row>
    <row r="12062" spans="1:4" ht="15.75" hidden="1" customHeight="1">
      <c r="A12062" s="13" t="s">
        <v>358</v>
      </c>
      <c r="B12062" s="13">
        <v>1971</v>
      </c>
      <c r="C12062" s="13">
        <v>154236</v>
      </c>
      <c r="D12062" s="13">
        <v>0.161</v>
      </c>
    </row>
    <row r="12063" spans="1:4" ht="15.75" hidden="1" customHeight="1">
      <c r="A12063" s="13" t="s">
        <v>358</v>
      </c>
      <c r="B12063" s="13">
        <v>1972</v>
      </c>
      <c r="C12063" s="13">
        <v>165247</v>
      </c>
      <c r="D12063" s="13">
        <v>0.191</v>
      </c>
    </row>
    <row r="12064" spans="1:4" ht="15.75" hidden="1" customHeight="1">
      <c r="A12064" s="13" t="s">
        <v>358</v>
      </c>
      <c r="B12064" s="13">
        <v>1973</v>
      </c>
      <c r="C12064" s="13">
        <v>177334</v>
      </c>
      <c r="D12064" s="13">
        <v>0.18</v>
      </c>
    </row>
    <row r="12065" spans="1:4" ht="15.75" hidden="1" customHeight="1">
      <c r="A12065" s="13" t="s">
        <v>358</v>
      </c>
      <c r="B12065" s="13">
        <v>1974</v>
      </c>
      <c r="C12065" s="13">
        <v>191402</v>
      </c>
      <c r="D12065" s="13">
        <v>0.19400000000000001</v>
      </c>
    </row>
    <row r="12066" spans="1:4" ht="15.75" hidden="1" customHeight="1">
      <c r="A12066" s="13" t="s">
        <v>358</v>
      </c>
      <c r="B12066" s="13">
        <v>1975</v>
      </c>
      <c r="C12066" s="13">
        <v>208591</v>
      </c>
      <c r="D12066" s="13">
        <v>0.19800000000000001</v>
      </c>
    </row>
    <row r="12067" spans="1:4" ht="15.75" hidden="1" customHeight="1">
      <c r="A12067" s="13" t="s">
        <v>358</v>
      </c>
      <c r="B12067" s="13">
        <v>1976</v>
      </c>
      <c r="C12067" s="13">
        <v>229316</v>
      </c>
      <c r="D12067" s="13">
        <v>0.19800000000000001</v>
      </c>
    </row>
    <row r="12068" spans="1:4" ht="15.75" hidden="1" customHeight="1">
      <c r="A12068" s="13" t="s">
        <v>358</v>
      </c>
      <c r="B12068" s="13">
        <v>1977</v>
      </c>
      <c r="C12068" s="13">
        <v>253092</v>
      </c>
      <c r="D12068" s="13">
        <v>0.19800000000000001</v>
      </c>
    </row>
    <row r="12069" spans="1:4" ht="15.75" hidden="1" customHeight="1">
      <c r="A12069" s="13" t="s">
        <v>358</v>
      </c>
      <c r="B12069" s="13">
        <v>1978</v>
      </c>
      <c r="C12069" s="13">
        <v>278438</v>
      </c>
      <c r="D12069" s="13">
        <v>0.20200000000000001</v>
      </c>
    </row>
    <row r="12070" spans="1:4" ht="15.75" hidden="1" customHeight="1">
      <c r="A12070" s="13" t="s">
        <v>358</v>
      </c>
      <c r="B12070" s="13">
        <v>1979</v>
      </c>
      <c r="C12070" s="13">
        <v>302869</v>
      </c>
      <c r="D12070" s="13">
        <v>0.36299999999999999</v>
      </c>
    </row>
    <row r="12071" spans="1:4" ht="15.75" hidden="1" customHeight="1">
      <c r="A12071" s="13" t="s">
        <v>358</v>
      </c>
      <c r="B12071" s="13">
        <v>1980</v>
      </c>
      <c r="C12071" s="13">
        <v>324130</v>
      </c>
      <c r="D12071" s="13">
        <v>0.34799999999999998</v>
      </c>
    </row>
    <row r="12072" spans="1:4" ht="15.75" hidden="1" customHeight="1">
      <c r="A12072" s="13" t="s">
        <v>358</v>
      </c>
      <c r="B12072" s="13">
        <v>1981</v>
      </c>
      <c r="C12072" s="13">
        <v>341325</v>
      </c>
      <c r="D12072" s="13">
        <v>0.3</v>
      </c>
    </row>
    <row r="12073" spans="1:4" ht="15.75" hidden="1" customHeight="1">
      <c r="A12073" s="13" t="s">
        <v>358</v>
      </c>
      <c r="B12073" s="13">
        <v>1982</v>
      </c>
      <c r="C12073" s="13">
        <v>355119</v>
      </c>
      <c r="D12073" s="13">
        <v>0.34799999999999998</v>
      </c>
    </row>
    <row r="12074" spans="1:4" ht="15.75" hidden="1" customHeight="1">
      <c r="A12074" s="13" t="s">
        <v>358</v>
      </c>
      <c r="B12074" s="13">
        <v>1983</v>
      </c>
      <c r="C12074" s="13">
        <v>367734</v>
      </c>
      <c r="D12074" s="13">
        <v>0.34799999999999998</v>
      </c>
    </row>
    <row r="12075" spans="1:4" ht="15.75" hidden="1" customHeight="1">
      <c r="A12075" s="13" t="s">
        <v>358</v>
      </c>
      <c r="B12075" s="13">
        <v>1984</v>
      </c>
      <c r="C12075" s="13">
        <v>382169</v>
      </c>
      <c r="D12075" s="13">
        <v>0.35199999999999998</v>
      </c>
    </row>
    <row r="12076" spans="1:4" ht="15.75" hidden="1" customHeight="1">
      <c r="A12076" s="13" t="s">
        <v>358</v>
      </c>
      <c r="B12076" s="13">
        <v>1985</v>
      </c>
      <c r="C12076" s="13">
        <v>400717</v>
      </c>
      <c r="D12076" s="13">
        <v>0.35899999999999999</v>
      </c>
    </row>
    <row r="12077" spans="1:4" ht="15.75" hidden="1" customHeight="1">
      <c r="A12077" s="13" t="s">
        <v>358</v>
      </c>
      <c r="B12077" s="13">
        <v>1986</v>
      </c>
      <c r="C12077" s="13">
        <v>424292</v>
      </c>
      <c r="D12077" s="13">
        <v>0.377</v>
      </c>
    </row>
    <row r="12078" spans="1:4" ht="15.75" hidden="1" customHeight="1">
      <c r="A12078" s="13" t="s">
        <v>358</v>
      </c>
      <c r="B12078" s="13">
        <v>1987</v>
      </c>
      <c r="C12078" s="13">
        <v>452286</v>
      </c>
      <c r="D12078" s="13">
        <v>0.38800000000000001</v>
      </c>
    </row>
    <row r="12079" spans="1:4" ht="15.75" hidden="1" customHeight="1">
      <c r="A12079" s="13" t="s">
        <v>358</v>
      </c>
      <c r="B12079" s="13">
        <v>1988</v>
      </c>
      <c r="C12079" s="13">
        <v>482344</v>
      </c>
      <c r="D12079" s="13">
        <v>0.34799999999999998</v>
      </c>
    </row>
    <row r="12080" spans="1:4" ht="15.75" hidden="1" customHeight="1">
      <c r="A12080" s="13" t="s">
        <v>358</v>
      </c>
      <c r="B12080" s="13">
        <v>1989</v>
      </c>
      <c r="C12080" s="13">
        <v>521114</v>
      </c>
      <c r="D12080" s="13">
        <v>0.38800000000000001</v>
      </c>
    </row>
    <row r="12081" spans="1:4" ht="15.75" hidden="1" customHeight="1">
      <c r="A12081" s="13" t="s">
        <v>358</v>
      </c>
      <c r="B12081" s="13">
        <v>1990</v>
      </c>
      <c r="C12081" s="13">
        <v>577183</v>
      </c>
      <c r="D12081" s="13">
        <v>0.27500000000000002</v>
      </c>
    </row>
    <row r="12082" spans="1:4" ht="15.75" hidden="1" customHeight="1">
      <c r="A12082" s="13" t="s">
        <v>358</v>
      </c>
      <c r="B12082" s="13">
        <v>1991</v>
      </c>
      <c r="C12082" s="13">
        <v>628528</v>
      </c>
      <c r="D12082" s="13">
        <v>0.28599999999999998</v>
      </c>
    </row>
    <row r="12083" spans="1:4" ht="15.75" hidden="1" customHeight="1">
      <c r="A12083" s="13" t="s">
        <v>358</v>
      </c>
      <c r="B12083" s="13">
        <v>1992</v>
      </c>
      <c r="C12083" s="13">
        <v>623208</v>
      </c>
      <c r="D12083" s="13">
        <v>0.3</v>
      </c>
    </row>
    <row r="12084" spans="1:4" ht="15.75" hidden="1" customHeight="1">
      <c r="A12084" s="13" t="s">
        <v>358</v>
      </c>
      <c r="B12084" s="13">
        <v>1993</v>
      </c>
      <c r="C12084" s="13">
        <v>611239</v>
      </c>
      <c r="D12084" s="13">
        <v>0.3</v>
      </c>
    </row>
    <row r="12085" spans="1:4" ht="15.75" hidden="1" customHeight="1">
      <c r="A12085" s="13" t="s">
        <v>358</v>
      </c>
      <c r="B12085" s="13">
        <v>1994</v>
      </c>
      <c r="C12085" s="13">
        <v>623482</v>
      </c>
      <c r="D12085" s="13">
        <v>0.29299999999999998</v>
      </c>
    </row>
    <row r="12086" spans="1:4" ht="15.75" hidden="1" customHeight="1">
      <c r="A12086" s="13" t="s">
        <v>358</v>
      </c>
      <c r="B12086" s="13">
        <v>1995</v>
      </c>
      <c r="C12086" s="13">
        <v>629628</v>
      </c>
      <c r="D12086" s="13">
        <v>0.311</v>
      </c>
    </row>
    <row r="12087" spans="1:4" ht="15.75" hidden="1" customHeight="1">
      <c r="A12087" s="13" t="s">
        <v>358</v>
      </c>
      <c r="B12087" s="13">
        <v>1996</v>
      </c>
      <c r="C12087" s="13">
        <v>644659</v>
      </c>
      <c r="D12087" s="13">
        <v>0.29299999999999998</v>
      </c>
    </row>
    <row r="12088" spans="1:4" ht="15.75" hidden="1" customHeight="1">
      <c r="A12088" s="13" t="s">
        <v>358</v>
      </c>
      <c r="B12088" s="13">
        <v>1997</v>
      </c>
      <c r="C12088" s="13">
        <v>667793</v>
      </c>
      <c r="D12088" s="13">
        <v>0.33</v>
      </c>
    </row>
    <row r="12089" spans="1:4" ht="15.75" hidden="1" customHeight="1">
      <c r="A12089" s="13" t="s">
        <v>358</v>
      </c>
      <c r="B12089" s="13">
        <v>1998</v>
      </c>
      <c r="C12089" s="13">
        <v>694931</v>
      </c>
      <c r="D12089" s="13">
        <v>0.38500000000000001</v>
      </c>
    </row>
    <row r="12090" spans="1:4" ht="15.75" hidden="1" customHeight="1">
      <c r="A12090" s="13" t="s">
        <v>358</v>
      </c>
      <c r="B12090" s="13">
        <v>1999</v>
      </c>
      <c r="C12090" s="13">
        <v>719381</v>
      </c>
      <c r="D12090" s="13">
        <v>0.38500000000000001</v>
      </c>
    </row>
    <row r="12091" spans="1:4" ht="15.75" hidden="1" customHeight="1">
      <c r="A12091" s="13" t="s">
        <v>358</v>
      </c>
      <c r="B12091" s="13">
        <v>2000</v>
      </c>
      <c r="C12091" s="13">
        <v>742046</v>
      </c>
      <c r="D12091" s="13">
        <v>0.36599999999999999</v>
      </c>
    </row>
    <row r="12092" spans="1:4" ht="15.75" hidden="1" customHeight="1">
      <c r="A12092" s="13" t="s">
        <v>358</v>
      </c>
      <c r="B12092" s="13">
        <v>2001</v>
      </c>
      <c r="C12092" s="13">
        <v>765496</v>
      </c>
      <c r="D12092" s="13">
        <v>0.36599999999999999</v>
      </c>
    </row>
    <row r="12093" spans="1:4" ht="15.75" hidden="1" customHeight="1">
      <c r="A12093" s="13" t="s">
        <v>358</v>
      </c>
      <c r="B12093" s="13">
        <v>2002</v>
      </c>
      <c r="C12093" s="13">
        <v>789140</v>
      </c>
      <c r="D12093" s="13">
        <v>0.39900000000000002</v>
      </c>
    </row>
    <row r="12094" spans="1:4" ht="15.75" hidden="1" customHeight="1">
      <c r="A12094" s="13" t="s">
        <v>358</v>
      </c>
      <c r="B12094" s="13">
        <v>2003</v>
      </c>
      <c r="C12094" s="13">
        <v>806412</v>
      </c>
      <c r="D12094" s="13">
        <v>0.42099999999999999</v>
      </c>
    </row>
    <row r="12095" spans="1:4" ht="15.75" hidden="1" customHeight="1">
      <c r="A12095" s="13" t="s">
        <v>358</v>
      </c>
      <c r="B12095" s="13">
        <v>2004</v>
      </c>
      <c r="C12095" s="13">
        <v>818380</v>
      </c>
      <c r="D12095" s="13">
        <v>0.40699999999999997</v>
      </c>
    </row>
    <row r="12096" spans="1:4" ht="15.75" hidden="1" customHeight="1">
      <c r="A12096" s="13" t="s">
        <v>358</v>
      </c>
      <c r="B12096" s="13">
        <v>2005</v>
      </c>
      <c r="C12096" s="13">
        <v>830863</v>
      </c>
      <c r="D12096" s="13">
        <v>0.41399999999999998</v>
      </c>
    </row>
    <row r="12097" spans="1:4" ht="15.75" hidden="1" customHeight="1">
      <c r="A12097" s="13" t="s">
        <v>358</v>
      </c>
      <c r="B12097" s="13">
        <v>2006</v>
      </c>
      <c r="C12097" s="13">
        <v>846957</v>
      </c>
      <c r="D12097" s="13">
        <v>0.41</v>
      </c>
    </row>
    <row r="12098" spans="1:4" ht="15.75" hidden="1" customHeight="1">
      <c r="A12098" s="13" t="s">
        <v>358</v>
      </c>
      <c r="B12098" s="13">
        <v>2007</v>
      </c>
      <c r="C12098" s="13">
        <v>865202</v>
      </c>
      <c r="D12098" s="13">
        <v>0.46200000000000002</v>
      </c>
    </row>
    <row r="12099" spans="1:4" ht="15.75" hidden="1" customHeight="1">
      <c r="A12099" s="13" t="s">
        <v>358</v>
      </c>
      <c r="B12099" s="13">
        <v>2008</v>
      </c>
      <c r="C12099" s="13">
        <v>882893</v>
      </c>
      <c r="D12099" s="13">
        <v>0.498</v>
      </c>
    </row>
    <row r="12100" spans="1:4" ht="15.75" hidden="1" customHeight="1">
      <c r="A12100" s="13" t="s">
        <v>358</v>
      </c>
      <c r="B12100" s="13">
        <v>2009</v>
      </c>
      <c r="C12100" s="13">
        <v>901106</v>
      </c>
      <c r="D12100" s="13">
        <v>0.45800000000000002</v>
      </c>
    </row>
    <row r="12101" spans="1:4" ht="15.75" hidden="1" customHeight="1">
      <c r="A12101" s="13" t="s">
        <v>358</v>
      </c>
      <c r="B12101" s="13">
        <v>2010</v>
      </c>
      <c r="C12101" s="13">
        <v>919206</v>
      </c>
      <c r="D12101" s="13">
        <v>0.51700000000000002</v>
      </c>
    </row>
    <row r="12102" spans="1:4" ht="15.75" hidden="1" customHeight="1">
      <c r="A12102" s="13" t="s">
        <v>358</v>
      </c>
      <c r="B12102" s="13">
        <v>2011</v>
      </c>
      <c r="C12102" s="13">
        <v>936819</v>
      </c>
      <c r="D12102" s="13">
        <v>0.47299999999999998</v>
      </c>
    </row>
    <row r="12103" spans="1:4" ht="15.75" hidden="1" customHeight="1">
      <c r="A12103" s="13" t="s">
        <v>358</v>
      </c>
      <c r="B12103" s="13">
        <v>2012</v>
      </c>
      <c r="C12103" s="13">
        <v>954311</v>
      </c>
      <c r="D12103" s="13">
        <v>0.48699999999999999</v>
      </c>
    </row>
    <row r="12104" spans="1:4" ht="15.75" hidden="1" customHeight="1">
      <c r="A12104" s="13" t="s">
        <v>358</v>
      </c>
      <c r="B12104" s="13">
        <v>2013</v>
      </c>
      <c r="C12104" s="13">
        <v>971761</v>
      </c>
      <c r="D12104" s="13">
        <v>0.55700000000000005</v>
      </c>
    </row>
    <row r="12105" spans="1:4" ht="15.75" hidden="1" customHeight="1">
      <c r="A12105" s="13" t="s">
        <v>358</v>
      </c>
      <c r="B12105" s="13">
        <v>2014</v>
      </c>
      <c r="C12105" s="13">
        <v>989091</v>
      </c>
      <c r="D12105" s="13">
        <v>0.38800000000000001</v>
      </c>
    </row>
    <row r="12106" spans="1:4" ht="15.75" hidden="1" customHeight="1">
      <c r="A12106" s="13" t="s">
        <v>358</v>
      </c>
      <c r="B12106" s="13">
        <v>2015</v>
      </c>
      <c r="C12106" s="13">
        <v>1006266</v>
      </c>
      <c r="D12106" s="13">
        <v>0.432</v>
      </c>
    </row>
    <row r="12107" spans="1:4" ht="15.75" hidden="1" customHeight="1">
      <c r="A12107" s="13" t="s">
        <v>358</v>
      </c>
      <c r="B12107" s="13">
        <v>2016</v>
      </c>
      <c r="C12107" s="13">
        <v>1023269</v>
      </c>
      <c r="D12107" s="13">
        <v>0.38</v>
      </c>
    </row>
    <row r="12108" spans="1:4" ht="15.75" hidden="1" customHeight="1">
      <c r="A12108" s="13" t="s">
        <v>358</v>
      </c>
      <c r="B12108" s="13">
        <v>2017</v>
      </c>
      <c r="C12108" s="13">
        <v>1040242</v>
      </c>
      <c r="D12108" s="13">
        <v>0.39200000000000002</v>
      </c>
    </row>
    <row r="12109" spans="1:4" ht="15.75" hidden="1" customHeight="1">
      <c r="A12109" s="13" t="s">
        <v>358</v>
      </c>
      <c r="B12109" s="13">
        <v>2018</v>
      </c>
      <c r="C12109" s="13">
        <v>1057204</v>
      </c>
      <c r="D12109" s="13">
        <v>0.38500000000000001</v>
      </c>
    </row>
    <row r="12110" spans="1:4" ht="15.75" hidden="1" customHeight="1">
      <c r="A12110" s="13" t="s">
        <v>358</v>
      </c>
      <c r="B12110" s="13">
        <v>2019</v>
      </c>
      <c r="C12110" s="13">
        <v>1073999</v>
      </c>
      <c r="D12110" s="13">
        <v>0.39300000000000002</v>
      </c>
    </row>
    <row r="12111" spans="1:4" ht="15.75" hidden="1" customHeight="1">
      <c r="A12111" s="13" t="s">
        <v>358</v>
      </c>
      <c r="B12111" s="13">
        <v>2020</v>
      </c>
      <c r="C12111" s="13">
        <v>1090162</v>
      </c>
      <c r="D12111" s="13">
        <v>0.36299999999999999</v>
      </c>
    </row>
    <row r="12112" spans="1:4" ht="15.75" hidden="1" customHeight="1">
      <c r="A12112" s="13" t="s">
        <v>358</v>
      </c>
      <c r="B12112" s="13">
        <v>2021</v>
      </c>
      <c r="C12112" s="13">
        <v>1105562</v>
      </c>
      <c r="D12112" s="13">
        <v>0.379</v>
      </c>
    </row>
    <row r="12113" spans="1:3" ht="15.75" hidden="1" customHeight="1">
      <c r="A12113" s="13" t="s">
        <v>359</v>
      </c>
      <c r="B12113" s="13">
        <v>1850</v>
      </c>
      <c r="C12113" s="13">
        <v>23453</v>
      </c>
    </row>
    <row r="12114" spans="1:3" ht="15.75" hidden="1" customHeight="1">
      <c r="A12114" s="13" t="s">
        <v>359</v>
      </c>
      <c r="B12114" s="13">
        <v>1851</v>
      </c>
      <c r="C12114" s="13">
        <v>23593</v>
      </c>
    </row>
    <row r="12115" spans="1:3" ht="15.75" hidden="1" customHeight="1">
      <c r="A12115" s="13" t="s">
        <v>359</v>
      </c>
      <c r="B12115" s="13">
        <v>1852</v>
      </c>
      <c r="C12115" s="13">
        <v>23734</v>
      </c>
    </row>
    <row r="12116" spans="1:3" ht="15.75" hidden="1" customHeight="1">
      <c r="A12116" s="13" t="s">
        <v>359</v>
      </c>
      <c r="B12116" s="13">
        <v>1853</v>
      </c>
      <c r="C12116" s="13">
        <v>23876</v>
      </c>
    </row>
    <row r="12117" spans="1:3" ht="15.75" hidden="1" customHeight="1">
      <c r="A12117" s="13" t="s">
        <v>359</v>
      </c>
      <c r="B12117" s="13">
        <v>1854</v>
      </c>
      <c r="C12117" s="13">
        <v>24018</v>
      </c>
    </row>
    <row r="12118" spans="1:3" ht="15.75" hidden="1" customHeight="1">
      <c r="A12118" s="13" t="s">
        <v>359</v>
      </c>
      <c r="B12118" s="13">
        <v>1855</v>
      </c>
      <c r="C12118" s="13">
        <v>24162</v>
      </c>
    </row>
    <row r="12119" spans="1:3" ht="15.75" hidden="1" customHeight="1">
      <c r="A12119" s="13" t="s">
        <v>359</v>
      </c>
      <c r="B12119" s="13">
        <v>1856</v>
      </c>
      <c r="C12119" s="13">
        <v>24306</v>
      </c>
    </row>
    <row r="12120" spans="1:3" ht="15.75" hidden="1" customHeight="1">
      <c r="A12120" s="13" t="s">
        <v>359</v>
      </c>
      <c r="B12120" s="13">
        <v>1857</v>
      </c>
      <c r="C12120" s="13">
        <v>24451</v>
      </c>
    </row>
    <row r="12121" spans="1:3" ht="15.75" hidden="1" customHeight="1">
      <c r="A12121" s="13" t="s">
        <v>359</v>
      </c>
      <c r="B12121" s="13">
        <v>1858</v>
      </c>
      <c r="C12121" s="13">
        <v>24597</v>
      </c>
    </row>
    <row r="12122" spans="1:3" ht="15.75" hidden="1" customHeight="1">
      <c r="A12122" s="13" t="s">
        <v>359</v>
      </c>
      <c r="B12122" s="13">
        <v>1859</v>
      </c>
      <c r="C12122" s="13">
        <v>24750</v>
      </c>
    </row>
    <row r="12123" spans="1:3" ht="15.75" hidden="1" customHeight="1">
      <c r="A12123" s="13" t="s">
        <v>359</v>
      </c>
      <c r="B12123" s="13">
        <v>1860</v>
      </c>
      <c r="C12123" s="13">
        <v>24911</v>
      </c>
    </row>
    <row r="12124" spans="1:3" ht="15.75" hidden="1" customHeight="1">
      <c r="A12124" s="13" t="s">
        <v>359</v>
      </c>
      <c r="B12124" s="13">
        <v>1861</v>
      </c>
      <c r="C12124" s="13">
        <v>25080</v>
      </c>
    </row>
    <row r="12125" spans="1:3" ht="15.75" hidden="1" customHeight="1">
      <c r="A12125" s="13" t="s">
        <v>359</v>
      </c>
      <c r="B12125" s="13">
        <v>1862</v>
      </c>
      <c r="C12125" s="13">
        <v>25256</v>
      </c>
    </row>
    <row r="12126" spans="1:3" ht="15.75" hidden="1" customHeight="1">
      <c r="A12126" s="13" t="s">
        <v>359</v>
      </c>
      <c r="B12126" s="13">
        <v>1863</v>
      </c>
      <c r="C12126" s="13">
        <v>25440</v>
      </c>
    </row>
    <row r="12127" spans="1:3" ht="15.75" hidden="1" customHeight="1">
      <c r="A12127" s="13" t="s">
        <v>359</v>
      </c>
      <c r="B12127" s="13">
        <v>1864</v>
      </c>
      <c r="C12127" s="13">
        <v>25625</v>
      </c>
    </row>
    <row r="12128" spans="1:3" ht="15.75" hidden="1" customHeight="1">
      <c r="A12128" s="13" t="s">
        <v>359</v>
      </c>
      <c r="B12128" s="13">
        <v>1865</v>
      </c>
      <c r="C12128" s="13">
        <v>25811</v>
      </c>
    </row>
    <row r="12129" spans="1:3" ht="15.75" hidden="1" customHeight="1">
      <c r="A12129" s="13" t="s">
        <v>359</v>
      </c>
      <c r="B12129" s="13">
        <v>1866</v>
      </c>
      <c r="C12129" s="13">
        <v>25999</v>
      </c>
    </row>
    <row r="12130" spans="1:3" ht="15.75" hidden="1" customHeight="1">
      <c r="A12130" s="13" t="s">
        <v>359</v>
      </c>
      <c r="B12130" s="13">
        <v>1867</v>
      </c>
      <c r="C12130" s="13">
        <v>26189</v>
      </c>
    </row>
    <row r="12131" spans="1:3" ht="15.75" hidden="1" customHeight="1">
      <c r="A12131" s="13" t="s">
        <v>359</v>
      </c>
      <c r="B12131" s="13">
        <v>1868</v>
      </c>
      <c r="C12131" s="13">
        <v>26379</v>
      </c>
    </row>
    <row r="12132" spans="1:3" ht="15.75" hidden="1" customHeight="1">
      <c r="A12132" s="13" t="s">
        <v>359</v>
      </c>
      <c r="B12132" s="13">
        <v>1869</v>
      </c>
      <c r="C12132" s="13">
        <v>26549</v>
      </c>
    </row>
    <row r="12133" spans="1:3" ht="15.75" hidden="1" customHeight="1">
      <c r="A12133" s="13" t="s">
        <v>359</v>
      </c>
      <c r="B12133" s="13">
        <v>1870</v>
      </c>
      <c r="C12133" s="13">
        <v>26699</v>
      </c>
    </row>
    <row r="12134" spans="1:3" ht="15.75" hidden="1" customHeight="1">
      <c r="A12134" s="13" t="s">
        <v>359</v>
      </c>
      <c r="B12134" s="13">
        <v>1871</v>
      </c>
      <c r="C12134" s="13">
        <v>26828</v>
      </c>
    </row>
    <row r="12135" spans="1:3" ht="15.75" hidden="1" customHeight="1">
      <c r="A12135" s="13" t="s">
        <v>359</v>
      </c>
      <c r="B12135" s="13">
        <v>1872</v>
      </c>
      <c r="C12135" s="13">
        <v>26935</v>
      </c>
    </row>
    <row r="12136" spans="1:3" ht="15.75" hidden="1" customHeight="1">
      <c r="A12136" s="13" t="s">
        <v>359</v>
      </c>
      <c r="B12136" s="13">
        <v>1873</v>
      </c>
      <c r="C12136" s="13">
        <v>27021</v>
      </c>
    </row>
    <row r="12137" spans="1:3" ht="15.75" hidden="1" customHeight="1">
      <c r="A12137" s="13" t="s">
        <v>359</v>
      </c>
      <c r="B12137" s="13">
        <v>1874</v>
      </c>
      <c r="C12137" s="13">
        <v>27108</v>
      </c>
    </row>
    <row r="12138" spans="1:3" ht="15.75" hidden="1" customHeight="1">
      <c r="A12138" s="13" t="s">
        <v>359</v>
      </c>
      <c r="B12138" s="13">
        <v>1875</v>
      </c>
      <c r="C12138" s="13">
        <v>27194</v>
      </c>
    </row>
    <row r="12139" spans="1:3" ht="15.75" hidden="1" customHeight="1">
      <c r="A12139" s="13" t="s">
        <v>359</v>
      </c>
      <c r="B12139" s="13">
        <v>1876</v>
      </c>
      <c r="C12139" s="13">
        <v>27281</v>
      </c>
    </row>
    <row r="12140" spans="1:3" ht="15.75" hidden="1" customHeight="1">
      <c r="A12140" s="13" t="s">
        <v>359</v>
      </c>
      <c r="B12140" s="13">
        <v>1877</v>
      </c>
      <c r="C12140" s="13">
        <v>27369</v>
      </c>
    </row>
    <row r="12141" spans="1:3" ht="15.75" hidden="1" customHeight="1">
      <c r="A12141" s="13" t="s">
        <v>359</v>
      </c>
      <c r="B12141" s="13">
        <v>1878</v>
      </c>
      <c r="C12141" s="13">
        <v>27456</v>
      </c>
    </row>
    <row r="12142" spans="1:3" ht="15.75" hidden="1" customHeight="1">
      <c r="A12142" s="13" t="s">
        <v>359</v>
      </c>
      <c r="B12142" s="13">
        <v>1879</v>
      </c>
      <c r="C12142" s="13">
        <v>27504</v>
      </c>
    </row>
    <row r="12143" spans="1:3" ht="15.75" hidden="1" customHeight="1">
      <c r="A12143" s="13" t="s">
        <v>359</v>
      </c>
      <c r="B12143" s="13">
        <v>1880</v>
      </c>
      <c r="C12143" s="13">
        <v>27511</v>
      </c>
    </row>
    <row r="12144" spans="1:3" ht="15.75" hidden="1" customHeight="1">
      <c r="A12144" s="13" t="s">
        <v>359</v>
      </c>
      <c r="B12144" s="13">
        <v>1881</v>
      </c>
      <c r="C12144" s="13">
        <v>27479</v>
      </c>
    </row>
    <row r="12145" spans="1:3" ht="15.75" hidden="1" customHeight="1">
      <c r="A12145" s="13" t="s">
        <v>359</v>
      </c>
      <c r="B12145" s="13">
        <v>1882</v>
      </c>
      <c r="C12145" s="13">
        <v>27407</v>
      </c>
    </row>
    <row r="12146" spans="1:3" ht="15.75" hidden="1" customHeight="1">
      <c r="A12146" s="13" t="s">
        <v>359</v>
      </c>
      <c r="B12146" s="13">
        <v>1883</v>
      </c>
      <c r="C12146" s="13">
        <v>27296</v>
      </c>
    </row>
    <row r="12147" spans="1:3" ht="15.75" hidden="1" customHeight="1">
      <c r="A12147" s="13" t="s">
        <v>359</v>
      </c>
      <c r="B12147" s="13">
        <v>1884</v>
      </c>
      <c r="C12147" s="13">
        <v>27185</v>
      </c>
    </row>
    <row r="12148" spans="1:3" ht="15.75" hidden="1" customHeight="1">
      <c r="A12148" s="13" t="s">
        <v>359</v>
      </c>
      <c r="B12148" s="13">
        <v>1885</v>
      </c>
      <c r="C12148" s="13">
        <v>27074</v>
      </c>
    </row>
    <row r="12149" spans="1:3" ht="15.75" hidden="1" customHeight="1">
      <c r="A12149" s="13" t="s">
        <v>359</v>
      </c>
      <c r="B12149" s="13">
        <v>1886</v>
      </c>
      <c r="C12149" s="13">
        <v>26963</v>
      </c>
    </row>
    <row r="12150" spans="1:3" ht="15.75" hidden="1" customHeight="1">
      <c r="A12150" s="13" t="s">
        <v>359</v>
      </c>
      <c r="B12150" s="13">
        <v>1887</v>
      </c>
      <c r="C12150" s="13">
        <v>26854</v>
      </c>
    </row>
    <row r="12151" spans="1:3" ht="15.75" hidden="1" customHeight="1">
      <c r="A12151" s="13" t="s">
        <v>359</v>
      </c>
      <c r="B12151" s="13">
        <v>1888</v>
      </c>
      <c r="C12151" s="13">
        <v>26744</v>
      </c>
    </row>
    <row r="12152" spans="1:3" ht="15.75" hidden="1" customHeight="1">
      <c r="A12152" s="13" t="s">
        <v>359</v>
      </c>
      <c r="B12152" s="13">
        <v>1889</v>
      </c>
      <c r="C12152" s="13">
        <v>26693</v>
      </c>
    </row>
    <row r="12153" spans="1:3" ht="15.75" hidden="1" customHeight="1">
      <c r="A12153" s="13" t="s">
        <v>359</v>
      </c>
      <c r="B12153" s="13">
        <v>1890</v>
      </c>
      <c r="C12153" s="13">
        <v>26699</v>
      </c>
    </row>
    <row r="12154" spans="1:3" ht="15.75" hidden="1" customHeight="1">
      <c r="A12154" s="13" t="s">
        <v>359</v>
      </c>
      <c r="B12154" s="13">
        <v>1891</v>
      </c>
      <c r="C12154" s="13">
        <v>26763</v>
      </c>
    </row>
    <row r="12155" spans="1:3" ht="15.75" hidden="1" customHeight="1">
      <c r="A12155" s="13" t="s">
        <v>359</v>
      </c>
      <c r="B12155" s="13">
        <v>1892</v>
      </c>
      <c r="C12155" s="13">
        <v>26886</v>
      </c>
    </row>
    <row r="12156" spans="1:3" ht="15.75" hidden="1" customHeight="1">
      <c r="A12156" s="13" t="s">
        <v>359</v>
      </c>
      <c r="B12156" s="13">
        <v>1893</v>
      </c>
      <c r="C12156" s="13">
        <v>27066</v>
      </c>
    </row>
    <row r="12157" spans="1:3" ht="15.75" hidden="1" customHeight="1">
      <c r="A12157" s="13" t="s">
        <v>359</v>
      </c>
      <c r="B12157" s="13">
        <v>1894</v>
      </c>
      <c r="C12157" s="13">
        <v>27248</v>
      </c>
    </row>
    <row r="12158" spans="1:3" ht="15.75" hidden="1" customHeight="1">
      <c r="A12158" s="13" t="s">
        <v>359</v>
      </c>
      <c r="B12158" s="13">
        <v>1895</v>
      </c>
      <c r="C12158" s="13">
        <v>27431</v>
      </c>
    </row>
    <row r="12159" spans="1:3" ht="15.75" hidden="1" customHeight="1">
      <c r="A12159" s="13" t="s">
        <v>359</v>
      </c>
      <c r="B12159" s="13">
        <v>1896</v>
      </c>
      <c r="C12159" s="13">
        <v>27616</v>
      </c>
    </row>
    <row r="12160" spans="1:3" ht="15.75" hidden="1" customHeight="1">
      <c r="A12160" s="13" t="s">
        <v>359</v>
      </c>
      <c r="B12160" s="13">
        <v>1897</v>
      </c>
      <c r="C12160" s="13">
        <v>27801</v>
      </c>
    </row>
    <row r="12161" spans="1:3" ht="15.75" hidden="1" customHeight="1">
      <c r="A12161" s="13" t="s">
        <v>359</v>
      </c>
      <c r="B12161" s="13">
        <v>1898</v>
      </c>
      <c r="C12161" s="13">
        <v>27988</v>
      </c>
    </row>
    <row r="12162" spans="1:3" ht="15.75" hidden="1" customHeight="1">
      <c r="A12162" s="13" t="s">
        <v>359</v>
      </c>
      <c r="B12162" s="13">
        <v>1899</v>
      </c>
      <c r="C12162" s="13">
        <v>28227</v>
      </c>
    </row>
    <row r="12163" spans="1:3" ht="15.75" hidden="1" customHeight="1">
      <c r="A12163" s="13" t="s">
        <v>359</v>
      </c>
      <c r="B12163" s="13">
        <v>1900</v>
      </c>
      <c r="C12163" s="13">
        <v>28518</v>
      </c>
    </row>
    <row r="12164" spans="1:3" ht="15.75" hidden="1" customHeight="1">
      <c r="A12164" s="13" t="s">
        <v>359</v>
      </c>
      <c r="B12164" s="13">
        <v>1901</v>
      </c>
      <c r="C12164" s="13">
        <v>28862</v>
      </c>
    </row>
    <row r="12165" spans="1:3" ht="15.75" hidden="1" customHeight="1">
      <c r="A12165" s="13" t="s">
        <v>359</v>
      </c>
      <c r="B12165" s="13">
        <v>1902</v>
      </c>
      <c r="C12165" s="13">
        <v>29262</v>
      </c>
    </row>
    <row r="12166" spans="1:3" ht="15.75" hidden="1" customHeight="1">
      <c r="A12166" s="13" t="s">
        <v>359</v>
      </c>
      <c r="B12166" s="13">
        <v>1903</v>
      </c>
      <c r="C12166" s="13">
        <v>29718</v>
      </c>
    </row>
    <row r="12167" spans="1:3" ht="15.75" hidden="1" customHeight="1">
      <c r="A12167" s="13" t="s">
        <v>359</v>
      </c>
      <c r="B12167" s="13">
        <v>1904</v>
      </c>
      <c r="C12167" s="13">
        <v>30181</v>
      </c>
    </row>
    <row r="12168" spans="1:3" ht="15.75" hidden="1" customHeight="1">
      <c r="A12168" s="13" t="s">
        <v>359</v>
      </c>
      <c r="B12168" s="13">
        <v>1905</v>
      </c>
      <c r="C12168" s="13">
        <v>30651</v>
      </c>
    </row>
    <row r="12169" spans="1:3" ht="15.75" hidden="1" customHeight="1">
      <c r="A12169" s="13" t="s">
        <v>359</v>
      </c>
      <c r="B12169" s="13">
        <v>1906</v>
      </c>
      <c r="C12169" s="13">
        <v>31128</v>
      </c>
    </row>
    <row r="12170" spans="1:3" ht="15.75" hidden="1" customHeight="1">
      <c r="A12170" s="13" t="s">
        <v>359</v>
      </c>
      <c r="B12170" s="13">
        <v>1907</v>
      </c>
      <c r="C12170" s="13">
        <v>31613</v>
      </c>
    </row>
    <row r="12171" spans="1:3" ht="15.75" hidden="1" customHeight="1">
      <c r="A12171" s="13" t="s">
        <v>359</v>
      </c>
      <c r="B12171" s="13">
        <v>1908</v>
      </c>
      <c r="C12171" s="13">
        <v>32106</v>
      </c>
    </row>
    <row r="12172" spans="1:3" ht="15.75" hidden="1" customHeight="1">
      <c r="A12172" s="13" t="s">
        <v>359</v>
      </c>
      <c r="B12172" s="13">
        <v>1909</v>
      </c>
      <c r="C12172" s="13">
        <v>32556</v>
      </c>
    </row>
    <row r="12173" spans="1:3" ht="15.75" hidden="1" customHeight="1">
      <c r="A12173" s="13" t="s">
        <v>359</v>
      </c>
      <c r="B12173" s="13">
        <v>1910</v>
      </c>
      <c r="C12173" s="13">
        <v>32963</v>
      </c>
    </row>
    <row r="12174" spans="1:3" ht="15.75" hidden="1" customHeight="1">
      <c r="A12174" s="13" t="s">
        <v>359</v>
      </c>
      <c r="B12174" s="13">
        <v>1911</v>
      </c>
      <c r="C12174" s="13">
        <v>33325</v>
      </c>
    </row>
    <row r="12175" spans="1:3" ht="15.75" hidden="1" customHeight="1">
      <c r="A12175" s="13" t="s">
        <v>359</v>
      </c>
      <c r="B12175" s="13">
        <v>1912</v>
      </c>
      <c r="C12175" s="13">
        <v>33642</v>
      </c>
    </row>
    <row r="12176" spans="1:3" ht="15.75" hidden="1" customHeight="1">
      <c r="A12176" s="13" t="s">
        <v>359</v>
      </c>
      <c r="B12176" s="13">
        <v>1913</v>
      </c>
      <c r="C12176" s="13">
        <v>33912</v>
      </c>
    </row>
    <row r="12177" spans="1:3" ht="15.75" hidden="1" customHeight="1">
      <c r="A12177" s="13" t="s">
        <v>359</v>
      </c>
      <c r="B12177" s="13">
        <v>1914</v>
      </c>
      <c r="C12177" s="13">
        <v>34185</v>
      </c>
    </row>
    <row r="12178" spans="1:3" ht="15.75" hidden="1" customHeight="1">
      <c r="A12178" s="13" t="s">
        <v>359</v>
      </c>
      <c r="B12178" s="13">
        <v>1915</v>
      </c>
      <c r="C12178" s="13">
        <v>34460</v>
      </c>
    </row>
    <row r="12179" spans="1:3" ht="15.75" hidden="1" customHeight="1">
      <c r="A12179" s="13" t="s">
        <v>359</v>
      </c>
      <c r="B12179" s="13">
        <v>1916</v>
      </c>
      <c r="C12179" s="13">
        <v>34737</v>
      </c>
    </row>
    <row r="12180" spans="1:3" ht="15.75" hidden="1" customHeight="1">
      <c r="A12180" s="13" t="s">
        <v>359</v>
      </c>
      <c r="B12180" s="13">
        <v>1917</v>
      </c>
      <c r="C12180" s="13">
        <v>35016</v>
      </c>
    </row>
    <row r="12181" spans="1:3" ht="15.75" hidden="1" customHeight="1">
      <c r="A12181" s="13" t="s">
        <v>359</v>
      </c>
      <c r="B12181" s="13">
        <v>1918</v>
      </c>
      <c r="C12181" s="13">
        <v>35313</v>
      </c>
    </row>
    <row r="12182" spans="1:3" ht="15.75" hidden="1" customHeight="1">
      <c r="A12182" s="13" t="s">
        <v>359</v>
      </c>
      <c r="B12182" s="13">
        <v>1919</v>
      </c>
      <c r="C12182" s="13">
        <v>35661</v>
      </c>
    </row>
    <row r="12183" spans="1:3" ht="15.75" hidden="1" customHeight="1">
      <c r="A12183" s="13" t="s">
        <v>359</v>
      </c>
      <c r="B12183" s="13">
        <v>1920</v>
      </c>
      <c r="C12183" s="13">
        <v>36060</v>
      </c>
    </row>
    <row r="12184" spans="1:3" ht="15.75" hidden="1" customHeight="1">
      <c r="A12184" s="13" t="s">
        <v>359</v>
      </c>
      <c r="B12184" s="13">
        <v>1921</v>
      </c>
      <c r="C12184" s="13">
        <v>36512</v>
      </c>
    </row>
    <row r="12185" spans="1:3" ht="15.75" hidden="1" customHeight="1">
      <c r="A12185" s="13" t="s">
        <v>359</v>
      </c>
      <c r="B12185" s="13">
        <v>1922</v>
      </c>
      <c r="C12185" s="13">
        <v>37017</v>
      </c>
    </row>
    <row r="12186" spans="1:3" ht="15.75" hidden="1" customHeight="1">
      <c r="A12186" s="13" t="s">
        <v>359</v>
      </c>
      <c r="B12186" s="13">
        <v>1923</v>
      </c>
      <c r="C12186" s="13">
        <v>37578</v>
      </c>
    </row>
    <row r="12187" spans="1:3" ht="15.75" hidden="1" customHeight="1">
      <c r="A12187" s="13" t="s">
        <v>359</v>
      </c>
      <c r="B12187" s="13">
        <v>1924</v>
      </c>
      <c r="C12187" s="13">
        <v>38146</v>
      </c>
    </row>
    <row r="12188" spans="1:3" ht="15.75" hidden="1" customHeight="1">
      <c r="A12188" s="13" t="s">
        <v>359</v>
      </c>
      <c r="B12188" s="13">
        <v>1925</v>
      </c>
      <c r="C12188" s="13">
        <v>38724</v>
      </c>
    </row>
    <row r="12189" spans="1:3" ht="15.75" hidden="1" customHeight="1">
      <c r="A12189" s="13" t="s">
        <v>359</v>
      </c>
      <c r="B12189" s="13">
        <v>1926</v>
      </c>
      <c r="C12189" s="13">
        <v>39310</v>
      </c>
    </row>
    <row r="12190" spans="1:3" ht="15.75" hidden="1" customHeight="1">
      <c r="A12190" s="13" t="s">
        <v>359</v>
      </c>
      <c r="B12190" s="13">
        <v>1927</v>
      </c>
      <c r="C12190" s="13">
        <v>39906</v>
      </c>
    </row>
    <row r="12191" spans="1:3" ht="15.75" hidden="1" customHeight="1">
      <c r="A12191" s="13" t="s">
        <v>359</v>
      </c>
      <c r="B12191" s="13">
        <v>1928</v>
      </c>
      <c r="C12191" s="13">
        <v>40510</v>
      </c>
    </row>
    <row r="12192" spans="1:3" ht="15.75" hidden="1" customHeight="1">
      <c r="A12192" s="13" t="s">
        <v>359</v>
      </c>
      <c r="B12192" s="13">
        <v>1929</v>
      </c>
      <c r="C12192" s="13">
        <v>41089</v>
      </c>
    </row>
    <row r="12193" spans="1:3" ht="15.75" hidden="1" customHeight="1">
      <c r="A12193" s="13" t="s">
        <v>359</v>
      </c>
      <c r="B12193" s="13">
        <v>1930</v>
      </c>
      <c r="C12193" s="13">
        <v>41643</v>
      </c>
    </row>
    <row r="12194" spans="1:3" ht="15.75" hidden="1" customHeight="1">
      <c r="A12194" s="13" t="s">
        <v>359</v>
      </c>
      <c r="B12194" s="13">
        <v>1931</v>
      </c>
      <c r="C12194" s="13">
        <v>42170</v>
      </c>
    </row>
    <row r="12195" spans="1:3" ht="15.75" hidden="1" customHeight="1">
      <c r="A12195" s="13" t="s">
        <v>359</v>
      </c>
      <c r="B12195" s="13">
        <v>1932</v>
      </c>
      <c r="C12195" s="13">
        <v>42670</v>
      </c>
    </row>
    <row r="12196" spans="1:3" ht="15.75" hidden="1" customHeight="1">
      <c r="A12196" s="13" t="s">
        <v>359</v>
      </c>
      <c r="B12196" s="13">
        <v>1933</v>
      </c>
      <c r="C12196" s="13">
        <v>43142</v>
      </c>
    </row>
    <row r="12197" spans="1:3" ht="15.75" hidden="1" customHeight="1">
      <c r="A12197" s="13" t="s">
        <v>359</v>
      </c>
      <c r="B12197" s="13">
        <v>1934</v>
      </c>
      <c r="C12197" s="13">
        <v>43619</v>
      </c>
    </row>
    <row r="12198" spans="1:3" ht="15.75" hidden="1" customHeight="1">
      <c r="A12198" s="13" t="s">
        <v>359</v>
      </c>
      <c r="B12198" s="13">
        <v>1935</v>
      </c>
      <c r="C12198" s="13">
        <v>44102</v>
      </c>
    </row>
    <row r="12199" spans="1:3" ht="15.75" hidden="1" customHeight="1">
      <c r="A12199" s="13" t="s">
        <v>359</v>
      </c>
      <c r="B12199" s="13">
        <v>1936</v>
      </c>
      <c r="C12199" s="13">
        <v>44590</v>
      </c>
    </row>
    <row r="12200" spans="1:3" ht="15.75" hidden="1" customHeight="1">
      <c r="A12200" s="13" t="s">
        <v>359</v>
      </c>
      <c r="B12200" s="13">
        <v>1937</v>
      </c>
      <c r="C12200" s="13">
        <v>45083</v>
      </c>
    </row>
    <row r="12201" spans="1:3" ht="15.75" hidden="1" customHeight="1">
      <c r="A12201" s="13" t="s">
        <v>359</v>
      </c>
      <c r="B12201" s="13">
        <v>1938</v>
      </c>
      <c r="C12201" s="13">
        <v>45581</v>
      </c>
    </row>
    <row r="12202" spans="1:3" ht="15.75" hidden="1" customHeight="1">
      <c r="A12202" s="13" t="s">
        <v>359</v>
      </c>
      <c r="B12202" s="13">
        <v>1939</v>
      </c>
      <c r="C12202" s="13">
        <v>46047</v>
      </c>
    </row>
    <row r="12203" spans="1:3" ht="15.75" hidden="1" customHeight="1">
      <c r="A12203" s="13" t="s">
        <v>359</v>
      </c>
      <c r="B12203" s="13">
        <v>1940</v>
      </c>
      <c r="C12203" s="13">
        <v>46479</v>
      </c>
    </row>
    <row r="12204" spans="1:3" ht="15.75" hidden="1" customHeight="1">
      <c r="A12204" s="13" t="s">
        <v>359</v>
      </c>
      <c r="B12204" s="13">
        <v>1941</v>
      </c>
      <c r="C12204" s="13">
        <v>46876</v>
      </c>
    </row>
    <row r="12205" spans="1:3" ht="15.75" hidden="1" customHeight="1">
      <c r="A12205" s="13" t="s">
        <v>359</v>
      </c>
      <c r="B12205" s="13">
        <v>1942</v>
      </c>
      <c r="C12205" s="13">
        <v>47238</v>
      </c>
    </row>
    <row r="12206" spans="1:3" ht="15.75" hidden="1" customHeight="1">
      <c r="A12206" s="13" t="s">
        <v>359</v>
      </c>
      <c r="B12206" s="13">
        <v>1943</v>
      </c>
      <c r="C12206" s="13">
        <v>47565</v>
      </c>
    </row>
    <row r="12207" spans="1:3" ht="15.75" hidden="1" customHeight="1">
      <c r="A12207" s="13" t="s">
        <v>359</v>
      </c>
      <c r="B12207" s="13">
        <v>1944</v>
      </c>
      <c r="C12207" s="13">
        <v>47893</v>
      </c>
    </row>
    <row r="12208" spans="1:3" ht="15.75" hidden="1" customHeight="1">
      <c r="A12208" s="13" t="s">
        <v>359</v>
      </c>
      <c r="B12208" s="13">
        <v>1945</v>
      </c>
      <c r="C12208" s="13">
        <v>48225</v>
      </c>
    </row>
    <row r="12209" spans="1:4" ht="15.75" hidden="1" customHeight="1">
      <c r="A12209" s="13" t="s">
        <v>359</v>
      </c>
      <c r="B12209" s="13">
        <v>1946</v>
      </c>
      <c r="C12209" s="13">
        <v>48558</v>
      </c>
    </row>
    <row r="12210" spans="1:4" ht="15.75" hidden="1" customHeight="1">
      <c r="A12210" s="13" t="s">
        <v>359</v>
      </c>
      <c r="B12210" s="13">
        <v>1947</v>
      </c>
      <c r="C12210" s="13">
        <v>48894</v>
      </c>
    </row>
    <row r="12211" spans="1:4" ht="15.75" hidden="1" customHeight="1">
      <c r="A12211" s="13" t="s">
        <v>359</v>
      </c>
      <c r="B12211" s="13">
        <v>1948</v>
      </c>
      <c r="C12211" s="13">
        <v>49231</v>
      </c>
    </row>
    <row r="12212" spans="1:4" ht="15.75" hidden="1" customHeight="1">
      <c r="A12212" s="13" t="s">
        <v>359</v>
      </c>
      <c r="B12212" s="13">
        <v>1949</v>
      </c>
      <c r="C12212" s="13">
        <v>49662</v>
      </c>
    </row>
    <row r="12213" spans="1:4" ht="15.75" hidden="1" customHeight="1">
      <c r="A12213" s="13" t="s">
        <v>359</v>
      </c>
      <c r="B12213" s="13">
        <v>1950</v>
      </c>
      <c r="C12213" s="13">
        <v>50208</v>
      </c>
    </row>
    <row r="12214" spans="1:4" ht="15.75" hidden="1" customHeight="1">
      <c r="A12214" s="13" t="s">
        <v>359</v>
      </c>
      <c r="B12214" s="13">
        <v>1951</v>
      </c>
      <c r="C12214" s="13">
        <v>50384</v>
      </c>
      <c r="D12214" s="13">
        <v>4.0000000000000001E-3</v>
      </c>
    </row>
    <row r="12215" spans="1:4" ht="15.75" hidden="1" customHeight="1">
      <c r="A12215" s="13" t="s">
        <v>359</v>
      </c>
      <c r="B12215" s="13">
        <v>1952</v>
      </c>
      <c r="C12215" s="13">
        <v>50567</v>
      </c>
      <c r="D12215" s="13">
        <v>7.0000000000000001E-3</v>
      </c>
    </row>
    <row r="12216" spans="1:4" ht="15.75" hidden="1" customHeight="1">
      <c r="A12216" s="13" t="s">
        <v>359</v>
      </c>
      <c r="B12216" s="13">
        <v>1953</v>
      </c>
      <c r="C12216" s="13">
        <v>50834</v>
      </c>
      <c r="D12216" s="13">
        <v>4.0000000000000001E-3</v>
      </c>
    </row>
    <row r="12217" spans="1:4" ht="15.75" hidden="1" customHeight="1">
      <c r="A12217" s="13" t="s">
        <v>359</v>
      </c>
      <c r="B12217" s="13">
        <v>1954</v>
      </c>
      <c r="C12217" s="13">
        <v>51234</v>
      </c>
      <c r="D12217" s="13">
        <v>4.0000000000000001E-3</v>
      </c>
    </row>
    <row r="12218" spans="1:4" ht="15.75" hidden="1" customHeight="1">
      <c r="A12218" s="13" t="s">
        <v>359</v>
      </c>
      <c r="B12218" s="13">
        <v>1955</v>
      </c>
      <c r="C12218" s="13">
        <v>51918</v>
      </c>
      <c r="D12218" s="13">
        <v>4.0000000000000001E-3</v>
      </c>
    </row>
    <row r="12219" spans="1:4" ht="15.75" hidden="1" customHeight="1">
      <c r="A12219" s="13" t="s">
        <v>359</v>
      </c>
      <c r="B12219" s="13">
        <v>1956</v>
      </c>
      <c r="C12219" s="13">
        <v>52974</v>
      </c>
      <c r="D12219" s="13">
        <v>4.0000000000000001E-3</v>
      </c>
    </row>
    <row r="12220" spans="1:4" ht="15.75" hidden="1" customHeight="1">
      <c r="A12220" s="13" t="s">
        <v>359</v>
      </c>
      <c r="B12220" s="13">
        <v>1957</v>
      </c>
      <c r="C12220" s="13">
        <v>54337</v>
      </c>
      <c r="D12220" s="13">
        <v>4.0000000000000001E-3</v>
      </c>
    </row>
    <row r="12221" spans="1:4" ht="15.75" hidden="1" customHeight="1">
      <c r="A12221" s="13" t="s">
        <v>359</v>
      </c>
      <c r="B12221" s="13">
        <v>1958</v>
      </c>
      <c r="C12221" s="13">
        <v>55992</v>
      </c>
      <c r="D12221" s="13">
        <v>7.0000000000000001E-3</v>
      </c>
    </row>
    <row r="12222" spans="1:4" ht="15.75" hidden="1" customHeight="1">
      <c r="A12222" s="13" t="s">
        <v>359</v>
      </c>
      <c r="B12222" s="13">
        <v>1959</v>
      </c>
      <c r="C12222" s="13">
        <v>57839</v>
      </c>
      <c r="D12222" s="13">
        <v>1.0999999999999999E-2</v>
      </c>
    </row>
    <row r="12223" spans="1:4" ht="15.75" hidden="1" customHeight="1">
      <c r="A12223" s="13" t="s">
        <v>359</v>
      </c>
      <c r="B12223" s="13">
        <v>1960</v>
      </c>
      <c r="C12223" s="13">
        <v>59396</v>
      </c>
      <c r="D12223" s="13">
        <v>1.0999999999999999E-2</v>
      </c>
    </row>
    <row r="12224" spans="1:4" ht="15.75" hidden="1" customHeight="1">
      <c r="A12224" s="13" t="s">
        <v>359</v>
      </c>
      <c r="B12224" s="13">
        <v>1961</v>
      </c>
      <c r="C12224" s="13">
        <v>60416</v>
      </c>
      <c r="D12224" s="13">
        <v>1.0999999999999999E-2</v>
      </c>
    </row>
    <row r="12225" spans="1:4" ht="15.75" hidden="1" customHeight="1">
      <c r="A12225" s="13" t="s">
        <v>359</v>
      </c>
      <c r="B12225" s="13">
        <v>1962</v>
      </c>
      <c r="C12225" s="13">
        <v>61244</v>
      </c>
      <c r="D12225" s="13">
        <v>1.0999999999999999E-2</v>
      </c>
    </row>
    <row r="12226" spans="1:4" ht="15.75" hidden="1" customHeight="1">
      <c r="A12226" s="13" t="s">
        <v>359</v>
      </c>
      <c r="B12226" s="13">
        <v>1963</v>
      </c>
      <c r="C12226" s="13">
        <v>62051</v>
      </c>
      <c r="D12226" s="13">
        <v>1.4999999999999999E-2</v>
      </c>
    </row>
    <row r="12227" spans="1:4" ht="15.75" hidden="1" customHeight="1">
      <c r="A12227" s="13" t="s">
        <v>359</v>
      </c>
      <c r="B12227" s="13">
        <v>1964</v>
      </c>
      <c r="C12227" s="13">
        <v>62863</v>
      </c>
      <c r="D12227" s="13">
        <v>1.4999999999999999E-2</v>
      </c>
    </row>
    <row r="12228" spans="1:4" ht="15.75" hidden="1" customHeight="1">
      <c r="A12228" s="13" t="s">
        <v>359</v>
      </c>
      <c r="B12228" s="13">
        <v>1965</v>
      </c>
      <c r="C12228" s="13">
        <v>63756</v>
      </c>
      <c r="D12228" s="13">
        <v>1.4999999999999999E-2</v>
      </c>
    </row>
    <row r="12229" spans="1:4" ht="15.75" hidden="1" customHeight="1">
      <c r="A12229" s="13" t="s">
        <v>359</v>
      </c>
      <c r="B12229" s="13">
        <v>1966</v>
      </c>
      <c r="C12229" s="13">
        <v>64740</v>
      </c>
      <c r="D12229" s="13">
        <v>1.4999999999999999E-2</v>
      </c>
    </row>
    <row r="12230" spans="1:4" ht="15.75" hidden="1" customHeight="1">
      <c r="A12230" s="13" t="s">
        <v>359</v>
      </c>
      <c r="B12230" s="13">
        <v>1967</v>
      </c>
      <c r="C12230" s="13">
        <v>65781</v>
      </c>
      <c r="D12230" s="13">
        <v>2.1999999999999999E-2</v>
      </c>
    </row>
    <row r="12231" spans="1:4" ht="15.75" hidden="1" customHeight="1">
      <c r="A12231" s="13" t="s">
        <v>359</v>
      </c>
      <c r="B12231" s="13">
        <v>1968</v>
      </c>
      <c r="C12231" s="13">
        <v>66883</v>
      </c>
      <c r="D12231" s="13">
        <v>2.1999999999999999E-2</v>
      </c>
    </row>
    <row r="12232" spans="1:4" ht="15.75" hidden="1" customHeight="1">
      <c r="A12232" s="13" t="s">
        <v>359</v>
      </c>
      <c r="B12232" s="13">
        <v>1969</v>
      </c>
      <c r="C12232" s="13">
        <v>68025</v>
      </c>
      <c r="D12232" s="13">
        <v>1.7999999999999999E-2</v>
      </c>
    </row>
    <row r="12233" spans="1:4" ht="15.75" hidden="1" customHeight="1">
      <c r="A12233" s="13" t="s">
        <v>359</v>
      </c>
      <c r="B12233" s="13">
        <v>1970</v>
      </c>
      <c r="C12233" s="13">
        <v>68913</v>
      </c>
      <c r="D12233" s="13">
        <v>2.5999999999999999E-2</v>
      </c>
    </row>
    <row r="12234" spans="1:4" ht="15.75" hidden="1" customHeight="1">
      <c r="A12234" s="13" t="s">
        <v>359</v>
      </c>
      <c r="B12234" s="13">
        <v>1971</v>
      </c>
      <c r="C12234" s="13">
        <v>69446</v>
      </c>
      <c r="D12234" s="13">
        <v>2.5999999999999999E-2</v>
      </c>
    </row>
    <row r="12235" spans="1:4" ht="15.75" hidden="1" customHeight="1">
      <c r="A12235" s="13" t="s">
        <v>359</v>
      </c>
      <c r="B12235" s="13">
        <v>1972</v>
      </c>
      <c r="C12235" s="13">
        <v>69890</v>
      </c>
      <c r="D12235" s="13">
        <v>2.5999999999999999E-2</v>
      </c>
    </row>
    <row r="12236" spans="1:4" ht="15.75" hidden="1" customHeight="1">
      <c r="A12236" s="13" t="s">
        <v>359</v>
      </c>
      <c r="B12236" s="13">
        <v>1973</v>
      </c>
      <c r="C12236" s="13">
        <v>70352</v>
      </c>
      <c r="D12236" s="13">
        <v>2.5999999999999999E-2</v>
      </c>
    </row>
    <row r="12237" spans="1:4" ht="15.75" hidden="1" customHeight="1">
      <c r="A12237" s="13" t="s">
        <v>359</v>
      </c>
      <c r="B12237" s="13">
        <v>1974</v>
      </c>
      <c r="C12237" s="13">
        <v>70840</v>
      </c>
      <c r="D12237" s="13">
        <v>2.9000000000000001E-2</v>
      </c>
    </row>
    <row r="12238" spans="1:4" ht="15.75" hidden="1" customHeight="1">
      <c r="A12238" s="13" t="s">
        <v>359</v>
      </c>
      <c r="B12238" s="13">
        <v>1975</v>
      </c>
      <c r="C12238" s="13">
        <v>71319</v>
      </c>
      <c r="D12238" s="13">
        <v>2.9000000000000001E-2</v>
      </c>
    </row>
    <row r="12239" spans="1:4" ht="15.75" hidden="1" customHeight="1">
      <c r="A12239" s="13" t="s">
        <v>359</v>
      </c>
      <c r="B12239" s="13">
        <v>1976</v>
      </c>
      <c r="C12239" s="13">
        <v>71766</v>
      </c>
      <c r="D12239" s="13">
        <v>2.9000000000000001E-2</v>
      </c>
    </row>
    <row r="12240" spans="1:4" ht="15.75" hidden="1" customHeight="1">
      <c r="A12240" s="13" t="s">
        <v>359</v>
      </c>
      <c r="B12240" s="13">
        <v>1977</v>
      </c>
      <c r="C12240" s="13">
        <v>72161</v>
      </c>
      <c r="D12240" s="13">
        <v>2.5999999999999999E-2</v>
      </c>
    </row>
    <row r="12241" spans="1:4" ht="15.75" hidden="1" customHeight="1">
      <c r="A12241" s="13" t="s">
        <v>359</v>
      </c>
      <c r="B12241" s="13">
        <v>1978</v>
      </c>
      <c r="C12241" s="13">
        <v>72498</v>
      </c>
      <c r="D12241" s="13">
        <v>2.5999999999999999E-2</v>
      </c>
    </row>
    <row r="12242" spans="1:4" ht="15.75" hidden="1" customHeight="1">
      <c r="A12242" s="13" t="s">
        <v>359</v>
      </c>
      <c r="B12242" s="13">
        <v>1979</v>
      </c>
      <c r="C12242" s="13">
        <v>72788</v>
      </c>
      <c r="D12242" s="13">
        <v>3.3000000000000002E-2</v>
      </c>
    </row>
    <row r="12243" spans="1:4" ht="15.75" hidden="1" customHeight="1">
      <c r="A12243" s="13" t="s">
        <v>359</v>
      </c>
      <c r="B12243" s="13">
        <v>1980</v>
      </c>
      <c r="C12243" s="13">
        <v>73000</v>
      </c>
      <c r="D12243" s="13">
        <v>3.6999999999999998E-2</v>
      </c>
    </row>
    <row r="12244" spans="1:4" ht="15.75" hidden="1" customHeight="1">
      <c r="A12244" s="13" t="s">
        <v>359</v>
      </c>
      <c r="B12244" s="13">
        <v>1981</v>
      </c>
      <c r="C12244" s="13">
        <v>72949</v>
      </c>
      <c r="D12244" s="13">
        <v>3.6999999999999998E-2</v>
      </c>
    </row>
    <row r="12245" spans="1:4" ht="15.75" hidden="1" customHeight="1">
      <c r="A12245" s="13" t="s">
        <v>359</v>
      </c>
      <c r="B12245" s="13">
        <v>1982</v>
      </c>
      <c r="C12245" s="13">
        <v>72650</v>
      </c>
      <c r="D12245" s="13">
        <v>0.04</v>
      </c>
    </row>
    <row r="12246" spans="1:4" ht="15.75" hidden="1" customHeight="1">
      <c r="A12246" s="13" t="s">
        <v>359</v>
      </c>
      <c r="B12246" s="13">
        <v>1983</v>
      </c>
      <c r="C12246" s="13">
        <v>72290</v>
      </c>
      <c r="D12246" s="13">
        <v>0.04</v>
      </c>
    </row>
    <row r="12247" spans="1:4" ht="15.75" hidden="1" customHeight="1">
      <c r="A12247" s="13" t="s">
        <v>359</v>
      </c>
      <c r="B12247" s="13">
        <v>1984</v>
      </c>
      <c r="C12247" s="13">
        <v>71957</v>
      </c>
      <c r="D12247" s="13">
        <v>4.3999999999999997E-2</v>
      </c>
    </row>
    <row r="12248" spans="1:4" ht="15.75" hidden="1" customHeight="1">
      <c r="A12248" s="13" t="s">
        <v>359</v>
      </c>
      <c r="B12248" s="13">
        <v>1985</v>
      </c>
      <c r="C12248" s="13">
        <v>71613</v>
      </c>
      <c r="D12248" s="13">
        <v>4.8000000000000001E-2</v>
      </c>
    </row>
    <row r="12249" spans="1:4" ht="15.75" hidden="1" customHeight="1">
      <c r="A12249" s="13" t="s">
        <v>359</v>
      </c>
      <c r="B12249" s="13">
        <v>1986</v>
      </c>
      <c r="C12249" s="13">
        <v>71233</v>
      </c>
      <c r="D12249" s="13">
        <v>4.8000000000000001E-2</v>
      </c>
    </row>
    <row r="12250" spans="1:4" ht="15.75" hidden="1" customHeight="1">
      <c r="A12250" s="13" t="s">
        <v>359</v>
      </c>
      <c r="B12250" s="13">
        <v>1987</v>
      </c>
      <c r="C12250" s="13">
        <v>70824</v>
      </c>
      <c r="D12250" s="13">
        <v>4.8000000000000001E-2</v>
      </c>
    </row>
    <row r="12251" spans="1:4" ht="15.75" hidden="1" customHeight="1">
      <c r="A12251" s="13" t="s">
        <v>359</v>
      </c>
      <c r="B12251" s="13">
        <v>1988</v>
      </c>
      <c r="C12251" s="13">
        <v>70408</v>
      </c>
      <c r="D12251" s="13">
        <v>5.5E-2</v>
      </c>
    </row>
    <row r="12252" spans="1:4" ht="15.75" hidden="1" customHeight="1">
      <c r="A12252" s="13" t="s">
        <v>359</v>
      </c>
      <c r="B12252" s="13">
        <v>1989</v>
      </c>
      <c r="C12252" s="13">
        <v>69996</v>
      </c>
      <c r="D12252" s="13">
        <v>5.8999999999999997E-2</v>
      </c>
    </row>
    <row r="12253" spans="1:4" ht="15.75" hidden="1" customHeight="1">
      <c r="A12253" s="13" t="s">
        <v>359</v>
      </c>
      <c r="B12253" s="13">
        <v>1990</v>
      </c>
      <c r="C12253" s="13">
        <v>69501</v>
      </c>
      <c r="D12253" s="13">
        <v>5.8999999999999997E-2</v>
      </c>
    </row>
    <row r="12254" spans="1:4" ht="15.75" hidden="1" customHeight="1">
      <c r="A12254" s="13" t="s">
        <v>359</v>
      </c>
      <c r="B12254" s="13">
        <v>1991</v>
      </c>
      <c r="C12254" s="13">
        <v>69170</v>
      </c>
      <c r="D12254" s="13">
        <v>5.8999999999999997E-2</v>
      </c>
    </row>
    <row r="12255" spans="1:4" ht="15.75" hidden="1" customHeight="1">
      <c r="A12255" s="13" t="s">
        <v>359</v>
      </c>
      <c r="B12255" s="13">
        <v>1992</v>
      </c>
      <c r="C12255" s="13">
        <v>69135</v>
      </c>
      <c r="D12255" s="13">
        <v>5.8999999999999997E-2</v>
      </c>
    </row>
    <row r="12256" spans="1:4" ht="15.75" hidden="1" customHeight="1">
      <c r="A12256" s="13" t="s">
        <v>359</v>
      </c>
      <c r="B12256" s="13">
        <v>1993</v>
      </c>
      <c r="C12256" s="13">
        <v>69196</v>
      </c>
      <c r="D12256" s="13">
        <v>6.2E-2</v>
      </c>
    </row>
    <row r="12257" spans="1:4" ht="15.75" hidden="1" customHeight="1">
      <c r="A12257" s="13" t="s">
        <v>359</v>
      </c>
      <c r="B12257" s="13">
        <v>1994</v>
      </c>
      <c r="C12257" s="13">
        <v>69219</v>
      </c>
      <c r="D12257" s="13">
        <v>6.6000000000000003E-2</v>
      </c>
    </row>
    <row r="12258" spans="1:4" ht="15.75" hidden="1" customHeight="1">
      <c r="A12258" s="13" t="s">
        <v>359</v>
      </c>
      <c r="B12258" s="13">
        <v>1995</v>
      </c>
      <c r="C12258" s="13">
        <v>69224</v>
      </c>
      <c r="D12258" s="13">
        <v>8.1000000000000003E-2</v>
      </c>
    </row>
    <row r="12259" spans="1:4" ht="15.75" hidden="1" customHeight="1">
      <c r="A12259" s="13" t="s">
        <v>359</v>
      </c>
      <c r="B12259" s="13">
        <v>1996</v>
      </c>
      <c r="C12259" s="13">
        <v>69182</v>
      </c>
      <c r="D12259" s="13">
        <v>7.2999999999999995E-2</v>
      </c>
    </row>
    <row r="12260" spans="1:4" ht="15.75" hidden="1" customHeight="1">
      <c r="A12260" s="13" t="s">
        <v>359</v>
      </c>
      <c r="B12260" s="13">
        <v>1997</v>
      </c>
      <c r="C12260" s="13">
        <v>69096</v>
      </c>
      <c r="D12260" s="13">
        <v>8.1000000000000003E-2</v>
      </c>
    </row>
    <row r="12261" spans="1:4" ht="15.75" hidden="1" customHeight="1">
      <c r="A12261" s="13" t="s">
        <v>359</v>
      </c>
      <c r="B12261" s="13">
        <v>1998</v>
      </c>
      <c r="C12261" s="13">
        <v>68957</v>
      </c>
      <c r="D12261" s="13">
        <v>7.6999999999999999E-2</v>
      </c>
    </row>
    <row r="12262" spans="1:4" ht="15.75" hidden="1" customHeight="1">
      <c r="A12262" s="13" t="s">
        <v>359</v>
      </c>
      <c r="B12262" s="13">
        <v>1999</v>
      </c>
      <c r="C12262" s="13">
        <v>68713</v>
      </c>
      <c r="D12262" s="13">
        <v>8.1000000000000003E-2</v>
      </c>
    </row>
    <row r="12263" spans="1:4" ht="15.75" hidden="1" customHeight="1">
      <c r="A12263" s="13" t="s">
        <v>359</v>
      </c>
      <c r="B12263" s="13">
        <v>2000</v>
      </c>
      <c r="C12263" s="13">
        <v>68365</v>
      </c>
      <c r="D12263" s="13">
        <v>0.10299999999999999</v>
      </c>
    </row>
    <row r="12264" spans="1:4" ht="15.75" hidden="1" customHeight="1">
      <c r="A12264" s="13" t="s">
        <v>359</v>
      </c>
      <c r="B12264" s="13">
        <v>2001</v>
      </c>
      <c r="C12264" s="13">
        <v>68171</v>
      </c>
      <c r="D12264" s="13">
        <v>0.11</v>
      </c>
    </row>
    <row r="12265" spans="1:4" ht="15.75" hidden="1" customHeight="1">
      <c r="A12265" s="13" t="s">
        <v>359</v>
      </c>
      <c r="B12265" s="13">
        <v>2002</v>
      </c>
      <c r="C12265" s="13">
        <v>68281</v>
      </c>
      <c r="D12265" s="13">
        <v>0.10299999999999999</v>
      </c>
    </row>
    <row r="12266" spans="1:4" ht="15.75" hidden="1" customHeight="1">
      <c r="A12266" s="13" t="s">
        <v>359</v>
      </c>
      <c r="B12266" s="13">
        <v>2003</v>
      </c>
      <c r="C12266" s="13">
        <v>68457</v>
      </c>
      <c r="D12266" s="13">
        <v>0.11700000000000001</v>
      </c>
    </row>
    <row r="12267" spans="1:4" ht="15.75" hidden="1" customHeight="1">
      <c r="A12267" s="13" t="s">
        <v>359</v>
      </c>
      <c r="B12267" s="13">
        <v>2004</v>
      </c>
      <c r="C12267" s="13">
        <v>68591</v>
      </c>
      <c r="D12267" s="13">
        <v>0.14299999999999999</v>
      </c>
    </row>
    <row r="12268" spans="1:4" ht="15.75" hidden="1" customHeight="1">
      <c r="A12268" s="13" t="s">
        <v>359</v>
      </c>
      <c r="B12268" s="13">
        <v>2005</v>
      </c>
      <c r="C12268" s="13">
        <v>68686</v>
      </c>
      <c r="D12268" s="13">
        <v>0.14299999999999999</v>
      </c>
    </row>
    <row r="12269" spans="1:4" ht="15.75" hidden="1" customHeight="1">
      <c r="A12269" s="13" t="s">
        <v>359</v>
      </c>
      <c r="B12269" s="13">
        <v>2006</v>
      </c>
      <c r="C12269" s="13">
        <v>68761</v>
      </c>
      <c r="D12269" s="13">
        <v>0.14299999999999999</v>
      </c>
    </row>
    <row r="12270" spans="1:4" ht="15.75" hidden="1" customHeight="1">
      <c r="A12270" s="13" t="s">
        <v>359</v>
      </c>
      <c r="B12270" s="13">
        <v>2007</v>
      </c>
      <c r="C12270" s="13">
        <v>68789</v>
      </c>
      <c r="D12270" s="13">
        <v>0.183</v>
      </c>
    </row>
    <row r="12271" spans="1:4" ht="15.75" hidden="1" customHeight="1">
      <c r="A12271" s="13" t="s">
        <v>359</v>
      </c>
      <c r="B12271" s="13">
        <v>2008</v>
      </c>
      <c r="C12271" s="13">
        <v>68794</v>
      </c>
      <c r="D12271" s="13">
        <v>0.16500000000000001</v>
      </c>
    </row>
    <row r="12272" spans="1:4" ht="15.75" hidden="1" customHeight="1">
      <c r="A12272" s="13" t="s">
        <v>359</v>
      </c>
      <c r="B12272" s="13">
        <v>2009</v>
      </c>
      <c r="C12272" s="13">
        <v>68805</v>
      </c>
      <c r="D12272" s="13">
        <v>0.161</v>
      </c>
    </row>
    <row r="12273" spans="1:4" ht="15.75" hidden="1" customHeight="1">
      <c r="A12273" s="13" t="s">
        <v>359</v>
      </c>
      <c r="B12273" s="13">
        <v>2010</v>
      </c>
      <c r="C12273" s="13">
        <v>68775</v>
      </c>
      <c r="D12273" s="13">
        <v>0.17199999999999999</v>
      </c>
    </row>
    <row r="12274" spans="1:4" ht="15.75" hidden="1" customHeight="1">
      <c r="A12274" s="13" t="s">
        <v>359</v>
      </c>
      <c r="B12274" s="13">
        <v>2011</v>
      </c>
      <c r="C12274" s="13">
        <v>68758</v>
      </c>
      <c r="D12274" s="13">
        <v>0.154</v>
      </c>
    </row>
    <row r="12275" spans="1:4" ht="15.75" hidden="1" customHeight="1">
      <c r="A12275" s="13" t="s">
        <v>359</v>
      </c>
      <c r="B12275" s="13">
        <v>2012</v>
      </c>
      <c r="C12275" s="13">
        <v>68908</v>
      </c>
      <c r="D12275" s="13">
        <v>0.16500000000000001</v>
      </c>
    </row>
    <row r="12276" spans="1:4" ht="15.75" hidden="1" customHeight="1">
      <c r="A12276" s="13" t="s">
        <v>359</v>
      </c>
      <c r="B12276" s="13">
        <v>2013</v>
      </c>
      <c r="C12276" s="13">
        <v>68839</v>
      </c>
      <c r="D12276" s="13">
        <v>0.16900000000000001</v>
      </c>
    </row>
    <row r="12277" spans="1:4" ht="15.75" hidden="1" customHeight="1">
      <c r="A12277" s="13" t="s">
        <v>359</v>
      </c>
      <c r="B12277" s="13">
        <v>2014</v>
      </c>
      <c r="C12277" s="13">
        <v>69388</v>
      </c>
      <c r="D12277" s="13">
        <v>0.17599999999999999</v>
      </c>
    </row>
    <row r="12278" spans="1:4" ht="15.75" hidden="1" customHeight="1">
      <c r="A12278" s="13" t="s">
        <v>359</v>
      </c>
      <c r="B12278" s="13">
        <v>2015</v>
      </c>
      <c r="C12278" s="13">
        <v>70027</v>
      </c>
      <c r="D12278" s="13">
        <v>0.17599999999999999</v>
      </c>
    </row>
    <row r="12279" spans="1:4" ht="15.75" hidden="1" customHeight="1">
      <c r="A12279" s="13" t="s">
        <v>359</v>
      </c>
      <c r="B12279" s="13">
        <v>2016</v>
      </c>
      <c r="C12279" s="13">
        <v>70098</v>
      </c>
      <c r="D12279" s="13">
        <v>0.18</v>
      </c>
    </row>
    <row r="12280" spans="1:4" ht="15.75" hidden="1" customHeight="1">
      <c r="A12280" s="13" t="s">
        <v>359</v>
      </c>
      <c r="B12280" s="13">
        <v>2017</v>
      </c>
      <c r="C12280" s="13">
        <v>70422</v>
      </c>
      <c r="D12280" s="13">
        <v>0.161</v>
      </c>
    </row>
    <row r="12281" spans="1:4" ht="15.75" hidden="1" customHeight="1">
      <c r="A12281" s="13" t="s">
        <v>359</v>
      </c>
      <c r="B12281" s="13">
        <v>2018</v>
      </c>
      <c r="C12281" s="13">
        <v>70840</v>
      </c>
      <c r="D12281" s="13">
        <v>0.161</v>
      </c>
    </row>
    <row r="12282" spans="1:4" ht="15.75" hidden="1" customHeight="1">
      <c r="A12282" s="13" t="s">
        <v>359</v>
      </c>
      <c r="B12282" s="13">
        <v>2019</v>
      </c>
      <c r="C12282" s="13">
        <v>71446</v>
      </c>
      <c r="D12282" s="13">
        <v>0.16900000000000001</v>
      </c>
    </row>
    <row r="12283" spans="1:4" ht="15.75" hidden="1" customHeight="1">
      <c r="A12283" s="13" t="s">
        <v>359</v>
      </c>
      <c r="B12283" s="13">
        <v>2020</v>
      </c>
      <c r="C12283" s="13">
        <v>72011</v>
      </c>
      <c r="D12283" s="13">
        <v>0.14399999999999999</v>
      </c>
    </row>
    <row r="12284" spans="1:4" ht="15.75" hidden="1" customHeight="1">
      <c r="A12284" s="13" t="s">
        <v>359</v>
      </c>
      <c r="B12284" s="13">
        <v>2021</v>
      </c>
      <c r="C12284" s="13">
        <v>72435</v>
      </c>
      <c r="D12284" s="13">
        <v>0.159</v>
      </c>
    </row>
    <row r="12285" spans="1:4" ht="15.75" hidden="1" customHeight="1">
      <c r="A12285" s="13" t="s">
        <v>360</v>
      </c>
      <c r="B12285" s="13">
        <v>1850</v>
      </c>
      <c r="C12285" s="13">
        <v>146835</v>
      </c>
    </row>
    <row r="12286" spans="1:4" ht="15.75" hidden="1" customHeight="1">
      <c r="A12286" s="13" t="s">
        <v>360</v>
      </c>
      <c r="B12286" s="13">
        <v>1851</v>
      </c>
      <c r="C12286" s="13">
        <v>150110</v>
      </c>
    </row>
    <row r="12287" spans="1:4" ht="15.75" hidden="1" customHeight="1">
      <c r="A12287" s="13" t="s">
        <v>360</v>
      </c>
      <c r="B12287" s="13">
        <v>1852</v>
      </c>
      <c r="C12287" s="13">
        <v>153723</v>
      </c>
    </row>
    <row r="12288" spans="1:4" ht="15.75" hidden="1" customHeight="1">
      <c r="A12288" s="13" t="s">
        <v>360</v>
      </c>
      <c r="B12288" s="13">
        <v>1853</v>
      </c>
      <c r="C12288" s="13">
        <v>157686</v>
      </c>
    </row>
    <row r="12289" spans="1:3" ht="15.75" hidden="1" customHeight="1">
      <c r="A12289" s="13" t="s">
        <v>360</v>
      </c>
      <c r="B12289" s="13">
        <v>1854</v>
      </c>
      <c r="C12289" s="13">
        <v>161751</v>
      </c>
    </row>
    <row r="12290" spans="1:3" ht="15.75" hidden="1" customHeight="1">
      <c r="A12290" s="13" t="s">
        <v>360</v>
      </c>
      <c r="B12290" s="13">
        <v>1855</v>
      </c>
      <c r="C12290" s="13">
        <v>165921</v>
      </c>
    </row>
    <row r="12291" spans="1:3" ht="15.75" hidden="1" customHeight="1">
      <c r="A12291" s="13" t="s">
        <v>360</v>
      </c>
      <c r="B12291" s="13">
        <v>1856</v>
      </c>
      <c r="C12291" s="13">
        <v>170199</v>
      </c>
    </row>
    <row r="12292" spans="1:3" ht="15.75" hidden="1" customHeight="1">
      <c r="A12292" s="13" t="s">
        <v>360</v>
      </c>
      <c r="B12292" s="13">
        <v>1857</v>
      </c>
      <c r="C12292" s="13">
        <v>174587</v>
      </c>
    </row>
    <row r="12293" spans="1:3" ht="15.75" hidden="1" customHeight="1">
      <c r="A12293" s="13" t="s">
        <v>360</v>
      </c>
      <c r="B12293" s="13">
        <v>1858</v>
      </c>
      <c r="C12293" s="13">
        <v>179087</v>
      </c>
    </row>
    <row r="12294" spans="1:3" ht="15.75" hidden="1" customHeight="1">
      <c r="A12294" s="13" t="s">
        <v>360</v>
      </c>
      <c r="B12294" s="13">
        <v>1859</v>
      </c>
      <c r="C12294" s="13">
        <v>183704</v>
      </c>
    </row>
    <row r="12295" spans="1:3" ht="15.75" hidden="1" customHeight="1">
      <c r="A12295" s="13" t="s">
        <v>360</v>
      </c>
      <c r="B12295" s="13">
        <v>1860</v>
      </c>
      <c r="C12295" s="13">
        <v>188440</v>
      </c>
    </row>
    <row r="12296" spans="1:3" ht="15.75" hidden="1" customHeight="1">
      <c r="A12296" s="13" t="s">
        <v>360</v>
      </c>
      <c r="B12296" s="13">
        <v>1861</v>
      </c>
      <c r="C12296" s="13">
        <v>193298</v>
      </c>
    </row>
    <row r="12297" spans="1:3" ht="15.75" hidden="1" customHeight="1">
      <c r="A12297" s="13" t="s">
        <v>360</v>
      </c>
      <c r="B12297" s="13">
        <v>1862</v>
      </c>
      <c r="C12297" s="13">
        <v>198281</v>
      </c>
    </row>
    <row r="12298" spans="1:3" ht="15.75" hidden="1" customHeight="1">
      <c r="A12298" s="13" t="s">
        <v>360</v>
      </c>
      <c r="B12298" s="13">
        <v>1863</v>
      </c>
      <c r="C12298" s="13">
        <v>203393</v>
      </c>
    </row>
    <row r="12299" spans="1:3" ht="15.75" hidden="1" customHeight="1">
      <c r="A12299" s="13" t="s">
        <v>360</v>
      </c>
      <c r="B12299" s="13">
        <v>1864</v>
      </c>
      <c r="C12299" s="13">
        <v>208637</v>
      </c>
    </row>
    <row r="12300" spans="1:3" ht="15.75" hidden="1" customHeight="1">
      <c r="A12300" s="13" t="s">
        <v>360</v>
      </c>
      <c r="B12300" s="13">
        <v>1865</v>
      </c>
      <c r="C12300" s="13">
        <v>214015</v>
      </c>
    </row>
    <row r="12301" spans="1:3" ht="15.75" hidden="1" customHeight="1">
      <c r="A12301" s="13" t="s">
        <v>360</v>
      </c>
      <c r="B12301" s="13">
        <v>1866</v>
      </c>
      <c r="C12301" s="13">
        <v>219533</v>
      </c>
    </row>
    <row r="12302" spans="1:3" ht="15.75" hidden="1" customHeight="1">
      <c r="A12302" s="13" t="s">
        <v>360</v>
      </c>
      <c r="B12302" s="13">
        <v>1867</v>
      </c>
      <c r="C12302" s="13">
        <v>225192</v>
      </c>
    </row>
    <row r="12303" spans="1:3" ht="15.75" hidden="1" customHeight="1">
      <c r="A12303" s="13" t="s">
        <v>360</v>
      </c>
      <c r="B12303" s="13">
        <v>1868</v>
      </c>
      <c r="C12303" s="13">
        <v>230998</v>
      </c>
    </row>
    <row r="12304" spans="1:3" ht="15.75" hidden="1" customHeight="1">
      <c r="A12304" s="13" t="s">
        <v>360</v>
      </c>
      <c r="B12304" s="13">
        <v>1869</v>
      </c>
      <c r="C12304" s="13">
        <v>236948</v>
      </c>
    </row>
    <row r="12305" spans="1:3" ht="15.75" hidden="1" customHeight="1">
      <c r="A12305" s="13" t="s">
        <v>360</v>
      </c>
      <c r="B12305" s="13">
        <v>1870</v>
      </c>
      <c r="C12305" s="13">
        <v>243047</v>
      </c>
    </row>
    <row r="12306" spans="1:3" ht="15.75" hidden="1" customHeight="1">
      <c r="A12306" s="13" t="s">
        <v>360</v>
      </c>
      <c r="B12306" s="13">
        <v>1871</v>
      </c>
      <c r="C12306" s="13">
        <v>249299</v>
      </c>
    </row>
    <row r="12307" spans="1:3" ht="15.75" hidden="1" customHeight="1">
      <c r="A12307" s="13" t="s">
        <v>360</v>
      </c>
      <c r="B12307" s="13">
        <v>1872</v>
      </c>
      <c r="C12307" s="13">
        <v>255706</v>
      </c>
    </row>
    <row r="12308" spans="1:3" ht="15.75" hidden="1" customHeight="1">
      <c r="A12308" s="13" t="s">
        <v>360</v>
      </c>
      <c r="B12308" s="13">
        <v>1873</v>
      </c>
      <c r="C12308" s="13">
        <v>262274</v>
      </c>
    </row>
    <row r="12309" spans="1:3" ht="15.75" hidden="1" customHeight="1">
      <c r="A12309" s="13" t="s">
        <v>360</v>
      </c>
      <c r="B12309" s="13">
        <v>1874</v>
      </c>
      <c r="C12309" s="13">
        <v>269011</v>
      </c>
    </row>
    <row r="12310" spans="1:3" ht="15.75" hidden="1" customHeight="1">
      <c r="A12310" s="13" t="s">
        <v>360</v>
      </c>
      <c r="B12310" s="13">
        <v>1875</v>
      </c>
      <c r="C12310" s="13">
        <v>275920</v>
      </c>
    </row>
    <row r="12311" spans="1:3" ht="15.75" hidden="1" customHeight="1">
      <c r="A12311" s="13" t="s">
        <v>360</v>
      </c>
      <c r="B12311" s="13">
        <v>1876</v>
      </c>
      <c r="C12311" s="13">
        <v>283007</v>
      </c>
    </row>
    <row r="12312" spans="1:3" ht="15.75" hidden="1" customHeight="1">
      <c r="A12312" s="13" t="s">
        <v>360</v>
      </c>
      <c r="B12312" s="13">
        <v>1877</v>
      </c>
      <c r="C12312" s="13">
        <v>290276</v>
      </c>
    </row>
    <row r="12313" spans="1:3" ht="15.75" hidden="1" customHeight="1">
      <c r="A12313" s="13" t="s">
        <v>360</v>
      </c>
      <c r="B12313" s="13">
        <v>1878</v>
      </c>
      <c r="C12313" s="13">
        <v>297732</v>
      </c>
    </row>
    <row r="12314" spans="1:3" ht="15.75" hidden="1" customHeight="1">
      <c r="A12314" s="13" t="s">
        <v>360</v>
      </c>
      <c r="B12314" s="13">
        <v>1879</v>
      </c>
      <c r="C12314" s="13">
        <v>305379</v>
      </c>
    </row>
    <row r="12315" spans="1:3" ht="15.75" hidden="1" customHeight="1">
      <c r="A12315" s="13" t="s">
        <v>360</v>
      </c>
      <c r="B12315" s="13">
        <v>1880</v>
      </c>
      <c r="C12315" s="13">
        <v>313223</v>
      </c>
    </row>
    <row r="12316" spans="1:3" ht="15.75" hidden="1" customHeight="1">
      <c r="A12316" s="13" t="s">
        <v>360</v>
      </c>
      <c r="B12316" s="13">
        <v>1881</v>
      </c>
      <c r="C12316" s="13">
        <v>321268</v>
      </c>
    </row>
    <row r="12317" spans="1:3" ht="15.75" hidden="1" customHeight="1">
      <c r="A12317" s="13" t="s">
        <v>360</v>
      </c>
      <c r="B12317" s="13">
        <v>1882</v>
      </c>
      <c r="C12317" s="13">
        <v>329520</v>
      </c>
    </row>
    <row r="12318" spans="1:3" ht="15.75" hidden="1" customHeight="1">
      <c r="A12318" s="13" t="s">
        <v>360</v>
      </c>
      <c r="B12318" s="13">
        <v>1883</v>
      </c>
      <c r="C12318" s="13">
        <v>337983</v>
      </c>
    </row>
    <row r="12319" spans="1:3" ht="15.75" hidden="1" customHeight="1">
      <c r="A12319" s="13" t="s">
        <v>360</v>
      </c>
      <c r="B12319" s="13">
        <v>1884</v>
      </c>
      <c r="C12319" s="13">
        <v>346664</v>
      </c>
    </row>
    <row r="12320" spans="1:3" ht="15.75" hidden="1" customHeight="1">
      <c r="A12320" s="13" t="s">
        <v>360</v>
      </c>
      <c r="B12320" s="13">
        <v>1885</v>
      </c>
      <c r="C12320" s="13">
        <v>355568</v>
      </c>
    </row>
    <row r="12321" spans="1:3" ht="15.75" hidden="1" customHeight="1">
      <c r="A12321" s="13" t="s">
        <v>360</v>
      </c>
      <c r="B12321" s="13">
        <v>1886</v>
      </c>
      <c r="C12321" s="13">
        <v>364701</v>
      </c>
    </row>
    <row r="12322" spans="1:3" ht="15.75" hidden="1" customHeight="1">
      <c r="A12322" s="13" t="s">
        <v>360</v>
      </c>
      <c r="B12322" s="13">
        <v>1887</v>
      </c>
      <c r="C12322" s="13">
        <v>374068</v>
      </c>
    </row>
    <row r="12323" spans="1:3" ht="15.75" hidden="1" customHeight="1">
      <c r="A12323" s="13" t="s">
        <v>360</v>
      </c>
      <c r="B12323" s="13">
        <v>1888</v>
      </c>
      <c r="C12323" s="13">
        <v>383676</v>
      </c>
    </row>
    <row r="12324" spans="1:3" ht="15.75" hidden="1" customHeight="1">
      <c r="A12324" s="13" t="s">
        <v>360</v>
      </c>
      <c r="B12324" s="13">
        <v>1889</v>
      </c>
      <c r="C12324" s="13">
        <v>393530</v>
      </c>
    </row>
    <row r="12325" spans="1:3" ht="15.75" hidden="1" customHeight="1">
      <c r="A12325" s="13" t="s">
        <v>360</v>
      </c>
      <c r="B12325" s="13">
        <v>1890</v>
      </c>
      <c r="C12325" s="13">
        <v>403638</v>
      </c>
    </row>
    <row r="12326" spans="1:3" ht="15.75" hidden="1" customHeight="1">
      <c r="A12326" s="13" t="s">
        <v>360</v>
      </c>
      <c r="B12326" s="13">
        <v>1891</v>
      </c>
      <c r="C12326" s="13">
        <v>414005</v>
      </c>
    </row>
    <row r="12327" spans="1:3" ht="15.75" hidden="1" customHeight="1">
      <c r="A12327" s="13" t="s">
        <v>360</v>
      </c>
      <c r="B12327" s="13">
        <v>1892</v>
      </c>
      <c r="C12327" s="13">
        <v>424638</v>
      </c>
    </row>
    <row r="12328" spans="1:3" ht="15.75" hidden="1" customHeight="1">
      <c r="A12328" s="13" t="s">
        <v>360</v>
      </c>
      <c r="B12328" s="13">
        <v>1893</v>
      </c>
      <c r="C12328" s="13">
        <v>435545</v>
      </c>
    </row>
    <row r="12329" spans="1:3" ht="15.75" hidden="1" customHeight="1">
      <c r="A12329" s="13" t="s">
        <v>360</v>
      </c>
      <c r="B12329" s="13">
        <v>1894</v>
      </c>
      <c r="C12329" s="13">
        <v>446732</v>
      </c>
    </row>
    <row r="12330" spans="1:3" ht="15.75" hidden="1" customHeight="1">
      <c r="A12330" s="13" t="s">
        <v>360</v>
      </c>
      <c r="B12330" s="13">
        <v>1895</v>
      </c>
      <c r="C12330" s="13">
        <v>458206</v>
      </c>
    </row>
    <row r="12331" spans="1:3" ht="15.75" hidden="1" customHeight="1">
      <c r="A12331" s="13" t="s">
        <v>360</v>
      </c>
      <c r="B12331" s="13">
        <v>1896</v>
      </c>
      <c r="C12331" s="13">
        <v>469974</v>
      </c>
    </row>
    <row r="12332" spans="1:3" ht="15.75" hidden="1" customHeight="1">
      <c r="A12332" s="13" t="s">
        <v>360</v>
      </c>
      <c r="B12332" s="13">
        <v>1897</v>
      </c>
      <c r="C12332" s="13">
        <v>482045</v>
      </c>
    </row>
    <row r="12333" spans="1:3" ht="15.75" hidden="1" customHeight="1">
      <c r="A12333" s="13" t="s">
        <v>360</v>
      </c>
      <c r="B12333" s="13">
        <v>1898</v>
      </c>
      <c r="C12333" s="13">
        <v>494426</v>
      </c>
    </row>
    <row r="12334" spans="1:3" ht="15.75" hidden="1" customHeight="1">
      <c r="A12334" s="13" t="s">
        <v>360</v>
      </c>
      <c r="B12334" s="13">
        <v>1899</v>
      </c>
      <c r="C12334" s="13">
        <v>507530</v>
      </c>
    </row>
    <row r="12335" spans="1:3" ht="15.75" hidden="1" customHeight="1">
      <c r="A12335" s="13" t="s">
        <v>360</v>
      </c>
      <c r="B12335" s="13">
        <v>1900</v>
      </c>
      <c r="C12335" s="13">
        <v>521386</v>
      </c>
    </row>
    <row r="12336" spans="1:3" ht="15.75" hidden="1" customHeight="1">
      <c r="A12336" s="13" t="s">
        <v>360</v>
      </c>
      <c r="B12336" s="13">
        <v>1901</v>
      </c>
      <c r="C12336" s="13">
        <v>536027</v>
      </c>
    </row>
    <row r="12337" spans="1:3" ht="15.75" hidden="1" customHeight="1">
      <c r="A12337" s="13" t="s">
        <v>360</v>
      </c>
      <c r="B12337" s="13">
        <v>1902</v>
      </c>
      <c r="C12337" s="13">
        <v>551487</v>
      </c>
    </row>
    <row r="12338" spans="1:3" ht="15.75" hidden="1" customHeight="1">
      <c r="A12338" s="13" t="s">
        <v>360</v>
      </c>
      <c r="B12338" s="13">
        <v>1903</v>
      </c>
      <c r="C12338" s="13">
        <v>567798</v>
      </c>
    </row>
    <row r="12339" spans="1:3" ht="15.75" hidden="1" customHeight="1">
      <c r="A12339" s="13" t="s">
        <v>360</v>
      </c>
      <c r="B12339" s="13">
        <v>1904</v>
      </c>
      <c r="C12339" s="13">
        <v>584591</v>
      </c>
    </row>
    <row r="12340" spans="1:3" ht="15.75" hidden="1" customHeight="1">
      <c r="A12340" s="13" t="s">
        <v>360</v>
      </c>
      <c r="B12340" s="13">
        <v>1905</v>
      </c>
      <c r="C12340" s="13">
        <v>601881</v>
      </c>
    </row>
    <row r="12341" spans="1:3" ht="15.75" hidden="1" customHeight="1">
      <c r="A12341" s="13" t="s">
        <v>360</v>
      </c>
      <c r="B12341" s="13">
        <v>1906</v>
      </c>
      <c r="C12341" s="13">
        <v>619683</v>
      </c>
    </row>
    <row r="12342" spans="1:3" ht="15.75" hidden="1" customHeight="1">
      <c r="A12342" s="13" t="s">
        <v>360</v>
      </c>
      <c r="B12342" s="13">
        <v>1907</v>
      </c>
      <c r="C12342" s="13">
        <v>638011</v>
      </c>
    </row>
    <row r="12343" spans="1:3" ht="15.75" hidden="1" customHeight="1">
      <c r="A12343" s="13" t="s">
        <v>360</v>
      </c>
      <c r="B12343" s="13">
        <v>1908</v>
      </c>
      <c r="C12343" s="13">
        <v>656881</v>
      </c>
    </row>
    <row r="12344" spans="1:3" ht="15.75" hidden="1" customHeight="1">
      <c r="A12344" s="13" t="s">
        <v>360</v>
      </c>
      <c r="B12344" s="13">
        <v>1909</v>
      </c>
      <c r="C12344" s="13">
        <v>675671</v>
      </c>
    </row>
    <row r="12345" spans="1:3" ht="15.75" hidden="1" customHeight="1">
      <c r="A12345" s="13" t="s">
        <v>360</v>
      </c>
      <c r="B12345" s="13">
        <v>1910</v>
      </c>
      <c r="C12345" s="13">
        <v>694364</v>
      </c>
    </row>
    <row r="12346" spans="1:3" ht="15.75" hidden="1" customHeight="1">
      <c r="A12346" s="13" t="s">
        <v>360</v>
      </c>
      <c r="B12346" s="13">
        <v>1911</v>
      </c>
      <c r="C12346" s="13">
        <v>712939</v>
      </c>
    </row>
    <row r="12347" spans="1:3" ht="15.75" hidden="1" customHeight="1">
      <c r="A12347" s="13" t="s">
        <v>360</v>
      </c>
      <c r="B12347" s="13">
        <v>1912</v>
      </c>
      <c r="C12347" s="13">
        <v>731376</v>
      </c>
    </row>
    <row r="12348" spans="1:3" ht="15.75" hidden="1" customHeight="1">
      <c r="A12348" s="13" t="s">
        <v>360</v>
      </c>
      <c r="B12348" s="13">
        <v>1913</v>
      </c>
      <c r="C12348" s="13">
        <v>749655</v>
      </c>
    </row>
    <row r="12349" spans="1:3" ht="15.75" hidden="1" customHeight="1">
      <c r="A12349" s="13" t="s">
        <v>360</v>
      </c>
      <c r="B12349" s="13">
        <v>1914</v>
      </c>
      <c r="C12349" s="13">
        <v>768390</v>
      </c>
    </row>
    <row r="12350" spans="1:3" ht="15.75" hidden="1" customHeight="1">
      <c r="A12350" s="13" t="s">
        <v>360</v>
      </c>
      <c r="B12350" s="13">
        <v>1915</v>
      </c>
      <c r="C12350" s="13">
        <v>787593</v>
      </c>
    </row>
    <row r="12351" spans="1:3" ht="15.75" hidden="1" customHeight="1">
      <c r="A12351" s="13" t="s">
        <v>360</v>
      </c>
      <c r="B12351" s="13">
        <v>1916</v>
      </c>
      <c r="C12351" s="13">
        <v>807277</v>
      </c>
    </row>
    <row r="12352" spans="1:3" ht="15.75" hidden="1" customHeight="1">
      <c r="A12352" s="13" t="s">
        <v>360</v>
      </c>
      <c r="B12352" s="13">
        <v>1917</v>
      </c>
      <c r="C12352" s="13">
        <v>827452</v>
      </c>
    </row>
    <row r="12353" spans="1:3" ht="15.75" hidden="1" customHeight="1">
      <c r="A12353" s="13" t="s">
        <v>360</v>
      </c>
      <c r="B12353" s="13">
        <v>1918</v>
      </c>
      <c r="C12353" s="13">
        <v>847974</v>
      </c>
    </row>
    <row r="12354" spans="1:3" ht="15.75" hidden="1" customHeight="1">
      <c r="A12354" s="13" t="s">
        <v>360</v>
      </c>
      <c r="B12354" s="13">
        <v>1919</v>
      </c>
      <c r="C12354" s="13">
        <v>871059</v>
      </c>
    </row>
    <row r="12355" spans="1:3" ht="15.75" hidden="1" customHeight="1">
      <c r="A12355" s="13" t="s">
        <v>360</v>
      </c>
      <c r="B12355" s="13">
        <v>1920</v>
      </c>
      <c r="C12355" s="13">
        <v>896843</v>
      </c>
    </row>
    <row r="12356" spans="1:3" ht="15.75" hidden="1" customHeight="1">
      <c r="A12356" s="13" t="s">
        <v>360</v>
      </c>
      <c r="B12356" s="13">
        <v>1921</v>
      </c>
      <c r="C12356" s="13">
        <v>925472</v>
      </c>
    </row>
    <row r="12357" spans="1:3" ht="15.75" hidden="1" customHeight="1">
      <c r="A12357" s="13" t="s">
        <v>360</v>
      </c>
      <c r="B12357" s="13">
        <v>1922</v>
      </c>
      <c r="C12357" s="13">
        <v>957096</v>
      </c>
    </row>
    <row r="12358" spans="1:3" ht="15.75" hidden="1" customHeight="1">
      <c r="A12358" s="13" t="s">
        <v>360</v>
      </c>
      <c r="B12358" s="13">
        <v>1923</v>
      </c>
      <c r="C12358" s="13">
        <v>991872</v>
      </c>
    </row>
    <row r="12359" spans="1:3" ht="15.75" hidden="1" customHeight="1">
      <c r="A12359" s="13" t="s">
        <v>360</v>
      </c>
      <c r="B12359" s="13">
        <v>1924</v>
      </c>
      <c r="C12359" s="13">
        <v>1027911</v>
      </c>
    </row>
    <row r="12360" spans="1:3" ht="15.75" hidden="1" customHeight="1">
      <c r="A12360" s="13" t="s">
        <v>360</v>
      </c>
      <c r="B12360" s="13">
        <v>1925</v>
      </c>
      <c r="C12360" s="13">
        <v>1065260</v>
      </c>
    </row>
    <row r="12361" spans="1:3" ht="15.75" hidden="1" customHeight="1">
      <c r="A12361" s="13" t="s">
        <v>360</v>
      </c>
      <c r="B12361" s="13">
        <v>1926</v>
      </c>
      <c r="C12361" s="13">
        <v>1103966</v>
      </c>
    </row>
    <row r="12362" spans="1:3" ht="15.75" hidden="1" customHeight="1">
      <c r="A12362" s="13" t="s">
        <v>360</v>
      </c>
      <c r="B12362" s="13">
        <v>1927</v>
      </c>
      <c r="C12362" s="13">
        <v>1144078</v>
      </c>
    </row>
    <row r="12363" spans="1:3" ht="15.75" hidden="1" customHeight="1">
      <c r="A12363" s="13" t="s">
        <v>360</v>
      </c>
      <c r="B12363" s="13">
        <v>1928</v>
      </c>
      <c r="C12363" s="13">
        <v>1185648</v>
      </c>
    </row>
    <row r="12364" spans="1:3" ht="15.75" hidden="1" customHeight="1">
      <c r="A12364" s="13" t="s">
        <v>360</v>
      </c>
      <c r="B12364" s="13">
        <v>1929</v>
      </c>
      <c r="C12364" s="13">
        <v>1226900</v>
      </c>
    </row>
    <row r="12365" spans="1:3" ht="15.75" hidden="1" customHeight="1">
      <c r="A12365" s="13" t="s">
        <v>360</v>
      </c>
      <c r="B12365" s="13">
        <v>1930</v>
      </c>
      <c r="C12365" s="13">
        <v>1267768</v>
      </c>
    </row>
    <row r="12366" spans="1:3" ht="15.75" hidden="1" customHeight="1">
      <c r="A12366" s="13" t="s">
        <v>360</v>
      </c>
      <c r="B12366" s="13">
        <v>1931</v>
      </c>
      <c r="C12366" s="13">
        <v>1308185</v>
      </c>
    </row>
    <row r="12367" spans="1:3" ht="15.75" hidden="1" customHeight="1">
      <c r="A12367" s="13" t="s">
        <v>360</v>
      </c>
      <c r="B12367" s="13">
        <v>1932</v>
      </c>
      <c r="C12367" s="13">
        <v>1348076</v>
      </c>
    </row>
    <row r="12368" spans="1:3" ht="15.75" hidden="1" customHeight="1">
      <c r="A12368" s="13" t="s">
        <v>360</v>
      </c>
      <c r="B12368" s="13">
        <v>1933</v>
      </c>
      <c r="C12368" s="13">
        <v>1387366</v>
      </c>
    </row>
    <row r="12369" spans="1:4" ht="15.75" hidden="1" customHeight="1">
      <c r="A12369" s="13" t="s">
        <v>360</v>
      </c>
      <c r="B12369" s="13">
        <v>1934</v>
      </c>
      <c r="C12369" s="13">
        <v>1427801</v>
      </c>
    </row>
    <row r="12370" spans="1:4" ht="15.75" hidden="1" customHeight="1">
      <c r="A12370" s="13" t="s">
        <v>360</v>
      </c>
      <c r="B12370" s="13">
        <v>1935</v>
      </c>
      <c r="C12370" s="13">
        <v>1469414</v>
      </c>
    </row>
    <row r="12371" spans="1:4" ht="15.75" hidden="1" customHeight="1">
      <c r="A12371" s="13" t="s">
        <v>360</v>
      </c>
      <c r="B12371" s="13">
        <v>1936</v>
      </c>
      <c r="C12371" s="13">
        <v>1512240</v>
      </c>
    </row>
    <row r="12372" spans="1:4" ht="15.75" hidden="1" customHeight="1">
      <c r="A12372" s="13" t="s">
        <v>360</v>
      </c>
      <c r="B12372" s="13">
        <v>1937</v>
      </c>
      <c r="C12372" s="13">
        <v>1556315</v>
      </c>
    </row>
    <row r="12373" spans="1:4" ht="15.75" hidden="1" customHeight="1">
      <c r="A12373" s="13" t="s">
        <v>360</v>
      </c>
      <c r="B12373" s="13">
        <v>1938</v>
      </c>
      <c r="C12373" s="13">
        <v>1601674</v>
      </c>
    </row>
    <row r="12374" spans="1:4" ht="15.75" hidden="1" customHeight="1">
      <c r="A12374" s="13" t="s">
        <v>360</v>
      </c>
      <c r="B12374" s="13">
        <v>1939</v>
      </c>
      <c r="C12374" s="13">
        <v>1650215</v>
      </c>
    </row>
    <row r="12375" spans="1:4" ht="15.75" hidden="1" customHeight="1">
      <c r="A12375" s="13" t="s">
        <v>360</v>
      </c>
      <c r="B12375" s="13">
        <v>1940</v>
      </c>
      <c r="C12375" s="13">
        <v>1702095</v>
      </c>
    </row>
    <row r="12376" spans="1:4" ht="15.75" hidden="1" customHeight="1">
      <c r="A12376" s="13" t="s">
        <v>360</v>
      </c>
      <c r="B12376" s="13">
        <v>1941</v>
      </c>
      <c r="C12376" s="13">
        <v>1757479</v>
      </c>
    </row>
    <row r="12377" spans="1:4" ht="15.75" hidden="1" customHeight="1">
      <c r="A12377" s="13" t="s">
        <v>360</v>
      </c>
      <c r="B12377" s="13">
        <v>1942</v>
      </c>
      <c r="C12377" s="13">
        <v>1816537</v>
      </c>
    </row>
    <row r="12378" spans="1:4" ht="15.75" hidden="1" customHeight="1">
      <c r="A12378" s="13" t="s">
        <v>360</v>
      </c>
      <c r="B12378" s="13">
        <v>1943</v>
      </c>
      <c r="C12378" s="13">
        <v>1879448</v>
      </c>
    </row>
    <row r="12379" spans="1:4" ht="15.75" hidden="1" customHeight="1">
      <c r="A12379" s="13" t="s">
        <v>360</v>
      </c>
      <c r="B12379" s="13">
        <v>1944</v>
      </c>
      <c r="C12379" s="13">
        <v>1944537</v>
      </c>
    </row>
    <row r="12380" spans="1:4" ht="15.75" hidden="1" customHeight="1">
      <c r="A12380" s="13" t="s">
        <v>360</v>
      </c>
      <c r="B12380" s="13">
        <v>1945</v>
      </c>
      <c r="C12380" s="13">
        <v>2011881</v>
      </c>
    </row>
    <row r="12381" spans="1:4" ht="15.75" hidden="1" customHeight="1">
      <c r="A12381" s="13" t="s">
        <v>360</v>
      </c>
      <c r="B12381" s="13">
        <v>1946</v>
      </c>
      <c r="C12381" s="13">
        <v>2081558</v>
      </c>
    </row>
    <row r="12382" spans="1:4" ht="15.75" hidden="1" customHeight="1">
      <c r="A12382" s="13" t="s">
        <v>360</v>
      </c>
      <c r="B12382" s="13">
        <v>1947</v>
      </c>
      <c r="C12382" s="13">
        <v>2153647</v>
      </c>
      <c r="D12382" s="13">
        <v>7.0000000000000001E-3</v>
      </c>
    </row>
    <row r="12383" spans="1:4" ht="15.75" hidden="1" customHeight="1">
      <c r="A12383" s="13" t="s">
        <v>360</v>
      </c>
      <c r="B12383" s="13">
        <v>1948</v>
      </c>
      <c r="C12383" s="13">
        <v>2228233</v>
      </c>
      <c r="D12383" s="13">
        <v>2.1999999999999999E-2</v>
      </c>
    </row>
    <row r="12384" spans="1:4" ht="15.75" hidden="1" customHeight="1">
      <c r="A12384" s="13" t="s">
        <v>360</v>
      </c>
      <c r="B12384" s="13">
        <v>1949</v>
      </c>
      <c r="C12384" s="13">
        <v>2304259</v>
      </c>
      <c r="D12384" s="13">
        <v>2.5000000000000001E-2</v>
      </c>
    </row>
    <row r="12385" spans="1:4" ht="15.75" hidden="1" customHeight="1">
      <c r="A12385" s="13" t="s">
        <v>360</v>
      </c>
      <c r="B12385" s="13">
        <v>1950</v>
      </c>
      <c r="C12385" s="13">
        <v>2381743</v>
      </c>
      <c r="D12385" s="13">
        <v>0.34799999999999998</v>
      </c>
    </row>
    <row r="12386" spans="1:4" ht="15.75" hidden="1" customHeight="1">
      <c r="A12386" s="13" t="s">
        <v>360</v>
      </c>
      <c r="B12386" s="13">
        <v>1951</v>
      </c>
      <c r="C12386" s="13">
        <v>2455308</v>
      </c>
      <c r="D12386" s="13">
        <v>0.35899999999999999</v>
      </c>
    </row>
    <row r="12387" spans="1:4" ht="15.75" hidden="1" customHeight="1">
      <c r="A12387" s="13" t="s">
        <v>360</v>
      </c>
      <c r="B12387" s="13">
        <v>1952</v>
      </c>
      <c r="C12387" s="13">
        <v>2532760</v>
      </c>
      <c r="D12387" s="13">
        <v>0.59299999999999997</v>
      </c>
    </row>
    <row r="12388" spans="1:4" ht="15.75" hidden="1" customHeight="1">
      <c r="A12388" s="13" t="s">
        <v>360</v>
      </c>
      <c r="B12388" s="13">
        <v>1953</v>
      </c>
      <c r="C12388" s="13">
        <v>2614570</v>
      </c>
      <c r="D12388" s="13">
        <v>0.61899999999999999</v>
      </c>
    </row>
    <row r="12389" spans="1:4" ht="15.75" hidden="1" customHeight="1">
      <c r="A12389" s="13" t="s">
        <v>360</v>
      </c>
      <c r="B12389" s="13">
        <v>1954</v>
      </c>
      <c r="C12389" s="13">
        <v>2700720</v>
      </c>
      <c r="D12389" s="13">
        <v>0.626</v>
      </c>
    </row>
    <row r="12390" spans="1:4" ht="15.75" hidden="1" customHeight="1">
      <c r="A12390" s="13" t="s">
        <v>360</v>
      </c>
      <c r="B12390" s="13">
        <v>1955</v>
      </c>
      <c r="C12390" s="13">
        <v>2791109</v>
      </c>
      <c r="D12390" s="13">
        <v>0.91500000000000004</v>
      </c>
    </row>
    <row r="12391" spans="1:4" ht="15.75" hidden="1" customHeight="1">
      <c r="A12391" s="13" t="s">
        <v>360</v>
      </c>
      <c r="B12391" s="13">
        <v>1956</v>
      </c>
      <c r="C12391" s="13">
        <v>2885529</v>
      </c>
      <c r="D12391" s="13">
        <v>0.98499999999999999</v>
      </c>
    </row>
    <row r="12392" spans="1:4" ht="15.75" hidden="1" customHeight="1">
      <c r="A12392" s="13" t="s">
        <v>360</v>
      </c>
      <c r="B12392" s="13">
        <v>1957</v>
      </c>
      <c r="C12392" s="13">
        <v>2983696</v>
      </c>
      <c r="D12392" s="13">
        <v>1.032</v>
      </c>
    </row>
    <row r="12393" spans="1:4" ht="15.75" hidden="1" customHeight="1">
      <c r="A12393" s="13" t="s">
        <v>360</v>
      </c>
      <c r="B12393" s="13">
        <v>1958</v>
      </c>
      <c r="C12393" s="13">
        <v>3085353</v>
      </c>
      <c r="D12393" s="13">
        <v>1.0649999999999999</v>
      </c>
    </row>
    <row r="12394" spans="1:4" ht="15.75" hidden="1" customHeight="1">
      <c r="A12394" s="13" t="s">
        <v>360</v>
      </c>
      <c r="B12394" s="13">
        <v>1959</v>
      </c>
      <c r="C12394" s="13">
        <v>3190239</v>
      </c>
      <c r="D12394" s="13">
        <v>1.113</v>
      </c>
    </row>
    <row r="12395" spans="1:4" ht="15.75" hidden="1" customHeight="1">
      <c r="A12395" s="13" t="s">
        <v>360</v>
      </c>
      <c r="B12395" s="13">
        <v>1960</v>
      </c>
      <c r="C12395" s="13">
        <v>3298024</v>
      </c>
      <c r="D12395" s="13">
        <v>1.04</v>
      </c>
    </row>
    <row r="12396" spans="1:4" ht="15.75" hidden="1" customHeight="1">
      <c r="A12396" s="13" t="s">
        <v>360</v>
      </c>
      <c r="B12396" s="13">
        <v>1961</v>
      </c>
      <c r="C12396" s="13">
        <v>3408420</v>
      </c>
      <c r="D12396" s="13">
        <v>1.0289999999999999</v>
      </c>
    </row>
    <row r="12397" spans="1:4" ht="15.75" hidden="1" customHeight="1">
      <c r="A12397" s="13" t="s">
        <v>360</v>
      </c>
      <c r="B12397" s="13">
        <v>1962</v>
      </c>
      <c r="C12397" s="13">
        <v>3521168</v>
      </c>
      <c r="D12397" s="13">
        <v>1.2410000000000001</v>
      </c>
    </row>
    <row r="12398" spans="1:4" ht="15.75" hidden="1" customHeight="1">
      <c r="A12398" s="13" t="s">
        <v>360</v>
      </c>
      <c r="B12398" s="13">
        <v>1963</v>
      </c>
      <c r="C12398" s="13">
        <v>3635808</v>
      </c>
      <c r="D12398" s="13">
        <v>1.2490000000000001</v>
      </c>
    </row>
    <row r="12399" spans="1:4" ht="15.75" hidden="1" customHeight="1">
      <c r="A12399" s="13" t="s">
        <v>360</v>
      </c>
      <c r="B12399" s="13">
        <v>1964</v>
      </c>
      <c r="C12399" s="13">
        <v>3752316</v>
      </c>
      <c r="D12399" s="13">
        <v>1.7470000000000001</v>
      </c>
    </row>
    <row r="12400" spans="1:4" ht="15.75" hidden="1" customHeight="1">
      <c r="A12400" s="13" t="s">
        <v>360</v>
      </c>
      <c r="B12400" s="13">
        <v>1965</v>
      </c>
      <c r="C12400" s="13">
        <v>3868717</v>
      </c>
      <c r="D12400" s="13">
        <v>1.5449999999999999</v>
      </c>
    </row>
    <row r="12401" spans="1:4" ht="15.75" hidden="1" customHeight="1">
      <c r="A12401" s="13" t="s">
        <v>360</v>
      </c>
      <c r="B12401" s="13">
        <v>1966</v>
      </c>
      <c r="C12401" s="13">
        <v>3987097</v>
      </c>
      <c r="D12401" s="13">
        <v>1.67</v>
      </c>
    </row>
    <row r="12402" spans="1:4" ht="15.75" hidden="1" customHeight="1">
      <c r="A12402" s="13" t="s">
        <v>360</v>
      </c>
      <c r="B12402" s="13">
        <v>1967</v>
      </c>
      <c r="C12402" s="13">
        <v>4108923</v>
      </c>
      <c r="D12402" s="13">
        <v>1.5669999999999999</v>
      </c>
    </row>
    <row r="12403" spans="1:4" ht="15.75" hidden="1" customHeight="1">
      <c r="A12403" s="13" t="s">
        <v>360</v>
      </c>
      <c r="B12403" s="13">
        <v>1968</v>
      </c>
      <c r="C12403" s="13">
        <v>4230885</v>
      </c>
      <c r="D12403" s="13">
        <v>2.347</v>
      </c>
    </row>
    <row r="12404" spans="1:4" ht="15.75" hidden="1" customHeight="1">
      <c r="A12404" s="13" t="s">
        <v>360</v>
      </c>
      <c r="B12404" s="13">
        <v>1969</v>
      </c>
      <c r="C12404" s="13">
        <v>4352958</v>
      </c>
      <c r="D12404" s="13">
        <v>2.6509999999999998</v>
      </c>
    </row>
    <row r="12405" spans="1:4" ht="15.75" hidden="1" customHeight="1">
      <c r="A12405" s="13" t="s">
        <v>360</v>
      </c>
      <c r="B12405" s="13">
        <v>1970</v>
      </c>
      <c r="C12405" s="13">
        <v>4475880</v>
      </c>
      <c r="D12405" s="13">
        <v>3.105</v>
      </c>
    </row>
    <row r="12406" spans="1:4" ht="15.75" hidden="1" customHeight="1">
      <c r="A12406" s="13" t="s">
        <v>360</v>
      </c>
      <c r="B12406" s="13">
        <v>1971</v>
      </c>
      <c r="C12406" s="13">
        <v>4599848</v>
      </c>
      <c r="D12406" s="13">
        <v>3.5190000000000001</v>
      </c>
    </row>
    <row r="12407" spans="1:4" ht="15.75" hidden="1" customHeight="1">
      <c r="A12407" s="13" t="s">
        <v>360</v>
      </c>
      <c r="B12407" s="13">
        <v>1972</v>
      </c>
      <c r="C12407" s="13">
        <v>4724807</v>
      </c>
      <c r="D12407" s="13">
        <v>4.6689999999999996</v>
      </c>
    </row>
    <row r="12408" spans="1:4" ht="15.75" hidden="1" customHeight="1">
      <c r="A12408" s="13" t="s">
        <v>360</v>
      </c>
      <c r="B12408" s="13">
        <v>1973</v>
      </c>
      <c r="C12408" s="13">
        <v>4851190</v>
      </c>
      <c r="D12408" s="13">
        <v>5.9589999999999996</v>
      </c>
    </row>
    <row r="12409" spans="1:4" ht="15.75" hidden="1" customHeight="1">
      <c r="A12409" s="13" t="s">
        <v>360</v>
      </c>
      <c r="B12409" s="13">
        <v>1974</v>
      </c>
      <c r="C12409" s="13">
        <v>4978588</v>
      </c>
      <c r="D12409" s="13">
        <v>6.41</v>
      </c>
    </row>
    <row r="12410" spans="1:4" ht="15.75" hidden="1" customHeight="1">
      <c r="A12410" s="13" t="s">
        <v>360</v>
      </c>
      <c r="B12410" s="13">
        <v>1975</v>
      </c>
      <c r="C12410" s="13">
        <v>5106460</v>
      </c>
      <c r="D12410" s="13">
        <v>6.3330000000000002</v>
      </c>
    </row>
    <row r="12411" spans="1:4" ht="15.75" hidden="1" customHeight="1">
      <c r="A12411" s="13" t="s">
        <v>360</v>
      </c>
      <c r="B12411" s="13">
        <v>1976</v>
      </c>
      <c r="C12411" s="13">
        <v>5235324</v>
      </c>
      <c r="D12411" s="13">
        <v>6.3220000000000001</v>
      </c>
    </row>
    <row r="12412" spans="1:4" ht="15.75" hidden="1" customHeight="1">
      <c r="A12412" s="13" t="s">
        <v>360</v>
      </c>
      <c r="B12412" s="13">
        <v>1977</v>
      </c>
      <c r="C12412" s="13">
        <v>5365077</v>
      </c>
      <c r="D12412" s="13">
        <v>5.5990000000000002</v>
      </c>
    </row>
    <row r="12413" spans="1:4" ht="15.75" hidden="1" customHeight="1">
      <c r="A12413" s="13" t="s">
        <v>360</v>
      </c>
      <c r="B12413" s="13">
        <v>1978</v>
      </c>
      <c r="C12413" s="13">
        <v>5495451</v>
      </c>
      <c r="D12413" s="13">
        <v>5.43</v>
      </c>
    </row>
    <row r="12414" spans="1:4" ht="15.75" hidden="1" customHeight="1">
      <c r="A12414" s="13" t="s">
        <v>360</v>
      </c>
      <c r="B12414" s="13">
        <v>1979</v>
      </c>
      <c r="C12414" s="13">
        <v>5625872</v>
      </c>
      <c r="D12414" s="13">
        <v>6.7859999999999996</v>
      </c>
    </row>
    <row r="12415" spans="1:4" ht="15.75" hidden="1" customHeight="1">
      <c r="A12415" s="13" t="s">
        <v>360</v>
      </c>
      <c r="B12415" s="13">
        <v>1980</v>
      </c>
      <c r="C12415" s="13">
        <v>5755808</v>
      </c>
      <c r="D12415" s="13">
        <v>6.4269999999999996</v>
      </c>
    </row>
    <row r="12416" spans="1:4" ht="15.75" hidden="1" customHeight="1">
      <c r="A12416" s="13" t="s">
        <v>360</v>
      </c>
      <c r="B12416" s="13">
        <v>1981</v>
      </c>
      <c r="C12416" s="13">
        <v>5885248</v>
      </c>
      <c r="D12416" s="13">
        <v>6.1349999999999998</v>
      </c>
    </row>
    <row r="12417" spans="1:4" ht="15.75" hidden="1" customHeight="1">
      <c r="A12417" s="13" t="s">
        <v>360</v>
      </c>
      <c r="B12417" s="13">
        <v>1982</v>
      </c>
      <c r="C12417" s="13">
        <v>6014975</v>
      </c>
      <c r="D12417" s="13">
        <v>6.3029999999999999</v>
      </c>
    </row>
    <row r="12418" spans="1:4" ht="15.75" hidden="1" customHeight="1">
      <c r="A12418" s="13" t="s">
        <v>360</v>
      </c>
      <c r="B12418" s="13">
        <v>1983</v>
      </c>
      <c r="C12418" s="13">
        <v>6147216</v>
      </c>
      <c r="D12418" s="13">
        <v>7.8659999999999997</v>
      </c>
    </row>
    <row r="12419" spans="1:4" ht="15.75" hidden="1" customHeight="1">
      <c r="A12419" s="13" t="s">
        <v>360</v>
      </c>
      <c r="B12419" s="13">
        <v>1984</v>
      </c>
      <c r="C12419" s="13">
        <v>6282107</v>
      </c>
      <c r="D12419" s="13">
        <v>7.39</v>
      </c>
    </row>
    <row r="12420" spans="1:4" ht="15.75" hidden="1" customHeight="1">
      <c r="A12420" s="13" t="s">
        <v>360</v>
      </c>
      <c r="B12420" s="13">
        <v>1985</v>
      </c>
      <c r="C12420" s="13">
        <v>6417803</v>
      </c>
      <c r="D12420" s="13">
        <v>7.242</v>
      </c>
    </row>
    <row r="12421" spans="1:4" ht="15.75" hidden="1" customHeight="1">
      <c r="A12421" s="13" t="s">
        <v>360</v>
      </c>
      <c r="B12421" s="13">
        <v>1986</v>
      </c>
      <c r="C12421" s="13">
        <v>6554326</v>
      </c>
      <c r="D12421" s="13">
        <v>8.1210000000000004</v>
      </c>
    </row>
    <row r="12422" spans="1:4" ht="15.75" hidden="1" customHeight="1">
      <c r="A12422" s="13" t="s">
        <v>360</v>
      </c>
      <c r="B12422" s="13">
        <v>1987</v>
      </c>
      <c r="C12422" s="13">
        <v>6692727</v>
      </c>
      <c r="D12422" s="13">
        <v>9.6869999999999994</v>
      </c>
    </row>
    <row r="12423" spans="1:4" ht="15.75" hidden="1" customHeight="1">
      <c r="A12423" s="13" t="s">
        <v>360</v>
      </c>
      <c r="B12423" s="13">
        <v>1988</v>
      </c>
      <c r="C12423" s="13">
        <v>6834210</v>
      </c>
      <c r="D12423" s="13">
        <v>9.74</v>
      </c>
    </row>
    <row r="12424" spans="1:4" ht="15.75" hidden="1" customHeight="1">
      <c r="A12424" s="13" t="s">
        <v>360</v>
      </c>
      <c r="B12424" s="13">
        <v>1989</v>
      </c>
      <c r="C12424" s="13">
        <v>6980041</v>
      </c>
      <c r="D12424" s="13">
        <v>10.257999999999999</v>
      </c>
    </row>
    <row r="12425" spans="1:4" ht="15.75" hidden="1" customHeight="1">
      <c r="A12425" s="13" t="s">
        <v>360</v>
      </c>
      <c r="B12425" s="13">
        <v>1990</v>
      </c>
      <c r="C12425" s="13">
        <v>7129004</v>
      </c>
      <c r="D12425" s="13">
        <v>8.9359999999999999</v>
      </c>
    </row>
    <row r="12426" spans="1:4" ht="15.75" hidden="1" customHeight="1">
      <c r="A12426" s="13" t="s">
        <v>360</v>
      </c>
      <c r="B12426" s="13">
        <v>1991</v>
      </c>
      <c r="C12426" s="13">
        <v>7278410</v>
      </c>
      <c r="D12426" s="13">
        <v>9.5380000000000003</v>
      </c>
    </row>
    <row r="12427" spans="1:4" ht="15.75" hidden="1" customHeight="1">
      <c r="A12427" s="13" t="s">
        <v>360</v>
      </c>
      <c r="B12427" s="13">
        <v>1992</v>
      </c>
      <c r="C12427" s="13">
        <v>7427347</v>
      </c>
      <c r="D12427" s="13">
        <v>10.417999999999999</v>
      </c>
    </row>
    <row r="12428" spans="1:4" ht="15.75" hidden="1" customHeight="1">
      <c r="A12428" s="13" t="s">
        <v>360</v>
      </c>
      <c r="B12428" s="13">
        <v>1993</v>
      </c>
      <c r="C12428" s="13">
        <v>7576083</v>
      </c>
      <c r="D12428" s="13">
        <v>11.209</v>
      </c>
    </row>
    <row r="12429" spans="1:4" ht="15.75" hidden="1" customHeight="1">
      <c r="A12429" s="13" t="s">
        <v>360</v>
      </c>
      <c r="B12429" s="13">
        <v>1994</v>
      </c>
      <c r="C12429" s="13">
        <v>7723940</v>
      </c>
      <c r="D12429" s="13">
        <v>11.795999999999999</v>
      </c>
    </row>
    <row r="12430" spans="1:4" ht="15.75" hidden="1" customHeight="1">
      <c r="A12430" s="13" t="s">
        <v>360</v>
      </c>
      <c r="B12430" s="13">
        <v>1995</v>
      </c>
      <c r="C12430" s="13">
        <v>7869754</v>
      </c>
      <c r="D12430" s="13">
        <v>15.106999999999999</v>
      </c>
    </row>
    <row r="12431" spans="1:4" ht="15.75" hidden="1" customHeight="1">
      <c r="A12431" s="13" t="s">
        <v>360</v>
      </c>
      <c r="B12431" s="13">
        <v>1996</v>
      </c>
      <c r="C12431" s="13">
        <v>8012315</v>
      </c>
      <c r="D12431" s="13">
        <v>16.484000000000002</v>
      </c>
    </row>
    <row r="12432" spans="1:4" ht="15.75" hidden="1" customHeight="1">
      <c r="A12432" s="13" t="s">
        <v>360</v>
      </c>
      <c r="B12432" s="13">
        <v>1997</v>
      </c>
      <c r="C12432" s="13">
        <v>8150078</v>
      </c>
      <c r="D12432" s="13">
        <v>17.265999999999998</v>
      </c>
    </row>
    <row r="12433" spans="1:4" ht="15.75" hidden="1" customHeight="1">
      <c r="A12433" s="13" t="s">
        <v>360</v>
      </c>
      <c r="B12433" s="13">
        <v>1998</v>
      </c>
      <c r="C12433" s="13">
        <v>8282125</v>
      </c>
      <c r="D12433" s="13">
        <v>17.788</v>
      </c>
    </row>
    <row r="12434" spans="1:4" ht="15.75" hidden="1" customHeight="1">
      <c r="A12434" s="13" t="s">
        <v>360</v>
      </c>
      <c r="B12434" s="13">
        <v>1999</v>
      </c>
      <c r="C12434" s="13">
        <v>8411380</v>
      </c>
      <c r="D12434" s="13">
        <v>17.821000000000002</v>
      </c>
    </row>
    <row r="12435" spans="1:4" ht="15.75" hidden="1" customHeight="1">
      <c r="A12435" s="13" t="s">
        <v>360</v>
      </c>
      <c r="B12435" s="13">
        <v>2000</v>
      </c>
      <c r="C12435" s="13">
        <v>8540790</v>
      </c>
      <c r="D12435" s="13">
        <v>18.992000000000001</v>
      </c>
    </row>
    <row r="12436" spans="1:4" ht="15.75" hidden="1" customHeight="1">
      <c r="A12436" s="13" t="s">
        <v>360</v>
      </c>
      <c r="B12436" s="13">
        <v>2001</v>
      </c>
      <c r="C12436" s="13">
        <v>8669038</v>
      </c>
      <c r="D12436" s="13">
        <v>19.145</v>
      </c>
    </row>
    <row r="12437" spans="1:4" ht="15.75" hidden="1" customHeight="1">
      <c r="A12437" s="13" t="s">
        <v>360</v>
      </c>
      <c r="B12437" s="13">
        <v>2002</v>
      </c>
      <c r="C12437" s="13">
        <v>8795104</v>
      </c>
      <c r="D12437" s="13">
        <v>20.949000000000002</v>
      </c>
    </row>
    <row r="12438" spans="1:4" ht="15.75" hidden="1" customHeight="1">
      <c r="A12438" s="13" t="s">
        <v>360</v>
      </c>
      <c r="B12438" s="13">
        <v>2003</v>
      </c>
      <c r="C12438" s="13">
        <v>8919857</v>
      </c>
      <c r="D12438" s="13">
        <v>21.344999999999999</v>
      </c>
    </row>
    <row r="12439" spans="1:4" ht="15.75" hidden="1" customHeight="1">
      <c r="A12439" s="13" t="s">
        <v>360</v>
      </c>
      <c r="B12439" s="13">
        <v>2004</v>
      </c>
      <c r="C12439" s="13">
        <v>9043135</v>
      </c>
      <c r="D12439" s="13">
        <v>17.332999999999998</v>
      </c>
    </row>
    <row r="12440" spans="1:4" ht="15.75" hidden="1" customHeight="1">
      <c r="A12440" s="13" t="s">
        <v>360</v>
      </c>
      <c r="B12440" s="13">
        <v>2005</v>
      </c>
      <c r="C12440" s="13">
        <v>9164770</v>
      </c>
      <c r="D12440" s="13">
        <v>17.940999999999999</v>
      </c>
    </row>
    <row r="12441" spans="1:4" ht="15.75" hidden="1" customHeight="1">
      <c r="A12441" s="13" t="s">
        <v>360</v>
      </c>
      <c r="B12441" s="13">
        <v>2006</v>
      </c>
      <c r="C12441" s="13">
        <v>9284169</v>
      </c>
      <c r="D12441" s="13">
        <v>19.111999999999998</v>
      </c>
    </row>
    <row r="12442" spans="1:4" ht="15.75" hidden="1" customHeight="1">
      <c r="A12442" s="13" t="s">
        <v>360</v>
      </c>
      <c r="B12442" s="13">
        <v>2007</v>
      </c>
      <c r="C12442" s="13">
        <v>9402209</v>
      </c>
      <c r="D12442" s="13">
        <v>19.992999999999999</v>
      </c>
    </row>
    <row r="12443" spans="1:4" ht="15.75" hidden="1" customHeight="1">
      <c r="A12443" s="13" t="s">
        <v>360</v>
      </c>
      <c r="B12443" s="13">
        <v>2008</v>
      </c>
      <c r="C12443" s="13">
        <v>9522954</v>
      </c>
      <c r="D12443" s="13">
        <v>20.332000000000001</v>
      </c>
    </row>
    <row r="12444" spans="1:4" ht="15.75" hidden="1" customHeight="1">
      <c r="A12444" s="13" t="s">
        <v>360</v>
      </c>
      <c r="B12444" s="13">
        <v>2009</v>
      </c>
      <c r="C12444" s="13">
        <v>9648061</v>
      </c>
      <c r="D12444" s="13">
        <v>19.780999999999999</v>
      </c>
    </row>
    <row r="12445" spans="1:4" ht="15.75" hidden="1" customHeight="1">
      <c r="A12445" s="13" t="s">
        <v>360</v>
      </c>
      <c r="B12445" s="13">
        <v>2010</v>
      </c>
      <c r="C12445" s="13">
        <v>9775756</v>
      </c>
      <c r="D12445" s="13">
        <v>20.553000000000001</v>
      </c>
    </row>
    <row r="12446" spans="1:4" ht="15.75" hidden="1" customHeight="1">
      <c r="A12446" s="13" t="s">
        <v>360</v>
      </c>
      <c r="B12446" s="13">
        <v>2011</v>
      </c>
      <c r="C12446" s="13">
        <v>9903743</v>
      </c>
      <c r="D12446" s="13">
        <v>21.318000000000001</v>
      </c>
    </row>
    <row r="12447" spans="1:4" ht="15.75" hidden="1" customHeight="1">
      <c r="A12447" s="13" t="s">
        <v>360</v>
      </c>
      <c r="B12447" s="13">
        <v>2012</v>
      </c>
      <c r="C12447" s="13">
        <v>10030885</v>
      </c>
      <c r="D12447" s="13">
        <v>21.254999999999999</v>
      </c>
    </row>
    <row r="12448" spans="1:4" ht="15.75" hidden="1" customHeight="1">
      <c r="A12448" s="13" t="s">
        <v>360</v>
      </c>
      <c r="B12448" s="13">
        <v>2013</v>
      </c>
      <c r="C12448" s="13">
        <v>10157054</v>
      </c>
      <c r="D12448" s="13">
        <v>21.266999999999999</v>
      </c>
    </row>
    <row r="12449" spans="1:4" ht="15.75" hidden="1" customHeight="1">
      <c r="A12449" s="13" t="s">
        <v>360</v>
      </c>
      <c r="B12449" s="13">
        <v>2014</v>
      </c>
      <c r="C12449" s="13">
        <v>10282116</v>
      </c>
      <c r="D12449" s="13">
        <v>21.800999999999998</v>
      </c>
    </row>
    <row r="12450" spans="1:4" ht="15.75" hidden="1" customHeight="1">
      <c r="A12450" s="13" t="s">
        <v>360</v>
      </c>
      <c r="B12450" s="13">
        <v>2015</v>
      </c>
      <c r="C12450" s="13">
        <v>10405832</v>
      </c>
      <c r="D12450" s="13">
        <v>23.495000000000001</v>
      </c>
    </row>
    <row r="12451" spans="1:4" ht="15.75" hidden="1" customHeight="1">
      <c r="A12451" s="13" t="s">
        <v>360</v>
      </c>
      <c r="B12451" s="13">
        <v>2016</v>
      </c>
      <c r="C12451" s="13">
        <v>10527589</v>
      </c>
      <c r="D12451" s="13">
        <v>24.645</v>
      </c>
    </row>
    <row r="12452" spans="1:4" ht="15.75" hidden="1" customHeight="1">
      <c r="A12452" s="13" t="s">
        <v>360</v>
      </c>
      <c r="B12452" s="13">
        <v>2017</v>
      </c>
      <c r="C12452" s="13">
        <v>10647247</v>
      </c>
      <c r="D12452" s="13">
        <v>24.016999999999999</v>
      </c>
    </row>
    <row r="12453" spans="1:4" ht="15.75" hidden="1" customHeight="1">
      <c r="A12453" s="13" t="s">
        <v>360</v>
      </c>
      <c r="B12453" s="13">
        <v>2018</v>
      </c>
      <c r="C12453" s="13">
        <v>10765532</v>
      </c>
      <c r="D12453" s="13">
        <v>25.756</v>
      </c>
    </row>
    <row r="12454" spans="1:4" ht="15.75" hidden="1" customHeight="1">
      <c r="A12454" s="13" t="s">
        <v>360</v>
      </c>
      <c r="B12454" s="13">
        <v>2019</v>
      </c>
      <c r="C12454" s="13">
        <v>10881886</v>
      </c>
      <c r="D12454" s="13">
        <v>28.358000000000001</v>
      </c>
    </row>
    <row r="12455" spans="1:4" ht="15.75" hidden="1" customHeight="1">
      <c r="A12455" s="13" t="s">
        <v>360</v>
      </c>
      <c r="B12455" s="13">
        <v>2020</v>
      </c>
      <c r="C12455" s="13">
        <v>10999668</v>
      </c>
      <c r="D12455" s="13">
        <v>26.38</v>
      </c>
    </row>
    <row r="12456" spans="1:4" ht="15.75" hidden="1" customHeight="1">
      <c r="A12456" s="13" t="s">
        <v>360</v>
      </c>
      <c r="B12456" s="13">
        <v>2021</v>
      </c>
      <c r="C12456" s="13">
        <v>11117873</v>
      </c>
      <c r="D12456" s="13">
        <v>28.922000000000001</v>
      </c>
    </row>
    <row r="12457" spans="1:4" ht="15.75" hidden="1" customHeight="1">
      <c r="A12457" s="13" t="s">
        <v>361</v>
      </c>
      <c r="B12457" s="13">
        <v>1850</v>
      </c>
      <c r="C12457" s="13">
        <v>203636</v>
      </c>
    </row>
    <row r="12458" spans="1:4" ht="15.75" hidden="1" customHeight="1">
      <c r="A12458" s="13" t="s">
        <v>361</v>
      </c>
      <c r="B12458" s="13">
        <v>1851</v>
      </c>
      <c r="C12458" s="13">
        <v>206109</v>
      </c>
    </row>
    <row r="12459" spans="1:4" ht="15.75" hidden="1" customHeight="1">
      <c r="A12459" s="13" t="s">
        <v>361</v>
      </c>
      <c r="B12459" s="13">
        <v>1852</v>
      </c>
      <c r="C12459" s="13">
        <v>208613</v>
      </c>
    </row>
    <row r="12460" spans="1:4" ht="15.75" hidden="1" customHeight="1">
      <c r="A12460" s="13" t="s">
        <v>361</v>
      </c>
      <c r="B12460" s="13">
        <v>1853</v>
      </c>
      <c r="C12460" s="13">
        <v>211146</v>
      </c>
    </row>
    <row r="12461" spans="1:4" ht="15.75" hidden="1" customHeight="1">
      <c r="A12461" s="13" t="s">
        <v>361</v>
      </c>
      <c r="B12461" s="13">
        <v>1854</v>
      </c>
      <c r="C12461" s="13">
        <v>213710</v>
      </c>
    </row>
    <row r="12462" spans="1:4" ht="15.75" hidden="1" customHeight="1">
      <c r="A12462" s="13" t="s">
        <v>361</v>
      </c>
      <c r="B12462" s="13">
        <v>1855</v>
      </c>
      <c r="C12462" s="13">
        <v>216305</v>
      </c>
    </row>
    <row r="12463" spans="1:4" ht="15.75" hidden="1" customHeight="1">
      <c r="A12463" s="13" t="s">
        <v>361</v>
      </c>
      <c r="B12463" s="13">
        <v>1856</v>
      </c>
      <c r="C12463" s="13">
        <v>218932</v>
      </c>
    </row>
    <row r="12464" spans="1:4" ht="15.75" hidden="1" customHeight="1">
      <c r="A12464" s="13" t="s">
        <v>361</v>
      </c>
      <c r="B12464" s="13">
        <v>1857</v>
      </c>
      <c r="C12464" s="13">
        <v>221589</v>
      </c>
    </row>
    <row r="12465" spans="1:3" ht="15.75" hidden="1" customHeight="1">
      <c r="A12465" s="13" t="s">
        <v>361</v>
      </c>
      <c r="B12465" s="13">
        <v>1858</v>
      </c>
      <c r="C12465" s="13">
        <v>224279</v>
      </c>
    </row>
    <row r="12466" spans="1:3" ht="15.75" hidden="1" customHeight="1">
      <c r="A12466" s="13" t="s">
        <v>361</v>
      </c>
      <c r="B12466" s="13">
        <v>1859</v>
      </c>
      <c r="C12466" s="13">
        <v>227002</v>
      </c>
    </row>
    <row r="12467" spans="1:3" ht="15.75" hidden="1" customHeight="1">
      <c r="A12467" s="13" t="s">
        <v>361</v>
      </c>
      <c r="B12467" s="13">
        <v>1860</v>
      </c>
      <c r="C12467" s="13">
        <v>229757</v>
      </c>
    </row>
    <row r="12468" spans="1:3" ht="15.75" hidden="1" customHeight="1">
      <c r="A12468" s="13" t="s">
        <v>361</v>
      </c>
      <c r="B12468" s="13">
        <v>1861</v>
      </c>
      <c r="C12468" s="13">
        <v>232545</v>
      </c>
    </row>
    <row r="12469" spans="1:3" ht="15.75" hidden="1" customHeight="1">
      <c r="A12469" s="13" t="s">
        <v>361</v>
      </c>
      <c r="B12469" s="13">
        <v>1862</v>
      </c>
      <c r="C12469" s="13">
        <v>235367</v>
      </c>
    </row>
    <row r="12470" spans="1:3" ht="15.75" hidden="1" customHeight="1">
      <c r="A12470" s="13" t="s">
        <v>361</v>
      </c>
      <c r="B12470" s="13">
        <v>1863</v>
      </c>
      <c r="C12470" s="13">
        <v>238223</v>
      </c>
    </row>
    <row r="12471" spans="1:3" ht="15.75" hidden="1" customHeight="1">
      <c r="A12471" s="13" t="s">
        <v>361</v>
      </c>
      <c r="B12471" s="13">
        <v>1864</v>
      </c>
      <c r="C12471" s="13">
        <v>241113</v>
      </c>
    </row>
    <row r="12472" spans="1:3" ht="15.75" hidden="1" customHeight="1">
      <c r="A12472" s="13" t="s">
        <v>361</v>
      </c>
      <c r="B12472" s="13">
        <v>1865</v>
      </c>
      <c r="C12472" s="13">
        <v>244038</v>
      </c>
    </row>
    <row r="12473" spans="1:3" ht="15.75" hidden="1" customHeight="1">
      <c r="A12473" s="13" t="s">
        <v>361</v>
      </c>
      <c r="B12473" s="13">
        <v>1866</v>
      </c>
      <c r="C12473" s="13">
        <v>246998</v>
      </c>
    </row>
    <row r="12474" spans="1:3" ht="15.75" hidden="1" customHeight="1">
      <c r="A12474" s="13" t="s">
        <v>361</v>
      </c>
      <c r="B12474" s="13">
        <v>1867</v>
      </c>
      <c r="C12474" s="13">
        <v>249993</v>
      </c>
    </row>
    <row r="12475" spans="1:3" ht="15.75" hidden="1" customHeight="1">
      <c r="A12475" s="13" t="s">
        <v>361</v>
      </c>
      <c r="B12475" s="13">
        <v>1868</v>
      </c>
      <c r="C12475" s="13">
        <v>253025</v>
      </c>
    </row>
    <row r="12476" spans="1:3" ht="15.75" hidden="1" customHeight="1">
      <c r="A12476" s="13" t="s">
        <v>361</v>
      </c>
      <c r="B12476" s="13">
        <v>1869</v>
      </c>
      <c r="C12476" s="13">
        <v>256093</v>
      </c>
    </row>
    <row r="12477" spans="1:3" ht="15.75" hidden="1" customHeight="1">
      <c r="A12477" s="13" t="s">
        <v>361</v>
      </c>
      <c r="B12477" s="13">
        <v>1870</v>
      </c>
      <c r="C12477" s="13">
        <v>259198</v>
      </c>
    </row>
    <row r="12478" spans="1:3" ht="15.75" hidden="1" customHeight="1">
      <c r="A12478" s="13" t="s">
        <v>361</v>
      </c>
      <c r="B12478" s="13">
        <v>1871</v>
      </c>
      <c r="C12478" s="13">
        <v>262341</v>
      </c>
    </row>
    <row r="12479" spans="1:3" ht="15.75" hidden="1" customHeight="1">
      <c r="A12479" s="13" t="s">
        <v>361</v>
      </c>
      <c r="B12479" s="13">
        <v>1872</v>
      </c>
      <c r="C12479" s="13">
        <v>265521</v>
      </c>
    </row>
    <row r="12480" spans="1:3" ht="15.75" hidden="1" customHeight="1">
      <c r="A12480" s="13" t="s">
        <v>361</v>
      </c>
      <c r="B12480" s="13">
        <v>1873</v>
      </c>
      <c r="C12480" s="13">
        <v>268739</v>
      </c>
    </row>
    <row r="12481" spans="1:3" ht="15.75" hidden="1" customHeight="1">
      <c r="A12481" s="13" t="s">
        <v>361</v>
      </c>
      <c r="B12481" s="13">
        <v>1874</v>
      </c>
      <c r="C12481" s="13">
        <v>271997</v>
      </c>
    </row>
    <row r="12482" spans="1:3" ht="15.75" hidden="1" customHeight="1">
      <c r="A12482" s="13" t="s">
        <v>361</v>
      </c>
      <c r="B12482" s="13">
        <v>1875</v>
      </c>
      <c r="C12482" s="13">
        <v>275293</v>
      </c>
    </row>
    <row r="12483" spans="1:3" ht="15.75" hidden="1" customHeight="1">
      <c r="A12483" s="13" t="s">
        <v>361</v>
      </c>
      <c r="B12483" s="13">
        <v>1876</v>
      </c>
      <c r="C12483" s="13">
        <v>278629</v>
      </c>
    </row>
    <row r="12484" spans="1:3" ht="15.75" hidden="1" customHeight="1">
      <c r="A12484" s="13" t="s">
        <v>361</v>
      </c>
      <c r="B12484" s="13">
        <v>1877</v>
      </c>
      <c r="C12484" s="13">
        <v>282005</v>
      </c>
    </row>
    <row r="12485" spans="1:3" ht="15.75" hidden="1" customHeight="1">
      <c r="A12485" s="13" t="s">
        <v>361</v>
      </c>
      <c r="B12485" s="13">
        <v>1878</v>
      </c>
      <c r="C12485" s="13">
        <v>285421</v>
      </c>
    </row>
    <row r="12486" spans="1:3" ht="15.75" hidden="1" customHeight="1">
      <c r="A12486" s="13" t="s">
        <v>361</v>
      </c>
      <c r="B12486" s="13">
        <v>1879</v>
      </c>
      <c r="C12486" s="13">
        <v>288463</v>
      </c>
    </row>
    <row r="12487" spans="1:3" ht="15.75" hidden="1" customHeight="1">
      <c r="A12487" s="13" t="s">
        <v>361</v>
      </c>
      <c r="B12487" s="13">
        <v>1880</v>
      </c>
      <c r="C12487" s="13">
        <v>291123</v>
      </c>
    </row>
    <row r="12488" spans="1:3" ht="15.75" hidden="1" customHeight="1">
      <c r="A12488" s="13" t="s">
        <v>361</v>
      </c>
      <c r="B12488" s="13">
        <v>1881</v>
      </c>
      <c r="C12488" s="13">
        <v>293396</v>
      </c>
    </row>
    <row r="12489" spans="1:3" ht="15.75" hidden="1" customHeight="1">
      <c r="A12489" s="13" t="s">
        <v>361</v>
      </c>
      <c r="B12489" s="13">
        <v>1882</v>
      </c>
      <c r="C12489" s="13">
        <v>295275</v>
      </c>
    </row>
    <row r="12490" spans="1:3" ht="15.75" hidden="1" customHeight="1">
      <c r="A12490" s="13" t="s">
        <v>361</v>
      </c>
      <c r="B12490" s="13">
        <v>1883</v>
      </c>
      <c r="C12490" s="13">
        <v>296753</v>
      </c>
    </row>
    <row r="12491" spans="1:3" ht="15.75" hidden="1" customHeight="1">
      <c r="A12491" s="13" t="s">
        <v>361</v>
      </c>
      <c r="B12491" s="13">
        <v>1884</v>
      </c>
      <c r="C12491" s="13">
        <v>298239</v>
      </c>
    </row>
    <row r="12492" spans="1:3" ht="15.75" hidden="1" customHeight="1">
      <c r="A12492" s="13" t="s">
        <v>361</v>
      </c>
      <c r="B12492" s="13">
        <v>1885</v>
      </c>
      <c r="C12492" s="13">
        <v>299732</v>
      </c>
    </row>
    <row r="12493" spans="1:3" ht="15.75" hidden="1" customHeight="1">
      <c r="A12493" s="13" t="s">
        <v>361</v>
      </c>
      <c r="B12493" s="13">
        <v>1886</v>
      </c>
      <c r="C12493" s="13">
        <v>301232</v>
      </c>
    </row>
    <row r="12494" spans="1:3" ht="15.75" hidden="1" customHeight="1">
      <c r="A12494" s="13" t="s">
        <v>361</v>
      </c>
      <c r="B12494" s="13">
        <v>1887</v>
      </c>
      <c r="C12494" s="13">
        <v>302739</v>
      </c>
    </row>
    <row r="12495" spans="1:3" ht="15.75" hidden="1" customHeight="1">
      <c r="A12495" s="13" t="s">
        <v>361</v>
      </c>
      <c r="B12495" s="13">
        <v>1888</v>
      </c>
      <c r="C12495" s="13">
        <v>304253</v>
      </c>
    </row>
    <row r="12496" spans="1:3" ht="15.75" hidden="1" customHeight="1">
      <c r="A12496" s="13" t="s">
        <v>361</v>
      </c>
      <c r="B12496" s="13">
        <v>1889</v>
      </c>
      <c r="C12496" s="13">
        <v>305897</v>
      </c>
    </row>
    <row r="12497" spans="1:3" ht="15.75" hidden="1" customHeight="1">
      <c r="A12497" s="13" t="s">
        <v>361</v>
      </c>
      <c r="B12497" s="13">
        <v>1890</v>
      </c>
      <c r="C12497" s="13">
        <v>307672</v>
      </c>
    </row>
    <row r="12498" spans="1:3" ht="15.75" hidden="1" customHeight="1">
      <c r="A12498" s="13" t="s">
        <v>361</v>
      </c>
      <c r="B12498" s="13">
        <v>1891</v>
      </c>
      <c r="C12498" s="13">
        <v>309579</v>
      </c>
    </row>
    <row r="12499" spans="1:3" ht="15.75" hidden="1" customHeight="1">
      <c r="A12499" s="13" t="s">
        <v>361</v>
      </c>
      <c r="B12499" s="13">
        <v>1892</v>
      </c>
      <c r="C12499" s="13">
        <v>311619</v>
      </c>
    </row>
    <row r="12500" spans="1:3" ht="15.75" hidden="1" customHeight="1">
      <c r="A12500" s="13" t="s">
        <v>361</v>
      </c>
      <c r="B12500" s="13">
        <v>1893</v>
      </c>
      <c r="C12500" s="13">
        <v>313795</v>
      </c>
    </row>
    <row r="12501" spans="1:3" ht="15.75" hidden="1" customHeight="1">
      <c r="A12501" s="13" t="s">
        <v>361</v>
      </c>
      <c r="B12501" s="13">
        <v>1894</v>
      </c>
      <c r="C12501" s="13">
        <v>315986</v>
      </c>
    </row>
    <row r="12502" spans="1:3" ht="15.75" hidden="1" customHeight="1">
      <c r="A12502" s="13" t="s">
        <v>361</v>
      </c>
      <c r="B12502" s="13">
        <v>1895</v>
      </c>
      <c r="C12502" s="13">
        <v>318191</v>
      </c>
    </row>
    <row r="12503" spans="1:3" ht="15.75" hidden="1" customHeight="1">
      <c r="A12503" s="13" t="s">
        <v>361</v>
      </c>
      <c r="B12503" s="13">
        <v>1896</v>
      </c>
      <c r="C12503" s="13">
        <v>320411</v>
      </c>
    </row>
    <row r="12504" spans="1:3" ht="15.75" hidden="1" customHeight="1">
      <c r="A12504" s="13" t="s">
        <v>361</v>
      </c>
      <c r="B12504" s="13">
        <v>1897</v>
      </c>
      <c r="C12504" s="13">
        <v>322647</v>
      </c>
    </row>
    <row r="12505" spans="1:3" ht="15.75" hidden="1" customHeight="1">
      <c r="A12505" s="13" t="s">
        <v>361</v>
      </c>
      <c r="B12505" s="13">
        <v>1898</v>
      </c>
      <c r="C12505" s="13">
        <v>324898</v>
      </c>
    </row>
    <row r="12506" spans="1:3" ht="15.75" hidden="1" customHeight="1">
      <c r="A12506" s="13" t="s">
        <v>361</v>
      </c>
      <c r="B12506" s="13">
        <v>1899</v>
      </c>
      <c r="C12506" s="13">
        <v>327141</v>
      </c>
    </row>
    <row r="12507" spans="1:3" ht="15.75" hidden="1" customHeight="1">
      <c r="A12507" s="13" t="s">
        <v>361</v>
      </c>
      <c r="B12507" s="13">
        <v>1900</v>
      </c>
      <c r="C12507" s="13">
        <v>329377</v>
      </c>
    </row>
    <row r="12508" spans="1:3" ht="15.75" hidden="1" customHeight="1">
      <c r="A12508" s="13" t="s">
        <v>361</v>
      </c>
      <c r="B12508" s="13">
        <v>1901</v>
      </c>
      <c r="C12508" s="13">
        <v>331606</v>
      </c>
    </row>
    <row r="12509" spans="1:3" ht="15.75" hidden="1" customHeight="1">
      <c r="A12509" s="13" t="s">
        <v>361</v>
      </c>
      <c r="B12509" s="13">
        <v>1902</v>
      </c>
      <c r="C12509" s="13">
        <v>333827</v>
      </c>
    </row>
    <row r="12510" spans="1:3" ht="15.75" hidden="1" customHeight="1">
      <c r="A12510" s="13" t="s">
        <v>361</v>
      </c>
      <c r="B12510" s="13">
        <v>1903</v>
      </c>
      <c r="C12510" s="13">
        <v>336040</v>
      </c>
    </row>
    <row r="12511" spans="1:3" ht="15.75" hidden="1" customHeight="1">
      <c r="A12511" s="13" t="s">
        <v>361</v>
      </c>
      <c r="B12511" s="13">
        <v>1904</v>
      </c>
      <c r="C12511" s="13">
        <v>338268</v>
      </c>
    </row>
    <row r="12512" spans="1:3" ht="15.75" hidden="1" customHeight="1">
      <c r="A12512" s="13" t="s">
        <v>361</v>
      </c>
      <c r="B12512" s="13">
        <v>1905</v>
      </c>
      <c r="C12512" s="13">
        <v>340509</v>
      </c>
    </row>
    <row r="12513" spans="1:3" ht="15.75" hidden="1" customHeight="1">
      <c r="A12513" s="13" t="s">
        <v>361</v>
      </c>
      <c r="B12513" s="13">
        <v>1906</v>
      </c>
      <c r="C12513" s="13">
        <v>342765</v>
      </c>
    </row>
    <row r="12514" spans="1:3" ht="15.75" hidden="1" customHeight="1">
      <c r="A12514" s="13" t="s">
        <v>361</v>
      </c>
      <c r="B12514" s="13">
        <v>1907</v>
      </c>
      <c r="C12514" s="13">
        <v>345036</v>
      </c>
    </row>
    <row r="12515" spans="1:3" ht="15.75" hidden="1" customHeight="1">
      <c r="A12515" s="13" t="s">
        <v>361</v>
      </c>
      <c r="B12515" s="13">
        <v>1908</v>
      </c>
      <c r="C12515" s="13">
        <v>347321</v>
      </c>
    </row>
    <row r="12516" spans="1:3" ht="15.75" hidden="1" customHeight="1">
      <c r="A12516" s="13" t="s">
        <v>361</v>
      </c>
      <c r="B12516" s="13">
        <v>1909</v>
      </c>
      <c r="C12516" s="13">
        <v>349475</v>
      </c>
    </row>
    <row r="12517" spans="1:3" ht="15.75" hidden="1" customHeight="1">
      <c r="A12517" s="13" t="s">
        <v>361</v>
      </c>
      <c r="B12517" s="13">
        <v>1910</v>
      </c>
      <c r="C12517" s="13">
        <v>351497</v>
      </c>
    </row>
    <row r="12518" spans="1:3" ht="15.75" hidden="1" customHeight="1">
      <c r="A12518" s="13" t="s">
        <v>361</v>
      </c>
      <c r="B12518" s="13">
        <v>1911</v>
      </c>
      <c r="C12518" s="13">
        <v>353386</v>
      </c>
    </row>
    <row r="12519" spans="1:3" ht="15.75" hidden="1" customHeight="1">
      <c r="A12519" s="13" t="s">
        <v>361</v>
      </c>
      <c r="B12519" s="13">
        <v>1912</v>
      </c>
      <c r="C12519" s="13">
        <v>355139</v>
      </c>
    </row>
    <row r="12520" spans="1:3" ht="15.75" hidden="1" customHeight="1">
      <c r="A12520" s="13" t="s">
        <v>361</v>
      </c>
      <c r="B12520" s="13">
        <v>1913</v>
      </c>
      <c r="C12520" s="13">
        <v>356756</v>
      </c>
    </row>
    <row r="12521" spans="1:3" ht="15.75" hidden="1" customHeight="1">
      <c r="A12521" s="13" t="s">
        <v>361</v>
      </c>
      <c r="B12521" s="13">
        <v>1914</v>
      </c>
      <c r="C12521" s="13">
        <v>358380</v>
      </c>
    </row>
    <row r="12522" spans="1:3" ht="15.75" hidden="1" customHeight="1">
      <c r="A12522" s="13" t="s">
        <v>361</v>
      </c>
      <c r="B12522" s="13">
        <v>1915</v>
      </c>
      <c r="C12522" s="13">
        <v>360010</v>
      </c>
    </row>
    <row r="12523" spans="1:3" ht="15.75" hidden="1" customHeight="1">
      <c r="A12523" s="13" t="s">
        <v>361</v>
      </c>
      <c r="B12523" s="13">
        <v>1916</v>
      </c>
      <c r="C12523" s="13">
        <v>361648</v>
      </c>
    </row>
    <row r="12524" spans="1:3" ht="15.75" hidden="1" customHeight="1">
      <c r="A12524" s="13" t="s">
        <v>361</v>
      </c>
      <c r="B12524" s="13">
        <v>1917</v>
      </c>
      <c r="C12524" s="13">
        <v>363292</v>
      </c>
    </row>
    <row r="12525" spans="1:3" ht="15.75" hidden="1" customHeight="1">
      <c r="A12525" s="13" t="s">
        <v>361</v>
      </c>
      <c r="B12525" s="13">
        <v>1918</v>
      </c>
      <c r="C12525" s="13">
        <v>365364</v>
      </c>
    </row>
    <row r="12526" spans="1:3" ht="15.75" hidden="1" customHeight="1">
      <c r="A12526" s="13" t="s">
        <v>361</v>
      </c>
      <c r="B12526" s="13">
        <v>1919</v>
      </c>
      <c r="C12526" s="13">
        <v>368297</v>
      </c>
    </row>
    <row r="12527" spans="1:3" ht="15.75" hidden="1" customHeight="1">
      <c r="A12527" s="13" t="s">
        <v>361</v>
      </c>
      <c r="B12527" s="13">
        <v>1920</v>
      </c>
      <c r="C12527" s="13">
        <v>372111</v>
      </c>
    </row>
    <row r="12528" spans="1:3" ht="15.75" hidden="1" customHeight="1">
      <c r="A12528" s="13" t="s">
        <v>361</v>
      </c>
      <c r="B12528" s="13">
        <v>1921</v>
      </c>
      <c r="C12528" s="13">
        <v>376826</v>
      </c>
    </row>
    <row r="12529" spans="1:3" ht="15.75" hidden="1" customHeight="1">
      <c r="A12529" s="13" t="s">
        <v>361</v>
      </c>
      <c r="B12529" s="13">
        <v>1922</v>
      </c>
      <c r="C12529" s="13">
        <v>382463</v>
      </c>
    </row>
    <row r="12530" spans="1:3" ht="15.75" hidden="1" customHeight="1">
      <c r="A12530" s="13" t="s">
        <v>361</v>
      </c>
      <c r="B12530" s="13">
        <v>1923</v>
      </c>
      <c r="C12530" s="13">
        <v>389041</v>
      </c>
    </row>
    <row r="12531" spans="1:3" ht="15.75" hidden="1" customHeight="1">
      <c r="A12531" s="13" t="s">
        <v>361</v>
      </c>
      <c r="B12531" s="13">
        <v>1924</v>
      </c>
      <c r="C12531" s="13">
        <v>395732</v>
      </c>
    </row>
    <row r="12532" spans="1:3" ht="15.75" hidden="1" customHeight="1">
      <c r="A12532" s="13" t="s">
        <v>361</v>
      </c>
      <c r="B12532" s="13">
        <v>1925</v>
      </c>
      <c r="C12532" s="13">
        <v>402538</v>
      </c>
    </row>
    <row r="12533" spans="1:3" ht="15.75" hidden="1" customHeight="1">
      <c r="A12533" s="13" t="s">
        <v>361</v>
      </c>
      <c r="B12533" s="13">
        <v>1926</v>
      </c>
      <c r="C12533" s="13">
        <v>409461</v>
      </c>
    </row>
    <row r="12534" spans="1:3" ht="15.75" hidden="1" customHeight="1">
      <c r="A12534" s="13" t="s">
        <v>361</v>
      </c>
      <c r="B12534" s="13">
        <v>1927</v>
      </c>
      <c r="C12534" s="13">
        <v>416503</v>
      </c>
    </row>
    <row r="12535" spans="1:3" ht="15.75" hidden="1" customHeight="1">
      <c r="A12535" s="13" t="s">
        <v>361</v>
      </c>
      <c r="B12535" s="13">
        <v>1928</v>
      </c>
      <c r="C12535" s="13">
        <v>423667</v>
      </c>
    </row>
    <row r="12536" spans="1:3" ht="15.75" hidden="1" customHeight="1">
      <c r="A12536" s="13" t="s">
        <v>361</v>
      </c>
      <c r="B12536" s="13">
        <v>1929</v>
      </c>
      <c r="C12536" s="13">
        <v>429048</v>
      </c>
    </row>
    <row r="12537" spans="1:3" ht="15.75" hidden="1" customHeight="1">
      <c r="A12537" s="13" t="s">
        <v>361</v>
      </c>
      <c r="B12537" s="13">
        <v>1930</v>
      </c>
      <c r="C12537" s="13">
        <v>432625</v>
      </c>
    </row>
    <row r="12538" spans="1:3" ht="15.75" hidden="1" customHeight="1">
      <c r="A12538" s="13" t="s">
        <v>361</v>
      </c>
      <c r="B12538" s="13">
        <v>1931</v>
      </c>
      <c r="C12538" s="13">
        <v>434375</v>
      </c>
    </row>
    <row r="12539" spans="1:3" ht="15.75" hidden="1" customHeight="1">
      <c r="A12539" s="13" t="s">
        <v>361</v>
      </c>
      <c r="B12539" s="13">
        <v>1932</v>
      </c>
      <c r="C12539" s="13">
        <v>434276</v>
      </c>
    </row>
    <row r="12540" spans="1:3" ht="15.75" hidden="1" customHeight="1">
      <c r="A12540" s="13" t="s">
        <v>361</v>
      </c>
      <c r="B12540" s="13">
        <v>1933</v>
      </c>
      <c r="C12540" s="13">
        <v>432304</v>
      </c>
    </row>
    <row r="12541" spans="1:3" ht="15.75" hidden="1" customHeight="1">
      <c r="A12541" s="13" t="s">
        <v>361</v>
      </c>
      <c r="B12541" s="13">
        <v>1934</v>
      </c>
      <c r="C12541" s="13">
        <v>430341</v>
      </c>
    </row>
    <row r="12542" spans="1:3" ht="15.75" hidden="1" customHeight="1">
      <c r="A12542" s="13" t="s">
        <v>361</v>
      </c>
      <c r="B12542" s="13">
        <v>1935</v>
      </c>
      <c r="C12542" s="13">
        <v>428387</v>
      </c>
    </row>
    <row r="12543" spans="1:3" ht="15.75" hidden="1" customHeight="1">
      <c r="A12543" s="13" t="s">
        <v>361</v>
      </c>
      <c r="B12543" s="13">
        <v>1936</v>
      </c>
      <c r="C12543" s="13">
        <v>426442</v>
      </c>
    </row>
    <row r="12544" spans="1:3" ht="15.75" hidden="1" customHeight="1">
      <c r="A12544" s="13" t="s">
        <v>361</v>
      </c>
      <c r="B12544" s="13">
        <v>1937</v>
      </c>
      <c r="C12544" s="13">
        <v>424505</v>
      </c>
    </row>
    <row r="12545" spans="1:3" ht="15.75" hidden="1" customHeight="1">
      <c r="A12545" s="13" t="s">
        <v>361</v>
      </c>
      <c r="B12545" s="13">
        <v>1938</v>
      </c>
      <c r="C12545" s="13">
        <v>422578</v>
      </c>
    </row>
    <row r="12546" spans="1:3" ht="15.75" hidden="1" customHeight="1">
      <c r="A12546" s="13" t="s">
        <v>361</v>
      </c>
      <c r="B12546" s="13">
        <v>1939</v>
      </c>
      <c r="C12546" s="13">
        <v>420870</v>
      </c>
    </row>
    <row r="12547" spans="1:3" ht="15.75" hidden="1" customHeight="1">
      <c r="A12547" s="13" t="s">
        <v>361</v>
      </c>
      <c r="B12547" s="13">
        <v>1940</v>
      </c>
      <c r="C12547" s="13">
        <v>419382</v>
      </c>
    </row>
    <row r="12548" spans="1:3" ht="15.75" hidden="1" customHeight="1">
      <c r="A12548" s="13" t="s">
        <v>361</v>
      </c>
      <c r="B12548" s="13">
        <v>1941</v>
      </c>
      <c r="C12548" s="13">
        <v>418111</v>
      </c>
    </row>
    <row r="12549" spans="1:3" ht="15.75" hidden="1" customHeight="1">
      <c r="A12549" s="13" t="s">
        <v>361</v>
      </c>
      <c r="B12549" s="13">
        <v>1942</v>
      </c>
      <c r="C12549" s="13">
        <v>417057</v>
      </c>
    </row>
    <row r="12550" spans="1:3" ht="15.75" hidden="1" customHeight="1">
      <c r="A12550" s="13" t="s">
        <v>361</v>
      </c>
      <c r="B12550" s="13">
        <v>1943</v>
      </c>
      <c r="C12550" s="13">
        <v>416217</v>
      </c>
    </row>
    <row r="12551" spans="1:3" ht="15.75" hidden="1" customHeight="1">
      <c r="A12551" s="13" t="s">
        <v>361</v>
      </c>
      <c r="B12551" s="13">
        <v>1944</v>
      </c>
      <c r="C12551" s="13">
        <v>415379</v>
      </c>
    </row>
    <row r="12552" spans="1:3" ht="15.75" hidden="1" customHeight="1">
      <c r="A12552" s="13" t="s">
        <v>361</v>
      </c>
      <c r="B12552" s="13">
        <v>1945</v>
      </c>
      <c r="C12552" s="13">
        <v>414542</v>
      </c>
    </row>
    <row r="12553" spans="1:3" ht="15.75" hidden="1" customHeight="1">
      <c r="A12553" s="13" t="s">
        <v>361</v>
      </c>
      <c r="B12553" s="13">
        <v>1946</v>
      </c>
      <c r="C12553" s="13">
        <v>413708</v>
      </c>
    </row>
    <row r="12554" spans="1:3" ht="15.75" hidden="1" customHeight="1">
      <c r="A12554" s="13" t="s">
        <v>361</v>
      </c>
      <c r="B12554" s="13">
        <v>1947</v>
      </c>
      <c r="C12554" s="13">
        <v>412875</v>
      </c>
    </row>
    <row r="12555" spans="1:3" ht="15.75" hidden="1" customHeight="1">
      <c r="A12555" s="13" t="s">
        <v>361</v>
      </c>
      <c r="B12555" s="13">
        <v>1948</v>
      </c>
      <c r="C12555" s="13">
        <v>412043</v>
      </c>
    </row>
    <row r="12556" spans="1:3" ht="15.75" hidden="1" customHeight="1">
      <c r="A12556" s="13" t="s">
        <v>361</v>
      </c>
      <c r="B12556" s="13">
        <v>1949</v>
      </c>
      <c r="C12556" s="13">
        <v>412675</v>
      </c>
    </row>
    <row r="12557" spans="1:3" ht="15.75" hidden="1" customHeight="1">
      <c r="A12557" s="13" t="s">
        <v>361</v>
      </c>
      <c r="B12557" s="13">
        <v>1950</v>
      </c>
      <c r="C12557" s="13">
        <v>414793</v>
      </c>
    </row>
    <row r="12558" spans="1:3" ht="15.75" hidden="1" customHeight="1">
      <c r="A12558" s="13" t="s">
        <v>361</v>
      </c>
      <c r="B12558" s="13">
        <v>1951</v>
      </c>
      <c r="C12558" s="13">
        <v>418342</v>
      </c>
    </row>
    <row r="12559" spans="1:3" ht="15.75" hidden="1" customHeight="1">
      <c r="A12559" s="13" t="s">
        <v>361</v>
      </c>
      <c r="B12559" s="13">
        <v>1952</v>
      </c>
      <c r="C12559" s="13">
        <v>422544</v>
      </c>
    </row>
    <row r="12560" spans="1:3" ht="15.75" hidden="1" customHeight="1">
      <c r="A12560" s="13" t="s">
        <v>361</v>
      </c>
      <c r="B12560" s="13">
        <v>1953</v>
      </c>
      <c r="C12560" s="13">
        <v>427168</v>
      </c>
    </row>
    <row r="12561" spans="1:3" ht="15.75" hidden="1" customHeight="1">
      <c r="A12561" s="13" t="s">
        <v>361</v>
      </c>
      <c r="B12561" s="13">
        <v>1954</v>
      </c>
      <c r="C12561" s="13">
        <v>432133</v>
      </c>
    </row>
    <row r="12562" spans="1:3" ht="15.75" hidden="1" customHeight="1">
      <c r="A12562" s="13" t="s">
        <v>361</v>
      </c>
      <c r="B12562" s="13">
        <v>1955</v>
      </c>
      <c r="C12562" s="13">
        <v>437441</v>
      </c>
    </row>
    <row r="12563" spans="1:3" ht="15.75" hidden="1" customHeight="1">
      <c r="A12563" s="13" t="s">
        <v>361</v>
      </c>
      <c r="B12563" s="13">
        <v>1956</v>
      </c>
      <c r="C12563" s="13">
        <v>443044</v>
      </c>
    </row>
    <row r="12564" spans="1:3" ht="15.75" hidden="1" customHeight="1">
      <c r="A12564" s="13" t="s">
        <v>361</v>
      </c>
      <c r="B12564" s="13">
        <v>1957</v>
      </c>
      <c r="C12564" s="13">
        <v>448964</v>
      </c>
    </row>
    <row r="12565" spans="1:3" ht="15.75" hidden="1" customHeight="1">
      <c r="A12565" s="13" t="s">
        <v>361</v>
      </c>
      <c r="B12565" s="13">
        <v>1958</v>
      </c>
      <c r="C12565" s="13">
        <v>455182</v>
      </c>
    </row>
    <row r="12566" spans="1:3" ht="15.75" hidden="1" customHeight="1">
      <c r="A12566" s="13" t="s">
        <v>361</v>
      </c>
      <c r="B12566" s="13">
        <v>1959</v>
      </c>
      <c r="C12566" s="13">
        <v>461708</v>
      </c>
    </row>
    <row r="12567" spans="1:3" ht="15.75" hidden="1" customHeight="1">
      <c r="A12567" s="13" t="s">
        <v>361</v>
      </c>
      <c r="B12567" s="13">
        <v>1960</v>
      </c>
      <c r="C12567" s="13">
        <v>468582</v>
      </c>
    </row>
    <row r="12568" spans="1:3" ht="15.75" hidden="1" customHeight="1">
      <c r="A12568" s="13" t="s">
        <v>361</v>
      </c>
      <c r="B12568" s="13">
        <v>1961</v>
      </c>
      <c r="C12568" s="13">
        <v>475805</v>
      </c>
    </row>
    <row r="12569" spans="1:3" ht="15.75" hidden="1" customHeight="1">
      <c r="A12569" s="13" t="s">
        <v>361</v>
      </c>
      <c r="B12569" s="13">
        <v>1962</v>
      </c>
      <c r="C12569" s="13">
        <v>483330</v>
      </c>
    </row>
    <row r="12570" spans="1:3" ht="15.75" hidden="1" customHeight="1">
      <c r="A12570" s="13" t="s">
        <v>361</v>
      </c>
      <c r="B12570" s="13">
        <v>1963</v>
      </c>
      <c r="C12570" s="13">
        <v>491121</v>
      </c>
    </row>
    <row r="12571" spans="1:3" ht="15.75" hidden="1" customHeight="1">
      <c r="A12571" s="13" t="s">
        <v>361</v>
      </c>
      <c r="B12571" s="13">
        <v>1964</v>
      </c>
      <c r="C12571" s="13">
        <v>499141</v>
      </c>
    </row>
    <row r="12572" spans="1:3" ht="15.75" hidden="1" customHeight="1">
      <c r="A12572" s="13" t="s">
        <v>361</v>
      </c>
      <c r="B12572" s="13">
        <v>1965</v>
      </c>
      <c r="C12572" s="13">
        <v>507479</v>
      </c>
    </row>
    <row r="12573" spans="1:3" ht="15.75" hidden="1" customHeight="1">
      <c r="A12573" s="13" t="s">
        <v>361</v>
      </c>
      <c r="B12573" s="13">
        <v>1966</v>
      </c>
      <c r="C12573" s="13">
        <v>516199</v>
      </c>
    </row>
    <row r="12574" spans="1:3" ht="15.75" hidden="1" customHeight="1">
      <c r="A12574" s="13" t="s">
        <v>361</v>
      </c>
      <c r="B12574" s="13">
        <v>1967</v>
      </c>
      <c r="C12574" s="13">
        <v>525279</v>
      </c>
    </row>
    <row r="12575" spans="1:3" ht="15.75" hidden="1" customHeight="1">
      <c r="A12575" s="13" t="s">
        <v>361</v>
      </c>
      <c r="B12575" s="13">
        <v>1968</v>
      </c>
      <c r="C12575" s="13">
        <v>534653</v>
      </c>
    </row>
    <row r="12576" spans="1:3" ht="15.75" hidden="1" customHeight="1">
      <c r="A12576" s="13" t="s">
        <v>361</v>
      </c>
      <c r="B12576" s="13">
        <v>1969</v>
      </c>
      <c r="C12576" s="13">
        <v>544247</v>
      </c>
    </row>
    <row r="12577" spans="1:3" ht="15.75" hidden="1" customHeight="1">
      <c r="A12577" s="13" t="s">
        <v>361</v>
      </c>
      <c r="B12577" s="13">
        <v>1970</v>
      </c>
      <c r="C12577" s="13">
        <v>554030</v>
      </c>
    </row>
    <row r="12578" spans="1:3" ht="15.75" hidden="1" customHeight="1">
      <c r="A12578" s="13" t="s">
        <v>361</v>
      </c>
      <c r="B12578" s="13">
        <v>1971</v>
      </c>
      <c r="C12578" s="13">
        <v>563963</v>
      </c>
    </row>
    <row r="12579" spans="1:3" ht="15.75" hidden="1" customHeight="1">
      <c r="A12579" s="13" t="s">
        <v>361</v>
      </c>
      <c r="B12579" s="13">
        <v>1972</v>
      </c>
      <c r="C12579" s="13">
        <v>574023</v>
      </c>
    </row>
    <row r="12580" spans="1:3" ht="15.75" hidden="1" customHeight="1">
      <c r="A12580" s="13" t="s">
        <v>361</v>
      </c>
      <c r="B12580" s="13">
        <v>1973</v>
      </c>
      <c r="C12580" s="13">
        <v>584038</v>
      </c>
    </row>
    <row r="12581" spans="1:3" ht="15.75" hidden="1" customHeight="1">
      <c r="A12581" s="13" t="s">
        <v>361</v>
      </c>
      <c r="B12581" s="13">
        <v>1974</v>
      </c>
      <c r="C12581" s="13">
        <v>592282</v>
      </c>
    </row>
    <row r="12582" spans="1:3" ht="15.75" hidden="1" customHeight="1">
      <c r="A12582" s="13" t="s">
        <v>361</v>
      </c>
      <c r="B12582" s="13">
        <v>1975</v>
      </c>
      <c r="C12582" s="13">
        <v>600132</v>
      </c>
    </row>
    <row r="12583" spans="1:3" ht="15.75" hidden="1" customHeight="1">
      <c r="A12583" s="13" t="s">
        <v>361</v>
      </c>
      <c r="B12583" s="13">
        <v>1976</v>
      </c>
      <c r="C12583" s="13">
        <v>609653</v>
      </c>
    </row>
    <row r="12584" spans="1:3" ht="15.75" hidden="1" customHeight="1">
      <c r="A12584" s="13" t="s">
        <v>361</v>
      </c>
      <c r="B12584" s="13">
        <v>1977</v>
      </c>
      <c r="C12584" s="13">
        <v>619312</v>
      </c>
    </row>
    <row r="12585" spans="1:3" ht="15.75" hidden="1" customHeight="1">
      <c r="A12585" s="13" t="s">
        <v>361</v>
      </c>
      <c r="B12585" s="13">
        <v>1978</v>
      </c>
      <c r="C12585" s="13">
        <v>627678</v>
      </c>
    </row>
    <row r="12586" spans="1:3" ht="15.75" hidden="1" customHeight="1">
      <c r="A12586" s="13" t="s">
        <v>361</v>
      </c>
      <c r="B12586" s="13">
        <v>1979</v>
      </c>
      <c r="C12586" s="13">
        <v>634557</v>
      </c>
    </row>
    <row r="12587" spans="1:3" ht="15.75" hidden="1" customHeight="1">
      <c r="A12587" s="13" t="s">
        <v>361</v>
      </c>
      <c r="B12587" s="13">
        <v>1980</v>
      </c>
      <c r="C12587" s="13">
        <v>642230</v>
      </c>
    </row>
    <row r="12588" spans="1:3" ht="15.75" hidden="1" customHeight="1">
      <c r="A12588" s="13" t="s">
        <v>361</v>
      </c>
      <c r="B12588" s="13">
        <v>1981</v>
      </c>
      <c r="C12588" s="13">
        <v>649257</v>
      </c>
    </row>
    <row r="12589" spans="1:3" ht="15.75" hidden="1" customHeight="1">
      <c r="A12589" s="13" t="s">
        <v>361</v>
      </c>
      <c r="B12589" s="13">
        <v>1982</v>
      </c>
      <c r="C12589" s="13">
        <v>655121</v>
      </c>
    </row>
    <row r="12590" spans="1:3" ht="15.75" hidden="1" customHeight="1">
      <c r="A12590" s="13" t="s">
        <v>361</v>
      </c>
      <c r="B12590" s="13">
        <v>1983</v>
      </c>
      <c r="C12590" s="13">
        <v>662421</v>
      </c>
    </row>
    <row r="12591" spans="1:3" ht="15.75" hidden="1" customHeight="1">
      <c r="A12591" s="13" t="s">
        <v>361</v>
      </c>
      <c r="B12591" s="13">
        <v>1984</v>
      </c>
      <c r="C12591" s="13">
        <v>671382</v>
      </c>
    </row>
    <row r="12592" spans="1:3" ht="15.75" hidden="1" customHeight="1">
      <c r="A12592" s="13" t="s">
        <v>361</v>
      </c>
      <c r="B12592" s="13">
        <v>1985</v>
      </c>
      <c r="C12592" s="13">
        <v>682119</v>
      </c>
    </row>
    <row r="12593" spans="1:3" ht="15.75" hidden="1" customHeight="1">
      <c r="A12593" s="13" t="s">
        <v>361</v>
      </c>
      <c r="B12593" s="13">
        <v>1986</v>
      </c>
      <c r="C12593" s="13">
        <v>694257</v>
      </c>
    </row>
    <row r="12594" spans="1:3" ht="15.75" hidden="1" customHeight="1">
      <c r="A12594" s="13" t="s">
        <v>361</v>
      </c>
      <c r="B12594" s="13">
        <v>1987</v>
      </c>
      <c r="C12594" s="13">
        <v>707764</v>
      </c>
    </row>
    <row r="12595" spans="1:3" ht="15.75" hidden="1" customHeight="1">
      <c r="A12595" s="13" t="s">
        <v>361</v>
      </c>
      <c r="B12595" s="13">
        <v>1988</v>
      </c>
      <c r="C12595" s="13">
        <v>722694</v>
      </c>
    </row>
    <row r="12596" spans="1:3" ht="15.75" hidden="1" customHeight="1">
      <c r="A12596" s="13" t="s">
        <v>361</v>
      </c>
      <c r="B12596" s="13">
        <v>1989</v>
      </c>
      <c r="C12596" s="13">
        <v>739744</v>
      </c>
    </row>
    <row r="12597" spans="1:3" ht="15.75" hidden="1" customHeight="1">
      <c r="A12597" s="13" t="s">
        <v>361</v>
      </c>
      <c r="B12597" s="13">
        <v>1990</v>
      </c>
      <c r="C12597" s="13">
        <v>758120</v>
      </c>
    </row>
    <row r="12598" spans="1:3" ht="15.75" hidden="1" customHeight="1">
      <c r="A12598" s="13" t="s">
        <v>361</v>
      </c>
      <c r="B12598" s="13">
        <v>1991</v>
      </c>
      <c r="C12598" s="13">
        <v>772663</v>
      </c>
    </row>
    <row r="12599" spans="1:3" ht="15.75" hidden="1" customHeight="1">
      <c r="A12599" s="13" t="s">
        <v>361</v>
      </c>
      <c r="B12599" s="13">
        <v>1992</v>
      </c>
      <c r="C12599" s="13">
        <v>783708</v>
      </c>
    </row>
    <row r="12600" spans="1:3" ht="15.75" hidden="1" customHeight="1">
      <c r="A12600" s="13" t="s">
        <v>361</v>
      </c>
      <c r="B12600" s="13">
        <v>1993</v>
      </c>
      <c r="C12600" s="13">
        <v>795184</v>
      </c>
    </row>
    <row r="12601" spans="1:3" ht="15.75" hidden="1" customHeight="1">
      <c r="A12601" s="13" t="s">
        <v>361</v>
      </c>
      <c r="B12601" s="13">
        <v>1994</v>
      </c>
      <c r="C12601" s="13">
        <v>807119</v>
      </c>
    </row>
    <row r="12602" spans="1:3" ht="15.75" hidden="1" customHeight="1">
      <c r="A12602" s="13" t="s">
        <v>361</v>
      </c>
      <c r="B12602" s="13">
        <v>1995</v>
      </c>
      <c r="C12602" s="13">
        <v>819234</v>
      </c>
    </row>
    <row r="12603" spans="1:3" ht="15.75" hidden="1" customHeight="1">
      <c r="A12603" s="13" t="s">
        <v>361</v>
      </c>
      <c r="B12603" s="13">
        <v>1996</v>
      </c>
      <c r="C12603" s="13">
        <v>831272</v>
      </c>
    </row>
    <row r="12604" spans="1:3" ht="15.75" hidden="1" customHeight="1">
      <c r="A12604" s="13" t="s">
        <v>361</v>
      </c>
      <c r="B12604" s="13">
        <v>1997</v>
      </c>
      <c r="C12604" s="13">
        <v>843347</v>
      </c>
    </row>
    <row r="12605" spans="1:3" ht="15.75" hidden="1" customHeight="1">
      <c r="A12605" s="13" t="s">
        <v>361</v>
      </c>
      <c r="B12605" s="13">
        <v>1998</v>
      </c>
      <c r="C12605" s="13">
        <v>855421</v>
      </c>
    </row>
    <row r="12606" spans="1:3" ht="15.75" hidden="1" customHeight="1">
      <c r="A12606" s="13" t="s">
        <v>361</v>
      </c>
      <c r="B12606" s="13">
        <v>1999</v>
      </c>
      <c r="C12606" s="13">
        <v>866652</v>
      </c>
    </row>
    <row r="12607" spans="1:3" ht="15.75" hidden="1" customHeight="1">
      <c r="A12607" s="13" t="s">
        <v>361</v>
      </c>
      <c r="B12607" s="13">
        <v>2000</v>
      </c>
      <c r="C12607" s="13">
        <v>878367</v>
      </c>
    </row>
    <row r="12608" spans="1:3" ht="15.75" hidden="1" customHeight="1">
      <c r="A12608" s="13" t="s">
        <v>361</v>
      </c>
      <c r="B12608" s="13">
        <v>2001</v>
      </c>
      <c r="C12608" s="13">
        <v>893003</v>
      </c>
    </row>
    <row r="12609" spans="1:4" ht="15.75" hidden="1" customHeight="1">
      <c r="A12609" s="13" t="s">
        <v>361</v>
      </c>
      <c r="B12609" s="13">
        <v>2002</v>
      </c>
      <c r="C12609" s="13">
        <v>909648</v>
      </c>
      <c r="D12609" s="13">
        <v>0.161</v>
      </c>
    </row>
    <row r="12610" spans="1:4" ht="15.75" hidden="1" customHeight="1">
      <c r="A12610" s="13" t="s">
        <v>361</v>
      </c>
      <c r="B12610" s="13">
        <v>2003</v>
      </c>
      <c r="C12610" s="13">
        <v>926725</v>
      </c>
      <c r="D12610" s="13">
        <v>0.161</v>
      </c>
    </row>
    <row r="12611" spans="1:4" ht="15.75" hidden="1" customHeight="1">
      <c r="A12611" s="13" t="s">
        <v>361</v>
      </c>
      <c r="B12611" s="13">
        <v>2004</v>
      </c>
      <c r="C12611" s="13">
        <v>945993</v>
      </c>
      <c r="D12611" s="13">
        <v>0.17599999999999999</v>
      </c>
    </row>
    <row r="12612" spans="1:4" ht="15.75" hidden="1" customHeight="1">
      <c r="A12612" s="13" t="s">
        <v>361</v>
      </c>
      <c r="B12612" s="13">
        <v>2005</v>
      </c>
      <c r="C12612" s="13">
        <v>969318</v>
      </c>
      <c r="D12612" s="13">
        <v>0.17599999999999999</v>
      </c>
    </row>
    <row r="12613" spans="1:4" ht="15.75" hidden="1" customHeight="1">
      <c r="A12613" s="13" t="s">
        <v>361</v>
      </c>
      <c r="B12613" s="13">
        <v>2006</v>
      </c>
      <c r="C12613" s="13">
        <v>994573</v>
      </c>
      <c r="D12613" s="13">
        <v>0.37</v>
      </c>
    </row>
    <row r="12614" spans="1:4" ht="15.75" hidden="1" customHeight="1">
      <c r="A12614" s="13" t="s">
        <v>361</v>
      </c>
      <c r="B12614" s="13">
        <v>2007</v>
      </c>
      <c r="C12614" s="13">
        <v>1019369</v>
      </c>
      <c r="D12614" s="13">
        <v>0.39600000000000002</v>
      </c>
    </row>
    <row r="12615" spans="1:4" ht="15.75" hidden="1" customHeight="1">
      <c r="A12615" s="13" t="s">
        <v>361</v>
      </c>
      <c r="B12615" s="13">
        <v>2008</v>
      </c>
      <c r="C12615" s="13">
        <v>1043085</v>
      </c>
      <c r="D12615" s="13">
        <v>0.35199999999999998</v>
      </c>
    </row>
    <row r="12616" spans="1:4" ht="15.75" hidden="1" customHeight="1">
      <c r="A12616" s="13" t="s">
        <v>361</v>
      </c>
      <c r="B12616" s="13">
        <v>2009</v>
      </c>
      <c r="C12616" s="13">
        <v>1065543</v>
      </c>
      <c r="D12616" s="13">
        <v>0.41799999999999998</v>
      </c>
    </row>
    <row r="12617" spans="1:4" ht="15.75" hidden="1" customHeight="1">
      <c r="A12617" s="13" t="s">
        <v>361</v>
      </c>
      <c r="B12617" s="13">
        <v>2010</v>
      </c>
      <c r="C12617" s="13">
        <v>1088492</v>
      </c>
      <c r="D12617" s="13">
        <v>0.45400000000000001</v>
      </c>
    </row>
    <row r="12618" spans="1:4" ht="15.75" hidden="1" customHeight="1">
      <c r="A12618" s="13" t="s">
        <v>361</v>
      </c>
      <c r="B12618" s="13">
        <v>2011</v>
      </c>
      <c r="C12618" s="13">
        <v>1112985</v>
      </c>
      <c r="D12618" s="13">
        <v>0.39600000000000002</v>
      </c>
    </row>
    <row r="12619" spans="1:4" ht="15.75" hidden="1" customHeight="1">
      <c r="A12619" s="13" t="s">
        <v>361</v>
      </c>
      <c r="B12619" s="13">
        <v>2012</v>
      </c>
      <c r="C12619" s="13">
        <v>1137683</v>
      </c>
      <c r="D12619" s="13">
        <v>0.57199999999999995</v>
      </c>
    </row>
    <row r="12620" spans="1:4" ht="15.75" hidden="1" customHeight="1">
      <c r="A12620" s="13" t="s">
        <v>361</v>
      </c>
      <c r="B12620" s="13">
        <v>2013</v>
      </c>
      <c r="C12620" s="13">
        <v>1161558</v>
      </c>
      <c r="D12620" s="13">
        <v>0.53100000000000003</v>
      </c>
    </row>
    <row r="12621" spans="1:4" ht="15.75" hidden="1" customHeight="1">
      <c r="A12621" s="13" t="s">
        <v>361</v>
      </c>
      <c r="B12621" s="13">
        <v>2014</v>
      </c>
      <c r="C12621" s="13">
        <v>1184842</v>
      </c>
      <c r="D12621" s="13">
        <v>0.56799999999999995</v>
      </c>
    </row>
    <row r="12622" spans="1:4" ht="15.75" hidden="1" customHeight="1">
      <c r="A12622" s="13" t="s">
        <v>361</v>
      </c>
      <c r="B12622" s="13">
        <v>2015</v>
      </c>
      <c r="C12622" s="13">
        <v>1205822</v>
      </c>
      <c r="D12622" s="13">
        <v>0.55000000000000004</v>
      </c>
    </row>
    <row r="12623" spans="1:4" ht="15.75" hidden="1" customHeight="1">
      <c r="A12623" s="13" t="s">
        <v>361</v>
      </c>
      <c r="B12623" s="13">
        <v>2016</v>
      </c>
      <c r="C12623" s="13">
        <v>1224568</v>
      </c>
      <c r="D12623" s="13">
        <v>0.59</v>
      </c>
    </row>
    <row r="12624" spans="1:4" ht="15.75" hidden="1" customHeight="1">
      <c r="A12624" s="13" t="s">
        <v>361</v>
      </c>
      <c r="B12624" s="13">
        <v>2017</v>
      </c>
      <c r="C12624" s="13">
        <v>1243238</v>
      </c>
      <c r="D12624" s="13">
        <v>0.63400000000000001</v>
      </c>
    </row>
    <row r="12625" spans="1:4" ht="15.75" hidden="1" customHeight="1">
      <c r="A12625" s="13" t="s">
        <v>361</v>
      </c>
      <c r="B12625" s="13">
        <v>2018</v>
      </c>
      <c r="C12625" s="13">
        <v>1261850</v>
      </c>
      <c r="D12625" s="13">
        <v>0.63400000000000001</v>
      </c>
    </row>
    <row r="12626" spans="1:4" ht="15.75" hidden="1" customHeight="1">
      <c r="A12626" s="13" t="s">
        <v>361</v>
      </c>
      <c r="B12626" s="13">
        <v>2019</v>
      </c>
      <c r="C12626" s="13">
        <v>1280442</v>
      </c>
      <c r="D12626" s="13">
        <v>0.68500000000000005</v>
      </c>
    </row>
    <row r="12627" spans="1:4" ht="15.75" hidden="1" customHeight="1">
      <c r="A12627" s="13" t="s">
        <v>361</v>
      </c>
      <c r="B12627" s="13">
        <v>2020</v>
      </c>
      <c r="C12627" s="13">
        <v>1299998</v>
      </c>
      <c r="D12627" s="13">
        <v>0.71899999999999997</v>
      </c>
    </row>
    <row r="12628" spans="1:4" ht="15.75" hidden="1" customHeight="1">
      <c r="A12628" s="13" t="s">
        <v>361</v>
      </c>
      <c r="B12628" s="13">
        <v>2021</v>
      </c>
      <c r="C12628" s="13">
        <v>1320944</v>
      </c>
      <c r="D12628" s="13">
        <v>0.73599999999999999</v>
      </c>
    </row>
    <row r="12629" spans="1:4" ht="15.75" hidden="1" customHeight="1">
      <c r="A12629" s="13" t="s">
        <v>362</v>
      </c>
      <c r="B12629" s="13">
        <v>1850</v>
      </c>
      <c r="C12629" s="13">
        <v>813456</v>
      </c>
    </row>
    <row r="12630" spans="1:4" ht="15.75" hidden="1" customHeight="1">
      <c r="A12630" s="13" t="s">
        <v>362</v>
      </c>
      <c r="B12630" s="13">
        <v>1851</v>
      </c>
      <c r="C12630" s="13">
        <v>824644</v>
      </c>
    </row>
    <row r="12631" spans="1:4" ht="15.75" hidden="1" customHeight="1">
      <c r="A12631" s="13" t="s">
        <v>362</v>
      </c>
      <c r="B12631" s="13">
        <v>1852</v>
      </c>
      <c r="C12631" s="13">
        <v>835079</v>
      </c>
    </row>
    <row r="12632" spans="1:4" ht="15.75" hidden="1" customHeight="1">
      <c r="A12632" s="13" t="s">
        <v>362</v>
      </c>
      <c r="B12632" s="13">
        <v>1853</v>
      </c>
      <c r="C12632" s="13">
        <v>844735</v>
      </c>
    </row>
    <row r="12633" spans="1:4" ht="15.75" hidden="1" customHeight="1">
      <c r="A12633" s="13" t="s">
        <v>362</v>
      </c>
      <c r="B12633" s="13">
        <v>1854</v>
      </c>
      <c r="C12633" s="13">
        <v>854502</v>
      </c>
    </row>
    <row r="12634" spans="1:4" ht="15.75" hidden="1" customHeight="1">
      <c r="A12634" s="13" t="s">
        <v>362</v>
      </c>
      <c r="B12634" s="13">
        <v>1855</v>
      </c>
      <c r="C12634" s="13">
        <v>864382</v>
      </c>
    </row>
    <row r="12635" spans="1:4" ht="15.75" hidden="1" customHeight="1">
      <c r="A12635" s="13" t="s">
        <v>362</v>
      </c>
      <c r="B12635" s="13">
        <v>1856</v>
      </c>
      <c r="C12635" s="13">
        <v>874375</v>
      </c>
    </row>
    <row r="12636" spans="1:4" ht="15.75" hidden="1" customHeight="1">
      <c r="A12636" s="13" t="s">
        <v>362</v>
      </c>
      <c r="B12636" s="13">
        <v>1857</v>
      </c>
      <c r="C12636" s="13">
        <v>884484</v>
      </c>
    </row>
    <row r="12637" spans="1:4" ht="15.75" hidden="1" customHeight="1">
      <c r="A12637" s="13" t="s">
        <v>362</v>
      </c>
      <c r="B12637" s="13">
        <v>1858</v>
      </c>
      <c r="C12637" s="13">
        <v>894709</v>
      </c>
    </row>
    <row r="12638" spans="1:4" ht="15.75" hidden="1" customHeight="1">
      <c r="A12638" s="13" t="s">
        <v>362</v>
      </c>
      <c r="B12638" s="13">
        <v>1859</v>
      </c>
      <c r="C12638" s="13">
        <v>905052</v>
      </c>
    </row>
    <row r="12639" spans="1:4" ht="15.75" hidden="1" customHeight="1">
      <c r="A12639" s="13" t="s">
        <v>362</v>
      </c>
      <c r="B12639" s="13">
        <v>1860</v>
      </c>
      <c r="C12639" s="13">
        <v>915515</v>
      </c>
    </row>
    <row r="12640" spans="1:4" ht="15.75" hidden="1" customHeight="1">
      <c r="A12640" s="13" t="s">
        <v>362</v>
      </c>
      <c r="B12640" s="13">
        <v>1861</v>
      </c>
      <c r="C12640" s="13">
        <v>926097</v>
      </c>
    </row>
    <row r="12641" spans="1:3" ht="15.75" hidden="1" customHeight="1">
      <c r="A12641" s="13" t="s">
        <v>362</v>
      </c>
      <c r="B12641" s="13">
        <v>1862</v>
      </c>
      <c r="C12641" s="13">
        <v>936802</v>
      </c>
    </row>
    <row r="12642" spans="1:3" ht="15.75" hidden="1" customHeight="1">
      <c r="A12642" s="13" t="s">
        <v>362</v>
      </c>
      <c r="B12642" s="13">
        <v>1863</v>
      </c>
      <c r="C12642" s="13">
        <v>947630</v>
      </c>
    </row>
    <row r="12643" spans="1:3" ht="15.75" hidden="1" customHeight="1">
      <c r="A12643" s="13" t="s">
        <v>362</v>
      </c>
      <c r="B12643" s="13">
        <v>1864</v>
      </c>
      <c r="C12643" s="13">
        <v>958582</v>
      </c>
    </row>
    <row r="12644" spans="1:3" ht="15.75" hidden="1" customHeight="1">
      <c r="A12644" s="13" t="s">
        <v>362</v>
      </c>
      <c r="B12644" s="13">
        <v>1865</v>
      </c>
      <c r="C12644" s="13">
        <v>969661</v>
      </c>
    </row>
    <row r="12645" spans="1:3" ht="15.75" hidden="1" customHeight="1">
      <c r="A12645" s="13" t="s">
        <v>362</v>
      </c>
      <c r="B12645" s="13">
        <v>1866</v>
      </c>
      <c r="C12645" s="13">
        <v>980867</v>
      </c>
    </row>
    <row r="12646" spans="1:3" ht="15.75" hidden="1" customHeight="1">
      <c r="A12646" s="13" t="s">
        <v>362</v>
      </c>
      <c r="B12646" s="13">
        <v>1867</v>
      </c>
      <c r="C12646" s="13">
        <v>992202</v>
      </c>
    </row>
    <row r="12647" spans="1:3" ht="15.75" hidden="1" customHeight="1">
      <c r="A12647" s="13" t="s">
        <v>362</v>
      </c>
      <c r="B12647" s="13">
        <v>1868</v>
      </c>
      <c r="C12647" s="13">
        <v>1003668</v>
      </c>
    </row>
    <row r="12648" spans="1:3" ht="15.75" hidden="1" customHeight="1">
      <c r="A12648" s="13" t="s">
        <v>362</v>
      </c>
      <c r="B12648" s="13">
        <v>1869</v>
      </c>
      <c r="C12648" s="13">
        <v>1015261</v>
      </c>
    </row>
    <row r="12649" spans="1:3" ht="15.75" hidden="1" customHeight="1">
      <c r="A12649" s="13" t="s">
        <v>362</v>
      </c>
      <c r="B12649" s="13">
        <v>1870</v>
      </c>
      <c r="C12649" s="13">
        <v>1026980</v>
      </c>
    </row>
    <row r="12650" spans="1:3" ht="15.75" hidden="1" customHeight="1">
      <c r="A12650" s="13" t="s">
        <v>362</v>
      </c>
      <c r="B12650" s="13">
        <v>1871</v>
      </c>
      <c r="C12650" s="13">
        <v>1038829</v>
      </c>
    </row>
    <row r="12651" spans="1:3" ht="15.75" hidden="1" customHeight="1">
      <c r="A12651" s="13" t="s">
        <v>362</v>
      </c>
      <c r="B12651" s="13">
        <v>1872</v>
      </c>
      <c r="C12651" s="13">
        <v>1050809</v>
      </c>
    </row>
    <row r="12652" spans="1:3" ht="15.75" hidden="1" customHeight="1">
      <c r="A12652" s="13" t="s">
        <v>362</v>
      </c>
      <c r="B12652" s="13">
        <v>1873</v>
      </c>
      <c r="C12652" s="13">
        <v>1062920</v>
      </c>
    </row>
    <row r="12653" spans="1:3" ht="15.75" hidden="1" customHeight="1">
      <c r="A12653" s="13" t="s">
        <v>362</v>
      </c>
      <c r="B12653" s="13">
        <v>1874</v>
      </c>
      <c r="C12653" s="13">
        <v>1075170</v>
      </c>
    </row>
    <row r="12654" spans="1:3" ht="15.75" hidden="1" customHeight="1">
      <c r="A12654" s="13" t="s">
        <v>362</v>
      </c>
      <c r="B12654" s="13">
        <v>1875</v>
      </c>
      <c r="C12654" s="13">
        <v>1087561</v>
      </c>
    </row>
    <row r="12655" spans="1:3" ht="15.75" hidden="1" customHeight="1">
      <c r="A12655" s="13" t="s">
        <v>362</v>
      </c>
      <c r="B12655" s="13">
        <v>1876</v>
      </c>
      <c r="C12655" s="13">
        <v>1100095</v>
      </c>
    </row>
    <row r="12656" spans="1:3" ht="15.75" hidden="1" customHeight="1">
      <c r="A12656" s="13" t="s">
        <v>362</v>
      </c>
      <c r="B12656" s="13">
        <v>1877</v>
      </c>
      <c r="C12656" s="13">
        <v>1112772</v>
      </c>
    </row>
    <row r="12657" spans="1:3" ht="15.75" hidden="1" customHeight="1">
      <c r="A12657" s="13" t="s">
        <v>362</v>
      </c>
      <c r="B12657" s="13">
        <v>1878</v>
      </c>
      <c r="C12657" s="13">
        <v>1125595</v>
      </c>
    </row>
    <row r="12658" spans="1:3" ht="15.75" hidden="1" customHeight="1">
      <c r="A12658" s="13" t="s">
        <v>362</v>
      </c>
      <c r="B12658" s="13">
        <v>1879</v>
      </c>
      <c r="C12658" s="13">
        <v>1138565</v>
      </c>
    </row>
    <row r="12659" spans="1:3" ht="15.75" hidden="1" customHeight="1">
      <c r="A12659" s="13" t="s">
        <v>362</v>
      </c>
      <c r="B12659" s="13">
        <v>1880</v>
      </c>
      <c r="C12659" s="13">
        <v>1151684</v>
      </c>
    </row>
    <row r="12660" spans="1:3" ht="15.75" hidden="1" customHeight="1">
      <c r="A12660" s="13" t="s">
        <v>362</v>
      </c>
      <c r="B12660" s="13">
        <v>1881</v>
      </c>
      <c r="C12660" s="13">
        <v>1164954</v>
      </c>
    </row>
    <row r="12661" spans="1:3" ht="15.75" hidden="1" customHeight="1">
      <c r="A12661" s="13" t="s">
        <v>362</v>
      </c>
      <c r="B12661" s="13">
        <v>1882</v>
      </c>
      <c r="C12661" s="13">
        <v>1178376</v>
      </c>
    </row>
    <row r="12662" spans="1:3" ht="15.75" hidden="1" customHeight="1">
      <c r="A12662" s="13" t="s">
        <v>362</v>
      </c>
      <c r="B12662" s="13">
        <v>1883</v>
      </c>
      <c r="C12662" s="13">
        <v>1191953</v>
      </c>
    </row>
    <row r="12663" spans="1:3" ht="15.75" hidden="1" customHeight="1">
      <c r="A12663" s="13" t="s">
        <v>362</v>
      </c>
      <c r="B12663" s="13">
        <v>1884</v>
      </c>
      <c r="C12663" s="13">
        <v>1205685</v>
      </c>
    </row>
    <row r="12664" spans="1:3" ht="15.75" hidden="1" customHeight="1">
      <c r="A12664" s="13" t="s">
        <v>362</v>
      </c>
      <c r="B12664" s="13">
        <v>1885</v>
      </c>
      <c r="C12664" s="13">
        <v>1219574</v>
      </c>
    </row>
    <row r="12665" spans="1:3" ht="15.75" hidden="1" customHeight="1">
      <c r="A12665" s="13" t="s">
        <v>362</v>
      </c>
      <c r="B12665" s="13">
        <v>1886</v>
      </c>
      <c r="C12665" s="13">
        <v>1233624</v>
      </c>
    </row>
    <row r="12666" spans="1:3" ht="15.75" hidden="1" customHeight="1">
      <c r="A12666" s="13" t="s">
        <v>362</v>
      </c>
      <c r="B12666" s="13">
        <v>1887</v>
      </c>
      <c r="C12666" s="13">
        <v>1247834</v>
      </c>
    </row>
    <row r="12667" spans="1:3" ht="15.75" hidden="1" customHeight="1">
      <c r="A12667" s="13" t="s">
        <v>362</v>
      </c>
      <c r="B12667" s="13">
        <v>1888</v>
      </c>
      <c r="C12667" s="13">
        <v>1262208</v>
      </c>
    </row>
    <row r="12668" spans="1:3" ht="15.75" hidden="1" customHeight="1">
      <c r="A12668" s="13" t="s">
        <v>362</v>
      </c>
      <c r="B12668" s="13">
        <v>1889</v>
      </c>
      <c r="C12668" s="13">
        <v>1276746</v>
      </c>
    </row>
    <row r="12669" spans="1:3" ht="15.75" hidden="1" customHeight="1">
      <c r="A12669" s="13" t="s">
        <v>362</v>
      </c>
      <c r="B12669" s="13">
        <v>1890</v>
      </c>
      <c r="C12669" s="13">
        <v>1291452</v>
      </c>
    </row>
    <row r="12670" spans="1:3" ht="15.75" hidden="1" customHeight="1">
      <c r="A12670" s="13" t="s">
        <v>362</v>
      </c>
      <c r="B12670" s="13">
        <v>1891</v>
      </c>
      <c r="C12670" s="13">
        <v>1306326</v>
      </c>
    </row>
    <row r="12671" spans="1:3" ht="15.75" hidden="1" customHeight="1">
      <c r="A12671" s="13" t="s">
        <v>362</v>
      </c>
      <c r="B12671" s="13">
        <v>1892</v>
      </c>
      <c r="C12671" s="13">
        <v>1321371</v>
      </c>
    </row>
    <row r="12672" spans="1:3" ht="15.75" hidden="1" customHeight="1">
      <c r="A12672" s="13" t="s">
        <v>362</v>
      </c>
      <c r="B12672" s="13">
        <v>1893</v>
      </c>
      <c r="C12672" s="13">
        <v>1336589</v>
      </c>
    </row>
    <row r="12673" spans="1:3" ht="15.75" hidden="1" customHeight="1">
      <c r="A12673" s="13" t="s">
        <v>362</v>
      </c>
      <c r="B12673" s="13">
        <v>1894</v>
      </c>
      <c r="C12673" s="13">
        <v>1351981</v>
      </c>
    </row>
    <row r="12674" spans="1:3" ht="15.75" hidden="1" customHeight="1">
      <c r="A12674" s="13" t="s">
        <v>362</v>
      </c>
      <c r="B12674" s="13">
        <v>1895</v>
      </c>
      <c r="C12674" s="13">
        <v>1367550</v>
      </c>
    </row>
    <row r="12675" spans="1:3" ht="15.75" hidden="1" customHeight="1">
      <c r="A12675" s="13" t="s">
        <v>362</v>
      </c>
      <c r="B12675" s="13">
        <v>1896</v>
      </c>
      <c r="C12675" s="13">
        <v>1383298</v>
      </c>
    </row>
    <row r="12676" spans="1:3" ht="15.75" hidden="1" customHeight="1">
      <c r="A12676" s="13" t="s">
        <v>362</v>
      </c>
      <c r="B12676" s="13">
        <v>1897</v>
      </c>
      <c r="C12676" s="13">
        <v>1399226</v>
      </c>
    </row>
    <row r="12677" spans="1:3" ht="15.75" hidden="1" customHeight="1">
      <c r="A12677" s="13" t="s">
        <v>362</v>
      </c>
      <c r="B12677" s="13">
        <v>1898</v>
      </c>
      <c r="C12677" s="13">
        <v>1415338</v>
      </c>
    </row>
    <row r="12678" spans="1:3" ht="15.75" hidden="1" customHeight="1">
      <c r="A12678" s="13" t="s">
        <v>362</v>
      </c>
      <c r="B12678" s="13">
        <v>1899</v>
      </c>
      <c r="C12678" s="13">
        <v>1432696</v>
      </c>
    </row>
    <row r="12679" spans="1:3" ht="15.75" hidden="1" customHeight="1">
      <c r="A12679" s="13" t="s">
        <v>362</v>
      </c>
      <c r="B12679" s="13">
        <v>1900</v>
      </c>
      <c r="C12679" s="13">
        <v>1451333</v>
      </c>
    </row>
    <row r="12680" spans="1:3" ht="15.75" hidden="1" customHeight="1">
      <c r="A12680" s="13" t="s">
        <v>362</v>
      </c>
      <c r="B12680" s="13">
        <v>1901</v>
      </c>
      <c r="C12680" s="13">
        <v>1471280</v>
      </c>
    </row>
    <row r="12681" spans="1:3" ht="15.75" hidden="1" customHeight="1">
      <c r="A12681" s="13" t="s">
        <v>362</v>
      </c>
      <c r="B12681" s="13">
        <v>1902</v>
      </c>
      <c r="C12681" s="13">
        <v>1492569</v>
      </c>
    </row>
    <row r="12682" spans="1:3" ht="15.75" hidden="1" customHeight="1">
      <c r="A12682" s="13" t="s">
        <v>362</v>
      </c>
      <c r="B12682" s="13">
        <v>1903</v>
      </c>
      <c r="C12682" s="13">
        <v>1515235</v>
      </c>
    </row>
    <row r="12683" spans="1:3" ht="15.75" hidden="1" customHeight="1">
      <c r="A12683" s="13" t="s">
        <v>362</v>
      </c>
      <c r="B12683" s="13">
        <v>1904</v>
      </c>
      <c r="C12683" s="13">
        <v>1538243</v>
      </c>
    </row>
    <row r="12684" spans="1:3" ht="15.75" hidden="1" customHeight="1">
      <c r="A12684" s="13" t="s">
        <v>362</v>
      </c>
      <c r="B12684" s="13">
        <v>1905</v>
      </c>
      <c r="C12684" s="13">
        <v>1561601</v>
      </c>
    </row>
    <row r="12685" spans="1:3" ht="15.75" hidden="1" customHeight="1">
      <c r="A12685" s="13" t="s">
        <v>362</v>
      </c>
      <c r="B12685" s="13">
        <v>1906</v>
      </c>
      <c r="C12685" s="13">
        <v>1585312</v>
      </c>
    </row>
    <row r="12686" spans="1:3" ht="15.75" hidden="1" customHeight="1">
      <c r="A12686" s="13" t="s">
        <v>362</v>
      </c>
      <c r="B12686" s="13">
        <v>1907</v>
      </c>
      <c r="C12686" s="13">
        <v>1609383</v>
      </c>
    </row>
    <row r="12687" spans="1:3" ht="15.75" hidden="1" customHeight="1">
      <c r="A12687" s="13" t="s">
        <v>362</v>
      </c>
      <c r="B12687" s="13">
        <v>1908</v>
      </c>
      <c r="C12687" s="13">
        <v>1633819</v>
      </c>
    </row>
    <row r="12688" spans="1:3" ht="15.75" hidden="1" customHeight="1">
      <c r="A12688" s="13" t="s">
        <v>362</v>
      </c>
      <c r="B12688" s="13">
        <v>1909</v>
      </c>
      <c r="C12688" s="13">
        <v>1657178</v>
      </c>
    </row>
    <row r="12689" spans="1:4" ht="15.75" hidden="1" customHeight="1">
      <c r="A12689" s="13" t="s">
        <v>362</v>
      </c>
      <c r="B12689" s="13">
        <v>1910</v>
      </c>
      <c r="C12689" s="13">
        <v>1679429</v>
      </c>
    </row>
    <row r="12690" spans="1:4" ht="15.75" hidden="1" customHeight="1">
      <c r="A12690" s="13" t="s">
        <v>362</v>
      </c>
      <c r="B12690" s="13">
        <v>1911</v>
      </c>
      <c r="C12690" s="13">
        <v>1700537</v>
      </c>
    </row>
    <row r="12691" spans="1:4" ht="15.75" hidden="1" customHeight="1">
      <c r="A12691" s="13" t="s">
        <v>362</v>
      </c>
      <c r="B12691" s="13">
        <v>1912</v>
      </c>
      <c r="C12691" s="13">
        <v>1720468</v>
      </c>
    </row>
    <row r="12692" spans="1:4" ht="15.75" hidden="1" customHeight="1">
      <c r="A12692" s="13" t="s">
        <v>362</v>
      </c>
      <c r="B12692" s="13">
        <v>1913</v>
      </c>
      <c r="C12692" s="13">
        <v>1739186</v>
      </c>
    </row>
    <row r="12693" spans="1:4" ht="15.75" hidden="1" customHeight="1">
      <c r="A12693" s="13" t="s">
        <v>362</v>
      </c>
      <c r="B12693" s="13">
        <v>1914</v>
      </c>
      <c r="C12693" s="13">
        <v>1758108</v>
      </c>
    </row>
    <row r="12694" spans="1:4" ht="15.75" hidden="1" customHeight="1">
      <c r="A12694" s="13" t="s">
        <v>362</v>
      </c>
      <c r="B12694" s="13">
        <v>1915</v>
      </c>
      <c r="C12694" s="13">
        <v>1777234</v>
      </c>
    </row>
    <row r="12695" spans="1:4" ht="15.75" hidden="1" customHeight="1">
      <c r="A12695" s="13" t="s">
        <v>362</v>
      </c>
      <c r="B12695" s="13">
        <v>1916</v>
      </c>
      <c r="C12695" s="13">
        <v>1796568</v>
      </c>
    </row>
    <row r="12696" spans="1:4" ht="15.75" hidden="1" customHeight="1">
      <c r="A12696" s="13" t="s">
        <v>362</v>
      </c>
      <c r="B12696" s="13">
        <v>1917</v>
      </c>
      <c r="C12696" s="13">
        <v>1816111</v>
      </c>
      <c r="D12696" s="13">
        <v>2.5999999999999999E-2</v>
      </c>
    </row>
    <row r="12697" spans="1:4" ht="15.75" hidden="1" customHeight="1">
      <c r="A12697" s="13" t="s">
        <v>362</v>
      </c>
      <c r="B12697" s="13">
        <v>1918</v>
      </c>
      <c r="C12697" s="13">
        <v>1834665</v>
      </c>
      <c r="D12697" s="13">
        <v>2.5999999999999999E-2</v>
      </c>
    </row>
    <row r="12698" spans="1:4" ht="15.75" hidden="1" customHeight="1">
      <c r="A12698" s="13" t="s">
        <v>362</v>
      </c>
      <c r="B12698" s="13">
        <v>1919</v>
      </c>
      <c r="C12698" s="13">
        <v>1852686</v>
      </c>
      <c r="D12698" s="13">
        <v>2.5999999999999999E-2</v>
      </c>
    </row>
    <row r="12699" spans="1:4" ht="15.75" hidden="1" customHeight="1">
      <c r="A12699" s="13" t="s">
        <v>362</v>
      </c>
      <c r="B12699" s="13">
        <v>1920</v>
      </c>
      <c r="C12699" s="13">
        <v>1870163</v>
      </c>
      <c r="D12699" s="13">
        <v>2.5999999999999999E-2</v>
      </c>
    </row>
    <row r="12700" spans="1:4" ht="15.75" hidden="1" customHeight="1">
      <c r="A12700" s="13" t="s">
        <v>362</v>
      </c>
      <c r="B12700" s="13">
        <v>1921</v>
      </c>
      <c r="C12700" s="13">
        <v>1887084</v>
      </c>
      <c r="D12700" s="13">
        <v>2.5999999999999999E-2</v>
      </c>
    </row>
    <row r="12701" spans="1:4" ht="15.75" hidden="1" customHeight="1">
      <c r="A12701" s="13" t="s">
        <v>362</v>
      </c>
      <c r="B12701" s="13">
        <v>1922</v>
      </c>
      <c r="C12701" s="13">
        <v>1903438</v>
      </c>
      <c r="D12701" s="13">
        <v>2.5999999999999999E-2</v>
      </c>
    </row>
    <row r="12702" spans="1:4" ht="15.75" hidden="1" customHeight="1">
      <c r="A12702" s="13" t="s">
        <v>362</v>
      </c>
      <c r="B12702" s="13">
        <v>1923</v>
      </c>
      <c r="C12702" s="13">
        <v>1919212</v>
      </c>
      <c r="D12702" s="13">
        <v>3.6999999999999998E-2</v>
      </c>
    </row>
    <row r="12703" spans="1:4" ht="15.75" hidden="1" customHeight="1">
      <c r="A12703" s="13" t="s">
        <v>362</v>
      </c>
      <c r="B12703" s="13">
        <v>1924</v>
      </c>
      <c r="C12703" s="13">
        <v>1935118</v>
      </c>
      <c r="D12703" s="13">
        <v>4.3999999999999997E-2</v>
      </c>
    </row>
    <row r="12704" spans="1:4" ht="15.75" hidden="1" customHeight="1">
      <c r="A12704" s="13" t="s">
        <v>362</v>
      </c>
      <c r="B12704" s="13">
        <v>1925</v>
      </c>
      <c r="C12704" s="13">
        <v>1951155</v>
      </c>
      <c r="D12704" s="13">
        <v>7.0000000000000007E-2</v>
      </c>
    </row>
    <row r="12705" spans="1:4" ht="15.75" hidden="1" customHeight="1">
      <c r="A12705" s="13" t="s">
        <v>362</v>
      </c>
      <c r="B12705" s="13">
        <v>1926</v>
      </c>
      <c r="C12705" s="13">
        <v>1967325</v>
      </c>
      <c r="D12705" s="13">
        <v>9.1999999999999998E-2</v>
      </c>
    </row>
    <row r="12706" spans="1:4" ht="15.75" hidden="1" customHeight="1">
      <c r="A12706" s="13" t="s">
        <v>362</v>
      </c>
      <c r="B12706" s="13">
        <v>1927</v>
      </c>
      <c r="C12706" s="13">
        <v>1983629</v>
      </c>
      <c r="D12706" s="13">
        <v>0.23400000000000001</v>
      </c>
    </row>
    <row r="12707" spans="1:4" ht="15.75" hidden="1" customHeight="1">
      <c r="A12707" s="13" t="s">
        <v>362</v>
      </c>
      <c r="B12707" s="13">
        <v>1928</v>
      </c>
      <c r="C12707" s="13">
        <v>2000068</v>
      </c>
      <c r="D12707" s="13">
        <v>0.47299999999999998</v>
      </c>
    </row>
    <row r="12708" spans="1:4" ht="15.75" hidden="1" customHeight="1">
      <c r="A12708" s="13" t="s">
        <v>362</v>
      </c>
      <c r="B12708" s="13">
        <v>1929</v>
      </c>
      <c r="C12708" s="13">
        <v>2023061</v>
      </c>
      <c r="D12708" s="13">
        <v>0.60099999999999998</v>
      </c>
    </row>
    <row r="12709" spans="1:4" ht="15.75" hidden="1" customHeight="1">
      <c r="A12709" s="13" t="s">
        <v>362</v>
      </c>
      <c r="B12709" s="13">
        <v>1930</v>
      </c>
      <c r="C12709" s="13">
        <v>2052817</v>
      </c>
      <c r="D12709" s="13">
        <v>0.67800000000000005</v>
      </c>
    </row>
    <row r="12710" spans="1:4" ht="15.75" hidden="1" customHeight="1">
      <c r="A12710" s="13" t="s">
        <v>362</v>
      </c>
      <c r="B12710" s="13">
        <v>1931</v>
      </c>
      <c r="C12710" s="13">
        <v>2089550</v>
      </c>
      <c r="D12710" s="13">
        <v>0.76600000000000001</v>
      </c>
    </row>
    <row r="12711" spans="1:4" ht="15.75" hidden="1" customHeight="1">
      <c r="A12711" s="13" t="s">
        <v>362</v>
      </c>
      <c r="B12711" s="13">
        <v>1932</v>
      </c>
      <c r="C12711" s="13">
        <v>2133481</v>
      </c>
      <c r="D12711" s="13">
        <v>0.71099999999999997</v>
      </c>
    </row>
    <row r="12712" spans="1:4" ht="15.75" hidden="1" customHeight="1">
      <c r="A12712" s="13" t="s">
        <v>362</v>
      </c>
      <c r="B12712" s="13">
        <v>1933</v>
      </c>
      <c r="C12712" s="13">
        <v>2184834</v>
      </c>
      <c r="D12712" s="13">
        <v>0.72499999999999998</v>
      </c>
    </row>
    <row r="12713" spans="1:4" ht="15.75" hidden="1" customHeight="1">
      <c r="A12713" s="13" t="s">
        <v>362</v>
      </c>
      <c r="B12713" s="13">
        <v>1934</v>
      </c>
      <c r="C12713" s="13">
        <v>2237423</v>
      </c>
      <c r="D12713" s="13">
        <v>0.73299999999999998</v>
      </c>
    </row>
    <row r="12714" spans="1:4" ht="15.75" hidden="1" customHeight="1">
      <c r="A12714" s="13" t="s">
        <v>362</v>
      </c>
      <c r="B12714" s="13">
        <v>1935</v>
      </c>
      <c r="C12714" s="13">
        <v>2291278</v>
      </c>
      <c r="D12714" s="13">
        <v>0.78400000000000003</v>
      </c>
    </row>
    <row r="12715" spans="1:4" ht="15.75" hidden="1" customHeight="1">
      <c r="A12715" s="13" t="s">
        <v>362</v>
      </c>
      <c r="B12715" s="13">
        <v>1936</v>
      </c>
      <c r="C12715" s="13">
        <v>2346429</v>
      </c>
      <c r="D12715" s="13">
        <v>0.876</v>
      </c>
    </row>
    <row r="12716" spans="1:4" ht="15.75" hidden="1" customHeight="1">
      <c r="A12716" s="13" t="s">
        <v>362</v>
      </c>
      <c r="B12716" s="13">
        <v>1937</v>
      </c>
      <c r="C12716" s="13">
        <v>2402908</v>
      </c>
      <c r="D12716" s="13">
        <v>0.97499999999999998</v>
      </c>
    </row>
    <row r="12717" spans="1:4" ht="15.75" hidden="1" customHeight="1">
      <c r="A12717" s="13" t="s">
        <v>362</v>
      </c>
      <c r="B12717" s="13">
        <v>1938</v>
      </c>
      <c r="C12717" s="13">
        <v>2460746</v>
      </c>
      <c r="D12717" s="13">
        <v>1.03</v>
      </c>
    </row>
    <row r="12718" spans="1:4" ht="15.75" hidden="1" customHeight="1">
      <c r="A12718" s="13" t="s">
        <v>362</v>
      </c>
      <c r="B12718" s="13">
        <v>1939</v>
      </c>
      <c r="C12718" s="13">
        <v>2523924</v>
      </c>
      <c r="D12718" s="13">
        <v>1.07</v>
      </c>
    </row>
    <row r="12719" spans="1:4" ht="15.75" hidden="1" customHeight="1">
      <c r="A12719" s="13" t="s">
        <v>362</v>
      </c>
      <c r="B12719" s="13">
        <v>1940</v>
      </c>
      <c r="C12719" s="13">
        <v>2592696</v>
      </c>
      <c r="D12719" s="13">
        <v>1.0880000000000001</v>
      </c>
    </row>
    <row r="12720" spans="1:4" ht="15.75" hidden="1" customHeight="1">
      <c r="A12720" s="13" t="s">
        <v>362</v>
      </c>
      <c r="B12720" s="13">
        <v>1941</v>
      </c>
      <c r="C12720" s="13">
        <v>2667325</v>
      </c>
      <c r="D12720" s="13">
        <v>0.72899999999999998</v>
      </c>
    </row>
    <row r="12721" spans="1:4" ht="15.75" hidden="1" customHeight="1">
      <c r="A12721" s="13" t="s">
        <v>362</v>
      </c>
      <c r="B12721" s="13">
        <v>1942</v>
      </c>
      <c r="C12721" s="13">
        <v>2748086</v>
      </c>
      <c r="D12721" s="13">
        <v>1.0509999999999999</v>
      </c>
    </row>
    <row r="12722" spans="1:4" ht="15.75" hidden="1" customHeight="1">
      <c r="A12722" s="13" t="s">
        <v>362</v>
      </c>
      <c r="B12722" s="13">
        <v>1943</v>
      </c>
      <c r="C12722" s="13">
        <v>2835263</v>
      </c>
      <c r="D12722" s="13">
        <v>1.0549999999999999</v>
      </c>
    </row>
    <row r="12723" spans="1:4" ht="15.75" hidden="1" customHeight="1">
      <c r="A12723" s="13" t="s">
        <v>362</v>
      </c>
      <c r="B12723" s="13">
        <v>1944</v>
      </c>
      <c r="C12723" s="13">
        <v>2925206</v>
      </c>
      <c r="D12723" s="13">
        <v>1.3260000000000001</v>
      </c>
    </row>
    <row r="12724" spans="1:4" ht="15.75" hidden="1" customHeight="1">
      <c r="A12724" s="13" t="s">
        <v>362</v>
      </c>
      <c r="B12724" s="13">
        <v>1945</v>
      </c>
      <c r="C12724" s="13">
        <v>3018002</v>
      </c>
      <c r="D12724" s="13">
        <v>1.2270000000000001</v>
      </c>
    </row>
    <row r="12725" spans="1:4" ht="15.75" hidden="1" customHeight="1">
      <c r="A12725" s="13" t="s">
        <v>362</v>
      </c>
      <c r="B12725" s="13">
        <v>1946</v>
      </c>
      <c r="C12725" s="13">
        <v>3113742</v>
      </c>
      <c r="D12725" s="13">
        <v>1.103</v>
      </c>
    </row>
    <row r="12726" spans="1:4" ht="15.75" hidden="1" customHeight="1">
      <c r="A12726" s="13" t="s">
        <v>362</v>
      </c>
      <c r="B12726" s="13">
        <v>1947</v>
      </c>
      <c r="C12726" s="13">
        <v>3212519</v>
      </c>
      <c r="D12726" s="13">
        <v>1.1579999999999999</v>
      </c>
    </row>
    <row r="12727" spans="1:4" ht="15.75" hidden="1" customHeight="1">
      <c r="A12727" s="13" t="s">
        <v>362</v>
      </c>
      <c r="B12727" s="13">
        <v>1948</v>
      </c>
      <c r="C12727" s="13">
        <v>3314430</v>
      </c>
      <c r="D12727" s="13">
        <v>1.286</v>
      </c>
    </row>
    <row r="12728" spans="1:4" ht="15.75" hidden="1" customHeight="1">
      <c r="A12728" s="13" t="s">
        <v>362</v>
      </c>
      <c r="B12728" s="13">
        <v>1949</v>
      </c>
      <c r="C12728" s="13">
        <v>3416527</v>
      </c>
      <c r="D12728" s="13">
        <v>1.3009999999999999</v>
      </c>
    </row>
    <row r="12729" spans="1:4" ht="15.75" hidden="1" customHeight="1">
      <c r="A12729" s="13" t="s">
        <v>362</v>
      </c>
      <c r="B12729" s="13">
        <v>1950</v>
      </c>
      <c r="C12729" s="13">
        <v>3518730</v>
      </c>
      <c r="D12729" s="13">
        <v>0.74</v>
      </c>
    </row>
    <row r="12730" spans="1:4" ht="15.75" hidden="1" customHeight="1">
      <c r="A12730" s="13" t="s">
        <v>362</v>
      </c>
      <c r="B12730" s="13">
        <v>1951</v>
      </c>
      <c r="C12730" s="13">
        <v>3613182</v>
      </c>
      <c r="D12730" s="13">
        <v>0.70299999999999996</v>
      </c>
    </row>
    <row r="12731" spans="1:4" ht="15.75" hidden="1" customHeight="1">
      <c r="A12731" s="13" t="s">
        <v>362</v>
      </c>
      <c r="B12731" s="13">
        <v>1952</v>
      </c>
      <c r="C12731" s="13">
        <v>3710592</v>
      </c>
      <c r="D12731" s="13">
        <v>0.89400000000000002</v>
      </c>
    </row>
    <row r="12732" spans="1:4" ht="15.75" hidden="1" customHeight="1">
      <c r="A12732" s="13" t="s">
        <v>362</v>
      </c>
      <c r="B12732" s="13">
        <v>1953</v>
      </c>
      <c r="C12732" s="13">
        <v>3811223</v>
      </c>
      <c r="D12732" s="13">
        <v>0.82</v>
      </c>
    </row>
    <row r="12733" spans="1:4" ht="15.75" hidden="1" customHeight="1">
      <c r="A12733" s="13" t="s">
        <v>362</v>
      </c>
      <c r="B12733" s="13">
        <v>1954</v>
      </c>
      <c r="C12733" s="13">
        <v>3915138</v>
      </c>
      <c r="D12733" s="13">
        <v>0.96299999999999997</v>
      </c>
    </row>
    <row r="12734" spans="1:4" ht="15.75" hidden="1" customHeight="1">
      <c r="A12734" s="13" t="s">
        <v>362</v>
      </c>
      <c r="B12734" s="13">
        <v>1955</v>
      </c>
      <c r="C12734" s="13">
        <v>4022386</v>
      </c>
      <c r="D12734" s="13">
        <v>1.198</v>
      </c>
    </row>
    <row r="12735" spans="1:4" ht="15.75" hidden="1" customHeight="1">
      <c r="A12735" s="13" t="s">
        <v>362</v>
      </c>
      <c r="B12735" s="13">
        <v>1956</v>
      </c>
      <c r="C12735" s="13">
        <v>4133246</v>
      </c>
      <c r="D12735" s="13">
        <v>1.296</v>
      </c>
    </row>
    <row r="12736" spans="1:4" ht="15.75" hidden="1" customHeight="1">
      <c r="A12736" s="13" t="s">
        <v>362</v>
      </c>
      <c r="B12736" s="13">
        <v>1957</v>
      </c>
      <c r="C12736" s="13">
        <v>4248164</v>
      </c>
      <c r="D12736" s="13">
        <v>1.1319999999999999</v>
      </c>
    </row>
    <row r="12737" spans="1:4" ht="15.75" hidden="1" customHeight="1">
      <c r="A12737" s="13" t="s">
        <v>362</v>
      </c>
      <c r="B12737" s="13">
        <v>1958</v>
      </c>
      <c r="C12737" s="13">
        <v>4367095</v>
      </c>
      <c r="D12737" s="13">
        <v>1.3220000000000001</v>
      </c>
    </row>
    <row r="12738" spans="1:4" ht="15.75" hidden="1" customHeight="1">
      <c r="A12738" s="13" t="s">
        <v>362</v>
      </c>
      <c r="B12738" s="13">
        <v>1959</v>
      </c>
      <c r="C12738" s="13">
        <v>4490254</v>
      </c>
      <c r="D12738" s="13">
        <v>1.2929999999999999</v>
      </c>
    </row>
    <row r="12739" spans="1:4" ht="15.75" hidden="1" customHeight="1">
      <c r="A12739" s="13" t="s">
        <v>362</v>
      </c>
      <c r="B12739" s="13">
        <v>1960</v>
      </c>
      <c r="C12739" s="13">
        <v>4618160</v>
      </c>
      <c r="D12739" s="13">
        <v>1.762</v>
      </c>
    </row>
    <row r="12740" spans="1:4" ht="15.75" hidden="1" customHeight="1">
      <c r="A12740" s="13" t="s">
        <v>362</v>
      </c>
      <c r="B12740" s="13">
        <v>1961</v>
      </c>
      <c r="C12740" s="13">
        <v>4751510</v>
      </c>
      <c r="D12740" s="13">
        <v>1.6439999999999999</v>
      </c>
    </row>
    <row r="12741" spans="1:4" ht="15.75" hidden="1" customHeight="1">
      <c r="A12741" s="13" t="s">
        <v>362</v>
      </c>
      <c r="B12741" s="13">
        <v>1962</v>
      </c>
      <c r="C12741" s="13">
        <v>4890435</v>
      </c>
      <c r="D12741" s="13">
        <v>1.5640000000000001</v>
      </c>
    </row>
    <row r="12742" spans="1:4" ht="15.75" hidden="1" customHeight="1">
      <c r="A12742" s="13" t="s">
        <v>362</v>
      </c>
      <c r="B12742" s="13">
        <v>1963</v>
      </c>
      <c r="C12742" s="13">
        <v>5034337</v>
      </c>
      <c r="D12742" s="13">
        <v>1.794</v>
      </c>
    </row>
    <row r="12743" spans="1:4" ht="15.75" hidden="1" customHeight="1">
      <c r="A12743" s="13" t="s">
        <v>362</v>
      </c>
      <c r="B12743" s="13">
        <v>1964</v>
      </c>
      <c r="C12743" s="13">
        <v>5183287</v>
      </c>
      <c r="D12743" s="13">
        <v>2.1419999999999999</v>
      </c>
    </row>
    <row r="12744" spans="1:4" ht="15.75" hidden="1" customHeight="1">
      <c r="A12744" s="13" t="s">
        <v>362</v>
      </c>
      <c r="B12744" s="13">
        <v>1965</v>
      </c>
      <c r="C12744" s="13">
        <v>5337356</v>
      </c>
      <c r="D12744" s="13">
        <v>2.274</v>
      </c>
    </row>
    <row r="12745" spans="1:4" ht="15.75" hidden="1" customHeight="1">
      <c r="A12745" s="13" t="s">
        <v>362</v>
      </c>
      <c r="B12745" s="13">
        <v>1966</v>
      </c>
      <c r="C12745" s="13">
        <v>5495765</v>
      </c>
      <c r="D12745" s="13">
        <v>2.4169999999999998</v>
      </c>
    </row>
    <row r="12746" spans="1:4" ht="15.75" hidden="1" customHeight="1">
      <c r="A12746" s="13" t="s">
        <v>362</v>
      </c>
      <c r="B12746" s="13">
        <v>1967</v>
      </c>
      <c r="C12746" s="13">
        <v>5658454</v>
      </c>
      <c r="D12746" s="13">
        <v>2.589</v>
      </c>
    </row>
    <row r="12747" spans="1:4" ht="15.75" hidden="1" customHeight="1">
      <c r="A12747" s="13" t="s">
        <v>362</v>
      </c>
      <c r="B12747" s="13">
        <v>1968</v>
      </c>
      <c r="C12747" s="13">
        <v>5825663</v>
      </c>
      <c r="D12747" s="13">
        <v>3.113</v>
      </c>
    </row>
    <row r="12748" spans="1:4" ht="15.75" hidden="1" customHeight="1">
      <c r="A12748" s="13" t="s">
        <v>362</v>
      </c>
      <c r="B12748" s="13">
        <v>1969</v>
      </c>
      <c r="C12748" s="13">
        <v>5997045</v>
      </c>
      <c r="D12748" s="13">
        <v>3.589</v>
      </c>
    </row>
    <row r="12749" spans="1:4" ht="15.75" hidden="1" customHeight="1">
      <c r="A12749" s="13" t="s">
        <v>362</v>
      </c>
      <c r="B12749" s="13">
        <v>1970</v>
      </c>
      <c r="C12749" s="13">
        <v>6172219</v>
      </c>
      <c r="D12749" s="13">
        <v>4.2779999999999996</v>
      </c>
    </row>
    <row r="12750" spans="1:4" ht="15.75" hidden="1" customHeight="1">
      <c r="A12750" s="13" t="s">
        <v>362</v>
      </c>
      <c r="B12750" s="13">
        <v>1971</v>
      </c>
      <c r="C12750" s="13">
        <v>6350954</v>
      </c>
      <c r="D12750" s="13">
        <v>4.2190000000000003</v>
      </c>
    </row>
    <row r="12751" spans="1:4" ht="15.75" hidden="1" customHeight="1">
      <c r="A12751" s="13" t="s">
        <v>362</v>
      </c>
      <c r="B12751" s="13">
        <v>1972</v>
      </c>
      <c r="C12751" s="13">
        <v>6533633</v>
      </c>
      <c r="D12751" s="13">
        <v>4.5890000000000004</v>
      </c>
    </row>
    <row r="12752" spans="1:4" ht="15.75" hidden="1" customHeight="1">
      <c r="A12752" s="13" t="s">
        <v>362</v>
      </c>
      <c r="B12752" s="13">
        <v>1973</v>
      </c>
      <c r="C12752" s="13">
        <v>6720451</v>
      </c>
      <c r="D12752" s="13">
        <v>5.2560000000000002</v>
      </c>
    </row>
    <row r="12753" spans="1:4" ht="15.75" hidden="1" customHeight="1">
      <c r="A12753" s="13" t="s">
        <v>362</v>
      </c>
      <c r="B12753" s="13">
        <v>1974</v>
      </c>
      <c r="C12753" s="13">
        <v>6911130</v>
      </c>
      <c r="D12753" s="13">
        <v>6.0839999999999996</v>
      </c>
    </row>
    <row r="12754" spans="1:4" ht="15.75" hidden="1" customHeight="1">
      <c r="A12754" s="13" t="s">
        <v>362</v>
      </c>
      <c r="B12754" s="13">
        <v>1975</v>
      </c>
      <c r="C12754" s="13">
        <v>7105791</v>
      </c>
      <c r="D12754" s="13">
        <v>7.3550000000000004</v>
      </c>
    </row>
    <row r="12755" spans="1:4" ht="15.75" hidden="1" customHeight="1">
      <c r="A12755" s="13" t="s">
        <v>362</v>
      </c>
      <c r="B12755" s="13">
        <v>1976</v>
      </c>
      <c r="C12755" s="13">
        <v>7304352</v>
      </c>
      <c r="D12755" s="13">
        <v>8.1010000000000009</v>
      </c>
    </row>
    <row r="12756" spans="1:4" ht="15.75" hidden="1" customHeight="1">
      <c r="A12756" s="13" t="s">
        <v>362</v>
      </c>
      <c r="B12756" s="13">
        <v>1977</v>
      </c>
      <c r="C12756" s="13">
        <v>7506669</v>
      </c>
      <c r="D12756" s="13">
        <v>7.4720000000000004</v>
      </c>
    </row>
    <row r="12757" spans="1:4" ht="15.75" hidden="1" customHeight="1">
      <c r="A12757" s="13" t="s">
        <v>362</v>
      </c>
      <c r="B12757" s="13">
        <v>1978</v>
      </c>
      <c r="C12757" s="13">
        <v>7712722</v>
      </c>
      <c r="D12757" s="13">
        <v>10.406000000000001</v>
      </c>
    </row>
    <row r="12758" spans="1:4" ht="15.75" hidden="1" customHeight="1">
      <c r="A12758" s="13" t="s">
        <v>362</v>
      </c>
      <c r="B12758" s="13">
        <v>1979</v>
      </c>
      <c r="C12758" s="13">
        <v>7922496</v>
      </c>
      <c r="D12758" s="13">
        <v>12.14</v>
      </c>
    </row>
    <row r="12759" spans="1:4" ht="15.75" hidden="1" customHeight="1">
      <c r="A12759" s="13" t="s">
        <v>362</v>
      </c>
      <c r="B12759" s="13">
        <v>1980</v>
      </c>
      <c r="C12759" s="13">
        <v>8135850</v>
      </c>
      <c r="D12759" s="13">
        <v>13.407</v>
      </c>
    </row>
    <row r="12760" spans="1:4" ht="15.75" hidden="1" customHeight="1">
      <c r="A12760" s="13" t="s">
        <v>362</v>
      </c>
      <c r="B12760" s="13">
        <v>1981</v>
      </c>
      <c r="C12760" s="13">
        <v>8352607</v>
      </c>
      <c r="D12760" s="13">
        <v>16.652999999999999</v>
      </c>
    </row>
    <row r="12761" spans="1:4" ht="15.75" hidden="1" customHeight="1">
      <c r="A12761" s="13" t="s">
        <v>362</v>
      </c>
      <c r="B12761" s="13">
        <v>1982</v>
      </c>
      <c r="C12761" s="13">
        <v>8572618</v>
      </c>
      <c r="D12761" s="13">
        <v>19.234999999999999</v>
      </c>
    </row>
    <row r="12762" spans="1:4" ht="15.75" hidden="1" customHeight="1">
      <c r="A12762" s="13" t="s">
        <v>362</v>
      </c>
      <c r="B12762" s="13">
        <v>1983</v>
      </c>
      <c r="C12762" s="13">
        <v>8795879</v>
      </c>
      <c r="D12762" s="13">
        <v>19.503</v>
      </c>
    </row>
    <row r="12763" spans="1:4" ht="15.75" hidden="1" customHeight="1">
      <c r="A12763" s="13" t="s">
        <v>362</v>
      </c>
      <c r="B12763" s="13">
        <v>1984</v>
      </c>
      <c r="C12763" s="13">
        <v>9022978</v>
      </c>
      <c r="D12763" s="13">
        <v>21.19</v>
      </c>
    </row>
    <row r="12764" spans="1:4" ht="15.75" hidden="1" customHeight="1">
      <c r="A12764" s="13" t="s">
        <v>362</v>
      </c>
      <c r="B12764" s="13">
        <v>1985</v>
      </c>
      <c r="C12764" s="13">
        <v>9254308</v>
      </c>
      <c r="D12764" s="13">
        <v>19.353000000000002</v>
      </c>
    </row>
    <row r="12765" spans="1:4" ht="15.75" hidden="1" customHeight="1">
      <c r="A12765" s="13" t="s">
        <v>362</v>
      </c>
      <c r="B12765" s="13">
        <v>1986</v>
      </c>
      <c r="C12765" s="13">
        <v>9490096</v>
      </c>
      <c r="D12765" s="13">
        <v>15.194000000000001</v>
      </c>
    </row>
    <row r="12766" spans="1:4" ht="15.75" hidden="1" customHeight="1">
      <c r="A12766" s="13" t="s">
        <v>362</v>
      </c>
      <c r="B12766" s="13">
        <v>1987</v>
      </c>
      <c r="C12766" s="13">
        <v>9729380</v>
      </c>
      <c r="D12766" s="13">
        <v>15.022</v>
      </c>
    </row>
    <row r="12767" spans="1:4" ht="15.75" hidden="1" customHeight="1">
      <c r="A12767" s="13" t="s">
        <v>362</v>
      </c>
      <c r="B12767" s="13">
        <v>1988</v>
      </c>
      <c r="C12767" s="13">
        <v>9969790</v>
      </c>
      <c r="D12767" s="13">
        <v>17.169</v>
      </c>
    </row>
    <row r="12768" spans="1:4" ht="15.75" hidden="1" customHeight="1">
      <c r="A12768" s="13" t="s">
        <v>362</v>
      </c>
      <c r="B12768" s="13">
        <v>1989</v>
      </c>
      <c r="C12768" s="13">
        <v>10210190</v>
      </c>
      <c r="D12768" s="13">
        <v>20.154</v>
      </c>
    </row>
    <row r="12769" spans="1:4" ht="15.75" hidden="1" customHeight="1">
      <c r="A12769" s="13" t="s">
        <v>362</v>
      </c>
      <c r="B12769" s="13">
        <v>1990</v>
      </c>
      <c r="C12769" s="13">
        <v>10449845</v>
      </c>
      <c r="D12769" s="13">
        <v>16.457999999999998</v>
      </c>
    </row>
    <row r="12770" spans="1:4" ht="15.75" hidden="1" customHeight="1">
      <c r="A12770" s="13" t="s">
        <v>362</v>
      </c>
      <c r="B12770" s="13">
        <v>1991</v>
      </c>
      <c r="C12770" s="13">
        <v>10686277</v>
      </c>
      <c r="D12770" s="13">
        <v>16.157</v>
      </c>
    </row>
    <row r="12771" spans="1:4" ht="15.75" hidden="1" customHeight="1">
      <c r="A12771" s="13" t="s">
        <v>362</v>
      </c>
      <c r="B12771" s="13">
        <v>1992</v>
      </c>
      <c r="C12771" s="13">
        <v>10914222</v>
      </c>
      <c r="D12771" s="13">
        <v>21.96</v>
      </c>
    </row>
    <row r="12772" spans="1:4" ht="15.75" hidden="1" customHeight="1">
      <c r="A12772" s="13" t="s">
        <v>362</v>
      </c>
      <c r="B12772" s="13">
        <v>1993</v>
      </c>
      <c r="C12772" s="13">
        <v>11132833</v>
      </c>
      <c r="D12772" s="13">
        <v>24.088999999999999</v>
      </c>
    </row>
    <row r="12773" spans="1:4" ht="15.75" hidden="1" customHeight="1">
      <c r="A12773" s="13" t="s">
        <v>362</v>
      </c>
      <c r="B12773" s="13">
        <v>1994</v>
      </c>
      <c r="C12773" s="13">
        <v>11347655</v>
      </c>
      <c r="D12773" s="13">
        <v>13.54</v>
      </c>
    </row>
    <row r="12774" spans="1:4" ht="15.75" hidden="1" customHeight="1">
      <c r="A12774" s="13" t="s">
        <v>362</v>
      </c>
      <c r="B12774" s="13">
        <v>1995</v>
      </c>
      <c r="C12774" s="13">
        <v>11561683</v>
      </c>
      <c r="D12774" s="13">
        <v>22.686</v>
      </c>
    </row>
    <row r="12775" spans="1:4" ht="15.75" hidden="1" customHeight="1">
      <c r="A12775" s="13" t="s">
        <v>362</v>
      </c>
      <c r="B12775" s="13">
        <v>1996</v>
      </c>
      <c r="C12775" s="13">
        <v>11775223</v>
      </c>
      <c r="D12775" s="13">
        <v>24.024999999999999</v>
      </c>
    </row>
    <row r="12776" spans="1:4" ht="15.75" hidden="1" customHeight="1">
      <c r="A12776" s="13" t="s">
        <v>362</v>
      </c>
      <c r="B12776" s="13">
        <v>1997</v>
      </c>
      <c r="C12776" s="13">
        <v>11987840</v>
      </c>
      <c r="D12776" s="13">
        <v>18.206</v>
      </c>
    </row>
    <row r="12777" spans="1:4" ht="15.75" hidden="1" customHeight="1">
      <c r="A12777" s="13" t="s">
        <v>362</v>
      </c>
      <c r="B12777" s="13">
        <v>1998</v>
      </c>
      <c r="C12777" s="13">
        <v>12199692</v>
      </c>
      <c r="D12777" s="13">
        <v>22.312999999999999</v>
      </c>
    </row>
    <row r="12778" spans="1:4" ht="15.75" hidden="1" customHeight="1">
      <c r="A12778" s="13" t="s">
        <v>362</v>
      </c>
      <c r="B12778" s="13">
        <v>1999</v>
      </c>
      <c r="C12778" s="13">
        <v>12412056</v>
      </c>
      <c r="D12778" s="13">
        <v>21.364000000000001</v>
      </c>
    </row>
    <row r="12779" spans="1:4" ht="15.75" hidden="1" customHeight="1">
      <c r="A12779" s="13" t="s">
        <v>362</v>
      </c>
      <c r="B12779" s="13">
        <v>2000</v>
      </c>
      <c r="C12779" s="13">
        <v>12626511</v>
      </c>
      <c r="D12779" s="13">
        <v>20.562000000000001</v>
      </c>
    </row>
    <row r="12780" spans="1:4" ht="15.75" hidden="1" customHeight="1">
      <c r="A12780" s="13" t="s">
        <v>362</v>
      </c>
      <c r="B12780" s="13">
        <v>2001</v>
      </c>
      <c r="C12780" s="13">
        <v>12845523</v>
      </c>
      <c r="D12780" s="13">
        <v>22.94</v>
      </c>
    </row>
    <row r="12781" spans="1:4" ht="15.75" hidden="1" customHeight="1">
      <c r="A12781" s="13" t="s">
        <v>362</v>
      </c>
      <c r="B12781" s="13">
        <v>2002</v>
      </c>
      <c r="C12781" s="13">
        <v>13070617</v>
      </c>
      <c r="D12781" s="13">
        <v>24.753</v>
      </c>
    </row>
    <row r="12782" spans="1:4" ht="15.75" hidden="1" customHeight="1">
      <c r="A12782" s="13" t="s">
        <v>362</v>
      </c>
      <c r="B12782" s="13">
        <v>2003</v>
      </c>
      <c r="C12782" s="13">
        <v>13301188</v>
      </c>
      <c r="D12782" s="13">
        <v>26.747</v>
      </c>
    </row>
    <row r="12783" spans="1:4" ht="15.75" hidden="1" customHeight="1">
      <c r="A12783" s="13" t="s">
        <v>362</v>
      </c>
      <c r="B12783" s="13">
        <v>2004</v>
      </c>
      <c r="C12783" s="13">
        <v>13534598</v>
      </c>
      <c r="D12783" s="13">
        <v>28.786000000000001</v>
      </c>
    </row>
    <row r="12784" spans="1:4" ht="15.75" hidden="1" customHeight="1">
      <c r="A12784" s="13" t="s">
        <v>362</v>
      </c>
      <c r="B12784" s="13">
        <v>2005</v>
      </c>
      <c r="C12784" s="13">
        <v>13770015</v>
      </c>
      <c r="D12784" s="13">
        <v>29.97</v>
      </c>
    </row>
    <row r="12785" spans="1:4" ht="15.75" hidden="1" customHeight="1">
      <c r="A12785" s="13" t="s">
        <v>362</v>
      </c>
      <c r="B12785" s="13">
        <v>2006</v>
      </c>
      <c r="C12785" s="13">
        <v>14009064</v>
      </c>
      <c r="D12785" s="13">
        <v>29.091999999999999</v>
      </c>
    </row>
    <row r="12786" spans="1:4" ht="15.75" hidden="1" customHeight="1">
      <c r="A12786" s="13" t="s">
        <v>362</v>
      </c>
      <c r="B12786" s="13">
        <v>2007</v>
      </c>
      <c r="C12786" s="13">
        <v>14251838</v>
      </c>
      <c r="D12786" s="13">
        <v>33.686</v>
      </c>
    </row>
    <row r="12787" spans="1:4" ht="15.75" hidden="1" customHeight="1">
      <c r="A12787" s="13" t="s">
        <v>362</v>
      </c>
      <c r="B12787" s="13">
        <v>2008</v>
      </c>
      <c r="C12787" s="13">
        <v>14496800</v>
      </c>
      <c r="D12787" s="13">
        <v>29.573</v>
      </c>
    </row>
    <row r="12788" spans="1:4" ht="15.75" hidden="1" customHeight="1">
      <c r="A12788" s="13" t="s">
        <v>362</v>
      </c>
      <c r="B12788" s="13">
        <v>2009</v>
      </c>
      <c r="C12788" s="13">
        <v>14742768</v>
      </c>
      <c r="D12788" s="13">
        <v>32.503</v>
      </c>
    </row>
    <row r="12789" spans="1:4" ht="15.75" hidden="1" customHeight="1">
      <c r="A12789" s="13" t="s">
        <v>362</v>
      </c>
      <c r="B12789" s="13">
        <v>2010</v>
      </c>
      <c r="C12789" s="13">
        <v>14989581</v>
      </c>
      <c r="D12789" s="13">
        <v>34.826000000000001</v>
      </c>
    </row>
    <row r="12790" spans="1:4" ht="15.75" hidden="1" customHeight="1">
      <c r="A12790" s="13" t="s">
        <v>362</v>
      </c>
      <c r="B12790" s="13">
        <v>2011</v>
      </c>
      <c r="C12790" s="13">
        <v>15237734</v>
      </c>
      <c r="D12790" s="13">
        <v>37.398000000000003</v>
      </c>
    </row>
    <row r="12791" spans="1:4" ht="15.75" hidden="1" customHeight="1">
      <c r="A12791" s="13" t="s">
        <v>362</v>
      </c>
      <c r="B12791" s="13">
        <v>2012</v>
      </c>
      <c r="C12791" s="13">
        <v>15483884</v>
      </c>
      <c r="D12791" s="13">
        <v>37.408999999999999</v>
      </c>
    </row>
    <row r="12792" spans="1:4" ht="15.75" hidden="1" customHeight="1">
      <c r="A12792" s="13" t="s">
        <v>362</v>
      </c>
      <c r="B12792" s="13">
        <v>2013</v>
      </c>
      <c r="C12792" s="13">
        <v>15722988</v>
      </c>
      <c r="D12792" s="13">
        <v>39.655000000000001</v>
      </c>
    </row>
    <row r="12793" spans="1:4" ht="15.75" hidden="1" customHeight="1">
      <c r="A12793" s="13" t="s">
        <v>362</v>
      </c>
      <c r="B12793" s="13">
        <v>2014</v>
      </c>
      <c r="C12793" s="13">
        <v>15957995</v>
      </c>
      <c r="D12793" s="13">
        <v>43.731000000000002</v>
      </c>
    </row>
    <row r="12794" spans="1:4" ht="15.75" hidden="1" customHeight="1">
      <c r="A12794" s="13" t="s">
        <v>362</v>
      </c>
      <c r="B12794" s="13">
        <v>2015</v>
      </c>
      <c r="C12794" s="13">
        <v>16195904</v>
      </c>
      <c r="D12794" s="13">
        <v>41.276000000000003</v>
      </c>
    </row>
    <row r="12795" spans="1:4" ht="15.75" hidden="1" customHeight="1">
      <c r="A12795" s="13" t="s">
        <v>362</v>
      </c>
      <c r="B12795" s="13">
        <v>2016</v>
      </c>
      <c r="C12795" s="13">
        <v>16439588</v>
      </c>
      <c r="D12795" s="13">
        <v>40.177999999999997</v>
      </c>
    </row>
    <row r="12796" spans="1:4" ht="15.75" hidden="1" customHeight="1">
      <c r="A12796" s="13" t="s">
        <v>362</v>
      </c>
      <c r="B12796" s="13">
        <v>2017</v>
      </c>
      <c r="C12796" s="13">
        <v>16696947</v>
      </c>
      <c r="D12796" s="13">
        <v>40.076000000000001</v>
      </c>
    </row>
    <row r="12797" spans="1:4" ht="15.75" hidden="1" customHeight="1">
      <c r="A12797" s="13" t="s">
        <v>362</v>
      </c>
      <c r="B12797" s="13">
        <v>2018</v>
      </c>
      <c r="C12797" s="13">
        <v>17015672</v>
      </c>
      <c r="D12797" s="13">
        <v>38.244999999999997</v>
      </c>
    </row>
    <row r="12798" spans="1:4" ht="15.75" hidden="1" customHeight="1">
      <c r="A12798" s="13" t="s">
        <v>362</v>
      </c>
      <c r="B12798" s="13">
        <v>2019</v>
      </c>
      <c r="C12798" s="13">
        <v>17343742</v>
      </c>
      <c r="D12798" s="13">
        <v>40.264000000000003</v>
      </c>
    </row>
    <row r="12799" spans="1:4" ht="15.75" hidden="1" customHeight="1">
      <c r="A12799" s="13" t="s">
        <v>362</v>
      </c>
      <c r="B12799" s="13">
        <v>2020</v>
      </c>
      <c r="C12799" s="13">
        <v>17588596</v>
      </c>
      <c r="D12799" s="13">
        <v>34.457000000000001</v>
      </c>
    </row>
    <row r="12800" spans="1:4" ht="15.75" hidden="1" customHeight="1">
      <c r="A12800" s="13" t="s">
        <v>362</v>
      </c>
      <c r="B12800" s="13">
        <v>2021</v>
      </c>
      <c r="C12800" s="13">
        <v>17797736</v>
      </c>
      <c r="D12800" s="13">
        <v>41.322000000000003</v>
      </c>
    </row>
    <row r="12801" spans="1:3" ht="15.75" hidden="1" customHeight="1">
      <c r="A12801" s="13" t="s">
        <v>45</v>
      </c>
      <c r="B12801" s="13">
        <v>1850</v>
      </c>
      <c r="C12801" s="13">
        <v>5638537</v>
      </c>
    </row>
    <row r="12802" spans="1:3" ht="15.75" hidden="1" customHeight="1">
      <c r="A12802" s="13" t="s">
        <v>45</v>
      </c>
      <c r="B12802" s="13">
        <v>1851</v>
      </c>
      <c r="C12802" s="13">
        <v>5723732</v>
      </c>
    </row>
    <row r="12803" spans="1:3" ht="15.75" hidden="1" customHeight="1">
      <c r="A12803" s="13" t="s">
        <v>45</v>
      </c>
      <c r="B12803" s="13">
        <v>1852</v>
      </c>
      <c r="C12803" s="13">
        <v>5794492</v>
      </c>
    </row>
    <row r="12804" spans="1:3" ht="15.75" hidden="1" customHeight="1">
      <c r="A12804" s="13" t="s">
        <v>45</v>
      </c>
      <c r="B12804" s="13">
        <v>1853</v>
      </c>
      <c r="C12804" s="13">
        <v>5850322</v>
      </c>
    </row>
    <row r="12805" spans="1:3" ht="15.75" hidden="1" customHeight="1">
      <c r="A12805" s="13" t="s">
        <v>45</v>
      </c>
      <c r="B12805" s="13">
        <v>1854</v>
      </c>
      <c r="C12805" s="13">
        <v>5906690</v>
      </c>
    </row>
    <row r="12806" spans="1:3" ht="15.75" hidden="1" customHeight="1">
      <c r="A12806" s="13" t="s">
        <v>45</v>
      </c>
      <c r="B12806" s="13">
        <v>1855</v>
      </c>
      <c r="C12806" s="13">
        <v>5963599</v>
      </c>
    </row>
    <row r="12807" spans="1:3" ht="15.75" hidden="1" customHeight="1">
      <c r="A12807" s="13" t="s">
        <v>45</v>
      </c>
      <c r="B12807" s="13">
        <v>1856</v>
      </c>
      <c r="C12807" s="13">
        <v>6021055</v>
      </c>
    </row>
    <row r="12808" spans="1:3" ht="15.75" hidden="1" customHeight="1">
      <c r="A12808" s="13" t="s">
        <v>45</v>
      </c>
      <c r="B12808" s="13">
        <v>1857</v>
      </c>
      <c r="C12808" s="13">
        <v>6079064</v>
      </c>
    </row>
    <row r="12809" spans="1:3" ht="15.75" hidden="1" customHeight="1">
      <c r="A12809" s="13" t="s">
        <v>45</v>
      </c>
      <c r="B12809" s="13">
        <v>1858</v>
      </c>
      <c r="C12809" s="13">
        <v>6137630</v>
      </c>
    </row>
    <row r="12810" spans="1:3" ht="15.75" hidden="1" customHeight="1">
      <c r="A12810" s="13" t="s">
        <v>45</v>
      </c>
      <c r="B12810" s="13">
        <v>1859</v>
      </c>
      <c r="C12810" s="13">
        <v>6196759</v>
      </c>
    </row>
    <row r="12811" spans="1:3" ht="15.75" hidden="1" customHeight="1">
      <c r="A12811" s="13" t="s">
        <v>45</v>
      </c>
      <c r="B12811" s="13">
        <v>1860</v>
      </c>
      <c r="C12811" s="13">
        <v>6256456</v>
      </c>
    </row>
    <row r="12812" spans="1:3" ht="15.75" hidden="1" customHeight="1">
      <c r="A12812" s="13" t="s">
        <v>45</v>
      </c>
      <c r="B12812" s="13">
        <v>1861</v>
      </c>
      <c r="C12812" s="13">
        <v>6316727</v>
      </c>
    </row>
    <row r="12813" spans="1:3" ht="15.75" hidden="1" customHeight="1">
      <c r="A12813" s="13" t="s">
        <v>45</v>
      </c>
      <c r="B12813" s="13">
        <v>1862</v>
      </c>
      <c r="C12813" s="13">
        <v>6377577</v>
      </c>
    </row>
    <row r="12814" spans="1:3" ht="15.75" hidden="1" customHeight="1">
      <c r="A12814" s="13" t="s">
        <v>45</v>
      </c>
      <c r="B12814" s="13">
        <v>1863</v>
      </c>
      <c r="C12814" s="13">
        <v>6439012</v>
      </c>
    </row>
    <row r="12815" spans="1:3" ht="15.75" hidden="1" customHeight="1">
      <c r="A12815" s="13" t="s">
        <v>45</v>
      </c>
      <c r="B12815" s="13">
        <v>1864</v>
      </c>
      <c r="C12815" s="13">
        <v>6501037</v>
      </c>
    </row>
    <row r="12816" spans="1:3" ht="15.75" hidden="1" customHeight="1">
      <c r="A12816" s="13" t="s">
        <v>45</v>
      </c>
      <c r="B12816" s="13">
        <v>1865</v>
      </c>
      <c r="C12816" s="13">
        <v>6563659</v>
      </c>
    </row>
    <row r="12817" spans="1:3" ht="15.75" hidden="1" customHeight="1">
      <c r="A12817" s="13" t="s">
        <v>45</v>
      </c>
      <c r="B12817" s="13">
        <v>1866</v>
      </c>
      <c r="C12817" s="13">
        <v>6626882</v>
      </c>
    </row>
    <row r="12818" spans="1:3" ht="15.75" hidden="1" customHeight="1">
      <c r="A12818" s="13" t="s">
        <v>45</v>
      </c>
      <c r="B12818" s="13">
        <v>1867</v>
      </c>
      <c r="C12818" s="13">
        <v>6690713</v>
      </c>
    </row>
    <row r="12819" spans="1:3" ht="15.75" hidden="1" customHeight="1">
      <c r="A12819" s="13" t="s">
        <v>45</v>
      </c>
      <c r="B12819" s="13">
        <v>1868</v>
      </c>
      <c r="C12819" s="13">
        <v>6755157</v>
      </c>
    </row>
    <row r="12820" spans="1:3" ht="15.75" hidden="1" customHeight="1">
      <c r="A12820" s="13" t="s">
        <v>45</v>
      </c>
      <c r="B12820" s="13">
        <v>1869</v>
      </c>
      <c r="C12820" s="13">
        <v>6820220</v>
      </c>
    </row>
    <row r="12821" spans="1:3" ht="15.75" hidden="1" customHeight="1">
      <c r="A12821" s="13" t="s">
        <v>45</v>
      </c>
      <c r="B12821" s="13">
        <v>1870</v>
      </c>
      <c r="C12821" s="13">
        <v>6885909</v>
      </c>
    </row>
    <row r="12822" spans="1:3" ht="15.75" hidden="1" customHeight="1">
      <c r="A12822" s="13" t="s">
        <v>45</v>
      </c>
      <c r="B12822" s="13">
        <v>1871</v>
      </c>
      <c r="C12822" s="13">
        <v>6952229</v>
      </c>
    </row>
    <row r="12823" spans="1:3" ht="15.75" hidden="1" customHeight="1">
      <c r="A12823" s="13" t="s">
        <v>45</v>
      </c>
      <c r="B12823" s="13">
        <v>1872</v>
      </c>
      <c r="C12823" s="13">
        <v>7019186</v>
      </c>
    </row>
    <row r="12824" spans="1:3" ht="15.75" hidden="1" customHeight="1">
      <c r="A12824" s="13" t="s">
        <v>45</v>
      </c>
      <c r="B12824" s="13">
        <v>1873</v>
      </c>
      <c r="C12824" s="13">
        <v>7086786</v>
      </c>
    </row>
    <row r="12825" spans="1:3" ht="15.75" hidden="1" customHeight="1">
      <c r="A12825" s="13" t="s">
        <v>45</v>
      </c>
      <c r="B12825" s="13">
        <v>1874</v>
      </c>
      <c r="C12825" s="13">
        <v>7155036</v>
      </c>
    </row>
    <row r="12826" spans="1:3" ht="15.75" hidden="1" customHeight="1">
      <c r="A12826" s="13" t="s">
        <v>45</v>
      </c>
      <c r="B12826" s="13">
        <v>1875</v>
      </c>
      <c r="C12826" s="13">
        <v>7223941</v>
      </c>
    </row>
    <row r="12827" spans="1:3" ht="15.75" hidden="1" customHeight="1">
      <c r="A12827" s="13" t="s">
        <v>45</v>
      </c>
      <c r="B12827" s="13">
        <v>1876</v>
      </c>
      <c r="C12827" s="13">
        <v>7293509</v>
      </c>
    </row>
    <row r="12828" spans="1:3" ht="15.75" hidden="1" customHeight="1">
      <c r="A12828" s="13" t="s">
        <v>45</v>
      </c>
      <c r="B12828" s="13">
        <v>1877</v>
      </c>
      <c r="C12828" s="13">
        <v>7363745</v>
      </c>
    </row>
    <row r="12829" spans="1:3" ht="15.75" hidden="1" customHeight="1">
      <c r="A12829" s="13" t="s">
        <v>45</v>
      </c>
      <c r="B12829" s="13">
        <v>1878</v>
      </c>
      <c r="C12829" s="13">
        <v>7434655</v>
      </c>
    </row>
    <row r="12830" spans="1:3" ht="15.75" hidden="1" customHeight="1">
      <c r="A12830" s="13" t="s">
        <v>45</v>
      </c>
      <c r="B12830" s="13">
        <v>1879</v>
      </c>
      <c r="C12830" s="13">
        <v>7511621</v>
      </c>
    </row>
    <row r="12831" spans="1:3" ht="15.75" hidden="1" customHeight="1">
      <c r="A12831" s="13" t="s">
        <v>45</v>
      </c>
      <c r="B12831" s="13">
        <v>1880</v>
      </c>
      <c r="C12831" s="13">
        <v>7594768</v>
      </c>
    </row>
    <row r="12832" spans="1:3" ht="15.75" hidden="1" customHeight="1">
      <c r="A12832" s="13" t="s">
        <v>45</v>
      </c>
      <c r="B12832" s="13">
        <v>1881</v>
      </c>
      <c r="C12832" s="13">
        <v>7684226</v>
      </c>
    </row>
    <row r="12833" spans="1:3" ht="15.75" hidden="1" customHeight="1">
      <c r="A12833" s="13" t="s">
        <v>45</v>
      </c>
      <c r="B12833" s="13">
        <v>1882</v>
      </c>
      <c r="C12833" s="13">
        <v>7780124</v>
      </c>
    </row>
    <row r="12834" spans="1:3" ht="15.75" hidden="1" customHeight="1">
      <c r="A12834" s="13" t="s">
        <v>45</v>
      </c>
      <c r="B12834" s="13">
        <v>1883</v>
      </c>
      <c r="C12834" s="13">
        <v>7882597</v>
      </c>
    </row>
    <row r="12835" spans="1:3" ht="15.75" hidden="1" customHeight="1">
      <c r="A12835" s="13" t="s">
        <v>45</v>
      </c>
      <c r="B12835" s="13">
        <v>1884</v>
      </c>
      <c r="C12835" s="13">
        <v>7986417</v>
      </c>
    </row>
    <row r="12836" spans="1:3" ht="15.75" hidden="1" customHeight="1">
      <c r="A12836" s="13" t="s">
        <v>45</v>
      </c>
      <c r="B12836" s="13">
        <v>1885</v>
      </c>
      <c r="C12836" s="13">
        <v>8091603</v>
      </c>
    </row>
    <row r="12837" spans="1:3" ht="15.75" hidden="1" customHeight="1">
      <c r="A12837" s="13" t="s">
        <v>45</v>
      </c>
      <c r="B12837" s="13">
        <v>1886</v>
      </c>
      <c r="C12837" s="13">
        <v>8198173</v>
      </c>
    </row>
    <row r="12838" spans="1:3" ht="15.75" hidden="1" customHeight="1">
      <c r="A12838" s="13" t="s">
        <v>45</v>
      </c>
      <c r="B12838" s="13">
        <v>1887</v>
      </c>
      <c r="C12838" s="13">
        <v>8306144</v>
      </c>
    </row>
    <row r="12839" spans="1:3" ht="15.75" hidden="1" customHeight="1">
      <c r="A12839" s="13" t="s">
        <v>45</v>
      </c>
      <c r="B12839" s="13">
        <v>1888</v>
      </c>
      <c r="C12839" s="13">
        <v>8415536</v>
      </c>
    </row>
    <row r="12840" spans="1:3" ht="15.75" hidden="1" customHeight="1">
      <c r="A12840" s="13" t="s">
        <v>45</v>
      </c>
      <c r="B12840" s="13">
        <v>1889</v>
      </c>
      <c r="C12840" s="13">
        <v>8528095</v>
      </c>
    </row>
    <row r="12841" spans="1:3" ht="15.75" hidden="1" customHeight="1">
      <c r="A12841" s="13" t="s">
        <v>45</v>
      </c>
      <c r="B12841" s="13">
        <v>1890</v>
      </c>
      <c r="C12841" s="13">
        <v>8643889</v>
      </c>
    </row>
    <row r="12842" spans="1:3" ht="15.75" hidden="1" customHeight="1">
      <c r="A12842" s="13" t="s">
        <v>45</v>
      </c>
      <c r="B12842" s="13">
        <v>1891</v>
      </c>
      <c r="C12842" s="13">
        <v>8762982</v>
      </c>
    </row>
    <row r="12843" spans="1:3" ht="15.75" hidden="1" customHeight="1">
      <c r="A12843" s="13" t="s">
        <v>45</v>
      </c>
      <c r="B12843" s="13">
        <v>1892</v>
      </c>
      <c r="C12843" s="13">
        <v>8885443</v>
      </c>
    </row>
    <row r="12844" spans="1:3" ht="15.75" hidden="1" customHeight="1">
      <c r="A12844" s="13" t="s">
        <v>45</v>
      </c>
      <c r="B12844" s="13">
        <v>1893</v>
      </c>
      <c r="C12844" s="13">
        <v>9011340</v>
      </c>
    </row>
    <row r="12845" spans="1:3" ht="15.75" hidden="1" customHeight="1">
      <c r="A12845" s="13" t="s">
        <v>45</v>
      </c>
      <c r="B12845" s="13">
        <v>1894</v>
      </c>
      <c r="C12845" s="13">
        <v>9139020</v>
      </c>
    </row>
    <row r="12846" spans="1:3" ht="15.75" hidden="1" customHeight="1">
      <c r="A12846" s="13" t="s">
        <v>45</v>
      </c>
      <c r="B12846" s="13">
        <v>1895</v>
      </c>
      <c r="C12846" s="13">
        <v>9268507</v>
      </c>
    </row>
    <row r="12847" spans="1:3" ht="15.75" hidden="1" customHeight="1">
      <c r="A12847" s="13" t="s">
        <v>45</v>
      </c>
      <c r="B12847" s="13">
        <v>1896</v>
      </c>
      <c r="C12847" s="13">
        <v>9399826</v>
      </c>
    </row>
    <row r="12848" spans="1:3" ht="15.75" hidden="1" customHeight="1">
      <c r="A12848" s="13" t="s">
        <v>45</v>
      </c>
      <c r="B12848" s="13">
        <v>1897</v>
      </c>
      <c r="C12848" s="13">
        <v>9533003</v>
      </c>
    </row>
    <row r="12849" spans="1:4" ht="15.75" hidden="1" customHeight="1">
      <c r="A12849" s="13" t="s">
        <v>45</v>
      </c>
      <c r="B12849" s="13">
        <v>1898</v>
      </c>
      <c r="C12849" s="13">
        <v>9668066</v>
      </c>
    </row>
    <row r="12850" spans="1:4" ht="15.75" hidden="1" customHeight="1">
      <c r="A12850" s="13" t="s">
        <v>45</v>
      </c>
      <c r="B12850" s="13">
        <v>1899</v>
      </c>
      <c r="C12850" s="13">
        <v>9803830</v>
      </c>
    </row>
    <row r="12851" spans="1:4" ht="15.75" hidden="1" customHeight="1">
      <c r="A12851" s="13" t="s">
        <v>45</v>
      </c>
      <c r="B12851" s="13">
        <v>1900</v>
      </c>
      <c r="C12851" s="13">
        <v>9940289</v>
      </c>
    </row>
    <row r="12852" spans="1:4" ht="15.75" hidden="1" customHeight="1">
      <c r="A12852" s="13" t="s">
        <v>45</v>
      </c>
      <c r="B12852" s="13">
        <v>1901</v>
      </c>
      <c r="C12852" s="13">
        <v>10077437</v>
      </c>
    </row>
    <row r="12853" spans="1:4" ht="15.75" hidden="1" customHeight="1">
      <c r="A12853" s="13" t="s">
        <v>45</v>
      </c>
      <c r="B12853" s="13">
        <v>1902</v>
      </c>
      <c r="C12853" s="13">
        <v>10215268</v>
      </c>
    </row>
    <row r="12854" spans="1:4" ht="15.75" hidden="1" customHeight="1">
      <c r="A12854" s="13" t="s">
        <v>45</v>
      </c>
      <c r="B12854" s="13">
        <v>1903</v>
      </c>
      <c r="C12854" s="13">
        <v>10353774</v>
      </c>
    </row>
    <row r="12855" spans="1:4" ht="15.75" hidden="1" customHeight="1">
      <c r="A12855" s="13" t="s">
        <v>45</v>
      </c>
      <c r="B12855" s="13">
        <v>1904</v>
      </c>
      <c r="C12855" s="13">
        <v>10494157</v>
      </c>
    </row>
    <row r="12856" spans="1:4" ht="15.75" hidden="1" customHeight="1">
      <c r="A12856" s="13" t="s">
        <v>45</v>
      </c>
      <c r="B12856" s="13">
        <v>1905</v>
      </c>
      <c r="C12856" s="13">
        <v>10636440</v>
      </c>
    </row>
    <row r="12857" spans="1:4" ht="15.75" hidden="1" customHeight="1">
      <c r="A12857" s="13" t="s">
        <v>45</v>
      </c>
      <c r="B12857" s="13">
        <v>1906</v>
      </c>
      <c r="C12857" s="13">
        <v>10780650</v>
      </c>
    </row>
    <row r="12858" spans="1:4" ht="15.75" hidden="1" customHeight="1">
      <c r="A12858" s="13" t="s">
        <v>45</v>
      </c>
      <c r="B12858" s="13">
        <v>1907</v>
      </c>
      <c r="C12858" s="13">
        <v>10926812</v>
      </c>
    </row>
    <row r="12859" spans="1:4" ht="15.75" hidden="1" customHeight="1">
      <c r="A12859" s="13" t="s">
        <v>45</v>
      </c>
      <c r="B12859" s="13">
        <v>1908</v>
      </c>
      <c r="C12859" s="13">
        <v>11074954</v>
      </c>
    </row>
    <row r="12860" spans="1:4" ht="15.75" hidden="1" customHeight="1">
      <c r="A12860" s="13" t="s">
        <v>45</v>
      </c>
      <c r="B12860" s="13">
        <v>1909</v>
      </c>
      <c r="C12860" s="13">
        <v>11219744</v>
      </c>
    </row>
    <row r="12861" spans="1:4" ht="15.75" hidden="1" customHeight="1">
      <c r="A12861" s="13" t="s">
        <v>45</v>
      </c>
      <c r="B12861" s="13">
        <v>1910</v>
      </c>
      <c r="C12861" s="13">
        <v>11361079</v>
      </c>
    </row>
    <row r="12862" spans="1:4" ht="15.75" hidden="1" customHeight="1">
      <c r="A12862" s="13" t="s">
        <v>45</v>
      </c>
      <c r="B12862" s="13">
        <v>1911</v>
      </c>
      <c r="C12862" s="13">
        <v>11498855</v>
      </c>
      <c r="D12862" s="13">
        <v>1.0999999999999999E-2</v>
      </c>
    </row>
    <row r="12863" spans="1:4" ht="15.75" hidden="1" customHeight="1">
      <c r="A12863" s="13" t="s">
        <v>45</v>
      </c>
      <c r="B12863" s="13">
        <v>1912</v>
      </c>
      <c r="C12863" s="13">
        <v>11632963</v>
      </c>
      <c r="D12863" s="13">
        <v>8.4000000000000005E-2</v>
      </c>
    </row>
    <row r="12864" spans="1:4" ht="15.75" hidden="1" customHeight="1">
      <c r="A12864" s="13" t="s">
        <v>45</v>
      </c>
      <c r="B12864" s="13">
        <v>1913</v>
      </c>
      <c r="C12864" s="13">
        <v>11763295</v>
      </c>
      <c r="D12864" s="13">
        <v>0.04</v>
      </c>
    </row>
    <row r="12865" spans="1:4" ht="15.75" hidden="1" customHeight="1">
      <c r="A12865" s="13" t="s">
        <v>45</v>
      </c>
      <c r="B12865" s="13">
        <v>1914</v>
      </c>
      <c r="C12865" s="13">
        <v>11895084</v>
      </c>
      <c r="D12865" s="13">
        <v>0.308</v>
      </c>
    </row>
    <row r="12866" spans="1:4" ht="15.75" hidden="1" customHeight="1">
      <c r="A12866" s="13" t="s">
        <v>45</v>
      </c>
      <c r="B12866" s="13">
        <v>1915</v>
      </c>
      <c r="C12866" s="13">
        <v>12028348</v>
      </c>
      <c r="D12866" s="13">
        <v>9.1999999999999998E-2</v>
      </c>
    </row>
    <row r="12867" spans="1:4" ht="15.75" hidden="1" customHeight="1">
      <c r="A12867" s="13" t="s">
        <v>45</v>
      </c>
      <c r="B12867" s="13">
        <v>1916</v>
      </c>
      <c r="C12867" s="13">
        <v>12163101</v>
      </c>
      <c r="D12867" s="13">
        <v>0.18</v>
      </c>
    </row>
    <row r="12868" spans="1:4" ht="15.75" hidden="1" customHeight="1">
      <c r="A12868" s="13" t="s">
        <v>45</v>
      </c>
      <c r="B12868" s="13">
        <v>1917</v>
      </c>
      <c r="C12868" s="13">
        <v>12299362</v>
      </c>
      <c r="D12868" s="13">
        <v>0.42099999999999999</v>
      </c>
    </row>
    <row r="12869" spans="1:4" ht="15.75" hidden="1" customHeight="1">
      <c r="A12869" s="13" t="s">
        <v>45</v>
      </c>
      <c r="B12869" s="13">
        <v>1918</v>
      </c>
      <c r="C12869" s="13">
        <v>12443062</v>
      </c>
      <c r="D12869" s="13">
        <v>0.86499999999999999</v>
      </c>
    </row>
    <row r="12870" spans="1:4" ht="15.75" hidden="1" customHeight="1">
      <c r="A12870" s="13" t="s">
        <v>45</v>
      </c>
      <c r="B12870" s="13">
        <v>1919</v>
      </c>
      <c r="C12870" s="13">
        <v>12587076</v>
      </c>
      <c r="D12870" s="13">
        <v>0.68899999999999995</v>
      </c>
    </row>
    <row r="12871" spans="1:4" ht="15.75" hidden="1" customHeight="1">
      <c r="A12871" s="13" t="s">
        <v>45</v>
      </c>
      <c r="B12871" s="13">
        <v>1920</v>
      </c>
      <c r="C12871" s="13">
        <v>12731391</v>
      </c>
      <c r="D12871" s="13">
        <v>0.45400000000000001</v>
      </c>
    </row>
    <row r="12872" spans="1:4" ht="15.75" hidden="1" customHeight="1">
      <c r="A12872" s="13" t="s">
        <v>45</v>
      </c>
      <c r="B12872" s="13">
        <v>1921</v>
      </c>
      <c r="C12872" s="13">
        <v>12875995</v>
      </c>
      <c r="D12872" s="13">
        <v>0.56100000000000005</v>
      </c>
    </row>
    <row r="12873" spans="1:4" ht="15.75" hidden="1" customHeight="1">
      <c r="A12873" s="13" t="s">
        <v>45</v>
      </c>
      <c r="B12873" s="13">
        <v>1922</v>
      </c>
      <c r="C12873" s="13">
        <v>13020877</v>
      </c>
      <c r="D12873" s="13">
        <v>0.53100000000000003</v>
      </c>
    </row>
    <row r="12874" spans="1:4" ht="15.75" hidden="1" customHeight="1">
      <c r="A12874" s="13" t="s">
        <v>45</v>
      </c>
      <c r="B12874" s="13">
        <v>1923</v>
      </c>
      <c r="C12874" s="13">
        <v>13166025</v>
      </c>
      <c r="D12874" s="13">
        <v>0.46899999999999997</v>
      </c>
    </row>
    <row r="12875" spans="1:4" ht="15.75" hidden="1" customHeight="1">
      <c r="A12875" s="13" t="s">
        <v>45</v>
      </c>
      <c r="B12875" s="13">
        <v>1924</v>
      </c>
      <c r="C12875" s="13">
        <v>13312790</v>
      </c>
      <c r="D12875" s="13">
        <v>0.498</v>
      </c>
    </row>
    <row r="12876" spans="1:4" ht="15.75" hidden="1" customHeight="1">
      <c r="A12876" s="13" t="s">
        <v>45</v>
      </c>
      <c r="B12876" s="13">
        <v>1925</v>
      </c>
      <c r="C12876" s="13">
        <v>13461191</v>
      </c>
      <c r="D12876" s="13">
        <v>0.55300000000000005</v>
      </c>
    </row>
    <row r="12877" spans="1:4" ht="15.75" hidden="1" customHeight="1">
      <c r="A12877" s="13" t="s">
        <v>45</v>
      </c>
      <c r="B12877" s="13">
        <v>1926</v>
      </c>
      <c r="C12877" s="13">
        <v>13611246</v>
      </c>
      <c r="D12877" s="13">
        <v>0.53100000000000003</v>
      </c>
    </row>
    <row r="12878" spans="1:4" ht="15.75" hidden="1" customHeight="1">
      <c r="A12878" s="13" t="s">
        <v>45</v>
      </c>
      <c r="B12878" s="13">
        <v>1927</v>
      </c>
      <c r="C12878" s="13">
        <v>13762974</v>
      </c>
      <c r="D12878" s="13">
        <v>0.56799999999999995</v>
      </c>
    </row>
    <row r="12879" spans="1:4" ht="15.75" hidden="1" customHeight="1">
      <c r="A12879" s="13" t="s">
        <v>45</v>
      </c>
      <c r="B12879" s="13">
        <v>1928</v>
      </c>
      <c r="C12879" s="13">
        <v>13916394</v>
      </c>
      <c r="D12879" s="13">
        <v>0.86799999999999999</v>
      </c>
    </row>
    <row r="12880" spans="1:4" ht="15.75" hidden="1" customHeight="1">
      <c r="A12880" s="13" t="s">
        <v>45</v>
      </c>
      <c r="B12880" s="13">
        <v>1929</v>
      </c>
      <c r="C12880" s="13">
        <v>14078659</v>
      </c>
      <c r="D12880" s="13">
        <v>0.92300000000000004</v>
      </c>
    </row>
    <row r="12881" spans="1:4" ht="15.75" hidden="1" customHeight="1">
      <c r="A12881" s="13" t="s">
        <v>45</v>
      </c>
      <c r="B12881" s="13">
        <v>1930</v>
      </c>
      <c r="C12881" s="13">
        <v>14249967</v>
      </c>
      <c r="D12881" s="13">
        <v>1.0209999999999999</v>
      </c>
    </row>
    <row r="12882" spans="1:4" ht="15.75" hidden="1" customHeight="1">
      <c r="A12882" s="13" t="s">
        <v>45</v>
      </c>
      <c r="B12882" s="13">
        <v>1931</v>
      </c>
      <c r="C12882" s="13">
        <v>14430516</v>
      </c>
      <c r="D12882" s="13">
        <v>1.0069999999999999</v>
      </c>
    </row>
    <row r="12883" spans="1:4" ht="15.75" hidden="1" customHeight="1">
      <c r="A12883" s="13" t="s">
        <v>45</v>
      </c>
      <c r="B12883" s="13">
        <v>1932</v>
      </c>
      <c r="C12883" s="13">
        <v>14620510</v>
      </c>
      <c r="D12883" s="13">
        <v>0.95199999999999996</v>
      </c>
    </row>
    <row r="12884" spans="1:4" ht="15.75" hidden="1" customHeight="1">
      <c r="A12884" s="13" t="s">
        <v>45</v>
      </c>
      <c r="B12884" s="13">
        <v>1933</v>
      </c>
      <c r="C12884" s="13">
        <v>14820156</v>
      </c>
      <c r="D12884" s="13">
        <v>0.871</v>
      </c>
    </row>
    <row r="12885" spans="1:4" ht="15.75" hidden="1" customHeight="1">
      <c r="A12885" s="13" t="s">
        <v>45</v>
      </c>
      <c r="B12885" s="13">
        <v>1934</v>
      </c>
      <c r="C12885" s="13">
        <v>15022528</v>
      </c>
      <c r="D12885" s="13">
        <v>0.82299999999999995</v>
      </c>
    </row>
    <row r="12886" spans="1:4" ht="15.75" hidden="1" customHeight="1">
      <c r="A12886" s="13" t="s">
        <v>45</v>
      </c>
      <c r="B12886" s="13">
        <v>1935</v>
      </c>
      <c r="C12886" s="13">
        <v>15227663</v>
      </c>
      <c r="D12886" s="13">
        <v>0.746</v>
      </c>
    </row>
    <row r="12887" spans="1:4" ht="15.75" hidden="1" customHeight="1">
      <c r="A12887" s="13" t="s">
        <v>45</v>
      </c>
      <c r="B12887" s="13">
        <v>1936</v>
      </c>
      <c r="C12887" s="13">
        <v>15435599</v>
      </c>
      <c r="D12887" s="13">
        <v>0.72799999999999998</v>
      </c>
    </row>
    <row r="12888" spans="1:4" ht="15.75" hidden="1" customHeight="1">
      <c r="A12888" s="13" t="s">
        <v>45</v>
      </c>
      <c r="B12888" s="13">
        <v>1937</v>
      </c>
      <c r="C12888" s="13">
        <v>15646375</v>
      </c>
      <c r="D12888" s="13">
        <v>0.68700000000000006</v>
      </c>
    </row>
    <row r="12889" spans="1:4" ht="15.75" hidden="1" customHeight="1">
      <c r="A12889" s="13" t="s">
        <v>45</v>
      </c>
      <c r="B12889" s="13">
        <v>1938</v>
      </c>
      <c r="C12889" s="13">
        <v>15860029</v>
      </c>
      <c r="D12889" s="13">
        <v>0.878</v>
      </c>
    </row>
    <row r="12890" spans="1:4" ht="15.75" hidden="1" customHeight="1">
      <c r="A12890" s="13" t="s">
        <v>45</v>
      </c>
      <c r="B12890" s="13">
        <v>1939</v>
      </c>
      <c r="C12890" s="13">
        <v>16118395</v>
      </c>
      <c r="D12890" s="13">
        <v>2.226</v>
      </c>
    </row>
    <row r="12891" spans="1:4" ht="15.75" hidden="1" customHeight="1">
      <c r="A12891" s="13" t="s">
        <v>45</v>
      </c>
      <c r="B12891" s="13">
        <v>1940</v>
      </c>
      <c r="C12891" s="13">
        <v>16423191</v>
      </c>
      <c r="D12891" s="13">
        <v>3.0289999999999999</v>
      </c>
    </row>
    <row r="12892" spans="1:4" ht="15.75" hidden="1" customHeight="1">
      <c r="A12892" s="13" t="s">
        <v>45</v>
      </c>
      <c r="B12892" s="13">
        <v>1941</v>
      </c>
      <c r="C12892" s="13">
        <v>16776186</v>
      </c>
      <c r="D12892" s="13">
        <v>3.952</v>
      </c>
    </row>
    <row r="12893" spans="1:4" ht="15.75" hidden="1" customHeight="1">
      <c r="A12893" s="13" t="s">
        <v>45</v>
      </c>
      <c r="B12893" s="13">
        <v>1942</v>
      </c>
      <c r="C12893" s="13">
        <v>17179205</v>
      </c>
      <c r="D12893" s="13">
        <v>3.835</v>
      </c>
    </row>
    <row r="12894" spans="1:4" ht="15.75" hidden="1" customHeight="1">
      <c r="A12894" s="13" t="s">
        <v>45</v>
      </c>
      <c r="B12894" s="13">
        <v>1943</v>
      </c>
      <c r="C12894" s="13">
        <v>17634128</v>
      </c>
      <c r="D12894" s="13">
        <v>4.1020000000000003</v>
      </c>
    </row>
    <row r="12895" spans="1:4" ht="15.75" hidden="1" customHeight="1">
      <c r="A12895" s="13" t="s">
        <v>45</v>
      </c>
      <c r="B12895" s="13">
        <v>1944</v>
      </c>
      <c r="C12895" s="13">
        <v>18101098</v>
      </c>
      <c r="D12895" s="13">
        <v>4.3579999999999997</v>
      </c>
    </row>
    <row r="12896" spans="1:4" ht="15.75" hidden="1" customHeight="1">
      <c r="A12896" s="13" t="s">
        <v>45</v>
      </c>
      <c r="B12896" s="13">
        <v>1945</v>
      </c>
      <c r="C12896" s="13">
        <v>18580434</v>
      </c>
      <c r="D12896" s="13">
        <v>4.3550000000000004</v>
      </c>
    </row>
    <row r="12897" spans="1:4" ht="15.75" hidden="1" customHeight="1">
      <c r="A12897" s="13" t="s">
        <v>45</v>
      </c>
      <c r="B12897" s="13">
        <v>1946</v>
      </c>
      <c r="C12897" s="13">
        <v>19072463</v>
      </c>
      <c r="D12897" s="13">
        <v>4.2220000000000004</v>
      </c>
    </row>
    <row r="12898" spans="1:4" ht="15.75" hidden="1" customHeight="1">
      <c r="A12898" s="13" t="s">
        <v>45</v>
      </c>
      <c r="B12898" s="13">
        <v>1947</v>
      </c>
      <c r="C12898" s="13">
        <v>19577521</v>
      </c>
      <c r="D12898" s="13">
        <v>4.4130000000000003</v>
      </c>
    </row>
    <row r="12899" spans="1:4" ht="15.75" hidden="1" customHeight="1">
      <c r="A12899" s="13" t="s">
        <v>45</v>
      </c>
      <c r="B12899" s="13">
        <v>1948</v>
      </c>
      <c r="C12899" s="13">
        <v>20095954</v>
      </c>
      <c r="D12899" s="13">
        <v>6.149</v>
      </c>
    </row>
    <row r="12900" spans="1:4" ht="15.75" hidden="1" customHeight="1">
      <c r="A12900" s="13" t="s">
        <v>45</v>
      </c>
      <c r="B12900" s="13">
        <v>1949</v>
      </c>
      <c r="C12900" s="13">
        <v>20620147</v>
      </c>
      <c r="D12900" s="13">
        <v>7.46</v>
      </c>
    </row>
    <row r="12901" spans="1:4" ht="15.75" hidden="1" customHeight="1">
      <c r="A12901" s="13" t="s">
        <v>45</v>
      </c>
      <c r="B12901" s="13">
        <v>1950</v>
      </c>
      <c r="C12901" s="13">
        <v>21150060</v>
      </c>
      <c r="D12901" s="13">
        <v>10.233000000000001</v>
      </c>
    </row>
    <row r="12902" spans="1:4" ht="15.75" hidden="1" customHeight="1">
      <c r="A12902" s="13" t="s">
        <v>45</v>
      </c>
      <c r="B12902" s="13">
        <v>1951</v>
      </c>
      <c r="C12902" s="13">
        <v>21606364</v>
      </c>
      <c r="D12902" s="13">
        <v>10.558999999999999</v>
      </c>
    </row>
    <row r="12903" spans="1:4" ht="15.75" hidden="1" customHeight="1">
      <c r="A12903" s="13" t="s">
        <v>45</v>
      </c>
      <c r="B12903" s="13">
        <v>1952</v>
      </c>
      <c r="C12903" s="13">
        <v>22108170</v>
      </c>
      <c r="D12903" s="13">
        <v>10.893000000000001</v>
      </c>
    </row>
    <row r="12904" spans="1:4" ht="15.75" hidden="1" customHeight="1">
      <c r="A12904" s="13" t="s">
        <v>45</v>
      </c>
      <c r="B12904" s="13">
        <v>1953</v>
      </c>
      <c r="C12904" s="13">
        <v>22659266</v>
      </c>
      <c r="D12904" s="13">
        <v>10.779</v>
      </c>
    </row>
    <row r="12905" spans="1:4" ht="15.75" hidden="1" customHeight="1">
      <c r="A12905" s="13" t="s">
        <v>45</v>
      </c>
      <c r="B12905" s="13">
        <v>1954</v>
      </c>
      <c r="C12905" s="13">
        <v>23241220</v>
      </c>
      <c r="D12905" s="13">
        <v>11.664</v>
      </c>
    </row>
    <row r="12906" spans="1:4" ht="15.75" hidden="1" customHeight="1">
      <c r="A12906" s="13" t="s">
        <v>45</v>
      </c>
      <c r="B12906" s="13">
        <v>1955</v>
      </c>
      <c r="C12906" s="13">
        <v>23841704</v>
      </c>
      <c r="D12906" s="13">
        <v>10.641999999999999</v>
      </c>
    </row>
    <row r="12907" spans="1:4" ht="15.75" hidden="1" customHeight="1">
      <c r="A12907" s="13" t="s">
        <v>45</v>
      </c>
      <c r="B12907" s="13">
        <v>1956</v>
      </c>
      <c r="C12907" s="13">
        <v>24453502</v>
      </c>
      <c r="D12907" s="13">
        <v>9.9420000000000002</v>
      </c>
    </row>
    <row r="12908" spans="1:4" ht="15.75" hidden="1" customHeight="1">
      <c r="A12908" s="13" t="s">
        <v>45</v>
      </c>
      <c r="B12908" s="13">
        <v>1957</v>
      </c>
      <c r="C12908" s="13">
        <v>25078382</v>
      </c>
      <c r="D12908" s="13">
        <v>11.917</v>
      </c>
    </row>
    <row r="12909" spans="1:4" ht="15.75" hidden="1" customHeight="1">
      <c r="A12909" s="13" t="s">
        <v>45</v>
      </c>
      <c r="B12909" s="13">
        <v>1958</v>
      </c>
      <c r="C12909" s="13">
        <v>25700976</v>
      </c>
      <c r="D12909" s="13">
        <v>13.683</v>
      </c>
    </row>
    <row r="12910" spans="1:4" ht="15.75" hidden="1" customHeight="1">
      <c r="A12910" s="13" t="s">
        <v>45</v>
      </c>
      <c r="B12910" s="13">
        <v>1959</v>
      </c>
      <c r="C12910" s="13">
        <v>26345770</v>
      </c>
      <c r="D12910" s="13">
        <v>12.707000000000001</v>
      </c>
    </row>
    <row r="12911" spans="1:4" ht="15.75" hidden="1" customHeight="1">
      <c r="A12911" s="13" t="s">
        <v>45</v>
      </c>
      <c r="B12911" s="13">
        <v>1960</v>
      </c>
      <c r="C12911" s="13">
        <v>27034500</v>
      </c>
      <c r="D12911" s="13">
        <v>16.033000000000001</v>
      </c>
    </row>
    <row r="12912" spans="1:4" ht="15.75" hidden="1" customHeight="1">
      <c r="A12912" s="13" t="s">
        <v>45</v>
      </c>
      <c r="B12912" s="13">
        <v>1961</v>
      </c>
      <c r="C12912" s="13">
        <v>27747872</v>
      </c>
      <c r="D12912" s="13">
        <v>17.065999999999999</v>
      </c>
    </row>
    <row r="12913" spans="1:4" ht="15.75" hidden="1" customHeight="1">
      <c r="A12913" s="13" t="s">
        <v>45</v>
      </c>
      <c r="B12913" s="13">
        <v>1962</v>
      </c>
      <c r="C12913" s="13">
        <v>28485028</v>
      </c>
      <c r="D12913" s="13">
        <v>18.571000000000002</v>
      </c>
    </row>
    <row r="12914" spans="1:4" ht="15.75" hidden="1" customHeight="1">
      <c r="A12914" s="13" t="s">
        <v>45</v>
      </c>
      <c r="B12914" s="13">
        <v>1963</v>
      </c>
      <c r="C12914" s="13">
        <v>29245942</v>
      </c>
      <c r="D12914" s="13">
        <v>21.527000000000001</v>
      </c>
    </row>
    <row r="12915" spans="1:4" ht="15.75" hidden="1" customHeight="1">
      <c r="A12915" s="13" t="s">
        <v>45</v>
      </c>
      <c r="B12915" s="13">
        <v>1964</v>
      </c>
      <c r="C12915" s="13">
        <v>30026652</v>
      </c>
      <c r="D12915" s="13">
        <v>25.491</v>
      </c>
    </row>
    <row r="12916" spans="1:4" ht="15.75" hidden="1" customHeight="1">
      <c r="A12916" s="13" t="s">
        <v>45</v>
      </c>
      <c r="B12916" s="13">
        <v>1965</v>
      </c>
      <c r="C12916" s="13">
        <v>30818472</v>
      </c>
      <c r="D12916" s="13">
        <v>27.609000000000002</v>
      </c>
    </row>
    <row r="12917" spans="1:4" ht="15.75" hidden="1" customHeight="1">
      <c r="A12917" s="13" t="s">
        <v>45</v>
      </c>
      <c r="B12917" s="13">
        <v>1966</v>
      </c>
      <c r="C12917" s="13">
        <v>31613136</v>
      </c>
      <c r="D12917" s="13">
        <v>26.532</v>
      </c>
    </row>
    <row r="12918" spans="1:4" ht="15.75" hidden="1" customHeight="1">
      <c r="A12918" s="13" t="s">
        <v>45</v>
      </c>
      <c r="B12918" s="13">
        <v>1967</v>
      </c>
      <c r="C12918" s="13">
        <v>32408416</v>
      </c>
      <c r="D12918" s="13">
        <v>19.649999999999999</v>
      </c>
    </row>
    <row r="12919" spans="1:4" ht="15.75" hidden="1" customHeight="1">
      <c r="A12919" s="13" t="s">
        <v>45</v>
      </c>
      <c r="B12919" s="13">
        <v>1968</v>
      </c>
      <c r="C12919" s="13">
        <v>33204632</v>
      </c>
      <c r="D12919" s="13">
        <v>22.873000000000001</v>
      </c>
    </row>
    <row r="12920" spans="1:4" ht="15.75" hidden="1" customHeight="1">
      <c r="A12920" s="13" t="s">
        <v>45</v>
      </c>
      <c r="B12920" s="13">
        <v>1969</v>
      </c>
      <c r="C12920" s="13">
        <v>33995960</v>
      </c>
      <c r="D12920" s="13">
        <v>19.664999999999999</v>
      </c>
    </row>
    <row r="12921" spans="1:4" ht="15.75" hidden="1" customHeight="1">
      <c r="A12921" s="13" t="s">
        <v>45</v>
      </c>
      <c r="B12921" s="13">
        <v>1970</v>
      </c>
      <c r="C12921" s="13">
        <v>34781992</v>
      </c>
      <c r="D12921" s="13">
        <v>21.654</v>
      </c>
    </row>
    <row r="12922" spans="1:4" ht="15.75" hidden="1" customHeight="1">
      <c r="A12922" s="13" t="s">
        <v>45</v>
      </c>
      <c r="B12922" s="13">
        <v>1971</v>
      </c>
      <c r="C12922" s="13">
        <v>35555972</v>
      </c>
      <c r="D12922" s="13">
        <v>23.012</v>
      </c>
    </row>
    <row r="12923" spans="1:4" ht="15.75" hidden="1" customHeight="1">
      <c r="A12923" s="13" t="s">
        <v>45</v>
      </c>
      <c r="B12923" s="13">
        <v>1972</v>
      </c>
      <c r="C12923" s="13">
        <v>36330772</v>
      </c>
      <c r="D12923" s="13">
        <v>25.475000000000001</v>
      </c>
    </row>
    <row r="12924" spans="1:4" ht="15.75" hidden="1" customHeight="1">
      <c r="A12924" s="13" t="s">
        <v>45</v>
      </c>
      <c r="B12924" s="13">
        <v>1973</v>
      </c>
      <c r="C12924" s="13">
        <v>37120780</v>
      </c>
      <c r="D12924" s="13">
        <v>23.760999999999999</v>
      </c>
    </row>
    <row r="12925" spans="1:4" ht="15.75" hidden="1" customHeight="1">
      <c r="A12925" s="13" t="s">
        <v>45</v>
      </c>
      <c r="B12925" s="13">
        <v>1974</v>
      </c>
      <c r="C12925" s="13">
        <v>37930376</v>
      </c>
      <c r="D12925" s="13">
        <v>26.088999999999999</v>
      </c>
    </row>
    <row r="12926" spans="1:4" ht="15.75" hidden="1" customHeight="1">
      <c r="A12926" s="13" t="s">
        <v>45</v>
      </c>
      <c r="B12926" s="13">
        <v>1975</v>
      </c>
      <c r="C12926" s="13">
        <v>38775584</v>
      </c>
      <c r="D12926" s="13">
        <v>31.06</v>
      </c>
    </row>
    <row r="12927" spans="1:4" ht="15.75" hidden="1" customHeight="1">
      <c r="A12927" s="13" t="s">
        <v>45</v>
      </c>
      <c r="B12927" s="13">
        <v>1976</v>
      </c>
      <c r="C12927" s="13">
        <v>39649056</v>
      </c>
      <c r="D12927" s="13">
        <v>34.450000000000003</v>
      </c>
    </row>
    <row r="12928" spans="1:4" ht="15.75" hidden="1" customHeight="1">
      <c r="A12928" s="13" t="s">
        <v>45</v>
      </c>
      <c r="B12928" s="13">
        <v>1977</v>
      </c>
      <c r="C12928" s="13">
        <v>40577356</v>
      </c>
      <c r="D12928" s="13">
        <v>37.814999999999998</v>
      </c>
    </row>
    <row r="12929" spans="1:4" ht="15.75" hidden="1" customHeight="1">
      <c r="A12929" s="13" t="s">
        <v>45</v>
      </c>
      <c r="B12929" s="13">
        <v>1978</v>
      </c>
      <c r="C12929" s="13">
        <v>41576640</v>
      </c>
      <c r="D12929" s="13">
        <v>39.261000000000003</v>
      </c>
    </row>
    <row r="12930" spans="1:4" ht="15.75" hidden="1" customHeight="1">
      <c r="A12930" s="13" t="s">
        <v>45</v>
      </c>
      <c r="B12930" s="13">
        <v>1979</v>
      </c>
      <c r="C12930" s="13">
        <v>42632456</v>
      </c>
      <c r="D12930" s="13">
        <v>42.89</v>
      </c>
    </row>
    <row r="12931" spans="1:4" ht="15.75" hidden="1" customHeight="1">
      <c r="A12931" s="13" t="s">
        <v>45</v>
      </c>
      <c r="B12931" s="13">
        <v>1980</v>
      </c>
      <c r="C12931" s="13">
        <v>43748552</v>
      </c>
      <c r="D12931" s="13">
        <v>45.176000000000002</v>
      </c>
    </row>
    <row r="12932" spans="1:4" ht="15.75" hidden="1" customHeight="1">
      <c r="A12932" s="13" t="s">
        <v>45</v>
      </c>
      <c r="B12932" s="13">
        <v>1981</v>
      </c>
      <c r="C12932" s="13">
        <v>44899572</v>
      </c>
      <c r="D12932" s="13">
        <v>50.902999999999999</v>
      </c>
    </row>
    <row r="12933" spans="1:4" ht="15.75" hidden="1" customHeight="1">
      <c r="A12933" s="13" t="s">
        <v>45</v>
      </c>
      <c r="B12933" s="13">
        <v>1982</v>
      </c>
      <c r="C12933" s="13">
        <v>46088652</v>
      </c>
      <c r="D12933" s="13">
        <v>56.430999999999997</v>
      </c>
    </row>
    <row r="12934" spans="1:4" ht="15.75" hidden="1" customHeight="1">
      <c r="A12934" s="13" t="s">
        <v>45</v>
      </c>
      <c r="B12934" s="13">
        <v>1983</v>
      </c>
      <c r="C12934" s="13">
        <v>47353672</v>
      </c>
      <c r="D12934" s="13">
        <v>56.98</v>
      </c>
    </row>
    <row r="12935" spans="1:4" ht="15.75" hidden="1" customHeight="1">
      <c r="A12935" s="13" t="s">
        <v>45</v>
      </c>
      <c r="B12935" s="13">
        <v>1984</v>
      </c>
      <c r="C12935" s="13">
        <v>48676444</v>
      </c>
      <c r="D12935" s="13">
        <v>63.704000000000001</v>
      </c>
    </row>
    <row r="12936" spans="1:4" ht="15.75" hidden="1" customHeight="1">
      <c r="A12936" s="13" t="s">
        <v>45</v>
      </c>
      <c r="B12936" s="13">
        <v>1985</v>
      </c>
      <c r="C12936" s="13">
        <v>50035844</v>
      </c>
      <c r="D12936" s="13">
        <v>63.807000000000002</v>
      </c>
    </row>
    <row r="12937" spans="1:4" ht="15.75" hidden="1" customHeight="1">
      <c r="A12937" s="13" t="s">
        <v>45</v>
      </c>
      <c r="B12937" s="13">
        <v>1986</v>
      </c>
      <c r="C12937" s="13">
        <v>51424316</v>
      </c>
      <c r="D12937" s="13">
        <v>74.393000000000001</v>
      </c>
    </row>
    <row r="12938" spans="1:4" ht="15.75" hidden="1" customHeight="1">
      <c r="A12938" s="13" t="s">
        <v>45</v>
      </c>
      <c r="B12938" s="13">
        <v>1987</v>
      </c>
      <c r="C12938" s="13">
        <v>52841316</v>
      </c>
      <c r="D12938" s="13">
        <v>74.614000000000004</v>
      </c>
    </row>
    <row r="12939" spans="1:4" ht="15.75" hidden="1" customHeight="1">
      <c r="A12939" s="13" t="s">
        <v>45</v>
      </c>
      <c r="B12939" s="13">
        <v>1988</v>
      </c>
      <c r="C12939" s="13">
        <v>54298448</v>
      </c>
      <c r="D12939" s="13">
        <v>74.308999999999997</v>
      </c>
    </row>
    <row r="12940" spans="1:4" ht="15.75" hidden="1" customHeight="1">
      <c r="A12940" s="13" t="s">
        <v>45</v>
      </c>
      <c r="B12940" s="13">
        <v>1989</v>
      </c>
      <c r="C12940" s="13">
        <v>55765848</v>
      </c>
      <c r="D12940" s="13">
        <v>71.905000000000001</v>
      </c>
    </row>
    <row r="12941" spans="1:4" ht="15.75" hidden="1" customHeight="1">
      <c r="A12941" s="13" t="s">
        <v>45</v>
      </c>
      <c r="B12941" s="13">
        <v>1990</v>
      </c>
      <c r="C12941" s="13">
        <v>57214632</v>
      </c>
      <c r="D12941" s="13">
        <v>75.218000000000004</v>
      </c>
    </row>
    <row r="12942" spans="1:4" ht="15.75" hidden="1" customHeight="1">
      <c r="A12942" s="13" t="s">
        <v>45</v>
      </c>
      <c r="B12942" s="13">
        <v>1991</v>
      </c>
      <c r="C12942" s="13">
        <v>58611032</v>
      </c>
      <c r="D12942" s="13">
        <v>77.296000000000006</v>
      </c>
    </row>
    <row r="12943" spans="1:4" ht="15.75" hidden="1" customHeight="1">
      <c r="A12943" s="13" t="s">
        <v>45</v>
      </c>
      <c r="B12943" s="13">
        <v>1992</v>
      </c>
      <c r="C12943" s="13">
        <v>59989148</v>
      </c>
      <c r="D12943" s="13">
        <v>79.94</v>
      </c>
    </row>
    <row r="12944" spans="1:4" ht="15.75" hidden="1" customHeight="1">
      <c r="A12944" s="13" t="s">
        <v>45</v>
      </c>
      <c r="B12944" s="13">
        <v>1993</v>
      </c>
      <c r="C12944" s="13">
        <v>61382204</v>
      </c>
      <c r="D12944" s="13">
        <v>92.278000000000006</v>
      </c>
    </row>
    <row r="12945" spans="1:4" ht="15.75" hidden="1" customHeight="1">
      <c r="A12945" s="13" t="s">
        <v>45</v>
      </c>
      <c r="B12945" s="13">
        <v>1994</v>
      </c>
      <c r="C12945" s="13">
        <v>62775844</v>
      </c>
      <c r="D12945" s="13">
        <v>84.555999999999997</v>
      </c>
    </row>
    <row r="12946" spans="1:4" ht="15.75" hidden="1" customHeight="1">
      <c r="A12946" s="13" t="s">
        <v>45</v>
      </c>
      <c r="B12946" s="13">
        <v>1995</v>
      </c>
      <c r="C12946" s="13">
        <v>64166908</v>
      </c>
      <c r="D12946" s="13">
        <v>94.89</v>
      </c>
    </row>
    <row r="12947" spans="1:4" ht="15.75" hidden="1" customHeight="1">
      <c r="A12947" s="13" t="s">
        <v>45</v>
      </c>
      <c r="B12947" s="13">
        <v>1996</v>
      </c>
      <c r="C12947" s="13">
        <v>65565196</v>
      </c>
      <c r="D12947" s="13">
        <v>93.569000000000003</v>
      </c>
    </row>
    <row r="12948" spans="1:4" ht="15.75" hidden="1" customHeight="1">
      <c r="A12948" s="13" t="s">
        <v>45</v>
      </c>
      <c r="B12948" s="13">
        <v>1997</v>
      </c>
      <c r="C12948" s="13">
        <v>66993732</v>
      </c>
      <c r="D12948" s="13">
        <v>107.51300000000001</v>
      </c>
    </row>
    <row r="12949" spans="1:4" ht="15.75" hidden="1" customHeight="1">
      <c r="A12949" s="13" t="s">
        <v>45</v>
      </c>
      <c r="B12949" s="13">
        <v>1998</v>
      </c>
      <c r="C12949" s="13">
        <v>68446008</v>
      </c>
      <c r="D12949" s="13">
        <v>121.46599999999999</v>
      </c>
    </row>
    <row r="12950" spans="1:4" ht="15.75" hidden="1" customHeight="1">
      <c r="A12950" s="13" t="s">
        <v>45</v>
      </c>
      <c r="B12950" s="13">
        <v>1999</v>
      </c>
      <c r="C12950" s="13">
        <v>69907888</v>
      </c>
      <c r="D12950" s="13">
        <v>124.496</v>
      </c>
    </row>
    <row r="12951" spans="1:4" ht="15.75" hidden="1" customHeight="1">
      <c r="A12951" s="13" t="s">
        <v>45</v>
      </c>
      <c r="B12951" s="13">
        <v>2000</v>
      </c>
      <c r="C12951" s="13">
        <v>71371368</v>
      </c>
      <c r="D12951" s="13">
        <v>140.35</v>
      </c>
    </row>
    <row r="12952" spans="1:4" ht="15.75" hidden="1" customHeight="1">
      <c r="A12952" s="13" t="s">
        <v>45</v>
      </c>
      <c r="B12952" s="13">
        <v>2001</v>
      </c>
      <c r="C12952" s="13">
        <v>72854256</v>
      </c>
      <c r="D12952" s="13">
        <v>124.294</v>
      </c>
    </row>
    <row r="12953" spans="1:4" ht="15.75" hidden="1" customHeight="1">
      <c r="A12953" s="13" t="s">
        <v>45</v>
      </c>
      <c r="B12953" s="13">
        <v>2002</v>
      </c>
      <c r="C12953" s="13">
        <v>74393760</v>
      </c>
      <c r="D12953" s="13">
        <v>125.782</v>
      </c>
    </row>
    <row r="12954" spans="1:4" ht="15.75" hidden="1" customHeight="1">
      <c r="A12954" s="13" t="s">
        <v>45</v>
      </c>
      <c r="B12954" s="13">
        <v>2003</v>
      </c>
      <c r="C12954" s="13">
        <v>75963328</v>
      </c>
      <c r="D12954" s="13">
        <v>146.46299999999999</v>
      </c>
    </row>
    <row r="12955" spans="1:4" ht="15.75" hidden="1" customHeight="1">
      <c r="A12955" s="13" t="s">
        <v>45</v>
      </c>
      <c r="B12955" s="13">
        <v>2004</v>
      </c>
      <c r="C12955" s="13">
        <v>77522424</v>
      </c>
      <c r="D12955" s="13">
        <v>149.143</v>
      </c>
    </row>
    <row r="12956" spans="1:4" ht="15.75" hidden="1" customHeight="1">
      <c r="A12956" s="13" t="s">
        <v>45</v>
      </c>
      <c r="B12956" s="13">
        <v>2005</v>
      </c>
      <c r="C12956" s="13">
        <v>79075312</v>
      </c>
      <c r="D12956" s="13">
        <v>165.04400000000001</v>
      </c>
    </row>
    <row r="12957" spans="1:4" ht="15.75" hidden="1" customHeight="1">
      <c r="A12957" s="13" t="s">
        <v>45</v>
      </c>
      <c r="B12957" s="13">
        <v>2006</v>
      </c>
      <c r="C12957" s="13">
        <v>80629664</v>
      </c>
      <c r="D12957" s="13">
        <v>176.01900000000001</v>
      </c>
    </row>
    <row r="12958" spans="1:4" ht="15.75" hidden="1" customHeight="1">
      <c r="A12958" s="13" t="s">
        <v>45</v>
      </c>
      <c r="B12958" s="13">
        <v>2007</v>
      </c>
      <c r="C12958" s="13">
        <v>82218760</v>
      </c>
      <c r="D12958" s="13">
        <v>185.90700000000001</v>
      </c>
    </row>
    <row r="12959" spans="1:4" ht="15.75" hidden="1" customHeight="1">
      <c r="A12959" s="13" t="s">
        <v>45</v>
      </c>
      <c r="B12959" s="13">
        <v>2008</v>
      </c>
      <c r="C12959" s="13">
        <v>83844784</v>
      </c>
      <c r="D12959" s="13">
        <v>194.76400000000001</v>
      </c>
    </row>
    <row r="12960" spans="1:4" ht="15.75" hidden="1" customHeight="1">
      <c r="A12960" s="13" t="s">
        <v>45</v>
      </c>
      <c r="B12960" s="13">
        <v>2009</v>
      </c>
      <c r="C12960" s="13">
        <v>85501064</v>
      </c>
      <c r="D12960" s="13">
        <v>203.17</v>
      </c>
    </row>
    <row r="12961" spans="1:4" ht="15.75" hidden="1" customHeight="1">
      <c r="A12961" s="13" t="s">
        <v>45</v>
      </c>
      <c r="B12961" s="13">
        <v>2010</v>
      </c>
      <c r="C12961" s="13">
        <v>87252416</v>
      </c>
      <c r="D12961" s="13">
        <v>200.84100000000001</v>
      </c>
    </row>
    <row r="12962" spans="1:4" ht="15.75" hidden="1" customHeight="1">
      <c r="A12962" s="13" t="s">
        <v>45</v>
      </c>
      <c r="B12962" s="13">
        <v>2011</v>
      </c>
      <c r="C12962" s="13">
        <v>89200056</v>
      </c>
      <c r="D12962" s="13">
        <v>213.02699999999999</v>
      </c>
    </row>
    <row r="12963" spans="1:4" ht="15.75" hidden="1" customHeight="1">
      <c r="A12963" s="13" t="s">
        <v>45</v>
      </c>
      <c r="B12963" s="13">
        <v>2012</v>
      </c>
      <c r="C12963" s="13">
        <v>91240384</v>
      </c>
      <c r="D12963" s="13">
        <v>213.73400000000001</v>
      </c>
    </row>
    <row r="12964" spans="1:4" ht="15.75" hidden="1" customHeight="1">
      <c r="A12964" s="13" t="s">
        <v>45</v>
      </c>
      <c r="B12964" s="13">
        <v>2013</v>
      </c>
      <c r="C12964" s="13">
        <v>93377896</v>
      </c>
      <c r="D12964" s="13">
        <v>211.41900000000001</v>
      </c>
    </row>
    <row r="12965" spans="1:4" ht="15.75" hidden="1" customHeight="1">
      <c r="A12965" s="13" t="s">
        <v>45</v>
      </c>
      <c r="B12965" s="13">
        <v>2014</v>
      </c>
      <c r="C12965" s="13">
        <v>95592328</v>
      </c>
      <c r="D12965" s="13">
        <v>226.899</v>
      </c>
    </row>
    <row r="12966" spans="1:4" ht="15.75" hidden="1" customHeight="1">
      <c r="A12966" s="13" t="s">
        <v>45</v>
      </c>
      <c r="B12966" s="13">
        <v>2015</v>
      </c>
      <c r="C12966" s="13">
        <v>97723792</v>
      </c>
      <c r="D12966" s="13">
        <v>224.48</v>
      </c>
    </row>
    <row r="12967" spans="1:4" ht="15.75" hidden="1" customHeight="1">
      <c r="A12967" s="13" t="s">
        <v>45</v>
      </c>
      <c r="B12967" s="13">
        <v>2016</v>
      </c>
      <c r="C12967" s="13">
        <v>99784032</v>
      </c>
      <c r="D12967" s="13">
        <v>239.386</v>
      </c>
    </row>
    <row r="12968" spans="1:4" ht="15.75" hidden="1" customHeight="1">
      <c r="A12968" s="13" t="s">
        <v>45</v>
      </c>
      <c r="B12968" s="13">
        <v>2017</v>
      </c>
      <c r="C12968" s="13">
        <v>101789384</v>
      </c>
      <c r="D12968" s="13">
        <v>260.11099999999999</v>
      </c>
    </row>
    <row r="12969" spans="1:4" ht="15.75" hidden="1" customHeight="1">
      <c r="A12969" s="13" t="s">
        <v>45</v>
      </c>
      <c r="B12969" s="13">
        <v>2018</v>
      </c>
      <c r="C12969" s="13">
        <v>103740768</v>
      </c>
      <c r="D12969" s="13">
        <v>243.90799999999999</v>
      </c>
    </row>
    <row r="12970" spans="1:4" ht="15.75" hidden="1" customHeight="1">
      <c r="A12970" s="13" t="s">
        <v>45</v>
      </c>
      <c r="B12970" s="13">
        <v>2019</v>
      </c>
      <c r="C12970" s="13">
        <v>105618672</v>
      </c>
      <c r="D12970" s="13">
        <v>256.14</v>
      </c>
    </row>
    <row r="12971" spans="1:4" ht="15.75" hidden="1" customHeight="1">
      <c r="A12971" s="13" t="s">
        <v>45</v>
      </c>
      <c r="B12971" s="13">
        <v>2020</v>
      </c>
      <c r="C12971" s="13">
        <v>107465128</v>
      </c>
      <c r="D12971" s="13">
        <v>235.82</v>
      </c>
    </row>
    <row r="12972" spans="1:4" ht="15.75" customHeight="1">
      <c r="A12972" s="13" t="s">
        <v>45</v>
      </c>
      <c r="B12972" s="13">
        <v>2021</v>
      </c>
      <c r="C12972" s="12">
        <v>109262184</v>
      </c>
      <c r="D12972" s="13">
        <v>249.624</v>
      </c>
    </row>
    <row r="12973" spans="1:4" ht="15.75" hidden="1" customHeight="1">
      <c r="A12973" s="13" t="s">
        <v>363</v>
      </c>
      <c r="B12973" s="13">
        <v>1850</v>
      </c>
      <c r="C12973" s="13">
        <v>366470</v>
      </c>
    </row>
    <row r="12974" spans="1:4" ht="15.75" hidden="1" customHeight="1">
      <c r="A12974" s="13" t="s">
        <v>363</v>
      </c>
      <c r="B12974" s="13">
        <v>1851</v>
      </c>
      <c r="C12974" s="13">
        <v>372316</v>
      </c>
    </row>
    <row r="12975" spans="1:4" ht="15.75" hidden="1" customHeight="1">
      <c r="A12975" s="13" t="s">
        <v>363</v>
      </c>
      <c r="B12975" s="13">
        <v>1852</v>
      </c>
      <c r="C12975" s="13">
        <v>378389</v>
      </c>
    </row>
    <row r="12976" spans="1:4" ht="15.75" hidden="1" customHeight="1">
      <c r="A12976" s="13" t="s">
        <v>363</v>
      </c>
      <c r="B12976" s="13">
        <v>1853</v>
      </c>
      <c r="C12976" s="13">
        <v>384695</v>
      </c>
    </row>
    <row r="12977" spans="1:3" ht="15.75" hidden="1" customHeight="1">
      <c r="A12977" s="13" t="s">
        <v>363</v>
      </c>
      <c r="B12977" s="13">
        <v>1854</v>
      </c>
      <c r="C12977" s="13">
        <v>391106</v>
      </c>
    </row>
    <row r="12978" spans="1:3" ht="15.75" hidden="1" customHeight="1">
      <c r="A12978" s="13" t="s">
        <v>363</v>
      </c>
      <c r="B12978" s="13">
        <v>1855</v>
      </c>
      <c r="C12978" s="13">
        <v>397622</v>
      </c>
    </row>
    <row r="12979" spans="1:3" ht="15.75" hidden="1" customHeight="1">
      <c r="A12979" s="13" t="s">
        <v>363</v>
      </c>
      <c r="B12979" s="13">
        <v>1856</v>
      </c>
      <c r="C12979" s="13">
        <v>404246</v>
      </c>
    </row>
    <row r="12980" spans="1:3" ht="15.75" hidden="1" customHeight="1">
      <c r="A12980" s="13" t="s">
        <v>363</v>
      </c>
      <c r="B12980" s="13">
        <v>1857</v>
      </c>
      <c r="C12980" s="13">
        <v>410979</v>
      </c>
    </row>
    <row r="12981" spans="1:3" ht="15.75" hidden="1" customHeight="1">
      <c r="A12981" s="13" t="s">
        <v>363</v>
      </c>
      <c r="B12981" s="13">
        <v>1858</v>
      </c>
      <c r="C12981" s="13">
        <v>417823</v>
      </c>
    </row>
    <row r="12982" spans="1:3" ht="15.75" hidden="1" customHeight="1">
      <c r="A12982" s="13" t="s">
        <v>363</v>
      </c>
      <c r="B12982" s="13">
        <v>1859</v>
      </c>
      <c r="C12982" s="13">
        <v>424779</v>
      </c>
    </row>
    <row r="12983" spans="1:3" ht="15.75" hidden="1" customHeight="1">
      <c r="A12983" s="13" t="s">
        <v>363</v>
      </c>
      <c r="B12983" s="13">
        <v>1860</v>
      </c>
      <c r="C12983" s="13">
        <v>431850</v>
      </c>
    </row>
    <row r="12984" spans="1:3" ht="15.75" hidden="1" customHeight="1">
      <c r="A12984" s="13" t="s">
        <v>363</v>
      </c>
      <c r="B12984" s="13">
        <v>1861</v>
      </c>
      <c r="C12984" s="13">
        <v>439038</v>
      </c>
    </row>
    <row r="12985" spans="1:3" ht="15.75" hidden="1" customHeight="1">
      <c r="A12985" s="13" t="s">
        <v>363</v>
      </c>
      <c r="B12985" s="13">
        <v>1862</v>
      </c>
      <c r="C12985" s="13">
        <v>446343</v>
      </c>
    </row>
    <row r="12986" spans="1:3" ht="15.75" hidden="1" customHeight="1">
      <c r="A12986" s="13" t="s">
        <v>363</v>
      </c>
      <c r="B12986" s="13">
        <v>1863</v>
      </c>
      <c r="C12986" s="13">
        <v>453769</v>
      </c>
    </row>
    <row r="12987" spans="1:3" ht="15.75" hidden="1" customHeight="1">
      <c r="A12987" s="13" t="s">
        <v>363</v>
      </c>
      <c r="B12987" s="13">
        <v>1864</v>
      </c>
      <c r="C12987" s="13">
        <v>461317</v>
      </c>
    </row>
    <row r="12988" spans="1:3" ht="15.75" hidden="1" customHeight="1">
      <c r="A12988" s="13" t="s">
        <v>363</v>
      </c>
      <c r="B12988" s="13">
        <v>1865</v>
      </c>
      <c r="C12988" s="13">
        <v>468990</v>
      </c>
    </row>
    <row r="12989" spans="1:3" ht="15.75" hidden="1" customHeight="1">
      <c r="A12989" s="13" t="s">
        <v>363</v>
      </c>
      <c r="B12989" s="13">
        <v>1866</v>
      </c>
      <c r="C12989" s="13">
        <v>476788</v>
      </c>
    </row>
    <row r="12990" spans="1:3" ht="15.75" hidden="1" customHeight="1">
      <c r="A12990" s="13" t="s">
        <v>363</v>
      </c>
      <c r="B12990" s="13">
        <v>1867</v>
      </c>
      <c r="C12990" s="13">
        <v>484715</v>
      </c>
    </row>
    <row r="12991" spans="1:3" ht="15.75" hidden="1" customHeight="1">
      <c r="A12991" s="13" t="s">
        <v>363</v>
      </c>
      <c r="B12991" s="13">
        <v>1868</v>
      </c>
      <c r="C12991" s="13">
        <v>492772</v>
      </c>
    </row>
    <row r="12992" spans="1:3" ht="15.75" hidden="1" customHeight="1">
      <c r="A12992" s="13" t="s">
        <v>363</v>
      </c>
      <c r="B12992" s="13">
        <v>1869</v>
      </c>
      <c r="C12992" s="13">
        <v>501707</v>
      </c>
    </row>
    <row r="12993" spans="1:3" ht="15.75" hidden="1" customHeight="1">
      <c r="A12993" s="13" t="s">
        <v>363</v>
      </c>
      <c r="B12993" s="13">
        <v>1870</v>
      </c>
      <c r="C12993" s="13">
        <v>511554</v>
      </c>
    </row>
    <row r="12994" spans="1:3" ht="15.75" hidden="1" customHeight="1">
      <c r="A12994" s="13" t="s">
        <v>363</v>
      </c>
      <c r="B12994" s="13">
        <v>1871</v>
      </c>
      <c r="C12994" s="13">
        <v>522346</v>
      </c>
    </row>
    <row r="12995" spans="1:3" ht="15.75" hidden="1" customHeight="1">
      <c r="A12995" s="13" t="s">
        <v>363</v>
      </c>
      <c r="B12995" s="13">
        <v>1872</v>
      </c>
      <c r="C12995" s="13">
        <v>534120</v>
      </c>
    </row>
    <row r="12996" spans="1:3" ht="15.75" hidden="1" customHeight="1">
      <c r="A12996" s="13" t="s">
        <v>363</v>
      </c>
      <c r="B12996" s="13">
        <v>1873</v>
      </c>
      <c r="C12996" s="13">
        <v>546912</v>
      </c>
    </row>
    <row r="12997" spans="1:3" ht="15.75" hidden="1" customHeight="1">
      <c r="A12997" s="13" t="s">
        <v>363</v>
      </c>
      <c r="B12997" s="13">
        <v>1874</v>
      </c>
      <c r="C12997" s="13">
        <v>560009</v>
      </c>
    </row>
    <row r="12998" spans="1:3" ht="15.75" hidden="1" customHeight="1">
      <c r="A12998" s="13" t="s">
        <v>363</v>
      </c>
      <c r="B12998" s="13">
        <v>1875</v>
      </c>
      <c r="C12998" s="13">
        <v>573419</v>
      </c>
    </row>
    <row r="12999" spans="1:3" ht="15.75" hidden="1" customHeight="1">
      <c r="A12999" s="13" t="s">
        <v>363</v>
      </c>
      <c r="B12999" s="13">
        <v>1876</v>
      </c>
      <c r="C12999" s="13">
        <v>587147</v>
      </c>
    </row>
    <row r="13000" spans="1:3" ht="15.75" hidden="1" customHeight="1">
      <c r="A13000" s="13" t="s">
        <v>363</v>
      </c>
      <c r="B13000" s="13">
        <v>1877</v>
      </c>
      <c r="C13000" s="13">
        <v>601203</v>
      </c>
    </row>
    <row r="13001" spans="1:3" ht="15.75" hidden="1" customHeight="1">
      <c r="A13001" s="13" t="s">
        <v>363</v>
      </c>
      <c r="B13001" s="13">
        <v>1878</v>
      </c>
      <c r="C13001" s="13">
        <v>615593</v>
      </c>
    </row>
    <row r="13002" spans="1:3" ht="15.75" hidden="1" customHeight="1">
      <c r="A13002" s="13" t="s">
        <v>363</v>
      </c>
      <c r="B13002" s="13">
        <v>1879</v>
      </c>
      <c r="C13002" s="13">
        <v>629258</v>
      </c>
    </row>
    <row r="13003" spans="1:3" ht="15.75" hidden="1" customHeight="1">
      <c r="A13003" s="13" t="s">
        <v>363</v>
      </c>
      <c r="B13003" s="13">
        <v>1880</v>
      </c>
      <c r="C13003" s="13">
        <v>642161</v>
      </c>
    </row>
    <row r="13004" spans="1:3" ht="15.75" hidden="1" customHeight="1">
      <c r="A13004" s="13" t="s">
        <v>363</v>
      </c>
      <c r="B13004" s="13">
        <v>1881</v>
      </c>
      <c r="C13004" s="13">
        <v>654266</v>
      </c>
    </row>
    <row r="13005" spans="1:3" ht="15.75" hidden="1" customHeight="1">
      <c r="A13005" s="13" t="s">
        <v>363</v>
      </c>
      <c r="B13005" s="13">
        <v>1882</v>
      </c>
      <c r="C13005" s="13">
        <v>665534</v>
      </c>
    </row>
    <row r="13006" spans="1:3" ht="15.75" hidden="1" customHeight="1">
      <c r="A13006" s="13" t="s">
        <v>363</v>
      </c>
      <c r="B13006" s="13">
        <v>1883</v>
      </c>
      <c r="C13006" s="13">
        <v>675925</v>
      </c>
    </row>
    <row r="13007" spans="1:3" ht="15.75" hidden="1" customHeight="1">
      <c r="A13007" s="13" t="s">
        <v>363</v>
      </c>
      <c r="B13007" s="13">
        <v>1884</v>
      </c>
      <c r="C13007" s="13">
        <v>686477</v>
      </c>
    </row>
    <row r="13008" spans="1:3" ht="15.75" hidden="1" customHeight="1">
      <c r="A13008" s="13" t="s">
        <v>363</v>
      </c>
      <c r="B13008" s="13">
        <v>1885</v>
      </c>
      <c r="C13008" s="13">
        <v>697192</v>
      </c>
    </row>
    <row r="13009" spans="1:3" ht="15.75" hidden="1" customHeight="1">
      <c r="A13009" s="13" t="s">
        <v>363</v>
      </c>
      <c r="B13009" s="13">
        <v>1886</v>
      </c>
      <c r="C13009" s="13">
        <v>708072</v>
      </c>
    </row>
    <row r="13010" spans="1:3" ht="15.75" hidden="1" customHeight="1">
      <c r="A13010" s="13" t="s">
        <v>363</v>
      </c>
      <c r="B13010" s="13">
        <v>1887</v>
      </c>
      <c r="C13010" s="13">
        <v>719119</v>
      </c>
    </row>
    <row r="13011" spans="1:3" ht="15.75" hidden="1" customHeight="1">
      <c r="A13011" s="13" t="s">
        <v>363</v>
      </c>
      <c r="B13011" s="13">
        <v>1888</v>
      </c>
      <c r="C13011" s="13">
        <v>730338</v>
      </c>
    </row>
    <row r="13012" spans="1:3" ht="15.75" hidden="1" customHeight="1">
      <c r="A13012" s="13" t="s">
        <v>363</v>
      </c>
      <c r="B13012" s="13">
        <v>1889</v>
      </c>
      <c r="C13012" s="13">
        <v>740908</v>
      </c>
    </row>
    <row r="13013" spans="1:3" ht="15.75" hidden="1" customHeight="1">
      <c r="A13013" s="13" t="s">
        <v>363</v>
      </c>
      <c r="B13013" s="13">
        <v>1890</v>
      </c>
      <c r="C13013" s="13">
        <v>750809</v>
      </c>
    </row>
    <row r="13014" spans="1:3" ht="15.75" hidden="1" customHeight="1">
      <c r="A13014" s="13" t="s">
        <v>363</v>
      </c>
      <c r="B13014" s="13">
        <v>1891</v>
      </c>
      <c r="C13014" s="13">
        <v>760023</v>
      </c>
    </row>
    <row r="13015" spans="1:3" ht="15.75" hidden="1" customHeight="1">
      <c r="A13015" s="13" t="s">
        <v>363</v>
      </c>
      <c r="B13015" s="13">
        <v>1892</v>
      </c>
      <c r="C13015" s="13">
        <v>768527</v>
      </c>
    </row>
    <row r="13016" spans="1:3" ht="15.75" hidden="1" customHeight="1">
      <c r="A13016" s="13" t="s">
        <v>363</v>
      </c>
      <c r="B13016" s="13">
        <v>1893</v>
      </c>
      <c r="C13016" s="13">
        <v>776302</v>
      </c>
    </row>
    <row r="13017" spans="1:3" ht="15.75" hidden="1" customHeight="1">
      <c r="A13017" s="13" t="s">
        <v>363</v>
      </c>
      <c r="B13017" s="13">
        <v>1894</v>
      </c>
      <c r="C13017" s="13">
        <v>784153</v>
      </c>
    </row>
    <row r="13018" spans="1:3" ht="15.75" hidden="1" customHeight="1">
      <c r="A13018" s="13" t="s">
        <v>363</v>
      </c>
      <c r="B13018" s="13">
        <v>1895</v>
      </c>
      <c r="C13018" s="13">
        <v>792081</v>
      </c>
    </row>
    <row r="13019" spans="1:3" ht="15.75" hidden="1" customHeight="1">
      <c r="A13019" s="13" t="s">
        <v>363</v>
      </c>
      <c r="B13019" s="13">
        <v>1896</v>
      </c>
      <c r="C13019" s="13">
        <v>800088</v>
      </c>
    </row>
    <row r="13020" spans="1:3" ht="15.75" hidden="1" customHeight="1">
      <c r="A13020" s="13" t="s">
        <v>363</v>
      </c>
      <c r="B13020" s="13">
        <v>1897</v>
      </c>
      <c r="C13020" s="13">
        <v>808173</v>
      </c>
    </row>
    <row r="13021" spans="1:3" ht="15.75" hidden="1" customHeight="1">
      <c r="A13021" s="13" t="s">
        <v>363</v>
      </c>
      <c r="B13021" s="13">
        <v>1898</v>
      </c>
      <c r="C13021" s="13">
        <v>816338</v>
      </c>
    </row>
    <row r="13022" spans="1:3" ht="15.75" hidden="1" customHeight="1">
      <c r="A13022" s="13" t="s">
        <v>363</v>
      </c>
      <c r="B13022" s="13">
        <v>1899</v>
      </c>
      <c r="C13022" s="13">
        <v>826721</v>
      </c>
    </row>
    <row r="13023" spans="1:3" ht="15.75" hidden="1" customHeight="1">
      <c r="A13023" s="13" t="s">
        <v>363</v>
      </c>
      <c r="B13023" s="13">
        <v>1900</v>
      </c>
      <c r="C13023" s="13">
        <v>839397</v>
      </c>
    </row>
    <row r="13024" spans="1:3" ht="15.75" hidden="1" customHeight="1">
      <c r="A13024" s="13" t="s">
        <v>363</v>
      </c>
      <c r="B13024" s="13">
        <v>1901</v>
      </c>
      <c r="C13024" s="13">
        <v>854442</v>
      </c>
    </row>
    <row r="13025" spans="1:3" ht="15.75" hidden="1" customHeight="1">
      <c r="A13025" s="13" t="s">
        <v>363</v>
      </c>
      <c r="B13025" s="13">
        <v>1902</v>
      </c>
      <c r="C13025" s="13">
        <v>871937</v>
      </c>
    </row>
    <row r="13026" spans="1:3" ht="15.75" hidden="1" customHeight="1">
      <c r="A13026" s="13" t="s">
        <v>363</v>
      </c>
      <c r="B13026" s="13">
        <v>1903</v>
      </c>
      <c r="C13026" s="13">
        <v>891960</v>
      </c>
    </row>
    <row r="13027" spans="1:3" ht="15.75" hidden="1" customHeight="1">
      <c r="A13027" s="13" t="s">
        <v>363</v>
      </c>
      <c r="B13027" s="13">
        <v>1904</v>
      </c>
      <c r="C13027" s="13">
        <v>912442</v>
      </c>
    </row>
    <row r="13028" spans="1:3" ht="15.75" hidden="1" customHeight="1">
      <c r="A13028" s="13" t="s">
        <v>363</v>
      </c>
      <c r="B13028" s="13">
        <v>1905</v>
      </c>
      <c r="C13028" s="13">
        <v>933391</v>
      </c>
    </row>
    <row r="13029" spans="1:3" ht="15.75" hidden="1" customHeight="1">
      <c r="A13029" s="13" t="s">
        <v>363</v>
      </c>
      <c r="B13029" s="13">
        <v>1906</v>
      </c>
      <c r="C13029" s="13">
        <v>954819</v>
      </c>
    </row>
    <row r="13030" spans="1:3" ht="15.75" hidden="1" customHeight="1">
      <c r="A13030" s="13" t="s">
        <v>363</v>
      </c>
      <c r="B13030" s="13">
        <v>1907</v>
      </c>
      <c r="C13030" s="13">
        <v>976736</v>
      </c>
    </row>
    <row r="13031" spans="1:3" ht="15.75" hidden="1" customHeight="1">
      <c r="A13031" s="13" t="s">
        <v>363</v>
      </c>
      <c r="B13031" s="13">
        <v>1908</v>
      </c>
      <c r="C13031" s="13">
        <v>999154</v>
      </c>
    </row>
    <row r="13032" spans="1:3" ht="15.75" hidden="1" customHeight="1">
      <c r="A13032" s="13" t="s">
        <v>363</v>
      </c>
      <c r="B13032" s="13">
        <v>1909</v>
      </c>
      <c r="C13032" s="13">
        <v>1022114</v>
      </c>
    </row>
    <row r="13033" spans="1:3" ht="15.75" hidden="1" customHeight="1">
      <c r="A13033" s="13" t="s">
        <v>363</v>
      </c>
      <c r="B13033" s="13">
        <v>1910</v>
      </c>
      <c r="C13033" s="13">
        <v>1045631</v>
      </c>
    </row>
    <row r="13034" spans="1:3" ht="15.75" hidden="1" customHeight="1">
      <c r="A13034" s="13" t="s">
        <v>363</v>
      </c>
      <c r="B13034" s="13">
        <v>1911</v>
      </c>
      <c r="C13034" s="13">
        <v>1069718</v>
      </c>
    </row>
    <row r="13035" spans="1:3" ht="15.75" hidden="1" customHeight="1">
      <c r="A13035" s="13" t="s">
        <v>363</v>
      </c>
      <c r="B13035" s="13">
        <v>1912</v>
      </c>
      <c r="C13035" s="13">
        <v>1094387</v>
      </c>
    </row>
    <row r="13036" spans="1:3" ht="15.75" hidden="1" customHeight="1">
      <c r="A13036" s="13" t="s">
        <v>363</v>
      </c>
      <c r="B13036" s="13">
        <v>1913</v>
      </c>
      <c r="C13036" s="13">
        <v>1119654</v>
      </c>
    </row>
    <row r="13037" spans="1:3" ht="15.75" hidden="1" customHeight="1">
      <c r="A13037" s="13" t="s">
        <v>363</v>
      </c>
      <c r="B13037" s="13">
        <v>1914</v>
      </c>
      <c r="C13037" s="13">
        <v>1145502</v>
      </c>
    </row>
    <row r="13038" spans="1:3" ht="15.75" hidden="1" customHeight="1">
      <c r="A13038" s="13" t="s">
        <v>363</v>
      </c>
      <c r="B13038" s="13">
        <v>1915</v>
      </c>
      <c r="C13038" s="13">
        <v>1171943</v>
      </c>
    </row>
    <row r="13039" spans="1:3" ht="15.75" hidden="1" customHeight="1">
      <c r="A13039" s="13" t="s">
        <v>363</v>
      </c>
      <c r="B13039" s="13">
        <v>1916</v>
      </c>
      <c r="C13039" s="13">
        <v>1198992</v>
      </c>
    </row>
    <row r="13040" spans="1:3" ht="15.75" hidden="1" customHeight="1">
      <c r="A13040" s="13" t="s">
        <v>363</v>
      </c>
      <c r="B13040" s="13">
        <v>1917</v>
      </c>
      <c r="C13040" s="13">
        <v>1226662</v>
      </c>
    </row>
    <row r="13041" spans="1:3" ht="15.75" hidden="1" customHeight="1">
      <c r="A13041" s="13" t="s">
        <v>363</v>
      </c>
      <c r="B13041" s="13">
        <v>1918</v>
      </c>
      <c r="C13041" s="13">
        <v>1253010</v>
      </c>
    </row>
    <row r="13042" spans="1:3" ht="15.75" hidden="1" customHeight="1">
      <c r="A13042" s="13" t="s">
        <v>363</v>
      </c>
      <c r="B13042" s="13">
        <v>1919</v>
      </c>
      <c r="C13042" s="13">
        <v>1279793</v>
      </c>
    </row>
    <row r="13043" spans="1:3" ht="15.75" hidden="1" customHeight="1">
      <c r="A13043" s="13" t="s">
        <v>363</v>
      </c>
      <c r="B13043" s="13">
        <v>1920</v>
      </c>
      <c r="C13043" s="13">
        <v>1307019</v>
      </c>
    </row>
    <row r="13044" spans="1:3" ht="15.75" hidden="1" customHeight="1">
      <c r="A13044" s="13" t="s">
        <v>363</v>
      </c>
      <c r="B13044" s="13">
        <v>1921</v>
      </c>
      <c r="C13044" s="13">
        <v>1334694</v>
      </c>
    </row>
    <row r="13045" spans="1:3" ht="15.75" hidden="1" customHeight="1">
      <c r="A13045" s="13" t="s">
        <v>363</v>
      </c>
      <c r="B13045" s="13">
        <v>1922</v>
      </c>
      <c r="C13045" s="13">
        <v>1362824</v>
      </c>
    </row>
    <row r="13046" spans="1:3" ht="15.75" hidden="1" customHeight="1">
      <c r="A13046" s="13" t="s">
        <v>363</v>
      </c>
      <c r="B13046" s="13">
        <v>1923</v>
      </c>
      <c r="C13046" s="13">
        <v>1391418</v>
      </c>
    </row>
    <row r="13047" spans="1:3" ht="15.75" hidden="1" customHeight="1">
      <c r="A13047" s="13" t="s">
        <v>363</v>
      </c>
      <c r="B13047" s="13">
        <v>1924</v>
      </c>
      <c r="C13047" s="13">
        <v>1420611</v>
      </c>
    </row>
    <row r="13048" spans="1:3" ht="15.75" hidden="1" customHeight="1">
      <c r="A13048" s="13" t="s">
        <v>363</v>
      </c>
      <c r="B13048" s="13">
        <v>1925</v>
      </c>
      <c r="C13048" s="13">
        <v>1450417</v>
      </c>
    </row>
    <row r="13049" spans="1:3" ht="15.75" hidden="1" customHeight="1">
      <c r="A13049" s="13" t="s">
        <v>363</v>
      </c>
      <c r="B13049" s="13">
        <v>1926</v>
      </c>
      <c r="C13049" s="13">
        <v>1480848</v>
      </c>
    </row>
    <row r="13050" spans="1:3" ht="15.75" hidden="1" customHeight="1">
      <c r="A13050" s="13" t="s">
        <v>363</v>
      </c>
      <c r="B13050" s="13">
        <v>1927</v>
      </c>
      <c r="C13050" s="13">
        <v>1511918</v>
      </c>
    </row>
    <row r="13051" spans="1:3" ht="15.75" hidden="1" customHeight="1">
      <c r="A13051" s="13" t="s">
        <v>363</v>
      </c>
      <c r="B13051" s="13">
        <v>1928</v>
      </c>
      <c r="C13051" s="13">
        <v>1543640</v>
      </c>
    </row>
    <row r="13052" spans="1:3" ht="15.75" hidden="1" customHeight="1">
      <c r="A13052" s="13" t="s">
        <v>363</v>
      </c>
      <c r="B13052" s="13">
        <v>1929</v>
      </c>
      <c r="C13052" s="13">
        <v>1573289</v>
      </c>
    </row>
    <row r="13053" spans="1:3" ht="15.75" hidden="1" customHeight="1">
      <c r="A13053" s="13" t="s">
        <v>363</v>
      </c>
      <c r="B13053" s="13">
        <v>1930</v>
      </c>
      <c r="C13053" s="13">
        <v>1600789</v>
      </c>
    </row>
    <row r="13054" spans="1:3" ht="15.75" hidden="1" customHeight="1">
      <c r="A13054" s="13" t="s">
        <v>363</v>
      </c>
      <c r="B13054" s="13">
        <v>1931</v>
      </c>
      <c r="C13054" s="13">
        <v>1626060</v>
      </c>
    </row>
    <row r="13055" spans="1:3" ht="15.75" hidden="1" customHeight="1">
      <c r="A13055" s="13" t="s">
        <v>363</v>
      </c>
      <c r="B13055" s="13">
        <v>1932</v>
      </c>
      <c r="C13055" s="13">
        <v>1649019</v>
      </c>
    </row>
    <row r="13056" spans="1:3" ht="15.75" hidden="1" customHeight="1">
      <c r="A13056" s="13" t="s">
        <v>363</v>
      </c>
      <c r="B13056" s="13">
        <v>1933</v>
      </c>
      <c r="C13056" s="13">
        <v>1669584</v>
      </c>
    </row>
    <row r="13057" spans="1:3" ht="15.75" hidden="1" customHeight="1">
      <c r="A13057" s="13" t="s">
        <v>363</v>
      </c>
      <c r="B13057" s="13">
        <v>1934</v>
      </c>
      <c r="C13057" s="13">
        <v>1690405</v>
      </c>
    </row>
    <row r="13058" spans="1:3" ht="15.75" hidden="1" customHeight="1">
      <c r="A13058" s="13" t="s">
        <v>363</v>
      </c>
      <c r="B13058" s="13">
        <v>1935</v>
      </c>
      <c r="C13058" s="13">
        <v>1711486</v>
      </c>
    </row>
    <row r="13059" spans="1:3" ht="15.75" hidden="1" customHeight="1">
      <c r="A13059" s="13" t="s">
        <v>363</v>
      </c>
      <c r="B13059" s="13">
        <v>1936</v>
      </c>
      <c r="C13059" s="13">
        <v>1732829</v>
      </c>
    </row>
    <row r="13060" spans="1:3" ht="15.75" hidden="1" customHeight="1">
      <c r="A13060" s="13" t="s">
        <v>363</v>
      </c>
      <c r="B13060" s="13">
        <v>1937</v>
      </c>
      <c r="C13060" s="13">
        <v>1754439</v>
      </c>
    </row>
    <row r="13061" spans="1:3" ht="15.75" hidden="1" customHeight="1">
      <c r="A13061" s="13" t="s">
        <v>363</v>
      </c>
      <c r="B13061" s="13">
        <v>1938</v>
      </c>
      <c r="C13061" s="13">
        <v>1776318</v>
      </c>
    </row>
    <row r="13062" spans="1:3" ht="15.75" hidden="1" customHeight="1">
      <c r="A13062" s="13" t="s">
        <v>363</v>
      </c>
      <c r="B13062" s="13">
        <v>1939</v>
      </c>
      <c r="C13062" s="13">
        <v>1800321</v>
      </c>
    </row>
    <row r="13063" spans="1:3" ht="15.75" hidden="1" customHeight="1">
      <c r="A13063" s="13" t="s">
        <v>363</v>
      </c>
      <c r="B13063" s="13">
        <v>1940</v>
      </c>
      <c r="C13063" s="13">
        <v>1826506</v>
      </c>
    </row>
    <row r="13064" spans="1:3" ht="15.75" hidden="1" customHeight="1">
      <c r="A13064" s="13" t="s">
        <v>363</v>
      </c>
      <c r="B13064" s="13">
        <v>1941</v>
      </c>
      <c r="C13064" s="13">
        <v>1854933</v>
      </c>
    </row>
    <row r="13065" spans="1:3" ht="15.75" hidden="1" customHeight="1">
      <c r="A13065" s="13" t="s">
        <v>363</v>
      </c>
      <c r="B13065" s="13">
        <v>1942</v>
      </c>
      <c r="C13065" s="13">
        <v>1885665</v>
      </c>
    </row>
    <row r="13066" spans="1:3" ht="15.75" hidden="1" customHeight="1">
      <c r="A13066" s="13" t="s">
        <v>363</v>
      </c>
      <c r="B13066" s="13">
        <v>1943</v>
      </c>
      <c r="C13066" s="13">
        <v>1918763</v>
      </c>
    </row>
    <row r="13067" spans="1:3" ht="15.75" hidden="1" customHeight="1">
      <c r="A13067" s="13" t="s">
        <v>363</v>
      </c>
      <c r="B13067" s="13">
        <v>1944</v>
      </c>
      <c r="C13067" s="13">
        <v>1952443</v>
      </c>
    </row>
    <row r="13068" spans="1:3" ht="15.75" hidden="1" customHeight="1">
      <c r="A13068" s="13" t="s">
        <v>363</v>
      </c>
      <c r="B13068" s="13">
        <v>1945</v>
      </c>
      <c r="C13068" s="13">
        <v>1986714</v>
      </c>
    </row>
    <row r="13069" spans="1:3" ht="15.75" hidden="1" customHeight="1">
      <c r="A13069" s="13" t="s">
        <v>363</v>
      </c>
      <c r="B13069" s="13">
        <v>1946</v>
      </c>
      <c r="C13069" s="13">
        <v>2021586</v>
      </c>
    </row>
    <row r="13070" spans="1:3" ht="15.75" hidden="1" customHeight="1">
      <c r="A13070" s="13" t="s">
        <v>363</v>
      </c>
      <c r="B13070" s="13">
        <v>1947</v>
      </c>
      <c r="C13070" s="13">
        <v>2057070</v>
      </c>
    </row>
    <row r="13071" spans="1:3" ht="15.75" hidden="1" customHeight="1">
      <c r="A13071" s="13" t="s">
        <v>363</v>
      </c>
      <c r="B13071" s="13">
        <v>1948</v>
      </c>
      <c r="C13071" s="13">
        <v>2093178</v>
      </c>
    </row>
    <row r="13072" spans="1:3" ht="15.75" hidden="1" customHeight="1">
      <c r="A13072" s="13" t="s">
        <v>363</v>
      </c>
      <c r="B13072" s="13">
        <v>1949</v>
      </c>
      <c r="C13072" s="13">
        <v>2134876</v>
      </c>
    </row>
    <row r="13073" spans="1:4" ht="15.75" hidden="1" customHeight="1">
      <c r="A13073" s="13" t="s">
        <v>363</v>
      </c>
      <c r="B13073" s="13">
        <v>1950</v>
      </c>
      <c r="C13073" s="13">
        <v>2182419</v>
      </c>
      <c r="D13073" s="13">
        <v>0.26700000000000002</v>
      </c>
    </row>
    <row r="13074" spans="1:4" ht="15.75" hidden="1" customHeight="1">
      <c r="A13074" s="13" t="s">
        <v>363</v>
      </c>
      <c r="B13074" s="13">
        <v>1951</v>
      </c>
      <c r="C13074" s="13">
        <v>2232154</v>
      </c>
      <c r="D13074" s="13">
        <v>0.32200000000000001</v>
      </c>
    </row>
    <row r="13075" spans="1:4" ht="15.75" hidden="1" customHeight="1">
      <c r="A13075" s="13" t="s">
        <v>363</v>
      </c>
      <c r="B13075" s="13">
        <v>1952</v>
      </c>
      <c r="C13075" s="13">
        <v>2283112</v>
      </c>
      <c r="D13075" s="13">
        <v>0.38800000000000001</v>
      </c>
    </row>
    <row r="13076" spans="1:4" ht="15.75" hidden="1" customHeight="1">
      <c r="A13076" s="13" t="s">
        <v>363</v>
      </c>
      <c r="B13076" s="13">
        <v>1953</v>
      </c>
      <c r="C13076" s="13">
        <v>2335947</v>
      </c>
      <c r="D13076" s="13">
        <v>0.41799999999999998</v>
      </c>
    </row>
    <row r="13077" spans="1:4" ht="15.75" hidden="1" customHeight="1">
      <c r="A13077" s="13" t="s">
        <v>363</v>
      </c>
      <c r="B13077" s="13">
        <v>1954</v>
      </c>
      <c r="C13077" s="13">
        <v>2390860</v>
      </c>
      <c r="D13077" s="13">
        <v>0.46899999999999997</v>
      </c>
    </row>
    <row r="13078" spans="1:4" ht="15.75" hidden="1" customHeight="1">
      <c r="A13078" s="13" t="s">
        <v>363</v>
      </c>
      <c r="B13078" s="13">
        <v>1955</v>
      </c>
      <c r="C13078" s="13">
        <v>2448639</v>
      </c>
      <c r="D13078" s="13">
        <v>0.46100000000000002</v>
      </c>
    </row>
    <row r="13079" spans="1:4" ht="15.75" hidden="1" customHeight="1">
      <c r="A13079" s="13" t="s">
        <v>363</v>
      </c>
      <c r="B13079" s="13">
        <v>1956</v>
      </c>
      <c r="C13079" s="13">
        <v>2509194</v>
      </c>
      <c r="D13079" s="13">
        <v>0.52700000000000002</v>
      </c>
    </row>
    <row r="13080" spans="1:4" ht="15.75" hidden="1" customHeight="1">
      <c r="A13080" s="13" t="s">
        <v>363</v>
      </c>
      <c r="B13080" s="13">
        <v>1957</v>
      </c>
      <c r="C13080" s="13">
        <v>2572512</v>
      </c>
      <c r="D13080" s="13">
        <v>0.59699999999999998</v>
      </c>
    </row>
    <row r="13081" spans="1:4" ht="15.75" hidden="1" customHeight="1">
      <c r="A13081" s="13" t="s">
        <v>363</v>
      </c>
      <c r="B13081" s="13">
        <v>1958</v>
      </c>
      <c r="C13081" s="13">
        <v>2637605</v>
      </c>
      <c r="D13081" s="13">
        <v>0.59699999999999998</v>
      </c>
    </row>
    <row r="13082" spans="1:4" ht="15.75" hidden="1" customHeight="1">
      <c r="A13082" s="13" t="s">
        <v>363</v>
      </c>
      <c r="B13082" s="13">
        <v>1959</v>
      </c>
      <c r="C13082" s="13">
        <v>2705559</v>
      </c>
      <c r="D13082" s="13">
        <v>0.60399999999999998</v>
      </c>
    </row>
    <row r="13083" spans="1:4" ht="15.75" hidden="1" customHeight="1">
      <c r="A13083" s="13" t="s">
        <v>363</v>
      </c>
      <c r="B13083" s="13">
        <v>1960</v>
      </c>
      <c r="C13083" s="13">
        <v>2779332</v>
      </c>
      <c r="D13083" s="13">
        <v>0.61899999999999999</v>
      </c>
    </row>
    <row r="13084" spans="1:4" ht="15.75" hidden="1" customHeight="1">
      <c r="A13084" s="13" t="s">
        <v>363</v>
      </c>
      <c r="B13084" s="13">
        <v>1961</v>
      </c>
      <c r="C13084" s="13">
        <v>2858899</v>
      </c>
      <c r="D13084" s="13">
        <v>0.58199999999999996</v>
      </c>
    </row>
    <row r="13085" spans="1:4" ht="15.75" hidden="1" customHeight="1">
      <c r="A13085" s="13" t="s">
        <v>363</v>
      </c>
      <c r="B13085" s="13">
        <v>1962</v>
      </c>
      <c r="C13085" s="13">
        <v>2937826</v>
      </c>
      <c r="D13085" s="13">
        <v>0.64800000000000002</v>
      </c>
    </row>
    <row r="13086" spans="1:4" ht="15.75" hidden="1" customHeight="1">
      <c r="A13086" s="13" t="s">
        <v>363</v>
      </c>
      <c r="B13086" s="13">
        <v>1963</v>
      </c>
      <c r="C13086" s="13">
        <v>3014882</v>
      </c>
      <c r="D13086" s="13">
        <v>1.125</v>
      </c>
    </row>
    <row r="13087" spans="1:4" ht="15.75" hidden="1" customHeight="1">
      <c r="A13087" s="13" t="s">
        <v>363</v>
      </c>
      <c r="B13087" s="13">
        <v>1964</v>
      </c>
      <c r="C13087" s="13">
        <v>3095173</v>
      </c>
      <c r="D13087" s="13">
        <v>1.2310000000000001</v>
      </c>
    </row>
    <row r="13088" spans="1:4" ht="15.75" hidden="1" customHeight="1">
      <c r="A13088" s="13" t="s">
        <v>363</v>
      </c>
      <c r="B13088" s="13">
        <v>1965</v>
      </c>
      <c r="C13088" s="13">
        <v>3179515</v>
      </c>
      <c r="D13088" s="13">
        <v>1.04</v>
      </c>
    </row>
    <row r="13089" spans="1:4" ht="15.75" hidden="1" customHeight="1">
      <c r="A13089" s="13" t="s">
        <v>363</v>
      </c>
      <c r="B13089" s="13">
        <v>1966</v>
      </c>
      <c r="C13089" s="13">
        <v>3266444</v>
      </c>
      <c r="D13089" s="13">
        <v>1.304</v>
      </c>
    </row>
    <row r="13090" spans="1:4" ht="15.75" hidden="1" customHeight="1">
      <c r="A13090" s="13" t="s">
        <v>363</v>
      </c>
      <c r="B13090" s="13">
        <v>1967</v>
      </c>
      <c r="C13090" s="13">
        <v>3354614</v>
      </c>
      <c r="D13090" s="13">
        <v>1.157</v>
      </c>
    </row>
    <row r="13091" spans="1:4" ht="15.75" hidden="1" customHeight="1">
      <c r="A13091" s="13" t="s">
        <v>363</v>
      </c>
      <c r="B13091" s="13">
        <v>1968</v>
      </c>
      <c r="C13091" s="13">
        <v>3443257</v>
      </c>
      <c r="D13091" s="13">
        <v>1.26</v>
      </c>
    </row>
    <row r="13092" spans="1:4" ht="15.75" hidden="1" customHeight="1">
      <c r="A13092" s="13" t="s">
        <v>363</v>
      </c>
      <c r="B13092" s="13">
        <v>1969</v>
      </c>
      <c r="C13092" s="13">
        <v>3530960</v>
      </c>
      <c r="D13092" s="13">
        <v>1.19</v>
      </c>
    </row>
    <row r="13093" spans="1:4" ht="15.75" hidden="1" customHeight="1">
      <c r="A13093" s="13" t="s">
        <v>363</v>
      </c>
      <c r="B13093" s="13">
        <v>1970</v>
      </c>
      <c r="C13093" s="13">
        <v>3619097</v>
      </c>
      <c r="D13093" s="13">
        <v>1.4279999999999999</v>
      </c>
    </row>
    <row r="13094" spans="1:4" ht="15.75" hidden="1" customHeight="1">
      <c r="A13094" s="13" t="s">
        <v>363</v>
      </c>
      <c r="B13094" s="13">
        <v>1971</v>
      </c>
      <c r="C13094" s="13">
        <v>3708015</v>
      </c>
      <c r="D13094" s="13">
        <v>1.5089999999999999</v>
      </c>
    </row>
    <row r="13095" spans="1:4" ht="15.75" hidden="1" customHeight="1">
      <c r="A13095" s="13" t="s">
        <v>363</v>
      </c>
      <c r="B13095" s="13">
        <v>1972</v>
      </c>
      <c r="C13095" s="13">
        <v>3798110</v>
      </c>
      <c r="D13095" s="13">
        <v>1.677</v>
      </c>
    </row>
    <row r="13096" spans="1:4" ht="15.75" hidden="1" customHeight="1">
      <c r="A13096" s="13" t="s">
        <v>363</v>
      </c>
      <c r="B13096" s="13">
        <v>1973</v>
      </c>
      <c r="C13096" s="13">
        <v>3890643</v>
      </c>
      <c r="D13096" s="13">
        <v>1.9670000000000001</v>
      </c>
    </row>
    <row r="13097" spans="1:4" ht="15.75" hidden="1" customHeight="1">
      <c r="A13097" s="13" t="s">
        <v>363</v>
      </c>
      <c r="B13097" s="13">
        <v>1974</v>
      </c>
      <c r="C13097" s="13">
        <v>3984052</v>
      </c>
      <c r="D13097" s="13">
        <v>1.97</v>
      </c>
    </row>
    <row r="13098" spans="1:4" ht="15.75" hidden="1" customHeight="1">
      <c r="A13098" s="13" t="s">
        <v>363</v>
      </c>
      <c r="B13098" s="13">
        <v>1975</v>
      </c>
      <c r="C13098" s="13">
        <v>4076754</v>
      </c>
      <c r="D13098" s="13">
        <v>2.105</v>
      </c>
    </row>
    <row r="13099" spans="1:4" ht="15.75" hidden="1" customHeight="1">
      <c r="A13099" s="13" t="s">
        <v>363</v>
      </c>
      <c r="B13099" s="13">
        <v>1976</v>
      </c>
      <c r="C13099" s="13">
        <v>4166894</v>
      </c>
      <c r="D13099" s="13">
        <v>2.2069999999999999</v>
      </c>
    </row>
    <row r="13100" spans="1:4" ht="15.75" hidden="1" customHeight="1">
      <c r="A13100" s="13" t="s">
        <v>363</v>
      </c>
      <c r="B13100" s="13">
        <v>1977</v>
      </c>
      <c r="C13100" s="13">
        <v>4256703</v>
      </c>
      <c r="D13100" s="13">
        <v>2.282</v>
      </c>
    </row>
    <row r="13101" spans="1:4" ht="15.75" hidden="1" customHeight="1">
      <c r="A13101" s="13" t="s">
        <v>363</v>
      </c>
      <c r="B13101" s="13">
        <v>1978</v>
      </c>
      <c r="C13101" s="13">
        <v>4346535</v>
      </c>
      <c r="D13101" s="13">
        <v>2.3809999999999998</v>
      </c>
    </row>
    <row r="13102" spans="1:4" ht="15.75" hidden="1" customHeight="1">
      <c r="A13102" s="13" t="s">
        <v>363</v>
      </c>
      <c r="B13102" s="13">
        <v>1979</v>
      </c>
      <c r="C13102" s="13">
        <v>4433043</v>
      </c>
      <c r="D13102" s="13">
        <v>2.3769999999999998</v>
      </c>
    </row>
    <row r="13103" spans="1:4" ht="15.75" hidden="1" customHeight="1">
      <c r="A13103" s="13" t="s">
        <v>363</v>
      </c>
      <c r="B13103" s="13">
        <v>1980</v>
      </c>
      <c r="C13103" s="13">
        <v>4509000</v>
      </c>
      <c r="D13103" s="13">
        <v>2.1190000000000002</v>
      </c>
    </row>
    <row r="13104" spans="1:4" ht="15.75" hidden="1" customHeight="1">
      <c r="A13104" s="13" t="s">
        <v>363</v>
      </c>
      <c r="B13104" s="13">
        <v>1981</v>
      </c>
      <c r="C13104" s="13">
        <v>4549183</v>
      </c>
      <c r="D13104" s="13">
        <v>1.819</v>
      </c>
    </row>
    <row r="13105" spans="1:4" ht="15.75" hidden="1" customHeight="1">
      <c r="A13105" s="13" t="s">
        <v>363</v>
      </c>
      <c r="B13105" s="13">
        <v>1982</v>
      </c>
      <c r="C13105" s="13">
        <v>4599905</v>
      </c>
      <c r="D13105" s="13">
        <v>1.752</v>
      </c>
    </row>
    <row r="13106" spans="1:4" ht="15.75" hidden="1" customHeight="1">
      <c r="A13106" s="13" t="s">
        <v>363</v>
      </c>
      <c r="B13106" s="13">
        <v>1983</v>
      </c>
      <c r="C13106" s="13">
        <v>4689685</v>
      </c>
      <c r="D13106" s="13">
        <v>1.885</v>
      </c>
    </row>
    <row r="13107" spans="1:4" ht="15.75" hidden="1" customHeight="1">
      <c r="A13107" s="13" t="s">
        <v>363</v>
      </c>
      <c r="B13107" s="13">
        <v>1984</v>
      </c>
      <c r="C13107" s="13">
        <v>4782222</v>
      </c>
      <c r="D13107" s="13">
        <v>1.5880000000000001</v>
      </c>
    </row>
    <row r="13108" spans="1:4" ht="15.75" hidden="1" customHeight="1">
      <c r="A13108" s="13" t="s">
        <v>363</v>
      </c>
      <c r="B13108" s="13">
        <v>1985</v>
      </c>
      <c r="C13108" s="13">
        <v>4876757</v>
      </c>
      <c r="D13108" s="13">
        <v>1.9650000000000001</v>
      </c>
    </row>
    <row r="13109" spans="1:4" ht="15.75" hidden="1" customHeight="1">
      <c r="A13109" s="13" t="s">
        <v>363</v>
      </c>
      <c r="B13109" s="13">
        <v>1986</v>
      </c>
      <c r="C13109" s="13">
        <v>4970790</v>
      </c>
      <c r="D13109" s="13">
        <v>1.9670000000000001</v>
      </c>
    </row>
    <row r="13110" spans="1:4" ht="15.75" hidden="1" customHeight="1">
      <c r="A13110" s="13" t="s">
        <v>363</v>
      </c>
      <c r="B13110" s="13">
        <v>1987</v>
      </c>
      <c r="C13110" s="13">
        <v>5067205</v>
      </c>
      <c r="D13110" s="13">
        <v>2.4140000000000001</v>
      </c>
    </row>
    <row r="13111" spans="1:4" ht="15.75" hidden="1" customHeight="1">
      <c r="A13111" s="13" t="s">
        <v>363</v>
      </c>
      <c r="B13111" s="13">
        <v>1988</v>
      </c>
      <c r="C13111" s="13">
        <v>5170444</v>
      </c>
      <c r="D13111" s="13">
        <v>2.4329999999999998</v>
      </c>
    </row>
    <row r="13112" spans="1:4" ht="15.75" hidden="1" customHeight="1">
      <c r="A13112" s="13" t="s">
        <v>363</v>
      </c>
      <c r="B13112" s="13">
        <v>1989</v>
      </c>
      <c r="C13112" s="13">
        <v>5270833</v>
      </c>
      <c r="D13112" s="13">
        <v>2.5470000000000002</v>
      </c>
    </row>
    <row r="13113" spans="1:4" ht="15.75" hidden="1" customHeight="1">
      <c r="A13113" s="13" t="s">
        <v>363</v>
      </c>
      <c r="B13113" s="13">
        <v>1990</v>
      </c>
      <c r="C13113" s="13">
        <v>5367182</v>
      </c>
      <c r="D13113" s="13">
        <v>2.4750000000000001</v>
      </c>
    </row>
    <row r="13114" spans="1:4" ht="15.75" hidden="1" customHeight="1">
      <c r="A13114" s="13" t="s">
        <v>363</v>
      </c>
      <c r="B13114" s="13">
        <v>1991</v>
      </c>
      <c r="C13114" s="13">
        <v>5461074</v>
      </c>
      <c r="D13114" s="13">
        <v>3.1549999999999998</v>
      </c>
    </row>
    <row r="13115" spans="1:4" ht="15.75" hidden="1" customHeight="1">
      <c r="A13115" s="13" t="s">
        <v>363</v>
      </c>
      <c r="B13115" s="13">
        <v>1992</v>
      </c>
      <c r="C13115" s="13">
        <v>5552210</v>
      </c>
      <c r="D13115" s="13">
        <v>3.3170000000000002</v>
      </c>
    </row>
    <row r="13116" spans="1:4" ht="15.75" hidden="1" customHeight="1">
      <c r="A13116" s="13" t="s">
        <v>363</v>
      </c>
      <c r="B13116" s="13">
        <v>1993</v>
      </c>
      <c r="C13116" s="13">
        <v>5630994</v>
      </c>
      <c r="D13116" s="13">
        <v>3.976</v>
      </c>
    </row>
    <row r="13117" spans="1:4" ht="15.75" hidden="1" customHeight="1">
      <c r="A13117" s="13" t="s">
        <v>363</v>
      </c>
      <c r="B13117" s="13">
        <v>1994</v>
      </c>
      <c r="C13117" s="13">
        <v>5693040</v>
      </c>
      <c r="D13117" s="13">
        <v>4.5129999999999999</v>
      </c>
    </row>
    <row r="13118" spans="1:4" ht="15.75" hidden="1" customHeight="1">
      <c r="A13118" s="13" t="s">
        <v>363</v>
      </c>
      <c r="B13118" s="13">
        <v>1995</v>
      </c>
      <c r="C13118" s="13">
        <v>5748201</v>
      </c>
      <c r="D13118" s="13">
        <v>4.9980000000000002</v>
      </c>
    </row>
    <row r="13119" spans="1:4" ht="15.75" hidden="1" customHeight="1">
      <c r="A13119" s="13" t="s">
        <v>363</v>
      </c>
      <c r="B13119" s="13">
        <v>1996</v>
      </c>
      <c r="C13119" s="13">
        <v>5797142</v>
      </c>
      <c r="D13119" s="13">
        <v>4.4139999999999997</v>
      </c>
    </row>
    <row r="13120" spans="1:4" ht="15.75" hidden="1" customHeight="1">
      <c r="A13120" s="13" t="s">
        <v>363</v>
      </c>
      <c r="B13120" s="13">
        <v>1997</v>
      </c>
      <c r="C13120" s="13">
        <v>5842637</v>
      </c>
      <c r="D13120" s="13">
        <v>5.4160000000000004</v>
      </c>
    </row>
    <row r="13121" spans="1:4" ht="15.75" hidden="1" customHeight="1">
      <c r="A13121" s="13" t="s">
        <v>363</v>
      </c>
      <c r="B13121" s="13">
        <v>1998</v>
      </c>
      <c r="C13121" s="13">
        <v>5885085</v>
      </c>
      <c r="D13121" s="13">
        <v>5.7309999999999999</v>
      </c>
    </row>
    <row r="13122" spans="1:4" ht="15.75" hidden="1" customHeight="1">
      <c r="A13122" s="13" t="s">
        <v>363</v>
      </c>
      <c r="B13122" s="13">
        <v>1999</v>
      </c>
      <c r="C13122" s="13">
        <v>5923862</v>
      </c>
      <c r="D13122" s="13">
        <v>5.5880000000000001</v>
      </c>
    </row>
    <row r="13123" spans="1:4" ht="15.75" hidden="1" customHeight="1">
      <c r="A13123" s="13" t="s">
        <v>363</v>
      </c>
      <c r="B13123" s="13">
        <v>2000</v>
      </c>
      <c r="C13123" s="13">
        <v>5958482</v>
      </c>
      <c r="D13123" s="13">
        <v>5.6710000000000003</v>
      </c>
    </row>
    <row r="13124" spans="1:4" ht="15.75" hidden="1" customHeight="1">
      <c r="A13124" s="13" t="s">
        <v>363</v>
      </c>
      <c r="B13124" s="13">
        <v>2001</v>
      </c>
      <c r="C13124" s="13">
        <v>5988102</v>
      </c>
      <c r="D13124" s="13">
        <v>5.8570000000000002</v>
      </c>
    </row>
    <row r="13125" spans="1:4" ht="15.75" hidden="1" customHeight="1">
      <c r="A13125" s="13" t="s">
        <v>363</v>
      </c>
      <c r="B13125" s="13">
        <v>2002</v>
      </c>
      <c r="C13125" s="13">
        <v>6011278</v>
      </c>
      <c r="D13125" s="13">
        <v>6.07</v>
      </c>
    </row>
    <row r="13126" spans="1:4" ht="15.75" hidden="1" customHeight="1">
      <c r="A13126" s="13" t="s">
        <v>363</v>
      </c>
      <c r="B13126" s="13">
        <v>2003</v>
      </c>
      <c r="C13126" s="13">
        <v>6026854</v>
      </c>
      <c r="D13126" s="13">
        <v>6.4349999999999996</v>
      </c>
    </row>
    <row r="13127" spans="1:4" ht="15.75" hidden="1" customHeight="1">
      <c r="A13127" s="13" t="s">
        <v>363</v>
      </c>
      <c r="B13127" s="13">
        <v>2004</v>
      </c>
      <c r="C13127" s="13">
        <v>6035653</v>
      </c>
      <c r="D13127" s="13">
        <v>6.2539999999999996</v>
      </c>
    </row>
    <row r="13128" spans="1:4" ht="15.75" hidden="1" customHeight="1">
      <c r="A13128" s="13" t="s">
        <v>363</v>
      </c>
      <c r="B13128" s="13">
        <v>2005</v>
      </c>
      <c r="C13128" s="13">
        <v>6037817</v>
      </c>
      <c r="D13128" s="13">
        <v>6.298</v>
      </c>
    </row>
    <row r="13129" spans="1:4" ht="15.75" hidden="1" customHeight="1">
      <c r="A13129" s="13" t="s">
        <v>363</v>
      </c>
      <c r="B13129" s="13">
        <v>2006</v>
      </c>
      <c r="C13129" s="13">
        <v>6034439</v>
      </c>
      <c r="D13129" s="13">
        <v>6.718</v>
      </c>
    </row>
    <row r="13130" spans="1:4" ht="15.75" hidden="1" customHeight="1">
      <c r="A13130" s="13" t="s">
        <v>363</v>
      </c>
      <c r="B13130" s="13">
        <v>2007</v>
      </c>
      <c r="C13130" s="13">
        <v>6044130</v>
      </c>
      <c r="D13130" s="13">
        <v>6.8460000000000001</v>
      </c>
    </row>
    <row r="13131" spans="1:4" ht="15.75" hidden="1" customHeight="1">
      <c r="A13131" s="13" t="s">
        <v>363</v>
      </c>
      <c r="B13131" s="13">
        <v>2008</v>
      </c>
      <c r="C13131" s="13">
        <v>6068108</v>
      </c>
      <c r="D13131" s="13">
        <v>6.4050000000000002</v>
      </c>
    </row>
    <row r="13132" spans="1:4" ht="15.75" hidden="1" customHeight="1">
      <c r="A13132" s="13" t="s">
        <v>363</v>
      </c>
      <c r="B13132" s="13">
        <v>2009</v>
      </c>
      <c r="C13132" s="13">
        <v>6091181</v>
      </c>
      <c r="D13132" s="13">
        <v>6.3120000000000003</v>
      </c>
    </row>
    <row r="13133" spans="1:4" ht="15.75" hidden="1" customHeight="1">
      <c r="A13133" s="13" t="s">
        <v>363</v>
      </c>
      <c r="B13133" s="13">
        <v>2010</v>
      </c>
      <c r="C13133" s="13">
        <v>6114039</v>
      </c>
      <c r="D13133" s="13">
        <v>6.319</v>
      </c>
    </row>
    <row r="13134" spans="1:4" ht="15.75" hidden="1" customHeight="1">
      <c r="A13134" s="13" t="s">
        <v>363</v>
      </c>
      <c r="B13134" s="13">
        <v>2011</v>
      </c>
      <c r="C13134" s="13">
        <v>6137354</v>
      </c>
      <c r="D13134" s="13">
        <v>6.4989999999999997</v>
      </c>
    </row>
    <row r="13135" spans="1:4" ht="15.75" hidden="1" customHeight="1">
      <c r="A13135" s="13" t="s">
        <v>363</v>
      </c>
      <c r="B13135" s="13">
        <v>2012</v>
      </c>
      <c r="C13135" s="13">
        <v>6161293</v>
      </c>
      <c r="D13135" s="13">
        <v>6.4720000000000004</v>
      </c>
    </row>
    <row r="13136" spans="1:4" ht="15.75" hidden="1" customHeight="1">
      <c r="A13136" s="13" t="s">
        <v>363</v>
      </c>
      <c r="B13136" s="13">
        <v>2013</v>
      </c>
      <c r="C13136" s="13">
        <v>6185641</v>
      </c>
      <c r="D13136" s="13">
        <v>6.0940000000000003</v>
      </c>
    </row>
    <row r="13137" spans="1:4" ht="15.75" hidden="1" customHeight="1">
      <c r="A13137" s="13" t="s">
        <v>363</v>
      </c>
      <c r="B13137" s="13">
        <v>2014</v>
      </c>
      <c r="C13137" s="13">
        <v>6209528</v>
      </c>
      <c r="D13137" s="13">
        <v>6.1509999999999998</v>
      </c>
    </row>
    <row r="13138" spans="1:4" ht="15.75" hidden="1" customHeight="1">
      <c r="A13138" s="13" t="s">
        <v>363</v>
      </c>
      <c r="B13138" s="13">
        <v>2015</v>
      </c>
      <c r="C13138" s="13">
        <v>6231072</v>
      </c>
      <c r="D13138" s="13">
        <v>6.6680000000000001</v>
      </c>
    </row>
    <row r="13139" spans="1:4" ht="15.75" hidden="1" customHeight="1">
      <c r="A13139" s="13" t="s">
        <v>363</v>
      </c>
      <c r="B13139" s="13">
        <v>2016</v>
      </c>
      <c r="C13139" s="13">
        <v>6250513</v>
      </c>
      <c r="D13139" s="13">
        <v>6.5960000000000001</v>
      </c>
    </row>
    <row r="13140" spans="1:4" ht="15.75" hidden="1" customHeight="1">
      <c r="A13140" s="13" t="s">
        <v>363</v>
      </c>
      <c r="B13140" s="13">
        <v>2017</v>
      </c>
      <c r="C13140" s="13">
        <v>6266661</v>
      </c>
      <c r="D13140" s="13">
        <v>5.97</v>
      </c>
    </row>
    <row r="13141" spans="1:4" ht="15.75" hidden="1" customHeight="1">
      <c r="A13141" s="13" t="s">
        <v>363</v>
      </c>
      <c r="B13141" s="13">
        <v>2018</v>
      </c>
      <c r="C13141" s="13">
        <v>6276340</v>
      </c>
      <c r="D13141" s="13">
        <v>6.41</v>
      </c>
    </row>
    <row r="13142" spans="1:4" ht="15.75" hidden="1" customHeight="1">
      <c r="A13142" s="13" t="s">
        <v>363</v>
      </c>
      <c r="B13142" s="13">
        <v>2019</v>
      </c>
      <c r="C13142" s="13">
        <v>6280222</v>
      </c>
      <c r="D13142" s="13">
        <v>7.423</v>
      </c>
    </row>
    <row r="13143" spans="1:4" ht="15.75" hidden="1" customHeight="1">
      <c r="A13143" s="13" t="s">
        <v>363</v>
      </c>
      <c r="B13143" s="13">
        <v>2020</v>
      </c>
      <c r="C13143" s="13">
        <v>6292734</v>
      </c>
      <c r="D13143" s="13">
        <v>6.5010000000000003</v>
      </c>
    </row>
    <row r="13144" spans="1:4" ht="15.75" hidden="1" customHeight="1">
      <c r="A13144" s="13" t="s">
        <v>363</v>
      </c>
      <c r="B13144" s="13">
        <v>2021</v>
      </c>
      <c r="C13144" s="13">
        <v>6314165</v>
      </c>
      <c r="D13144" s="13">
        <v>7.2039999999999997</v>
      </c>
    </row>
    <row r="13145" spans="1:4" ht="15.75" hidden="1" customHeight="1">
      <c r="A13145" s="13" t="s">
        <v>364</v>
      </c>
      <c r="B13145" s="13">
        <v>1850</v>
      </c>
      <c r="C13145" s="13">
        <v>108091</v>
      </c>
    </row>
    <row r="13146" spans="1:4" ht="15.75" hidden="1" customHeight="1">
      <c r="A13146" s="13" t="s">
        <v>364</v>
      </c>
      <c r="B13146" s="13">
        <v>1851</v>
      </c>
      <c r="C13146" s="13">
        <v>108945</v>
      </c>
    </row>
    <row r="13147" spans="1:4" ht="15.75" hidden="1" customHeight="1">
      <c r="A13147" s="13" t="s">
        <v>364</v>
      </c>
      <c r="B13147" s="13">
        <v>1852</v>
      </c>
      <c r="C13147" s="13">
        <v>109718</v>
      </c>
    </row>
    <row r="13148" spans="1:4" ht="15.75" hidden="1" customHeight="1">
      <c r="A13148" s="13" t="s">
        <v>364</v>
      </c>
      <c r="B13148" s="13">
        <v>1853</v>
      </c>
      <c r="C13148" s="13">
        <v>110411</v>
      </c>
    </row>
    <row r="13149" spans="1:4" ht="15.75" hidden="1" customHeight="1">
      <c r="A13149" s="13" t="s">
        <v>364</v>
      </c>
      <c r="B13149" s="13">
        <v>1854</v>
      </c>
      <c r="C13149" s="13">
        <v>111108</v>
      </c>
    </row>
    <row r="13150" spans="1:4" ht="15.75" hidden="1" customHeight="1">
      <c r="A13150" s="13" t="s">
        <v>364</v>
      </c>
      <c r="B13150" s="13">
        <v>1855</v>
      </c>
      <c r="C13150" s="13">
        <v>111810</v>
      </c>
    </row>
    <row r="13151" spans="1:4" ht="15.75" hidden="1" customHeight="1">
      <c r="A13151" s="13" t="s">
        <v>364</v>
      </c>
      <c r="B13151" s="13">
        <v>1856</v>
      </c>
      <c r="C13151" s="13">
        <v>112515</v>
      </c>
    </row>
    <row r="13152" spans="1:4" ht="15.75" hidden="1" customHeight="1">
      <c r="A13152" s="13" t="s">
        <v>364</v>
      </c>
      <c r="B13152" s="13">
        <v>1857</v>
      </c>
      <c r="C13152" s="13">
        <v>113226</v>
      </c>
    </row>
    <row r="13153" spans="1:3" ht="15.75" hidden="1" customHeight="1">
      <c r="A13153" s="13" t="s">
        <v>364</v>
      </c>
      <c r="B13153" s="13">
        <v>1858</v>
      </c>
      <c r="C13153" s="13">
        <v>113940</v>
      </c>
    </row>
    <row r="13154" spans="1:3" ht="15.75" hidden="1" customHeight="1">
      <c r="A13154" s="13" t="s">
        <v>364</v>
      </c>
      <c r="B13154" s="13">
        <v>1859</v>
      </c>
      <c r="C13154" s="13">
        <v>114660</v>
      </c>
    </row>
    <row r="13155" spans="1:3" ht="15.75" hidden="1" customHeight="1">
      <c r="A13155" s="13" t="s">
        <v>364</v>
      </c>
      <c r="B13155" s="13">
        <v>1860</v>
      </c>
      <c r="C13155" s="13">
        <v>115383</v>
      </c>
    </row>
    <row r="13156" spans="1:3" ht="15.75" hidden="1" customHeight="1">
      <c r="A13156" s="13" t="s">
        <v>364</v>
      </c>
      <c r="B13156" s="13">
        <v>1861</v>
      </c>
      <c r="C13156" s="13">
        <v>116112</v>
      </c>
    </row>
    <row r="13157" spans="1:3" ht="15.75" hidden="1" customHeight="1">
      <c r="A13157" s="13" t="s">
        <v>364</v>
      </c>
      <c r="B13157" s="13">
        <v>1862</v>
      </c>
      <c r="C13157" s="13">
        <v>116845</v>
      </c>
    </row>
    <row r="13158" spans="1:3" ht="15.75" hidden="1" customHeight="1">
      <c r="A13158" s="13" t="s">
        <v>364</v>
      </c>
      <c r="B13158" s="13">
        <v>1863</v>
      </c>
      <c r="C13158" s="13">
        <v>117582</v>
      </c>
    </row>
    <row r="13159" spans="1:3" ht="15.75" hidden="1" customHeight="1">
      <c r="A13159" s="13" t="s">
        <v>364</v>
      </c>
      <c r="B13159" s="13">
        <v>1864</v>
      </c>
      <c r="C13159" s="13">
        <v>118324</v>
      </c>
    </row>
    <row r="13160" spans="1:3" ht="15.75" hidden="1" customHeight="1">
      <c r="A13160" s="13" t="s">
        <v>364</v>
      </c>
      <c r="B13160" s="13">
        <v>1865</v>
      </c>
      <c r="C13160" s="13">
        <v>119071</v>
      </c>
    </row>
    <row r="13161" spans="1:3" ht="15.75" hidden="1" customHeight="1">
      <c r="A13161" s="13" t="s">
        <v>364</v>
      </c>
      <c r="B13161" s="13">
        <v>1866</v>
      </c>
      <c r="C13161" s="13">
        <v>119823</v>
      </c>
    </row>
    <row r="13162" spans="1:3" ht="15.75" hidden="1" customHeight="1">
      <c r="A13162" s="13" t="s">
        <v>364</v>
      </c>
      <c r="B13162" s="13">
        <v>1867</v>
      </c>
      <c r="C13162" s="13">
        <v>120579</v>
      </c>
    </row>
    <row r="13163" spans="1:3" ht="15.75" hidden="1" customHeight="1">
      <c r="A13163" s="13" t="s">
        <v>364</v>
      </c>
      <c r="B13163" s="13">
        <v>1868</v>
      </c>
      <c r="C13163" s="13">
        <v>121340</v>
      </c>
    </row>
    <row r="13164" spans="1:3" ht="15.75" hidden="1" customHeight="1">
      <c r="A13164" s="13" t="s">
        <v>364</v>
      </c>
      <c r="B13164" s="13">
        <v>1869</v>
      </c>
      <c r="C13164" s="13">
        <v>122130</v>
      </c>
    </row>
    <row r="13165" spans="1:3" ht="15.75" hidden="1" customHeight="1">
      <c r="A13165" s="13" t="s">
        <v>364</v>
      </c>
      <c r="B13165" s="13">
        <v>1870</v>
      </c>
      <c r="C13165" s="13">
        <v>122950</v>
      </c>
    </row>
    <row r="13166" spans="1:3" ht="15.75" hidden="1" customHeight="1">
      <c r="A13166" s="13" t="s">
        <v>364</v>
      </c>
      <c r="B13166" s="13">
        <v>1871</v>
      </c>
      <c r="C13166" s="13">
        <v>123801</v>
      </c>
    </row>
    <row r="13167" spans="1:3" ht="15.75" hidden="1" customHeight="1">
      <c r="A13167" s="13" t="s">
        <v>364</v>
      </c>
      <c r="B13167" s="13">
        <v>1872</v>
      </c>
      <c r="C13167" s="13">
        <v>124681</v>
      </c>
    </row>
    <row r="13168" spans="1:3" ht="15.75" hidden="1" customHeight="1">
      <c r="A13168" s="13" t="s">
        <v>364</v>
      </c>
      <c r="B13168" s="13">
        <v>1873</v>
      </c>
      <c r="C13168" s="13">
        <v>125593</v>
      </c>
    </row>
    <row r="13169" spans="1:3" ht="15.75" hidden="1" customHeight="1">
      <c r="A13169" s="13" t="s">
        <v>364</v>
      </c>
      <c r="B13169" s="13">
        <v>1874</v>
      </c>
      <c r="C13169" s="13">
        <v>126511</v>
      </c>
    </row>
    <row r="13170" spans="1:3" ht="15.75" hidden="1" customHeight="1">
      <c r="A13170" s="13" t="s">
        <v>364</v>
      </c>
      <c r="B13170" s="13">
        <v>1875</v>
      </c>
      <c r="C13170" s="13">
        <v>127436</v>
      </c>
    </row>
    <row r="13171" spans="1:3" ht="15.75" hidden="1" customHeight="1">
      <c r="A13171" s="13" t="s">
        <v>364</v>
      </c>
      <c r="B13171" s="13">
        <v>1876</v>
      </c>
      <c r="C13171" s="13">
        <v>128368</v>
      </c>
    </row>
    <row r="13172" spans="1:3" ht="15.75" hidden="1" customHeight="1">
      <c r="A13172" s="13" t="s">
        <v>364</v>
      </c>
      <c r="B13172" s="13">
        <v>1877</v>
      </c>
      <c r="C13172" s="13">
        <v>129306</v>
      </c>
    </row>
    <row r="13173" spans="1:3" ht="15.75" hidden="1" customHeight="1">
      <c r="A13173" s="13" t="s">
        <v>364</v>
      </c>
      <c r="B13173" s="13">
        <v>1878</v>
      </c>
      <c r="C13173" s="13">
        <v>130252</v>
      </c>
    </row>
    <row r="13174" spans="1:3" ht="15.75" hidden="1" customHeight="1">
      <c r="A13174" s="13" t="s">
        <v>364</v>
      </c>
      <c r="B13174" s="13">
        <v>1879</v>
      </c>
      <c r="C13174" s="13">
        <v>131204</v>
      </c>
    </row>
    <row r="13175" spans="1:3" ht="15.75" hidden="1" customHeight="1">
      <c r="A13175" s="13" t="s">
        <v>364</v>
      </c>
      <c r="B13175" s="13">
        <v>1880</v>
      </c>
      <c r="C13175" s="13">
        <v>132163</v>
      </c>
    </row>
    <row r="13176" spans="1:3" ht="15.75" hidden="1" customHeight="1">
      <c r="A13176" s="13" t="s">
        <v>364</v>
      </c>
      <c r="B13176" s="13">
        <v>1881</v>
      </c>
      <c r="C13176" s="13">
        <v>133129</v>
      </c>
    </row>
    <row r="13177" spans="1:3" ht="15.75" hidden="1" customHeight="1">
      <c r="A13177" s="13" t="s">
        <v>364</v>
      </c>
      <c r="B13177" s="13">
        <v>1882</v>
      </c>
      <c r="C13177" s="13">
        <v>134102</v>
      </c>
    </row>
    <row r="13178" spans="1:3" ht="15.75" hidden="1" customHeight="1">
      <c r="A13178" s="13" t="s">
        <v>364</v>
      </c>
      <c r="B13178" s="13">
        <v>1883</v>
      </c>
      <c r="C13178" s="13">
        <v>135083</v>
      </c>
    </row>
    <row r="13179" spans="1:3" ht="15.75" hidden="1" customHeight="1">
      <c r="A13179" s="13" t="s">
        <v>364</v>
      </c>
      <c r="B13179" s="13">
        <v>1884</v>
      </c>
      <c r="C13179" s="13">
        <v>136070</v>
      </c>
    </row>
    <row r="13180" spans="1:3" ht="15.75" hidden="1" customHeight="1">
      <c r="A13180" s="13" t="s">
        <v>364</v>
      </c>
      <c r="B13180" s="13">
        <v>1885</v>
      </c>
      <c r="C13180" s="13">
        <v>137065</v>
      </c>
    </row>
    <row r="13181" spans="1:3" ht="15.75" hidden="1" customHeight="1">
      <c r="A13181" s="13" t="s">
        <v>364</v>
      </c>
      <c r="B13181" s="13">
        <v>1886</v>
      </c>
      <c r="C13181" s="13">
        <v>138067</v>
      </c>
    </row>
    <row r="13182" spans="1:3" ht="15.75" hidden="1" customHeight="1">
      <c r="A13182" s="13" t="s">
        <v>364</v>
      </c>
      <c r="B13182" s="13">
        <v>1887</v>
      </c>
      <c r="C13182" s="13">
        <v>139076</v>
      </c>
    </row>
    <row r="13183" spans="1:3" ht="15.75" hidden="1" customHeight="1">
      <c r="A13183" s="13" t="s">
        <v>364</v>
      </c>
      <c r="B13183" s="13">
        <v>1888</v>
      </c>
      <c r="C13183" s="13">
        <v>140093</v>
      </c>
    </row>
    <row r="13184" spans="1:3" ht="15.75" hidden="1" customHeight="1">
      <c r="A13184" s="13" t="s">
        <v>364</v>
      </c>
      <c r="B13184" s="13">
        <v>1889</v>
      </c>
      <c r="C13184" s="13">
        <v>140776</v>
      </c>
    </row>
    <row r="13185" spans="1:3" ht="15.75" hidden="1" customHeight="1">
      <c r="A13185" s="13" t="s">
        <v>364</v>
      </c>
      <c r="B13185" s="13">
        <v>1890</v>
      </c>
      <c r="C13185" s="13">
        <v>141124</v>
      </c>
    </row>
    <row r="13186" spans="1:3" ht="15.75" hidden="1" customHeight="1">
      <c r="A13186" s="13" t="s">
        <v>364</v>
      </c>
      <c r="B13186" s="13">
        <v>1891</v>
      </c>
      <c r="C13186" s="13">
        <v>141137</v>
      </c>
    </row>
    <row r="13187" spans="1:3" ht="15.75" hidden="1" customHeight="1">
      <c r="A13187" s="13" t="s">
        <v>364</v>
      </c>
      <c r="B13187" s="13">
        <v>1892</v>
      </c>
      <c r="C13187" s="13">
        <v>140814</v>
      </c>
    </row>
    <row r="13188" spans="1:3" ht="15.75" hidden="1" customHeight="1">
      <c r="A13188" s="13" t="s">
        <v>364</v>
      </c>
      <c r="B13188" s="13">
        <v>1893</v>
      </c>
      <c r="C13188" s="13">
        <v>140153</v>
      </c>
    </row>
    <row r="13189" spans="1:3" ht="15.75" hidden="1" customHeight="1">
      <c r="A13189" s="13" t="s">
        <v>364</v>
      </c>
      <c r="B13189" s="13">
        <v>1894</v>
      </c>
      <c r="C13189" s="13">
        <v>139495</v>
      </c>
    </row>
    <row r="13190" spans="1:3" ht="15.75" hidden="1" customHeight="1">
      <c r="A13190" s="13" t="s">
        <v>364</v>
      </c>
      <c r="B13190" s="13">
        <v>1895</v>
      </c>
      <c r="C13190" s="13">
        <v>138840</v>
      </c>
    </row>
    <row r="13191" spans="1:3" ht="15.75" hidden="1" customHeight="1">
      <c r="A13191" s="13" t="s">
        <v>364</v>
      </c>
      <c r="B13191" s="13">
        <v>1896</v>
      </c>
      <c r="C13191" s="13">
        <v>138188</v>
      </c>
    </row>
    <row r="13192" spans="1:3" ht="15.75" hidden="1" customHeight="1">
      <c r="A13192" s="13" t="s">
        <v>364</v>
      </c>
      <c r="B13192" s="13">
        <v>1897</v>
      </c>
      <c r="C13192" s="13">
        <v>137539</v>
      </c>
    </row>
    <row r="13193" spans="1:3" ht="15.75" hidden="1" customHeight="1">
      <c r="A13193" s="13" t="s">
        <v>364</v>
      </c>
      <c r="B13193" s="13">
        <v>1898</v>
      </c>
      <c r="C13193" s="13">
        <v>136894</v>
      </c>
    </row>
    <row r="13194" spans="1:3" ht="15.75" hidden="1" customHeight="1">
      <c r="A13194" s="13" t="s">
        <v>364</v>
      </c>
      <c r="B13194" s="13">
        <v>1899</v>
      </c>
      <c r="C13194" s="13">
        <v>136115</v>
      </c>
    </row>
    <row r="13195" spans="1:3" ht="15.75" hidden="1" customHeight="1">
      <c r="A13195" s="13" t="s">
        <v>364</v>
      </c>
      <c r="B13195" s="13">
        <v>1900</v>
      </c>
      <c r="C13195" s="13">
        <v>135206</v>
      </c>
    </row>
    <row r="13196" spans="1:3" ht="15.75" hidden="1" customHeight="1">
      <c r="A13196" s="13" t="s">
        <v>364</v>
      </c>
      <c r="B13196" s="13">
        <v>1901</v>
      </c>
      <c r="C13196" s="13">
        <v>134169</v>
      </c>
    </row>
    <row r="13197" spans="1:3" ht="15.75" hidden="1" customHeight="1">
      <c r="A13197" s="13" t="s">
        <v>364</v>
      </c>
      <c r="B13197" s="13">
        <v>1902</v>
      </c>
      <c r="C13197" s="13">
        <v>133004</v>
      </c>
    </row>
    <row r="13198" spans="1:3" ht="15.75" hidden="1" customHeight="1">
      <c r="A13198" s="13" t="s">
        <v>364</v>
      </c>
      <c r="B13198" s="13">
        <v>1903</v>
      </c>
      <c r="C13198" s="13">
        <v>131714</v>
      </c>
    </row>
    <row r="13199" spans="1:3" ht="15.75" hidden="1" customHeight="1">
      <c r="A13199" s="13" t="s">
        <v>364</v>
      </c>
      <c r="B13199" s="13">
        <v>1904</v>
      </c>
      <c r="C13199" s="13">
        <v>130437</v>
      </c>
    </row>
    <row r="13200" spans="1:3" ht="15.75" hidden="1" customHeight="1">
      <c r="A13200" s="13" t="s">
        <v>364</v>
      </c>
      <c r="B13200" s="13">
        <v>1905</v>
      </c>
      <c r="C13200" s="13">
        <v>129172</v>
      </c>
    </row>
    <row r="13201" spans="1:3" ht="15.75" hidden="1" customHeight="1">
      <c r="A13201" s="13" t="s">
        <v>364</v>
      </c>
      <c r="B13201" s="13">
        <v>1906</v>
      </c>
      <c r="C13201" s="13">
        <v>127920</v>
      </c>
    </row>
    <row r="13202" spans="1:3" ht="15.75" hidden="1" customHeight="1">
      <c r="A13202" s="13" t="s">
        <v>364</v>
      </c>
      <c r="B13202" s="13">
        <v>1907</v>
      </c>
      <c r="C13202" s="13">
        <v>126679</v>
      </c>
    </row>
    <row r="13203" spans="1:3" ht="15.75" hidden="1" customHeight="1">
      <c r="A13203" s="13" t="s">
        <v>364</v>
      </c>
      <c r="B13203" s="13">
        <v>1908</v>
      </c>
      <c r="C13203" s="13">
        <v>125451</v>
      </c>
    </row>
    <row r="13204" spans="1:3" ht="15.75" hidden="1" customHeight="1">
      <c r="A13204" s="13" t="s">
        <v>364</v>
      </c>
      <c r="B13204" s="13">
        <v>1909</v>
      </c>
      <c r="C13204" s="13">
        <v>124333</v>
      </c>
    </row>
    <row r="13205" spans="1:3" ht="15.75" hidden="1" customHeight="1">
      <c r="A13205" s="13" t="s">
        <v>364</v>
      </c>
      <c r="B13205" s="13">
        <v>1910</v>
      </c>
      <c r="C13205" s="13">
        <v>123323</v>
      </c>
    </row>
    <row r="13206" spans="1:3" ht="15.75" hidden="1" customHeight="1">
      <c r="A13206" s="13" t="s">
        <v>364</v>
      </c>
      <c r="B13206" s="13">
        <v>1911</v>
      </c>
      <c r="C13206" s="13">
        <v>122421</v>
      </c>
    </row>
    <row r="13207" spans="1:3" ht="15.75" hidden="1" customHeight="1">
      <c r="A13207" s="13" t="s">
        <v>364</v>
      </c>
      <c r="B13207" s="13">
        <v>1912</v>
      </c>
      <c r="C13207" s="13">
        <v>121624</v>
      </c>
    </row>
    <row r="13208" spans="1:3" ht="15.75" hidden="1" customHeight="1">
      <c r="A13208" s="13" t="s">
        <v>364</v>
      </c>
      <c r="B13208" s="13">
        <v>1913</v>
      </c>
      <c r="C13208" s="13">
        <v>120931</v>
      </c>
    </row>
    <row r="13209" spans="1:3" ht="15.75" hidden="1" customHeight="1">
      <c r="A13209" s="13" t="s">
        <v>364</v>
      </c>
      <c r="B13209" s="13">
        <v>1914</v>
      </c>
      <c r="C13209" s="13">
        <v>120242</v>
      </c>
    </row>
    <row r="13210" spans="1:3" ht="15.75" hidden="1" customHeight="1">
      <c r="A13210" s="13" t="s">
        <v>364</v>
      </c>
      <c r="B13210" s="13">
        <v>1915</v>
      </c>
      <c r="C13210" s="13">
        <v>119557</v>
      </c>
    </row>
    <row r="13211" spans="1:3" ht="15.75" hidden="1" customHeight="1">
      <c r="A13211" s="13" t="s">
        <v>364</v>
      </c>
      <c r="B13211" s="13">
        <v>1916</v>
      </c>
      <c r="C13211" s="13">
        <v>118876</v>
      </c>
    </row>
    <row r="13212" spans="1:3" ht="15.75" hidden="1" customHeight="1">
      <c r="A13212" s="13" t="s">
        <v>364</v>
      </c>
      <c r="B13212" s="13">
        <v>1917</v>
      </c>
      <c r="C13212" s="13">
        <v>118199</v>
      </c>
    </row>
    <row r="13213" spans="1:3" ht="15.75" hidden="1" customHeight="1">
      <c r="A13213" s="13" t="s">
        <v>364</v>
      </c>
      <c r="B13213" s="13">
        <v>1918</v>
      </c>
      <c r="C13213" s="13">
        <v>117490</v>
      </c>
    </row>
    <row r="13214" spans="1:3" ht="15.75" hidden="1" customHeight="1">
      <c r="A13214" s="13" t="s">
        <v>364</v>
      </c>
      <c r="B13214" s="13">
        <v>1919</v>
      </c>
      <c r="C13214" s="13">
        <v>117226</v>
      </c>
    </row>
    <row r="13215" spans="1:3" ht="15.75" hidden="1" customHeight="1">
      <c r="A13215" s="13" t="s">
        <v>364</v>
      </c>
      <c r="B13215" s="13">
        <v>1920</v>
      </c>
      <c r="C13215" s="13">
        <v>117411</v>
      </c>
    </row>
    <row r="13216" spans="1:3" ht="15.75" hidden="1" customHeight="1">
      <c r="A13216" s="13" t="s">
        <v>364</v>
      </c>
      <c r="B13216" s="13">
        <v>1921</v>
      </c>
      <c r="C13216" s="13">
        <v>118047</v>
      </c>
    </row>
    <row r="13217" spans="1:3" ht="15.75" hidden="1" customHeight="1">
      <c r="A13217" s="13" t="s">
        <v>364</v>
      </c>
      <c r="B13217" s="13">
        <v>1922</v>
      </c>
      <c r="C13217" s="13">
        <v>119138</v>
      </c>
    </row>
    <row r="13218" spans="1:3" ht="15.75" hidden="1" customHeight="1">
      <c r="A13218" s="13" t="s">
        <v>364</v>
      </c>
      <c r="B13218" s="13">
        <v>1923</v>
      </c>
      <c r="C13218" s="13">
        <v>120686</v>
      </c>
    </row>
    <row r="13219" spans="1:3" ht="15.75" hidden="1" customHeight="1">
      <c r="A13219" s="13" t="s">
        <v>364</v>
      </c>
      <c r="B13219" s="13">
        <v>1924</v>
      </c>
      <c r="C13219" s="13">
        <v>122255</v>
      </c>
    </row>
    <row r="13220" spans="1:3" ht="15.75" hidden="1" customHeight="1">
      <c r="A13220" s="13" t="s">
        <v>364</v>
      </c>
      <c r="B13220" s="13">
        <v>1925</v>
      </c>
      <c r="C13220" s="13">
        <v>123845</v>
      </c>
    </row>
    <row r="13221" spans="1:3" ht="15.75" hidden="1" customHeight="1">
      <c r="A13221" s="13" t="s">
        <v>364</v>
      </c>
      <c r="B13221" s="13">
        <v>1926</v>
      </c>
      <c r="C13221" s="13">
        <v>125455</v>
      </c>
    </row>
    <row r="13222" spans="1:3" ht="15.75" hidden="1" customHeight="1">
      <c r="A13222" s="13" t="s">
        <v>364</v>
      </c>
      <c r="B13222" s="13">
        <v>1927</v>
      </c>
      <c r="C13222" s="13">
        <v>127085</v>
      </c>
    </row>
    <row r="13223" spans="1:3" ht="15.75" hidden="1" customHeight="1">
      <c r="A13223" s="13" t="s">
        <v>364</v>
      </c>
      <c r="B13223" s="13">
        <v>1928</v>
      </c>
      <c r="C13223" s="13">
        <v>128738</v>
      </c>
    </row>
    <row r="13224" spans="1:3" ht="15.75" hidden="1" customHeight="1">
      <c r="A13224" s="13" t="s">
        <v>364</v>
      </c>
      <c r="B13224" s="13">
        <v>1929</v>
      </c>
      <c r="C13224" s="13">
        <v>130385</v>
      </c>
    </row>
    <row r="13225" spans="1:3" ht="15.75" hidden="1" customHeight="1">
      <c r="A13225" s="13" t="s">
        <v>364</v>
      </c>
      <c r="B13225" s="13">
        <v>1930</v>
      </c>
      <c r="C13225" s="13">
        <v>132027</v>
      </c>
    </row>
    <row r="13226" spans="1:3" ht="15.75" hidden="1" customHeight="1">
      <c r="A13226" s="13" t="s">
        <v>364</v>
      </c>
      <c r="B13226" s="13">
        <v>1931</v>
      </c>
      <c r="C13226" s="13">
        <v>133663</v>
      </c>
    </row>
    <row r="13227" spans="1:3" ht="15.75" hidden="1" customHeight="1">
      <c r="A13227" s="13" t="s">
        <v>364</v>
      </c>
      <c r="B13227" s="13">
        <v>1932</v>
      </c>
      <c r="C13227" s="13">
        <v>135293</v>
      </c>
    </row>
    <row r="13228" spans="1:3" ht="15.75" hidden="1" customHeight="1">
      <c r="A13228" s="13" t="s">
        <v>364</v>
      </c>
      <c r="B13228" s="13">
        <v>1933</v>
      </c>
      <c r="C13228" s="13">
        <v>136916</v>
      </c>
    </row>
    <row r="13229" spans="1:3" ht="15.75" hidden="1" customHeight="1">
      <c r="A13229" s="13" t="s">
        <v>364</v>
      </c>
      <c r="B13229" s="13">
        <v>1934</v>
      </c>
      <c r="C13229" s="13">
        <v>138559</v>
      </c>
    </row>
    <row r="13230" spans="1:3" ht="15.75" hidden="1" customHeight="1">
      <c r="A13230" s="13" t="s">
        <v>364</v>
      </c>
      <c r="B13230" s="13">
        <v>1935</v>
      </c>
      <c r="C13230" s="13">
        <v>140222</v>
      </c>
    </row>
    <row r="13231" spans="1:3" ht="15.75" hidden="1" customHeight="1">
      <c r="A13231" s="13" t="s">
        <v>364</v>
      </c>
      <c r="B13231" s="13">
        <v>1936</v>
      </c>
      <c r="C13231" s="13">
        <v>141905</v>
      </c>
    </row>
    <row r="13232" spans="1:3" ht="15.75" hidden="1" customHeight="1">
      <c r="A13232" s="13" t="s">
        <v>364</v>
      </c>
      <c r="B13232" s="13">
        <v>1937</v>
      </c>
      <c r="C13232" s="13">
        <v>143608</v>
      </c>
    </row>
    <row r="13233" spans="1:4" ht="15.75" hidden="1" customHeight="1">
      <c r="A13233" s="13" t="s">
        <v>364</v>
      </c>
      <c r="B13233" s="13">
        <v>1938</v>
      </c>
      <c r="C13233" s="13">
        <v>145331</v>
      </c>
    </row>
    <row r="13234" spans="1:4" ht="15.75" hidden="1" customHeight="1">
      <c r="A13234" s="13" t="s">
        <v>364</v>
      </c>
      <c r="B13234" s="13">
        <v>1939</v>
      </c>
      <c r="C13234" s="13">
        <v>148052</v>
      </c>
    </row>
    <row r="13235" spans="1:4" ht="15.75" hidden="1" customHeight="1">
      <c r="A13235" s="13" t="s">
        <v>364</v>
      </c>
      <c r="B13235" s="13">
        <v>1940</v>
      </c>
      <c r="C13235" s="13">
        <v>151826</v>
      </c>
    </row>
    <row r="13236" spans="1:4" ht="15.75" hidden="1" customHeight="1">
      <c r="A13236" s="13" t="s">
        <v>364</v>
      </c>
      <c r="B13236" s="13">
        <v>1941</v>
      </c>
      <c r="C13236" s="13">
        <v>156712</v>
      </c>
    </row>
    <row r="13237" spans="1:4" ht="15.75" hidden="1" customHeight="1">
      <c r="A13237" s="13" t="s">
        <v>364</v>
      </c>
      <c r="B13237" s="13">
        <v>1942</v>
      </c>
      <c r="C13237" s="13">
        <v>162770</v>
      </c>
    </row>
    <row r="13238" spans="1:4" ht="15.75" hidden="1" customHeight="1">
      <c r="A13238" s="13" t="s">
        <v>364</v>
      </c>
      <c r="B13238" s="13">
        <v>1943</v>
      </c>
      <c r="C13238" s="13">
        <v>170065</v>
      </c>
    </row>
    <row r="13239" spans="1:4" ht="15.75" hidden="1" customHeight="1">
      <c r="A13239" s="13" t="s">
        <v>364</v>
      </c>
      <c r="B13239" s="13">
        <v>1944</v>
      </c>
      <c r="C13239" s="13">
        <v>177688</v>
      </c>
    </row>
    <row r="13240" spans="1:4" ht="15.75" hidden="1" customHeight="1">
      <c r="A13240" s="13" t="s">
        <v>364</v>
      </c>
      <c r="B13240" s="13">
        <v>1945</v>
      </c>
      <c r="C13240" s="13">
        <v>185652</v>
      </c>
    </row>
    <row r="13241" spans="1:4" ht="15.75" hidden="1" customHeight="1">
      <c r="A13241" s="13" t="s">
        <v>364</v>
      </c>
      <c r="B13241" s="13">
        <v>1946</v>
      </c>
      <c r="C13241" s="13">
        <v>193973</v>
      </c>
    </row>
    <row r="13242" spans="1:4" ht="15.75" hidden="1" customHeight="1">
      <c r="A13242" s="13" t="s">
        <v>364</v>
      </c>
      <c r="B13242" s="13">
        <v>1947</v>
      </c>
      <c r="C13242" s="13">
        <v>202667</v>
      </c>
    </row>
    <row r="13243" spans="1:4" ht="15.75" hidden="1" customHeight="1">
      <c r="A13243" s="13" t="s">
        <v>364</v>
      </c>
      <c r="B13243" s="13">
        <v>1948</v>
      </c>
      <c r="C13243" s="13">
        <v>211750</v>
      </c>
    </row>
    <row r="13244" spans="1:4" ht="15.75" hidden="1" customHeight="1">
      <c r="A13244" s="13" t="s">
        <v>364</v>
      </c>
      <c r="B13244" s="13">
        <v>1949</v>
      </c>
      <c r="C13244" s="13">
        <v>219678</v>
      </c>
    </row>
    <row r="13245" spans="1:4" ht="15.75" hidden="1" customHeight="1">
      <c r="A13245" s="13" t="s">
        <v>364</v>
      </c>
      <c r="B13245" s="13">
        <v>1950</v>
      </c>
      <c r="C13245" s="13">
        <v>226391</v>
      </c>
      <c r="D13245" s="13">
        <v>1.0999999999999999E-2</v>
      </c>
    </row>
    <row r="13246" spans="1:4" ht="15.75" hidden="1" customHeight="1">
      <c r="A13246" s="13" t="s">
        <v>364</v>
      </c>
      <c r="B13246" s="13">
        <v>1951</v>
      </c>
      <c r="C13246" s="13">
        <v>230178</v>
      </c>
      <c r="D13246" s="13">
        <v>1.0999999999999999E-2</v>
      </c>
    </row>
    <row r="13247" spans="1:4" ht="15.75" hidden="1" customHeight="1">
      <c r="A13247" s="13" t="s">
        <v>364</v>
      </c>
      <c r="B13247" s="13">
        <v>1952</v>
      </c>
      <c r="C13247" s="13">
        <v>233990</v>
      </c>
      <c r="D13247" s="13">
        <v>1.0999999999999999E-2</v>
      </c>
    </row>
    <row r="13248" spans="1:4" ht="15.75" hidden="1" customHeight="1">
      <c r="A13248" s="13" t="s">
        <v>364</v>
      </c>
      <c r="B13248" s="13">
        <v>1953</v>
      </c>
      <c r="C13248" s="13">
        <v>237858</v>
      </c>
      <c r="D13248" s="13">
        <v>1.0999999999999999E-2</v>
      </c>
    </row>
    <row r="13249" spans="1:4" ht="15.75" hidden="1" customHeight="1">
      <c r="A13249" s="13" t="s">
        <v>364</v>
      </c>
      <c r="B13249" s="13">
        <v>1954</v>
      </c>
      <c r="C13249" s="13">
        <v>241799</v>
      </c>
      <c r="D13249" s="13">
        <v>2.9000000000000001E-2</v>
      </c>
    </row>
    <row r="13250" spans="1:4" ht="15.75" hidden="1" customHeight="1">
      <c r="A13250" s="13" t="s">
        <v>364</v>
      </c>
      <c r="B13250" s="13">
        <v>1955</v>
      </c>
      <c r="C13250" s="13">
        <v>245814</v>
      </c>
      <c r="D13250" s="13">
        <v>3.6999999999999998E-2</v>
      </c>
    </row>
    <row r="13251" spans="1:4" ht="15.75" hidden="1" customHeight="1">
      <c r="A13251" s="13" t="s">
        <v>364</v>
      </c>
      <c r="B13251" s="13">
        <v>1956</v>
      </c>
      <c r="C13251" s="13">
        <v>249902</v>
      </c>
      <c r="D13251" s="13">
        <v>3.6999999999999998E-2</v>
      </c>
    </row>
    <row r="13252" spans="1:4" ht="15.75" hidden="1" customHeight="1">
      <c r="A13252" s="13" t="s">
        <v>364</v>
      </c>
      <c r="B13252" s="13">
        <v>1957</v>
      </c>
      <c r="C13252" s="13">
        <v>254068</v>
      </c>
      <c r="D13252" s="13">
        <v>3.3000000000000002E-2</v>
      </c>
    </row>
    <row r="13253" spans="1:4" ht="15.75" hidden="1" customHeight="1">
      <c r="A13253" s="13" t="s">
        <v>364</v>
      </c>
      <c r="B13253" s="13">
        <v>1958</v>
      </c>
      <c r="C13253" s="13">
        <v>258328</v>
      </c>
      <c r="D13253" s="13">
        <v>4.8000000000000001E-2</v>
      </c>
    </row>
    <row r="13254" spans="1:4" ht="15.75" hidden="1" customHeight="1">
      <c r="A13254" s="13" t="s">
        <v>364</v>
      </c>
      <c r="B13254" s="13">
        <v>1959</v>
      </c>
      <c r="C13254" s="13">
        <v>262732</v>
      </c>
      <c r="D13254" s="13">
        <v>4.8000000000000001E-2</v>
      </c>
    </row>
    <row r="13255" spans="1:4" ht="15.75" hidden="1" customHeight="1">
      <c r="A13255" s="13" t="s">
        <v>364</v>
      </c>
      <c r="B13255" s="13">
        <v>1960</v>
      </c>
      <c r="C13255" s="13">
        <v>267359</v>
      </c>
      <c r="D13255" s="13">
        <v>2.1999999999999999E-2</v>
      </c>
    </row>
    <row r="13256" spans="1:4" ht="15.75" hidden="1" customHeight="1">
      <c r="A13256" s="13" t="s">
        <v>364</v>
      </c>
      <c r="B13256" s="13">
        <v>1961</v>
      </c>
      <c r="C13256" s="13">
        <v>272270</v>
      </c>
      <c r="D13256" s="13">
        <v>2.1999999999999999E-2</v>
      </c>
    </row>
    <row r="13257" spans="1:4" ht="15.75" hidden="1" customHeight="1">
      <c r="A13257" s="13" t="s">
        <v>364</v>
      </c>
      <c r="B13257" s="13">
        <v>1962</v>
      </c>
      <c r="C13257" s="13">
        <v>277501</v>
      </c>
      <c r="D13257" s="13">
        <v>2.1999999999999999E-2</v>
      </c>
    </row>
    <row r="13258" spans="1:4" ht="15.75" hidden="1" customHeight="1">
      <c r="A13258" s="13" t="s">
        <v>364</v>
      </c>
      <c r="B13258" s="13">
        <v>1963</v>
      </c>
      <c r="C13258" s="13">
        <v>283026</v>
      </c>
      <c r="D13258" s="13">
        <v>2.5999999999999999E-2</v>
      </c>
    </row>
    <row r="13259" spans="1:4" ht="15.75" hidden="1" customHeight="1">
      <c r="A13259" s="13" t="s">
        <v>364</v>
      </c>
      <c r="B13259" s="13">
        <v>1964</v>
      </c>
      <c r="C13259" s="13">
        <v>288862</v>
      </c>
      <c r="D13259" s="13">
        <v>2.5999999999999999E-2</v>
      </c>
    </row>
    <row r="13260" spans="1:4" ht="15.75" hidden="1" customHeight="1">
      <c r="A13260" s="13" t="s">
        <v>364</v>
      </c>
      <c r="B13260" s="13">
        <v>1965</v>
      </c>
      <c r="C13260" s="13">
        <v>295019</v>
      </c>
      <c r="D13260" s="13">
        <v>2.9000000000000001E-2</v>
      </c>
    </row>
    <row r="13261" spans="1:4" ht="15.75" hidden="1" customHeight="1">
      <c r="A13261" s="13" t="s">
        <v>364</v>
      </c>
      <c r="B13261" s="13">
        <v>1966</v>
      </c>
      <c r="C13261" s="13">
        <v>301520</v>
      </c>
      <c r="D13261" s="13">
        <v>2.5999999999999999E-2</v>
      </c>
    </row>
    <row r="13262" spans="1:4" ht="15.75" hidden="1" customHeight="1">
      <c r="A13262" s="13" t="s">
        <v>364</v>
      </c>
      <c r="B13262" s="13">
        <v>1967</v>
      </c>
      <c r="C13262" s="13">
        <v>308386</v>
      </c>
      <c r="D13262" s="13">
        <v>2.5999999999999999E-2</v>
      </c>
    </row>
    <row r="13263" spans="1:4" ht="15.75" hidden="1" customHeight="1">
      <c r="A13263" s="13" t="s">
        <v>364</v>
      </c>
      <c r="B13263" s="13">
        <v>1968</v>
      </c>
      <c r="C13263" s="13">
        <v>315336</v>
      </c>
      <c r="D13263" s="13">
        <v>2.9000000000000001E-2</v>
      </c>
    </row>
    <row r="13264" spans="1:4" ht="15.75" hidden="1" customHeight="1">
      <c r="A13264" s="13" t="s">
        <v>364</v>
      </c>
      <c r="B13264" s="13">
        <v>1969</v>
      </c>
      <c r="C13264" s="13">
        <v>318852</v>
      </c>
      <c r="D13264" s="13">
        <v>4.3999999999999997E-2</v>
      </c>
    </row>
    <row r="13265" spans="1:4" ht="15.75" hidden="1" customHeight="1">
      <c r="A13265" s="13" t="s">
        <v>364</v>
      </c>
      <c r="B13265" s="13">
        <v>1970</v>
      </c>
      <c r="C13265" s="13">
        <v>316961</v>
      </c>
      <c r="D13265" s="13">
        <v>3.6999999999999998E-2</v>
      </c>
    </row>
    <row r="13266" spans="1:4" ht="15.75" hidden="1" customHeight="1">
      <c r="A13266" s="13" t="s">
        <v>364</v>
      </c>
      <c r="B13266" s="13">
        <v>1971</v>
      </c>
      <c r="C13266" s="13">
        <v>311969</v>
      </c>
      <c r="D13266" s="13">
        <v>6.6000000000000003E-2</v>
      </c>
    </row>
    <row r="13267" spans="1:4" ht="15.75" hidden="1" customHeight="1">
      <c r="A13267" s="13" t="s">
        <v>364</v>
      </c>
      <c r="B13267" s="13">
        <v>1972</v>
      </c>
      <c r="C13267" s="13">
        <v>305370</v>
      </c>
      <c r="D13267" s="13">
        <v>8.7999999999999995E-2</v>
      </c>
    </row>
    <row r="13268" spans="1:4" ht="15.75" hidden="1" customHeight="1">
      <c r="A13268" s="13" t="s">
        <v>364</v>
      </c>
      <c r="B13268" s="13">
        <v>1973</v>
      </c>
      <c r="C13268" s="13">
        <v>298058</v>
      </c>
      <c r="D13268" s="13">
        <v>2.9000000000000001E-2</v>
      </c>
    </row>
    <row r="13269" spans="1:4" ht="15.75" hidden="1" customHeight="1">
      <c r="A13269" s="13" t="s">
        <v>364</v>
      </c>
      <c r="B13269" s="13">
        <v>1974</v>
      </c>
      <c r="C13269" s="13">
        <v>290565</v>
      </c>
      <c r="D13269" s="13">
        <v>5.0999999999999997E-2</v>
      </c>
    </row>
    <row r="13270" spans="1:4" ht="15.75" hidden="1" customHeight="1">
      <c r="A13270" s="13" t="s">
        <v>364</v>
      </c>
      <c r="B13270" s="13">
        <v>1975</v>
      </c>
      <c r="C13270" s="13">
        <v>283272</v>
      </c>
      <c r="D13270" s="13">
        <v>6.2E-2</v>
      </c>
    </row>
    <row r="13271" spans="1:4" ht="15.75" hidden="1" customHeight="1">
      <c r="A13271" s="13" t="s">
        <v>364</v>
      </c>
      <c r="B13271" s="13">
        <v>1976</v>
      </c>
      <c r="C13271" s="13">
        <v>276013</v>
      </c>
      <c r="D13271" s="13">
        <v>6.2E-2</v>
      </c>
    </row>
    <row r="13272" spans="1:4" ht="15.75" hidden="1" customHeight="1">
      <c r="A13272" s="13" t="s">
        <v>364</v>
      </c>
      <c r="B13272" s="13">
        <v>1977</v>
      </c>
      <c r="C13272" s="13">
        <v>271384</v>
      </c>
      <c r="D13272" s="13">
        <v>6.2E-2</v>
      </c>
    </row>
    <row r="13273" spans="1:4" ht="15.75" hidden="1" customHeight="1">
      <c r="A13273" s="13" t="s">
        <v>364</v>
      </c>
      <c r="B13273" s="13">
        <v>1978</v>
      </c>
      <c r="C13273" s="13">
        <v>270879</v>
      </c>
      <c r="D13273" s="13">
        <v>7.0000000000000007E-2</v>
      </c>
    </row>
    <row r="13274" spans="1:4" ht="15.75" hidden="1" customHeight="1">
      <c r="A13274" s="13" t="s">
        <v>364</v>
      </c>
      <c r="B13274" s="13">
        <v>1979</v>
      </c>
      <c r="C13274" s="13">
        <v>273938</v>
      </c>
      <c r="D13274" s="13">
        <v>6.2E-2</v>
      </c>
    </row>
    <row r="13275" spans="1:4" ht="15.75" hidden="1" customHeight="1">
      <c r="A13275" s="13" t="s">
        <v>364</v>
      </c>
      <c r="B13275" s="13">
        <v>1980</v>
      </c>
      <c r="C13275" s="13">
        <v>282517</v>
      </c>
      <c r="D13275" s="13">
        <v>5.8999999999999997E-2</v>
      </c>
    </row>
    <row r="13276" spans="1:4" ht="15.75" hidden="1" customHeight="1">
      <c r="A13276" s="13" t="s">
        <v>364</v>
      </c>
      <c r="B13276" s="13">
        <v>1981</v>
      </c>
      <c r="C13276" s="13">
        <v>296959</v>
      </c>
      <c r="D13276" s="13">
        <v>7.0000000000000007E-2</v>
      </c>
    </row>
    <row r="13277" spans="1:4" ht="15.75" hidden="1" customHeight="1">
      <c r="A13277" s="13" t="s">
        <v>364</v>
      </c>
      <c r="B13277" s="13">
        <v>1982</v>
      </c>
      <c r="C13277" s="13">
        <v>315749</v>
      </c>
      <c r="D13277" s="13">
        <v>7.2999999999999995E-2</v>
      </c>
    </row>
    <row r="13278" spans="1:4" ht="15.75" hidden="1" customHeight="1">
      <c r="A13278" s="13" t="s">
        <v>364</v>
      </c>
      <c r="B13278" s="13">
        <v>1983</v>
      </c>
      <c r="C13278" s="13">
        <v>336756</v>
      </c>
      <c r="D13278" s="13">
        <v>6.2E-2</v>
      </c>
    </row>
    <row r="13279" spans="1:4" ht="15.75" hidden="1" customHeight="1">
      <c r="A13279" s="13" t="s">
        <v>364</v>
      </c>
      <c r="B13279" s="13">
        <v>1984</v>
      </c>
      <c r="C13279" s="13">
        <v>358004</v>
      </c>
      <c r="D13279" s="13">
        <v>8.1000000000000003E-2</v>
      </c>
    </row>
    <row r="13280" spans="1:4" ht="15.75" hidden="1" customHeight="1">
      <c r="A13280" s="13" t="s">
        <v>364</v>
      </c>
      <c r="B13280" s="13">
        <v>1985</v>
      </c>
      <c r="C13280" s="13">
        <v>378386</v>
      </c>
      <c r="D13280" s="13">
        <v>6.6000000000000003E-2</v>
      </c>
    </row>
    <row r="13281" spans="1:4" ht="15.75" hidden="1" customHeight="1">
      <c r="A13281" s="13" t="s">
        <v>364</v>
      </c>
      <c r="B13281" s="13">
        <v>1986</v>
      </c>
      <c r="C13281" s="13">
        <v>397281</v>
      </c>
      <c r="D13281" s="13">
        <v>8.1000000000000003E-2</v>
      </c>
    </row>
    <row r="13282" spans="1:4" ht="15.75" hidden="1" customHeight="1">
      <c r="A13282" s="13" t="s">
        <v>364</v>
      </c>
      <c r="B13282" s="13">
        <v>1987</v>
      </c>
      <c r="C13282" s="13">
        <v>414778</v>
      </c>
      <c r="D13282" s="13">
        <v>9.9000000000000005E-2</v>
      </c>
    </row>
    <row r="13283" spans="1:4" ht="15.75" hidden="1" customHeight="1">
      <c r="A13283" s="13" t="s">
        <v>364</v>
      </c>
      <c r="B13283" s="13">
        <v>1988</v>
      </c>
      <c r="C13283" s="13">
        <v>431597</v>
      </c>
      <c r="D13283" s="13">
        <v>0.106</v>
      </c>
    </row>
    <row r="13284" spans="1:4" ht="15.75" hidden="1" customHeight="1">
      <c r="A13284" s="13" t="s">
        <v>364</v>
      </c>
      <c r="B13284" s="13">
        <v>1989</v>
      </c>
      <c r="C13284" s="13">
        <v>448434</v>
      </c>
      <c r="D13284" s="13">
        <v>0.11700000000000001</v>
      </c>
    </row>
    <row r="13285" spans="1:4" ht="15.75" hidden="1" customHeight="1">
      <c r="A13285" s="13" t="s">
        <v>364</v>
      </c>
      <c r="B13285" s="13">
        <v>1990</v>
      </c>
      <c r="C13285" s="13">
        <v>465560</v>
      </c>
      <c r="D13285" s="13">
        <v>6.2E-2</v>
      </c>
    </row>
    <row r="13286" spans="1:4" ht="15.75" hidden="1" customHeight="1">
      <c r="A13286" s="13" t="s">
        <v>364</v>
      </c>
      <c r="B13286" s="13">
        <v>1991</v>
      </c>
      <c r="C13286" s="13">
        <v>483153</v>
      </c>
      <c r="D13286" s="13">
        <v>6.6000000000000003E-2</v>
      </c>
    </row>
    <row r="13287" spans="1:4" ht="15.75" hidden="1" customHeight="1">
      <c r="A13287" s="13" t="s">
        <v>364</v>
      </c>
      <c r="B13287" s="13">
        <v>1992</v>
      </c>
      <c r="C13287" s="13">
        <v>501343</v>
      </c>
      <c r="D13287" s="13">
        <v>6.6000000000000003E-2</v>
      </c>
    </row>
    <row r="13288" spans="1:4" ht="15.75" hidden="1" customHeight="1">
      <c r="A13288" s="13" t="s">
        <v>364</v>
      </c>
      <c r="B13288" s="13">
        <v>1993</v>
      </c>
      <c r="C13288" s="13">
        <v>520247</v>
      </c>
      <c r="D13288" s="13">
        <v>7.0000000000000007E-2</v>
      </c>
    </row>
    <row r="13289" spans="1:4" ht="15.75" hidden="1" customHeight="1">
      <c r="A13289" s="13" t="s">
        <v>364</v>
      </c>
      <c r="B13289" s="13">
        <v>1994</v>
      </c>
      <c r="C13289" s="13">
        <v>540005</v>
      </c>
      <c r="D13289" s="13">
        <v>7.6999999999999999E-2</v>
      </c>
    </row>
    <row r="13290" spans="1:4" ht="15.75" hidden="1" customHeight="1">
      <c r="A13290" s="13" t="s">
        <v>364</v>
      </c>
      <c r="B13290" s="13">
        <v>1995</v>
      </c>
      <c r="C13290" s="13">
        <v>560744</v>
      </c>
      <c r="D13290" s="13">
        <v>8.4000000000000005E-2</v>
      </c>
    </row>
    <row r="13291" spans="1:4" ht="15.75" hidden="1" customHeight="1">
      <c r="A13291" s="13" t="s">
        <v>364</v>
      </c>
      <c r="B13291" s="13">
        <v>1996</v>
      </c>
      <c r="C13291" s="13">
        <v>582588</v>
      </c>
      <c r="D13291" s="13">
        <v>0.128</v>
      </c>
    </row>
    <row r="13292" spans="1:4" ht="15.75" hidden="1" customHeight="1">
      <c r="A13292" s="13" t="s">
        <v>364</v>
      </c>
      <c r="B13292" s="13">
        <v>1997</v>
      </c>
      <c r="C13292" s="13">
        <v>605579</v>
      </c>
      <c r="D13292" s="13">
        <v>0.30399999999999999</v>
      </c>
    </row>
    <row r="13293" spans="1:4" ht="15.75" hidden="1" customHeight="1">
      <c r="A13293" s="13" t="s">
        <v>364</v>
      </c>
      <c r="B13293" s="13">
        <v>1998</v>
      </c>
      <c r="C13293" s="13">
        <v>629743</v>
      </c>
      <c r="D13293" s="13">
        <v>0.26400000000000001</v>
      </c>
    </row>
    <row r="13294" spans="1:4" ht="15.75" hidden="1" customHeight="1">
      <c r="A13294" s="13" t="s">
        <v>364</v>
      </c>
      <c r="B13294" s="13">
        <v>1999</v>
      </c>
      <c r="C13294" s="13">
        <v>655039</v>
      </c>
      <c r="D13294" s="13">
        <v>0.40699999999999997</v>
      </c>
    </row>
    <row r="13295" spans="1:4" ht="15.75" hidden="1" customHeight="1">
      <c r="A13295" s="13" t="s">
        <v>364</v>
      </c>
      <c r="B13295" s="13">
        <v>2000</v>
      </c>
      <c r="C13295" s="13">
        <v>684986</v>
      </c>
      <c r="D13295" s="13">
        <v>0.61599999999999999</v>
      </c>
    </row>
    <row r="13296" spans="1:4" ht="15.75" hidden="1" customHeight="1">
      <c r="A13296" s="13" t="s">
        <v>364</v>
      </c>
      <c r="B13296" s="13">
        <v>2001</v>
      </c>
      <c r="C13296" s="13">
        <v>719283</v>
      </c>
      <c r="D13296" s="13">
        <v>2.964</v>
      </c>
    </row>
    <row r="13297" spans="1:4" ht="15.75" hidden="1" customHeight="1">
      <c r="A13297" s="13" t="s">
        <v>364</v>
      </c>
      <c r="B13297" s="13">
        <v>2002</v>
      </c>
      <c r="C13297" s="13">
        <v>754127</v>
      </c>
      <c r="D13297" s="13">
        <v>7.782</v>
      </c>
    </row>
    <row r="13298" spans="1:4" ht="15.75" hidden="1" customHeight="1">
      <c r="A13298" s="13" t="s">
        <v>364</v>
      </c>
      <c r="B13298" s="13">
        <v>2003</v>
      </c>
      <c r="C13298" s="13">
        <v>789690</v>
      </c>
      <c r="D13298" s="13">
        <v>7.9619999999999997</v>
      </c>
    </row>
    <row r="13299" spans="1:4" ht="15.75" hidden="1" customHeight="1">
      <c r="A13299" s="13" t="s">
        <v>364</v>
      </c>
      <c r="B13299" s="13">
        <v>2004</v>
      </c>
      <c r="C13299" s="13">
        <v>826368</v>
      </c>
      <c r="D13299" s="13">
        <v>9.9619999999999997</v>
      </c>
    </row>
    <row r="13300" spans="1:4" ht="15.75" hidden="1" customHeight="1">
      <c r="A13300" s="13" t="s">
        <v>364</v>
      </c>
      <c r="B13300" s="13">
        <v>2005</v>
      </c>
      <c r="C13300" s="13">
        <v>864740</v>
      </c>
      <c r="D13300" s="13">
        <v>8.0389999999999997</v>
      </c>
    </row>
    <row r="13301" spans="1:4" ht="15.75" hidden="1" customHeight="1">
      <c r="A13301" s="13" t="s">
        <v>364</v>
      </c>
      <c r="B13301" s="13">
        <v>2006</v>
      </c>
      <c r="C13301" s="13">
        <v>905425</v>
      </c>
      <c r="D13301" s="13">
        <v>7.1079999999999997</v>
      </c>
    </row>
    <row r="13302" spans="1:4" ht="15.75" hidden="1" customHeight="1">
      <c r="A13302" s="13" t="s">
        <v>364</v>
      </c>
      <c r="B13302" s="13">
        <v>2007</v>
      </c>
      <c r="C13302" s="13">
        <v>948820</v>
      </c>
      <c r="D13302" s="13">
        <v>5.5839999999999996</v>
      </c>
    </row>
    <row r="13303" spans="1:4" ht="15.75" hidden="1" customHeight="1">
      <c r="A13303" s="13" t="s">
        <v>364</v>
      </c>
      <c r="B13303" s="13">
        <v>2008</v>
      </c>
      <c r="C13303" s="13">
        <v>994982</v>
      </c>
      <c r="D13303" s="13">
        <v>6.101</v>
      </c>
    </row>
    <row r="13304" spans="1:4" ht="15.75" hidden="1" customHeight="1">
      <c r="A13304" s="13" t="s">
        <v>364</v>
      </c>
      <c r="B13304" s="13">
        <v>2009</v>
      </c>
      <c r="C13304" s="13">
        <v>1043698</v>
      </c>
      <c r="D13304" s="13">
        <v>5.39</v>
      </c>
    </row>
    <row r="13305" spans="1:4" ht="15.75" hidden="1" customHeight="1">
      <c r="A13305" s="13" t="s">
        <v>364</v>
      </c>
      <c r="B13305" s="13">
        <v>2010</v>
      </c>
      <c r="C13305" s="13">
        <v>1094538</v>
      </c>
      <c r="D13305" s="13">
        <v>6.7859999999999996</v>
      </c>
    </row>
    <row r="13306" spans="1:4" ht="15.75" hidden="1" customHeight="1">
      <c r="A13306" s="13" t="s">
        <v>364</v>
      </c>
      <c r="B13306" s="13">
        <v>2011</v>
      </c>
      <c r="C13306" s="13">
        <v>1144590</v>
      </c>
      <c r="D13306" s="13">
        <v>9.4309999999999992</v>
      </c>
    </row>
    <row r="13307" spans="1:4" ht="15.75" hidden="1" customHeight="1">
      <c r="A13307" s="13" t="s">
        <v>364</v>
      </c>
      <c r="B13307" s="13">
        <v>2012</v>
      </c>
      <c r="C13307" s="13">
        <v>1193641</v>
      </c>
      <c r="D13307" s="13">
        <v>6.9009999999999998</v>
      </c>
    </row>
    <row r="13308" spans="1:4" ht="15.75" hidden="1" customHeight="1">
      <c r="A13308" s="13" t="s">
        <v>364</v>
      </c>
      <c r="B13308" s="13">
        <v>2013</v>
      </c>
      <c r="C13308" s="13">
        <v>1243947</v>
      </c>
      <c r="D13308" s="13">
        <v>8.1959999999999997</v>
      </c>
    </row>
    <row r="13309" spans="1:4" ht="15.75" hidden="1" customHeight="1">
      <c r="A13309" s="13" t="s">
        <v>364</v>
      </c>
      <c r="B13309" s="13">
        <v>2014</v>
      </c>
      <c r="C13309" s="13">
        <v>1295193</v>
      </c>
      <c r="D13309" s="13">
        <v>7.6719999999999997</v>
      </c>
    </row>
    <row r="13310" spans="1:4" ht="15.75" hidden="1" customHeight="1">
      <c r="A13310" s="13" t="s">
        <v>364</v>
      </c>
      <c r="B13310" s="13">
        <v>2015</v>
      </c>
      <c r="C13310" s="13">
        <v>1346974</v>
      </c>
      <c r="D13310" s="13">
        <v>7.0330000000000004</v>
      </c>
    </row>
    <row r="13311" spans="1:4" ht="15.75" hidden="1" customHeight="1">
      <c r="A13311" s="13" t="s">
        <v>364</v>
      </c>
      <c r="B13311" s="13">
        <v>2016</v>
      </c>
      <c r="C13311" s="13">
        <v>1398940</v>
      </c>
      <c r="D13311" s="13">
        <v>7.56</v>
      </c>
    </row>
    <row r="13312" spans="1:4" ht="15.75" hidden="1" customHeight="1">
      <c r="A13312" s="13" t="s">
        <v>364</v>
      </c>
      <c r="B13312" s="13">
        <v>2017</v>
      </c>
      <c r="C13312" s="13">
        <v>1450703</v>
      </c>
      <c r="D13312" s="13">
        <v>7.8620000000000001</v>
      </c>
    </row>
    <row r="13313" spans="1:4" ht="15.75" hidden="1" customHeight="1">
      <c r="A13313" s="13" t="s">
        <v>364</v>
      </c>
      <c r="B13313" s="13">
        <v>2018</v>
      </c>
      <c r="C13313" s="13">
        <v>1502102</v>
      </c>
      <c r="D13313" s="13">
        <v>6.008</v>
      </c>
    </row>
    <row r="13314" spans="1:4" ht="15.75" hidden="1" customHeight="1">
      <c r="A13314" s="13" t="s">
        <v>364</v>
      </c>
      <c r="B13314" s="13">
        <v>2019</v>
      </c>
      <c r="C13314" s="13">
        <v>1553037</v>
      </c>
      <c r="D13314" s="13">
        <v>4.6379999999999999</v>
      </c>
    </row>
    <row r="13315" spans="1:4" ht="15.75" hidden="1" customHeight="1">
      <c r="A13315" s="13" t="s">
        <v>364</v>
      </c>
      <c r="B13315" s="13">
        <v>2020</v>
      </c>
      <c r="C13315" s="13">
        <v>1596057</v>
      </c>
      <c r="D13315" s="13">
        <v>4.9889999999999999</v>
      </c>
    </row>
    <row r="13316" spans="1:4" ht="15.75" hidden="1" customHeight="1">
      <c r="A13316" s="13" t="s">
        <v>364</v>
      </c>
      <c r="B13316" s="13">
        <v>2021</v>
      </c>
      <c r="C13316" s="13">
        <v>1634473</v>
      </c>
      <c r="D13316" s="13">
        <v>5.2249999999999996</v>
      </c>
    </row>
    <row r="13317" spans="1:4" ht="15.75" hidden="1" customHeight="1">
      <c r="A13317" s="13" t="s">
        <v>365</v>
      </c>
      <c r="B13317" s="13">
        <v>1850</v>
      </c>
      <c r="C13317" s="13">
        <v>684015</v>
      </c>
    </row>
    <row r="13318" spans="1:4" ht="15.75" hidden="1" customHeight="1">
      <c r="A13318" s="13" t="s">
        <v>365</v>
      </c>
      <c r="B13318" s="13">
        <v>1851</v>
      </c>
      <c r="C13318" s="13">
        <v>692108</v>
      </c>
    </row>
    <row r="13319" spans="1:4" ht="15.75" hidden="1" customHeight="1">
      <c r="A13319" s="13" t="s">
        <v>365</v>
      </c>
      <c r="B13319" s="13">
        <v>1852</v>
      </c>
      <c r="C13319" s="13">
        <v>694755</v>
      </c>
    </row>
    <row r="13320" spans="1:4" ht="15.75" hidden="1" customHeight="1">
      <c r="A13320" s="13" t="s">
        <v>365</v>
      </c>
      <c r="B13320" s="13">
        <v>1853</v>
      </c>
      <c r="C13320" s="13">
        <v>691802</v>
      </c>
    </row>
    <row r="13321" spans="1:4" ht="15.75" hidden="1" customHeight="1">
      <c r="A13321" s="13" t="s">
        <v>365</v>
      </c>
      <c r="B13321" s="13">
        <v>1854</v>
      </c>
      <c r="C13321" s="13">
        <v>688848</v>
      </c>
    </row>
    <row r="13322" spans="1:4" ht="15.75" hidden="1" customHeight="1">
      <c r="A13322" s="13" t="s">
        <v>365</v>
      </c>
      <c r="B13322" s="13">
        <v>1855</v>
      </c>
      <c r="C13322" s="13">
        <v>685894</v>
      </c>
    </row>
    <row r="13323" spans="1:4" ht="15.75" hidden="1" customHeight="1">
      <c r="A13323" s="13" t="s">
        <v>365</v>
      </c>
      <c r="B13323" s="13">
        <v>1856</v>
      </c>
      <c r="C13323" s="13">
        <v>682940</v>
      </c>
    </row>
    <row r="13324" spans="1:4" ht="15.75" hidden="1" customHeight="1">
      <c r="A13324" s="13" t="s">
        <v>365</v>
      </c>
      <c r="B13324" s="13">
        <v>1857</v>
      </c>
      <c r="C13324" s="13">
        <v>679986</v>
      </c>
    </row>
    <row r="13325" spans="1:4" ht="15.75" hidden="1" customHeight="1">
      <c r="A13325" s="13" t="s">
        <v>365</v>
      </c>
      <c r="B13325" s="13">
        <v>1858</v>
      </c>
      <c r="C13325" s="13">
        <v>677032</v>
      </c>
    </row>
    <row r="13326" spans="1:4" ht="15.75" hidden="1" customHeight="1">
      <c r="A13326" s="13" t="s">
        <v>365</v>
      </c>
      <c r="B13326" s="13">
        <v>1859</v>
      </c>
      <c r="C13326" s="13">
        <v>674078</v>
      </c>
    </row>
    <row r="13327" spans="1:4" ht="15.75" hidden="1" customHeight="1">
      <c r="A13327" s="13" t="s">
        <v>365</v>
      </c>
      <c r="B13327" s="13">
        <v>1860</v>
      </c>
      <c r="C13327" s="13">
        <v>671124</v>
      </c>
    </row>
    <row r="13328" spans="1:4" ht="15.75" hidden="1" customHeight="1">
      <c r="A13328" s="13" t="s">
        <v>365</v>
      </c>
      <c r="B13328" s="13">
        <v>1861</v>
      </c>
      <c r="C13328" s="13">
        <v>668171</v>
      </c>
    </row>
    <row r="13329" spans="1:3" ht="15.75" hidden="1" customHeight="1">
      <c r="A13329" s="13" t="s">
        <v>365</v>
      </c>
      <c r="B13329" s="13">
        <v>1862</v>
      </c>
      <c r="C13329" s="13">
        <v>665217</v>
      </c>
    </row>
    <row r="13330" spans="1:3" ht="15.75" hidden="1" customHeight="1">
      <c r="A13330" s="13" t="s">
        <v>365</v>
      </c>
      <c r="B13330" s="13">
        <v>1863</v>
      </c>
      <c r="C13330" s="13">
        <v>662263</v>
      </c>
    </row>
    <row r="13331" spans="1:3" ht="15.75" hidden="1" customHeight="1">
      <c r="A13331" s="13" t="s">
        <v>365</v>
      </c>
      <c r="B13331" s="13">
        <v>1864</v>
      </c>
      <c r="C13331" s="13">
        <v>659309</v>
      </c>
    </row>
    <row r="13332" spans="1:3" ht="15.75" hidden="1" customHeight="1">
      <c r="A13332" s="13" t="s">
        <v>365</v>
      </c>
      <c r="B13332" s="13">
        <v>1865</v>
      </c>
      <c r="C13332" s="13">
        <v>656355</v>
      </c>
    </row>
    <row r="13333" spans="1:3" ht="15.75" hidden="1" customHeight="1">
      <c r="A13333" s="13" t="s">
        <v>365</v>
      </c>
      <c r="B13333" s="13">
        <v>1866</v>
      </c>
      <c r="C13333" s="13">
        <v>653401</v>
      </c>
    </row>
    <row r="13334" spans="1:3" ht="15.75" hidden="1" customHeight="1">
      <c r="A13334" s="13" t="s">
        <v>365</v>
      </c>
      <c r="B13334" s="13">
        <v>1867</v>
      </c>
      <c r="C13334" s="13">
        <v>650447</v>
      </c>
    </row>
    <row r="13335" spans="1:3" ht="15.75" hidden="1" customHeight="1">
      <c r="A13335" s="13" t="s">
        <v>365</v>
      </c>
      <c r="B13335" s="13">
        <v>1868</v>
      </c>
      <c r="C13335" s="13">
        <v>647493</v>
      </c>
    </row>
    <row r="13336" spans="1:3" ht="15.75" hidden="1" customHeight="1">
      <c r="A13336" s="13" t="s">
        <v>365</v>
      </c>
      <c r="B13336" s="13">
        <v>1869</v>
      </c>
      <c r="C13336" s="13">
        <v>644668</v>
      </c>
    </row>
    <row r="13337" spans="1:3" ht="15.75" hidden="1" customHeight="1">
      <c r="A13337" s="13" t="s">
        <v>365</v>
      </c>
      <c r="B13337" s="13">
        <v>1870</v>
      </c>
      <c r="C13337" s="13">
        <v>641971</v>
      </c>
    </row>
    <row r="13338" spans="1:3" ht="15.75" hidden="1" customHeight="1">
      <c r="A13338" s="13" t="s">
        <v>365</v>
      </c>
      <c r="B13338" s="13">
        <v>1871</v>
      </c>
      <c r="C13338" s="13">
        <v>639399</v>
      </c>
    </row>
    <row r="13339" spans="1:3" ht="15.75" hidden="1" customHeight="1">
      <c r="A13339" s="13" t="s">
        <v>365</v>
      </c>
      <c r="B13339" s="13">
        <v>1872</v>
      </c>
      <c r="C13339" s="13">
        <v>636951</v>
      </c>
    </row>
    <row r="13340" spans="1:3" ht="15.75" hidden="1" customHeight="1">
      <c r="A13340" s="13" t="s">
        <v>365</v>
      </c>
      <c r="B13340" s="13">
        <v>1873</v>
      </c>
      <c r="C13340" s="13">
        <v>634625</v>
      </c>
    </row>
    <row r="13341" spans="1:3" ht="15.75" hidden="1" customHeight="1">
      <c r="A13341" s="13" t="s">
        <v>365</v>
      </c>
      <c r="B13341" s="13">
        <v>1874</v>
      </c>
      <c r="C13341" s="13">
        <v>632294</v>
      </c>
    </row>
    <row r="13342" spans="1:3" ht="15.75" hidden="1" customHeight="1">
      <c r="A13342" s="13" t="s">
        <v>365</v>
      </c>
      <c r="B13342" s="13">
        <v>1875</v>
      </c>
      <c r="C13342" s="13">
        <v>629957</v>
      </c>
    </row>
    <row r="13343" spans="1:3" ht="15.75" hidden="1" customHeight="1">
      <c r="A13343" s="13" t="s">
        <v>365</v>
      </c>
      <c r="B13343" s="13">
        <v>1876</v>
      </c>
      <c r="C13343" s="13">
        <v>627616</v>
      </c>
    </row>
    <row r="13344" spans="1:3" ht="15.75" hidden="1" customHeight="1">
      <c r="A13344" s="13" t="s">
        <v>365</v>
      </c>
      <c r="B13344" s="13">
        <v>1877</v>
      </c>
      <c r="C13344" s="13">
        <v>625269</v>
      </c>
    </row>
    <row r="13345" spans="1:3" ht="15.75" hidden="1" customHeight="1">
      <c r="A13345" s="13" t="s">
        <v>365</v>
      </c>
      <c r="B13345" s="13">
        <v>1878</v>
      </c>
      <c r="C13345" s="13">
        <v>622916</v>
      </c>
    </row>
    <row r="13346" spans="1:3" ht="15.75" hidden="1" customHeight="1">
      <c r="A13346" s="13" t="s">
        <v>365</v>
      </c>
      <c r="B13346" s="13">
        <v>1879</v>
      </c>
      <c r="C13346" s="13">
        <v>620559</v>
      </c>
    </row>
    <row r="13347" spans="1:3" ht="15.75" hidden="1" customHeight="1">
      <c r="A13347" s="13" t="s">
        <v>365</v>
      </c>
      <c r="B13347" s="13">
        <v>1880</v>
      </c>
      <c r="C13347" s="13">
        <v>618196</v>
      </c>
    </row>
    <row r="13348" spans="1:3" ht="15.75" hidden="1" customHeight="1">
      <c r="A13348" s="13" t="s">
        <v>365</v>
      </c>
      <c r="B13348" s="13">
        <v>1881</v>
      </c>
      <c r="C13348" s="13">
        <v>615827</v>
      </c>
    </row>
    <row r="13349" spans="1:3" ht="15.75" hidden="1" customHeight="1">
      <c r="A13349" s="13" t="s">
        <v>365</v>
      </c>
      <c r="B13349" s="13">
        <v>1882</v>
      </c>
      <c r="C13349" s="13">
        <v>613454</v>
      </c>
    </row>
    <row r="13350" spans="1:3" ht="15.75" hidden="1" customHeight="1">
      <c r="A13350" s="13" t="s">
        <v>365</v>
      </c>
      <c r="B13350" s="13">
        <v>1883</v>
      </c>
      <c r="C13350" s="13">
        <v>611074</v>
      </c>
    </row>
    <row r="13351" spans="1:3" ht="15.75" hidden="1" customHeight="1">
      <c r="A13351" s="13" t="s">
        <v>365</v>
      </c>
      <c r="B13351" s="13">
        <v>1884</v>
      </c>
      <c r="C13351" s="13">
        <v>608690</v>
      </c>
    </row>
    <row r="13352" spans="1:3" ht="15.75" hidden="1" customHeight="1">
      <c r="A13352" s="13" t="s">
        <v>365</v>
      </c>
      <c r="B13352" s="13">
        <v>1885</v>
      </c>
      <c r="C13352" s="13">
        <v>606300</v>
      </c>
    </row>
    <row r="13353" spans="1:3" ht="15.75" hidden="1" customHeight="1">
      <c r="A13353" s="13" t="s">
        <v>365</v>
      </c>
      <c r="B13353" s="13">
        <v>1886</v>
      </c>
      <c r="C13353" s="13">
        <v>603905</v>
      </c>
    </row>
    <row r="13354" spans="1:3" ht="15.75" hidden="1" customHeight="1">
      <c r="A13354" s="13" t="s">
        <v>365</v>
      </c>
      <c r="B13354" s="13">
        <v>1887</v>
      </c>
      <c r="C13354" s="13">
        <v>601504</v>
      </c>
    </row>
    <row r="13355" spans="1:3" ht="15.75" hidden="1" customHeight="1">
      <c r="A13355" s="13" t="s">
        <v>365</v>
      </c>
      <c r="B13355" s="13">
        <v>1888</v>
      </c>
      <c r="C13355" s="13">
        <v>599098</v>
      </c>
    </row>
    <row r="13356" spans="1:3" ht="15.75" hidden="1" customHeight="1">
      <c r="A13356" s="13" t="s">
        <v>365</v>
      </c>
      <c r="B13356" s="13">
        <v>1889</v>
      </c>
      <c r="C13356" s="13">
        <v>596687</v>
      </c>
    </row>
    <row r="13357" spans="1:3" ht="15.75" hidden="1" customHeight="1">
      <c r="A13357" s="13" t="s">
        <v>365</v>
      </c>
      <c r="B13357" s="13">
        <v>1890</v>
      </c>
      <c r="C13357" s="13">
        <v>594270</v>
      </c>
    </row>
    <row r="13358" spans="1:3" ht="15.75" hidden="1" customHeight="1">
      <c r="A13358" s="13" t="s">
        <v>365</v>
      </c>
      <c r="B13358" s="13">
        <v>1891</v>
      </c>
      <c r="C13358" s="13">
        <v>591848</v>
      </c>
    </row>
    <row r="13359" spans="1:3" ht="15.75" hidden="1" customHeight="1">
      <c r="A13359" s="13" t="s">
        <v>365</v>
      </c>
      <c r="B13359" s="13">
        <v>1892</v>
      </c>
      <c r="C13359" s="13">
        <v>589420</v>
      </c>
    </row>
    <row r="13360" spans="1:3" ht="15.75" hidden="1" customHeight="1">
      <c r="A13360" s="13" t="s">
        <v>365</v>
      </c>
      <c r="B13360" s="13">
        <v>1893</v>
      </c>
      <c r="C13360" s="13">
        <v>586987</v>
      </c>
    </row>
    <row r="13361" spans="1:3" ht="15.75" hidden="1" customHeight="1">
      <c r="A13361" s="13" t="s">
        <v>365</v>
      </c>
      <c r="B13361" s="13">
        <v>1894</v>
      </c>
      <c r="C13361" s="13">
        <v>584548</v>
      </c>
    </row>
    <row r="13362" spans="1:3" ht="15.75" hidden="1" customHeight="1">
      <c r="A13362" s="13" t="s">
        <v>365</v>
      </c>
      <c r="B13362" s="13">
        <v>1895</v>
      </c>
      <c r="C13362" s="13">
        <v>582104</v>
      </c>
    </row>
    <row r="13363" spans="1:3" ht="15.75" hidden="1" customHeight="1">
      <c r="A13363" s="13" t="s">
        <v>365</v>
      </c>
      <c r="B13363" s="13">
        <v>1896</v>
      </c>
      <c r="C13363" s="13">
        <v>579655</v>
      </c>
    </row>
    <row r="13364" spans="1:3" ht="15.75" hidden="1" customHeight="1">
      <c r="A13364" s="13" t="s">
        <v>365</v>
      </c>
      <c r="B13364" s="13">
        <v>1897</v>
      </c>
      <c r="C13364" s="13">
        <v>577200</v>
      </c>
    </row>
    <row r="13365" spans="1:3" ht="15.75" hidden="1" customHeight="1">
      <c r="A13365" s="13" t="s">
        <v>365</v>
      </c>
      <c r="B13365" s="13">
        <v>1898</v>
      </c>
      <c r="C13365" s="13">
        <v>574739</v>
      </c>
    </row>
    <row r="13366" spans="1:3" ht="15.75" hidden="1" customHeight="1">
      <c r="A13366" s="13" t="s">
        <v>365</v>
      </c>
      <c r="B13366" s="13">
        <v>1899</v>
      </c>
      <c r="C13366" s="13">
        <v>572961</v>
      </c>
    </row>
    <row r="13367" spans="1:3" ht="15.75" hidden="1" customHeight="1">
      <c r="A13367" s="13" t="s">
        <v>365</v>
      </c>
      <c r="B13367" s="13">
        <v>1900</v>
      </c>
      <c r="C13367" s="13">
        <v>571858</v>
      </c>
    </row>
    <row r="13368" spans="1:3" ht="15.75" hidden="1" customHeight="1">
      <c r="A13368" s="13" t="s">
        <v>365</v>
      </c>
      <c r="B13368" s="13">
        <v>1901</v>
      </c>
      <c r="C13368" s="13">
        <v>571427</v>
      </c>
    </row>
    <row r="13369" spans="1:3" ht="15.75" hidden="1" customHeight="1">
      <c r="A13369" s="13" t="s">
        <v>365</v>
      </c>
      <c r="B13369" s="13">
        <v>1902</v>
      </c>
      <c r="C13369" s="13">
        <v>571661</v>
      </c>
    </row>
    <row r="13370" spans="1:3" ht="15.75" hidden="1" customHeight="1">
      <c r="A13370" s="13" t="s">
        <v>365</v>
      </c>
      <c r="B13370" s="13">
        <v>1903</v>
      </c>
      <c r="C13370" s="13">
        <v>572554</v>
      </c>
    </row>
    <row r="13371" spans="1:3" ht="15.75" hidden="1" customHeight="1">
      <c r="A13371" s="13" t="s">
        <v>365</v>
      </c>
      <c r="B13371" s="13">
        <v>1904</v>
      </c>
      <c r="C13371" s="13">
        <v>573432</v>
      </c>
    </row>
    <row r="13372" spans="1:3" ht="15.75" hidden="1" customHeight="1">
      <c r="A13372" s="13" t="s">
        <v>365</v>
      </c>
      <c r="B13372" s="13">
        <v>1905</v>
      </c>
      <c r="C13372" s="13">
        <v>574294</v>
      </c>
    </row>
    <row r="13373" spans="1:3" ht="15.75" hidden="1" customHeight="1">
      <c r="A13373" s="13" t="s">
        <v>365</v>
      </c>
      <c r="B13373" s="13">
        <v>1906</v>
      </c>
      <c r="C13373" s="13">
        <v>575140</v>
      </c>
    </row>
    <row r="13374" spans="1:3" ht="15.75" hidden="1" customHeight="1">
      <c r="A13374" s="13" t="s">
        <v>365</v>
      </c>
      <c r="B13374" s="13">
        <v>1907</v>
      </c>
      <c r="C13374" s="13">
        <v>575970</v>
      </c>
    </row>
    <row r="13375" spans="1:3" ht="15.75" hidden="1" customHeight="1">
      <c r="A13375" s="13" t="s">
        <v>365</v>
      </c>
      <c r="B13375" s="13">
        <v>1908</v>
      </c>
      <c r="C13375" s="13">
        <v>576783</v>
      </c>
    </row>
    <row r="13376" spans="1:3" ht="15.75" hidden="1" customHeight="1">
      <c r="A13376" s="13" t="s">
        <v>365</v>
      </c>
      <c r="B13376" s="13">
        <v>1909</v>
      </c>
      <c r="C13376" s="13">
        <v>577463</v>
      </c>
    </row>
    <row r="13377" spans="1:3" ht="15.75" hidden="1" customHeight="1">
      <c r="A13377" s="13" t="s">
        <v>365</v>
      </c>
      <c r="B13377" s="13">
        <v>1910</v>
      </c>
      <c r="C13377" s="13">
        <v>578010</v>
      </c>
    </row>
    <row r="13378" spans="1:3" ht="15.75" hidden="1" customHeight="1">
      <c r="A13378" s="13" t="s">
        <v>365</v>
      </c>
      <c r="B13378" s="13">
        <v>1911</v>
      </c>
      <c r="C13378" s="13">
        <v>578424</v>
      </c>
    </row>
    <row r="13379" spans="1:3" ht="15.75" hidden="1" customHeight="1">
      <c r="A13379" s="13" t="s">
        <v>365</v>
      </c>
      <c r="B13379" s="13">
        <v>1912</v>
      </c>
      <c r="C13379" s="13">
        <v>578706</v>
      </c>
    </row>
    <row r="13380" spans="1:3" ht="15.75" hidden="1" customHeight="1">
      <c r="A13380" s="13" t="s">
        <v>365</v>
      </c>
      <c r="B13380" s="13">
        <v>1913</v>
      </c>
      <c r="C13380" s="13">
        <v>578855</v>
      </c>
    </row>
    <row r="13381" spans="1:3" ht="15.75" hidden="1" customHeight="1">
      <c r="A13381" s="13" t="s">
        <v>365</v>
      </c>
      <c r="B13381" s="13">
        <v>1914</v>
      </c>
      <c r="C13381" s="13">
        <v>578986</v>
      </c>
    </row>
    <row r="13382" spans="1:3" ht="15.75" hidden="1" customHeight="1">
      <c r="A13382" s="13" t="s">
        <v>365</v>
      </c>
      <c r="B13382" s="13">
        <v>1915</v>
      </c>
      <c r="C13382" s="13">
        <v>579097</v>
      </c>
    </row>
    <row r="13383" spans="1:3" ht="15.75" hidden="1" customHeight="1">
      <c r="A13383" s="13" t="s">
        <v>365</v>
      </c>
      <c r="B13383" s="13">
        <v>1916</v>
      </c>
      <c r="C13383" s="13">
        <v>579188</v>
      </c>
    </row>
    <row r="13384" spans="1:3" ht="15.75" hidden="1" customHeight="1">
      <c r="A13384" s="13" t="s">
        <v>365</v>
      </c>
      <c r="B13384" s="13">
        <v>1917</v>
      </c>
      <c r="C13384" s="13">
        <v>579260</v>
      </c>
    </row>
    <row r="13385" spans="1:3" ht="15.75" hidden="1" customHeight="1">
      <c r="A13385" s="13" t="s">
        <v>365</v>
      </c>
      <c r="B13385" s="13">
        <v>1918</v>
      </c>
      <c r="C13385" s="13">
        <v>582735</v>
      </c>
    </row>
    <row r="13386" spans="1:3" ht="15.75" hidden="1" customHeight="1">
      <c r="A13386" s="13" t="s">
        <v>365</v>
      </c>
      <c r="B13386" s="13">
        <v>1919</v>
      </c>
      <c r="C13386" s="13">
        <v>586704</v>
      </c>
    </row>
    <row r="13387" spans="1:3" ht="15.75" hidden="1" customHeight="1">
      <c r="A13387" s="13" t="s">
        <v>365</v>
      </c>
      <c r="B13387" s="13">
        <v>1920</v>
      </c>
      <c r="C13387" s="13">
        <v>591172</v>
      </c>
    </row>
    <row r="13388" spans="1:3" ht="15.75" hidden="1" customHeight="1">
      <c r="A13388" s="13" t="s">
        <v>365</v>
      </c>
      <c r="B13388" s="13">
        <v>1921</v>
      </c>
      <c r="C13388" s="13">
        <v>596149</v>
      </c>
    </row>
    <row r="13389" spans="1:3" ht="15.75" hidden="1" customHeight="1">
      <c r="A13389" s="13" t="s">
        <v>365</v>
      </c>
      <c r="B13389" s="13">
        <v>1922</v>
      </c>
      <c r="C13389" s="13">
        <v>601641</v>
      </c>
    </row>
    <row r="13390" spans="1:3" ht="15.75" hidden="1" customHeight="1">
      <c r="A13390" s="13" t="s">
        <v>365</v>
      </c>
      <c r="B13390" s="13">
        <v>1923</v>
      </c>
      <c r="C13390" s="13">
        <v>607658</v>
      </c>
    </row>
    <row r="13391" spans="1:3" ht="15.75" hidden="1" customHeight="1">
      <c r="A13391" s="13" t="s">
        <v>365</v>
      </c>
      <c r="B13391" s="13">
        <v>1924</v>
      </c>
      <c r="C13391" s="13">
        <v>613734</v>
      </c>
    </row>
    <row r="13392" spans="1:3" ht="15.75" hidden="1" customHeight="1">
      <c r="A13392" s="13" t="s">
        <v>365</v>
      </c>
      <c r="B13392" s="13">
        <v>1925</v>
      </c>
      <c r="C13392" s="13">
        <v>619871</v>
      </c>
    </row>
    <row r="13393" spans="1:4" ht="15.75" hidden="1" customHeight="1">
      <c r="A13393" s="13" t="s">
        <v>365</v>
      </c>
      <c r="B13393" s="13">
        <v>1926</v>
      </c>
      <c r="C13393" s="13">
        <v>626070</v>
      </c>
    </row>
    <row r="13394" spans="1:4" ht="15.75" hidden="1" customHeight="1">
      <c r="A13394" s="13" t="s">
        <v>365</v>
      </c>
      <c r="B13394" s="13">
        <v>1927</v>
      </c>
      <c r="C13394" s="13">
        <v>632331</v>
      </c>
    </row>
    <row r="13395" spans="1:4" ht="15.75" hidden="1" customHeight="1">
      <c r="A13395" s="13" t="s">
        <v>365</v>
      </c>
      <c r="B13395" s="13">
        <v>1928</v>
      </c>
      <c r="C13395" s="13">
        <v>638654</v>
      </c>
    </row>
    <row r="13396" spans="1:4" ht="15.75" hidden="1" customHeight="1">
      <c r="A13396" s="13" t="s">
        <v>365</v>
      </c>
      <c r="B13396" s="13">
        <v>1929</v>
      </c>
      <c r="C13396" s="13">
        <v>644780</v>
      </c>
    </row>
    <row r="13397" spans="1:4" ht="15.75" hidden="1" customHeight="1">
      <c r="A13397" s="13" t="s">
        <v>365</v>
      </c>
      <c r="B13397" s="13">
        <v>1930</v>
      </c>
      <c r="C13397" s="13">
        <v>650705</v>
      </c>
    </row>
    <row r="13398" spans="1:4" ht="15.75" hidden="1" customHeight="1">
      <c r="A13398" s="13" t="s">
        <v>365</v>
      </c>
      <c r="B13398" s="13">
        <v>1931</v>
      </c>
      <c r="C13398" s="13">
        <v>656424</v>
      </c>
    </row>
    <row r="13399" spans="1:4" ht="15.75" hidden="1" customHeight="1">
      <c r="A13399" s="13" t="s">
        <v>365</v>
      </c>
      <c r="B13399" s="13">
        <v>1932</v>
      </c>
      <c r="C13399" s="13">
        <v>661933</v>
      </c>
    </row>
    <row r="13400" spans="1:4" ht="15.75" hidden="1" customHeight="1">
      <c r="A13400" s="13" t="s">
        <v>365</v>
      </c>
      <c r="B13400" s="13">
        <v>1933</v>
      </c>
      <c r="C13400" s="13">
        <v>667229</v>
      </c>
    </row>
    <row r="13401" spans="1:4" ht="15.75" hidden="1" customHeight="1">
      <c r="A13401" s="13" t="s">
        <v>365</v>
      </c>
      <c r="B13401" s="13">
        <v>1934</v>
      </c>
      <c r="C13401" s="13">
        <v>672566</v>
      </c>
    </row>
    <row r="13402" spans="1:4" ht="15.75" hidden="1" customHeight="1">
      <c r="A13402" s="13" t="s">
        <v>365</v>
      </c>
      <c r="B13402" s="13">
        <v>1935</v>
      </c>
      <c r="C13402" s="13">
        <v>677947</v>
      </c>
    </row>
    <row r="13403" spans="1:4" ht="15.75" hidden="1" customHeight="1">
      <c r="A13403" s="13" t="s">
        <v>365</v>
      </c>
      <c r="B13403" s="13">
        <v>1936</v>
      </c>
      <c r="C13403" s="13">
        <v>683371</v>
      </c>
    </row>
    <row r="13404" spans="1:4" ht="15.75" hidden="1" customHeight="1">
      <c r="A13404" s="13" t="s">
        <v>365</v>
      </c>
      <c r="B13404" s="13">
        <v>1937</v>
      </c>
      <c r="C13404" s="13">
        <v>688838</v>
      </c>
    </row>
    <row r="13405" spans="1:4" ht="15.75" hidden="1" customHeight="1">
      <c r="A13405" s="13" t="s">
        <v>365</v>
      </c>
      <c r="B13405" s="13">
        <v>1938</v>
      </c>
      <c r="C13405" s="13">
        <v>694348</v>
      </c>
    </row>
    <row r="13406" spans="1:4" ht="15.75" hidden="1" customHeight="1">
      <c r="A13406" s="13" t="s">
        <v>365</v>
      </c>
      <c r="B13406" s="13">
        <v>1939</v>
      </c>
      <c r="C13406" s="13">
        <v>700891</v>
      </c>
      <c r="D13406" s="13">
        <v>1.4999999999999999E-2</v>
      </c>
    </row>
    <row r="13407" spans="1:4" ht="15.75" hidden="1" customHeight="1">
      <c r="A13407" s="13" t="s">
        <v>365</v>
      </c>
      <c r="B13407" s="13">
        <v>1940</v>
      </c>
      <c r="C13407" s="13">
        <v>708488</v>
      </c>
      <c r="D13407" s="13">
        <v>7.0000000000000001E-3</v>
      </c>
    </row>
    <row r="13408" spans="1:4" ht="15.75" hidden="1" customHeight="1">
      <c r="A13408" s="13" t="s">
        <v>365</v>
      </c>
      <c r="B13408" s="13">
        <v>1941</v>
      </c>
      <c r="C13408" s="13">
        <v>717163</v>
      </c>
      <c r="D13408" s="13">
        <v>4.0000000000000001E-3</v>
      </c>
    </row>
    <row r="13409" spans="1:4" ht="15.75" hidden="1" customHeight="1">
      <c r="A13409" s="13" t="s">
        <v>365</v>
      </c>
      <c r="B13409" s="13">
        <v>1942</v>
      </c>
      <c r="C13409" s="13">
        <v>726941</v>
      </c>
      <c r="D13409" s="13">
        <v>1.0999999999999999E-2</v>
      </c>
    </row>
    <row r="13410" spans="1:4" ht="15.75" hidden="1" customHeight="1">
      <c r="A13410" s="13" t="s">
        <v>365</v>
      </c>
      <c r="B13410" s="13">
        <v>1943</v>
      </c>
      <c r="C13410" s="13">
        <v>737845</v>
      </c>
      <c r="D13410" s="13">
        <v>1.4999999999999999E-2</v>
      </c>
    </row>
    <row r="13411" spans="1:4" ht="15.75" hidden="1" customHeight="1">
      <c r="A13411" s="13" t="s">
        <v>365</v>
      </c>
      <c r="B13411" s="13">
        <v>1944</v>
      </c>
      <c r="C13411" s="13">
        <v>748913</v>
      </c>
      <c r="D13411" s="13">
        <v>1.7999999999999999E-2</v>
      </c>
    </row>
    <row r="13412" spans="1:4" ht="15.75" hidden="1" customHeight="1">
      <c r="A13412" s="13" t="s">
        <v>365</v>
      </c>
      <c r="B13412" s="13">
        <v>1945</v>
      </c>
      <c r="C13412" s="13">
        <v>760147</v>
      </c>
    </row>
    <row r="13413" spans="1:4" ht="15.75" hidden="1" customHeight="1">
      <c r="A13413" s="13" t="s">
        <v>365</v>
      </c>
      <c r="B13413" s="13">
        <v>1946</v>
      </c>
      <c r="C13413" s="13">
        <v>771549</v>
      </c>
    </row>
    <row r="13414" spans="1:4" ht="15.75" hidden="1" customHeight="1">
      <c r="A13414" s="13" t="s">
        <v>365</v>
      </c>
      <c r="B13414" s="13">
        <v>1947</v>
      </c>
      <c r="C13414" s="13">
        <v>783122</v>
      </c>
    </row>
    <row r="13415" spans="1:4" ht="15.75" hidden="1" customHeight="1">
      <c r="A13415" s="13" t="s">
        <v>365</v>
      </c>
      <c r="B13415" s="13">
        <v>1948</v>
      </c>
      <c r="C13415" s="13">
        <v>794869</v>
      </c>
    </row>
    <row r="13416" spans="1:4" ht="15.75" hidden="1" customHeight="1">
      <c r="A13416" s="13" t="s">
        <v>365</v>
      </c>
      <c r="B13416" s="13">
        <v>1949</v>
      </c>
      <c r="C13416" s="13">
        <v>808004</v>
      </c>
    </row>
    <row r="13417" spans="1:4" ht="15.75" hidden="1" customHeight="1">
      <c r="A13417" s="13" t="s">
        <v>365</v>
      </c>
      <c r="B13417" s="13">
        <v>1950</v>
      </c>
      <c r="C13417" s="13">
        <v>822581</v>
      </c>
    </row>
    <row r="13418" spans="1:4" ht="15.75" hidden="1" customHeight="1">
      <c r="A13418" s="13" t="s">
        <v>365</v>
      </c>
      <c r="B13418" s="13">
        <v>1951</v>
      </c>
      <c r="C13418" s="13">
        <v>834945</v>
      </c>
    </row>
    <row r="13419" spans="1:4" ht="15.75" hidden="1" customHeight="1">
      <c r="A13419" s="13" t="s">
        <v>365</v>
      </c>
      <c r="B13419" s="13">
        <v>1952</v>
      </c>
      <c r="C13419" s="13">
        <v>848454</v>
      </c>
    </row>
    <row r="13420" spans="1:4" ht="15.75" hidden="1" customHeight="1">
      <c r="A13420" s="13" t="s">
        <v>365</v>
      </c>
      <c r="B13420" s="13">
        <v>1953</v>
      </c>
      <c r="C13420" s="13">
        <v>863012</v>
      </c>
    </row>
    <row r="13421" spans="1:4" ht="15.75" hidden="1" customHeight="1">
      <c r="A13421" s="13" t="s">
        <v>365</v>
      </c>
      <c r="B13421" s="13">
        <v>1954</v>
      </c>
      <c r="C13421" s="13">
        <v>878545</v>
      </c>
    </row>
    <row r="13422" spans="1:4" ht="15.75" hidden="1" customHeight="1">
      <c r="A13422" s="13" t="s">
        <v>365</v>
      </c>
      <c r="B13422" s="13">
        <v>1955</v>
      </c>
      <c r="C13422" s="13">
        <v>895021</v>
      </c>
    </row>
    <row r="13423" spans="1:4" ht="15.75" hidden="1" customHeight="1">
      <c r="A13423" s="13" t="s">
        <v>365</v>
      </c>
      <c r="B13423" s="13">
        <v>1956</v>
      </c>
      <c r="C13423" s="13">
        <v>912418</v>
      </c>
    </row>
    <row r="13424" spans="1:4" ht="15.75" hidden="1" customHeight="1">
      <c r="A13424" s="13" t="s">
        <v>365</v>
      </c>
      <c r="B13424" s="13">
        <v>1957</v>
      </c>
      <c r="C13424" s="13">
        <v>930928</v>
      </c>
    </row>
    <row r="13425" spans="1:3" ht="15.75" hidden="1" customHeight="1">
      <c r="A13425" s="13" t="s">
        <v>365</v>
      </c>
      <c r="B13425" s="13">
        <v>1958</v>
      </c>
      <c r="C13425" s="13">
        <v>950595</v>
      </c>
    </row>
    <row r="13426" spans="1:3" ht="15.75" hidden="1" customHeight="1">
      <c r="A13426" s="13" t="s">
        <v>365</v>
      </c>
      <c r="B13426" s="13">
        <v>1959</v>
      </c>
      <c r="C13426" s="13">
        <v>971442</v>
      </c>
    </row>
    <row r="13427" spans="1:3" ht="15.75" hidden="1" customHeight="1">
      <c r="A13427" s="13" t="s">
        <v>365</v>
      </c>
      <c r="B13427" s="13">
        <v>1960</v>
      </c>
      <c r="C13427" s="13">
        <v>993569</v>
      </c>
    </row>
    <row r="13428" spans="1:3" ht="15.75" hidden="1" customHeight="1">
      <c r="A13428" s="13" t="s">
        <v>365</v>
      </c>
      <c r="B13428" s="13">
        <v>1961</v>
      </c>
      <c r="C13428" s="13">
        <v>1016934</v>
      </c>
    </row>
    <row r="13429" spans="1:3" ht="15.75" hidden="1" customHeight="1">
      <c r="A13429" s="13" t="s">
        <v>365</v>
      </c>
      <c r="B13429" s="13">
        <v>1962</v>
      </c>
      <c r="C13429" s="13">
        <v>1041559</v>
      </c>
    </row>
    <row r="13430" spans="1:3" ht="15.75" hidden="1" customHeight="1">
      <c r="A13430" s="13" t="s">
        <v>365</v>
      </c>
      <c r="B13430" s="13">
        <v>1963</v>
      </c>
      <c r="C13430" s="13">
        <v>1067303</v>
      </c>
    </row>
    <row r="13431" spans="1:3" ht="15.75" hidden="1" customHeight="1">
      <c r="A13431" s="13" t="s">
        <v>365</v>
      </c>
      <c r="B13431" s="13">
        <v>1964</v>
      </c>
      <c r="C13431" s="13">
        <v>1094053</v>
      </c>
    </row>
    <row r="13432" spans="1:3" ht="15.75" hidden="1" customHeight="1">
      <c r="A13432" s="13" t="s">
        <v>365</v>
      </c>
      <c r="B13432" s="13">
        <v>1965</v>
      </c>
      <c r="C13432" s="13">
        <v>1121749</v>
      </c>
    </row>
    <row r="13433" spans="1:3" ht="15.75" hidden="1" customHeight="1">
      <c r="A13433" s="13" t="s">
        <v>365</v>
      </c>
      <c r="B13433" s="13">
        <v>1966</v>
      </c>
      <c r="C13433" s="13">
        <v>1150266</v>
      </c>
    </row>
    <row r="13434" spans="1:3" ht="15.75" hidden="1" customHeight="1">
      <c r="A13434" s="13" t="s">
        <v>365</v>
      </c>
      <c r="B13434" s="13">
        <v>1967</v>
      </c>
      <c r="C13434" s="13">
        <v>1179563</v>
      </c>
    </row>
    <row r="13435" spans="1:3" ht="15.75" hidden="1" customHeight="1">
      <c r="A13435" s="13" t="s">
        <v>365</v>
      </c>
      <c r="B13435" s="13">
        <v>1968</v>
      </c>
      <c r="C13435" s="13">
        <v>1209608</v>
      </c>
    </row>
    <row r="13436" spans="1:3" ht="15.75" hidden="1" customHeight="1">
      <c r="A13436" s="13" t="s">
        <v>365</v>
      </c>
      <c r="B13436" s="13">
        <v>1969</v>
      </c>
      <c r="C13436" s="13">
        <v>1240570</v>
      </c>
    </row>
    <row r="13437" spans="1:3" ht="15.75" hidden="1" customHeight="1">
      <c r="A13437" s="13" t="s">
        <v>365</v>
      </c>
      <c r="B13437" s="13">
        <v>1970</v>
      </c>
      <c r="C13437" s="13">
        <v>1272748</v>
      </c>
    </row>
    <row r="13438" spans="1:3" ht="15.75" hidden="1" customHeight="1">
      <c r="A13438" s="13" t="s">
        <v>365</v>
      </c>
      <c r="B13438" s="13">
        <v>1971</v>
      </c>
      <c r="C13438" s="13">
        <v>1306239</v>
      </c>
    </row>
    <row r="13439" spans="1:3" ht="15.75" hidden="1" customHeight="1">
      <c r="A13439" s="13" t="s">
        <v>365</v>
      </c>
      <c r="B13439" s="13">
        <v>1972</v>
      </c>
      <c r="C13439" s="13">
        <v>1340840</v>
      </c>
    </row>
    <row r="13440" spans="1:3" ht="15.75" hidden="1" customHeight="1">
      <c r="A13440" s="13" t="s">
        <v>365</v>
      </c>
      <c r="B13440" s="13">
        <v>1973</v>
      </c>
      <c r="C13440" s="13">
        <v>1376523</v>
      </c>
    </row>
    <row r="13441" spans="1:3" ht="15.75" hidden="1" customHeight="1">
      <c r="A13441" s="13" t="s">
        <v>365</v>
      </c>
      <c r="B13441" s="13">
        <v>1974</v>
      </c>
      <c r="C13441" s="13">
        <v>1413223</v>
      </c>
    </row>
    <row r="13442" spans="1:3" ht="15.75" hidden="1" customHeight="1">
      <c r="A13442" s="13" t="s">
        <v>365</v>
      </c>
      <c r="B13442" s="13">
        <v>1975</v>
      </c>
      <c r="C13442" s="13">
        <v>1450870</v>
      </c>
    </row>
    <row r="13443" spans="1:3" ht="15.75" hidden="1" customHeight="1">
      <c r="A13443" s="13" t="s">
        <v>365</v>
      </c>
      <c r="B13443" s="13">
        <v>1976</v>
      </c>
      <c r="C13443" s="13">
        <v>1489659</v>
      </c>
    </row>
    <row r="13444" spans="1:3" ht="15.75" hidden="1" customHeight="1">
      <c r="A13444" s="13" t="s">
        <v>365</v>
      </c>
      <c r="B13444" s="13">
        <v>1977</v>
      </c>
      <c r="C13444" s="13">
        <v>1529800</v>
      </c>
    </row>
    <row r="13445" spans="1:3" ht="15.75" hidden="1" customHeight="1">
      <c r="A13445" s="13" t="s">
        <v>365</v>
      </c>
      <c r="B13445" s="13">
        <v>1978</v>
      </c>
      <c r="C13445" s="13">
        <v>1571195</v>
      </c>
    </row>
    <row r="13446" spans="1:3" ht="15.75" hidden="1" customHeight="1">
      <c r="A13446" s="13" t="s">
        <v>365</v>
      </c>
      <c r="B13446" s="13">
        <v>1979</v>
      </c>
      <c r="C13446" s="13">
        <v>1613834</v>
      </c>
    </row>
    <row r="13447" spans="1:3" ht="15.75" hidden="1" customHeight="1">
      <c r="A13447" s="13" t="s">
        <v>365</v>
      </c>
      <c r="B13447" s="13">
        <v>1980</v>
      </c>
      <c r="C13447" s="13">
        <v>1657983</v>
      </c>
    </row>
    <row r="13448" spans="1:3" ht="15.75" hidden="1" customHeight="1">
      <c r="A13448" s="13" t="s">
        <v>365</v>
      </c>
      <c r="B13448" s="13">
        <v>1981</v>
      </c>
      <c r="C13448" s="13">
        <v>1703797</v>
      </c>
    </row>
    <row r="13449" spans="1:3" ht="15.75" hidden="1" customHeight="1">
      <c r="A13449" s="13" t="s">
        <v>365</v>
      </c>
      <c r="B13449" s="13">
        <v>1982</v>
      </c>
      <c r="C13449" s="13">
        <v>1751049</v>
      </c>
    </row>
    <row r="13450" spans="1:3" ht="15.75" hidden="1" customHeight="1">
      <c r="A13450" s="13" t="s">
        <v>365</v>
      </c>
      <c r="B13450" s="13">
        <v>1983</v>
      </c>
      <c r="C13450" s="13">
        <v>1799819</v>
      </c>
    </row>
    <row r="13451" spans="1:3" ht="15.75" hidden="1" customHeight="1">
      <c r="A13451" s="13" t="s">
        <v>365</v>
      </c>
      <c r="B13451" s="13">
        <v>1984</v>
      </c>
      <c r="C13451" s="13">
        <v>1849598</v>
      </c>
    </row>
    <row r="13452" spans="1:3" ht="15.75" hidden="1" customHeight="1">
      <c r="A13452" s="13" t="s">
        <v>365</v>
      </c>
      <c r="B13452" s="13">
        <v>1985</v>
      </c>
      <c r="C13452" s="13">
        <v>1899246</v>
      </c>
    </row>
    <row r="13453" spans="1:3" ht="15.75" hidden="1" customHeight="1">
      <c r="A13453" s="13" t="s">
        <v>365</v>
      </c>
      <c r="B13453" s="13">
        <v>1986</v>
      </c>
      <c r="C13453" s="13">
        <v>1949620</v>
      </c>
    </row>
    <row r="13454" spans="1:3" ht="15.75" hidden="1" customHeight="1">
      <c r="A13454" s="13" t="s">
        <v>365</v>
      </c>
      <c r="B13454" s="13">
        <v>1987</v>
      </c>
      <c r="C13454" s="13">
        <v>2000360</v>
      </c>
    </row>
    <row r="13455" spans="1:3" ht="15.75" hidden="1" customHeight="1">
      <c r="A13455" s="13" t="s">
        <v>365</v>
      </c>
      <c r="B13455" s="13">
        <v>1988</v>
      </c>
      <c r="C13455" s="13">
        <v>2051549</v>
      </c>
    </row>
    <row r="13456" spans="1:3" ht="15.75" hidden="1" customHeight="1">
      <c r="A13456" s="13" t="s">
        <v>365</v>
      </c>
      <c r="B13456" s="13">
        <v>1989</v>
      </c>
      <c r="C13456" s="13">
        <v>2102135</v>
      </c>
    </row>
    <row r="13457" spans="1:4" ht="15.75" hidden="1" customHeight="1">
      <c r="A13457" s="13" t="s">
        <v>365</v>
      </c>
      <c r="B13457" s="13">
        <v>1990</v>
      </c>
      <c r="C13457" s="13">
        <v>2149967</v>
      </c>
      <c r="D13457" s="13">
        <v>0</v>
      </c>
    </row>
    <row r="13458" spans="1:4" ht="15.75" hidden="1" customHeight="1">
      <c r="A13458" s="13" t="s">
        <v>365</v>
      </c>
      <c r="B13458" s="13">
        <v>1991</v>
      </c>
      <c r="C13458" s="13">
        <v>2039225</v>
      </c>
    </row>
    <row r="13459" spans="1:4" ht="15.75" hidden="1" customHeight="1">
      <c r="A13459" s="13" t="s">
        <v>365</v>
      </c>
      <c r="B13459" s="13">
        <v>1992</v>
      </c>
      <c r="C13459" s="13">
        <v>1921162</v>
      </c>
    </row>
    <row r="13460" spans="1:4" ht="15.75" hidden="1" customHeight="1">
      <c r="A13460" s="13" t="s">
        <v>365</v>
      </c>
      <c r="B13460" s="13">
        <v>1993</v>
      </c>
      <c r="C13460" s="13">
        <v>1981424</v>
      </c>
      <c r="D13460" s="13">
        <v>0</v>
      </c>
    </row>
    <row r="13461" spans="1:4" ht="15.75" hidden="1" customHeight="1">
      <c r="A13461" s="13" t="s">
        <v>365</v>
      </c>
      <c r="B13461" s="13">
        <v>1994</v>
      </c>
      <c r="C13461" s="13">
        <v>2042501</v>
      </c>
      <c r="D13461" s="13">
        <v>0.74399999999999999</v>
      </c>
    </row>
    <row r="13462" spans="1:4" ht="15.75" hidden="1" customHeight="1">
      <c r="A13462" s="13" t="s">
        <v>365</v>
      </c>
      <c r="B13462" s="13">
        <v>1995</v>
      </c>
      <c r="C13462" s="13">
        <v>2157227</v>
      </c>
      <c r="D13462" s="13">
        <v>0.82299999999999995</v>
      </c>
    </row>
    <row r="13463" spans="1:4" ht="15.75" hidden="1" customHeight="1">
      <c r="A13463" s="13" t="s">
        <v>365</v>
      </c>
      <c r="B13463" s="13">
        <v>1996</v>
      </c>
      <c r="C13463" s="13">
        <v>2264083</v>
      </c>
      <c r="D13463" s="13">
        <v>0.89800000000000002</v>
      </c>
    </row>
    <row r="13464" spans="1:4" ht="15.75" hidden="1" customHeight="1">
      <c r="A13464" s="13" t="s">
        <v>365</v>
      </c>
      <c r="B13464" s="13">
        <v>1997</v>
      </c>
      <c r="C13464" s="13">
        <v>2291571</v>
      </c>
      <c r="D13464" s="13">
        <v>0.80800000000000005</v>
      </c>
    </row>
    <row r="13465" spans="1:4" ht="15.75" hidden="1" customHeight="1">
      <c r="A13465" s="13" t="s">
        <v>365</v>
      </c>
      <c r="B13465" s="13">
        <v>1998</v>
      </c>
      <c r="C13465" s="13">
        <v>2322761</v>
      </c>
      <c r="D13465" s="13">
        <v>0.58599999999999997</v>
      </c>
    </row>
    <row r="13466" spans="1:4" ht="15.75" hidden="1" customHeight="1">
      <c r="A13466" s="13" t="s">
        <v>365</v>
      </c>
      <c r="B13466" s="13">
        <v>1999</v>
      </c>
      <c r="C13466" s="13">
        <v>2356488</v>
      </c>
      <c r="D13466" s="13">
        <v>0.61499999999999999</v>
      </c>
    </row>
    <row r="13467" spans="1:4" ht="15.75" hidden="1" customHeight="1">
      <c r="A13467" s="13" t="s">
        <v>365</v>
      </c>
      <c r="B13467" s="13">
        <v>2000</v>
      </c>
      <c r="C13467" s="13">
        <v>2392888</v>
      </c>
      <c r="D13467" s="13">
        <v>0.60399999999999998</v>
      </c>
    </row>
    <row r="13468" spans="1:4" ht="15.75" hidden="1" customHeight="1">
      <c r="A13468" s="13" t="s">
        <v>365</v>
      </c>
      <c r="B13468" s="13">
        <v>2001</v>
      </c>
      <c r="C13468" s="13">
        <v>2461930</v>
      </c>
      <c r="D13468" s="13">
        <v>0.626</v>
      </c>
    </row>
    <row r="13469" spans="1:4" ht="15.75" hidden="1" customHeight="1">
      <c r="A13469" s="13" t="s">
        <v>365</v>
      </c>
      <c r="B13469" s="13">
        <v>2002</v>
      </c>
      <c r="C13469" s="13">
        <v>2547428</v>
      </c>
      <c r="D13469" s="13">
        <v>0.60099999999999998</v>
      </c>
    </row>
    <row r="13470" spans="1:4" ht="15.75" hidden="1" customHeight="1">
      <c r="A13470" s="13" t="s">
        <v>365</v>
      </c>
      <c r="B13470" s="13">
        <v>2003</v>
      </c>
      <c r="C13470" s="13">
        <v>2653393</v>
      </c>
      <c r="D13470" s="13">
        <v>0.71</v>
      </c>
    </row>
    <row r="13471" spans="1:4" ht="15.75" hidden="1" customHeight="1">
      <c r="A13471" s="13" t="s">
        <v>365</v>
      </c>
      <c r="B13471" s="13">
        <v>2004</v>
      </c>
      <c r="C13471" s="13">
        <v>2763143</v>
      </c>
      <c r="D13471" s="13">
        <v>0.76900000000000002</v>
      </c>
    </row>
    <row r="13472" spans="1:4" ht="15.75" hidden="1" customHeight="1">
      <c r="A13472" s="13" t="s">
        <v>365</v>
      </c>
      <c r="B13472" s="13">
        <v>2005</v>
      </c>
      <c r="C13472" s="13">
        <v>2831735</v>
      </c>
      <c r="D13472" s="13">
        <v>0.76900000000000002</v>
      </c>
    </row>
    <row r="13473" spans="1:4" ht="15.75" hidden="1" customHeight="1">
      <c r="A13473" s="13" t="s">
        <v>365</v>
      </c>
      <c r="B13473" s="13">
        <v>2006</v>
      </c>
      <c r="C13473" s="13">
        <v>2880094</v>
      </c>
      <c r="D13473" s="13">
        <v>0.54900000000000004</v>
      </c>
    </row>
    <row r="13474" spans="1:4" ht="15.75" hidden="1" customHeight="1">
      <c r="A13474" s="13" t="s">
        <v>365</v>
      </c>
      <c r="B13474" s="13">
        <v>2007</v>
      </c>
      <c r="C13474" s="13">
        <v>2926172</v>
      </c>
      <c r="D13474" s="13">
        <v>0.56299999999999994</v>
      </c>
    </row>
    <row r="13475" spans="1:4" ht="15.75" hidden="1" customHeight="1">
      <c r="A13475" s="13" t="s">
        <v>365</v>
      </c>
      <c r="B13475" s="13">
        <v>2008</v>
      </c>
      <c r="C13475" s="13">
        <v>3005783</v>
      </c>
      <c r="D13475" s="13">
        <v>0.40899999999999997</v>
      </c>
    </row>
    <row r="13476" spans="1:4" ht="15.75" hidden="1" customHeight="1">
      <c r="A13476" s="13" t="s">
        <v>365</v>
      </c>
      <c r="B13476" s="13">
        <v>2009</v>
      </c>
      <c r="C13476" s="13">
        <v>3083900</v>
      </c>
      <c r="D13476" s="13">
        <v>0.497</v>
      </c>
    </row>
    <row r="13477" spans="1:4" ht="15.75" hidden="1" customHeight="1">
      <c r="A13477" s="13" t="s">
        <v>365</v>
      </c>
      <c r="B13477" s="13">
        <v>2010</v>
      </c>
      <c r="C13477" s="13">
        <v>3147733</v>
      </c>
      <c r="D13477" s="13">
        <v>0.497</v>
      </c>
    </row>
    <row r="13478" spans="1:4" ht="15.75" hidden="1" customHeight="1">
      <c r="A13478" s="13" t="s">
        <v>365</v>
      </c>
      <c r="B13478" s="13">
        <v>2011</v>
      </c>
      <c r="C13478" s="13">
        <v>3207574</v>
      </c>
      <c r="D13478" s="13">
        <v>0.55600000000000005</v>
      </c>
    </row>
    <row r="13479" spans="1:4" ht="15.75" hidden="1" customHeight="1">
      <c r="A13479" s="13" t="s">
        <v>365</v>
      </c>
      <c r="B13479" s="13">
        <v>2012</v>
      </c>
      <c r="C13479" s="13">
        <v>3252600</v>
      </c>
      <c r="D13479" s="13">
        <v>0.60499999999999998</v>
      </c>
    </row>
    <row r="13480" spans="1:4" ht="15.75" hidden="1" customHeight="1">
      <c r="A13480" s="13" t="s">
        <v>365</v>
      </c>
      <c r="B13480" s="13">
        <v>2013</v>
      </c>
      <c r="C13480" s="13">
        <v>3296370</v>
      </c>
      <c r="D13480" s="13">
        <v>0.621</v>
      </c>
    </row>
    <row r="13481" spans="1:4" ht="15.75" hidden="1" customHeight="1">
      <c r="A13481" s="13" t="s">
        <v>365</v>
      </c>
      <c r="B13481" s="13">
        <v>2014</v>
      </c>
      <c r="C13481" s="13">
        <v>3323429</v>
      </c>
      <c r="D13481" s="13">
        <v>0.63100000000000001</v>
      </c>
    </row>
    <row r="13482" spans="1:4" ht="15.75" hidden="1" customHeight="1">
      <c r="A13482" s="13" t="s">
        <v>365</v>
      </c>
      <c r="B13482" s="13">
        <v>2015</v>
      </c>
      <c r="C13482" s="13">
        <v>3340005</v>
      </c>
      <c r="D13482" s="13">
        <v>0.63100000000000001</v>
      </c>
    </row>
    <row r="13483" spans="1:4" ht="15.75" hidden="1" customHeight="1">
      <c r="A13483" s="13" t="s">
        <v>365</v>
      </c>
      <c r="B13483" s="13">
        <v>2016</v>
      </c>
      <c r="C13483" s="13">
        <v>3365288</v>
      </c>
      <c r="D13483" s="13">
        <v>0.64500000000000002</v>
      </c>
    </row>
    <row r="13484" spans="1:4" ht="15.75" hidden="1" customHeight="1">
      <c r="A13484" s="13" t="s">
        <v>365</v>
      </c>
      <c r="B13484" s="13">
        <v>2017</v>
      </c>
      <c r="C13484" s="13">
        <v>3396933</v>
      </c>
      <c r="D13484" s="13">
        <v>0.70399999999999996</v>
      </c>
    </row>
    <row r="13485" spans="1:4" ht="15.75" hidden="1" customHeight="1">
      <c r="A13485" s="13" t="s">
        <v>365</v>
      </c>
      <c r="B13485" s="13">
        <v>2018</v>
      </c>
      <c r="C13485" s="13">
        <v>3445380</v>
      </c>
      <c r="D13485" s="13">
        <v>0.83</v>
      </c>
    </row>
    <row r="13486" spans="1:4" ht="15.75" hidden="1" customHeight="1">
      <c r="A13486" s="13" t="s">
        <v>365</v>
      </c>
      <c r="B13486" s="13">
        <v>2019</v>
      </c>
      <c r="C13486" s="13">
        <v>3498819</v>
      </c>
      <c r="D13486" s="13">
        <v>0.85499999999999998</v>
      </c>
    </row>
    <row r="13487" spans="1:4" ht="15.75" hidden="1" customHeight="1">
      <c r="A13487" s="13" t="s">
        <v>365</v>
      </c>
      <c r="B13487" s="13">
        <v>2020</v>
      </c>
      <c r="C13487" s="13">
        <v>3555869</v>
      </c>
      <c r="D13487" s="13">
        <v>0.78300000000000003</v>
      </c>
    </row>
    <row r="13488" spans="1:4" ht="15.75" hidden="1" customHeight="1">
      <c r="A13488" s="13" t="s">
        <v>365</v>
      </c>
      <c r="B13488" s="13">
        <v>2021</v>
      </c>
      <c r="C13488" s="13">
        <v>3620324</v>
      </c>
      <c r="D13488" s="13">
        <v>0.82099999999999995</v>
      </c>
    </row>
    <row r="13489" spans="1:4" ht="15.75" hidden="1" customHeight="1">
      <c r="A13489" s="13" t="s">
        <v>273</v>
      </c>
      <c r="B13489" s="13">
        <v>1830</v>
      </c>
      <c r="C13489" s="13">
        <v>376880</v>
      </c>
      <c r="D13489" s="13">
        <v>0</v>
      </c>
    </row>
    <row r="13490" spans="1:4" ht="15.75" hidden="1" customHeight="1">
      <c r="A13490" s="13" t="s">
        <v>273</v>
      </c>
      <c r="B13490" s="13">
        <v>1831</v>
      </c>
      <c r="C13490" s="13">
        <v>381439</v>
      </c>
      <c r="D13490" s="13">
        <v>0</v>
      </c>
    </row>
    <row r="13491" spans="1:4" ht="15.75" hidden="1" customHeight="1">
      <c r="A13491" s="13" t="s">
        <v>273</v>
      </c>
      <c r="B13491" s="13">
        <v>1832</v>
      </c>
      <c r="C13491" s="13">
        <v>386053</v>
      </c>
      <c r="D13491" s="13">
        <v>0</v>
      </c>
    </row>
    <row r="13492" spans="1:4" ht="15.75" hidden="1" customHeight="1">
      <c r="A13492" s="13" t="s">
        <v>273</v>
      </c>
      <c r="B13492" s="13">
        <v>1833</v>
      </c>
      <c r="C13492" s="13">
        <v>390722</v>
      </c>
      <c r="D13492" s="13">
        <v>0</v>
      </c>
    </row>
    <row r="13493" spans="1:4" ht="15.75" hidden="1" customHeight="1">
      <c r="A13493" s="13" t="s">
        <v>273</v>
      </c>
      <c r="B13493" s="13">
        <v>1850</v>
      </c>
      <c r="C13493" s="13">
        <v>479333</v>
      </c>
      <c r="D13493" s="13">
        <v>1E-3</v>
      </c>
    </row>
    <row r="13494" spans="1:4" ht="15.75" hidden="1" customHeight="1">
      <c r="A13494" s="13" t="s">
        <v>273</v>
      </c>
      <c r="B13494" s="13">
        <v>1851</v>
      </c>
      <c r="C13494" s="13">
        <v>485120</v>
      </c>
    </row>
    <row r="13495" spans="1:4" ht="15.75" hidden="1" customHeight="1">
      <c r="A13495" s="13" t="s">
        <v>273</v>
      </c>
      <c r="B13495" s="13">
        <v>1852</v>
      </c>
      <c r="C13495" s="13">
        <v>490976</v>
      </c>
    </row>
    <row r="13496" spans="1:4" ht="15.75" hidden="1" customHeight="1">
      <c r="A13496" s="13" t="s">
        <v>273</v>
      </c>
      <c r="B13496" s="13">
        <v>1853</v>
      </c>
      <c r="C13496" s="13">
        <v>496904</v>
      </c>
    </row>
    <row r="13497" spans="1:4" ht="15.75" hidden="1" customHeight="1">
      <c r="A13497" s="13" t="s">
        <v>273</v>
      </c>
      <c r="B13497" s="13">
        <v>1854</v>
      </c>
      <c r="C13497" s="13">
        <v>502902</v>
      </c>
    </row>
    <row r="13498" spans="1:4" ht="15.75" hidden="1" customHeight="1">
      <c r="A13498" s="13" t="s">
        <v>273</v>
      </c>
      <c r="B13498" s="13">
        <v>1855</v>
      </c>
      <c r="C13498" s="13">
        <v>508974</v>
      </c>
      <c r="D13498" s="13">
        <v>3.0000000000000001E-3</v>
      </c>
    </row>
    <row r="13499" spans="1:4" ht="15.75" hidden="1" customHeight="1">
      <c r="A13499" s="13" t="s">
        <v>273</v>
      </c>
      <c r="B13499" s="13">
        <v>1856</v>
      </c>
      <c r="C13499" s="13">
        <v>515118</v>
      </c>
    </row>
    <row r="13500" spans="1:4" ht="15.75" hidden="1" customHeight="1">
      <c r="A13500" s="13" t="s">
        <v>273</v>
      </c>
      <c r="B13500" s="13">
        <v>1857</v>
      </c>
      <c r="C13500" s="13">
        <v>521337</v>
      </c>
    </row>
    <row r="13501" spans="1:4" ht="15.75" hidden="1" customHeight="1">
      <c r="A13501" s="13" t="s">
        <v>273</v>
      </c>
      <c r="B13501" s="13">
        <v>1858</v>
      </c>
      <c r="C13501" s="13">
        <v>527631</v>
      </c>
      <c r="D13501" s="13">
        <v>5.0000000000000001E-3</v>
      </c>
    </row>
    <row r="13502" spans="1:4" ht="15.75" hidden="1" customHeight="1">
      <c r="A13502" s="13" t="s">
        <v>273</v>
      </c>
      <c r="B13502" s="13">
        <v>1859</v>
      </c>
      <c r="C13502" s="13">
        <v>534001</v>
      </c>
      <c r="D13502" s="13">
        <v>5.0000000000000001E-3</v>
      </c>
    </row>
    <row r="13503" spans="1:4" ht="15.75" hidden="1" customHeight="1">
      <c r="A13503" s="13" t="s">
        <v>273</v>
      </c>
      <c r="B13503" s="13">
        <v>1860</v>
      </c>
      <c r="C13503" s="13">
        <v>540447</v>
      </c>
      <c r="D13503" s="13">
        <v>7.0000000000000001E-3</v>
      </c>
    </row>
    <row r="13504" spans="1:4" ht="15.75" hidden="1" customHeight="1">
      <c r="A13504" s="13" t="s">
        <v>273</v>
      </c>
      <c r="B13504" s="13">
        <v>1861</v>
      </c>
      <c r="C13504" s="13">
        <v>546972</v>
      </c>
      <c r="D13504" s="13">
        <v>8.9999999999999993E-3</v>
      </c>
    </row>
    <row r="13505" spans="1:4" ht="15.75" hidden="1" customHeight="1">
      <c r="A13505" s="13" t="s">
        <v>273</v>
      </c>
      <c r="B13505" s="13">
        <v>1862</v>
      </c>
      <c r="C13505" s="13">
        <v>553575</v>
      </c>
      <c r="D13505" s="13">
        <v>8.0000000000000002E-3</v>
      </c>
    </row>
    <row r="13506" spans="1:4" ht="15.75" hidden="1" customHeight="1">
      <c r="A13506" s="13" t="s">
        <v>273</v>
      </c>
      <c r="B13506" s="13">
        <v>1863</v>
      </c>
      <c r="C13506" s="13">
        <v>560258</v>
      </c>
      <c r="D13506" s="13">
        <v>8.0000000000000002E-3</v>
      </c>
    </row>
    <row r="13507" spans="1:4" ht="15.75" hidden="1" customHeight="1">
      <c r="A13507" s="13" t="s">
        <v>273</v>
      </c>
      <c r="B13507" s="13">
        <v>1864</v>
      </c>
      <c r="C13507" s="13">
        <v>567022</v>
      </c>
      <c r="D13507" s="13">
        <v>8.9999999999999993E-3</v>
      </c>
    </row>
    <row r="13508" spans="1:4" ht="15.75" hidden="1" customHeight="1">
      <c r="A13508" s="13" t="s">
        <v>273</v>
      </c>
      <c r="B13508" s="13">
        <v>1865</v>
      </c>
      <c r="C13508" s="13">
        <v>573867</v>
      </c>
      <c r="D13508" s="13">
        <v>8.9999999999999993E-3</v>
      </c>
    </row>
    <row r="13509" spans="1:4" ht="15.75" hidden="1" customHeight="1">
      <c r="A13509" s="13" t="s">
        <v>273</v>
      </c>
      <c r="B13509" s="13">
        <v>1866</v>
      </c>
      <c r="C13509" s="13">
        <v>580795</v>
      </c>
      <c r="D13509" s="13">
        <v>2.8000000000000001E-2</v>
      </c>
    </row>
    <row r="13510" spans="1:4" ht="15.75" hidden="1" customHeight="1">
      <c r="A13510" s="13" t="s">
        <v>273</v>
      </c>
      <c r="B13510" s="13">
        <v>1867</v>
      </c>
      <c r="C13510" s="13">
        <v>587807</v>
      </c>
      <c r="D13510" s="13">
        <v>3.2000000000000001E-2</v>
      </c>
    </row>
    <row r="13511" spans="1:4" ht="15.75" hidden="1" customHeight="1">
      <c r="A13511" s="13" t="s">
        <v>273</v>
      </c>
      <c r="B13511" s="13">
        <v>1868</v>
      </c>
      <c r="C13511" s="13">
        <v>594903</v>
      </c>
      <c r="D13511" s="13">
        <v>2.7E-2</v>
      </c>
    </row>
    <row r="13512" spans="1:4" ht="15.75" hidden="1" customHeight="1">
      <c r="A13512" s="13" t="s">
        <v>273</v>
      </c>
      <c r="B13512" s="13">
        <v>1869</v>
      </c>
      <c r="C13512" s="13">
        <v>602085</v>
      </c>
      <c r="D13512" s="13">
        <v>3.5999999999999997E-2</v>
      </c>
    </row>
    <row r="13513" spans="1:4" ht="15.75" hidden="1" customHeight="1">
      <c r="A13513" s="13" t="s">
        <v>273</v>
      </c>
      <c r="B13513" s="13">
        <v>1870</v>
      </c>
      <c r="C13513" s="13">
        <v>609354</v>
      </c>
      <c r="D13513" s="13">
        <v>3.9E-2</v>
      </c>
    </row>
    <row r="13514" spans="1:4" ht="15.75" hidden="1" customHeight="1">
      <c r="A13514" s="13" t="s">
        <v>273</v>
      </c>
      <c r="B13514" s="13">
        <v>1871</v>
      </c>
      <c r="C13514" s="13">
        <v>616710</v>
      </c>
      <c r="D13514" s="13">
        <v>5.2999999999999999E-2</v>
      </c>
    </row>
    <row r="13515" spans="1:4" ht="15.75" hidden="1" customHeight="1">
      <c r="A13515" s="13" t="s">
        <v>273</v>
      </c>
      <c r="B13515" s="13">
        <v>1872</v>
      </c>
      <c r="C13515" s="13">
        <v>624156</v>
      </c>
      <c r="D13515" s="13">
        <v>5.3999999999999999E-2</v>
      </c>
    </row>
    <row r="13516" spans="1:4" ht="15.75" hidden="1" customHeight="1">
      <c r="A13516" s="13" t="s">
        <v>273</v>
      </c>
      <c r="B13516" s="13">
        <v>1873</v>
      </c>
      <c r="C13516" s="13">
        <v>631691</v>
      </c>
      <c r="D13516" s="13">
        <v>5.0999999999999997E-2</v>
      </c>
    </row>
    <row r="13517" spans="1:4" ht="15.75" hidden="1" customHeight="1">
      <c r="A13517" s="13" t="s">
        <v>273</v>
      </c>
      <c r="B13517" s="13">
        <v>1874</v>
      </c>
      <c r="C13517" s="13">
        <v>639317</v>
      </c>
      <c r="D13517" s="13">
        <v>6.2E-2</v>
      </c>
    </row>
    <row r="13518" spans="1:4" ht="15.75" hidden="1" customHeight="1">
      <c r="A13518" s="13" t="s">
        <v>273</v>
      </c>
      <c r="B13518" s="13">
        <v>1875</v>
      </c>
      <c r="C13518" s="13">
        <v>647035</v>
      </c>
      <c r="D13518" s="13">
        <v>7.0999999999999994E-2</v>
      </c>
    </row>
    <row r="13519" spans="1:4" ht="15.75" hidden="1" customHeight="1">
      <c r="A13519" s="13" t="s">
        <v>273</v>
      </c>
      <c r="B13519" s="13">
        <v>1876</v>
      </c>
      <c r="C13519" s="13">
        <v>654846</v>
      </c>
      <c r="D13519" s="13">
        <v>8.7999999999999995E-2</v>
      </c>
    </row>
    <row r="13520" spans="1:4" ht="15.75" hidden="1" customHeight="1">
      <c r="A13520" s="13" t="s">
        <v>273</v>
      </c>
      <c r="B13520" s="13">
        <v>1877</v>
      </c>
      <c r="C13520" s="13">
        <v>662752</v>
      </c>
      <c r="D13520" s="13">
        <v>0.09</v>
      </c>
    </row>
    <row r="13521" spans="1:4" ht="15.75" hidden="1" customHeight="1">
      <c r="A13521" s="13" t="s">
        <v>273</v>
      </c>
      <c r="B13521" s="13">
        <v>1878</v>
      </c>
      <c r="C13521" s="13">
        <v>670753</v>
      </c>
      <c r="D13521" s="13">
        <v>0.11700000000000001</v>
      </c>
    </row>
    <row r="13522" spans="1:4" ht="15.75" hidden="1" customHeight="1">
      <c r="A13522" s="13" t="s">
        <v>273</v>
      </c>
      <c r="B13522" s="13">
        <v>1879</v>
      </c>
      <c r="C13522" s="13">
        <v>678850</v>
      </c>
      <c r="D13522" s="13">
        <v>0.12</v>
      </c>
    </row>
    <row r="13523" spans="1:4" ht="15.75" hidden="1" customHeight="1">
      <c r="A13523" s="13" t="s">
        <v>273</v>
      </c>
      <c r="B13523" s="13">
        <v>1880</v>
      </c>
      <c r="C13523" s="13">
        <v>687046</v>
      </c>
      <c r="D13523" s="13">
        <v>0.14099999999999999</v>
      </c>
    </row>
    <row r="13524" spans="1:4" ht="15.75" hidden="1" customHeight="1">
      <c r="A13524" s="13" t="s">
        <v>273</v>
      </c>
      <c r="B13524" s="13">
        <v>1881</v>
      </c>
      <c r="C13524" s="13">
        <v>695340</v>
      </c>
      <c r="D13524" s="13">
        <v>0.14899999999999999</v>
      </c>
    </row>
    <row r="13525" spans="1:4" ht="15.75" hidden="1" customHeight="1">
      <c r="A13525" s="13" t="s">
        <v>273</v>
      </c>
      <c r="B13525" s="13">
        <v>1882</v>
      </c>
      <c r="C13525" s="13">
        <v>703735</v>
      </c>
      <c r="D13525" s="13">
        <v>0.157</v>
      </c>
    </row>
    <row r="13526" spans="1:4" ht="15.75" hidden="1" customHeight="1">
      <c r="A13526" s="13" t="s">
        <v>273</v>
      </c>
      <c r="B13526" s="13">
        <v>1883</v>
      </c>
      <c r="C13526" s="13">
        <v>712230</v>
      </c>
      <c r="D13526" s="13">
        <v>0.17799999999999999</v>
      </c>
    </row>
    <row r="13527" spans="1:4" ht="15.75" hidden="1" customHeight="1">
      <c r="A13527" s="13" t="s">
        <v>273</v>
      </c>
      <c r="B13527" s="13">
        <v>1884</v>
      </c>
      <c r="C13527" s="13">
        <v>720829</v>
      </c>
      <c r="D13527" s="13">
        <v>0.18099999999999999</v>
      </c>
    </row>
    <row r="13528" spans="1:4" ht="15.75" hidden="1" customHeight="1">
      <c r="A13528" s="13" t="s">
        <v>273</v>
      </c>
      <c r="B13528" s="13">
        <v>1885</v>
      </c>
      <c r="C13528" s="13">
        <v>729531</v>
      </c>
      <c r="D13528" s="13">
        <v>0.19700000000000001</v>
      </c>
    </row>
    <row r="13529" spans="1:4" ht="15.75" hidden="1" customHeight="1">
      <c r="A13529" s="13" t="s">
        <v>273</v>
      </c>
      <c r="B13529" s="13">
        <v>1886</v>
      </c>
      <c r="C13529" s="13">
        <v>738338</v>
      </c>
      <c r="D13529" s="13">
        <v>0.20200000000000001</v>
      </c>
    </row>
    <row r="13530" spans="1:4" ht="15.75" hidden="1" customHeight="1">
      <c r="A13530" s="13" t="s">
        <v>273</v>
      </c>
      <c r="B13530" s="13">
        <v>1887</v>
      </c>
      <c r="C13530" s="13">
        <v>747252</v>
      </c>
      <c r="D13530" s="13">
        <v>0.214</v>
      </c>
    </row>
    <row r="13531" spans="1:4" ht="15.75" hidden="1" customHeight="1">
      <c r="A13531" s="13" t="s">
        <v>273</v>
      </c>
      <c r="B13531" s="13">
        <v>1888</v>
      </c>
      <c r="C13531" s="13">
        <v>756273</v>
      </c>
      <c r="D13531" s="13">
        <v>0.223</v>
      </c>
    </row>
    <row r="13532" spans="1:4" ht="15.75" hidden="1" customHeight="1">
      <c r="A13532" s="13" t="s">
        <v>273</v>
      </c>
      <c r="B13532" s="13">
        <v>1889</v>
      </c>
      <c r="C13532" s="13">
        <v>765403</v>
      </c>
      <c r="D13532" s="13">
        <v>0.24099999999999999</v>
      </c>
    </row>
    <row r="13533" spans="1:4" ht="15.75" hidden="1" customHeight="1">
      <c r="A13533" s="13" t="s">
        <v>273</v>
      </c>
      <c r="B13533" s="13">
        <v>1890</v>
      </c>
      <c r="C13533" s="13">
        <v>774643</v>
      </c>
      <c r="D13533" s="13">
        <v>0.27300000000000002</v>
      </c>
    </row>
    <row r="13534" spans="1:4" ht="15.75" hidden="1" customHeight="1">
      <c r="A13534" s="13" t="s">
        <v>273</v>
      </c>
      <c r="B13534" s="13">
        <v>1891</v>
      </c>
      <c r="C13534" s="13">
        <v>783995</v>
      </c>
      <c r="D13534" s="13">
        <v>0.30099999999999999</v>
      </c>
    </row>
    <row r="13535" spans="1:4" ht="15.75" hidden="1" customHeight="1">
      <c r="A13535" s="13" t="s">
        <v>273</v>
      </c>
      <c r="B13535" s="13">
        <v>1892</v>
      </c>
      <c r="C13535" s="13">
        <v>793460</v>
      </c>
      <c r="D13535" s="13">
        <v>0.318</v>
      </c>
    </row>
    <row r="13536" spans="1:4" ht="15.75" hidden="1" customHeight="1">
      <c r="A13536" s="13" t="s">
        <v>273</v>
      </c>
      <c r="B13536" s="13">
        <v>1893</v>
      </c>
      <c r="C13536" s="13">
        <v>803039</v>
      </c>
      <c r="D13536" s="13">
        <v>0.373</v>
      </c>
    </row>
    <row r="13537" spans="1:4" ht="15.75" hidden="1" customHeight="1">
      <c r="A13537" s="13" t="s">
        <v>273</v>
      </c>
      <c r="B13537" s="13">
        <v>1894</v>
      </c>
      <c r="C13537" s="13">
        <v>812734</v>
      </c>
      <c r="D13537" s="13">
        <v>0.38</v>
      </c>
    </row>
    <row r="13538" spans="1:4" ht="15.75" hidden="1" customHeight="1">
      <c r="A13538" s="13" t="s">
        <v>273</v>
      </c>
      <c r="B13538" s="13">
        <v>1895</v>
      </c>
      <c r="C13538" s="13">
        <v>822545</v>
      </c>
      <c r="D13538" s="13">
        <v>0.437</v>
      </c>
    </row>
    <row r="13539" spans="1:4" ht="15.75" hidden="1" customHeight="1">
      <c r="A13539" s="13" t="s">
        <v>273</v>
      </c>
      <c r="B13539" s="13">
        <v>1896</v>
      </c>
      <c r="C13539" s="13">
        <v>832475</v>
      </c>
      <c r="D13539" s="13">
        <v>0.44500000000000001</v>
      </c>
    </row>
    <row r="13540" spans="1:4" ht="15.75" hidden="1" customHeight="1">
      <c r="A13540" s="13" t="s">
        <v>273</v>
      </c>
      <c r="B13540" s="13">
        <v>1897</v>
      </c>
      <c r="C13540" s="13">
        <v>842525</v>
      </c>
      <c r="D13540" s="13">
        <v>0.51400000000000001</v>
      </c>
    </row>
    <row r="13541" spans="1:4" ht="15.75" hidden="1" customHeight="1">
      <c r="A13541" s="13" t="s">
        <v>273</v>
      </c>
      <c r="B13541" s="13">
        <v>1898</v>
      </c>
      <c r="C13541" s="13">
        <v>852697</v>
      </c>
      <c r="D13541" s="13">
        <v>0.57699999999999996</v>
      </c>
    </row>
    <row r="13542" spans="1:4" ht="15.75" hidden="1" customHeight="1">
      <c r="A13542" s="13" t="s">
        <v>273</v>
      </c>
      <c r="B13542" s="13">
        <v>1899</v>
      </c>
      <c r="C13542" s="13">
        <v>862991</v>
      </c>
      <c r="D13542" s="13">
        <v>0.66900000000000004</v>
      </c>
    </row>
    <row r="13543" spans="1:4" ht="15.75" hidden="1" customHeight="1">
      <c r="A13543" s="13" t="s">
        <v>273</v>
      </c>
      <c r="B13543" s="13">
        <v>1900</v>
      </c>
      <c r="C13543" s="13">
        <v>873409</v>
      </c>
      <c r="D13543" s="13">
        <v>0.75800000000000001</v>
      </c>
    </row>
    <row r="13544" spans="1:4" ht="15.75" hidden="1" customHeight="1">
      <c r="A13544" s="13" t="s">
        <v>273</v>
      </c>
      <c r="B13544" s="13">
        <v>1901</v>
      </c>
      <c r="C13544" s="13">
        <v>883954</v>
      </c>
      <c r="D13544" s="13">
        <v>0.77800000000000002</v>
      </c>
    </row>
    <row r="13545" spans="1:4" ht="15.75" hidden="1" customHeight="1">
      <c r="A13545" s="13" t="s">
        <v>273</v>
      </c>
      <c r="B13545" s="13">
        <v>1902</v>
      </c>
      <c r="C13545" s="13">
        <v>894625</v>
      </c>
      <c r="D13545" s="13">
        <v>0.751</v>
      </c>
    </row>
    <row r="13546" spans="1:4" ht="15.75" hidden="1" customHeight="1">
      <c r="A13546" s="13" t="s">
        <v>273</v>
      </c>
      <c r="B13546" s="13">
        <v>1903</v>
      </c>
      <c r="C13546" s="13">
        <v>905425</v>
      </c>
      <c r="D13546" s="13">
        <v>0.73499999999999999</v>
      </c>
    </row>
    <row r="13547" spans="1:4" ht="15.75" hidden="1" customHeight="1">
      <c r="A13547" s="13" t="s">
        <v>273</v>
      </c>
      <c r="B13547" s="13">
        <v>1904</v>
      </c>
      <c r="C13547" s="13">
        <v>916356</v>
      </c>
      <c r="D13547" s="13">
        <v>0.81799999999999995</v>
      </c>
    </row>
    <row r="13548" spans="1:4" ht="15.75" hidden="1" customHeight="1">
      <c r="A13548" s="13" t="s">
        <v>273</v>
      </c>
      <c r="B13548" s="13">
        <v>1905</v>
      </c>
      <c r="C13548" s="13">
        <v>927419</v>
      </c>
      <c r="D13548" s="13">
        <v>0.73</v>
      </c>
    </row>
    <row r="13549" spans="1:4" ht="15.75" hidden="1" customHeight="1">
      <c r="A13549" s="13" t="s">
        <v>273</v>
      </c>
      <c r="B13549" s="13">
        <v>1906</v>
      </c>
      <c r="C13549" s="13">
        <v>938615</v>
      </c>
      <c r="D13549" s="13">
        <v>0.83299999999999996</v>
      </c>
    </row>
    <row r="13550" spans="1:4" ht="15.75" hidden="1" customHeight="1">
      <c r="A13550" s="13" t="s">
        <v>273</v>
      </c>
      <c r="B13550" s="13">
        <v>1907</v>
      </c>
      <c r="C13550" s="13">
        <v>949946</v>
      </c>
      <c r="D13550" s="13">
        <v>0.93300000000000005</v>
      </c>
    </row>
    <row r="13551" spans="1:4" ht="15.75" hidden="1" customHeight="1">
      <c r="A13551" s="13" t="s">
        <v>273</v>
      </c>
      <c r="B13551" s="13">
        <v>1908</v>
      </c>
      <c r="C13551" s="13">
        <v>961415</v>
      </c>
      <c r="D13551" s="13">
        <v>0.93799999999999994</v>
      </c>
    </row>
    <row r="13552" spans="1:4" ht="15.75" hidden="1" customHeight="1">
      <c r="A13552" s="13" t="s">
        <v>273</v>
      </c>
      <c r="B13552" s="13">
        <v>1909</v>
      </c>
      <c r="C13552" s="13">
        <v>973075</v>
      </c>
      <c r="D13552" s="13">
        <v>0.99099999999999999</v>
      </c>
    </row>
    <row r="13553" spans="1:4" ht="15.75" hidden="1" customHeight="1">
      <c r="A13553" s="13" t="s">
        <v>273</v>
      </c>
      <c r="B13553" s="13">
        <v>1910</v>
      </c>
      <c r="C13553" s="13">
        <v>984932</v>
      </c>
      <c r="D13553" s="13">
        <v>0.97099999999999997</v>
      </c>
    </row>
    <row r="13554" spans="1:4" ht="15.75" hidden="1" customHeight="1">
      <c r="A13554" s="13" t="s">
        <v>273</v>
      </c>
      <c r="B13554" s="13">
        <v>1911</v>
      </c>
      <c r="C13554" s="13">
        <v>996987</v>
      </c>
      <c r="D13554" s="13">
        <v>1.0069999999999999</v>
      </c>
    </row>
    <row r="13555" spans="1:4" ht="15.75" hidden="1" customHeight="1">
      <c r="A13555" s="13" t="s">
        <v>273</v>
      </c>
      <c r="B13555" s="13">
        <v>1912</v>
      </c>
      <c r="C13555" s="13">
        <v>1009244</v>
      </c>
      <c r="D13555" s="13">
        <v>1.141</v>
      </c>
    </row>
    <row r="13556" spans="1:4" ht="15.75" hidden="1" customHeight="1">
      <c r="A13556" s="13" t="s">
        <v>273</v>
      </c>
      <c r="B13556" s="13">
        <v>1913</v>
      </c>
      <c r="C13556" s="13">
        <v>1021706</v>
      </c>
      <c r="D13556" s="13">
        <v>1.2390000000000001</v>
      </c>
    </row>
    <row r="13557" spans="1:4" ht="15.75" hidden="1" customHeight="1">
      <c r="A13557" s="13" t="s">
        <v>273</v>
      </c>
      <c r="B13557" s="13">
        <v>1914</v>
      </c>
      <c r="C13557" s="13">
        <v>1034322</v>
      </c>
      <c r="D13557" s="13">
        <v>1.119</v>
      </c>
    </row>
    <row r="13558" spans="1:4" ht="15.75" hidden="1" customHeight="1">
      <c r="A13558" s="13" t="s">
        <v>273</v>
      </c>
      <c r="B13558" s="13">
        <v>1915</v>
      </c>
      <c r="C13558" s="13">
        <v>1047093</v>
      </c>
      <c r="D13558" s="13">
        <v>1.0269999999999999</v>
      </c>
    </row>
    <row r="13559" spans="1:4" ht="15.75" hidden="1" customHeight="1">
      <c r="A13559" s="13" t="s">
        <v>273</v>
      </c>
      <c r="B13559" s="13">
        <v>1916</v>
      </c>
      <c r="C13559" s="13">
        <v>1060022</v>
      </c>
      <c r="D13559" s="13">
        <v>1.0940000000000001</v>
      </c>
    </row>
    <row r="13560" spans="1:4" ht="15.75" hidden="1" customHeight="1">
      <c r="A13560" s="13" t="s">
        <v>273</v>
      </c>
      <c r="B13560" s="13">
        <v>1917</v>
      </c>
      <c r="C13560" s="13">
        <v>1073111</v>
      </c>
      <c r="D13560" s="13">
        <v>1.0069999999999999</v>
      </c>
    </row>
    <row r="13561" spans="1:4" ht="15.75" hidden="1" customHeight="1">
      <c r="A13561" s="13" t="s">
        <v>273</v>
      </c>
      <c r="B13561" s="13">
        <v>1918</v>
      </c>
      <c r="C13561" s="13">
        <v>1086387</v>
      </c>
      <c r="D13561" s="13">
        <v>0.40200000000000002</v>
      </c>
    </row>
    <row r="13562" spans="1:4" ht="15.75" hidden="1" customHeight="1">
      <c r="A13562" s="13" t="s">
        <v>273</v>
      </c>
      <c r="B13562" s="13">
        <v>1919</v>
      </c>
      <c r="C13562" s="13">
        <v>1097251</v>
      </c>
      <c r="D13562" s="13">
        <v>0.34300000000000003</v>
      </c>
    </row>
    <row r="13563" spans="1:4" ht="15.75" hidden="1" customHeight="1">
      <c r="A13563" s="13" t="s">
        <v>273</v>
      </c>
      <c r="B13563" s="13">
        <v>1920</v>
      </c>
      <c r="C13563" s="13">
        <v>1105673</v>
      </c>
      <c r="D13563" s="13">
        <v>0.313</v>
      </c>
    </row>
    <row r="13564" spans="1:4" ht="15.75" hidden="1" customHeight="1">
      <c r="A13564" s="13" t="s">
        <v>273</v>
      </c>
      <c r="B13564" s="13">
        <v>1921</v>
      </c>
      <c r="C13564" s="13">
        <v>1111619</v>
      </c>
      <c r="D13564" s="13">
        <v>0.33900000000000002</v>
      </c>
    </row>
    <row r="13565" spans="1:4" ht="15.75" hidden="1" customHeight="1">
      <c r="A13565" s="13" t="s">
        <v>273</v>
      </c>
      <c r="B13565" s="13">
        <v>1922</v>
      </c>
      <c r="C13565" s="13">
        <v>1115057</v>
      </c>
      <c r="D13565" s="13">
        <v>0.41399999999999998</v>
      </c>
    </row>
    <row r="13566" spans="1:4" ht="15.75" hidden="1" customHeight="1">
      <c r="A13566" s="13" t="s">
        <v>273</v>
      </c>
      <c r="B13566" s="13">
        <v>1923</v>
      </c>
      <c r="C13566" s="13">
        <v>1115953</v>
      </c>
      <c r="D13566" s="13">
        <v>0.45700000000000002</v>
      </c>
    </row>
    <row r="13567" spans="1:4" ht="15.75" hidden="1" customHeight="1">
      <c r="A13567" s="13" t="s">
        <v>273</v>
      </c>
      <c r="B13567" s="13">
        <v>1924</v>
      </c>
      <c r="C13567" s="13">
        <v>1116851</v>
      </c>
      <c r="D13567" s="13">
        <v>0.54500000000000004</v>
      </c>
    </row>
    <row r="13568" spans="1:4" ht="15.75" hidden="1" customHeight="1">
      <c r="A13568" s="13" t="s">
        <v>273</v>
      </c>
      <c r="B13568" s="13">
        <v>1925</v>
      </c>
      <c r="C13568" s="13">
        <v>1117749</v>
      </c>
      <c r="D13568" s="13">
        <v>0.53700000000000003</v>
      </c>
    </row>
    <row r="13569" spans="1:4" ht="15.75" hidden="1" customHeight="1">
      <c r="A13569" s="13" t="s">
        <v>273</v>
      </c>
      <c r="B13569" s="13">
        <v>1926</v>
      </c>
      <c r="C13569" s="13">
        <v>1118648</v>
      </c>
      <c r="D13569" s="13">
        <v>0.77900000000000003</v>
      </c>
    </row>
    <row r="13570" spans="1:4" ht="15.75" hidden="1" customHeight="1">
      <c r="A13570" s="13" t="s">
        <v>273</v>
      </c>
      <c r="B13570" s="13">
        <v>1927</v>
      </c>
      <c r="C13570" s="13">
        <v>1119548</v>
      </c>
      <c r="D13570" s="13">
        <v>0.96799999999999997</v>
      </c>
    </row>
    <row r="13571" spans="1:4" ht="15.75" hidden="1" customHeight="1">
      <c r="A13571" s="13" t="s">
        <v>273</v>
      </c>
      <c r="B13571" s="13">
        <v>1928</v>
      </c>
      <c r="C13571" s="13">
        <v>1120448</v>
      </c>
      <c r="D13571" s="13">
        <v>1.0880000000000001</v>
      </c>
    </row>
    <row r="13572" spans="1:4" ht="15.75" hidden="1" customHeight="1">
      <c r="A13572" s="13" t="s">
        <v>273</v>
      </c>
      <c r="B13572" s="13">
        <v>1929</v>
      </c>
      <c r="C13572" s="13">
        <v>1121129</v>
      </c>
      <c r="D13572" s="13">
        <v>1.169</v>
      </c>
    </row>
    <row r="13573" spans="1:4" ht="15.75" hidden="1" customHeight="1">
      <c r="A13573" s="13" t="s">
        <v>273</v>
      </c>
      <c r="B13573" s="13">
        <v>1930</v>
      </c>
      <c r="C13573" s="13">
        <v>1121590</v>
      </c>
      <c r="D13573" s="13">
        <v>1.5820000000000001</v>
      </c>
    </row>
    <row r="13574" spans="1:4" ht="15.75" hidden="1" customHeight="1">
      <c r="A13574" s="13" t="s">
        <v>273</v>
      </c>
      <c r="B13574" s="13">
        <v>1931</v>
      </c>
      <c r="C13574" s="13">
        <v>1121830</v>
      </c>
      <c r="D13574" s="13">
        <v>1.9</v>
      </c>
    </row>
    <row r="13575" spans="1:4" ht="15.75" hidden="1" customHeight="1">
      <c r="A13575" s="13" t="s">
        <v>273</v>
      </c>
      <c r="B13575" s="13">
        <v>1932</v>
      </c>
      <c r="C13575" s="13">
        <v>1121851</v>
      </c>
      <c r="D13575" s="13">
        <v>2.1379999999999999</v>
      </c>
    </row>
    <row r="13576" spans="1:4" ht="15.75" hidden="1" customHeight="1">
      <c r="A13576" s="13" t="s">
        <v>273</v>
      </c>
      <c r="B13576" s="13">
        <v>1933</v>
      </c>
      <c r="C13576" s="13">
        <v>1121651</v>
      </c>
      <c r="D13576" s="13">
        <v>2.3889999999999998</v>
      </c>
    </row>
    <row r="13577" spans="1:4" ht="15.75" hidden="1" customHeight="1">
      <c r="A13577" s="13" t="s">
        <v>273</v>
      </c>
      <c r="B13577" s="13">
        <v>1934</v>
      </c>
      <c r="C13577" s="13">
        <v>1121451</v>
      </c>
      <c r="D13577" s="13">
        <v>2.8889999999999998</v>
      </c>
    </row>
    <row r="13578" spans="1:4" ht="15.75" hidden="1" customHeight="1">
      <c r="A13578" s="13" t="s">
        <v>273</v>
      </c>
      <c r="B13578" s="13">
        <v>1935</v>
      </c>
      <c r="C13578" s="13">
        <v>1121252</v>
      </c>
      <c r="D13578" s="13">
        <v>3.2709999999999999</v>
      </c>
    </row>
    <row r="13579" spans="1:4" ht="15.75" hidden="1" customHeight="1">
      <c r="A13579" s="13" t="s">
        <v>273</v>
      </c>
      <c r="B13579" s="13">
        <v>1936</v>
      </c>
      <c r="C13579" s="13">
        <v>1121052</v>
      </c>
      <c r="D13579" s="13">
        <v>3.7530000000000001</v>
      </c>
    </row>
    <row r="13580" spans="1:4" ht="15.75" hidden="1" customHeight="1">
      <c r="A13580" s="13" t="s">
        <v>273</v>
      </c>
      <c r="B13580" s="13">
        <v>1937</v>
      </c>
      <c r="C13580" s="13">
        <v>1120852</v>
      </c>
      <c r="D13580" s="13">
        <v>3.839</v>
      </c>
    </row>
    <row r="13581" spans="1:4" ht="15.75" hidden="1" customHeight="1">
      <c r="A13581" s="13" t="s">
        <v>273</v>
      </c>
      <c r="B13581" s="13">
        <v>1938</v>
      </c>
      <c r="C13581" s="13">
        <v>1120653</v>
      </c>
      <c r="D13581" s="13">
        <v>4.0540000000000003</v>
      </c>
    </row>
    <row r="13582" spans="1:4" ht="15.75" hidden="1" customHeight="1">
      <c r="A13582" s="13" t="s">
        <v>273</v>
      </c>
      <c r="B13582" s="13">
        <v>1939</v>
      </c>
      <c r="C13582" s="13">
        <v>1119960</v>
      </c>
      <c r="D13582" s="13">
        <v>4.1020000000000003</v>
      </c>
    </row>
    <row r="13583" spans="1:4" ht="15.75" hidden="1" customHeight="1">
      <c r="A13583" s="13" t="s">
        <v>273</v>
      </c>
      <c r="B13583" s="13">
        <v>1940</v>
      </c>
      <c r="C13583" s="13">
        <v>1118777</v>
      </c>
      <c r="D13583" s="13">
        <v>4.9029999999999996</v>
      </c>
    </row>
    <row r="13584" spans="1:4" ht="15.75" hidden="1" customHeight="1">
      <c r="A13584" s="13" t="s">
        <v>273</v>
      </c>
      <c r="B13584" s="13">
        <v>1941</v>
      </c>
      <c r="C13584" s="13">
        <v>1117103</v>
      </c>
      <c r="D13584" s="13">
        <v>4.3079999999999998</v>
      </c>
    </row>
    <row r="13585" spans="1:4" ht="15.75" hidden="1" customHeight="1">
      <c r="A13585" s="13" t="s">
        <v>273</v>
      </c>
      <c r="B13585" s="13">
        <v>1942</v>
      </c>
      <c r="C13585" s="13">
        <v>1114940</v>
      </c>
      <c r="D13585" s="13">
        <v>2.339</v>
      </c>
    </row>
    <row r="13586" spans="1:4" ht="15.75" hidden="1" customHeight="1">
      <c r="A13586" s="13" t="s">
        <v>273</v>
      </c>
      <c r="B13586" s="13">
        <v>1943</v>
      </c>
      <c r="C13586" s="13">
        <v>1112289</v>
      </c>
      <c r="D13586" s="13">
        <v>2.4409999999999998</v>
      </c>
    </row>
    <row r="13587" spans="1:4" ht="15.75" hidden="1" customHeight="1">
      <c r="A13587" s="13" t="s">
        <v>273</v>
      </c>
      <c r="B13587" s="13">
        <v>1944</v>
      </c>
      <c r="C13587" s="13">
        <v>1109645</v>
      </c>
      <c r="D13587" s="13">
        <v>3.5409999999999999</v>
      </c>
    </row>
    <row r="13588" spans="1:4" ht="15.75" hidden="1" customHeight="1">
      <c r="A13588" s="13" t="s">
        <v>273</v>
      </c>
      <c r="B13588" s="13">
        <v>1945</v>
      </c>
      <c r="C13588" s="13">
        <v>1107007</v>
      </c>
      <c r="D13588" s="13">
        <v>3.75</v>
      </c>
    </row>
    <row r="13589" spans="1:4" ht="15.75" hidden="1" customHeight="1">
      <c r="A13589" s="13" t="s">
        <v>273</v>
      </c>
      <c r="B13589" s="13">
        <v>1946</v>
      </c>
      <c r="C13589" s="13">
        <v>1104375</v>
      </c>
      <c r="D13589" s="13">
        <v>4.2160000000000002</v>
      </c>
    </row>
    <row r="13590" spans="1:4" ht="15.75" hidden="1" customHeight="1">
      <c r="A13590" s="13" t="s">
        <v>273</v>
      </c>
      <c r="B13590" s="13">
        <v>1947</v>
      </c>
      <c r="C13590" s="13">
        <v>1101750</v>
      </c>
      <c r="D13590" s="13">
        <v>5.077</v>
      </c>
    </row>
    <row r="13591" spans="1:4" ht="15.75" hidden="1" customHeight="1">
      <c r="A13591" s="13" t="s">
        <v>273</v>
      </c>
      <c r="B13591" s="13">
        <v>1948</v>
      </c>
      <c r="C13591" s="13">
        <v>1099131</v>
      </c>
      <c r="D13591" s="13">
        <v>5.4039999999999999</v>
      </c>
    </row>
    <row r="13592" spans="1:4" ht="15.75" hidden="1" customHeight="1">
      <c r="A13592" s="13" t="s">
        <v>273</v>
      </c>
      <c r="B13592" s="13">
        <v>1949</v>
      </c>
      <c r="C13592" s="13">
        <v>1099233</v>
      </c>
      <c r="D13592" s="13">
        <v>6.1440000000000001</v>
      </c>
    </row>
    <row r="13593" spans="1:4" ht="15.75" hidden="1" customHeight="1">
      <c r="A13593" s="13" t="s">
        <v>273</v>
      </c>
      <c r="B13593" s="13">
        <v>1950</v>
      </c>
      <c r="C13593" s="13">
        <v>1102086</v>
      </c>
      <c r="D13593" s="13">
        <v>6.85</v>
      </c>
    </row>
    <row r="13594" spans="1:4" ht="15.75" hidden="1" customHeight="1">
      <c r="A13594" s="13" t="s">
        <v>273</v>
      </c>
      <c r="B13594" s="13">
        <v>1951</v>
      </c>
      <c r="C13594" s="13">
        <v>1116343</v>
      </c>
      <c r="D13594" s="13">
        <v>7.4249999999999998</v>
      </c>
    </row>
    <row r="13595" spans="1:4" ht="15.75" hidden="1" customHeight="1">
      <c r="A13595" s="13" t="s">
        <v>273</v>
      </c>
      <c r="B13595" s="13">
        <v>1952</v>
      </c>
      <c r="C13595" s="13">
        <v>1130243</v>
      </c>
      <c r="D13595" s="13">
        <v>7.952</v>
      </c>
    </row>
    <row r="13596" spans="1:4" ht="15.75" hidden="1" customHeight="1">
      <c r="A13596" s="13" t="s">
        <v>273</v>
      </c>
      <c r="B13596" s="13">
        <v>1953</v>
      </c>
      <c r="C13596" s="13">
        <v>1143309</v>
      </c>
      <c r="D13596" s="13">
        <v>8.4139999999999997</v>
      </c>
    </row>
    <row r="13597" spans="1:4" ht="15.75" hidden="1" customHeight="1">
      <c r="A13597" s="13" t="s">
        <v>273</v>
      </c>
      <c r="B13597" s="13">
        <v>1954</v>
      </c>
      <c r="C13597" s="13">
        <v>1155806</v>
      </c>
      <c r="D13597" s="13">
        <v>9.1910000000000007</v>
      </c>
    </row>
    <row r="13598" spans="1:4" ht="15.75" hidden="1" customHeight="1">
      <c r="A13598" s="13" t="s">
        <v>273</v>
      </c>
      <c r="B13598" s="13">
        <v>1955</v>
      </c>
      <c r="C13598" s="13">
        <v>1168284</v>
      </c>
      <c r="D13598" s="13">
        <v>10.422000000000001</v>
      </c>
    </row>
    <row r="13599" spans="1:4" ht="15.75" hidden="1" customHeight="1">
      <c r="A13599" s="13" t="s">
        <v>273</v>
      </c>
      <c r="B13599" s="13">
        <v>1956</v>
      </c>
      <c r="C13599" s="13">
        <v>1179959</v>
      </c>
      <c r="D13599" s="13">
        <v>11.427</v>
      </c>
    </row>
    <row r="13600" spans="1:4" ht="15.75" hidden="1" customHeight="1">
      <c r="A13600" s="13" t="s">
        <v>273</v>
      </c>
      <c r="B13600" s="13">
        <v>1957</v>
      </c>
      <c r="C13600" s="13">
        <v>1190798</v>
      </c>
      <c r="D13600" s="13">
        <v>12.506</v>
      </c>
    </row>
    <row r="13601" spans="1:4" ht="15.75" hidden="1" customHeight="1">
      <c r="A13601" s="13" t="s">
        <v>273</v>
      </c>
      <c r="B13601" s="13">
        <v>1958</v>
      </c>
      <c r="C13601" s="13">
        <v>1199877</v>
      </c>
      <c r="D13601" s="13">
        <v>13.349</v>
      </c>
    </row>
    <row r="13602" spans="1:4" ht="15.75" hidden="1" customHeight="1">
      <c r="A13602" s="13" t="s">
        <v>273</v>
      </c>
      <c r="B13602" s="13">
        <v>1959</v>
      </c>
      <c r="C13602" s="13">
        <v>1207081</v>
      </c>
      <c r="D13602" s="13">
        <v>14.037000000000001</v>
      </c>
    </row>
    <row r="13603" spans="1:4" ht="15.75" hidden="1" customHeight="1">
      <c r="A13603" s="13" t="s">
        <v>273</v>
      </c>
      <c r="B13603" s="13">
        <v>1960</v>
      </c>
      <c r="C13603" s="13">
        <v>1218073</v>
      </c>
      <c r="D13603" s="13">
        <v>14.617000000000001</v>
      </c>
    </row>
    <row r="13604" spans="1:4" ht="15.75" hidden="1" customHeight="1">
      <c r="A13604" s="13" t="s">
        <v>273</v>
      </c>
      <c r="B13604" s="13">
        <v>1961</v>
      </c>
      <c r="C13604" s="13">
        <v>1233247</v>
      </c>
      <c r="D13604" s="13">
        <v>15.074999999999999</v>
      </c>
    </row>
    <row r="13605" spans="1:4" ht="15.75" hidden="1" customHeight="1">
      <c r="A13605" s="13" t="s">
        <v>273</v>
      </c>
      <c r="B13605" s="13">
        <v>1962</v>
      </c>
      <c r="C13605" s="13">
        <v>1248165</v>
      </c>
      <c r="D13605" s="13">
        <v>15.821</v>
      </c>
    </row>
    <row r="13606" spans="1:4" ht="15.75" hidden="1" customHeight="1">
      <c r="A13606" s="13" t="s">
        <v>273</v>
      </c>
      <c r="B13606" s="13">
        <v>1963</v>
      </c>
      <c r="C13606" s="13">
        <v>1262540</v>
      </c>
      <c r="D13606" s="13">
        <v>16.963999999999999</v>
      </c>
    </row>
    <row r="13607" spans="1:4" ht="15.75" hidden="1" customHeight="1">
      <c r="A13607" s="13" t="s">
        <v>273</v>
      </c>
      <c r="B13607" s="13">
        <v>1964</v>
      </c>
      <c r="C13607" s="13">
        <v>1277336</v>
      </c>
      <c r="D13607" s="13">
        <v>18.038</v>
      </c>
    </row>
    <row r="13608" spans="1:4" ht="15.75" hidden="1" customHeight="1">
      <c r="A13608" s="13" t="s">
        <v>273</v>
      </c>
      <c r="B13608" s="13">
        <v>1965</v>
      </c>
      <c r="C13608" s="13">
        <v>1292004</v>
      </c>
      <c r="D13608" s="13">
        <v>19.135000000000002</v>
      </c>
    </row>
    <row r="13609" spans="1:4" ht="15.75" hidden="1" customHeight="1">
      <c r="A13609" s="13" t="s">
        <v>273</v>
      </c>
      <c r="B13609" s="13">
        <v>1966</v>
      </c>
      <c r="C13609" s="13">
        <v>1305809</v>
      </c>
      <c r="D13609" s="13">
        <v>20.207000000000001</v>
      </c>
    </row>
    <row r="13610" spans="1:4" ht="15.75" hidden="1" customHeight="1">
      <c r="A13610" s="13" t="s">
        <v>273</v>
      </c>
      <c r="B13610" s="13">
        <v>1967</v>
      </c>
      <c r="C13610" s="13">
        <v>1319747</v>
      </c>
      <c r="D13610" s="13">
        <v>21.126999999999999</v>
      </c>
    </row>
    <row r="13611" spans="1:4" ht="15.75" hidden="1" customHeight="1">
      <c r="A13611" s="13" t="s">
        <v>273</v>
      </c>
      <c r="B13611" s="13">
        <v>1968</v>
      </c>
      <c r="C13611" s="13">
        <v>1334232</v>
      </c>
      <c r="D13611" s="13">
        <v>21.716999999999999</v>
      </c>
    </row>
    <row r="13612" spans="1:4" ht="15.75" hidden="1" customHeight="1">
      <c r="A13612" s="13" t="s">
        <v>273</v>
      </c>
      <c r="B13612" s="13">
        <v>1969</v>
      </c>
      <c r="C13612" s="13">
        <v>1348708</v>
      </c>
      <c r="D13612" s="13">
        <v>22.614000000000001</v>
      </c>
    </row>
    <row r="13613" spans="1:4" ht="15.75" hidden="1" customHeight="1">
      <c r="A13613" s="13" t="s">
        <v>273</v>
      </c>
      <c r="B13613" s="13">
        <v>1970</v>
      </c>
      <c r="C13613" s="13">
        <v>1362004</v>
      </c>
      <c r="D13613" s="13">
        <v>23.79</v>
      </c>
    </row>
    <row r="13614" spans="1:4" ht="15.75" hidden="1" customHeight="1">
      <c r="A13614" s="13" t="s">
        <v>273</v>
      </c>
      <c r="B13614" s="13">
        <v>1971</v>
      </c>
      <c r="C13614" s="13">
        <v>1374799</v>
      </c>
      <c r="D13614" s="13">
        <v>25.248000000000001</v>
      </c>
    </row>
    <row r="13615" spans="1:4" ht="15.75" hidden="1" customHeight="1">
      <c r="A13615" s="13" t="s">
        <v>273</v>
      </c>
      <c r="B13615" s="13">
        <v>1972</v>
      </c>
      <c r="C13615" s="13">
        <v>1387624</v>
      </c>
      <c r="D13615" s="13">
        <v>26.571000000000002</v>
      </c>
    </row>
    <row r="13616" spans="1:4" ht="15.75" hidden="1" customHeight="1">
      <c r="A13616" s="13" t="s">
        <v>273</v>
      </c>
      <c r="B13616" s="13">
        <v>1973</v>
      </c>
      <c r="C13616" s="13">
        <v>1399859</v>
      </c>
      <c r="D13616" s="13">
        <v>27.7</v>
      </c>
    </row>
    <row r="13617" spans="1:4" ht="15.75" hidden="1" customHeight="1">
      <c r="A13617" s="13" t="s">
        <v>273</v>
      </c>
      <c r="B13617" s="13">
        <v>1974</v>
      </c>
      <c r="C13617" s="13">
        <v>1412123</v>
      </c>
      <c r="D13617" s="13">
        <v>28.762</v>
      </c>
    </row>
    <row r="13618" spans="1:4" ht="15.75" hidden="1" customHeight="1">
      <c r="A13618" s="13" t="s">
        <v>273</v>
      </c>
      <c r="B13618" s="13">
        <v>1975</v>
      </c>
      <c r="C13618" s="13">
        <v>1424043</v>
      </c>
      <c r="D13618" s="13">
        <v>30.241</v>
      </c>
    </row>
    <row r="13619" spans="1:4" ht="15.75" hidden="1" customHeight="1">
      <c r="A13619" s="13" t="s">
        <v>273</v>
      </c>
      <c r="B13619" s="13">
        <v>1976</v>
      </c>
      <c r="C13619" s="13">
        <v>1435356</v>
      </c>
      <c r="D13619" s="13">
        <v>31.404</v>
      </c>
    </row>
    <row r="13620" spans="1:4" ht="15.75" hidden="1" customHeight="1">
      <c r="A13620" s="13" t="s">
        <v>273</v>
      </c>
      <c r="B13620" s="13">
        <v>1977</v>
      </c>
      <c r="C13620" s="13">
        <v>1447123</v>
      </c>
      <c r="D13620" s="13">
        <v>32.472000000000001</v>
      </c>
    </row>
    <row r="13621" spans="1:4" ht="15.75" hidden="1" customHeight="1">
      <c r="A13621" s="13" t="s">
        <v>273</v>
      </c>
      <c r="B13621" s="13">
        <v>1978</v>
      </c>
      <c r="C13621" s="13">
        <v>1458858</v>
      </c>
      <c r="D13621" s="13">
        <v>33.582000000000001</v>
      </c>
    </row>
    <row r="13622" spans="1:4" ht="15.75" hidden="1" customHeight="1">
      <c r="A13622" s="13" t="s">
        <v>273</v>
      </c>
      <c r="B13622" s="13">
        <v>1979</v>
      </c>
      <c r="C13622" s="13">
        <v>1468657</v>
      </c>
      <c r="D13622" s="13">
        <v>33.856999999999999</v>
      </c>
    </row>
    <row r="13623" spans="1:4" ht="15.75" hidden="1" customHeight="1">
      <c r="A13623" s="13" t="s">
        <v>273</v>
      </c>
      <c r="B13623" s="13">
        <v>1980</v>
      </c>
      <c r="C13623" s="13">
        <v>1476989</v>
      </c>
      <c r="D13623" s="13">
        <v>35.192999999999998</v>
      </c>
    </row>
    <row r="13624" spans="1:4" ht="15.75" hidden="1" customHeight="1">
      <c r="A13624" s="13" t="s">
        <v>273</v>
      </c>
      <c r="B13624" s="13">
        <v>1981</v>
      </c>
      <c r="C13624" s="13">
        <v>1485771</v>
      </c>
      <c r="D13624" s="13">
        <v>34.520000000000003</v>
      </c>
    </row>
    <row r="13625" spans="1:4" ht="15.75" hidden="1" customHeight="1">
      <c r="A13625" s="13" t="s">
        <v>273</v>
      </c>
      <c r="B13625" s="13">
        <v>1982</v>
      </c>
      <c r="C13625" s="13">
        <v>1495377</v>
      </c>
      <c r="D13625" s="13">
        <v>35.171999999999997</v>
      </c>
    </row>
    <row r="13626" spans="1:4" ht="15.75" hidden="1" customHeight="1">
      <c r="A13626" s="13" t="s">
        <v>273</v>
      </c>
      <c r="B13626" s="13">
        <v>1983</v>
      </c>
      <c r="C13626" s="13">
        <v>1505721</v>
      </c>
      <c r="D13626" s="13">
        <v>35.674999999999997</v>
      </c>
    </row>
    <row r="13627" spans="1:4" ht="15.75" hidden="1" customHeight="1">
      <c r="A13627" s="13" t="s">
        <v>273</v>
      </c>
      <c r="B13627" s="13">
        <v>1984</v>
      </c>
      <c r="C13627" s="13">
        <v>1516125</v>
      </c>
      <c r="D13627" s="13">
        <v>35.994</v>
      </c>
    </row>
    <row r="13628" spans="1:4" ht="15.75" hidden="1" customHeight="1">
      <c r="A13628" s="13" t="s">
        <v>273</v>
      </c>
      <c r="B13628" s="13">
        <v>1985</v>
      </c>
      <c r="C13628" s="13">
        <v>1525790</v>
      </c>
      <c r="D13628" s="13">
        <v>38.826000000000001</v>
      </c>
    </row>
    <row r="13629" spans="1:4" ht="15.75" hidden="1" customHeight="1">
      <c r="A13629" s="13" t="s">
        <v>273</v>
      </c>
      <c r="B13629" s="13">
        <v>1986</v>
      </c>
      <c r="C13629" s="13">
        <v>1536031</v>
      </c>
      <c r="D13629" s="13">
        <v>38.823999999999998</v>
      </c>
    </row>
    <row r="13630" spans="1:4" ht="15.75" hidden="1" customHeight="1">
      <c r="A13630" s="13" t="s">
        <v>273</v>
      </c>
      <c r="B13630" s="13">
        <v>1987</v>
      </c>
      <c r="C13630" s="13">
        <v>1547709</v>
      </c>
      <c r="D13630" s="13">
        <v>37.895000000000003</v>
      </c>
    </row>
    <row r="13631" spans="1:4" ht="15.75" hidden="1" customHeight="1">
      <c r="A13631" s="13" t="s">
        <v>273</v>
      </c>
      <c r="B13631" s="13">
        <v>1988</v>
      </c>
      <c r="C13631" s="13">
        <v>1559598</v>
      </c>
      <c r="D13631" s="13">
        <v>38.002000000000002</v>
      </c>
    </row>
    <row r="13632" spans="1:4" ht="15.75" hidden="1" customHeight="1">
      <c r="A13632" s="13" t="s">
        <v>273</v>
      </c>
      <c r="B13632" s="13">
        <v>1989</v>
      </c>
      <c r="C13632" s="13">
        <v>1568053</v>
      </c>
      <c r="D13632" s="13">
        <v>38.932000000000002</v>
      </c>
    </row>
    <row r="13633" spans="1:4" ht="15.75" hidden="1" customHeight="1">
      <c r="A13633" s="13" t="s">
        <v>273</v>
      </c>
      <c r="B13633" s="13">
        <v>1990</v>
      </c>
      <c r="C13633" s="13">
        <v>1570676</v>
      </c>
      <c r="D13633" s="13">
        <v>36.921999999999997</v>
      </c>
    </row>
    <row r="13634" spans="1:4" ht="15.75" hidden="1" customHeight="1">
      <c r="A13634" s="13" t="s">
        <v>273</v>
      </c>
      <c r="B13634" s="13">
        <v>1991</v>
      </c>
      <c r="C13634" s="13">
        <v>1565621</v>
      </c>
      <c r="D13634" s="13">
        <v>34.139000000000003</v>
      </c>
    </row>
    <row r="13635" spans="1:4" ht="15.75" hidden="1" customHeight="1">
      <c r="A13635" s="13" t="s">
        <v>273</v>
      </c>
      <c r="B13635" s="13">
        <v>1992</v>
      </c>
      <c r="C13635" s="13">
        <v>1540386</v>
      </c>
      <c r="D13635" s="13">
        <v>24.422999999999998</v>
      </c>
    </row>
    <row r="13636" spans="1:4" ht="15.75" hidden="1" customHeight="1">
      <c r="A13636" s="13" t="s">
        <v>273</v>
      </c>
      <c r="B13636" s="13">
        <v>1993</v>
      </c>
      <c r="C13636" s="13">
        <v>1504446</v>
      </c>
      <c r="D13636" s="13">
        <v>19.440000000000001</v>
      </c>
    </row>
    <row r="13637" spans="1:4" ht="15.75" hidden="1" customHeight="1">
      <c r="A13637" s="13" t="s">
        <v>273</v>
      </c>
      <c r="B13637" s="13">
        <v>1994</v>
      </c>
      <c r="C13637" s="13">
        <v>1475730</v>
      </c>
      <c r="D13637" s="13">
        <v>20.045999999999999</v>
      </c>
    </row>
    <row r="13638" spans="1:4" ht="15.75" hidden="1" customHeight="1">
      <c r="A13638" s="13" t="s">
        <v>273</v>
      </c>
      <c r="B13638" s="13">
        <v>1995</v>
      </c>
      <c r="C13638" s="13">
        <v>1452777</v>
      </c>
      <c r="D13638" s="13">
        <v>18.065999999999999</v>
      </c>
    </row>
    <row r="13639" spans="1:4" ht="15.75" hidden="1" customHeight="1">
      <c r="A13639" s="13" t="s">
        <v>273</v>
      </c>
      <c r="B13639" s="13">
        <v>1996</v>
      </c>
      <c r="C13639" s="13">
        <v>1434670</v>
      </c>
      <c r="D13639" s="13">
        <v>19.042000000000002</v>
      </c>
    </row>
    <row r="13640" spans="1:4" ht="15.75" hidden="1" customHeight="1">
      <c r="A13640" s="13" t="s">
        <v>273</v>
      </c>
      <c r="B13640" s="13">
        <v>1997</v>
      </c>
      <c r="C13640" s="13">
        <v>1421491</v>
      </c>
      <c r="D13640" s="13">
        <v>18.684999999999999</v>
      </c>
    </row>
    <row r="13641" spans="1:4" ht="15.75" hidden="1" customHeight="1">
      <c r="A13641" s="13" t="s">
        <v>273</v>
      </c>
      <c r="B13641" s="13">
        <v>1998</v>
      </c>
      <c r="C13641" s="13">
        <v>1411151</v>
      </c>
      <c r="D13641" s="13">
        <v>16.942</v>
      </c>
    </row>
    <row r="13642" spans="1:4" ht="15.75" hidden="1" customHeight="1">
      <c r="A13642" s="13" t="s">
        <v>273</v>
      </c>
      <c r="B13642" s="13">
        <v>1999</v>
      </c>
      <c r="C13642" s="13">
        <v>1403494</v>
      </c>
      <c r="D13642" s="13">
        <v>15.955</v>
      </c>
    </row>
    <row r="13643" spans="1:4" ht="15.75" hidden="1" customHeight="1">
      <c r="A13643" s="13" t="s">
        <v>273</v>
      </c>
      <c r="B13643" s="13">
        <v>2000</v>
      </c>
      <c r="C13643" s="13">
        <v>1396881</v>
      </c>
      <c r="D13643" s="13">
        <v>15.5</v>
      </c>
    </row>
    <row r="13644" spans="1:4" ht="15.75" hidden="1" customHeight="1">
      <c r="A13644" s="13" t="s">
        <v>273</v>
      </c>
      <c r="B13644" s="13">
        <v>2001</v>
      </c>
      <c r="C13644" s="13">
        <v>1388000</v>
      </c>
      <c r="D13644" s="13">
        <v>15.9</v>
      </c>
    </row>
    <row r="13645" spans="1:4" ht="15.75" hidden="1" customHeight="1">
      <c r="A13645" s="13" t="s">
        <v>273</v>
      </c>
      <c r="B13645" s="13">
        <v>2002</v>
      </c>
      <c r="C13645" s="13">
        <v>1379241</v>
      </c>
      <c r="D13645" s="13">
        <v>15.382999999999999</v>
      </c>
    </row>
    <row r="13646" spans="1:4" ht="15.75" hidden="1" customHeight="1">
      <c r="A13646" s="13" t="s">
        <v>273</v>
      </c>
      <c r="B13646" s="13">
        <v>2003</v>
      </c>
      <c r="C13646" s="13">
        <v>1370663</v>
      </c>
      <c r="D13646" s="13">
        <v>17.279</v>
      </c>
    </row>
    <row r="13647" spans="1:4" ht="15.75" hidden="1" customHeight="1">
      <c r="A13647" s="13" t="s">
        <v>273</v>
      </c>
      <c r="B13647" s="13">
        <v>2004</v>
      </c>
      <c r="C13647" s="13">
        <v>1362489</v>
      </c>
      <c r="D13647" s="13">
        <v>17.341999999999999</v>
      </c>
    </row>
    <row r="13648" spans="1:4" ht="15.75" hidden="1" customHeight="1">
      <c r="A13648" s="13" t="s">
        <v>273</v>
      </c>
      <c r="B13648" s="13">
        <v>2005</v>
      </c>
      <c r="C13648" s="13">
        <v>1354665</v>
      </c>
      <c r="D13648" s="13">
        <v>17.11</v>
      </c>
    </row>
    <row r="13649" spans="1:4" ht="15.75" hidden="1" customHeight="1">
      <c r="A13649" s="13" t="s">
        <v>273</v>
      </c>
      <c r="B13649" s="13">
        <v>2006</v>
      </c>
      <c r="C13649" s="13">
        <v>1346711</v>
      </c>
      <c r="D13649" s="13">
        <v>16.454000000000001</v>
      </c>
    </row>
    <row r="13650" spans="1:4" ht="15.75" hidden="1" customHeight="1">
      <c r="A13650" s="13" t="s">
        <v>273</v>
      </c>
      <c r="B13650" s="13">
        <v>2007</v>
      </c>
      <c r="C13650" s="13">
        <v>1340576</v>
      </c>
      <c r="D13650" s="13">
        <v>19.966000000000001</v>
      </c>
    </row>
    <row r="13651" spans="1:4" ht="15.75" hidden="1" customHeight="1">
      <c r="A13651" s="13" t="s">
        <v>273</v>
      </c>
      <c r="B13651" s="13">
        <v>2008</v>
      </c>
      <c r="C13651" s="13">
        <v>1337013</v>
      </c>
      <c r="D13651" s="13">
        <v>17.89</v>
      </c>
    </row>
    <row r="13652" spans="1:4" ht="15.75" hidden="1" customHeight="1">
      <c r="A13652" s="13" t="s">
        <v>273</v>
      </c>
      <c r="B13652" s="13">
        <v>2009</v>
      </c>
      <c r="C13652" s="13">
        <v>1334557</v>
      </c>
      <c r="D13652" s="13">
        <v>14.441000000000001</v>
      </c>
    </row>
    <row r="13653" spans="1:4" ht="15.75" hidden="1" customHeight="1">
      <c r="A13653" s="13" t="s">
        <v>273</v>
      </c>
      <c r="B13653" s="13">
        <v>2010</v>
      </c>
      <c r="C13653" s="13">
        <v>1331535</v>
      </c>
      <c r="D13653" s="13">
        <v>19.003</v>
      </c>
    </row>
    <row r="13654" spans="1:4" ht="15.75" hidden="1" customHeight="1">
      <c r="A13654" s="13" t="s">
        <v>273</v>
      </c>
      <c r="B13654" s="13">
        <v>2011</v>
      </c>
      <c r="C13654" s="13">
        <v>1327435</v>
      </c>
      <c r="D13654" s="13">
        <v>18.984000000000002</v>
      </c>
    </row>
    <row r="13655" spans="1:4" ht="15.75" hidden="1" customHeight="1">
      <c r="A13655" s="13" t="s">
        <v>273</v>
      </c>
      <c r="B13655" s="13">
        <v>2012</v>
      </c>
      <c r="C13655" s="13">
        <v>1322682</v>
      </c>
      <c r="D13655" s="13">
        <v>17.795000000000002</v>
      </c>
    </row>
    <row r="13656" spans="1:4" ht="15.75" hidden="1" customHeight="1">
      <c r="A13656" s="13" t="s">
        <v>273</v>
      </c>
      <c r="B13656" s="13">
        <v>2013</v>
      </c>
      <c r="C13656" s="13">
        <v>1317985</v>
      </c>
      <c r="D13656" s="13">
        <v>19.698</v>
      </c>
    </row>
    <row r="13657" spans="1:4" ht="15.75" hidden="1" customHeight="1">
      <c r="A13657" s="13" t="s">
        <v>273</v>
      </c>
      <c r="B13657" s="13">
        <v>2014</v>
      </c>
      <c r="C13657" s="13">
        <v>1314531</v>
      </c>
      <c r="D13657" s="13">
        <v>18.86</v>
      </c>
    </row>
    <row r="13658" spans="1:4" ht="15.75" hidden="1" customHeight="1">
      <c r="A13658" s="13" t="s">
        <v>273</v>
      </c>
      <c r="B13658" s="13">
        <v>2015</v>
      </c>
      <c r="C13658" s="13">
        <v>1314658</v>
      </c>
      <c r="D13658" s="13">
        <v>15.847</v>
      </c>
    </row>
    <row r="13659" spans="1:4" ht="15.75" hidden="1" customHeight="1">
      <c r="A13659" s="13" t="s">
        <v>273</v>
      </c>
      <c r="B13659" s="13">
        <v>2016</v>
      </c>
      <c r="C13659" s="13">
        <v>1315928</v>
      </c>
      <c r="D13659" s="13">
        <v>17.559000000000001</v>
      </c>
    </row>
    <row r="13660" spans="1:4" ht="15.75" hidden="1" customHeight="1">
      <c r="A13660" s="13" t="s">
        <v>273</v>
      </c>
      <c r="B13660" s="13">
        <v>2017</v>
      </c>
      <c r="C13660" s="13">
        <v>1317550</v>
      </c>
      <c r="D13660" s="13">
        <v>18.762</v>
      </c>
    </row>
    <row r="13661" spans="1:4" ht="15.75" hidden="1" customHeight="1">
      <c r="A13661" s="13" t="s">
        <v>273</v>
      </c>
      <c r="B13661" s="13">
        <v>2018</v>
      </c>
      <c r="C13661" s="13">
        <v>1322146</v>
      </c>
      <c r="D13661" s="13">
        <v>17.934999999999999</v>
      </c>
    </row>
    <row r="13662" spans="1:4" ht="15.75" hidden="1" customHeight="1">
      <c r="A13662" s="13" t="s">
        <v>273</v>
      </c>
      <c r="B13662" s="13">
        <v>2019</v>
      </c>
      <c r="C13662" s="13">
        <v>1327039</v>
      </c>
      <c r="D13662" s="13">
        <v>12.38</v>
      </c>
    </row>
    <row r="13663" spans="1:4" ht="15.75" hidden="1" customHeight="1">
      <c r="A13663" s="13" t="s">
        <v>273</v>
      </c>
      <c r="B13663" s="13">
        <v>2020</v>
      </c>
      <c r="C13663" s="13">
        <v>1329449</v>
      </c>
      <c r="D13663" s="13">
        <v>9.343</v>
      </c>
    </row>
    <row r="13664" spans="1:4" ht="15.75" hidden="1" customHeight="1">
      <c r="A13664" s="13" t="s">
        <v>273</v>
      </c>
      <c r="B13664" s="13">
        <v>2021</v>
      </c>
      <c r="C13664" s="13">
        <v>1328704</v>
      </c>
      <c r="D13664" s="13">
        <v>10.449</v>
      </c>
    </row>
    <row r="13665" spans="1:3" ht="15.75" hidden="1" customHeight="1">
      <c r="A13665" s="13" t="s">
        <v>366</v>
      </c>
      <c r="B13665" s="13">
        <v>1850</v>
      </c>
      <c r="C13665" s="13">
        <v>66771</v>
      </c>
    </row>
    <row r="13666" spans="1:3" ht="15.75" hidden="1" customHeight="1">
      <c r="A13666" s="13" t="s">
        <v>366</v>
      </c>
      <c r="B13666" s="13">
        <v>1851</v>
      </c>
      <c r="C13666" s="13">
        <v>67028</v>
      </c>
    </row>
    <row r="13667" spans="1:3" ht="15.75" hidden="1" customHeight="1">
      <c r="A13667" s="13" t="s">
        <v>366</v>
      </c>
      <c r="B13667" s="13">
        <v>1852</v>
      </c>
      <c r="C13667" s="13">
        <v>67493</v>
      </c>
    </row>
    <row r="13668" spans="1:3" ht="15.75" hidden="1" customHeight="1">
      <c r="A13668" s="13" t="s">
        <v>366</v>
      </c>
      <c r="B13668" s="13">
        <v>1853</v>
      </c>
      <c r="C13668" s="13">
        <v>68166</v>
      </c>
    </row>
    <row r="13669" spans="1:3" ht="15.75" hidden="1" customHeight="1">
      <c r="A13669" s="13" t="s">
        <v>366</v>
      </c>
      <c r="B13669" s="13">
        <v>1854</v>
      </c>
      <c r="C13669" s="13">
        <v>68846</v>
      </c>
    </row>
    <row r="13670" spans="1:3" ht="15.75" hidden="1" customHeight="1">
      <c r="A13670" s="13" t="s">
        <v>366</v>
      </c>
      <c r="B13670" s="13">
        <v>1855</v>
      </c>
      <c r="C13670" s="13">
        <v>69533</v>
      </c>
    </row>
    <row r="13671" spans="1:3" ht="15.75" hidden="1" customHeight="1">
      <c r="A13671" s="13" t="s">
        <v>366</v>
      </c>
      <c r="B13671" s="13">
        <v>1856</v>
      </c>
      <c r="C13671" s="13">
        <v>70226</v>
      </c>
    </row>
    <row r="13672" spans="1:3" ht="15.75" hidden="1" customHeight="1">
      <c r="A13672" s="13" t="s">
        <v>366</v>
      </c>
      <c r="B13672" s="13">
        <v>1857</v>
      </c>
      <c r="C13672" s="13">
        <v>70927</v>
      </c>
    </row>
    <row r="13673" spans="1:3" ht="15.75" hidden="1" customHeight="1">
      <c r="A13673" s="13" t="s">
        <v>366</v>
      </c>
      <c r="B13673" s="13">
        <v>1858</v>
      </c>
      <c r="C13673" s="13">
        <v>71634</v>
      </c>
    </row>
    <row r="13674" spans="1:3" ht="15.75" hidden="1" customHeight="1">
      <c r="A13674" s="13" t="s">
        <v>366</v>
      </c>
      <c r="B13674" s="13">
        <v>1859</v>
      </c>
      <c r="C13674" s="13">
        <v>72349</v>
      </c>
    </row>
    <row r="13675" spans="1:3" ht="15.75" hidden="1" customHeight="1">
      <c r="A13675" s="13" t="s">
        <v>366</v>
      </c>
      <c r="B13675" s="13">
        <v>1860</v>
      </c>
      <c r="C13675" s="13">
        <v>73070</v>
      </c>
    </row>
    <row r="13676" spans="1:3" ht="15.75" hidden="1" customHeight="1">
      <c r="A13676" s="13" t="s">
        <v>366</v>
      </c>
      <c r="B13676" s="13">
        <v>1861</v>
      </c>
      <c r="C13676" s="13">
        <v>73799</v>
      </c>
    </row>
    <row r="13677" spans="1:3" ht="15.75" hidden="1" customHeight="1">
      <c r="A13677" s="13" t="s">
        <v>366</v>
      </c>
      <c r="B13677" s="13">
        <v>1862</v>
      </c>
      <c r="C13677" s="13">
        <v>74535</v>
      </c>
    </row>
    <row r="13678" spans="1:3" ht="15.75" hidden="1" customHeight="1">
      <c r="A13678" s="13" t="s">
        <v>366</v>
      </c>
      <c r="B13678" s="13">
        <v>1863</v>
      </c>
      <c r="C13678" s="13">
        <v>75279</v>
      </c>
    </row>
    <row r="13679" spans="1:3" ht="15.75" hidden="1" customHeight="1">
      <c r="A13679" s="13" t="s">
        <v>366</v>
      </c>
      <c r="B13679" s="13">
        <v>1864</v>
      </c>
      <c r="C13679" s="13">
        <v>76029</v>
      </c>
    </row>
    <row r="13680" spans="1:3" ht="15.75" hidden="1" customHeight="1">
      <c r="A13680" s="13" t="s">
        <v>366</v>
      </c>
      <c r="B13680" s="13">
        <v>1865</v>
      </c>
      <c r="C13680" s="13">
        <v>76788</v>
      </c>
    </row>
    <row r="13681" spans="1:3" ht="15.75" hidden="1" customHeight="1">
      <c r="A13681" s="13" t="s">
        <v>366</v>
      </c>
      <c r="B13681" s="13">
        <v>1866</v>
      </c>
      <c r="C13681" s="13">
        <v>77554</v>
      </c>
    </row>
    <row r="13682" spans="1:3" ht="15.75" hidden="1" customHeight="1">
      <c r="A13682" s="13" t="s">
        <v>366</v>
      </c>
      <c r="B13682" s="13">
        <v>1867</v>
      </c>
      <c r="C13682" s="13">
        <v>78327</v>
      </c>
    </row>
    <row r="13683" spans="1:3" ht="15.75" hidden="1" customHeight="1">
      <c r="A13683" s="13" t="s">
        <v>366</v>
      </c>
      <c r="B13683" s="13">
        <v>1868</v>
      </c>
      <c r="C13683" s="13">
        <v>79108</v>
      </c>
    </row>
    <row r="13684" spans="1:3" ht="15.75" hidden="1" customHeight="1">
      <c r="A13684" s="13" t="s">
        <v>366</v>
      </c>
      <c r="B13684" s="13">
        <v>1869</v>
      </c>
      <c r="C13684" s="13">
        <v>79897</v>
      </c>
    </row>
    <row r="13685" spans="1:3" ht="15.75" hidden="1" customHeight="1">
      <c r="A13685" s="13" t="s">
        <v>366</v>
      </c>
      <c r="B13685" s="13">
        <v>1870</v>
      </c>
      <c r="C13685" s="13">
        <v>80694</v>
      </c>
    </row>
    <row r="13686" spans="1:3" ht="15.75" hidden="1" customHeight="1">
      <c r="A13686" s="13" t="s">
        <v>366</v>
      </c>
      <c r="B13686" s="13">
        <v>1871</v>
      </c>
      <c r="C13686" s="13">
        <v>81499</v>
      </c>
    </row>
    <row r="13687" spans="1:3" ht="15.75" hidden="1" customHeight="1">
      <c r="A13687" s="13" t="s">
        <v>366</v>
      </c>
      <c r="B13687" s="13">
        <v>1872</v>
      </c>
      <c r="C13687" s="13">
        <v>82312</v>
      </c>
    </row>
    <row r="13688" spans="1:3" ht="15.75" hidden="1" customHeight="1">
      <c r="A13688" s="13" t="s">
        <v>366</v>
      </c>
      <c r="B13688" s="13">
        <v>1873</v>
      </c>
      <c r="C13688" s="13">
        <v>83133</v>
      </c>
    </row>
    <row r="13689" spans="1:3" ht="15.75" hidden="1" customHeight="1">
      <c r="A13689" s="13" t="s">
        <v>366</v>
      </c>
      <c r="B13689" s="13">
        <v>1874</v>
      </c>
      <c r="C13689" s="13">
        <v>83962</v>
      </c>
    </row>
    <row r="13690" spans="1:3" ht="15.75" hidden="1" customHeight="1">
      <c r="A13690" s="13" t="s">
        <v>366</v>
      </c>
      <c r="B13690" s="13">
        <v>1875</v>
      </c>
      <c r="C13690" s="13">
        <v>84799</v>
      </c>
    </row>
    <row r="13691" spans="1:3" ht="15.75" hidden="1" customHeight="1">
      <c r="A13691" s="13" t="s">
        <v>366</v>
      </c>
      <c r="B13691" s="13">
        <v>1876</v>
      </c>
      <c r="C13691" s="13">
        <v>85645</v>
      </c>
    </row>
    <row r="13692" spans="1:3" ht="15.75" hidden="1" customHeight="1">
      <c r="A13692" s="13" t="s">
        <v>366</v>
      </c>
      <c r="B13692" s="13">
        <v>1877</v>
      </c>
      <c r="C13692" s="13">
        <v>86499</v>
      </c>
    </row>
    <row r="13693" spans="1:3" ht="15.75" hidden="1" customHeight="1">
      <c r="A13693" s="13" t="s">
        <v>366</v>
      </c>
      <c r="B13693" s="13">
        <v>1878</v>
      </c>
      <c r="C13693" s="13">
        <v>87362</v>
      </c>
    </row>
    <row r="13694" spans="1:3" ht="15.75" hidden="1" customHeight="1">
      <c r="A13694" s="13" t="s">
        <v>366</v>
      </c>
      <c r="B13694" s="13">
        <v>1879</v>
      </c>
      <c r="C13694" s="13">
        <v>88233</v>
      </c>
    </row>
    <row r="13695" spans="1:3" ht="15.75" hidden="1" customHeight="1">
      <c r="A13695" s="13" t="s">
        <v>366</v>
      </c>
      <c r="B13695" s="13">
        <v>1880</v>
      </c>
      <c r="C13695" s="13">
        <v>89113</v>
      </c>
    </row>
    <row r="13696" spans="1:3" ht="15.75" hidden="1" customHeight="1">
      <c r="A13696" s="13" t="s">
        <v>366</v>
      </c>
      <c r="B13696" s="13">
        <v>1881</v>
      </c>
      <c r="C13696" s="13">
        <v>90002</v>
      </c>
    </row>
    <row r="13697" spans="1:3" ht="15.75" hidden="1" customHeight="1">
      <c r="A13697" s="13" t="s">
        <v>366</v>
      </c>
      <c r="B13697" s="13">
        <v>1882</v>
      </c>
      <c r="C13697" s="13">
        <v>90900</v>
      </c>
    </row>
    <row r="13698" spans="1:3" ht="15.75" hidden="1" customHeight="1">
      <c r="A13698" s="13" t="s">
        <v>366</v>
      </c>
      <c r="B13698" s="13">
        <v>1883</v>
      </c>
      <c r="C13698" s="13">
        <v>91806</v>
      </c>
    </row>
    <row r="13699" spans="1:3" ht="15.75" hidden="1" customHeight="1">
      <c r="A13699" s="13" t="s">
        <v>366</v>
      </c>
      <c r="B13699" s="13">
        <v>1884</v>
      </c>
      <c r="C13699" s="13">
        <v>92722</v>
      </c>
    </row>
    <row r="13700" spans="1:3" ht="15.75" hidden="1" customHeight="1">
      <c r="A13700" s="13" t="s">
        <v>366</v>
      </c>
      <c r="B13700" s="13">
        <v>1885</v>
      </c>
      <c r="C13700" s="13">
        <v>93647</v>
      </c>
    </row>
    <row r="13701" spans="1:3" ht="15.75" hidden="1" customHeight="1">
      <c r="A13701" s="13" t="s">
        <v>366</v>
      </c>
      <c r="B13701" s="13">
        <v>1886</v>
      </c>
      <c r="C13701" s="13">
        <v>94581</v>
      </c>
    </row>
    <row r="13702" spans="1:3" ht="15.75" hidden="1" customHeight="1">
      <c r="A13702" s="13" t="s">
        <v>366</v>
      </c>
      <c r="B13702" s="13">
        <v>1887</v>
      </c>
      <c r="C13702" s="13">
        <v>95524</v>
      </c>
    </row>
    <row r="13703" spans="1:3" ht="15.75" hidden="1" customHeight="1">
      <c r="A13703" s="13" t="s">
        <v>366</v>
      </c>
      <c r="B13703" s="13">
        <v>1888</v>
      </c>
      <c r="C13703" s="13">
        <v>96477</v>
      </c>
    </row>
    <row r="13704" spans="1:3" ht="15.75" hidden="1" customHeight="1">
      <c r="A13704" s="13" t="s">
        <v>366</v>
      </c>
      <c r="B13704" s="13">
        <v>1889</v>
      </c>
      <c r="C13704" s="13">
        <v>97439</v>
      </c>
    </row>
    <row r="13705" spans="1:3" ht="15.75" hidden="1" customHeight="1">
      <c r="A13705" s="13" t="s">
        <v>366</v>
      </c>
      <c r="B13705" s="13">
        <v>1890</v>
      </c>
      <c r="C13705" s="13">
        <v>98411</v>
      </c>
    </row>
    <row r="13706" spans="1:3" ht="15.75" hidden="1" customHeight="1">
      <c r="A13706" s="13" t="s">
        <v>366</v>
      </c>
      <c r="B13706" s="13">
        <v>1891</v>
      </c>
      <c r="C13706" s="13">
        <v>99392</v>
      </c>
    </row>
    <row r="13707" spans="1:3" ht="15.75" hidden="1" customHeight="1">
      <c r="A13707" s="13" t="s">
        <v>366</v>
      </c>
      <c r="B13707" s="13">
        <v>1892</v>
      </c>
      <c r="C13707" s="13">
        <v>100384</v>
      </c>
    </row>
    <row r="13708" spans="1:3" ht="15.75" hidden="1" customHeight="1">
      <c r="A13708" s="13" t="s">
        <v>366</v>
      </c>
      <c r="B13708" s="13">
        <v>1893</v>
      </c>
      <c r="C13708" s="13">
        <v>101385</v>
      </c>
    </row>
    <row r="13709" spans="1:3" ht="15.75" hidden="1" customHeight="1">
      <c r="A13709" s="13" t="s">
        <v>366</v>
      </c>
      <c r="B13709" s="13">
        <v>1894</v>
      </c>
      <c r="C13709" s="13">
        <v>102396</v>
      </c>
    </row>
    <row r="13710" spans="1:3" ht="15.75" hidden="1" customHeight="1">
      <c r="A13710" s="13" t="s">
        <v>366</v>
      </c>
      <c r="B13710" s="13">
        <v>1895</v>
      </c>
      <c r="C13710" s="13">
        <v>103417</v>
      </c>
    </row>
    <row r="13711" spans="1:3" ht="15.75" hidden="1" customHeight="1">
      <c r="A13711" s="13" t="s">
        <v>366</v>
      </c>
      <c r="B13711" s="13">
        <v>1896</v>
      </c>
      <c r="C13711" s="13">
        <v>104449</v>
      </c>
    </row>
    <row r="13712" spans="1:3" ht="15.75" hidden="1" customHeight="1">
      <c r="A13712" s="13" t="s">
        <v>366</v>
      </c>
      <c r="B13712" s="13">
        <v>1897</v>
      </c>
      <c r="C13712" s="13">
        <v>105490</v>
      </c>
    </row>
    <row r="13713" spans="1:3" ht="15.75" hidden="1" customHeight="1">
      <c r="A13713" s="13" t="s">
        <v>366</v>
      </c>
      <c r="B13713" s="13">
        <v>1898</v>
      </c>
      <c r="C13713" s="13">
        <v>106542</v>
      </c>
    </row>
    <row r="13714" spans="1:3" ht="15.75" hidden="1" customHeight="1">
      <c r="A13714" s="13" t="s">
        <v>366</v>
      </c>
      <c r="B13714" s="13">
        <v>1899</v>
      </c>
      <c r="C13714" s="13">
        <v>107743</v>
      </c>
    </row>
    <row r="13715" spans="1:3" ht="15.75" hidden="1" customHeight="1">
      <c r="A13715" s="13" t="s">
        <v>366</v>
      </c>
      <c r="B13715" s="13">
        <v>1900</v>
      </c>
      <c r="C13715" s="13">
        <v>109096</v>
      </c>
    </row>
    <row r="13716" spans="1:3" ht="15.75" hidden="1" customHeight="1">
      <c r="A13716" s="13" t="s">
        <v>366</v>
      </c>
      <c r="B13716" s="13">
        <v>1901</v>
      </c>
      <c r="C13716" s="13">
        <v>110604</v>
      </c>
    </row>
    <row r="13717" spans="1:3" ht="15.75" hidden="1" customHeight="1">
      <c r="A13717" s="13" t="s">
        <v>366</v>
      </c>
      <c r="B13717" s="13">
        <v>1902</v>
      </c>
      <c r="C13717" s="13">
        <v>112272</v>
      </c>
    </row>
    <row r="13718" spans="1:3" ht="15.75" hidden="1" customHeight="1">
      <c r="A13718" s="13" t="s">
        <v>366</v>
      </c>
      <c r="B13718" s="13">
        <v>1903</v>
      </c>
      <c r="C13718" s="13">
        <v>114104</v>
      </c>
    </row>
    <row r="13719" spans="1:3" ht="15.75" hidden="1" customHeight="1">
      <c r="A13719" s="13" t="s">
        <v>366</v>
      </c>
      <c r="B13719" s="13">
        <v>1904</v>
      </c>
      <c r="C13719" s="13">
        <v>115966</v>
      </c>
    </row>
    <row r="13720" spans="1:3" ht="15.75" hidden="1" customHeight="1">
      <c r="A13720" s="13" t="s">
        <v>366</v>
      </c>
      <c r="B13720" s="13">
        <v>1905</v>
      </c>
      <c r="C13720" s="13">
        <v>117859</v>
      </c>
    </row>
    <row r="13721" spans="1:3" ht="15.75" hidden="1" customHeight="1">
      <c r="A13721" s="13" t="s">
        <v>366</v>
      </c>
      <c r="B13721" s="13">
        <v>1906</v>
      </c>
      <c r="C13721" s="13">
        <v>119782</v>
      </c>
    </row>
    <row r="13722" spans="1:3" ht="15.75" hidden="1" customHeight="1">
      <c r="A13722" s="13" t="s">
        <v>366</v>
      </c>
      <c r="B13722" s="13">
        <v>1907</v>
      </c>
      <c r="C13722" s="13">
        <v>121736</v>
      </c>
    </row>
    <row r="13723" spans="1:3" ht="15.75" hidden="1" customHeight="1">
      <c r="A13723" s="13" t="s">
        <v>366</v>
      </c>
      <c r="B13723" s="13">
        <v>1908</v>
      </c>
      <c r="C13723" s="13">
        <v>123723</v>
      </c>
    </row>
    <row r="13724" spans="1:3" ht="15.75" hidden="1" customHeight="1">
      <c r="A13724" s="13" t="s">
        <v>366</v>
      </c>
      <c r="B13724" s="13">
        <v>1909</v>
      </c>
      <c r="C13724" s="13">
        <v>125718</v>
      </c>
    </row>
    <row r="13725" spans="1:3" ht="15.75" hidden="1" customHeight="1">
      <c r="A13725" s="13" t="s">
        <v>366</v>
      </c>
      <c r="B13725" s="13">
        <v>1910</v>
      </c>
      <c r="C13725" s="13">
        <v>127720</v>
      </c>
    </row>
    <row r="13726" spans="1:3" ht="15.75" hidden="1" customHeight="1">
      <c r="A13726" s="13" t="s">
        <v>366</v>
      </c>
      <c r="B13726" s="13">
        <v>1911</v>
      </c>
      <c r="C13726" s="13">
        <v>129731</v>
      </c>
    </row>
    <row r="13727" spans="1:3" ht="15.75" hidden="1" customHeight="1">
      <c r="A13727" s="13" t="s">
        <v>366</v>
      </c>
      <c r="B13727" s="13">
        <v>1912</v>
      </c>
      <c r="C13727" s="13">
        <v>131749</v>
      </c>
    </row>
    <row r="13728" spans="1:3" ht="15.75" hidden="1" customHeight="1">
      <c r="A13728" s="13" t="s">
        <v>366</v>
      </c>
      <c r="B13728" s="13">
        <v>1913</v>
      </c>
      <c r="C13728" s="13">
        <v>133775</v>
      </c>
    </row>
    <row r="13729" spans="1:3" ht="15.75" hidden="1" customHeight="1">
      <c r="A13729" s="13" t="s">
        <v>366</v>
      </c>
      <c r="B13729" s="13">
        <v>1914</v>
      </c>
      <c r="C13729" s="13">
        <v>135832</v>
      </c>
    </row>
    <row r="13730" spans="1:3" ht="15.75" hidden="1" customHeight="1">
      <c r="A13730" s="13" t="s">
        <v>366</v>
      </c>
      <c r="B13730" s="13">
        <v>1915</v>
      </c>
      <c r="C13730" s="13">
        <v>137920</v>
      </c>
    </row>
    <row r="13731" spans="1:3" ht="15.75" hidden="1" customHeight="1">
      <c r="A13731" s="13" t="s">
        <v>366</v>
      </c>
      <c r="B13731" s="13">
        <v>1916</v>
      </c>
      <c r="C13731" s="13">
        <v>140041</v>
      </c>
    </row>
    <row r="13732" spans="1:3" ht="15.75" hidden="1" customHeight="1">
      <c r="A13732" s="13" t="s">
        <v>366</v>
      </c>
      <c r="B13732" s="13">
        <v>1917</v>
      </c>
      <c r="C13732" s="13">
        <v>142194</v>
      </c>
    </row>
    <row r="13733" spans="1:3" ht="15.75" hidden="1" customHeight="1">
      <c r="A13733" s="13" t="s">
        <v>366</v>
      </c>
      <c r="B13733" s="13">
        <v>1918</v>
      </c>
      <c r="C13733" s="13">
        <v>144399</v>
      </c>
    </row>
    <row r="13734" spans="1:3" ht="15.75" hidden="1" customHeight="1">
      <c r="A13734" s="13" t="s">
        <v>366</v>
      </c>
      <c r="B13734" s="13">
        <v>1919</v>
      </c>
      <c r="C13734" s="13">
        <v>146801</v>
      </c>
    </row>
    <row r="13735" spans="1:3" ht="15.75" hidden="1" customHeight="1">
      <c r="A13735" s="13" t="s">
        <v>366</v>
      </c>
      <c r="B13735" s="13">
        <v>1920</v>
      </c>
      <c r="C13735" s="13">
        <v>149409</v>
      </c>
    </row>
    <row r="13736" spans="1:3" ht="15.75" hidden="1" customHeight="1">
      <c r="A13736" s="13" t="s">
        <v>366</v>
      </c>
      <c r="B13736" s="13">
        <v>1921</v>
      </c>
      <c r="C13736" s="13">
        <v>152228</v>
      </c>
    </row>
    <row r="13737" spans="1:3" ht="15.75" hidden="1" customHeight="1">
      <c r="A13737" s="13" t="s">
        <v>366</v>
      </c>
      <c r="B13737" s="13">
        <v>1922</v>
      </c>
      <c r="C13737" s="13">
        <v>155266</v>
      </c>
    </row>
    <row r="13738" spans="1:3" ht="15.75" hidden="1" customHeight="1">
      <c r="A13738" s="13" t="s">
        <v>366</v>
      </c>
      <c r="B13738" s="13">
        <v>1923</v>
      </c>
      <c r="C13738" s="13">
        <v>158529</v>
      </c>
    </row>
    <row r="13739" spans="1:3" ht="15.75" hidden="1" customHeight="1">
      <c r="A13739" s="13" t="s">
        <v>366</v>
      </c>
      <c r="B13739" s="13">
        <v>1924</v>
      </c>
      <c r="C13739" s="13">
        <v>161861</v>
      </c>
    </row>
    <row r="13740" spans="1:3" ht="15.75" hidden="1" customHeight="1">
      <c r="A13740" s="13" t="s">
        <v>366</v>
      </c>
      <c r="B13740" s="13">
        <v>1925</v>
      </c>
      <c r="C13740" s="13">
        <v>165263</v>
      </c>
    </row>
    <row r="13741" spans="1:3" ht="15.75" hidden="1" customHeight="1">
      <c r="A13741" s="13" t="s">
        <v>366</v>
      </c>
      <c r="B13741" s="13">
        <v>1926</v>
      </c>
      <c r="C13741" s="13">
        <v>168736</v>
      </c>
    </row>
    <row r="13742" spans="1:3" ht="15.75" hidden="1" customHeight="1">
      <c r="A13742" s="13" t="s">
        <v>366</v>
      </c>
      <c r="B13742" s="13">
        <v>1927</v>
      </c>
      <c r="C13742" s="13">
        <v>172282</v>
      </c>
    </row>
    <row r="13743" spans="1:3" ht="15.75" hidden="1" customHeight="1">
      <c r="A13743" s="13" t="s">
        <v>366</v>
      </c>
      <c r="B13743" s="13">
        <v>1928</v>
      </c>
      <c r="C13743" s="13">
        <v>175903</v>
      </c>
    </row>
    <row r="13744" spans="1:3" ht="15.75" hidden="1" customHeight="1">
      <c r="A13744" s="13" t="s">
        <v>366</v>
      </c>
      <c r="B13744" s="13">
        <v>1929</v>
      </c>
      <c r="C13744" s="13">
        <v>179570</v>
      </c>
    </row>
    <row r="13745" spans="1:3" ht="15.75" hidden="1" customHeight="1">
      <c r="A13745" s="13" t="s">
        <v>366</v>
      </c>
      <c r="B13745" s="13">
        <v>1930</v>
      </c>
      <c r="C13745" s="13">
        <v>183282</v>
      </c>
    </row>
    <row r="13746" spans="1:3" ht="15.75" hidden="1" customHeight="1">
      <c r="A13746" s="13" t="s">
        <v>366</v>
      </c>
      <c r="B13746" s="13">
        <v>1931</v>
      </c>
      <c r="C13746" s="13">
        <v>187040</v>
      </c>
    </row>
    <row r="13747" spans="1:3" ht="15.75" hidden="1" customHeight="1">
      <c r="A13747" s="13" t="s">
        <v>366</v>
      </c>
      <c r="B13747" s="13">
        <v>1932</v>
      </c>
      <c r="C13747" s="13">
        <v>190846</v>
      </c>
    </row>
    <row r="13748" spans="1:3" ht="15.75" hidden="1" customHeight="1">
      <c r="A13748" s="13" t="s">
        <v>366</v>
      </c>
      <c r="B13748" s="13">
        <v>1933</v>
      </c>
      <c r="C13748" s="13">
        <v>194698</v>
      </c>
    </row>
    <row r="13749" spans="1:3" ht="15.75" hidden="1" customHeight="1">
      <c r="A13749" s="13" t="s">
        <v>366</v>
      </c>
      <c r="B13749" s="13">
        <v>1934</v>
      </c>
      <c r="C13749" s="13">
        <v>198628</v>
      </c>
    </row>
    <row r="13750" spans="1:3" ht="15.75" hidden="1" customHeight="1">
      <c r="A13750" s="13" t="s">
        <v>366</v>
      </c>
      <c r="B13750" s="13">
        <v>1935</v>
      </c>
      <c r="C13750" s="13">
        <v>202637</v>
      </c>
    </row>
    <row r="13751" spans="1:3" ht="15.75" hidden="1" customHeight="1">
      <c r="A13751" s="13" t="s">
        <v>366</v>
      </c>
      <c r="B13751" s="13">
        <v>1936</v>
      </c>
      <c r="C13751" s="13">
        <v>206727</v>
      </c>
    </row>
    <row r="13752" spans="1:3" ht="15.75" hidden="1" customHeight="1">
      <c r="A13752" s="13" t="s">
        <v>366</v>
      </c>
      <c r="B13752" s="13">
        <v>1937</v>
      </c>
      <c r="C13752" s="13">
        <v>210900</v>
      </c>
    </row>
    <row r="13753" spans="1:3" ht="15.75" hidden="1" customHeight="1">
      <c r="A13753" s="13" t="s">
        <v>366</v>
      </c>
      <c r="B13753" s="13">
        <v>1938</v>
      </c>
      <c r="C13753" s="13">
        <v>215157</v>
      </c>
    </row>
    <row r="13754" spans="1:3" ht="15.75" hidden="1" customHeight="1">
      <c r="A13754" s="13" t="s">
        <v>366</v>
      </c>
      <c r="B13754" s="13">
        <v>1939</v>
      </c>
      <c r="C13754" s="13">
        <v>219455</v>
      </c>
    </row>
    <row r="13755" spans="1:3" ht="15.75" hidden="1" customHeight="1">
      <c r="A13755" s="13" t="s">
        <v>366</v>
      </c>
      <c r="B13755" s="13">
        <v>1940</v>
      </c>
      <c r="C13755" s="13">
        <v>223795</v>
      </c>
    </row>
    <row r="13756" spans="1:3" ht="15.75" hidden="1" customHeight="1">
      <c r="A13756" s="13" t="s">
        <v>366</v>
      </c>
      <c r="B13756" s="13">
        <v>1941</v>
      </c>
      <c r="C13756" s="13">
        <v>228176</v>
      </c>
    </row>
    <row r="13757" spans="1:3" ht="15.75" hidden="1" customHeight="1">
      <c r="A13757" s="13" t="s">
        <v>366</v>
      </c>
      <c r="B13757" s="13">
        <v>1942</v>
      </c>
      <c r="C13757" s="13">
        <v>232598</v>
      </c>
    </row>
    <row r="13758" spans="1:3" ht="15.75" hidden="1" customHeight="1">
      <c r="A13758" s="13" t="s">
        <v>366</v>
      </c>
      <c r="B13758" s="13">
        <v>1943</v>
      </c>
      <c r="C13758" s="13">
        <v>237062</v>
      </c>
    </row>
    <row r="13759" spans="1:3" ht="15.75" hidden="1" customHeight="1">
      <c r="A13759" s="13" t="s">
        <v>366</v>
      </c>
      <c r="B13759" s="13">
        <v>1944</v>
      </c>
      <c r="C13759" s="13">
        <v>241611</v>
      </c>
    </row>
    <row r="13760" spans="1:3" ht="15.75" hidden="1" customHeight="1">
      <c r="A13760" s="13" t="s">
        <v>366</v>
      </c>
      <c r="B13760" s="13">
        <v>1945</v>
      </c>
      <c r="C13760" s="13">
        <v>246248</v>
      </c>
    </row>
    <row r="13761" spans="1:4" ht="15.75" hidden="1" customHeight="1">
      <c r="A13761" s="13" t="s">
        <v>366</v>
      </c>
      <c r="B13761" s="13">
        <v>1946</v>
      </c>
      <c r="C13761" s="13">
        <v>250973</v>
      </c>
    </row>
    <row r="13762" spans="1:4" ht="15.75" hidden="1" customHeight="1">
      <c r="A13762" s="13" t="s">
        <v>366</v>
      </c>
      <c r="B13762" s="13">
        <v>1947</v>
      </c>
      <c r="C13762" s="13">
        <v>255790</v>
      </c>
    </row>
    <row r="13763" spans="1:4" ht="15.75" hidden="1" customHeight="1">
      <c r="A13763" s="13" t="s">
        <v>366</v>
      </c>
      <c r="B13763" s="13">
        <v>1948</v>
      </c>
      <c r="C13763" s="13">
        <v>260698</v>
      </c>
    </row>
    <row r="13764" spans="1:4" ht="15.75" hidden="1" customHeight="1">
      <c r="A13764" s="13" t="s">
        <v>366</v>
      </c>
      <c r="B13764" s="13">
        <v>1949</v>
      </c>
      <c r="C13764" s="13">
        <v>265978</v>
      </c>
    </row>
    <row r="13765" spans="1:4" ht="15.75" hidden="1" customHeight="1">
      <c r="A13765" s="13" t="s">
        <v>366</v>
      </c>
      <c r="B13765" s="13">
        <v>1950</v>
      </c>
      <c r="C13765" s="13">
        <v>271656</v>
      </c>
      <c r="D13765" s="13">
        <v>4.0000000000000001E-3</v>
      </c>
    </row>
    <row r="13766" spans="1:4" ht="15.75" hidden="1" customHeight="1">
      <c r="A13766" s="13" t="s">
        <v>366</v>
      </c>
      <c r="B13766" s="13">
        <v>1951</v>
      </c>
      <c r="C13766" s="13">
        <v>278573</v>
      </c>
      <c r="D13766" s="13">
        <v>4.0000000000000001E-3</v>
      </c>
    </row>
    <row r="13767" spans="1:4" ht="15.75" hidden="1" customHeight="1">
      <c r="A13767" s="13" t="s">
        <v>366</v>
      </c>
      <c r="B13767" s="13">
        <v>1952</v>
      </c>
      <c r="C13767" s="13">
        <v>285572</v>
      </c>
      <c r="D13767" s="13">
        <v>4.0000000000000001E-3</v>
      </c>
    </row>
    <row r="13768" spans="1:4" ht="15.75" hidden="1" customHeight="1">
      <c r="A13768" s="13" t="s">
        <v>366</v>
      </c>
      <c r="B13768" s="13">
        <v>1953</v>
      </c>
      <c r="C13768" s="13">
        <v>292644</v>
      </c>
      <c r="D13768" s="13">
        <v>4.0000000000000001E-3</v>
      </c>
    </row>
    <row r="13769" spans="1:4" ht="15.75" hidden="1" customHeight="1">
      <c r="A13769" s="13" t="s">
        <v>366</v>
      </c>
      <c r="B13769" s="13">
        <v>1954</v>
      </c>
      <c r="C13769" s="13">
        <v>299814</v>
      </c>
      <c r="D13769" s="13">
        <v>4.0000000000000001E-3</v>
      </c>
    </row>
    <row r="13770" spans="1:4" ht="15.75" hidden="1" customHeight="1">
      <c r="A13770" s="13" t="s">
        <v>366</v>
      </c>
      <c r="B13770" s="13">
        <v>1955</v>
      </c>
      <c r="C13770" s="13">
        <v>307090</v>
      </c>
      <c r="D13770" s="13">
        <v>4.0000000000000001E-3</v>
      </c>
    </row>
    <row r="13771" spans="1:4" ht="15.75" hidden="1" customHeight="1">
      <c r="A13771" s="13" t="s">
        <v>366</v>
      </c>
      <c r="B13771" s="13">
        <v>1956</v>
      </c>
      <c r="C13771" s="13">
        <v>314451</v>
      </c>
      <c r="D13771" s="13">
        <v>4.0000000000000001E-3</v>
      </c>
    </row>
    <row r="13772" spans="1:4" ht="15.75" hidden="1" customHeight="1">
      <c r="A13772" s="13" t="s">
        <v>366</v>
      </c>
      <c r="B13772" s="13">
        <v>1957</v>
      </c>
      <c r="C13772" s="13">
        <v>321935</v>
      </c>
      <c r="D13772" s="13">
        <v>4.0000000000000001E-3</v>
      </c>
    </row>
    <row r="13773" spans="1:4" ht="15.75" hidden="1" customHeight="1">
      <c r="A13773" s="13" t="s">
        <v>366</v>
      </c>
      <c r="B13773" s="13">
        <v>1958</v>
      </c>
      <c r="C13773" s="13">
        <v>329545</v>
      </c>
      <c r="D13773" s="13">
        <v>4.0000000000000001E-3</v>
      </c>
    </row>
    <row r="13774" spans="1:4" ht="15.75" hidden="1" customHeight="1">
      <c r="A13774" s="13" t="s">
        <v>366</v>
      </c>
      <c r="B13774" s="13">
        <v>1959</v>
      </c>
      <c r="C13774" s="13">
        <v>337268</v>
      </c>
      <c r="D13774" s="13">
        <v>4.0000000000000001E-3</v>
      </c>
    </row>
    <row r="13775" spans="1:4" ht="15.75" hidden="1" customHeight="1">
      <c r="A13775" s="13" t="s">
        <v>366</v>
      </c>
      <c r="B13775" s="13">
        <v>1960</v>
      </c>
      <c r="C13775" s="13">
        <v>345074</v>
      </c>
      <c r="D13775" s="13">
        <v>3.3000000000000002E-2</v>
      </c>
    </row>
    <row r="13776" spans="1:4" ht="15.75" hidden="1" customHeight="1">
      <c r="A13776" s="13" t="s">
        <v>366</v>
      </c>
      <c r="B13776" s="13">
        <v>1961</v>
      </c>
      <c r="C13776" s="13">
        <v>352981</v>
      </c>
      <c r="D13776" s="13">
        <v>4.0000000000000001E-3</v>
      </c>
    </row>
    <row r="13777" spans="1:4" ht="15.75" hidden="1" customHeight="1">
      <c r="A13777" s="13" t="s">
        <v>366</v>
      </c>
      <c r="B13777" s="13">
        <v>1962</v>
      </c>
      <c r="C13777" s="13">
        <v>361081</v>
      </c>
    </row>
    <row r="13778" spans="1:4" ht="15.75" hidden="1" customHeight="1">
      <c r="A13778" s="13" t="s">
        <v>366</v>
      </c>
      <c r="B13778" s="13">
        <v>1963</v>
      </c>
      <c r="C13778" s="13">
        <v>369535</v>
      </c>
    </row>
    <row r="13779" spans="1:4" ht="15.75" hidden="1" customHeight="1">
      <c r="A13779" s="13" t="s">
        <v>366</v>
      </c>
      <c r="B13779" s="13">
        <v>1964</v>
      </c>
      <c r="C13779" s="13">
        <v>378542</v>
      </c>
      <c r="D13779" s="13">
        <v>1.0999999999999999E-2</v>
      </c>
    </row>
    <row r="13780" spans="1:4" ht="15.75" hidden="1" customHeight="1">
      <c r="A13780" s="13" t="s">
        <v>366</v>
      </c>
      <c r="B13780" s="13">
        <v>1965</v>
      </c>
      <c r="C13780" s="13">
        <v>388327</v>
      </c>
      <c r="D13780" s="13">
        <v>8.1000000000000003E-2</v>
      </c>
    </row>
    <row r="13781" spans="1:4" ht="15.75" hidden="1" customHeight="1">
      <c r="A13781" s="13" t="s">
        <v>366</v>
      </c>
      <c r="B13781" s="13">
        <v>1966</v>
      </c>
      <c r="C13781" s="13">
        <v>398869</v>
      </c>
      <c r="D13781" s="13">
        <v>0.20200000000000001</v>
      </c>
    </row>
    <row r="13782" spans="1:4" ht="15.75" hidden="1" customHeight="1">
      <c r="A13782" s="13" t="s">
        <v>366</v>
      </c>
      <c r="B13782" s="13">
        <v>1967</v>
      </c>
      <c r="C13782" s="13">
        <v>409652</v>
      </c>
      <c r="D13782" s="13">
        <v>0.22700000000000001</v>
      </c>
    </row>
    <row r="13783" spans="1:4" ht="15.75" hidden="1" customHeight="1">
      <c r="A13783" s="13" t="s">
        <v>366</v>
      </c>
      <c r="B13783" s="13">
        <v>1968</v>
      </c>
      <c r="C13783" s="13">
        <v>420382</v>
      </c>
      <c r="D13783" s="13">
        <v>0.27800000000000002</v>
      </c>
    </row>
    <row r="13784" spans="1:4" ht="15.75" hidden="1" customHeight="1">
      <c r="A13784" s="13" t="s">
        <v>366</v>
      </c>
      <c r="B13784" s="13">
        <v>1969</v>
      </c>
      <c r="C13784" s="13">
        <v>431377</v>
      </c>
      <c r="D13784" s="13">
        <v>0.30399999999999999</v>
      </c>
    </row>
    <row r="13785" spans="1:4" ht="15.75" hidden="1" customHeight="1">
      <c r="A13785" s="13" t="s">
        <v>366</v>
      </c>
      <c r="B13785" s="13">
        <v>1970</v>
      </c>
      <c r="C13785" s="13">
        <v>442874</v>
      </c>
      <c r="D13785" s="13">
        <v>0.36599999999999999</v>
      </c>
    </row>
    <row r="13786" spans="1:4" ht="15.75" hidden="1" customHeight="1">
      <c r="A13786" s="13" t="s">
        <v>366</v>
      </c>
      <c r="B13786" s="13">
        <v>1971</v>
      </c>
      <c r="C13786" s="13">
        <v>454928</v>
      </c>
      <c r="D13786" s="13">
        <v>0.39900000000000002</v>
      </c>
    </row>
    <row r="13787" spans="1:4" ht="15.75" hidden="1" customHeight="1">
      <c r="A13787" s="13" t="s">
        <v>366</v>
      </c>
      <c r="B13787" s="13">
        <v>1972</v>
      </c>
      <c r="C13787" s="13">
        <v>467518</v>
      </c>
      <c r="D13787" s="13">
        <v>0.38100000000000001</v>
      </c>
    </row>
    <row r="13788" spans="1:4" ht="15.75" hidden="1" customHeight="1">
      <c r="A13788" s="13" t="s">
        <v>366</v>
      </c>
      <c r="B13788" s="13">
        <v>1973</v>
      </c>
      <c r="C13788" s="13">
        <v>480673</v>
      </c>
      <c r="D13788" s="13">
        <v>0.37</v>
      </c>
    </row>
    <row r="13789" spans="1:4" ht="15.75" hidden="1" customHeight="1">
      <c r="A13789" s="13" t="s">
        <v>366</v>
      </c>
      <c r="B13789" s="13">
        <v>1974</v>
      </c>
      <c r="C13789" s="13">
        <v>494633</v>
      </c>
      <c r="D13789" s="13">
        <v>0.311</v>
      </c>
    </row>
    <row r="13790" spans="1:4" ht="15.75" hidden="1" customHeight="1">
      <c r="A13790" s="13" t="s">
        <v>366</v>
      </c>
      <c r="B13790" s="13">
        <v>1975</v>
      </c>
      <c r="C13790" s="13">
        <v>509545</v>
      </c>
      <c r="D13790" s="13">
        <v>0.33700000000000002</v>
      </c>
    </row>
    <row r="13791" spans="1:4" ht="15.75" hidden="1" customHeight="1">
      <c r="A13791" s="13" t="s">
        <v>366</v>
      </c>
      <c r="B13791" s="13">
        <v>1976</v>
      </c>
      <c r="C13791" s="13">
        <v>525462</v>
      </c>
      <c r="D13791" s="13">
        <v>0.33300000000000002</v>
      </c>
    </row>
    <row r="13792" spans="1:4" ht="15.75" hidden="1" customHeight="1">
      <c r="A13792" s="13" t="s">
        <v>366</v>
      </c>
      <c r="B13792" s="13">
        <v>1977</v>
      </c>
      <c r="C13792" s="13">
        <v>542337</v>
      </c>
      <c r="D13792" s="13">
        <v>0.34100000000000003</v>
      </c>
    </row>
    <row r="13793" spans="1:4" ht="15.75" hidden="1" customHeight="1">
      <c r="A13793" s="13" t="s">
        <v>366</v>
      </c>
      <c r="B13793" s="13">
        <v>1978</v>
      </c>
      <c r="C13793" s="13">
        <v>560243</v>
      </c>
      <c r="D13793" s="13">
        <v>0.44</v>
      </c>
    </row>
    <row r="13794" spans="1:4" ht="15.75" hidden="1" customHeight="1">
      <c r="A13794" s="13" t="s">
        <v>366</v>
      </c>
      <c r="B13794" s="13">
        <v>1979</v>
      </c>
      <c r="C13794" s="13">
        <v>579100</v>
      </c>
      <c r="D13794" s="13">
        <v>0.44700000000000001</v>
      </c>
    </row>
    <row r="13795" spans="1:4" ht="15.75" hidden="1" customHeight="1">
      <c r="A13795" s="13" t="s">
        <v>366</v>
      </c>
      <c r="B13795" s="13">
        <v>1980</v>
      </c>
      <c r="C13795" s="13">
        <v>598568</v>
      </c>
      <c r="D13795" s="13">
        <v>0.46500000000000002</v>
      </c>
    </row>
    <row r="13796" spans="1:4" ht="15.75" hidden="1" customHeight="1">
      <c r="A13796" s="13" t="s">
        <v>366</v>
      </c>
      <c r="B13796" s="13">
        <v>1981</v>
      </c>
      <c r="C13796" s="13">
        <v>616213</v>
      </c>
      <c r="D13796" s="13">
        <v>0.436</v>
      </c>
    </row>
    <row r="13797" spans="1:4" ht="15.75" hidden="1" customHeight="1">
      <c r="A13797" s="13" t="s">
        <v>366</v>
      </c>
      <c r="B13797" s="13">
        <v>1982</v>
      </c>
      <c r="C13797" s="13">
        <v>634449</v>
      </c>
      <c r="D13797" s="13">
        <v>0.436</v>
      </c>
    </row>
    <row r="13798" spans="1:4" ht="15.75" hidden="1" customHeight="1">
      <c r="A13798" s="13" t="s">
        <v>366</v>
      </c>
      <c r="B13798" s="13">
        <v>1983</v>
      </c>
      <c r="C13798" s="13">
        <v>655515</v>
      </c>
      <c r="D13798" s="13">
        <v>0.27100000000000002</v>
      </c>
    </row>
    <row r="13799" spans="1:4" ht="15.75" hidden="1" customHeight="1">
      <c r="A13799" s="13" t="s">
        <v>366</v>
      </c>
      <c r="B13799" s="13">
        <v>1984</v>
      </c>
      <c r="C13799" s="13">
        <v>677313</v>
      </c>
      <c r="D13799" s="13">
        <v>0.33300000000000002</v>
      </c>
    </row>
    <row r="13800" spans="1:4" ht="15.75" hidden="1" customHeight="1">
      <c r="A13800" s="13" t="s">
        <v>366</v>
      </c>
      <c r="B13800" s="13">
        <v>1985</v>
      </c>
      <c r="C13800" s="13">
        <v>702409</v>
      </c>
      <c r="D13800" s="13">
        <v>0.44</v>
      </c>
    </row>
    <row r="13801" spans="1:4" ht="15.75" hidden="1" customHeight="1">
      <c r="A13801" s="13" t="s">
        <v>366</v>
      </c>
      <c r="B13801" s="13">
        <v>1986</v>
      </c>
      <c r="C13801" s="13">
        <v>730156</v>
      </c>
      <c r="D13801" s="13">
        <v>0.45800000000000002</v>
      </c>
    </row>
    <row r="13802" spans="1:4" ht="15.75" hidden="1" customHeight="1">
      <c r="A13802" s="13" t="s">
        <v>366</v>
      </c>
      <c r="B13802" s="13">
        <v>1987</v>
      </c>
      <c r="C13802" s="13">
        <v>758676</v>
      </c>
      <c r="D13802" s="13">
        <v>0.436</v>
      </c>
    </row>
    <row r="13803" spans="1:4" ht="15.75" hidden="1" customHeight="1">
      <c r="A13803" s="13" t="s">
        <v>366</v>
      </c>
      <c r="B13803" s="13">
        <v>1988</v>
      </c>
      <c r="C13803" s="13">
        <v>794440</v>
      </c>
      <c r="D13803" s="13">
        <v>0.436</v>
      </c>
    </row>
    <row r="13804" spans="1:4" ht="15.75" hidden="1" customHeight="1">
      <c r="A13804" s="13" t="s">
        <v>366</v>
      </c>
      <c r="B13804" s="13">
        <v>1989</v>
      </c>
      <c r="C13804" s="13">
        <v>825960</v>
      </c>
      <c r="D13804" s="13">
        <v>0.436</v>
      </c>
    </row>
    <row r="13805" spans="1:4" ht="15.75" hidden="1" customHeight="1">
      <c r="A13805" s="13" t="s">
        <v>366</v>
      </c>
      <c r="B13805" s="13">
        <v>1990</v>
      </c>
      <c r="C13805" s="13">
        <v>854020</v>
      </c>
      <c r="D13805" s="13">
        <v>0.96</v>
      </c>
    </row>
    <row r="13806" spans="1:4" ht="15.75" hidden="1" customHeight="1">
      <c r="A13806" s="13" t="s">
        <v>366</v>
      </c>
      <c r="B13806" s="13">
        <v>1991</v>
      </c>
      <c r="C13806" s="13">
        <v>889719</v>
      </c>
      <c r="D13806" s="13">
        <v>0.872</v>
      </c>
    </row>
    <row r="13807" spans="1:4" ht="15.75" hidden="1" customHeight="1">
      <c r="A13807" s="13" t="s">
        <v>366</v>
      </c>
      <c r="B13807" s="13">
        <v>1992</v>
      </c>
      <c r="C13807" s="13">
        <v>925170</v>
      </c>
      <c r="D13807" s="13">
        <v>0.83199999999999996</v>
      </c>
    </row>
    <row r="13808" spans="1:4" ht="15.75" hidden="1" customHeight="1">
      <c r="A13808" s="13" t="s">
        <v>366</v>
      </c>
      <c r="B13808" s="13">
        <v>1993</v>
      </c>
      <c r="C13808" s="13">
        <v>953454</v>
      </c>
      <c r="D13808" s="13">
        <v>0.71099999999999997</v>
      </c>
    </row>
    <row r="13809" spans="1:4" ht="15.75" hidden="1" customHeight="1">
      <c r="A13809" s="13" t="s">
        <v>366</v>
      </c>
      <c r="B13809" s="13">
        <v>1994</v>
      </c>
      <c r="C13809" s="13">
        <v>953745</v>
      </c>
      <c r="D13809" s="13">
        <v>1.077</v>
      </c>
    </row>
    <row r="13810" spans="1:4" ht="15.75" hidden="1" customHeight="1">
      <c r="A13810" s="13" t="s">
        <v>366</v>
      </c>
      <c r="B13810" s="13">
        <v>1995</v>
      </c>
      <c r="C13810" s="13">
        <v>953586</v>
      </c>
      <c r="D13810" s="13">
        <v>1.0629999999999999</v>
      </c>
    </row>
    <row r="13811" spans="1:4" ht="15.75" hidden="1" customHeight="1">
      <c r="A13811" s="13" t="s">
        <v>366</v>
      </c>
      <c r="B13811" s="13">
        <v>1996</v>
      </c>
      <c r="C13811" s="13">
        <v>973593</v>
      </c>
      <c r="D13811" s="13">
        <v>0.78800000000000003</v>
      </c>
    </row>
    <row r="13812" spans="1:4" ht="15.75" hidden="1" customHeight="1">
      <c r="A13812" s="13" t="s">
        <v>366</v>
      </c>
      <c r="B13812" s="13">
        <v>1997</v>
      </c>
      <c r="C13812" s="13">
        <v>990740</v>
      </c>
      <c r="D13812" s="13">
        <v>1.143</v>
      </c>
    </row>
    <row r="13813" spans="1:4" ht="15.75" hidden="1" customHeight="1">
      <c r="A13813" s="13" t="s">
        <v>366</v>
      </c>
      <c r="B13813" s="13">
        <v>1998</v>
      </c>
      <c r="C13813" s="13">
        <v>1005162</v>
      </c>
      <c r="D13813" s="13">
        <v>1.161</v>
      </c>
    </row>
    <row r="13814" spans="1:4" ht="15.75" hidden="1" customHeight="1">
      <c r="A13814" s="13" t="s">
        <v>366</v>
      </c>
      <c r="B13814" s="13">
        <v>1999</v>
      </c>
      <c r="C13814" s="13">
        <v>1018383</v>
      </c>
      <c r="D13814" s="13">
        <v>1.238</v>
      </c>
    </row>
    <row r="13815" spans="1:4" ht="15.75" hidden="1" customHeight="1">
      <c r="A13815" s="13" t="s">
        <v>366</v>
      </c>
      <c r="B13815" s="13">
        <v>2000</v>
      </c>
      <c r="C13815" s="13">
        <v>1030504</v>
      </c>
      <c r="D13815" s="13">
        <v>1.2090000000000001</v>
      </c>
    </row>
    <row r="13816" spans="1:4" ht="15.75" hidden="1" customHeight="1">
      <c r="A13816" s="13" t="s">
        <v>366</v>
      </c>
      <c r="B13816" s="13">
        <v>2001</v>
      </c>
      <c r="C13816" s="13">
        <v>1041400</v>
      </c>
      <c r="D13816" s="13">
        <v>1.0960000000000001</v>
      </c>
    </row>
    <row r="13817" spans="1:4" ht="15.75" hidden="1" customHeight="1">
      <c r="A13817" s="13" t="s">
        <v>366</v>
      </c>
      <c r="B13817" s="13">
        <v>2002</v>
      </c>
      <c r="C13817" s="13">
        <v>1050818</v>
      </c>
      <c r="D13817" s="13">
        <v>1.081</v>
      </c>
    </row>
    <row r="13818" spans="1:4" ht="15.75" hidden="1" customHeight="1">
      <c r="A13818" s="13" t="s">
        <v>366</v>
      </c>
      <c r="B13818" s="13">
        <v>2003</v>
      </c>
      <c r="C13818" s="13">
        <v>1058808</v>
      </c>
      <c r="D13818" s="13">
        <v>1.004</v>
      </c>
    </row>
    <row r="13819" spans="1:4" ht="15.75" hidden="1" customHeight="1">
      <c r="A13819" s="13" t="s">
        <v>366</v>
      </c>
      <c r="B13819" s="13">
        <v>2004</v>
      </c>
      <c r="C13819" s="13">
        <v>1065776</v>
      </c>
      <c r="D13819" s="13">
        <v>1</v>
      </c>
    </row>
    <row r="13820" spans="1:4" ht="15.75" hidden="1" customHeight="1">
      <c r="A13820" s="13" t="s">
        <v>366</v>
      </c>
      <c r="B13820" s="13">
        <v>2005</v>
      </c>
      <c r="C13820" s="13">
        <v>1071895</v>
      </c>
      <c r="D13820" s="13">
        <v>1.0149999999999999</v>
      </c>
    </row>
    <row r="13821" spans="1:4" ht="15.75" hidden="1" customHeight="1">
      <c r="A13821" s="13" t="s">
        <v>366</v>
      </c>
      <c r="B13821" s="13">
        <v>2006</v>
      </c>
      <c r="C13821" s="13">
        <v>1077747</v>
      </c>
      <c r="D13821" s="13">
        <v>1.0149999999999999</v>
      </c>
    </row>
    <row r="13822" spans="1:4" ht="15.75" hidden="1" customHeight="1">
      <c r="A13822" s="13" t="s">
        <v>366</v>
      </c>
      <c r="B13822" s="13">
        <v>2007</v>
      </c>
      <c r="C13822" s="13">
        <v>1084015</v>
      </c>
      <c r="D13822" s="13">
        <v>1.0409999999999999</v>
      </c>
    </row>
    <row r="13823" spans="1:4" ht="15.75" hidden="1" customHeight="1">
      <c r="A13823" s="13" t="s">
        <v>366</v>
      </c>
      <c r="B13823" s="13">
        <v>2008</v>
      </c>
      <c r="C13823" s="13">
        <v>1089885</v>
      </c>
      <c r="D13823" s="13">
        <v>1.022</v>
      </c>
    </row>
    <row r="13824" spans="1:4" ht="15.75" hidden="1" customHeight="1">
      <c r="A13824" s="13" t="s">
        <v>366</v>
      </c>
      <c r="B13824" s="13">
        <v>2009</v>
      </c>
      <c r="C13824" s="13">
        <v>1094890</v>
      </c>
      <c r="D13824" s="13">
        <v>1.0589999999999999</v>
      </c>
    </row>
    <row r="13825" spans="1:4" ht="15.75" hidden="1" customHeight="1">
      <c r="A13825" s="13" t="s">
        <v>366</v>
      </c>
      <c r="B13825" s="13">
        <v>2010</v>
      </c>
      <c r="C13825" s="13">
        <v>1099926</v>
      </c>
      <c r="D13825" s="13">
        <v>0.997</v>
      </c>
    </row>
    <row r="13826" spans="1:4" ht="15.75" hidden="1" customHeight="1">
      <c r="A13826" s="13" t="s">
        <v>366</v>
      </c>
      <c r="B13826" s="13">
        <v>2011</v>
      </c>
      <c r="C13826" s="13">
        <v>1105379</v>
      </c>
      <c r="D13826" s="13">
        <v>1.008</v>
      </c>
    </row>
    <row r="13827" spans="1:4" ht="15.75" hidden="1" customHeight="1">
      <c r="A13827" s="13" t="s">
        <v>366</v>
      </c>
      <c r="B13827" s="13">
        <v>2012</v>
      </c>
      <c r="C13827" s="13">
        <v>1111453</v>
      </c>
      <c r="D13827" s="13">
        <v>1.169</v>
      </c>
    </row>
    <row r="13828" spans="1:4" ht="15.75" hidden="1" customHeight="1">
      <c r="A13828" s="13" t="s">
        <v>366</v>
      </c>
      <c r="B13828" s="13">
        <v>2013</v>
      </c>
      <c r="C13828" s="13">
        <v>1118329</v>
      </c>
      <c r="D13828" s="13">
        <v>1.4</v>
      </c>
    </row>
    <row r="13829" spans="1:4" ht="15.75" hidden="1" customHeight="1">
      <c r="A13829" s="13" t="s">
        <v>366</v>
      </c>
      <c r="B13829" s="13">
        <v>2014</v>
      </c>
      <c r="C13829" s="13">
        <v>1125872</v>
      </c>
      <c r="D13829" s="13">
        <v>0.76900000000000002</v>
      </c>
    </row>
    <row r="13830" spans="1:4" ht="15.75" hidden="1" customHeight="1">
      <c r="A13830" s="13" t="s">
        <v>366</v>
      </c>
      <c r="B13830" s="13">
        <v>2015</v>
      </c>
      <c r="C13830" s="13">
        <v>1133941</v>
      </c>
      <c r="D13830" s="13">
        <v>0.86799999999999999</v>
      </c>
    </row>
    <row r="13831" spans="1:4" ht="15.75" hidden="1" customHeight="1">
      <c r="A13831" s="13" t="s">
        <v>366</v>
      </c>
      <c r="B13831" s="13">
        <v>2016</v>
      </c>
      <c r="C13831" s="13">
        <v>1142529</v>
      </c>
      <c r="D13831" s="13">
        <v>1.0549999999999999</v>
      </c>
    </row>
    <row r="13832" spans="1:4" ht="15.75" hidden="1" customHeight="1">
      <c r="A13832" s="13" t="s">
        <v>366</v>
      </c>
      <c r="B13832" s="13">
        <v>2017</v>
      </c>
      <c r="C13832" s="13">
        <v>1151397</v>
      </c>
      <c r="D13832" s="13">
        <v>0.98599999999999999</v>
      </c>
    </row>
    <row r="13833" spans="1:4" ht="15.75" hidden="1" customHeight="1">
      <c r="A13833" s="13" t="s">
        <v>366</v>
      </c>
      <c r="B13833" s="13">
        <v>2018</v>
      </c>
      <c r="C13833" s="13">
        <v>1160430</v>
      </c>
      <c r="D13833" s="13">
        <v>1.0329999999999999</v>
      </c>
    </row>
    <row r="13834" spans="1:4" ht="15.75" hidden="1" customHeight="1">
      <c r="A13834" s="13" t="s">
        <v>366</v>
      </c>
      <c r="B13834" s="13">
        <v>2019</v>
      </c>
      <c r="C13834" s="13">
        <v>1169620</v>
      </c>
      <c r="D13834" s="13">
        <v>1.121</v>
      </c>
    </row>
    <row r="13835" spans="1:4" ht="15.75" hidden="1" customHeight="1">
      <c r="A13835" s="13" t="s">
        <v>366</v>
      </c>
      <c r="B13835" s="13">
        <v>2020</v>
      </c>
      <c r="C13835" s="13">
        <v>1180663</v>
      </c>
      <c r="D13835" s="13">
        <v>1.06</v>
      </c>
    </row>
    <row r="13836" spans="1:4" ht="15.75" hidden="1" customHeight="1">
      <c r="A13836" s="13" t="s">
        <v>366</v>
      </c>
      <c r="B13836" s="13">
        <v>2021</v>
      </c>
      <c r="C13836" s="13">
        <v>1192273</v>
      </c>
      <c r="D13836" s="13">
        <v>1.087</v>
      </c>
    </row>
    <row r="13837" spans="1:4" ht="15.75" hidden="1" customHeight="1">
      <c r="A13837" s="13" t="s">
        <v>46</v>
      </c>
      <c r="B13837" s="13">
        <v>1850</v>
      </c>
      <c r="C13837" s="13">
        <v>18434000</v>
      </c>
    </row>
    <row r="13838" spans="1:4" ht="15.75" hidden="1" customHeight="1">
      <c r="A13838" s="13" t="s">
        <v>46</v>
      </c>
      <c r="B13838" s="13">
        <v>1851</v>
      </c>
      <c r="C13838" s="13">
        <v>18419706</v>
      </c>
    </row>
    <row r="13839" spans="1:4" ht="15.75" hidden="1" customHeight="1">
      <c r="A13839" s="13" t="s">
        <v>46</v>
      </c>
      <c r="B13839" s="13">
        <v>1852</v>
      </c>
      <c r="C13839" s="13">
        <v>18405412</v>
      </c>
    </row>
    <row r="13840" spans="1:4" ht="15.75" hidden="1" customHeight="1">
      <c r="A13840" s="13" t="s">
        <v>46</v>
      </c>
      <c r="B13840" s="13">
        <v>1853</v>
      </c>
      <c r="C13840" s="13">
        <v>18391118</v>
      </c>
    </row>
    <row r="13841" spans="1:3" ht="15.75" hidden="1" customHeight="1">
      <c r="A13841" s="13" t="s">
        <v>46</v>
      </c>
      <c r="B13841" s="13">
        <v>1854</v>
      </c>
      <c r="C13841" s="13">
        <v>18376825</v>
      </c>
    </row>
    <row r="13842" spans="1:3" ht="15.75" hidden="1" customHeight="1">
      <c r="A13842" s="13" t="s">
        <v>46</v>
      </c>
      <c r="B13842" s="13">
        <v>1855</v>
      </c>
      <c r="C13842" s="13">
        <v>18362531</v>
      </c>
    </row>
    <row r="13843" spans="1:3" ht="15.75" hidden="1" customHeight="1">
      <c r="A13843" s="13" t="s">
        <v>46</v>
      </c>
      <c r="B13843" s="13">
        <v>1856</v>
      </c>
      <c r="C13843" s="13">
        <v>18348237</v>
      </c>
    </row>
    <row r="13844" spans="1:3" ht="15.75" hidden="1" customHeight="1">
      <c r="A13844" s="13" t="s">
        <v>46</v>
      </c>
      <c r="B13844" s="13">
        <v>1857</v>
      </c>
      <c r="C13844" s="13">
        <v>18333943</v>
      </c>
    </row>
    <row r="13845" spans="1:3" ht="15.75" hidden="1" customHeight="1">
      <c r="A13845" s="13" t="s">
        <v>46</v>
      </c>
      <c r="B13845" s="13">
        <v>1858</v>
      </c>
      <c r="C13845" s="13">
        <v>18319649</v>
      </c>
    </row>
    <row r="13846" spans="1:3" ht="15.75" hidden="1" customHeight="1">
      <c r="A13846" s="13" t="s">
        <v>46</v>
      </c>
      <c r="B13846" s="13">
        <v>1859</v>
      </c>
      <c r="C13846" s="13">
        <v>18305355</v>
      </c>
    </row>
    <row r="13847" spans="1:3" ht="15.75" hidden="1" customHeight="1">
      <c r="A13847" s="13" t="s">
        <v>46</v>
      </c>
      <c r="B13847" s="13">
        <v>1860</v>
      </c>
      <c r="C13847" s="13">
        <v>18291062</v>
      </c>
    </row>
    <row r="13848" spans="1:3" ht="15.75" hidden="1" customHeight="1">
      <c r="A13848" s="13" t="s">
        <v>46</v>
      </c>
      <c r="B13848" s="13">
        <v>1861</v>
      </c>
      <c r="C13848" s="13">
        <v>18276768</v>
      </c>
    </row>
    <row r="13849" spans="1:3" ht="15.75" hidden="1" customHeight="1">
      <c r="A13849" s="13" t="s">
        <v>46</v>
      </c>
      <c r="B13849" s="13">
        <v>1862</v>
      </c>
      <c r="C13849" s="13">
        <v>18262474</v>
      </c>
    </row>
    <row r="13850" spans="1:3" ht="15.75" hidden="1" customHeight="1">
      <c r="A13850" s="13" t="s">
        <v>46</v>
      </c>
      <c r="B13850" s="13">
        <v>1863</v>
      </c>
      <c r="C13850" s="13">
        <v>18248180</v>
      </c>
    </row>
    <row r="13851" spans="1:3" ht="15.75" hidden="1" customHeight="1">
      <c r="A13851" s="13" t="s">
        <v>46</v>
      </c>
      <c r="B13851" s="13">
        <v>1864</v>
      </c>
      <c r="C13851" s="13">
        <v>18233886</v>
      </c>
    </row>
    <row r="13852" spans="1:3" ht="15.75" hidden="1" customHeight="1">
      <c r="A13852" s="13" t="s">
        <v>46</v>
      </c>
      <c r="B13852" s="13">
        <v>1865</v>
      </c>
      <c r="C13852" s="13">
        <v>18219592</v>
      </c>
    </row>
    <row r="13853" spans="1:3" ht="15.75" hidden="1" customHeight="1">
      <c r="A13853" s="13" t="s">
        <v>46</v>
      </c>
      <c r="B13853" s="13">
        <v>1866</v>
      </c>
      <c r="C13853" s="13">
        <v>18205299</v>
      </c>
    </row>
    <row r="13854" spans="1:3" ht="15.75" hidden="1" customHeight="1">
      <c r="A13854" s="13" t="s">
        <v>46</v>
      </c>
      <c r="B13854" s="13">
        <v>1867</v>
      </c>
      <c r="C13854" s="13">
        <v>18191005</v>
      </c>
    </row>
    <row r="13855" spans="1:3" ht="15.75" hidden="1" customHeight="1">
      <c r="A13855" s="13" t="s">
        <v>46</v>
      </c>
      <c r="B13855" s="13">
        <v>1868</v>
      </c>
      <c r="C13855" s="13">
        <v>18176711</v>
      </c>
    </row>
    <row r="13856" spans="1:3" ht="15.75" hidden="1" customHeight="1">
      <c r="A13856" s="13" t="s">
        <v>46</v>
      </c>
      <c r="B13856" s="13">
        <v>1869</v>
      </c>
      <c r="C13856" s="13">
        <v>18162417</v>
      </c>
    </row>
    <row r="13857" spans="1:3" ht="15.75" hidden="1" customHeight="1">
      <c r="A13857" s="13" t="s">
        <v>46</v>
      </c>
      <c r="B13857" s="13">
        <v>1870</v>
      </c>
      <c r="C13857" s="13">
        <v>18148123</v>
      </c>
    </row>
    <row r="13858" spans="1:3" ht="15.75" hidden="1" customHeight="1">
      <c r="A13858" s="13" t="s">
        <v>46</v>
      </c>
      <c r="B13858" s="13">
        <v>1871</v>
      </c>
      <c r="C13858" s="13">
        <v>18133829</v>
      </c>
    </row>
    <row r="13859" spans="1:3" ht="15.75" hidden="1" customHeight="1">
      <c r="A13859" s="13" t="s">
        <v>46</v>
      </c>
      <c r="B13859" s="13">
        <v>1872</v>
      </c>
      <c r="C13859" s="13">
        <v>18119536</v>
      </c>
    </row>
    <row r="13860" spans="1:3" ht="15.75" hidden="1" customHeight="1">
      <c r="A13860" s="13" t="s">
        <v>46</v>
      </c>
      <c r="B13860" s="13">
        <v>1873</v>
      </c>
      <c r="C13860" s="13">
        <v>18105242</v>
      </c>
    </row>
    <row r="13861" spans="1:3" ht="15.75" hidden="1" customHeight="1">
      <c r="A13861" s="13" t="s">
        <v>46</v>
      </c>
      <c r="B13861" s="13">
        <v>1874</v>
      </c>
      <c r="C13861" s="13">
        <v>18090948</v>
      </c>
    </row>
    <row r="13862" spans="1:3" ht="15.75" hidden="1" customHeight="1">
      <c r="A13862" s="13" t="s">
        <v>46</v>
      </c>
      <c r="B13862" s="13">
        <v>1875</v>
      </c>
      <c r="C13862" s="13">
        <v>18076654</v>
      </c>
    </row>
    <row r="13863" spans="1:3" ht="15.75" hidden="1" customHeight="1">
      <c r="A13863" s="13" t="s">
        <v>46</v>
      </c>
      <c r="B13863" s="13">
        <v>1876</v>
      </c>
      <c r="C13863" s="13">
        <v>18062360</v>
      </c>
    </row>
    <row r="13864" spans="1:3" ht="15.75" hidden="1" customHeight="1">
      <c r="A13864" s="13" t="s">
        <v>46</v>
      </c>
      <c r="B13864" s="13">
        <v>1877</v>
      </c>
      <c r="C13864" s="13">
        <v>18048066</v>
      </c>
    </row>
    <row r="13865" spans="1:3" ht="15.75" hidden="1" customHeight="1">
      <c r="A13865" s="13" t="s">
        <v>46</v>
      </c>
      <c r="B13865" s="13">
        <v>1878</v>
      </c>
      <c r="C13865" s="13">
        <v>18033773</v>
      </c>
    </row>
    <row r="13866" spans="1:3" ht="15.75" hidden="1" customHeight="1">
      <c r="A13866" s="13" t="s">
        <v>46</v>
      </c>
      <c r="B13866" s="13">
        <v>1879</v>
      </c>
      <c r="C13866" s="13">
        <v>18019479</v>
      </c>
    </row>
    <row r="13867" spans="1:3" ht="15.75" hidden="1" customHeight="1">
      <c r="A13867" s="13" t="s">
        <v>46</v>
      </c>
      <c r="B13867" s="13">
        <v>1880</v>
      </c>
      <c r="C13867" s="13">
        <v>18005185</v>
      </c>
    </row>
    <row r="13868" spans="1:3" ht="15.75" hidden="1" customHeight="1">
      <c r="A13868" s="13" t="s">
        <v>46</v>
      </c>
      <c r="B13868" s="13">
        <v>1881</v>
      </c>
      <c r="C13868" s="13">
        <v>17990891</v>
      </c>
    </row>
    <row r="13869" spans="1:3" ht="15.75" hidden="1" customHeight="1">
      <c r="A13869" s="13" t="s">
        <v>46</v>
      </c>
      <c r="B13869" s="13">
        <v>1882</v>
      </c>
      <c r="C13869" s="13">
        <v>17976597</v>
      </c>
    </row>
    <row r="13870" spans="1:3" ht="15.75" hidden="1" customHeight="1">
      <c r="A13870" s="13" t="s">
        <v>46</v>
      </c>
      <c r="B13870" s="13">
        <v>1883</v>
      </c>
      <c r="C13870" s="13">
        <v>17962303</v>
      </c>
    </row>
    <row r="13871" spans="1:3" ht="15.75" hidden="1" customHeight="1">
      <c r="A13871" s="13" t="s">
        <v>46</v>
      </c>
      <c r="B13871" s="13">
        <v>1884</v>
      </c>
      <c r="C13871" s="13">
        <v>17948010</v>
      </c>
    </row>
    <row r="13872" spans="1:3" ht="15.75" hidden="1" customHeight="1">
      <c r="A13872" s="13" t="s">
        <v>46</v>
      </c>
      <c r="B13872" s="13">
        <v>1885</v>
      </c>
      <c r="C13872" s="13">
        <v>17933716</v>
      </c>
    </row>
    <row r="13873" spans="1:3" ht="15.75" hidden="1" customHeight="1">
      <c r="A13873" s="13" t="s">
        <v>46</v>
      </c>
      <c r="B13873" s="13">
        <v>1886</v>
      </c>
      <c r="C13873" s="13">
        <v>17919422</v>
      </c>
    </row>
    <row r="13874" spans="1:3" ht="15.75" hidden="1" customHeight="1">
      <c r="A13874" s="13" t="s">
        <v>46</v>
      </c>
      <c r="B13874" s="13">
        <v>1887</v>
      </c>
      <c r="C13874" s="13">
        <v>17905128</v>
      </c>
    </row>
    <row r="13875" spans="1:3" ht="15.75" hidden="1" customHeight="1">
      <c r="A13875" s="13" t="s">
        <v>46</v>
      </c>
      <c r="B13875" s="13">
        <v>1888</v>
      </c>
      <c r="C13875" s="13">
        <v>17890834</v>
      </c>
    </row>
    <row r="13876" spans="1:3" ht="15.75" hidden="1" customHeight="1">
      <c r="A13876" s="13" t="s">
        <v>46</v>
      </c>
      <c r="B13876" s="13">
        <v>1889</v>
      </c>
      <c r="C13876" s="13">
        <v>17876540</v>
      </c>
    </row>
    <row r="13877" spans="1:3" ht="15.75" hidden="1" customHeight="1">
      <c r="A13877" s="13" t="s">
        <v>46</v>
      </c>
      <c r="B13877" s="13">
        <v>1890</v>
      </c>
      <c r="C13877" s="13">
        <v>17862247</v>
      </c>
    </row>
    <row r="13878" spans="1:3" ht="15.75" hidden="1" customHeight="1">
      <c r="A13878" s="13" t="s">
        <v>46</v>
      </c>
      <c r="B13878" s="13">
        <v>1891</v>
      </c>
      <c r="C13878" s="13">
        <v>17847953</v>
      </c>
    </row>
    <row r="13879" spans="1:3" ht="15.75" hidden="1" customHeight="1">
      <c r="A13879" s="13" t="s">
        <v>46</v>
      </c>
      <c r="B13879" s="13">
        <v>1892</v>
      </c>
      <c r="C13879" s="13">
        <v>17833659</v>
      </c>
    </row>
    <row r="13880" spans="1:3" ht="15.75" hidden="1" customHeight="1">
      <c r="A13880" s="13" t="s">
        <v>46</v>
      </c>
      <c r="B13880" s="13">
        <v>1893</v>
      </c>
      <c r="C13880" s="13">
        <v>17819365</v>
      </c>
    </row>
    <row r="13881" spans="1:3" ht="15.75" hidden="1" customHeight="1">
      <c r="A13881" s="13" t="s">
        <v>46</v>
      </c>
      <c r="B13881" s="13">
        <v>1894</v>
      </c>
      <c r="C13881" s="13">
        <v>17805071</v>
      </c>
    </row>
    <row r="13882" spans="1:3" ht="15.75" hidden="1" customHeight="1">
      <c r="A13882" s="13" t="s">
        <v>46</v>
      </c>
      <c r="B13882" s="13">
        <v>1895</v>
      </c>
      <c r="C13882" s="13">
        <v>17790777</v>
      </c>
    </row>
    <row r="13883" spans="1:3" ht="15.75" hidden="1" customHeight="1">
      <c r="A13883" s="13" t="s">
        <v>46</v>
      </c>
      <c r="B13883" s="13">
        <v>1896</v>
      </c>
      <c r="C13883" s="13">
        <v>17776484</v>
      </c>
    </row>
    <row r="13884" spans="1:3" ht="15.75" hidden="1" customHeight="1">
      <c r="A13884" s="13" t="s">
        <v>46</v>
      </c>
      <c r="B13884" s="13">
        <v>1897</v>
      </c>
      <c r="C13884" s="13">
        <v>17762190</v>
      </c>
    </row>
    <row r="13885" spans="1:3" ht="15.75" hidden="1" customHeight="1">
      <c r="A13885" s="13" t="s">
        <v>46</v>
      </c>
      <c r="B13885" s="13">
        <v>1898</v>
      </c>
      <c r="C13885" s="13">
        <v>17747896</v>
      </c>
    </row>
    <row r="13886" spans="1:3" ht="15.75" hidden="1" customHeight="1">
      <c r="A13886" s="13" t="s">
        <v>46</v>
      </c>
      <c r="B13886" s="13">
        <v>1899</v>
      </c>
      <c r="C13886" s="13">
        <v>17733602</v>
      </c>
    </row>
    <row r="13887" spans="1:3" ht="15.75" hidden="1" customHeight="1">
      <c r="A13887" s="13" t="s">
        <v>46</v>
      </c>
      <c r="B13887" s="13">
        <v>1900</v>
      </c>
      <c r="C13887" s="13">
        <v>17719308</v>
      </c>
    </row>
    <row r="13888" spans="1:3" ht="15.75" hidden="1" customHeight="1">
      <c r="A13888" s="13" t="s">
        <v>46</v>
      </c>
      <c r="B13888" s="13">
        <v>1901</v>
      </c>
      <c r="C13888" s="13">
        <v>17705014</v>
      </c>
    </row>
    <row r="13889" spans="1:3" ht="15.75" hidden="1" customHeight="1">
      <c r="A13889" s="13" t="s">
        <v>46</v>
      </c>
      <c r="B13889" s="13">
        <v>1902</v>
      </c>
      <c r="C13889" s="13">
        <v>17690721</v>
      </c>
    </row>
    <row r="13890" spans="1:3" ht="15.75" hidden="1" customHeight="1">
      <c r="A13890" s="13" t="s">
        <v>46</v>
      </c>
      <c r="B13890" s="13">
        <v>1903</v>
      </c>
      <c r="C13890" s="13">
        <v>17676427</v>
      </c>
    </row>
    <row r="13891" spans="1:3" ht="15.75" hidden="1" customHeight="1">
      <c r="A13891" s="13" t="s">
        <v>46</v>
      </c>
      <c r="B13891" s="13">
        <v>1904</v>
      </c>
      <c r="C13891" s="13">
        <v>17662133</v>
      </c>
    </row>
    <row r="13892" spans="1:3" ht="15.75" hidden="1" customHeight="1">
      <c r="A13892" s="13" t="s">
        <v>46</v>
      </c>
      <c r="B13892" s="13">
        <v>1905</v>
      </c>
      <c r="C13892" s="13">
        <v>17647839</v>
      </c>
    </row>
    <row r="13893" spans="1:3" ht="15.75" hidden="1" customHeight="1">
      <c r="A13893" s="13" t="s">
        <v>46</v>
      </c>
      <c r="B13893" s="13">
        <v>1906</v>
      </c>
      <c r="C13893" s="13">
        <v>17633545</v>
      </c>
    </row>
    <row r="13894" spans="1:3" ht="15.75" hidden="1" customHeight="1">
      <c r="A13894" s="13" t="s">
        <v>46</v>
      </c>
      <c r="B13894" s="13">
        <v>1907</v>
      </c>
      <c r="C13894" s="13">
        <v>17619251</v>
      </c>
    </row>
    <row r="13895" spans="1:3" ht="15.75" hidden="1" customHeight="1">
      <c r="A13895" s="13" t="s">
        <v>46</v>
      </c>
      <c r="B13895" s="13">
        <v>1908</v>
      </c>
      <c r="C13895" s="13">
        <v>17604958</v>
      </c>
    </row>
    <row r="13896" spans="1:3" ht="15.75" hidden="1" customHeight="1">
      <c r="A13896" s="13" t="s">
        <v>46</v>
      </c>
      <c r="B13896" s="13">
        <v>1909</v>
      </c>
      <c r="C13896" s="13">
        <v>17590664</v>
      </c>
    </row>
    <row r="13897" spans="1:3" ht="15.75" hidden="1" customHeight="1">
      <c r="A13897" s="13" t="s">
        <v>46</v>
      </c>
      <c r="B13897" s="13">
        <v>1910</v>
      </c>
      <c r="C13897" s="13">
        <v>17576370</v>
      </c>
    </row>
    <row r="13898" spans="1:3" ht="15.75" hidden="1" customHeight="1">
      <c r="A13898" s="13" t="s">
        <v>46</v>
      </c>
      <c r="B13898" s="13">
        <v>1911</v>
      </c>
      <c r="C13898" s="13">
        <v>17562076</v>
      </c>
    </row>
    <row r="13899" spans="1:3" ht="15.75" hidden="1" customHeight="1">
      <c r="A13899" s="13" t="s">
        <v>46</v>
      </c>
      <c r="B13899" s="13">
        <v>1912</v>
      </c>
      <c r="C13899" s="13">
        <v>17547782</v>
      </c>
    </row>
    <row r="13900" spans="1:3" ht="15.75" hidden="1" customHeight="1">
      <c r="A13900" s="13" t="s">
        <v>46</v>
      </c>
      <c r="B13900" s="13">
        <v>1913</v>
      </c>
      <c r="C13900" s="13">
        <v>17533488</v>
      </c>
    </row>
    <row r="13901" spans="1:3" ht="15.75" hidden="1" customHeight="1">
      <c r="A13901" s="13" t="s">
        <v>46</v>
      </c>
      <c r="B13901" s="13">
        <v>1914</v>
      </c>
      <c r="C13901" s="13">
        <v>17519195</v>
      </c>
    </row>
    <row r="13902" spans="1:3" ht="15.75" hidden="1" customHeight="1">
      <c r="A13902" s="13" t="s">
        <v>46</v>
      </c>
      <c r="B13902" s="13">
        <v>1915</v>
      </c>
      <c r="C13902" s="13">
        <v>17504901</v>
      </c>
    </row>
    <row r="13903" spans="1:3" ht="15.75" hidden="1" customHeight="1">
      <c r="A13903" s="13" t="s">
        <v>46</v>
      </c>
      <c r="B13903" s="13">
        <v>1916</v>
      </c>
      <c r="C13903" s="13">
        <v>17490607</v>
      </c>
    </row>
    <row r="13904" spans="1:3" ht="15.75" hidden="1" customHeight="1">
      <c r="A13904" s="13" t="s">
        <v>46</v>
      </c>
      <c r="B13904" s="13">
        <v>1917</v>
      </c>
      <c r="C13904" s="13">
        <v>17476313</v>
      </c>
    </row>
    <row r="13905" spans="1:3" ht="15.75" hidden="1" customHeight="1">
      <c r="A13905" s="13" t="s">
        <v>46</v>
      </c>
      <c r="B13905" s="13">
        <v>1918</v>
      </c>
      <c r="C13905" s="13">
        <v>17476313</v>
      </c>
    </row>
    <row r="13906" spans="1:3" ht="15.75" hidden="1" customHeight="1">
      <c r="A13906" s="13" t="s">
        <v>46</v>
      </c>
      <c r="B13906" s="13">
        <v>1919</v>
      </c>
      <c r="C13906" s="13">
        <v>17476313</v>
      </c>
    </row>
    <row r="13907" spans="1:3" ht="15.75" hidden="1" customHeight="1">
      <c r="A13907" s="13" t="s">
        <v>46</v>
      </c>
      <c r="B13907" s="13">
        <v>1920</v>
      </c>
      <c r="C13907" s="13">
        <v>17476313</v>
      </c>
    </row>
    <row r="13908" spans="1:3" ht="15.75" hidden="1" customHeight="1">
      <c r="A13908" s="13" t="s">
        <v>46</v>
      </c>
      <c r="B13908" s="13">
        <v>1921</v>
      </c>
      <c r="C13908" s="13">
        <v>17476313</v>
      </c>
    </row>
    <row r="13909" spans="1:3" ht="15.75" hidden="1" customHeight="1">
      <c r="A13909" s="13" t="s">
        <v>46</v>
      </c>
      <c r="B13909" s="13">
        <v>1922</v>
      </c>
      <c r="C13909" s="13">
        <v>17476313</v>
      </c>
    </row>
    <row r="13910" spans="1:3" ht="15.75" hidden="1" customHeight="1">
      <c r="A13910" s="13" t="s">
        <v>46</v>
      </c>
      <c r="B13910" s="13">
        <v>1923</v>
      </c>
      <c r="C13910" s="13">
        <v>17476313</v>
      </c>
    </row>
    <row r="13911" spans="1:3" ht="15.75" hidden="1" customHeight="1">
      <c r="A13911" s="13" t="s">
        <v>46</v>
      </c>
      <c r="B13911" s="13">
        <v>1924</v>
      </c>
      <c r="C13911" s="13">
        <v>17476313</v>
      </c>
    </row>
    <row r="13912" spans="1:3" ht="15.75" hidden="1" customHeight="1">
      <c r="A13912" s="13" t="s">
        <v>46</v>
      </c>
      <c r="B13912" s="13">
        <v>1925</v>
      </c>
      <c r="C13912" s="13">
        <v>17476313</v>
      </c>
    </row>
    <row r="13913" spans="1:3" ht="15.75" hidden="1" customHeight="1">
      <c r="A13913" s="13" t="s">
        <v>46</v>
      </c>
      <c r="B13913" s="13">
        <v>1926</v>
      </c>
      <c r="C13913" s="13">
        <v>17476313</v>
      </c>
    </row>
    <row r="13914" spans="1:3" ht="15.75" hidden="1" customHeight="1">
      <c r="A13914" s="13" t="s">
        <v>46</v>
      </c>
      <c r="B13914" s="13">
        <v>1927</v>
      </c>
      <c r="C13914" s="13">
        <v>17476313</v>
      </c>
    </row>
    <row r="13915" spans="1:3" ht="15.75" hidden="1" customHeight="1">
      <c r="A13915" s="13" t="s">
        <v>46</v>
      </c>
      <c r="B13915" s="13">
        <v>1928</v>
      </c>
      <c r="C13915" s="13">
        <v>17476313</v>
      </c>
    </row>
    <row r="13916" spans="1:3" ht="15.75" hidden="1" customHeight="1">
      <c r="A13916" s="13" t="s">
        <v>46</v>
      </c>
      <c r="B13916" s="13">
        <v>1929</v>
      </c>
      <c r="C13916" s="13">
        <v>17476313</v>
      </c>
    </row>
    <row r="13917" spans="1:3" ht="15.75" hidden="1" customHeight="1">
      <c r="A13917" s="13" t="s">
        <v>46</v>
      </c>
      <c r="B13917" s="13">
        <v>1930</v>
      </c>
      <c r="C13917" s="13">
        <v>17476313</v>
      </c>
    </row>
    <row r="13918" spans="1:3" ht="15.75" hidden="1" customHeight="1">
      <c r="A13918" s="13" t="s">
        <v>46</v>
      </c>
      <c r="B13918" s="13">
        <v>1931</v>
      </c>
      <c r="C13918" s="13">
        <v>17476313</v>
      </c>
    </row>
    <row r="13919" spans="1:3" ht="15.75" hidden="1" customHeight="1">
      <c r="A13919" s="13" t="s">
        <v>46</v>
      </c>
      <c r="B13919" s="13">
        <v>1932</v>
      </c>
      <c r="C13919" s="13">
        <v>17476313</v>
      </c>
    </row>
    <row r="13920" spans="1:3" ht="15.75" hidden="1" customHeight="1">
      <c r="A13920" s="13" t="s">
        <v>46</v>
      </c>
      <c r="B13920" s="13">
        <v>1933</v>
      </c>
      <c r="C13920" s="13">
        <v>17476313</v>
      </c>
    </row>
    <row r="13921" spans="1:4" ht="15.75" hidden="1" customHeight="1">
      <c r="A13921" s="13" t="s">
        <v>46</v>
      </c>
      <c r="B13921" s="13">
        <v>1934</v>
      </c>
      <c r="C13921" s="13">
        <v>17476313</v>
      </c>
    </row>
    <row r="13922" spans="1:4" ht="15.75" hidden="1" customHeight="1">
      <c r="A13922" s="13" t="s">
        <v>46</v>
      </c>
      <c r="B13922" s="13">
        <v>1935</v>
      </c>
      <c r="C13922" s="13">
        <v>17476313</v>
      </c>
    </row>
    <row r="13923" spans="1:4" ht="15.75" hidden="1" customHeight="1">
      <c r="A13923" s="13" t="s">
        <v>46</v>
      </c>
      <c r="B13923" s="13">
        <v>1936</v>
      </c>
      <c r="C13923" s="13">
        <v>17476313</v>
      </c>
    </row>
    <row r="13924" spans="1:4" ht="15.75" hidden="1" customHeight="1">
      <c r="A13924" s="13" t="s">
        <v>46</v>
      </c>
      <c r="B13924" s="13">
        <v>1937</v>
      </c>
      <c r="C13924" s="13">
        <v>17476313</v>
      </c>
    </row>
    <row r="13925" spans="1:4" ht="15.75" hidden="1" customHeight="1">
      <c r="A13925" s="13" t="s">
        <v>46</v>
      </c>
      <c r="B13925" s="13">
        <v>1938</v>
      </c>
      <c r="C13925" s="13">
        <v>17476313</v>
      </c>
    </row>
    <row r="13926" spans="1:4" ht="15.75" hidden="1" customHeight="1">
      <c r="A13926" s="13" t="s">
        <v>46</v>
      </c>
      <c r="B13926" s="13">
        <v>1939</v>
      </c>
      <c r="C13926" s="13">
        <v>17476313</v>
      </c>
    </row>
    <row r="13927" spans="1:4" ht="15.75" hidden="1" customHeight="1">
      <c r="A13927" s="13" t="s">
        <v>46</v>
      </c>
      <c r="B13927" s="13">
        <v>1940</v>
      </c>
      <c r="C13927" s="13">
        <v>17476313</v>
      </c>
    </row>
    <row r="13928" spans="1:4" ht="15.75" hidden="1" customHeight="1">
      <c r="A13928" s="13" t="s">
        <v>46</v>
      </c>
      <c r="B13928" s="13">
        <v>1941</v>
      </c>
      <c r="C13928" s="13">
        <v>17476313</v>
      </c>
      <c r="D13928" s="13">
        <v>1.0999999999999999E-2</v>
      </c>
    </row>
    <row r="13929" spans="1:4" ht="15.75" hidden="1" customHeight="1">
      <c r="A13929" s="13" t="s">
        <v>46</v>
      </c>
      <c r="B13929" s="13">
        <v>1942</v>
      </c>
      <c r="C13929" s="13">
        <v>17476313</v>
      </c>
      <c r="D13929" s="13">
        <v>1.0999999999999999E-2</v>
      </c>
    </row>
    <row r="13930" spans="1:4" ht="15.75" hidden="1" customHeight="1">
      <c r="A13930" s="13" t="s">
        <v>46</v>
      </c>
      <c r="B13930" s="13">
        <v>1943</v>
      </c>
      <c r="C13930" s="13">
        <v>17476313</v>
      </c>
      <c r="D13930" s="13">
        <v>1.0999999999999999E-2</v>
      </c>
    </row>
    <row r="13931" spans="1:4" ht="15.75" hidden="1" customHeight="1">
      <c r="A13931" s="13" t="s">
        <v>46</v>
      </c>
      <c r="B13931" s="13">
        <v>1944</v>
      </c>
      <c r="C13931" s="13">
        <v>17476313</v>
      </c>
    </row>
    <row r="13932" spans="1:4" ht="15.75" hidden="1" customHeight="1">
      <c r="A13932" s="13" t="s">
        <v>46</v>
      </c>
      <c r="B13932" s="13">
        <v>1945</v>
      </c>
      <c r="C13932" s="13">
        <v>17476313</v>
      </c>
    </row>
    <row r="13933" spans="1:4" ht="15.75" hidden="1" customHeight="1">
      <c r="A13933" s="13" t="s">
        <v>46</v>
      </c>
      <c r="B13933" s="13">
        <v>1946</v>
      </c>
      <c r="C13933" s="13">
        <v>17476313</v>
      </c>
    </row>
    <row r="13934" spans="1:4" ht="15.75" hidden="1" customHeight="1">
      <c r="A13934" s="13" t="s">
        <v>46</v>
      </c>
      <c r="B13934" s="13">
        <v>1947</v>
      </c>
      <c r="C13934" s="13">
        <v>17476313</v>
      </c>
    </row>
    <row r="13935" spans="1:4" ht="15.75" hidden="1" customHeight="1">
      <c r="A13935" s="13" t="s">
        <v>46</v>
      </c>
      <c r="B13935" s="13">
        <v>1948</v>
      </c>
      <c r="C13935" s="13">
        <v>17476313</v>
      </c>
      <c r="D13935" s="13">
        <v>4.0000000000000001E-3</v>
      </c>
    </row>
    <row r="13936" spans="1:4" ht="15.75" hidden="1" customHeight="1">
      <c r="A13936" s="13" t="s">
        <v>46</v>
      </c>
      <c r="B13936" s="13">
        <v>1949</v>
      </c>
      <c r="C13936" s="13">
        <v>17553622</v>
      </c>
      <c r="D13936" s="13">
        <v>4.0000000000000001E-3</v>
      </c>
    </row>
    <row r="13937" spans="1:4" ht="15.75" hidden="1" customHeight="1">
      <c r="A13937" s="13" t="s">
        <v>46</v>
      </c>
      <c r="B13937" s="13">
        <v>1950</v>
      </c>
      <c r="C13937" s="13">
        <v>17709958</v>
      </c>
      <c r="D13937" s="13">
        <v>8.7999999999999995E-2</v>
      </c>
    </row>
    <row r="13938" spans="1:4" ht="15.75" hidden="1" customHeight="1">
      <c r="A13938" s="13" t="s">
        <v>46</v>
      </c>
      <c r="B13938" s="13">
        <v>1951</v>
      </c>
      <c r="C13938" s="13">
        <v>18101148</v>
      </c>
      <c r="D13938" s="13">
        <v>6.2E-2</v>
      </c>
    </row>
    <row r="13939" spans="1:4" ht="15.75" hidden="1" customHeight="1">
      <c r="A13939" s="13" t="s">
        <v>46</v>
      </c>
      <c r="B13939" s="13">
        <v>1952</v>
      </c>
      <c r="C13939" s="13">
        <v>18496798</v>
      </c>
      <c r="D13939" s="13">
        <v>9.9000000000000005E-2</v>
      </c>
    </row>
    <row r="13940" spans="1:4" ht="15.75" hidden="1" customHeight="1">
      <c r="A13940" s="13" t="s">
        <v>46</v>
      </c>
      <c r="B13940" s="13">
        <v>1953</v>
      </c>
      <c r="C13940" s="13">
        <v>18891918</v>
      </c>
      <c r="D13940" s="13">
        <v>0.183</v>
      </c>
    </row>
    <row r="13941" spans="1:4" ht="15.75" hidden="1" customHeight="1">
      <c r="A13941" s="13" t="s">
        <v>46</v>
      </c>
      <c r="B13941" s="13">
        <v>1954</v>
      </c>
      <c r="C13941" s="13">
        <v>19292152</v>
      </c>
      <c r="D13941" s="13">
        <v>0.27100000000000002</v>
      </c>
    </row>
    <row r="13942" spans="1:4" ht="15.75" hidden="1" customHeight="1">
      <c r="A13942" s="13" t="s">
        <v>46</v>
      </c>
      <c r="B13942" s="13">
        <v>1955</v>
      </c>
      <c r="C13942" s="13">
        <v>19703746</v>
      </c>
      <c r="D13942" s="13">
        <v>0.22700000000000001</v>
      </c>
    </row>
    <row r="13943" spans="1:4" ht="15.75" hidden="1" customHeight="1">
      <c r="A13943" s="13" t="s">
        <v>46</v>
      </c>
      <c r="B13943" s="13">
        <v>1956</v>
      </c>
      <c r="C13943" s="13">
        <v>20127944</v>
      </c>
      <c r="D13943" s="13">
        <v>0.24199999999999999</v>
      </c>
    </row>
    <row r="13944" spans="1:4" ht="15.75" hidden="1" customHeight="1">
      <c r="A13944" s="13" t="s">
        <v>46</v>
      </c>
      <c r="B13944" s="13">
        <v>1957</v>
      </c>
      <c r="C13944" s="13">
        <v>20499420</v>
      </c>
      <c r="D13944" s="13">
        <v>0.32200000000000001</v>
      </c>
    </row>
    <row r="13945" spans="1:4" ht="15.75" hidden="1" customHeight="1">
      <c r="A13945" s="13" t="s">
        <v>46</v>
      </c>
      <c r="B13945" s="13">
        <v>1958</v>
      </c>
      <c r="C13945" s="13">
        <v>20816576</v>
      </c>
      <c r="D13945" s="13">
        <v>0.31900000000000001</v>
      </c>
    </row>
    <row r="13946" spans="1:4" ht="15.75" hidden="1" customHeight="1">
      <c r="A13946" s="13" t="s">
        <v>46</v>
      </c>
      <c r="B13946" s="13">
        <v>1959</v>
      </c>
      <c r="C13946" s="13">
        <v>21227214</v>
      </c>
      <c r="D13946" s="13">
        <v>0.33700000000000002</v>
      </c>
    </row>
    <row r="13947" spans="1:4" ht="15.75" hidden="1" customHeight="1">
      <c r="A13947" s="13" t="s">
        <v>46</v>
      </c>
      <c r="B13947" s="13">
        <v>1960</v>
      </c>
      <c r="C13947" s="13">
        <v>21739718</v>
      </c>
      <c r="D13947" s="13">
        <v>0.35199999999999998</v>
      </c>
    </row>
    <row r="13948" spans="1:4" ht="15.75" hidden="1" customHeight="1">
      <c r="A13948" s="13" t="s">
        <v>46</v>
      </c>
      <c r="B13948" s="13">
        <v>1961</v>
      </c>
      <c r="C13948" s="13">
        <v>22281678</v>
      </c>
      <c r="D13948" s="13">
        <v>0.34100000000000003</v>
      </c>
    </row>
    <row r="13949" spans="1:4" ht="15.75" hidden="1" customHeight="1">
      <c r="A13949" s="13" t="s">
        <v>46</v>
      </c>
      <c r="B13949" s="13">
        <v>1962</v>
      </c>
      <c r="C13949" s="13">
        <v>22852164</v>
      </c>
      <c r="D13949" s="13">
        <v>0.39600000000000002</v>
      </c>
    </row>
    <row r="13950" spans="1:4" ht="15.75" hidden="1" customHeight="1">
      <c r="A13950" s="13" t="s">
        <v>46</v>
      </c>
      <c r="B13950" s="13">
        <v>1963</v>
      </c>
      <c r="C13950" s="13">
        <v>23448974</v>
      </c>
      <c r="D13950" s="13">
        <v>0.42099999999999999</v>
      </c>
    </row>
    <row r="13951" spans="1:4" ht="15.75" hidden="1" customHeight="1">
      <c r="A13951" s="13" t="s">
        <v>46</v>
      </c>
      <c r="B13951" s="13">
        <v>1964</v>
      </c>
      <c r="C13951" s="13">
        <v>24073698</v>
      </c>
      <c r="D13951" s="13">
        <v>0.40699999999999997</v>
      </c>
    </row>
    <row r="13952" spans="1:4" ht="15.75" hidden="1" customHeight="1">
      <c r="A13952" s="13" t="s">
        <v>46</v>
      </c>
      <c r="B13952" s="13">
        <v>1965</v>
      </c>
      <c r="C13952" s="13">
        <v>24727512</v>
      </c>
      <c r="D13952" s="13">
        <v>0.64400000000000002</v>
      </c>
    </row>
    <row r="13953" spans="1:4" ht="15.75" hidden="1" customHeight="1">
      <c r="A13953" s="13" t="s">
        <v>46</v>
      </c>
      <c r="B13953" s="13">
        <v>1966</v>
      </c>
      <c r="C13953" s="13">
        <v>25377652</v>
      </c>
      <c r="D13953" s="13">
        <v>0.82399999999999995</v>
      </c>
    </row>
    <row r="13954" spans="1:4" ht="15.75" hidden="1" customHeight="1">
      <c r="A13954" s="13" t="s">
        <v>46</v>
      </c>
      <c r="B13954" s="13">
        <v>1967</v>
      </c>
      <c r="C13954" s="13">
        <v>26051598</v>
      </c>
      <c r="D13954" s="13">
        <v>1.073</v>
      </c>
    </row>
    <row r="13955" spans="1:4" ht="15.75" hidden="1" customHeight="1">
      <c r="A13955" s="13" t="s">
        <v>46</v>
      </c>
      <c r="B13955" s="13">
        <v>1968</v>
      </c>
      <c r="C13955" s="13">
        <v>26778656</v>
      </c>
      <c r="D13955" s="13">
        <v>1.7250000000000001</v>
      </c>
    </row>
    <row r="13956" spans="1:4" ht="15.75" hidden="1" customHeight="1">
      <c r="A13956" s="13" t="s">
        <v>46</v>
      </c>
      <c r="B13956" s="13">
        <v>1969</v>
      </c>
      <c r="C13956" s="13">
        <v>27530396</v>
      </c>
      <c r="D13956" s="13">
        <v>1.6659999999999999</v>
      </c>
    </row>
    <row r="13957" spans="1:4" ht="15.75" hidden="1" customHeight="1">
      <c r="A13957" s="13" t="s">
        <v>46</v>
      </c>
      <c r="B13957" s="13">
        <v>1970</v>
      </c>
      <c r="C13957" s="13">
        <v>28308246</v>
      </c>
      <c r="D13957" s="13">
        <v>1.6519999999999999</v>
      </c>
    </row>
    <row r="13958" spans="1:4" ht="15.75" hidden="1" customHeight="1">
      <c r="A13958" s="13" t="s">
        <v>46</v>
      </c>
      <c r="B13958" s="13">
        <v>1971</v>
      </c>
      <c r="C13958" s="13">
        <v>29099600</v>
      </c>
      <c r="D13958" s="13">
        <v>1.849</v>
      </c>
    </row>
    <row r="13959" spans="1:4" ht="15.75" hidden="1" customHeight="1">
      <c r="A13959" s="13" t="s">
        <v>46</v>
      </c>
      <c r="B13959" s="13">
        <v>1972</v>
      </c>
      <c r="C13959" s="13">
        <v>29891330</v>
      </c>
      <c r="D13959" s="13">
        <v>1.4059999999999999</v>
      </c>
    </row>
    <row r="13960" spans="1:4" ht="15.75" hidden="1" customHeight="1">
      <c r="A13960" s="13" t="s">
        <v>46</v>
      </c>
      <c r="B13960" s="13">
        <v>1973</v>
      </c>
      <c r="C13960" s="13">
        <v>30694322</v>
      </c>
      <c r="D13960" s="13">
        <v>1.7509999999999999</v>
      </c>
    </row>
    <row r="13961" spans="1:4" ht="15.75" hidden="1" customHeight="1">
      <c r="A13961" s="13" t="s">
        <v>46</v>
      </c>
      <c r="B13961" s="13">
        <v>1974</v>
      </c>
      <c r="C13961" s="13">
        <v>31488614</v>
      </c>
      <c r="D13961" s="13">
        <v>1.736</v>
      </c>
    </row>
    <row r="13962" spans="1:4" ht="15.75" hidden="1" customHeight="1">
      <c r="A13962" s="13" t="s">
        <v>46</v>
      </c>
      <c r="B13962" s="13">
        <v>1975</v>
      </c>
      <c r="C13962" s="13">
        <v>32252786</v>
      </c>
      <c r="D13962" s="13">
        <v>1.2090000000000001</v>
      </c>
    </row>
    <row r="13963" spans="1:4" ht="15.75" hidden="1" customHeight="1">
      <c r="A13963" s="13" t="s">
        <v>46</v>
      </c>
      <c r="B13963" s="13">
        <v>1976</v>
      </c>
      <c r="C13963" s="13">
        <v>33062222</v>
      </c>
      <c r="D13963" s="13">
        <v>1.175</v>
      </c>
    </row>
    <row r="13964" spans="1:4" ht="15.75" hidden="1" customHeight="1">
      <c r="A13964" s="13" t="s">
        <v>46</v>
      </c>
      <c r="B13964" s="13">
        <v>1977</v>
      </c>
      <c r="C13964" s="13">
        <v>33695020</v>
      </c>
      <c r="D13964" s="13">
        <v>1.0469999999999999</v>
      </c>
    </row>
    <row r="13965" spans="1:4" ht="15.75" hidden="1" customHeight="1">
      <c r="A13965" s="13" t="s">
        <v>46</v>
      </c>
      <c r="B13965" s="13">
        <v>1978</v>
      </c>
      <c r="C13965" s="13">
        <v>34259072</v>
      </c>
      <c r="D13965" s="13">
        <v>1.369</v>
      </c>
    </row>
    <row r="13966" spans="1:4" ht="15.75" hidden="1" customHeight="1">
      <c r="A13966" s="13" t="s">
        <v>46</v>
      </c>
      <c r="B13966" s="13">
        <v>1979</v>
      </c>
      <c r="C13966" s="13">
        <v>34758824</v>
      </c>
      <c r="D13966" s="13">
        <v>1.8440000000000001</v>
      </c>
    </row>
    <row r="13967" spans="1:4" ht="15.75" hidden="1" customHeight="1">
      <c r="A13967" s="13" t="s">
        <v>46</v>
      </c>
      <c r="B13967" s="13">
        <v>1980</v>
      </c>
      <c r="C13967" s="13">
        <v>34945472</v>
      </c>
      <c r="D13967" s="13">
        <v>1.8169999999999999</v>
      </c>
    </row>
    <row r="13968" spans="1:4" ht="15.75" hidden="1" customHeight="1">
      <c r="A13968" s="13" t="s">
        <v>46</v>
      </c>
      <c r="B13968" s="13">
        <v>1981</v>
      </c>
      <c r="C13968" s="13">
        <v>35818844</v>
      </c>
      <c r="D13968" s="13">
        <v>1.86</v>
      </c>
    </row>
    <row r="13969" spans="1:4" ht="15.75" hidden="1" customHeight="1">
      <c r="A13969" s="13" t="s">
        <v>46</v>
      </c>
      <c r="B13969" s="13">
        <v>1982</v>
      </c>
      <c r="C13969" s="13">
        <v>37213396</v>
      </c>
      <c r="D13969" s="13">
        <v>1.474</v>
      </c>
    </row>
    <row r="13970" spans="1:4" ht="15.75" hidden="1" customHeight="1">
      <c r="A13970" s="13" t="s">
        <v>46</v>
      </c>
      <c r="B13970" s="13">
        <v>1983</v>
      </c>
      <c r="C13970" s="13">
        <v>38235184</v>
      </c>
      <c r="D13970" s="13">
        <v>1.835</v>
      </c>
    </row>
    <row r="13971" spans="1:4" ht="15.75" hidden="1" customHeight="1">
      <c r="A13971" s="13" t="s">
        <v>46</v>
      </c>
      <c r="B13971" s="13">
        <v>1984</v>
      </c>
      <c r="C13971" s="13">
        <v>39202892</v>
      </c>
      <c r="D13971" s="13">
        <v>1.65</v>
      </c>
    </row>
    <row r="13972" spans="1:4" ht="15.75" hidden="1" customHeight="1">
      <c r="A13972" s="13" t="s">
        <v>46</v>
      </c>
      <c r="B13972" s="13">
        <v>1985</v>
      </c>
      <c r="C13972" s="13">
        <v>40285960</v>
      </c>
      <c r="D13972" s="13">
        <v>1.7989999999999999</v>
      </c>
    </row>
    <row r="13973" spans="1:4" ht="15.75" hidden="1" customHeight="1">
      <c r="A13973" s="13" t="s">
        <v>46</v>
      </c>
      <c r="B13973" s="13">
        <v>1986</v>
      </c>
      <c r="C13973" s="13">
        <v>41455312</v>
      </c>
      <c r="D13973" s="13">
        <v>2.1949999999999998</v>
      </c>
    </row>
    <row r="13974" spans="1:4" ht="15.75" hidden="1" customHeight="1">
      <c r="A13974" s="13" t="s">
        <v>46</v>
      </c>
      <c r="B13974" s="13">
        <v>1987</v>
      </c>
      <c r="C13974" s="13">
        <v>42851960</v>
      </c>
      <c r="D13974" s="13">
        <v>2.5539999999999998</v>
      </c>
    </row>
    <row r="13975" spans="1:4" ht="15.75" hidden="1" customHeight="1">
      <c r="A13975" s="13" t="s">
        <v>46</v>
      </c>
      <c r="B13975" s="13">
        <v>1988</v>
      </c>
      <c r="C13975" s="13">
        <v>44511536</v>
      </c>
      <c r="D13975" s="13">
        <v>2.64</v>
      </c>
    </row>
    <row r="13976" spans="1:4" ht="15.75" hidden="1" customHeight="1">
      <c r="A13976" s="13" t="s">
        <v>46</v>
      </c>
      <c r="B13976" s="13">
        <v>1989</v>
      </c>
      <c r="C13976" s="13">
        <v>46195952</v>
      </c>
      <c r="D13976" s="13">
        <v>2.794</v>
      </c>
    </row>
    <row r="13977" spans="1:4" ht="15.75" hidden="1" customHeight="1">
      <c r="A13977" s="13" t="s">
        <v>46</v>
      </c>
      <c r="B13977" s="13">
        <v>1990</v>
      </c>
      <c r="C13977" s="13">
        <v>47878076</v>
      </c>
      <c r="D13977" s="13">
        <v>2.9870000000000001</v>
      </c>
    </row>
    <row r="13978" spans="1:4" ht="15.75" hidden="1" customHeight="1">
      <c r="A13978" s="13" t="s">
        <v>46</v>
      </c>
      <c r="B13978" s="13">
        <v>1991</v>
      </c>
      <c r="C13978" s="13">
        <v>49937436</v>
      </c>
      <c r="D13978" s="13">
        <v>2.9580000000000002</v>
      </c>
    </row>
    <row r="13979" spans="1:4" ht="15.75" hidden="1" customHeight="1">
      <c r="A13979" s="13" t="s">
        <v>46</v>
      </c>
      <c r="B13979" s="13">
        <v>1992</v>
      </c>
      <c r="C13979" s="13">
        <v>52011560</v>
      </c>
      <c r="D13979" s="13">
        <v>2.9369999999999998</v>
      </c>
    </row>
    <row r="13980" spans="1:4" ht="15.75" hidden="1" customHeight="1">
      <c r="A13980" s="13" t="s">
        <v>46</v>
      </c>
      <c r="B13980" s="13">
        <v>1993</v>
      </c>
      <c r="C13980" s="13">
        <v>53791672</v>
      </c>
      <c r="D13980" s="13">
        <v>2.9940000000000002</v>
      </c>
    </row>
    <row r="13981" spans="1:4" ht="15.75" hidden="1" customHeight="1">
      <c r="A13981" s="13" t="s">
        <v>46</v>
      </c>
      <c r="B13981" s="13">
        <v>1994</v>
      </c>
      <c r="C13981" s="13">
        <v>55620212</v>
      </c>
      <c r="D13981" s="13">
        <v>2.1970000000000001</v>
      </c>
    </row>
    <row r="13982" spans="1:4" ht="15.75" hidden="1" customHeight="1">
      <c r="A13982" s="13" t="s">
        <v>46</v>
      </c>
      <c r="B13982" s="13">
        <v>1995</v>
      </c>
      <c r="C13982" s="13">
        <v>57476540</v>
      </c>
      <c r="D13982" s="13">
        <v>2.5059999999999998</v>
      </c>
    </row>
    <row r="13983" spans="1:4" ht="15.75" hidden="1" customHeight="1">
      <c r="A13983" s="13" t="s">
        <v>46</v>
      </c>
      <c r="B13983" s="13">
        <v>1996</v>
      </c>
      <c r="C13983" s="13">
        <v>59347656</v>
      </c>
      <c r="D13983" s="13">
        <v>2.794</v>
      </c>
    </row>
    <row r="13984" spans="1:4" ht="15.75" hidden="1" customHeight="1">
      <c r="A13984" s="13" t="s">
        <v>46</v>
      </c>
      <c r="B13984" s="13">
        <v>1997</v>
      </c>
      <c r="C13984" s="13">
        <v>61233480</v>
      </c>
      <c r="D13984" s="13">
        <v>2.98</v>
      </c>
    </row>
    <row r="13985" spans="1:4" ht="15.75" hidden="1" customHeight="1">
      <c r="A13985" s="13" t="s">
        <v>46</v>
      </c>
      <c r="B13985" s="13">
        <v>1998</v>
      </c>
      <c r="C13985" s="13">
        <v>63136492</v>
      </c>
      <c r="D13985" s="13">
        <v>3.1469999999999998</v>
      </c>
    </row>
    <row r="13986" spans="1:4" ht="15.75" hidden="1" customHeight="1">
      <c r="A13986" s="13" t="s">
        <v>46</v>
      </c>
      <c r="B13986" s="13">
        <v>1999</v>
      </c>
      <c r="C13986" s="13">
        <v>65077584</v>
      </c>
      <c r="D13986" s="13">
        <v>3.0939999999999999</v>
      </c>
    </row>
    <row r="13987" spans="1:4" ht="15.75" hidden="1" customHeight="1">
      <c r="A13987" s="13" t="s">
        <v>46</v>
      </c>
      <c r="B13987" s="13">
        <v>2000</v>
      </c>
      <c r="C13987" s="13">
        <v>67031872</v>
      </c>
      <c r="D13987" s="13">
        <v>3.4630000000000001</v>
      </c>
    </row>
    <row r="13988" spans="1:4" ht="15.75" hidden="1" customHeight="1">
      <c r="A13988" s="13" t="s">
        <v>46</v>
      </c>
      <c r="B13988" s="13">
        <v>2001</v>
      </c>
      <c r="C13988" s="13">
        <v>69018936</v>
      </c>
      <c r="D13988" s="13">
        <v>4.2649999999999997</v>
      </c>
    </row>
    <row r="13989" spans="1:4" ht="15.75" hidden="1" customHeight="1">
      <c r="A13989" s="13" t="s">
        <v>46</v>
      </c>
      <c r="B13989" s="13">
        <v>2002</v>
      </c>
      <c r="C13989" s="13">
        <v>71073224</v>
      </c>
      <c r="D13989" s="13">
        <v>4.4320000000000004</v>
      </c>
    </row>
    <row r="13990" spans="1:4" ht="15.75" hidden="1" customHeight="1">
      <c r="A13990" s="13" t="s">
        <v>46</v>
      </c>
      <c r="B13990" s="13">
        <v>2003</v>
      </c>
      <c r="C13990" s="13">
        <v>73168848</v>
      </c>
      <c r="D13990" s="13">
        <v>4.87</v>
      </c>
    </row>
    <row r="13991" spans="1:4" ht="15.75" hidden="1" customHeight="1">
      <c r="A13991" s="13" t="s">
        <v>46</v>
      </c>
      <c r="B13991" s="13">
        <v>2004</v>
      </c>
      <c r="C13991" s="13">
        <v>75301024</v>
      </c>
      <c r="D13991" s="13">
        <v>5.1589999999999998</v>
      </c>
    </row>
    <row r="13992" spans="1:4" ht="15.75" hidden="1" customHeight="1">
      <c r="A13992" s="13" t="s">
        <v>46</v>
      </c>
      <c r="B13992" s="13">
        <v>2005</v>
      </c>
      <c r="C13992" s="13">
        <v>77469944</v>
      </c>
      <c r="D13992" s="13">
        <v>4.9560000000000004</v>
      </c>
    </row>
    <row r="13993" spans="1:4" ht="15.75" hidden="1" customHeight="1">
      <c r="A13993" s="13" t="s">
        <v>46</v>
      </c>
      <c r="B13993" s="13">
        <v>2006</v>
      </c>
      <c r="C13993" s="13">
        <v>79691056</v>
      </c>
      <c r="D13993" s="13">
        <v>5.3179999999999996</v>
      </c>
    </row>
    <row r="13994" spans="1:4" ht="15.75" hidden="1" customHeight="1">
      <c r="A13994" s="13" t="s">
        <v>46</v>
      </c>
      <c r="B13994" s="13">
        <v>2007</v>
      </c>
      <c r="C13994" s="13">
        <v>81996184</v>
      </c>
      <c r="D13994" s="13">
        <v>5.84</v>
      </c>
    </row>
    <row r="13995" spans="1:4" ht="15.75" hidden="1" customHeight="1">
      <c r="A13995" s="13" t="s">
        <v>46</v>
      </c>
      <c r="B13995" s="13">
        <v>2008</v>
      </c>
      <c r="C13995" s="13">
        <v>84357104</v>
      </c>
      <c r="D13995" s="13">
        <v>6.4180000000000001</v>
      </c>
    </row>
    <row r="13996" spans="1:4" ht="15.75" hidden="1" customHeight="1">
      <c r="A13996" s="13" t="s">
        <v>46</v>
      </c>
      <c r="B13996" s="13">
        <v>2009</v>
      </c>
      <c r="C13996" s="13">
        <v>86755584</v>
      </c>
      <c r="D13996" s="13">
        <v>6.4530000000000003</v>
      </c>
    </row>
    <row r="13997" spans="1:4" ht="15.75" hidden="1" customHeight="1">
      <c r="A13997" s="13" t="s">
        <v>46</v>
      </c>
      <c r="B13997" s="13">
        <v>2010</v>
      </c>
      <c r="C13997" s="13">
        <v>89237800</v>
      </c>
      <c r="D13997" s="13">
        <v>6.3369999999999997</v>
      </c>
    </row>
    <row r="13998" spans="1:4" ht="15.75" hidden="1" customHeight="1">
      <c r="A13998" s="13" t="s">
        <v>46</v>
      </c>
      <c r="B13998" s="13">
        <v>2011</v>
      </c>
      <c r="C13998" s="13">
        <v>91817936</v>
      </c>
      <c r="D13998" s="13">
        <v>7.4020000000000001</v>
      </c>
    </row>
    <row r="13999" spans="1:4" ht="15.75" hidden="1" customHeight="1">
      <c r="A13999" s="13" t="s">
        <v>46</v>
      </c>
      <c r="B13999" s="13">
        <v>2012</v>
      </c>
      <c r="C13999" s="13">
        <v>94451280</v>
      </c>
      <c r="D13999" s="13">
        <v>8.109</v>
      </c>
    </row>
    <row r="14000" spans="1:4" ht="15.75" hidden="1" customHeight="1">
      <c r="A14000" s="13" t="s">
        <v>46</v>
      </c>
      <c r="B14000" s="13">
        <v>2013</v>
      </c>
      <c r="C14000" s="13">
        <v>97084376</v>
      </c>
      <c r="D14000" s="13">
        <v>9.7810000000000006</v>
      </c>
    </row>
    <row r="14001" spans="1:4" ht="15.75" hidden="1" customHeight="1">
      <c r="A14001" s="13" t="s">
        <v>46</v>
      </c>
      <c r="B14001" s="13">
        <v>2014</v>
      </c>
      <c r="C14001" s="13">
        <v>99746768</v>
      </c>
      <c r="D14001" s="13">
        <v>12.016999999999999</v>
      </c>
    </row>
    <row r="14002" spans="1:4" ht="15.75" hidden="1" customHeight="1">
      <c r="A14002" s="13" t="s">
        <v>46</v>
      </c>
      <c r="B14002" s="13">
        <v>2015</v>
      </c>
      <c r="C14002" s="13">
        <v>102471896</v>
      </c>
      <c r="D14002" s="13">
        <v>12.696</v>
      </c>
    </row>
    <row r="14003" spans="1:4" ht="15.75" hidden="1" customHeight="1">
      <c r="A14003" s="13" t="s">
        <v>46</v>
      </c>
      <c r="B14003" s="13">
        <v>2016</v>
      </c>
      <c r="C14003" s="13">
        <v>105293232</v>
      </c>
      <c r="D14003" s="13">
        <v>14.347</v>
      </c>
    </row>
    <row r="14004" spans="1:4" ht="15.75" hidden="1" customHeight="1">
      <c r="A14004" s="13" t="s">
        <v>46</v>
      </c>
      <c r="B14004" s="13">
        <v>2017</v>
      </c>
      <c r="C14004" s="13">
        <v>108197944</v>
      </c>
      <c r="D14004" s="13">
        <v>15.548999999999999</v>
      </c>
    </row>
    <row r="14005" spans="1:4" ht="15.75" hidden="1" customHeight="1">
      <c r="A14005" s="13" t="s">
        <v>46</v>
      </c>
      <c r="B14005" s="13">
        <v>2018</v>
      </c>
      <c r="C14005" s="13">
        <v>111129440</v>
      </c>
      <c r="D14005" s="13">
        <v>15.808</v>
      </c>
    </row>
    <row r="14006" spans="1:4" ht="15.75" hidden="1" customHeight="1">
      <c r="A14006" s="13" t="s">
        <v>46</v>
      </c>
      <c r="B14006" s="13">
        <v>2019</v>
      </c>
      <c r="C14006" s="13">
        <v>114120592</v>
      </c>
      <c r="D14006" s="13">
        <v>18.297999999999998</v>
      </c>
    </row>
    <row r="14007" spans="1:4" ht="15.75" hidden="1" customHeight="1">
      <c r="A14007" s="13" t="s">
        <v>46</v>
      </c>
      <c r="B14007" s="13">
        <v>2020</v>
      </c>
      <c r="C14007" s="13">
        <v>117190920</v>
      </c>
      <c r="D14007" s="13">
        <v>17.041</v>
      </c>
    </row>
    <row r="14008" spans="1:4" ht="15.75" customHeight="1">
      <c r="A14008" s="13" t="s">
        <v>46</v>
      </c>
      <c r="B14008" s="13">
        <v>2021</v>
      </c>
      <c r="C14008" s="12">
        <v>120283024</v>
      </c>
      <c r="D14008" s="13">
        <v>17.792999999999999</v>
      </c>
    </row>
    <row r="14009" spans="1:4" ht="15.75" hidden="1" customHeight="1">
      <c r="A14009" s="13" t="s">
        <v>367</v>
      </c>
      <c r="B14009" s="13">
        <v>1750</v>
      </c>
      <c r="C14009" s="13">
        <v>150305612</v>
      </c>
      <c r="D14009" s="13">
        <v>9.3510000000000009</v>
      </c>
    </row>
    <row r="14010" spans="1:4" ht="15.75" hidden="1" customHeight="1">
      <c r="A14010" s="13" t="s">
        <v>367</v>
      </c>
      <c r="B14010" s="13">
        <v>1751</v>
      </c>
      <c r="D14010" s="13">
        <v>9.3510000000000009</v>
      </c>
    </row>
    <row r="14011" spans="1:4" ht="15.75" hidden="1" customHeight="1">
      <c r="A14011" s="13" t="s">
        <v>367</v>
      </c>
      <c r="B14011" s="13">
        <v>1752</v>
      </c>
      <c r="D14011" s="13">
        <v>9.3539999999999992</v>
      </c>
    </row>
    <row r="14012" spans="1:4" ht="15.75" hidden="1" customHeight="1">
      <c r="A14012" s="13" t="s">
        <v>367</v>
      </c>
      <c r="B14012" s="13">
        <v>1753</v>
      </c>
      <c r="D14012" s="13">
        <v>9.3539999999999992</v>
      </c>
    </row>
    <row r="14013" spans="1:4" ht="15.75" hidden="1" customHeight="1">
      <c r="A14013" s="13" t="s">
        <v>367</v>
      </c>
      <c r="B14013" s="13">
        <v>1754</v>
      </c>
      <c r="D14013" s="13">
        <v>9.3580000000000005</v>
      </c>
    </row>
    <row r="14014" spans="1:4" ht="15.75" hidden="1" customHeight="1">
      <c r="A14014" s="13" t="s">
        <v>367</v>
      </c>
      <c r="B14014" s="13">
        <v>1755</v>
      </c>
      <c r="D14014" s="13">
        <v>9.3620000000000001</v>
      </c>
    </row>
    <row r="14015" spans="1:4" ht="15.75" hidden="1" customHeight="1">
      <c r="A14015" s="13" t="s">
        <v>367</v>
      </c>
      <c r="B14015" s="13">
        <v>1756</v>
      </c>
      <c r="D14015" s="13">
        <v>10.006</v>
      </c>
    </row>
    <row r="14016" spans="1:4" ht="15.75" hidden="1" customHeight="1">
      <c r="A14016" s="13" t="s">
        <v>367</v>
      </c>
      <c r="B14016" s="13">
        <v>1757</v>
      </c>
      <c r="D14016" s="13">
        <v>10.01</v>
      </c>
    </row>
    <row r="14017" spans="1:4" ht="15.75" hidden="1" customHeight="1">
      <c r="A14017" s="13" t="s">
        <v>367</v>
      </c>
      <c r="B14017" s="13">
        <v>1758</v>
      </c>
      <c r="D14017" s="13">
        <v>10.013999999999999</v>
      </c>
    </row>
    <row r="14018" spans="1:4" ht="15.75" hidden="1" customHeight="1">
      <c r="A14018" s="13" t="s">
        <v>367</v>
      </c>
      <c r="B14018" s="13">
        <v>1759</v>
      </c>
      <c r="D14018" s="13">
        <v>10.016999999999999</v>
      </c>
    </row>
    <row r="14019" spans="1:4" ht="15.75" hidden="1" customHeight="1">
      <c r="A14019" s="13" t="s">
        <v>367</v>
      </c>
      <c r="B14019" s="13">
        <v>1760</v>
      </c>
      <c r="C14019" s="13">
        <v>157201566</v>
      </c>
      <c r="D14019" s="13">
        <v>10.016999999999999</v>
      </c>
    </row>
    <row r="14020" spans="1:4" ht="15.75" hidden="1" customHeight="1">
      <c r="A14020" s="13" t="s">
        <v>367</v>
      </c>
      <c r="B14020" s="13">
        <v>1761</v>
      </c>
      <c r="D14020" s="13">
        <v>10.974</v>
      </c>
    </row>
    <row r="14021" spans="1:4" ht="15.75" hidden="1" customHeight="1">
      <c r="A14021" s="13" t="s">
        <v>367</v>
      </c>
      <c r="B14021" s="13">
        <v>1762</v>
      </c>
      <c r="D14021" s="13">
        <v>10.977</v>
      </c>
    </row>
    <row r="14022" spans="1:4" ht="15.75" hidden="1" customHeight="1">
      <c r="A14022" s="13" t="s">
        <v>367</v>
      </c>
      <c r="B14022" s="13">
        <v>1763</v>
      </c>
      <c r="D14022" s="13">
        <v>10.981</v>
      </c>
    </row>
    <row r="14023" spans="1:4" ht="15.75" hidden="1" customHeight="1">
      <c r="A14023" s="13" t="s">
        <v>367</v>
      </c>
      <c r="B14023" s="13">
        <v>1764</v>
      </c>
      <c r="D14023" s="13">
        <v>10.984999999999999</v>
      </c>
    </row>
    <row r="14024" spans="1:4" ht="15.75" hidden="1" customHeight="1">
      <c r="A14024" s="13" t="s">
        <v>367</v>
      </c>
      <c r="B14024" s="13">
        <v>1765</v>
      </c>
      <c r="D14024" s="13">
        <v>10.988</v>
      </c>
    </row>
    <row r="14025" spans="1:4" ht="15.75" hidden="1" customHeight="1">
      <c r="A14025" s="13" t="s">
        <v>367</v>
      </c>
      <c r="B14025" s="13">
        <v>1766</v>
      </c>
      <c r="D14025" s="13">
        <v>12.26</v>
      </c>
    </row>
    <row r="14026" spans="1:4" ht="15.75" hidden="1" customHeight="1">
      <c r="A14026" s="13" t="s">
        <v>367</v>
      </c>
      <c r="B14026" s="13">
        <v>1767</v>
      </c>
      <c r="D14026" s="13">
        <v>12.263</v>
      </c>
    </row>
    <row r="14027" spans="1:4" ht="15.75" hidden="1" customHeight="1">
      <c r="A14027" s="13" t="s">
        <v>367</v>
      </c>
      <c r="B14027" s="13">
        <v>1768</v>
      </c>
      <c r="D14027" s="13">
        <v>12.266999999999999</v>
      </c>
    </row>
    <row r="14028" spans="1:4" ht="15.75" hidden="1" customHeight="1">
      <c r="A14028" s="13" t="s">
        <v>367</v>
      </c>
      <c r="B14028" s="13">
        <v>1769</v>
      </c>
      <c r="D14028" s="13">
        <v>12.271000000000001</v>
      </c>
    </row>
    <row r="14029" spans="1:4" ht="15.75" hidden="1" customHeight="1">
      <c r="A14029" s="13" t="s">
        <v>367</v>
      </c>
      <c r="B14029" s="13">
        <v>1770</v>
      </c>
      <c r="C14029" s="13">
        <v>164199551</v>
      </c>
      <c r="D14029" s="13">
        <v>12.273999999999999</v>
      </c>
    </row>
    <row r="14030" spans="1:4" ht="15.75" hidden="1" customHeight="1">
      <c r="A14030" s="13" t="s">
        <v>367</v>
      </c>
      <c r="B14030" s="13">
        <v>1771</v>
      </c>
      <c r="D14030" s="13">
        <v>13.612</v>
      </c>
    </row>
    <row r="14031" spans="1:4" ht="15.75" hidden="1" customHeight="1">
      <c r="A14031" s="13" t="s">
        <v>367</v>
      </c>
      <c r="B14031" s="13">
        <v>1772</v>
      </c>
      <c r="D14031" s="13">
        <v>13.615</v>
      </c>
    </row>
    <row r="14032" spans="1:4" ht="15.75" hidden="1" customHeight="1">
      <c r="A14032" s="13" t="s">
        <v>367</v>
      </c>
      <c r="B14032" s="13">
        <v>1773</v>
      </c>
      <c r="D14032" s="13">
        <v>13.619</v>
      </c>
    </row>
    <row r="14033" spans="1:4" ht="15.75" hidden="1" customHeight="1">
      <c r="A14033" s="13" t="s">
        <v>367</v>
      </c>
      <c r="B14033" s="13">
        <v>1774</v>
      </c>
      <c r="D14033" s="13">
        <v>13.622999999999999</v>
      </c>
    </row>
    <row r="14034" spans="1:4" ht="15.75" hidden="1" customHeight="1">
      <c r="A14034" s="13" t="s">
        <v>367</v>
      </c>
      <c r="B14034" s="13">
        <v>1775</v>
      </c>
      <c r="D14034" s="13">
        <v>13.625999999999999</v>
      </c>
    </row>
    <row r="14035" spans="1:4" ht="15.75" hidden="1" customHeight="1">
      <c r="A14035" s="13" t="s">
        <v>367</v>
      </c>
      <c r="B14035" s="13">
        <v>1776</v>
      </c>
      <c r="D14035" s="13">
        <v>15.037000000000001</v>
      </c>
    </row>
    <row r="14036" spans="1:4" ht="15.75" hidden="1" customHeight="1">
      <c r="A14036" s="13" t="s">
        <v>367</v>
      </c>
      <c r="B14036" s="13">
        <v>1777</v>
      </c>
      <c r="D14036" s="13">
        <v>15.041</v>
      </c>
    </row>
    <row r="14037" spans="1:4" ht="15.75" hidden="1" customHeight="1">
      <c r="A14037" s="13" t="s">
        <v>367</v>
      </c>
      <c r="B14037" s="13">
        <v>1778</v>
      </c>
      <c r="D14037" s="13">
        <v>15.044</v>
      </c>
    </row>
    <row r="14038" spans="1:4" ht="15.75" hidden="1" customHeight="1">
      <c r="A14038" s="13" t="s">
        <v>367</v>
      </c>
      <c r="B14038" s="13">
        <v>1779</v>
      </c>
      <c r="D14038" s="13">
        <v>15.048</v>
      </c>
    </row>
    <row r="14039" spans="1:4" ht="15.75" hidden="1" customHeight="1">
      <c r="A14039" s="13" t="s">
        <v>367</v>
      </c>
      <c r="B14039" s="13">
        <v>1780</v>
      </c>
      <c r="C14039" s="13">
        <v>171724924</v>
      </c>
      <c r="D14039" s="13">
        <v>15.055</v>
      </c>
    </row>
    <row r="14040" spans="1:4" ht="15.75" hidden="1" customHeight="1">
      <c r="A14040" s="13" t="s">
        <v>367</v>
      </c>
      <c r="B14040" s="13">
        <v>1781</v>
      </c>
      <c r="D14040" s="13">
        <v>16.843</v>
      </c>
    </row>
    <row r="14041" spans="1:4" ht="15.75" hidden="1" customHeight="1">
      <c r="A14041" s="13" t="s">
        <v>367</v>
      </c>
      <c r="B14041" s="13">
        <v>1782</v>
      </c>
      <c r="D14041" s="13">
        <v>16.847000000000001</v>
      </c>
    </row>
    <row r="14042" spans="1:4" ht="15.75" hidden="1" customHeight="1">
      <c r="A14042" s="13" t="s">
        <v>367</v>
      </c>
      <c r="B14042" s="13">
        <v>1783</v>
      </c>
      <c r="D14042" s="13">
        <v>16.853999999999999</v>
      </c>
    </row>
    <row r="14043" spans="1:4" ht="15.75" hidden="1" customHeight="1">
      <c r="A14043" s="13" t="s">
        <v>367</v>
      </c>
      <c r="B14043" s="13">
        <v>1784</v>
      </c>
      <c r="D14043" s="13">
        <v>16.858000000000001</v>
      </c>
    </row>
    <row r="14044" spans="1:4" ht="15.75" hidden="1" customHeight="1">
      <c r="A14044" s="13" t="s">
        <v>367</v>
      </c>
      <c r="B14044" s="13">
        <v>1785</v>
      </c>
      <c r="D14044" s="13">
        <v>16.864999999999998</v>
      </c>
    </row>
    <row r="14045" spans="1:4" ht="15.75" hidden="1" customHeight="1">
      <c r="A14045" s="13" t="s">
        <v>367</v>
      </c>
      <c r="B14045" s="13">
        <v>1786</v>
      </c>
      <c r="D14045" s="13">
        <v>19.148</v>
      </c>
    </row>
    <row r="14046" spans="1:4" ht="15.75" hidden="1" customHeight="1">
      <c r="A14046" s="13" t="s">
        <v>367</v>
      </c>
      <c r="B14046" s="13">
        <v>1787</v>
      </c>
      <c r="D14046" s="13">
        <v>19.155000000000001</v>
      </c>
    </row>
    <row r="14047" spans="1:4" ht="15.75" hidden="1" customHeight="1">
      <c r="A14047" s="13" t="s">
        <v>367</v>
      </c>
      <c r="B14047" s="13">
        <v>1788</v>
      </c>
      <c r="D14047" s="13">
        <v>19.158999999999999</v>
      </c>
    </row>
    <row r="14048" spans="1:4" ht="15.75" hidden="1" customHeight="1">
      <c r="A14048" s="13" t="s">
        <v>367</v>
      </c>
      <c r="B14048" s="13">
        <v>1789</v>
      </c>
      <c r="D14048" s="13">
        <v>19.166</v>
      </c>
    </row>
    <row r="14049" spans="1:4" ht="15.75" hidden="1" customHeight="1">
      <c r="A14049" s="13" t="s">
        <v>367</v>
      </c>
      <c r="B14049" s="13">
        <v>1790</v>
      </c>
      <c r="C14049" s="13">
        <v>179771110</v>
      </c>
      <c r="D14049" s="13">
        <v>19.173999999999999</v>
      </c>
    </row>
    <row r="14050" spans="1:4" ht="15.75" hidden="1" customHeight="1">
      <c r="A14050" s="13" t="s">
        <v>367</v>
      </c>
      <c r="B14050" s="13">
        <v>1791</v>
      </c>
      <c r="D14050" s="13">
        <v>21.416</v>
      </c>
    </row>
    <row r="14051" spans="1:4" ht="15.75" hidden="1" customHeight="1">
      <c r="A14051" s="13" t="s">
        <v>367</v>
      </c>
      <c r="B14051" s="13">
        <v>1792</v>
      </c>
      <c r="D14051" s="13">
        <v>21.891999999999999</v>
      </c>
    </row>
    <row r="14052" spans="1:4" ht="15.75" hidden="1" customHeight="1">
      <c r="A14052" s="13" t="s">
        <v>367</v>
      </c>
      <c r="B14052" s="13">
        <v>1793</v>
      </c>
      <c r="D14052" s="13">
        <v>21.911000000000001</v>
      </c>
    </row>
    <row r="14053" spans="1:4" ht="15.75" hidden="1" customHeight="1">
      <c r="A14053" s="13" t="s">
        <v>367</v>
      </c>
      <c r="B14053" s="13">
        <v>1794</v>
      </c>
      <c r="D14053" s="13">
        <v>21.878</v>
      </c>
    </row>
    <row r="14054" spans="1:4" ht="15.75" hidden="1" customHeight="1">
      <c r="A14054" s="13" t="s">
        <v>367</v>
      </c>
      <c r="B14054" s="13">
        <v>1795</v>
      </c>
      <c r="D14054" s="13">
        <v>21.888999999999999</v>
      </c>
    </row>
    <row r="14055" spans="1:4" ht="15.75" hidden="1" customHeight="1">
      <c r="A14055" s="13" t="s">
        <v>367</v>
      </c>
      <c r="B14055" s="13">
        <v>1796</v>
      </c>
      <c r="D14055" s="13">
        <v>22.948</v>
      </c>
    </row>
    <row r="14056" spans="1:4" ht="15.75" hidden="1" customHeight="1">
      <c r="A14056" s="13" t="s">
        <v>367</v>
      </c>
      <c r="B14056" s="13">
        <v>1797</v>
      </c>
      <c r="D14056" s="13">
        <v>24.091000000000001</v>
      </c>
    </row>
    <row r="14057" spans="1:4" ht="15.75" hidden="1" customHeight="1">
      <c r="A14057" s="13" t="s">
        <v>367</v>
      </c>
      <c r="B14057" s="13">
        <v>1798</v>
      </c>
      <c r="D14057" s="13">
        <v>25.091000000000001</v>
      </c>
    </row>
    <row r="14058" spans="1:4" ht="15.75" hidden="1" customHeight="1">
      <c r="A14058" s="13" t="s">
        <v>367</v>
      </c>
      <c r="B14058" s="13">
        <v>1799</v>
      </c>
      <c r="D14058" s="13">
        <v>26.425000000000001</v>
      </c>
    </row>
    <row r="14059" spans="1:4" ht="15.75" hidden="1" customHeight="1">
      <c r="A14059" s="13" t="s">
        <v>367</v>
      </c>
      <c r="B14059" s="13">
        <v>1800</v>
      </c>
      <c r="C14059" s="13">
        <v>195246412</v>
      </c>
      <c r="D14059" s="13">
        <v>27.835000000000001</v>
      </c>
    </row>
    <row r="14060" spans="1:4" ht="15.75" hidden="1" customHeight="1">
      <c r="A14060" s="13" t="s">
        <v>367</v>
      </c>
      <c r="B14060" s="13">
        <v>1801</v>
      </c>
      <c r="C14060" s="13">
        <v>195701162</v>
      </c>
      <c r="D14060" s="13">
        <v>27.689</v>
      </c>
    </row>
    <row r="14061" spans="1:4" ht="15.75" hidden="1" customHeight="1">
      <c r="A14061" s="13" t="s">
        <v>367</v>
      </c>
      <c r="B14061" s="13">
        <v>1802</v>
      </c>
      <c r="C14061" s="13">
        <v>196628719</v>
      </c>
      <c r="D14061" s="13">
        <v>36.49</v>
      </c>
    </row>
    <row r="14062" spans="1:4" ht="15.75" hidden="1" customHeight="1">
      <c r="A14062" s="13" t="s">
        <v>367</v>
      </c>
      <c r="B14062" s="13">
        <v>1803</v>
      </c>
      <c r="C14062" s="13">
        <v>197566517</v>
      </c>
      <c r="D14062" s="13">
        <v>31.187999999999999</v>
      </c>
    </row>
    <row r="14063" spans="1:4" ht="15.75" hidden="1" customHeight="1">
      <c r="A14063" s="13" t="s">
        <v>367</v>
      </c>
      <c r="B14063" s="13">
        <v>1804</v>
      </c>
      <c r="C14063" s="13">
        <v>198514695</v>
      </c>
      <c r="D14063" s="13">
        <v>33.972999999999999</v>
      </c>
    </row>
    <row r="14064" spans="1:4" ht="15.75" hidden="1" customHeight="1">
      <c r="A14064" s="13" t="s">
        <v>367</v>
      </c>
      <c r="B14064" s="13">
        <v>1805</v>
      </c>
      <c r="C14064" s="13">
        <v>199473387</v>
      </c>
      <c r="D14064" s="13">
        <v>33.075000000000003</v>
      </c>
    </row>
    <row r="14065" spans="1:4" ht="15.75" hidden="1" customHeight="1">
      <c r="A14065" s="13" t="s">
        <v>367</v>
      </c>
      <c r="B14065" s="13">
        <v>1806</v>
      </c>
      <c r="C14065" s="13">
        <v>200442734</v>
      </c>
      <c r="D14065" s="13">
        <v>34.709000000000003</v>
      </c>
    </row>
    <row r="14066" spans="1:4" ht="15.75" hidden="1" customHeight="1">
      <c r="A14066" s="13" t="s">
        <v>367</v>
      </c>
      <c r="B14066" s="13">
        <v>1807</v>
      </c>
      <c r="C14066" s="13">
        <v>201422884</v>
      </c>
      <c r="D14066" s="13">
        <v>36.493000000000002</v>
      </c>
    </row>
    <row r="14067" spans="1:4" ht="15.75" hidden="1" customHeight="1">
      <c r="A14067" s="13" t="s">
        <v>367</v>
      </c>
      <c r="B14067" s="13">
        <v>1808</v>
      </c>
      <c r="C14067" s="13">
        <v>202413973</v>
      </c>
      <c r="D14067" s="13">
        <v>34.668999999999997</v>
      </c>
    </row>
    <row r="14068" spans="1:4" ht="15.75" hidden="1" customHeight="1">
      <c r="A14068" s="13" t="s">
        <v>367</v>
      </c>
      <c r="B14068" s="13">
        <v>1809</v>
      </c>
      <c r="C14068" s="13">
        <v>203416152</v>
      </c>
      <c r="D14068" s="13">
        <v>34.683</v>
      </c>
    </row>
    <row r="14069" spans="1:4" ht="15.75" hidden="1" customHeight="1">
      <c r="A14069" s="13" t="s">
        <v>367</v>
      </c>
      <c r="B14069" s="13">
        <v>1810</v>
      </c>
      <c r="C14069" s="13">
        <v>204832834</v>
      </c>
      <c r="D14069" s="13">
        <v>36.959000000000003</v>
      </c>
    </row>
    <row r="14070" spans="1:4" ht="15.75" hidden="1" customHeight="1">
      <c r="A14070" s="13" t="s">
        <v>367</v>
      </c>
      <c r="B14070" s="13">
        <v>1811</v>
      </c>
      <c r="C14070" s="13">
        <v>206276272</v>
      </c>
      <c r="D14070" s="13">
        <v>39.131999999999998</v>
      </c>
    </row>
    <row r="14071" spans="1:4" ht="15.75" hidden="1" customHeight="1">
      <c r="A14071" s="13" t="s">
        <v>367</v>
      </c>
      <c r="B14071" s="13">
        <v>1812</v>
      </c>
      <c r="C14071" s="13">
        <v>207900345</v>
      </c>
      <c r="D14071" s="13">
        <v>40.520000000000003</v>
      </c>
    </row>
    <row r="14072" spans="1:4" ht="15.75" hidden="1" customHeight="1">
      <c r="A14072" s="13" t="s">
        <v>367</v>
      </c>
      <c r="B14072" s="13">
        <v>1813</v>
      </c>
      <c r="C14072" s="13">
        <v>209713078</v>
      </c>
      <c r="D14072" s="13">
        <v>40.695999999999998</v>
      </c>
    </row>
    <row r="14073" spans="1:4" ht="15.75" hidden="1" customHeight="1">
      <c r="A14073" s="13" t="s">
        <v>367</v>
      </c>
      <c r="B14073" s="13">
        <v>1814</v>
      </c>
      <c r="C14073" s="13">
        <v>211597812</v>
      </c>
      <c r="D14073" s="13">
        <v>41.564</v>
      </c>
    </row>
    <row r="14074" spans="1:4" ht="15.75" hidden="1" customHeight="1">
      <c r="A14074" s="13" t="s">
        <v>367</v>
      </c>
      <c r="B14074" s="13">
        <v>1815</v>
      </c>
      <c r="C14074" s="13">
        <v>213557595</v>
      </c>
      <c r="D14074" s="13">
        <v>42.883000000000003</v>
      </c>
    </row>
    <row r="14075" spans="1:4" ht="15.75" hidden="1" customHeight="1">
      <c r="A14075" s="13" t="s">
        <v>367</v>
      </c>
      <c r="B14075" s="13">
        <v>1816</v>
      </c>
      <c r="C14075" s="13">
        <v>215595654</v>
      </c>
      <c r="D14075" s="13">
        <v>46.997999999999998</v>
      </c>
    </row>
    <row r="14076" spans="1:4" ht="15.75" hidden="1" customHeight="1">
      <c r="A14076" s="13" t="s">
        <v>367</v>
      </c>
      <c r="B14076" s="13">
        <v>1817</v>
      </c>
      <c r="C14076" s="13">
        <v>217715377</v>
      </c>
      <c r="D14076" s="13">
        <v>48.709000000000003</v>
      </c>
    </row>
    <row r="14077" spans="1:4" ht="15.75" hidden="1" customHeight="1">
      <c r="A14077" s="13" t="s">
        <v>367</v>
      </c>
      <c r="B14077" s="13">
        <v>1818</v>
      </c>
      <c r="C14077" s="13">
        <v>219920344</v>
      </c>
      <c r="D14077" s="13">
        <v>48.859000000000002</v>
      </c>
    </row>
    <row r="14078" spans="1:4" ht="15.75" hidden="1" customHeight="1">
      <c r="A14078" s="13" t="s">
        <v>367</v>
      </c>
      <c r="B14078" s="13">
        <v>1819</v>
      </c>
      <c r="C14078" s="13">
        <v>222075640</v>
      </c>
      <c r="D14078" s="13">
        <v>49.182000000000002</v>
      </c>
    </row>
    <row r="14079" spans="1:4" ht="15.75" hidden="1" customHeight="1">
      <c r="A14079" s="13" t="s">
        <v>367</v>
      </c>
      <c r="B14079" s="13">
        <v>1820</v>
      </c>
      <c r="C14079" s="13">
        <v>224634727</v>
      </c>
      <c r="D14079" s="13">
        <v>49.893000000000001</v>
      </c>
    </row>
    <row r="14080" spans="1:4" ht="15.75" hidden="1" customHeight="1">
      <c r="A14080" s="13" t="s">
        <v>367</v>
      </c>
      <c r="B14080" s="13">
        <v>1821</v>
      </c>
      <c r="C14080" s="13">
        <v>226196059</v>
      </c>
      <c r="D14080" s="13">
        <v>50.603999999999999</v>
      </c>
    </row>
    <row r="14081" spans="1:4" ht="15.75" hidden="1" customHeight="1">
      <c r="A14081" s="13" t="s">
        <v>367</v>
      </c>
      <c r="B14081" s="13">
        <v>1822</v>
      </c>
      <c r="C14081" s="13">
        <v>228138945</v>
      </c>
      <c r="D14081" s="13">
        <v>52.597000000000001</v>
      </c>
    </row>
    <row r="14082" spans="1:4" ht="15.75" hidden="1" customHeight="1">
      <c r="A14082" s="13" t="s">
        <v>367</v>
      </c>
      <c r="B14082" s="13">
        <v>1823</v>
      </c>
      <c r="C14082" s="13">
        <v>229987586</v>
      </c>
      <c r="D14082" s="13">
        <v>55.645000000000003</v>
      </c>
    </row>
    <row r="14083" spans="1:4" ht="15.75" hidden="1" customHeight="1">
      <c r="A14083" s="13" t="s">
        <v>367</v>
      </c>
      <c r="B14083" s="13">
        <v>1824</v>
      </c>
      <c r="C14083" s="13">
        <v>231867714</v>
      </c>
      <c r="D14083" s="13">
        <v>57.506</v>
      </c>
    </row>
    <row r="14084" spans="1:4" ht="15.75" hidden="1" customHeight="1">
      <c r="A14084" s="13" t="s">
        <v>367</v>
      </c>
      <c r="B14084" s="13">
        <v>1825</v>
      </c>
      <c r="C14084" s="13">
        <v>233783315</v>
      </c>
      <c r="D14084" s="13">
        <v>59.616999999999997</v>
      </c>
    </row>
    <row r="14085" spans="1:4" ht="15.75" hidden="1" customHeight="1">
      <c r="A14085" s="13" t="s">
        <v>367</v>
      </c>
      <c r="B14085" s="13">
        <v>1826</v>
      </c>
      <c r="C14085" s="13">
        <v>235779324</v>
      </c>
      <c r="D14085" s="13">
        <v>60.100999999999999</v>
      </c>
    </row>
    <row r="14086" spans="1:4" ht="15.75" hidden="1" customHeight="1">
      <c r="A14086" s="13" t="s">
        <v>367</v>
      </c>
      <c r="B14086" s="13">
        <v>1827</v>
      </c>
      <c r="C14086" s="13">
        <v>237808621</v>
      </c>
      <c r="D14086" s="13">
        <v>64.463999999999999</v>
      </c>
    </row>
    <row r="14087" spans="1:4" ht="15.75" hidden="1" customHeight="1">
      <c r="A14087" s="13" t="s">
        <v>367</v>
      </c>
      <c r="B14087" s="13">
        <v>1828</v>
      </c>
      <c r="C14087" s="13">
        <v>239871553</v>
      </c>
      <c r="D14087" s="13">
        <v>65.040000000000006</v>
      </c>
    </row>
    <row r="14088" spans="1:4" ht="15.75" hidden="1" customHeight="1">
      <c r="A14088" s="13" t="s">
        <v>367</v>
      </c>
      <c r="B14088" s="13">
        <v>1829</v>
      </c>
      <c r="C14088" s="13">
        <v>241922614</v>
      </c>
      <c r="D14088" s="13">
        <v>64.596000000000004</v>
      </c>
    </row>
    <row r="14089" spans="1:4" ht="15.75" hidden="1" customHeight="1">
      <c r="A14089" s="13" t="s">
        <v>367</v>
      </c>
      <c r="B14089" s="13">
        <v>1830</v>
      </c>
      <c r="C14089" s="13">
        <v>243964371</v>
      </c>
      <c r="D14089" s="13">
        <v>87.028999999999996</v>
      </c>
    </row>
    <row r="14090" spans="1:4" ht="15.75" hidden="1" customHeight="1">
      <c r="A14090" s="13" t="s">
        <v>367</v>
      </c>
      <c r="B14090" s="13">
        <v>1831</v>
      </c>
      <c r="C14090" s="13">
        <v>245946409</v>
      </c>
      <c r="D14090" s="13">
        <v>82.257999999999996</v>
      </c>
    </row>
    <row r="14091" spans="1:4" ht="15.75" hidden="1" customHeight="1">
      <c r="A14091" s="13" t="s">
        <v>367</v>
      </c>
      <c r="B14091" s="13">
        <v>1832</v>
      </c>
      <c r="C14091" s="13">
        <v>247903507</v>
      </c>
      <c r="D14091" s="13">
        <v>82.082999999999998</v>
      </c>
    </row>
    <row r="14092" spans="1:4" ht="15.75" hidden="1" customHeight="1">
      <c r="A14092" s="13" t="s">
        <v>367</v>
      </c>
      <c r="B14092" s="13">
        <v>1833</v>
      </c>
      <c r="C14092" s="13">
        <v>249831849</v>
      </c>
      <c r="D14092" s="13">
        <v>83.272999999999996</v>
      </c>
    </row>
    <row r="14093" spans="1:4" ht="15.75" hidden="1" customHeight="1">
      <c r="A14093" s="13" t="s">
        <v>367</v>
      </c>
      <c r="B14093" s="13">
        <v>1834</v>
      </c>
      <c r="C14093" s="13">
        <v>251776566</v>
      </c>
      <c r="D14093" s="13">
        <v>85.1</v>
      </c>
    </row>
    <row r="14094" spans="1:4" ht="15.75" hidden="1" customHeight="1">
      <c r="A14094" s="13" t="s">
        <v>367</v>
      </c>
      <c r="B14094" s="13">
        <v>1835</v>
      </c>
      <c r="C14094" s="13">
        <v>253737784</v>
      </c>
      <c r="D14094" s="13">
        <v>86.126000000000005</v>
      </c>
    </row>
    <row r="14095" spans="1:4" ht="15.75" hidden="1" customHeight="1">
      <c r="A14095" s="13" t="s">
        <v>367</v>
      </c>
      <c r="B14095" s="13">
        <v>1836</v>
      </c>
      <c r="C14095" s="13">
        <v>255715669</v>
      </c>
      <c r="D14095" s="13">
        <v>100.042</v>
      </c>
    </row>
    <row r="14096" spans="1:4" ht="15.75" hidden="1" customHeight="1">
      <c r="A14096" s="13" t="s">
        <v>367</v>
      </c>
      <c r="B14096" s="13">
        <v>1837</v>
      </c>
      <c r="C14096" s="13">
        <v>257710364</v>
      </c>
      <c r="D14096" s="13">
        <v>99.382000000000005</v>
      </c>
    </row>
    <row r="14097" spans="1:4" ht="15.75" hidden="1" customHeight="1">
      <c r="A14097" s="13" t="s">
        <v>367</v>
      </c>
      <c r="B14097" s="13">
        <v>1838</v>
      </c>
      <c r="C14097" s="13">
        <v>259722015</v>
      </c>
      <c r="D14097" s="13">
        <v>103.01</v>
      </c>
    </row>
    <row r="14098" spans="1:4" ht="15.75" hidden="1" customHeight="1">
      <c r="A14098" s="13" t="s">
        <v>367</v>
      </c>
      <c r="B14098" s="13">
        <v>1839</v>
      </c>
      <c r="C14098" s="13">
        <v>261645428</v>
      </c>
      <c r="D14098" s="13">
        <v>106.09099999999999</v>
      </c>
    </row>
    <row r="14099" spans="1:4" ht="15.75" hidden="1" customHeight="1">
      <c r="A14099" s="13" t="s">
        <v>367</v>
      </c>
      <c r="B14099" s="13">
        <v>1840</v>
      </c>
      <c r="C14099" s="13">
        <v>263484367</v>
      </c>
      <c r="D14099" s="13">
        <v>113.053</v>
      </c>
    </row>
    <row r="14100" spans="1:4" ht="15.75" hidden="1" customHeight="1">
      <c r="A14100" s="13" t="s">
        <v>367</v>
      </c>
      <c r="B14100" s="13">
        <v>1841</v>
      </c>
      <c r="C14100" s="13">
        <v>265231144</v>
      </c>
      <c r="D14100" s="13">
        <v>116.402</v>
      </c>
    </row>
    <row r="14101" spans="1:4" ht="15.75" hidden="1" customHeight="1">
      <c r="A14101" s="13" t="s">
        <v>367</v>
      </c>
      <c r="B14101" s="13">
        <v>1842</v>
      </c>
      <c r="C14101" s="13">
        <v>266893235</v>
      </c>
      <c r="D14101" s="13">
        <v>122.583</v>
      </c>
    </row>
    <row r="14102" spans="1:4" ht="15.75" hidden="1" customHeight="1">
      <c r="A14102" s="13" t="s">
        <v>367</v>
      </c>
      <c r="B14102" s="13">
        <v>1843</v>
      </c>
      <c r="C14102" s="13">
        <v>268466616</v>
      </c>
      <c r="D14102" s="13">
        <v>125.08499999999999</v>
      </c>
    </row>
    <row r="14103" spans="1:4" ht="15.75" hidden="1" customHeight="1">
      <c r="A14103" s="13" t="s">
        <v>367</v>
      </c>
      <c r="B14103" s="13">
        <v>1844</v>
      </c>
      <c r="C14103" s="13">
        <v>270056462</v>
      </c>
      <c r="D14103" s="13">
        <v>132.113</v>
      </c>
    </row>
    <row r="14104" spans="1:4" ht="15.75" hidden="1" customHeight="1">
      <c r="A14104" s="13" t="s">
        <v>367</v>
      </c>
      <c r="B14104" s="13">
        <v>1845</v>
      </c>
      <c r="C14104" s="13">
        <v>271662834</v>
      </c>
      <c r="D14104" s="13">
        <v>144.00299999999999</v>
      </c>
    </row>
    <row r="14105" spans="1:4" ht="15.75" hidden="1" customHeight="1">
      <c r="A14105" s="13" t="s">
        <v>367</v>
      </c>
      <c r="B14105" s="13">
        <v>1846</v>
      </c>
      <c r="C14105" s="13">
        <v>273285789</v>
      </c>
      <c r="D14105" s="13">
        <v>145.05799999999999</v>
      </c>
    </row>
    <row r="14106" spans="1:4" ht="15.75" hidden="1" customHeight="1">
      <c r="A14106" s="13" t="s">
        <v>367</v>
      </c>
      <c r="B14106" s="13">
        <v>1847</v>
      </c>
      <c r="C14106" s="13">
        <v>274925387</v>
      </c>
      <c r="D14106" s="13">
        <v>157.29900000000001</v>
      </c>
    </row>
    <row r="14107" spans="1:4" ht="15.75" hidden="1" customHeight="1">
      <c r="A14107" s="13" t="s">
        <v>367</v>
      </c>
      <c r="B14107" s="13">
        <v>1848</v>
      </c>
      <c r="C14107" s="13">
        <v>276581686</v>
      </c>
      <c r="D14107" s="13">
        <v>156.99100000000001</v>
      </c>
    </row>
    <row r="14108" spans="1:4" ht="15.75" hidden="1" customHeight="1">
      <c r="A14108" s="13" t="s">
        <v>367</v>
      </c>
      <c r="B14108" s="13">
        <v>1849</v>
      </c>
      <c r="C14108" s="13">
        <v>278267428</v>
      </c>
      <c r="D14108" s="13">
        <v>165.24299999999999</v>
      </c>
    </row>
    <row r="14109" spans="1:4" ht="15.75" hidden="1" customHeight="1">
      <c r="A14109" s="13" t="s">
        <v>367</v>
      </c>
      <c r="B14109" s="13">
        <v>1850</v>
      </c>
      <c r="C14109" s="13">
        <v>279987544</v>
      </c>
      <c r="D14109" s="13">
        <v>177.03</v>
      </c>
    </row>
    <row r="14110" spans="1:4" ht="15.75" hidden="1" customHeight="1">
      <c r="A14110" s="13" t="s">
        <v>367</v>
      </c>
      <c r="B14110" s="13">
        <v>1851</v>
      </c>
      <c r="C14110" s="13">
        <v>281712544</v>
      </c>
      <c r="D14110" s="13">
        <v>174.102</v>
      </c>
    </row>
    <row r="14111" spans="1:4" ht="15.75" hidden="1" customHeight="1">
      <c r="A14111" s="13" t="s">
        <v>367</v>
      </c>
      <c r="B14111" s="13">
        <v>1852</v>
      </c>
      <c r="C14111" s="13">
        <v>283472097</v>
      </c>
      <c r="D14111" s="13">
        <v>180.67599999999999</v>
      </c>
    </row>
    <row r="14112" spans="1:4" ht="15.75" hidden="1" customHeight="1">
      <c r="A14112" s="13" t="s">
        <v>367</v>
      </c>
      <c r="B14112" s="13">
        <v>1853</v>
      </c>
      <c r="C14112" s="13">
        <v>285261467</v>
      </c>
      <c r="D14112" s="13">
        <v>186.94499999999999</v>
      </c>
    </row>
    <row r="14113" spans="1:4" ht="15.75" hidden="1" customHeight="1">
      <c r="A14113" s="13" t="s">
        <v>367</v>
      </c>
      <c r="B14113" s="13">
        <v>1854</v>
      </c>
      <c r="C14113" s="13">
        <v>287068114</v>
      </c>
      <c r="D14113" s="13">
        <v>221.85499999999999</v>
      </c>
    </row>
    <row r="14114" spans="1:4" ht="15.75" hidden="1" customHeight="1">
      <c r="A14114" s="13" t="s">
        <v>367</v>
      </c>
      <c r="B14114" s="13">
        <v>1855</v>
      </c>
      <c r="C14114" s="13">
        <v>288892152</v>
      </c>
      <c r="D14114" s="13">
        <v>221.81100000000001</v>
      </c>
    </row>
    <row r="14115" spans="1:4" ht="15.75" hidden="1" customHeight="1">
      <c r="A14115" s="13" t="s">
        <v>367</v>
      </c>
      <c r="B14115" s="13">
        <v>1856</v>
      </c>
      <c r="C14115" s="13">
        <v>290733683</v>
      </c>
      <c r="D14115" s="13">
        <v>237.07499999999999</v>
      </c>
    </row>
    <row r="14116" spans="1:4" ht="15.75" hidden="1" customHeight="1">
      <c r="A14116" s="13" t="s">
        <v>367</v>
      </c>
      <c r="B14116" s="13">
        <v>1857</v>
      </c>
      <c r="C14116" s="13">
        <v>292592819</v>
      </c>
      <c r="D14116" s="13">
        <v>238.61799999999999</v>
      </c>
    </row>
    <row r="14117" spans="1:4" ht="15.75" hidden="1" customHeight="1">
      <c r="A14117" s="13" t="s">
        <v>367</v>
      </c>
      <c r="B14117" s="13">
        <v>1858</v>
      </c>
      <c r="C14117" s="13">
        <v>294469678</v>
      </c>
      <c r="D14117" s="13">
        <v>241.80199999999999</v>
      </c>
    </row>
    <row r="14118" spans="1:4" ht="15.75" hidden="1" customHeight="1">
      <c r="A14118" s="13" t="s">
        <v>367</v>
      </c>
      <c r="B14118" s="13">
        <v>1859</v>
      </c>
      <c r="C14118" s="13">
        <v>296400710</v>
      </c>
      <c r="D14118" s="13">
        <v>254.97399999999999</v>
      </c>
    </row>
    <row r="14119" spans="1:4" ht="15.75" hidden="1" customHeight="1">
      <c r="A14119" s="13" t="s">
        <v>367</v>
      </c>
      <c r="B14119" s="13">
        <v>1860</v>
      </c>
      <c r="C14119" s="13">
        <v>298392197</v>
      </c>
      <c r="D14119" s="13">
        <v>281.81299999999999</v>
      </c>
    </row>
    <row r="14120" spans="1:4" ht="15.75" hidden="1" customHeight="1">
      <c r="A14120" s="13" t="s">
        <v>367</v>
      </c>
      <c r="B14120" s="13">
        <v>1861</v>
      </c>
      <c r="C14120" s="13">
        <v>300420521</v>
      </c>
      <c r="D14120" s="13">
        <v>300.47899999999998</v>
      </c>
    </row>
    <row r="14121" spans="1:4" ht="15.75" hidden="1" customHeight="1">
      <c r="A14121" s="13" t="s">
        <v>367</v>
      </c>
      <c r="B14121" s="13">
        <v>1862</v>
      </c>
      <c r="C14121" s="13">
        <v>302509718</v>
      </c>
      <c r="D14121" s="13">
        <v>305.041</v>
      </c>
    </row>
    <row r="14122" spans="1:4" ht="15.75" hidden="1" customHeight="1">
      <c r="A14122" s="13" t="s">
        <v>367</v>
      </c>
      <c r="B14122" s="13">
        <v>1863</v>
      </c>
      <c r="C14122" s="13">
        <v>304653991</v>
      </c>
      <c r="D14122" s="13">
        <v>321.23099999999999</v>
      </c>
    </row>
    <row r="14123" spans="1:4" ht="15.75" hidden="1" customHeight="1">
      <c r="A14123" s="13" t="s">
        <v>367</v>
      </c>
      <c r="B14123" s="13">
        <v>1864</v>
      </c>
      <c r="C14123" s="13">
        <v>306817256</v>
      </c>
      <c r="D14123" s="13">
        <v>346.62799999999999</v>
      </c>
    </row>
    <row r="14124" spans="1:4" ht="15.75" hidden="1" customHeight="1">
      <c r="A14124" s="13" t="s">
        <v>367</v>
      </c>
      <c r="B14124" s="13">
        <v>1865</v>
      </c>
      <c r="C14124" s="13">
        <v>308999676</v>
      </c>
      <c r="D14124" s="13">
        <v>371.21499999999997</v>
      </c>
    </row>
    <row r="14125" spans="1:4" ht="15.75" hidden="1" customHeight="1">
      <c r="A14125" s="13" t="s">
        <v>367</v>
      </c>
      <c r="B14125" s="13">
        <v>1866</v>
      </c>
      <c r="C14125" s="13">
        <v>311201436</v>
      </c>
      <c r="D14125" s="13">
        <v>383.59399999999999</v>
      </c>
    </row>
    <row r="14126" spans="1:4" ht="15.75" hidden="1" customHeight="1">
      <c r="A14126" s="13" t="s">
        <v>367</v>
      </c>
      <c r="B14126" s="13">
        <v>1867</v>
      </c>
      <c r="C14126" s="13">
        <v>313422687</v>
      </c>
      <c r="D14126" s="13">
        <v>401.82499999999999</v>
      </c>
    </row>
    <row r="14127" spans="1:4" ht="15.75" hidden="1" customHeight="1">
      <c r="A14127" s="13" t="s">
        <v>367</v>
      </c>
      <c r="B14127" s="13">
        <v>1868</v>
      </c>
      <c r="C14127" s="13">
        <v>315663629</v>
      </c>
      <c r="D14127" s="13">
        <v>406.19499999999999</v>
      </c>
    </row>
    <row r="14128" spans="1:4" ht="15.75" hidden="1" customHeight="1">
      <c r="A14128" s="13" t="s">
        <v>367</v>
      </c>
      <c r="B14128" s="13">
        <v>1869</v>
      </c>
      <c r="C14128" s="13">
        <v>317962071</v>
      </c>
      <c r="D14128" s="13">
        <v>425.36099999999999</v>
      </c>
    </row>
    <row r="14129" spans="1:4" ht="15.75" hidden="1" customHeight="1">
      <c r="A14129" s="13" t="s">
        <v>367</v>
      </c>
      <c r="B14129" s="13">
        <v>1870</v>
      </c>
      <c r="C14129" s="13">
        <v>320326613</v>
      </c>
      <c r="D14129" s="13">
        <v>431.41500000000002</v>
      </c>
    </row>
    <row r="14130" spans="1:4" ht="15.75" hidden="1" customHeight="1">
      <c r="A14130" s="13" t="s">
        <v>367</v>
      </c>
      <c r="B14130" s="13">
        <v>1871</v>
      </c>
      <c r="C14130" s="13">
        <v>322684384</v>
      </c>
      <c r="D14130" s="13">
        <v>459.74900000000002</v>
      </c>
    </row>
    <row r="14131" spans="1:4" ht="15.75" hidden="1" customHeight="1">
      <c r="A14131" s="13" t="s">
        <v>367</v>
      </c>
      <c r="B14131" s="13">
        <v>1872</v>
      </c>
      <c r="C14131" s="13">
        <v>325166130</v>
      </c>
      <c r="D14131" s="13">
        <v>496.53899999999999</v>
      </c>
    </row>
    <row r="14132" spans="1:4" ht="15.75" hidden="1" customHeight="1">
      <c r="A14132" s="13" t="s">
        <v>367</v>
      </c>
      <c r="B14132" s="13">
        <v>1873</v>
      </c>
      <c r="C14132" s="13">
        <v>327709679</v>
      </c>
      <c r="D14132" s="13">
        <v>522.505</v>
      </c>
    </row>
    <row r="14133" spans="1:4" ht="15.75" hidden="1" customHeight="1">
      <c r="A14133" s="13" t="s">
        <v>367</v>
      </c>
      <c r="B14133" s="13">
        <v>1874</v>
      </c>
      <c r="C14133" s="13">
        <v>330278444</v>
      </c>
      <c r="D14133" s="13">
        <v>484.553</v>
      </c>
    </row>
    <row r="14134" spans="1:4" ht="15.75" hidden="1" customHeight="1">
      <c r="A14134" s="13" t="s">
        <v>367</v>
      </c>
      <c r="B14134" s="13">
        <v>1875</v>
      </c>
      <c r="C14134" s="13">
        <v>332872697</v>
      </c>
      <c r="D14134" s="13">
        <v>534.64499999999998</v>
      </c>
    </row>
    <row r="14135" spans="1:4" ht="15.75" hidden="1" customHeight="1">
      <c r="A14135" s="13" t="s">
        <v>367</v>
      </c>
      <c r="B14135" s="13">
        <v>1876</v>
      </c>
      <c r="C14135" s="13">
        <v>335492705</v>
      </c>
      <c r="D14135" s="13">
        <v>547.13499999999999</v>
      </c>
    </row>
    <row r="14136" spans="1:4" ht="15.75" hidden="1" customHeight="1">
      <c r="A14136" s="13" t="s">
        <v>367</v>
      </c>
      <c r="B14136" s="13">
        <v>1877</v>
      </c>
      <c r="C14136" s="13">
        <v>338138745</v>
      </c>
      <c r="D14136" s="13">
        <v>545.94299999999998</v>
      </c>
    </row>
    <row r="14137" spans="1:4" ht="15.75" hidden="1" customHeight="1">
      <c r="A14137" s="13" t="s">
        <v>367</v>
      </c>
      <c r="B14137" s="13">
        <v>1878</v>
      </c>
      <c r="C14137" s="13">
        <v>340811092</v>
      </c>
      <c r="D14137" s="13">
        <v>551.75900000000001</v>
      </c>
    </row>
    <row r="14138" spans="1:4" ht="15.75" hidden="1" customHeight="1">
      <c r="A14138" s="13" t="s">
        <v>367</v>
      </c>
      <c r="B14138" s="13">
        <v>1879</v>
      </c>
      <c r="C14138" s="13">
        <v>343498320</v>
      </c>
      <c r="D14138" s="13">
        <v>569.58100000000002</v>
      </c>
    </row>
    <row r="14139" spans="1:4" ht="15.75" hidden="1" customHeight="1">
      <c r="A14139" s="13" t="s">
        <v>367</v>
      </c>
      <c r="B14139" s="13">
        <v>1880</v>
      </c>
      <c r="C14139" s="13">
        <v>346209883</v>
      </c>
      <c r="D14139" s="13">
        <v>640.73500000000001</v>
      </c>
    </row>
    <row r="14140" spans="1:4" ht="15.75" hidden="1" customHeight="1">
      <c r="A14140" s="13" t="s">
        <v>367</v>
      </c>
      <c r="B14140" s="13">
        <v>1881</v>
      </c>
      <c r="C14140" s="13">
        <v>348915202</v>
      </c>
      <c r="D14140" s="13">
        <v>657.76800000000003</v>
      </c>
    </row>
    <row r="14141" spans="1:4" ht="15.75" hidden="1" customHeight="1">
      <c r="A14141" s="13" t="s">
        <v>367</v>
      </c>
      <c r="B14141" s="13">
        <v>1882</v>
      </c>
      <c r="C14141" s="13">
        <v>351644833</v>
      </c>
      <c r="D14141" s="13">
        <v>680.19200000000001</v>
      </c>
    </row>
    <row r="14142" spans="1:4" ht="15.75" hidden="1" customHeight="1">
      <c r="A14142" s="13" t="s">
        <v>367</v>
      </c>
      <c r="B14142" s="13">
        <v>1883</v>
      </c>
      <c r="C14142" s="13">
        <v>354389314</v>
      </c>
      <c r="D14142" s="13">
        <v>718.75900000000001</v>
      </c>
    </row>
    <row r="14143" spans="1:4" ht="15.75" hidden="1" customHeight="1">
      <c r="A14143" s="13" t="s">
        <v>367</v>
      </c>
      <c r="B14143" s="13">
        <v>1884</v>
      </c>
      <c r="C14143" s="13">
        <v>357160437</v>
      </c>
      <c r="D14143" s="13">
        <v>714.13699999999994</v>
      </c>
    </row>
    <row r="14144" spans="1:4" ht="15.75" hidden="1" customHeight="1">
      <c r="A14144" s="13" t="s">
        <v>367</v>
      </c>
      <c r="B14144" s="13">
        <v>1885</v>
      </c>
      <c r="C14144" s="13">
        <v>359958457</v>
      </c>
      <c r="D14144" s="13">
        <v>716.65099999999995</v>
      </c>
    </row>
    <row r="14145" spans="1:4" ht="15.75" hidden="1" customHeight="1">
      <c r="A14145" s="13" t="s">
        <v>367</v>
      </c>
      <c r="B14145" s="13">
        <v>1886</v>
      </c>
      <c r="C14145" s="13">
        <v>362783650</v>
      </c>
      <c r="D14145" s="13">
        <v>715.97799999999995</v>
      </c>
    </row>
    <row r="14146" spans="1:4" ht="15.75" hidden="1" customHeight="1">
      <c r="A14146" s="13" t="s">
        <v>367</v>
      </c>
      <c r="B14146" s="13">
        <v>1887</v>
      </c>
      <c r="C14146" s="13">
        <v>365636282</v>
      </c>
      <c r="D14146" s="13">
        <v>743.27800000000002</v>
      </c>
    </row>
    <row r="14147" spans="1:4" ht="15.75" hidden="1" customHeight="1">
      <c r="A14147" s="13" t="s">
        <v>367</v>
      </c>
      <c r="B14147" s="13">
        <v>1888</v>
      </c>
      <c r="C14147" s="13">
        <v>368516618</v>
      </c>
      <c r="D14147" s="13">
        <v>787.49699999999996</v>
      </c>
    </row>
    <row r="14148" spans="1:4" ht="15.75" hidden="1" customHeight="1">
      <c r="A14148" s="13" t="s">
        <v>367</v>
      </c>
      <c r="B14148" s="13">
        <v>1889</v>
      </c>
      <c r="C14148" s="13">
        <v>371443979</v>
      </c>
      <c r="D14148" s="13">
        <v>824.54899999999998</v>
      </c>
    </row>
    <row r="14149" spans="1:4" ht="15.75" hidden="1" customHeight="1">
      <c r="A14149" s="13" t="s">
        <v>367</v>
      </c>
      <c r="B14149" s="13">
        <v>1890</v>
      </c>
      <c r="C14149" s="13">
        <v>374430896</v>
      </c>
      <c r="D14149" s="13">
        <v>862.56200000000001</v>
      </c>
    </row>
    <row r="14150" spans="1:4" ht="15.75" hidden="1" customHeight="1">
      <c r="A14150" s="13" t="s">
        <v>367</v>
      </c>
      <c r="B14150" s="13">
        <v>1891</v>
      </c>
      <c r="C14150" s="13">
        <v>377451386</v>
      </c>
      <c r="D14150" s="13">
        <v>893</v>
      </c>
    </row>
    <row r="14151" spans="1:4" ht="15.75" hidden="1" customHeight="1">
      <c r="A14151" s="13" t="s">
        <v>367</v>
      </c>
      <c r="B14151" s="13">
        <v>1892</v>
      </c>
      <c r="C14151" s="13">
        <v>380533025</v>
      </c>
      <c r="D14151" s="13">
        <v>879.30799999999999</v>
      </c>
    </row>
    <row r="14152" spans="1:4" ht="15.75" hidden="1" customHeight="1">
      <c r="A14152" s="13" t="s">
        <v>367</v>
      </c>
      <c r="B14152" s="13">
        <v>1893</v>
      </c>
      <c r="C14152" s="13">
        <v>383664746</v>
      </c>
      <c r="D14152" s="13">
        <v>854.86500000000001</v>
      </c>
    </row>
    <row r="14153" spans="1:4" ht="15.75" hidden="1" customHeight="1">
      <c r="A14153" s="13" t="s">
        <v>367</v>
      </c>
      <c r="B14153" s="13">
        <v>1894</v>
      </c>
      <c r="C14153" s="13">
        <v>386828126</v>
      </c>
      <c r="D14153" s="13">
        <v>927.90200000000004</v>
      </c>
    </row>
    <row r="14154" spans="1:4" ht="15.75" hidden="1" customHeight="1">
      <c r="A14154" s="13" t="s">
        <v>367</v>
      </c>
      <c r="B14154" s="13">
        <v>1895</v>
      </c>
      <c r="C14154" s="13">
        <v>390023503</v>
      </c>
      <c r="D14154" s="13">
        <v>952.60900000000004</v>
      </c>
    </row>
    <row r="14155" spans="1:4" ht="15.75" hidden="1" customHeight="1">
      <c r="A14155" s="13" t="s">
        <v>367</v>
      </c>
      <c r="B14155" s="13">
        <v>1896</v>
      </c>
      <c r="C14155" s="13">
        <v>393251229</v>
      </c>
      <c r="D14155" s="13">
        <v>996.14599999999996</v>
      </c>
    </row>
    <row r="14156" spans="1:4" ht="15.75" hidden="1" customHeight="1">
      <c r="A14156" s="13" t="s">
        <v>367</v>
      </c>
      <c r="B14156" s="13">
        <v>1897</v>
      </c>
      <c r="C14156" s="13">
        <v>396511651</v>
      </c>
      <c r="D14156" s="13">
        <v>1045.645</v>
      </c>
    </row>
    <row r="14157" spans="1:4" ht="15.75" hidden="1" customHeight="1">
      <c r="A14157" s="13" t="s">
        <v>367</v>
      </c>
      <c r="B14157" s="13">
        <v>1898</v>
      </c>
      <c r="C14157" s="13">
        <v>399805124</v>
      </c>
      <c r="D14157" s="13">
        <v>1079.144</v>
      </c>
    </row>
    <row r="14158" spans="1:4" ht="15.75" hidden="1" customHeight="1">
      <c r="A14158" s="13" t="s">
        <v>367</v>
      </c>
      <c r="B14158" s="13">
        <v>1899</v>
      </c>
      <c r="C14158" s="13">
        <v>403166082</v>
      </c>
      <c r="D14158" s="13">
        <v>1149.49</v>
      </c>
    </row>
    <row r="14159" spans="1:4" ht="15.75" hidden="1" customHeight="1">
      <c r="A14159" s="13" t="s">
        <v>367</v>
      </c>
      <c r="B14159" s="13">
        <v>1900</v>
      </c>
      <c r="C14159" s="13">
        <v>406610221</v>
      </c>
      <c r="D14159" s="13">
        <v>1205.729</v>
      </c>
    </row>
    <row r="14160" spans="1:4" ht="15.75" hidden="1" customHeight="1">
      <c r="A14160" s="13" t="s">
        <v>367</v>
      </c>
      <c r="B14160" s="13">
        <v>1901</v>
      </c>
      <c r="C14160" s="13">
        <v>410099626</v>
      </c>
      <c r="D14160" s="13">
        <v>1195.2</v>
      </c>
    </row>
    <row r="14161" spans="1:4" ht="15.75" hidden="1" customHeight="1">
      <c r="A14161" s="13" t="s">
        <v>367</v>
      </c>
      <c r="B14161" s="13">
        <v>1902</v>
      </c>
      <c r="C14161" s="13">
        <v>413672640</v>
      </c>
      <c r="D14161" s="13">
        <v>1196.0619999999999</v>
      </c>
    </row>
    <row r="14162" spans="1:4" ht="15.75" hidden="1" customHeight="1">
      <c r="A14162" s="13" t="s">
        <v>367</v>
      </c>
      <c r="B14162" s="13">
        <v>1903</v>
      </c>
      <c r="C14162" s="13">
        <v>417316451</v>
      </c>
      <c r="D14162" s="13">
        <v>1245.143</v>
      </c>
    </row>
    <row r="14163" spans="1:4" ht="15.75" hidden="1" customHeight="1">
      <c r="A14163" s="13" t="s">
        <v>367</v>
      </c>
      <c r="B14163" s="13">
        <v>1904</v>
      </c>
      <c r="C14163" s="13">
        <v>420997949</v>
      </c>
      <c r="D14163" s="13">
        <v>1268.4079999999999</v>
      </c>
    </row>
    <row r="14164" spans="1:4" ht="15.75" hidden="1" customHeight="1">
      <c r="A14164" s="13" t="s">
        <v>367</v>
      </c>
      <c r="B14164" s="13">
        <v>1905</v>
      </c>
      <c r="C14164" s="13">
        <v>424717568</v>
      </c>
      <c r="D14164" s="13">
        <v>1305.6669999999999</v>
      </c>
    </row>
    <row r="14165" spans="1:4" ht="15.75" hidden="1" customHeight="1">
      <c r="A14165" s="13" t="s">
        <v>367</v>
      </c>
      <c r="B14165" s="13">
        <v>1906</v>
      </c>
      <c r="C14165" s="13">
        <v>428474753</v>
      </c>
      <c r="D14165" s="13">
        <v>1347.4</v>
      </c>
    </row>
    <row r="14166" spans="1:4" ht="15.75" hidden="1" customHeight="1">
      <c r="A14166" s="13" t="s">
        <v>367</v>
      </c>
      <c r="B14166" s="13">
        <v>1907</v>
      </c>
      <c r="C14166" s="13">
        <v>432272939</v>
      </c>
      <c r="D14166" s="13">
        <v>1492.8109999999999</v>
      </c>
    </row>
    <row r="14167" spans="1:4" ht="15.75" hidden="1" customHeight="1">
      <c r="A14167" s="13" t="s">
        <v>367</v>
      </c>
      <c r="B14167" s="13">
        <v>1908</v>
      </c>
      <c r="C14167" s="13">
        <v>436109583</v>
      </c>
      <c r="D14167" s="13">
        <v>1517.2239999999999</v>
      </c>
    </row>
    <row r="14168" spans="1:4" ht="15.75" hidden="1" customHeight="1">
      <c r="A14168" s="13" t="s">
        <v>367</v>
      </c>
      <c r="B14168" s="13">
        <v>1909</v>
      </c>
      <c r="C14168" s="13">
        <v>439411115</v>
      </c>
      <c r="D14168" s="13">
        <v>1518.835</v>
      </c>
    </row>
    <row r="14169" spans="1:4" ht="15.75" hidden="1" customHeight="1">
      <c r="A14169" s="13" t="s">
        <v>367</v>
      </c>
      <c r="B14169" s="13">
        <v>1910</v>
      </c>
      <c r="C14169" s="13">
        <v>442194261</v>
      </c>
      <c r="D14169" s="13">
        <v>1538.614</v>
      </c>
    </row>
    <row r="14170" spans="1:4" ht="15.75" hidden="1" customHeight="1">
      <c r="A14170" s="13" t="s">
        <v>367</v>
      </c>
      <c r="B14170" s="13">
        <v>1911</v>
      </c>
      <c r="C14170" s="13">
        <v>444363548</v>
      </c>
      <c r="D14170" s="13">
        <v>1574.1110000000001</v>
      </c>
    </row>
    <row r="14171" spans="1:4" ht="15.75" hidden="1" customHeight="1">
      <c r="A14171" s="13" t="s">
        <v>367</v>
      </c>
      <c r="B14171" s="13">
        <v>1912</v>
      </c>
      <c r="C14171" s="13">
        <v>446030669</v>
      </c>
      <c r="D14171" s="13">
        <v>1632.499</v>
      </c>
    </row>
    <row r="14172" spans="1:4" ht="15.75" hidden="1" customHeight="1">
      <c r="A14172" s="13" t="s">
        <v>367</v>
      </c>
      <c r="B14172" s="13">
        <v>1913</v>
      </c>
      <c r="C14172" s="13">
        <v>447157148</v>
      </c>
      <c r="D14172" s="13">
        <v>1767.373</v>
      </c>
    </row>
    <row r="14173" spans="1:4" ht="15.75" hidden="1" customHeight="1">
      <c r="A14173" s="13" t="s">
        <v>367</v>
      </c>
      <c r="B14173" s="13">
        <v>1914</v>
      </c>
      <c r="C14173" s="13">
        <v>448307128</v>
      </c>
      <c r="D14173" s="13">
        <v>1573.934</v>
      </c>
    </row>
    <row r="14174" spans="1:4" ht="15.75" hidden="1" customHeight="1">
      <c r="A14174" s="13" t="s">
        <v>367</v>
      </c>
      <c r="B14174" s="13">
        <v>1915</v>
      </c>
      <c r="C14174" s="13">
        <v>449423592</v>
      </c>
      <c r="D14174" s="13">
        <v>1492.835</v>
      </c>
    </row>
    <row r="14175" spans="1:4" ht="15.75" hidden="1" customHeight="1">
      <c r="A14175" s="13" t="s">
        <v>367</v>
      </c>
      <c r="B14175" s="13">
        <v>1916</v>
      </c>
      <c r="C14175" s="13">
        <v>450498535</v>
      </c>
      <c r="D14175" s="13">
        <v>1561.152</v>
      </c>
    </row>
    <row r="14176" spans="1:4" ht="15.75" hidden="1" customHeight="1">
      <c r="A14176" s="13" t="s">
        <v>367</v>
      </c>
      <c r="B14176" s="13">
        <v>1917</v>
      </c>
      <c r="C14176" s="13">
        <v>451568957</v>
      </c>
      <c r="D14176" s="13">
        <v>1533.393</v>
      </c>
    </row>
    <row r="14177" spans="1:4" ht="15.75" hidden="1" customHeight="1">
      <c r="A14177" s="13" t="s">
        <v>367</v>
      </c>
      <c r="B14177" s="13">
        <v>1918</v>
      </c>
      <c r="C14177" s="13">
        <v>452645916</v>
      </c>
      <c r="D14177" s="13">
        <v>1394.104</v>
      </c>
    </row>
    <row r="14178" spans="1:4" ht="15.75" hidden="1" customHeight="1">
      <c r="A14178" s="13" t="s">
        <v>367</v>
      </c>
      <c r="B14178" s="13">
        <v>1919</v>
      </c>
      <c r="C14178" s="13">
        <v>454193229</v>
      </c>
      <c r="D14178" s="13">
        <v>1183.8040000000001</v>
      </c>
    </row>
    <row r="14179" spans="1:4" ht="15.75" hidden="1" customHeight="1">
      <c r="A14179" s="13" t="s">
        <v>367</v>
      </c>
      <c r="B14179" s="13">
        <v>1920</v>
      </c>
      <c r="C14179" s="13">
        <v>456331461</v>
      </c>
      <c r="D14179" s="13">
        <v>1373.71</v>
      </c>
    </row>
    <row r="14180" spans="1:4" ht="15.75" hidden="1" customHeight="1">
      <c r="A14180" s="13" t="s">
        <v>367</v>
      </c>
      <c r="B14180" s="13">
        <v>1921</v>
      </c>
      <c r="C14180" s="13">
        <v>458830774</v>
      </c>
      <c r="D14180" s="13">
        <v>1253.1569999999999</v>
      </c>
    </row>
    <row r="14181" spans="1:4" ht="15.75" hidden="1" customHeight="1">
      <c r="A14181" s="13" t="s">
        <v>367</v>
      </c>
      <c r="B14181" s="13">
        <v>1922</v>
      </c>
      <c r="C14181" s="13">
        <v>461876989</v>
      </c>
      <c r="D14181" s="13">
        <v>1397.9169999999999</v>
      </c>
    </row>
    <row r="14182" spans="1:4" ht="15.75" hidden="1" customHeight="1">
      <c r="A14182" s="13" t="s">
        <v>367</v>
      </c>
      <c r="B14182" s="13">
        <v>1923</v>
      </c>
      <c r="C14182" s="13">
        <v>465339545</v>
      </c>
      <c r="D14182" s="13">
        <v>1335.73</v>
      </c>
    </row>
    <row r="14183" spans="1:4" ht="15.75" hidden="1" customHeight="1">
      <c r="A14183" s="13" t="s">
        <v>367</v>
      </c>
      <c r="B14183" s="13">
        <v>1924</v>
      </c>
      <c r="C14183" s="13">
        <v>468840370</v>
      </c>
      <c r="D14183" s="13">
        <v>1541.559</v>
      </c>
    </row>
    <row r="14184" spans="1:4" ht="15.75" hidden="1" customHeight="1">
      <c r="A14184" s="13" t="s">
        <v>367</v>
      </c>
      <c r="B14184" s="13">
        <v>1925</v>
      </c>
      <c r="C14184" s="13">
        <v>472396648</v>
      </c>
      <c r="D14184" s="13">
        <v>1526.8309999999999</v>
      </c>
    </row>
    <row r="14185" spans="1:4" ht="15.75" hidden="1" customHeight="1">
      <c r="A14185" s="13" t="s">
        <v>367</v>
      </c>
      <c r="B14185" s="13">
        <v>1926</v>
      </c>
      <c r="C14185" s="13">
        <v>475977573</v>
      </c>
      <c r="D14185" s="13">
        <v>1308.482</v>
      </c>
    </row>
    <row r="14186" spans="1:4" ht="15.75" hidden="1" customHeight="1">
      <c r="A14186" s="13" t="s">
        <v>367</v>
      </c>
      <c r="B14186" s="13">
        <v>1927</v>
      </c>
      <c r="C14186" s="13">
        <v>479582375</v>
      </c>
      <c r="D14186" s="13">
        <v>1670.261</v>
      </c>
    </row>
    <row r="14187" spans="1:4" ht="15.75" hidden="1" customHeight="1">
      <c r="A14187" s="13" t="s">
        <v>367</v>
      </c>
      <c r="B14187" s="13">
        <v>1928</v>
      </c>
      <c r="C14187" s="13">
        <v>483231273</v>
      </c>
      <c r="D14187" s="13">
        <v>1676.9190000000001</v>
      </c>
    </row>
    <row r="14188" spans="1:4" ht="15.75" hidden="1" customHeight="1">
      <c r="A14188" s="13" t="s">
        <v>367</v>
      </c>
      <c r="B14188" s="13">
        <v>1929</v>
      </c>
      <c r="C14188" s="13">
        <v>486856416</v>
      </c>
      <c r="D14188" s="13">
        <v>1820.3869999999999</v>
      </c>
    </row>
    <row r="14189" spans="1:4" ht="15.75" hidden="1" customHeight="1">
      <c r="A14189" s="13" t="s">
        <v>367</v>
      </c>
      <c r="B14189" s="13">
        <v>1930</v>
      </c>
      <c r="C14189" s="13">
        <v>490484387</v>
      </c>
      <c r="D14189" s="13">
        <v>1721.367</v>
      </c>
    </row>
    <row r="14190" spans="1:4" ht="15.75" hidden="1" customHeight="1">
      <c r="A14190" s="13" t="s">
        <v>367</v>
      </c>
      <c r="B14190" s="13">
        <v>1931</v>
      </c>
      <c r="C14190" s="13">
        <v>494043284</v>
      </c>
      <c r="D14190" s="13">
        <v>1606.8040000000001</v>
      </c>
    </row>
    <row r="14191" spans="1:4" ht="15.75" hidden="1" customHeight="1">
      <c r="A14191" s="13" t="s">
        <v>367</v>
      </c>
      <c r="B14191" s="13">
        <v>1932</v>
      </c>
      <c r="C14191" s="13">
        <v>497592961</v>
      </c>
      <c r="D14191" s="13">
        <v>1493.1130000000001</v>
      </c>
    </row>
    <row r="14192" spans="1:4" ht="15.75" hidden="1" customHeight="1">
      <c r="A14192" s="13" t="s">
        <v>367</v>
      </c>
      <c r="B14192" s="13">
        <v>1933</v>
      </c>
      <c r="C14192" s="13">
        <v>501105780</v>
      </c>
      <c r="D14192" s="13">
        <v>1537.4749999999999</v>
      </c>
    </row>
    <row r="14193" spans="1:4" ht="15.75" hidden="1" customHeight="1">
      <c r="A14193" s="13" t="s">
        <v>367</v>
      </c>
      <c r="B14193" s="13">
        <v>1934</v>
      </c>
      <c r="C14193" s="13">
        <v>504644354</v>
      </c>
      <c r="D14193" s="13">
        <v>1682.5029999999999</v>
      </c>
    </row>
    <row r="14194" spans="1:4" ht="15.75" hidden="1" customHeight="1">
      <c r="A14194" s="13" t="s">
        <v>367</v>
      </c>
      <c r="B14194" s="13">
        <v>1935</v>
      </c>
      <c r="C14194" s="13">
        <v>508206993</v>
      </c>
      <c r="D14194" s="13">
        <v>1767.212</v>
      </c>
    </row>
    <row r="14195" spans="1:4" ht="15.75" hidden="1" customHeight="1">
      <c r="A14195" s="13" t="s">
        <v>367</v>
      </c>
      <c r="B14195" s="13">
        <v>1936</v>
      </c>
      <c r="C14195" s="13">
        <v>511795020</v>
      </c>
      <c r="D14195" s="13">
        <v>1876.963</v>
      </c>
    </row>
    <row r="14196" spans="1:4" ht="15.75" hidden="1" customHeight="1">
      <c r="A14196" s="13" t="s">
        <v>367</v>
      </c>
      <c r="B14196" s="13">
        <v>1937</v>
      </c>
      <c r="C14196" s="13">
        <v>515411747</v>
      </c>
      <c r="D14196" s="13">
        <v>2037.0619999999999</v>
      </c>
    </row>
    <row r="14197" spans="1:4" ht="15.75" hidden="1" customHeight="1">
      <c r="A14197" s="13" t="s">
        <v>367</v>
      </c>
      <c r="B14197" s="13">
        <v>1938</v>
      </c>
      <c r="C14197" s="13">
        <v>519033503</v>
      </c>
      <c r="D14197" s="13">
        <v>2046.48</v>
      </c>
    </row>
    <row r="14198" spans="1:4" ht="15.75" hidden="1" customHeight="1">
      <c r="A14198" s="13" t="s">
        <v>367</v>
      </c>
      <c r="B14198" s="13">
        <v>1939</v>
      </c>
      <c r="C14198" s="13">
        <v>522615965</v>
      </c>
      <c r="D14198" s="13">
        <v>2094.6669999999999</v>
      </c>
    </row>
    <row r="14199" spans="1:4" ht="15.75" hidden="1" customHeight="1">
      <c r="A14199" s="13" t="s">
        <v>367</v>
      </c>
      <c r="B14199" s="13">
        <v>1940</v>
      </c>
      <c r="C14199" s="13">
        <v>525771260</v>
      </c>
      <c r="D14199" s="13">
        <v>2228.41</v>
      </c>
    </row>
    <row r="14200" spans="1:4" ht="15.75" hidden="1" customHeight="1">
      <c r="A14200" s="13" t="s">
        <v>367</v>
      </c>
      <c r="B14200" s="13">
        <v>1941</v>
      </c>
      <c r="C14200" s="13">
        <v>528507172</v>
      </c>
      <c r="D14200" s="13">
        <v>2143.3510000000001</v>
      </c>
    </row>
    <row r="14201" spans="1:4" ht="15.75" hidden="1" customHeight="1">
      <c r="A14201" s="13" t="s">
        <v>367</v>
      </c>
      <c r="B14201" s="13">
        <v>1942</v>
      </c>
      <c r="C14201" s="13">
        <v>530947857</v>
      </c>
      <c r="D14201" s="13">
        <v>1996.6279999999999</v>
      </c>
    </row>
    <row r="14202" spans="1:4" ht="15.75" hidden="1" customHeight="1">
      <c r="A14202" s="13" t="s">
        <v>367</v>
      </c>
      <c r="B14202" s="13">
        <v>1943</v>
      </c>
      <c r="C14202" s="13">
        <v>533166124</v>
      </c>
      <c r="D14202" s="13">
        <v>2003.2560000000001</v>
      </c>
    </row>
    <row r="14203" spans="1:4" ht="15.75" hidden="1" customHeight="1">
      <c r="A14203" s="13" t="s">
        <v>367</v>
      </c>
      <c r="B14203" s="13">
        <v>1944</v>
      </c>
      <c r="C14203" s="13">
        <v>535512973</v>
      </c>
      <c r="D14203" s="13">
        <v>1889.703</v>
      </c>
    </row>
    <row r="14204" spans="1:4" ht="15.75" hidden="1" customHeight="1">
      <c r="A14204" s="13" t="s">
        <v>367</v>
      </c>
      <c r="B14204" s="13">
        <v>1945</v>
      </c>
      <c r="C14204" s="13">
        <v>537405457</v>
      </c>
      <c r="D14204" s="13">
        <v>1233.8130000000001</v>
      </c>
    </row>
    <row r="14205" spans="1:4" ht="15.75" hidden="1" customHeight="1">
      <c r="A14205" s="13" t="s">
        <v>367</v>
      </c>
      <c r="B14205" s="13">
        <v>1946</v>
      </c>
      <c r="C14205" s="13">
        <v>538579645</v>
      </c>
      <c r="D14205" s="13">
        <v>1657.086</v>
      </c>
    </row>
    <row r="14206" spans="1:4" ht="15.75" hidden="1" customHeight="1">
      <c r="A14206" s="13" t="s">
        <v>367</v>
      </c>
      <c r="B14206" s="13">
        <v>1947</v>
      </c>
      <c r="C14206" s="13">
        <v>540201613</v>
      </c>
      <c r="D14206" s="13">
        <v>1907.846</v>
      </c>
    </row>
    <row r="14207" spans="1:4" ht="15.75" hidden="1" customHeight="1">
      <c r="A14207" s="13" t="s">
        <v>367</v>
      </c>
      <c r="B14207" s="13">
        <v>1948</v>
      </c>
      <c r="C14207" s="13">
        <v>542680809</v>
      </c>
      <c r="D14207" s="13">
        <v>2056.1990000000001</v>
      </c>
    </row>
    <row r="14208" spans="1:4" ht="15.75" hidden="1" customHeight="1">
      <c r="A14208" s="13" t="s">
        <v>367</v>
      </c>
      <c r="B14208" s="13">
        <v>1949</v>
      </c>
      <c r="C14208" s="13">
        <v>545615974</v>
      </c>
      <c r="D14208" s="13">
        <v>2242.9690000000001</v>
      </c>
    </row>
    <row r="14209" spans="1:4" ht="15.75" hidden="1" customHeight="1">
      <c r="A14209" s="13" t="s">
        <v>367</v>
      </c>
      <c r="B14209" s="13">
        <v>1950</v>
      </c>
      <c r="C14209" s="13">
        <v>550216093</v>
      </c>
      <c r="D14209" s="13">
        <v>2383.4949999999999</v>
      </c>
    </row>
    <row r="14210" spans="1:4" ht="15.75" hidden="1" customHeight="1">
      <c r="A14210" s="13" t="s">
        <v>367</v>
      </c>
      <c r="B14210" s="13">
        <v>1951</v>
      </c>
      <c r="C14210" s="13">
        <v>555061185</v>
      </c>
      <c r="D14210" s="13">
        <v>2630.4070000000002</v>
      </c>
    </row>
    <row r="14211" spans="1:4" ht="15.75" hidden="1" customHeight="1">
      <c r="A14211" s="13" t="s">
        <v>367</v>
      </c>
      <c r="B14211" s="13">
        <v>1952</v>
      </c>
      <c r="C14211" s="13">
        <v>560119243</v>
      </c>
      <c r="D14211" s="13">
        <v>2714.1959999999999</v>
      </c>
    </row>
    <row r="14212" spans="1:4" ht="15.75" hidden="1" customHeight="1">
      <c r="A14212" s="13" t="s">
        <v>367</v>
      </c>
      <c r="B14212" s="13">
        <v>1953</v>
      </c>
      <c r="C14212" s="13">
        <v>565576038</v>
      </c>
      <c r="D14212" s="13">
        <v>2791.7170000000001</v>
      </c>
    </row>
    <row r="14213" spans="1:4" ht="15.75" hidden="1" customHeight="1">
      <c r="A14213" s="13" t="s">
        <v>367</v>
      </c>
      <c r="B14213" s="13">
        <v>1954</v>
      </c>
      <c r="C14213" s="13">
        <v>571196736</v>
      </c>
      <c r="D14213" s="13">
        <v>2970.2669999999998</v>
      </c>
    </row>
    <row r="14214" spans="1:4" ht="15.75" hidden="1" customHeight="1">
      <c r="A14214" s="13" t="s">
        <v>367</v>
      </c>
      <c r="B14214" s="13">
        <v>1955</v>
      </c>
      <c r="C14214" s="13">
        <v>576839472</v>
      </c>
      <c r="D14214" s="13">
        <v>3233.9609999999998</v>
      </c>
    </row>
    <row r="14215" spans="1:4" ht="15.75" hidden="1" customHeight="1">
      <c r="A14215" s="13" t="s">
        <v>367</v>
      </c>
      <c r="B14215" s="13">
        <v>1956</v>
      </c>
      <c r="C14215" s="13">
        <v>582519126</v>
      </c>
      <c r="D14215" s="13">
        <v>3445.5329999999999</v>
      </c>
    </row>
    <row r="14216" spans="1:4" ht="15.75" hidden="1" customHeight="1">
      <c r="A14216" s="13" t="s">
        <v>367</v>
      </c>
      <c r="B14216" s="13">
        <v>1957</v>
      </c>
      <c r="C14216" s="13">
        <v>588264858</v>
      </c>
      <c r="D14216" s="13">
        <v>3593.5819999999999</v>
      </c>
    </row>
    <row r="14217" spans="1:4" ht="15.75" hidden="1" customHeight="1">
      <c r="A14217" s="13" t="s">
        <v>367</v>
      </c>
      <c r="B14217" s="13">
        <v>1958</v>
      </c>
      <c r="C14217" s="13">
        <v>594232834</v>
      </c>
      <c r="D14217" s="13">
        <v>3632.047</v>
      </c>
    </row>
    <row r="14218" spans="1:4" ht="15.75" hidden="1" customHeight="1">
      <c r="A14218" s="13" t="s">
        <v>367</v>
      </c>
      <c r="B14218" s="13">
        <v>1959</v>
      </c>
      <c r="C14218" s="13">
        <v>600259340</v>
      </c>
      <c r="D14218" s="13">
        <v>3713.5810000000001</v>
      </c>
    </row>
    <row r="14219" spans="1:4" ht="15.75" hidden="1" customHeight="1">
      <c r="A14219" s="13" t="s">
        <v>367</v>
      </c>
      <c r="B14219" s="13">
        <v>1960</v>
      </c>
      <c r="C14219" s="13">
        <v>606215982</v>
      </c>
      <c r="D14219" s="13">
        <v>3964.489</v>
      </c>
    </row>
    <row r="14220" spans="1:4" ht="15.75" hidden="1" customHeight="1">
      <c r="A14220" s="13" t="s">
        <v>367</v>
      </c>
      <c r="B14220" s="13">
        <v>1961</v>
      </c>
      <c r="C14220" s="13">
        <v>612306138</v>
      </c>
      <c r="D14220" s="13">
        <v>4109.3289999999997</v>
      </c>
    </row>
    <row r="14221" spans="1:4" ht="15.75" hidden="1" customHeight="1">
      <c r="A14221" s="13" t="s">
        <v>367</v>
      </c>
      <c r="B14221" s="13">
        <v>1962</v>
      </c>
      <c r="C14221" s="13">
        <v>618273684</v>
      </c>
      <c r="D14221" s="13">
        <v>4336.3490000000002</v>
      </c>
    </row>
    <row r="14222" spans="1:4" ht="15.75" hidden="1" customHeight="1">
      <c r="A14222" s="13" t="s">
        <v>367</v>
      </c>
      <c r="B14222" s="13">
        <v>1963</v>
      </c>
      <c r="C14222" s="13">
        <v>623943380</v>
      </c>
      <c r="D14222" s="13">
        <v>4609.3680000000004</v>
      </c>
    </row>
    <row r="14223" spans="1:4" ht="15.75" hidden="1" customHeight="1">
      <c r="A14223" s="13" t="s">
        <v>367</v>
      </c>
      <c r="B14223" s="13">
        <v>1964</v>
      </c>
      <c r="C14223" s="13">
        <v>629557545</v>
      </c>
      <c r="D14223" s="13">
        <v>4839.143</v>
      </c>
    </row>
    <row r="14224" spans="1:4" ht="15.75" hidden="1" customHeight="1">
      <c r="A14224" s="13" t="s">
        <v>367</v>
      </c>
      <c r="B14224" s="13">
        <v>1965</v>
      </c>
      <c r="C14224" s="13">
        <v>634885238</v>
      </c>
      <c r="D14224" s="13">
        <v>4981.4440000000004</v>
      </c>
    </row>
    <row r="14225" spans="1:4" ht="15.75" hidden="1" customHeight="1">
      <c r="A14225" s="13" t="s">
        <v>367</v>
      </c>
      <c r="B14225" s="13">
        <v>1966</v>
      </c>
      <c r="C14225" s="13">
        <v>639887368</v>
      </c>
      <c r="D14225" s="13">
        <v>5152.9549999999999</v>
      </c>
    </row>
    <row r="14226" spans="1:4" ht="15.75" hidden="1" customHeight="1">
      <c r="A14226" s="13" t="s">
        <v>367</v>
      </c>
      <c r="B14226" s="13">
        <v>1967</v>
      </c>
      <c r="C14226" s="13">
        <v>644742383</v>
      </c>
      <c r="D14226" s="13">
        <v>5266.8130000000001</v>
      </c>
    </row>
    <row r="14227" spans="1:4" ht="15.75" hidden="1" customHeight="1">
      <c r="A14227" s="13" t="s">
        <v>367</v>
      </c>
      <c r="B14227" s="13">
        <v>1968</v>
      </c>
      <c r="C14227" s="13">
        <v>649242981</v>
      </c>
      <c r="D14227" s="13">
        <v>5512.2860000000001</v>
      </c>
    </row>
    <row r="14228" spans="1:4" ht="15.75" hidden="1" customHeight="1">
      <c r="A14228" s="13" t="s">
        <v>367</v>
      </c>
      <c r="B14228" s="13">
        <v>1969</v>
      </c>
      <c r="C14228" s="13">
        <v>653377719</v>
      </c>
      <c r="D14228" s="13">
        <v>5812.3729999999996</v>
      </c>
    </row>
    <row r="14229" spans="1:4" ht="15.75" hidden="1" customHeight="1">
      <c r="A14229" s="13" t="s">
        <v>367</v>
      </c>
      <c r="B14229" s="13">
        <v>1970</v>
      </c>
      <c r="C14229" s="13">
        <v>657162493</v>
      </c>
      <c r="D14229" s="13">
        <v>6094.25</v>
      </c>
    </row>
    <row r="14230" spans="1:4" ht="15.75" hidden="1" customHeight="1">
      <c r="A14230" s="13" t="s">
        <v>367</v>
      </c>
      <c r="B14230" s="13">
        <v>1971</v>
      </c>
      <c r="C14230" s="13">
        <v>661120693</v>
      </c>
      <c r="D14230" s="13">
        <v>6322.9780000000001</v>
      </c>
    </row>
    <row r="14231" spans="1:4" ht="15.75" hidden="1" customHeight="1">
      <c r="A14231" s="13" t="s">
        <v>367</v>
      </c>
      <c r="B14231" s="13">
        <v>1972</v>
      </c>
      <c r="C14231" s="13">
        <v>665447567</v>
      </c>
      <c r="D14231" s="13">
        <v>6551.9780000000001</v>
      </c>
    </row>
    <row r="14232" spans="1:4" ht="15.75" hidden="1" customHeight="1">
      <c r="A14232" s="13" t="s">
        <v>367</v>
      </c>
      <c r="B14232" s="13">
        <v>1973</v>
      </c>
      <c r="C14232" s="13">
        <v>669560034</v>
      </c>
      <c r="D14232" s="13">
        <v>6844.567</v>
      </c>
    </row>
    <row r="14233" spans="1:4" ht="15.75" hidden="1" customHeight="1">
      <c r="A14233" s="13" t="s">
        <v>367</v>
      </c>
      <c r="B14233" s="13">
        <v>1974</v>
      </c>
      <c r="C14233" s="13">
        <v>673561825</v>
      </c>
      <c r="D14233" s="13">
        <v>6862.7889999999998</v>
      </c>
    </row>
    <row r="14234" spans="1:4" ht="15.75" hidden="1" customHeight="1">
      <c r="A14234" s="13" t="s">
        <v>367</v>
      </c>
      <c r="B14234" s="13">
        <v>1975</v>
      </c>
      <c r="C14234" s="13">
        <v>677416162</v>
      </c>
      <c r="D14234" s="13">
        <v>6902.3180000000002</v>
      </c>
    </row>
    <row r="14235" spans="1:4" ht="15.75" hidden="1" customHeight="1">
      <c r="A14235" s="13" t="s">
        <v>367</v>
      </c>
      <c r="B14235" s="13">
        <v>1976</v>
      </c>
      <c r="C14235" s="13">
        <v>681010392</v>
      </c>
      <c r="D14235" s="13">
        <v>7277.0640000000003</v>
      </c>
    </row>
    <row r="14236" spans="1:4" ht="15.75" hidden="1" customHeight="1">
      <c r="A14236" s="13" t="s">
        <v>367</v>
      </c>
      <c r="B14236" s="13">
        <v>1977</v>
      </c>
      <c r="C14236" s="13">
        <v>684505429</v>
      </c>
      <c r="D14236" s="13">
        <v>7333.317</v>
      </c>
    </row>
    <row r="14237" spans="1:4" ht="15.75" hidden="1" customHeight="1">
      <c r="A14237" s="13" t="s">
        <v>367</v>
      </c>
      <c r="B14237" s="13">
        <v>1978</v>
      </c>
      <c r="C14237" s="13">
        <v>687813873</v>
      </c>
      <c r="D14237" s="13">
        <v>7565.8739999999998</v>
      </c>
    </row>
    <row r="14238" spans="1:4" ht="15.75" hidden="1" customHeight="1">
      <c r="A14238" s="13" t="s">
        <v>367</v>
      </c>
      <c r="B14238" s="13">
        <v>1979</v>
      </c>
      <c r="C14238" s="13">
        <v>690959650</v>
      </c>
      <c r="D14238" s="13">
        <v>7745.5349999999999</v>
      </c>
    </row>
    <row r="14239" spans="1:4" ht="15.75" hidden="1" customHeight="1">
      <c r="A14239" s="13" t="s">
        <v>367</v>
      </c>
      <c r="B14239" s="13">
        <v>1980</v>
      </c>
      <c r="C14239" s="13">
        <v>694116870</v>
      </c>
      <c r="D14239" s="13">
        <v>7749.5429999999997</v>
      </c>
    </row>
    <row r="14240" spans="1:4" ht="15.75" hidden="1" customHeight="1">
      <c r="A14240" s="13" t="s">
        <v>367</v>
      </c>
      <c r="B14240" s="13">
        <v>1981</v>
      </c>
      <c r="C14240" s="13">
        <v>697116698</v>
      </c>
      <c r="D14240" s="13">
        <v>7467.951</v>
      </c>
    </row>
    <row r="14241" spans="1:4" ht="15.75" hidden="1" customHeight="1">
      <c r="A14241" s="13" t="s">
        <v>367</v>
      </c>
      <c r="B14241" s="13">
        <v>1982</v>
      </c>
      <c r="C14241" s="13">
        <v>699916920</v>
      </c>
      <c r="D14241" s="13">
        <v>7408.0630000000001</v>
      </c>
    </row>
    <row r="14242" spans="1:4" ht="15.75" hidden="1" customHeight="1">
      <c r="A14242" s="13" t="s">
        <v>367</v>
      </c>
      <c r="B14242" s="13">
        <v>1983</v>
      </c>
      <c r="C14242" s="13">
        <v>702722581</v>
      </c>
      <c r="D14242" s="13">
        <v>7414.5169999999998</v>
      </c>
    </row>
    <row r="14243" spans="1:4" ht="15.75" hidden="1" customHeight="1">
      <c r="A14243" s="13" t="s">
        <v>367</v>
      </c>
      <c r="B14243" s="13">
        <v>1984</v>
      </c>
      <c r="C14243" s="13">
        <v>705518662</v>
      </c>
      <c r="D14243" s="13">
        <v>7465.5119999999997</v>
      </c>
    </row>
    <row r="14244" spans="1:4" ht="15.75" hidden="1" customHeight="1">
      <c r="A14244" s="13" t="s">
        <v>367</v>
      </c>
      <c r="B14244" s="13">
        <v>1985</v>
      </c>
      <c r="C14244" s="13">
        <v>708248307</v>
      </c>
      <c r="D14244" s="13">
        <v>7789.5810000000001</v>
      </c>
    </row>
    <row r="14245" spans="1:4" ht="15.75" hidden="1" customHeight="1">
      <c r="A14245" s="13" t="s">
        <v>367</v>
      </c>
      <c r="B14245" s="13">
        <v>1986</v>
      </c>
      <c r="C14245" s="13">
        <v>711128862</v>
      </c>
      <c r="D14245" s="13">
        <v>7802.5429999999997</v>
      </c>
    </row>
    <row r="14246" spans="1:4" ht="15.75" hidden="1" customHeight="1">
      <c r="A14246" s="13" t="s">
        <v>367</v>
      </c>
      <c r="B14246" s="13">
        <v>1987</v>
      </c>
      <c r="C14246" s="13">
        <v>714220723</v>
      </c>
      <c r="D14246" s="13">
        <v>7824.348</v>
      </c>
    </row>
    <row r="14247" spans="1:4" ht="15.75" hidden="1" customHeight="1">
      <c r="A14247" s="13" t="s">
        <v>367</v>
      </c>
      <c r="B14247" s="13">
        <v>1988</v>
      </c>
      <c r="C14247" s="13">
        <v>717211211</v>
      </c>
      <c r="D14247" s="13">
        <v>7863.65</v>
      </c>
    </row>
    <row r="14248" spans="1:4" ht="15.75" hidden="1" customHeight="1">
      <c r="A14248" s="13" t="s">
        <v>367</v>
      </c>
      <c r="B14248" s="13">
        <v>1989</v>
      </c>
      <c r="C14248" s="13">
        <v>719885867</v>
      </c>
      <c r="D14248" s="13">
        <v>7829.3190000000004</v>
      </c>
    </row>
    <row r="14249" spans="1:4" ht="15.75" hidden="1" customHeight="1">
      <c r="A14249" s="13" t="s">
        <v>367</v>
      </c>
      <c r="B14249" s="13">
        <v>1990</v>
      </c>
      <c r="C14249" s="13">
        <v>722286138</v>
      </c>
      <c r="D14249" s="13">
        <v>8033.2740000000003</v>
      </c>
    </row>
    <row r="14250" spans="1:4" ht="15.75" hidden="1" customHeight="1">
      <c r="A14250" s="13" t="s">
        <v>367</v>
      </c>
      <c r="B14250" s="13">
        <v>1991</v>
      </c>
      <c r="C14250" s="13">
        <v>724402343</v>
      </c>
      <c r="D14250" s="13">
        <v>7736.558</v>
      </c>
    </row>
    <row r="14251" spans="1:4" ht="15.75" hidden="1" customHeight="1">
      <c r="A14251" s="13" t="s">
        <v>367</v>
      </c>
      <c r="B14251" s="13">
        <v>1992</v>
      </c>
      <c r="C14251" s="13">
        <v>726070329</v>
      </c>
      <c r="D14251" s="13">
        <v>7095.027</v>
      </c>
    </row>
    <row r="14252" spans="1:4" ht="15.75" hidden="1" customHeight="1">
      <c r="A14252" s="13" t="s">
        <v>367</v>
      </c>
      <c r="B14252" s="13">
        <v>1993</v>
      </c>
      <c r="C14252" s="13">
        <v>727268328</v>
      </c>
      <c r="D14252" s="13">
        <v>6806.8469999999998</v>
      </c>
    </row>
    <row r="14253" spans="1:4" ht="15.75" hidden="1" customHeight="1">
      <c r="A14253" s="13" t="s">
        <v>367</v>
      </c>
      <c r="B14253" s="13">
        <v>1994</v>
      </c>
      <c r="C14253" s="13">
        <v>727908035</v>
      </c>
      <c r="D14253" s="13">
        <v>6447.1589999999997</v>
      </c>
    </row>
    <row r="14254" spans="1:4" ht="15.75" hidden="1" customHeight="1">
      <c r="A14254" s="13" t="s">
        <v>367</v>
      </c>
      <c r="B14254" s="13">
        <v>1995</v>
      </c>
      <c r="C14254" s="13">
        <v>728163234</v>
      </c>
      <c r="D14254" s="13">
        <v>6426.1959999999999</v>
      </c>
    </row>
    <row r="14255" spans="1:4" ht="15.75" hidden="1" customHeight="1">
      <c r="A14255" s="13" t="s">
        <v>367</v>
      </c>
      <c r="B14255" s="13">
        <v>1996</v>
      </c>
      <c r="C14255" s="13">
        <v>728333999</v>
      </c>
      <c r="D14255" s="13">
        <v>6473.2219999999998</v>
      </c>
    </row>
    <row r="14256" spans="1:4" ht="15.75" hidden="1" customHeight="1">
      <c r="A14256" s="13" t="s">
        <v>367</v>
      </c>
      <c r="B14256" s="13">
        <v>1997</v>
      </c>
      <c r="C14256" s="13">
        <v>728464357</v>
      </c>
      <c r="D14256" s="13">
        <v>6268.2809999999999</v>
      </c>
    </row>
    <row r="14257" spans="1:4" ht="15.75" hidden="1" customHeight="1">
      <c r="A14257" s="13" t="s">
        <v>367</v>
      </c>
      <c r="B14257" s="13">
        <v>1998</v>
      </c>
      <c r="C14257" s="13">
        <v>728360707</v>
      </c>
      <c r="D14257" s="13">
        <v>6242.8559999999998</v>
      </c>
    </row>
    <row r="14258" spans="1:4" ht="15.75" hidden="1" customHeight="1">
      <c r="A14258" s="13" t="s">
        <v>367</v>
      </c>
      <c r="B14258" s="13">
        <v>1999</v>
      </c>
      <c r="C14258" s="13">
        <v>728032064</v>
      </c>
      <c r="D14258" s="13">
        <v>6159.4480000000003</v>
      </c>
    </row>
    <row r="14259" spans="1:4" ht="15.75" hidden="1" customHeight="1">
      <c r="A14259" s="13" t="s">
        <v>367</v>
      </c>
      <c r="B14259" s="13">
        <v>2000</v>
      </c>
      <c r="C14259" s="13">
        <v>727917165</v>
      </c>
      <c r="D14259" s="13">
        <v>6158.7669999999998</v>
      </c>
    </row>
    <row r="14260" spans="1:4" ht="15.75" hidden="1" customHeight="1">
      <c r="A14260" s="13" t="s">
        <v>367</v>
      </c>
      <c r="B14260" s="13">
        <v>2001</v>
      </c>
      <c r="C14260" s="13">
        <v>727842834</v>
      </c>
      <c r="D14260" s="13">
        <v>6286.35</v>
      </c>
    </row>
    <row r="14261" spans="1:4" ht="15.75" hidden="1" customHeight="1">
      <c r="A14261" s="13" t="s">
        <v>367</v>
      </c>
      <c r="B14261" s="13">
        <v>2002</v>
      </c>
      <c r="C14261" s="13">
        <v>727921167</v>
      </c>
      <c r="D14261" s="13">
        <v>6254.0749999999998</v>
      </c>
    </row>
    <row r="14262" spans="1:4" ht="15.75" hidden="1" customHeight="1">
      <c r="A14262" s="13" t="s">
        <v>367</v>
      </c>
      <c r="B14262" s="13">
        <v>2003</v>
      </c>
      <c r="C14262" s="13">
        <v>728424985</v>
      </c>
      <c r="D14262" s="13">
        <v>6398.6559999999999</v>
      </c>
    </row>
    <row r="14263" spans="1:4" ht="15.75" hidden="1" customHeight="1">
      <c r="A14263" s="13" t="s">
        <v>367</v>
      </c>
      <c r="B14263" s="13">
        <v>2004</v>
      </c>
      <c r="C14263" s="13">
        <v>729181616</v>
      </c>
      <c r="D14263" s="13">
        <v>6431.0649999999996</v>
      </c>
    </row>
    <row r="14264" spans="1:4" ht="15.75" hidden="1" customHeight="1">
      <c r="A14264" s="13" t="s">
        <v>367</v>
      </c>
      <c r="B14264" s="13">
        <v>2005</v>
      </c>
      <c r="C14264" s="13">
        <v>729987229</v>
      </c>
      <c r="D14264" s="13">
        <v>6421.1189999999997</v>
      </c>
    </row>
    <row r="14265" spans="1:4" ht="15.75" hidden="1" customHeight="1">
      <c r="A14265" s="13" t="s">
        <v>367</v>
      </c>
      <c r="B14265" s="13">
        <v>2006</v>
      </c>
      <c r="C14265" s="13">
        <v>730912800</v>
      </c>
      <c r="D14265" s="13">
        <v>6520.0839999999998</v>
      </c>
    </row>
    <row r="14266" spans="1:4" ht="15.75" hidden="1" customHeight="1">
      <c r="A14266" s="13" t="s">
        <v>367</v>
      </c>
      <c r="B14266" s="13">
        <v>2007</v>
      </c>
      <c r="C14266" s="13">
        <v>732466669</v>
      </c>
      <c r="D14266" s="13">
        <v>6476.66</v>
      </c>
    </row>
    <row r="14267" spans="1:4" ht="15.75" hidden="1" customHeight="1">
      <c r="A14267" s="13" t="s">
        <v>367</v>
      </c>
      <c r="B14267" s="13">
        <v>2008</v>
      </c>
      <c r="C14267" s="13">
        <v>734348289</v>
      </c>
      <c r="D14267" s="13">
        <v>6402.6660000000002</v>
      </c>
    </row>
    <row r="14268" spans="1:4" ht="15.75" hidden="1" customHeight="1">
      <c r="A14268" s="13" t="s">
        <v>367</v>
      </c>
      <c r="B14268" s="13">
        <v>2009</v>
      </c>
      <c r="C14268" s="13">
        <v>736013515</v>
      </c>
      <c r="D14268" s="13">
        <v>5889.0529999999999</v>
      </c>
    </row>
    <row r="14269" spans="1:4" ht="15.75" hidden="1" customHeight="1">
      <c r="A14269" s="13" t="s">
        <v>367</v>
      </c>
      <c r="B14269" s="13">
        <v>2010</v>
      </c>
      <c r="C14269" s="13">
        <v>737406197</v>
      </c>
      <c r="D14269" s="13">
        <v>6118.7250000000004</v>
      </c>
    </row>
    <row r="14270" spans="1:4" ht="15.75" hidden="1" customHeight="1">
      <c r="A14270" s="13" t="s">
        <v>367</v>
      </c>
      <c r="B14270" s="13">
        <v>2011</v>
      </c>
      <c r="C14270" s="13">
        <v>738734474</v>
      </c>
      <c r="D14270" s="13">
        <v>6044.58</v>
      </c>
    </row>
    <row r="14271" spans="1:4" ht="15.75" hidden="1" customHeight="1">
      <c r="A14271" s="13" t="s">
        <v>367</v>
      </c>
      <c r="B14271" s="13">
        <v>2012</v>
      </c>
      <c r="C14271" s="13">
        <v>740063831</v>
      </c>
      <c r="D14271" s="13">
        <v>5994.34</v>
      </c>
    </row>
    <row r="14272" spans="1:4" ht="15.75" hidden="1" customHeight="1">
      <c r="A14272" s="13" t="s">
        <v>367</v>
      </c>
      <c r="B14272" s="13">
        <v>2013</v>
      </c>
      <c r="C14272" s="13">
        <v>741180502</v>
      </c>
      <c r="D14272" s="13">
        <v>5835.8850000000002</v>
      </c>
    </row>
    <row r="14273" spans="1:4" ht="15.75" hidden="1" customHeight="1">
      <c r="A14273" s="13" t="s">
        <v>367</v>
      </c>
      <c r="B14273" s="13">
        <v>2014</v>
      </c>
      <c r="C14273" s="13">
        <v>742190861</v>
      </c>
      <c r="D14273" s="13">
        <v>5604.73</v>
      </c>
    </row>
    <row r="14274" spans="1:4" ht="15.75" hidden="1" customHeight="1">
      <c r="A14274" s="13" t="s">
        <v>367</v>
      </c>
      <c r="B14274" s="13">
        <v>2015</v>
      </c>
      <c r="C14274" s="13">
        <v>743294457</v>
      </c>
      <c r="D14274" s="13">
        <v>5605.9369999999999</v>
      </c>
    </row>
    <row r="14275" spans="1:4" ht="15.75" hidden="1" customHeight="1">
      <c r="A14275" s="13" t="s">
        <v>367</v>
      </c>
      <c r="B14275" s="13">
        <v>2016</v>
      </c>
      <c r="C14275" s="13">
        <v>744516175</v>
      </c>
      <c r="D14275" s="13">
        <v>5598.924</v>
      </c>
    </row>
    <row r="14276" spans="1:4" ht="15.75" hidden="1" customHeight="1">
      <c r="A14276" s="13" t="s">
        <v>367</v>
      </c>
      <c r="B14276" s="13">
        <v>2017</v>
      </c>
      <c r="C14276" s="13">
        <v>745657647</v>
      </c>
      <c r="D14276" s="13">
        <v>5630.62</v>
      </c>
    </row>
    <row r="14277" spans="1:4" ht="15.75" hidden="1" customHeight="1">
      <c r="A14277" s="13" t="s">
        <v>367</v>
      </c>
      <c r="B14277" s="13">
        <v>2018</v>
      </c>
      <c r="C14277" s="13">
        <v>746577709</v>
      </c>
      <c r="D14277" s="13">
        <v>5603.8440000000001</v>
      </c>
    </row>
    <row r="14278" spans="1:4" ht="15.75" hidden="1" customHeight="1">
      <c r="A14278" s="13" t="s">
        <v>367</v>
      </c>
      <c r="B14278" s="13">
        <v>2019</v>
      </c>
      <c r="C14278" s="13">
        <v>747418251</v>
      </c>
      <c r="D14278" s="13">
        <v>5426.6239999999998</v>
      </c>
    </row>
    <row r="14279" spans="1:4" ht="15.75" hidden="1" customHeight="1">
      <c r="A14279" s="13" t="s">
        <v>367</v>
      </c>
      <c r="B14279" s="13">
        <v>2020</v>
      </c>
      <c r="C14279" s="13">
        <v>747462669</v>
      </c>
      <c r="D14279" s="13">
        <v>5010.9470000000001</v>
      </c>
    </row>
    <row r="14280" spans="1:4" ht="15.75" hidden="1" customHeight="1">
      <c r="A14280" s="13" t="s">
        <v>367</v>
      </c>
      <c r="B14280" s="13">
        <v>2021</v>
      </c>
      <c r="C14280" s="13">
        <v>746417727</v>
      </c>
      <c r="D14280" s="13">
        <v>5306.2280000000001</v>
      </c>
    </row>
    <row r="14281" spans="1:4" ht="15.75" hidden="1" customHeight="1">
      <c r="A14281" s="13" t="s">
        <v>368</v>
      </c>
      <c r="B14281" s="13">
        <v>1850</v>
      </c>
      <c r="D14281" s="13">
        <v>177.03</v>
      </c>
    </row>
    <row r="14282" spans="1:4" ht="15.75" hidden="1" customHeight="1">
      <c r="A14282" s="13" t="s">
        <v>368</v>
      </c>
      <c r="B14282" s="13">
        <v>1851</v>
      </c>
      <c r="D14282" s="13">
        <v>174.102</v>
      </c>
    </row>
    <row r="14283" spans="1:4" ht="15.75" hidden="1" customHeight="1">
      <c r="A14283" s="13" t="s">
        <v>368</v>
      </c>
      <c r="B14283" s="13">
        <v>1852</v>
      </c>
      <c r="D14283" s="13">
        <v>180.67599999999999</v>
      </c>
    </row>
    <row r="14284" spans="1:4" ht="15.75" hidden="1" customHeight="1">
      <c r="A14284" s="13" t="s">
        <v>368</v>
      </c>
      <c r="B14284" s="13">
        <v>1853</v>
      </c>
      <c r="D14284" s="13">
        <v>186.94499999999999</v>
      </c>
    </row>
    <row r="14285" spans="1:4" ht="15.75" hidden="1" customHeight="1">
      <c r="A14285" s="13" t="s">
        <v>368</v>
      </c>
      <c r="B14285" s="13">
        <v>1854</v>
      </c>
      <c r="D14285" s="13">
        <v>221.85499999999999</v>
      </c>
    </row>
    <row r="14286" spans="1:4" ht="15.75" hidden="1" customHeight="1">
      <c r="A14286" s="13" t="s">
        <v>368</v>
      </c>
      <c r="B14286" s="13">
        <v>1855</v>
      </c>
      <c r="D14286" s="13">
        <v>221.81100000000001</v>
      </c>
    </row>
    <row r="14287" spans="1:4" ht="15.75" hidden="1" customHeight="1">
      <c r="A14287" s="13" t="s">
        <v>368</v>
      </c>
      <c r="B14287" s="13">
        <v>1856</v>
      </c>
      <c r="D14287" s="13">
        <v>237.07499999999999</v>
      </c>
    </row>
    <row r="14288" spans="1:4" ht="15.75" hidden="1" customHeight="1">
      <c r="A14288" s="13" t="s">
        <v>368</v>
      </c>
      <c r="B14288" s="13">
        <v>1857</v>
      </c>
      <c r="D14288" s="13">
        <v>238.61799999999999</v>
      </c>
    </row>
    <row r="14289" spans="1:4" ht="15.75" hidden="1" customHeight="1">
      <c r="A14289" s="13" t="s">
        <v>368</v>
      </c>
      <c r="B14289" s="13">
        <v>1858</v>
      </c>
      <c r="D14289" s="13">
        <v>241.80199999999999</v>
      </c>
    </row>
    <row r="14290" spans="1:4" ht="15.75" hidden="1" customHeight="1">
      <c r="A14290" s="13" t="s">
        <v>368</v>
      </c>
      <c r="B14290" s="13">
        <v>1859</v>
      </c>
      <c r="D14290" s="13">
        <v>254.97399999999999</v>
      </c>
    </row>
    <row r="14291" spans="1:4" ht="15.75" hidden="1" customHeight="1">
      <c r="A14291" s="13" t="s">
        <v>368</v>
      </c>
      <c r="B14291" s="13">
        <v>1860</v>
      </c>
      <c r="D14291" s="13">
        <v>281.81299999999999</v>
      </c>
    </row>
    <row r="14292" spans="1:4" ht="15.75" hidden="1" customHeight="1">
      <c r="A14292" s="13" t="s">
        <v>368</v>
      </c>
      <c r="B14292" s="13">
        <v>1861</v>
      </c>
      <c r="D14292" s="13">
        <v>300.47899999999998</v>
      </c>
    </row>
    <row r="14293" spans="1:4" ht="15.75" hidden="1" customHeight="1">
      <c r="A14293" s="13" t="s">
        <v>368</v>
      </c>
      <c r="B14293" s="13">
        <v>1862</v>
      </c>
      <c r="D14293" s="13">
        <v>305.041</v>
      </c>
    </row>
    <row r="14294" spans="1:4" ht="15.75" hidden="1" customHeight="1">
      <c r="A14294" s="13" t="s">
        <v>368</v>
      </c>
      <c r="B14294" s="13">
        <v>1863</v>
      </c>
      <c r="D14294" s="13">
        <v>321.23099999999999</v>
      </c>
    </row>
    <row r="14295" spans="1:4" ht="15.75" hidden="1" customHeight="1">
      <c r="A14295" s="13" t="s">
        <v>368</v>
      </c>
      <c r="B14295" s="13">
        <v>1864</v>
      </c>
      <c r="D14295" s="13">
        <v>346.62799999999999</v>
      </c>
    </row>
    <row r="14296" spans="1:4" ht="15.75" hidden="1" customHeight="1">
      <c r="A14296" s="13" t="s">
        <v>368</v>
      </c>
      <c r="B14296" s="13">
        <v>1865</v>
      </c>
      <c r="D14296" s="13">
        <v>371.21499999999997</v>
      </c>
    </row>
    <row r="14297" spans="1:4" ht="15.75" hidden="1" customHeight="1">
      <c r="A14297" s="13" t="s">
        <v>368</v>
      </c>
      <c r="B14297" s="13">
        <v>1866</v>
      </c>
      <c r="D14297" s="13">
        <v>383.59399999999999</v>
      </c>
    </row>
    <row r="14298" spans="1:4" ht="15.75" hidden="1" customHeight="1">
      <c r="A14298" s="13" t="s">
        <v>368</v>
      </c>
      <c r="B14298" s="13">
        <v>1867</v>
      </c>
      <c r="D14298" s="13">
        <v>401.82499999999999</v>
      </c>
    </row>
    <row r="14299" spans="1:4" ht="15.75" hidden="1" customHeight="1">
      <c r="A14299" s="13" t="s">
        <v>368</v>
      </c>
      <c r="B14299" s="13">
        <v>1868</v>
      </c>
      <c r="D14299" s="13">
        <v>406.19499999999999</v>
      </c>
    </row>
    <row r="14300" spans="1:4" ht="15.75" hidden="1" customHeight="1">
      <c r="A14300" s="13" t="s">
        <v>368</v>
      </c>
      <c r="B14300" s="13">
        <v>1869</v>
      </c>
      <c r="D14300" s="13">
        <v>425.36099999999999</v>
      </c>
    </row>
    <row r="14301" spans="1:4" ht="15.75" hidden="1" customHeight="1">
      <c r="A14301" s="13" t="s">
        <v>368</v>
      </c>
      <c r="B14301" s="13">
        <v>1870</v>
      </c>
      <c r="D14301" s="13">
        <v>431.41500000000002</v>
      </c>
    </row>
    <row r="14302" spans="1:4" ht="15.75" hidden="1" customHeight="1">
      <c r="A14302" s="13" t="s">
        <v>368</v>
      </c>
      <c r="B14302" s="13">
        <v>1871</v>
      </c>
      <c r="D14302" s="13">
        <v>459.74900000000002</v>
      </c>
    </row>
    <row r="14303" spans="1:4" ht="15.75" hidden="1" customHeight="1">
      <c r="A14303" s="13" t="s">
        <v>368</v>
      </c>
      <c r="B14303" s="13">
        <v>1872</v>
      </c>
      <c r="D14303" s="13">
        <v>496.53899999999999</v>
      </c>
    </row>
    <row r="14304" spans="1:4" ht="15.75" hidden="1" customHeight="1">
      <c r="A14304" s="13" t="s">
        <v>368</v>
      </c>
      <c r="B14304" s="13">
        <v>1873</v>
      </c>
      <c r="D14304" s="13">
        <v>522.505</v>
      </c>
    </row>
    <row r="14305" spans="1:4" ht="15.75" hidden="1" customHeight="1">
      <c r="A14305" s="13" t="s">
        <v>368</v>
      </c>
      <c r="B14305" s="13">
        <v>1874</v>
      </c>
      <c r="D14305" s="13">
        <v>484.553</v>
      </c>
    </row>
    <row r="14306" spans="1:4" ht="15.75" hidden="1" customHeight="1">
      <c r="A14306" s="13" t="s">
        <v>368</v>
      </c>
      <c r="B14306" s="13">
        <v>1875</v>
      </c>
      <c r="D14306" s="13">
        <v>534.64499999999998</v>
      </c>
    </row>
    <row r="14307" spans="1:4" ht="15.75" hidden="1" customHeight="1">
      <c r="A14307" s="13" t="s">
        <v>368</v>
      </c>
      <c r="B14307" s="13">
        <v>1876</v>
      </c>
      <c r="D14307" s="13">
        <v>547.13499999999999</v>
      </c>
    </row>
    <row r="14308" spans="1:4" ht="15.75" hidden="1" customHeight="1">
      <c r="A14308" s="13" t="s">
        <v>368</v>
      </c>
      <c r="B14308" s="13">
        <v>1877</v>
      </c>
      <c r="D14308" s="13">
        <v>545.94299999999998</v>
      </c>
    </row>
    <row r="14309" spans="1:4" ht="15.75" hidden="1" customHeight="1">
      <c r="A14309" s="13" t="s">
        <v>368</v>
      </c>
      <c r="B14309" s="13">
        <v>1878</v>
      </c>
      <c r="D14309" s="13">
        <v>551.75900000000001</v>
      </c>
    </row>
    <row r="14310" spans="1:4" ht="15.75" hidden="1" customHeight="1">
      <c r="A14310" s="13" t="s">
        <v>368</v>
      </c>
      <c r="B14310" s="13">
        <v>1879</v>
      </c>
      <c r="D14310" s="13">
        <v>569.58100000000002</v>
      </c>
    </row>
    <row r="14311" spans="1:4" ht="15.75" hidden="1" customHeight="1">
      <c r="A14311" s="13" t="s">
        <v>368</v>
      </c>
      <c r="B14311" s="13">
        <v>1880</v>
      </c>
      <c r="D14311" s="13">
        <v>640.73500000000001</v>
      </c>
    </row>
    <row r="14312" spans="1:4" ht="15.75" hidden="1" customHeight="1">
      <c r="A14312" s="13" t="s">
        <v>368</v>
      </c>
      <c r="B14312" s="13">
        <v>1881</v>
      </c>
      <c r="D14312" s="13">
        <v>657.76800000000003</v>
      </c>
    </row>
    <row r="14313" spans="1:4" ht="15.75" hidden="1" customHeight="1">
      <c r="A14313" s="13" t="s">
        <v>368</v>
      </c>
      <c r="B14313" s="13">
        <v>1882</v>
      </c>
      <c r="D14313" s="13">
        <v>680.19200000000001</v>
      </c>
    </row>
    <row r="14314" spans="1:4" ht="15.75" hidden="1" customHeight="1">
      <c r="A14314" s="13" t="s">
        <v>368</v>
      </c>
      <c r="B14314" s="13">
        <v>1883</v>
      </c>
      <c r="D14314" s="13">
        <v>718.75900000000001</v>
      </c>
    </row>
    <row r="14315" spans="1:4" ht="15.75" hidden="1" customHeight="1">
      <c r="A14315" s="13" t="s">
        <v>368</v>
      </c>
      <c r="B14315" s="13">
        <v>1884</v>
      </c>
      <c r="D14315" s="13">
        <v>714.13699999999994</v>
      </c>
    </row>
    <row r="14316" spans="1:4" ht="15.75" hidden="1" customHeight="1">
      <c r="A14316" s="13" t="s">
        <v>368</v>
      </c>
      <c r="B14316" s="13">
        <v>1885</v>
      </c>
      <c r="D14316" s="13">
        <v>716.65099999999995</v>
      </c>
    </row>
    <row r="14317" spans="1:4" ht="15.75" hidden="1" customHeight="1">
      <c r="A14317" s="13" t="s">
        <v>368</v>
      </c>
      <c r="B14317" s="13">
        <v>1886</v>
      </c>
      <c r="D14317" s="13">
        <v>715.97799999999995</v>
      </c>
    </row>
    <row r="14318" spans="1:4" ht="15.75" hidden="1" customHeight="1">
      <c r="A14318" s="13" t="s">
        <v>368</v>
      </c>
      <c r="B14318" s="13">
        <v>1887</v>
      </c>
      <c r="D14318" s="13">
        <v>743.27800000000002</v>
      </c>
    </row>
    <row r="14319" spans="1:4" ht="15.75" hidden="1" customHeight="1">
      <c r="A14319" s="13" t="s">
        <v>368</v>
      </c>
      <c r="B14319" s="13">
        <v>1888</v>
      </c>
      <c r="D14319" s="13">
        <v>787.49699999999996</v>
      </c>
    </row>
    <row r="14320" spans="1:4" ht="15.75" hidden="1" customHeight="1">
      <c r="A14320" s="13" t="s">
        <v>368</v>
      </c>
      <c r="B14320" s="13">
        <v>1889</v>
      </c>
      <c r="D14320" s="13">
        <v>824.54899999999998</v>
      </c>
    </row>
    <row r="14321" spans="1:4" ht="15.75" hidden="1" customHeight="1">
      <c r="A14321" s="13" t="s">
        <v>368</v>
      </c>
      <c r="B14321" s="13">
        <v>1890</v>
      </c>
      <c r="D14321" s="13">
        <v>862.56200000000001</v>
      </c>
    </row>
    <row r="14322" spans="1:4" ht="15.75" hidden="1" customHeight="1">
      <c r="A14322" s="13" t="s">
        <v>368</v>
      </c>
      <c r="B14322" s="13">
        <v>1891</v>
      </c>
      <c r="D14322" s="13">
        <v>893</v>
      </c>
    </row>
    <row r="14323" spans="1:4" ht="15.75" hidden="1" customHeight="1">
      <c r="A14323" s="13" t="s">
        <v>368</v>
      </c>
      <c r="B14323" s="13">
        <v>1892</v>
      </c>
      <c r="D14323" s="13">
        <v>879.30799999999999</v>
      </c>
    </row>
    <row r="14324" spans="1:4" ht="15.75" hidden="1" customHeight="1">
      <c r="A14324" s="13" t="s">
        <v>368</v>
      </c>
      <c r="B14324" s="13">
        <v>1893</v>
      </c>
      <c r="D14324" s="13">
        <v>854.86500000000001</v>
      </c>
    </row>
    <row r="14325" spans="1:4" ht="15.75" hidden="1" customHeight="1">
      <c r="A14325" s="13" t="s">
        <v>368</v>
      </c>
      <c r="B14325" s="13">
        <v>1894</v>
      </c>
      <c r="D14325" s="13">
        <v>927.90200000000004</v>
      </c>
    </row>
    <row r="14326" spans="1:4" ht="15.75" hidden="1" customHeight="1">
      <c r="A14326" s="13" t="s">
        <v>368</v>
      </c>
      <c r="B14326" s="13">
        <v>1895</v>
      </c>
      <c r="D14326" s="13">
        <v>952.60900000000004</v>
      </c>
    </row>
    <row r="14327" spans="1:4" ht="15.75" hidden="1" customHeight="1">
      <c r="A14327" s="13" t="s">
        <v>368</v>
      </c>
      <c r="B14327" s="13">
        <v>1896</v>
      </c>
      <c r="D14327" s="13">
        <v>996.14599999999996</v>
      </c>
    </row>
    <row r="14328" spans="1:4" ht="15.75" hidden="1" customHeight="1">
      <c r="A14328" s="13" t="s">
        <v>368</v>
      </c>
      <c r="B14328" s="13">
        <v>1897</v>
      </c>
      <c r="D14328" s="13">
        <v>1045.645</v>
      </c>
    </row>
    <row r="14329" spans="1:4" ht="15.75" hidden="1" customHeight="1">
      <c r="A14329" s="13" t="s">
        <v>368</v>
      </c>
      <c r="B14329" s="13">
        <v>1898</v>
      </c>
      <c r="D14329" s="13">
        <v>1079.144</v>
      </c>
    </row>
    <row r="14330" spans="1:4" ht="15.75" hidden="1" customHeight="1">
      <c r="A14330" s="13" t="s">
        <v>368</v>
      </c>
      <c r="B14330" s="13">
        <v>1899</v>
      </c>
      <c r="D14330" s="13">
        <v>1149.49</v>
      </c>
    </row>
    <row r="14331" spans="1:4" ht="15.75" hidden="1" customHeight="1">
      <c r="A14331" s="13" t="s">
        <v>368</v>
      </c>
      <c r="B14331" s="13">
        <v>1900</v>
      </c>
      <c r="D14331" s="13">
        <v>1205.729</v>
      </c>
    </row>
    <row r="14332" spans="1:4" ht="15.75" hidden="1" customHeight="1">
      <c r="A14332" s="13" t="s">
        <v>368</v>
      </c>
      <c r="B14332" s="13">
        <v>1901</v>
      </c>
      <c r="D14332" s="13">
        <v>1195.2</v>
      </c>
    </row>
    <row r="14333" spans="1:4" ht="15.75" hidden="1" customHeight="1">
      <c r="A14333" s="13" t="s">
        <v>368</v>
      </c>
      <c r="B14333" s="13">
        <v>1902</v>
      </c>
      <c r="D14333" s="13">
        <v>1196.0619999999999</v>
      </c>
    </row>
    <row r="14334" spans="1:4" ht="15.75" hidden="1" customHeight="1">
      <c r="A14334" s="13" t="s">
        <v>368</v>
      </c>
      <c r="B14334" s="13">
        <v>1903</v>
      </c>
      <c r="D14334" s="13">
        <v>1245.143</v>
      </c>
    </row>
    <row r="14335" spans="1:4" ht="15.75" hidden="1" customHeight="1">
      <c r="A14335" s="13" t="s">
        <v>368</v>
      </c>
      <c r="B14335" s="13">
        <v>1904</v>
      </c>
      <c r="D14335" s="13">
        <v>1268.4079999999999</v>
      </c>
    </row>
    <row r="14336" spans="1:4" ht="15.75" hidden="1" customHeight="1">
      <c r="A14336" s="13" t="s">
        <v>368</v>
      </c>
      <c r="B14336" s="13">
        <v>1905</v>
      </c>
      <c r="D14336" s="13">
        <v>1305.6669999999999</v>
      </c>
    </row>
    <row r="14337" spans="1:4" ht="15.75" hidden="1" customHeight="1">
      <c r="A14337" s="13" t="s">
        <v>368</v>
      </c>
      <c r="B14337" s="13">
        <v>1906</v>
      </c>
      <c r="D14337" s="13">
        <v>1347.4</v>
      </c>
    </row>
    <row r="14338" spans="1:4" ht="15.75" hidden="1" customHeight="1">
      <c r="A14338" s="13" t="s">
        <v>368</v>
      </c>
      <c r="B14338" s="13">
        <v>1907</v>
      </c>
      <c r="D14338" s="13">
        <v>1492.8109999999999</v>
      </c>
    </row>
    <row r="14339" spans="1:4" ht="15.75" hidden="1" customHeight="1">
      <c r="A14339" s="13" t="s">
        <v>368</v>
      </c>
      <c r="B14339" s="13">
        <v>1908</v>
      </c>
      <c r="D14339" s="13">
        <v>1517.2239999999999</v>
      </c>
    </row>
    <row r="14340" spans="1:4" ht="15.75" hidden="1" customHeight="1">
      <c r="A14340" s="13" t="s">
        <v>368</v>
      </c>
      <c r="B14340" s="13">
        <v>1909</v>
      </c>
      <c r="D14340" s="13">
        <v>1518.835</v>
      </c>
    </row>
    <row r="14341" spans="1:4" ht="15.75" hidden="1" customHeight="1">
      <c r="A14341" s="13" t="s">
        <v>368</v>
      </c>
      <c r="B14341" s="13">
        <v>1910</v>
      </c>
      <c r="D14341" s="13">
        <v>1538.614</v>
      </c>
    </row>
    <row r="14342" spans="1:4" ht="15.75" hidden="1" customHeight="1">
      <c r="A14342" s="13" t="s">
        <v>368</v>
      </c>
      <c r="B14342" s="13">
        <v>1911</v>
      </c>
      <c r="D14342" s="13">
        <v>1574.1110000000001</v>
      </c>
    </row>
    <row r="14343" spans="1:4" ht="15.75" hidden="1" customHeight="1">
      <c r="A14343" s="13" t="s">
        <v>368</v>
      </c>
      <c r="B14343" s="13">
        <v>1912</v>
      </c>
      <c r="D14343" s="13">
        <v>1632.499</v>
      </c>
    </row>
    <row r="14344" spans="1:4" ht="15.75" hidden="1" customHeight="1">
      <c r="A14344" s="13" t="s">
        <v>368</v>
      </c>
      <c r="B14344" s="13">
        <v>1913</v>
      </c>
      <c r="D14344" s="13">
        <v>1767.373</v>
      </c>
    </row>
    <row r="14345" spans="1:4" ht="15.75" hidden="1" customHeight="1">
      <c r="A14345" s="13" t="s">
        <v>368</v>
      </c>
      <c r="B14345" s="13">
        <v>1914</v>
      </c>
      <c r="D14345" s="13">
        <v>1573.934</v>
      </c>
    </row>
    <row r="14346" spans="1:4" ht="15.75" hidden="1" customHeight="1">
      <c r="A14346" s="13" t="s">
        <v>368</v>
      </c>
      <c r="B14346" s="13">
        <v>1915</v>
      </c>
      <c r="D14346" s="13">
        <v>1492.835</v>
      </c>
    </row>
    <row r="14347" spans="1:4" ht="15.75" hidden="1" customHeight="1">
      <c r="A14347" s="13" t="s">
        <v>368</v>
      </c>
      <c r="B14347" s="13">
        <v>1916</v>
      </c>
      <c r="D14347" s="13">
        <v>1561.152</v>
      </c>
    </row>
    <row r="14348" spans="1:4" ht="15.75" hidden="1" customHeight="1">
      <c r="A14348" s="13" t="s">
        <v>368</v>
      </c>
      <c r="B14348" s="13">
        <v>1917</v>
      </c>
      <c r="D14348" s="13">
        <v>1533.393</v>
      </c>
    </row>
    <row r="14349" spans="1:4" ht="15.75" hidden="1" customHeight="1">
      <c r="A14349" s="13" t="s">
        <v>368</v>
      </c>
      <c r="B14349" s="13">
        <v>1918</v>
      </c>
      <c r="D14349" s="13">
        <v>1394.104</v>
      </c>
    </row>
    <row r="14350" spans="1:4" ht="15.75" hidden="1" customHeight="1">
      <c r="A14350" s="13" t="s">
        <v>368</v>
      </c>
      <c r="B14350" s="13">
        <v>1919</v>
      </c>
      <c r="D14350" s="13">
        <v>1183.8040000000001</v>
      </c>
    </row>
    <row r="14351" spans="1:4" ht="15.75" hidden="1" customHeight="1">
      <c r="A14351" s="13" t="s">
        <v>368</v>
      </c>
      <c r="B14351" s="13">
        <v>1920</v>
      </c>
      <c r="D14351" s="13">
        <v>1373.71</v>
      </c>
    </row>
    <row r="14352" spans="1:4" ht="15.75" hidden="1" customHeight="1">
      <c r="A14352" s="13" t="s">
        <v>368</v>
      </c>
      <c r="B14352" s="13">
        <v>1921</v>
      </c>
      <c r="D14352" s="13">
        <v>1253.1569999999999</v>
      </c>
    </row>
    <row r="14353" spans="1:4" ht="15.75" hidden="1" customHeight="1">
      <c r="A14353" s="13" t="s">
        <v>368</v>
      </c>
      <c r="B14353" s="13">
        <v>1922</v>
      </c>
      <c r="D14353" s="13">
        <v>1397.9169999999999</v>
      </c>
    </row>
    <row r="14354" spans="1:4" ht="15.75" hidden="1" customHeight="1">
      <c r="A14354" s="13" t="s">
        <v>368</v>
      </c>
      <c r="B14354" s="13">
        <v>1923</v>
      </c>
      <c r="D14354" s="13">
        <v>1335.73</v>
      </c>
    </row>
    <row r="14355" spans="1:4" ht="15.75" hidden="1" customHeight="1">
      <c r="A14355" s="13" t="s">
        <v>368</v>
      </c>
      <c r="B14355" s="13">
        <v>1924</v>
      </c>
      <c r="D14355" s="13">
        <v>1541.559</v>
      </c>
    </row>
    <row r="14356" spans="1:4" ht="15.75" hidden="1" customHeight="1">
      <c r="A14356" s="13" t="s">
        <v>368</v>
      </c>
      <c r="B14356" s="13">
        <v>1925</v>
      </c>
      <c r="D14356" s="13">
        <v>1526.8309999999999</v>
      </c>
    </row>
    <row r="14357" spans="1:4" ht="15.75" hidden="1" customHeight="1">
      <c r="A14357" s="13" t="s">
        <v>368</v>
      </c>
      <c r="B14357" s="13">
        <v>1926</v>
      </c>
      <c r="D14357" s="13">
        <v>1308.4829999999999</v>
      </c>
    </row>
    <row r="14358" spans="1:4" ht="15.75" hidden="1" customHeight="1">
      <c r="A14358" s="13" t="s">
        <v>368</v>
      </c>
      <c r="B14358" s="13">
        <v>1927</v>
      </c>
      <c r="D14358" s="13">
        <v>1670.261</v>
      </c>
    </row>
    <row r="14359" spans="1:4" ht="15.75" hidden="1" customHeight="1">
      <c r="A14359" s="13" t="s">
        <v>368</v>
      </c>
      <c r="B14359" s="13">
        <v>1928</v>
      </c>
      <c r="D14359" s="13">
        <v>1676.9190000000001</v>
      </c>
    </row>
    <row r="14360" spans="1:4" ht="15.75" hidden="1" customHeight="1">
      <c r="A14360" s="13" t="s">
        <v>368</v>
      </c>
      <c r="B14360" s="13">
        <v>1929</v>
      </c>
      <c r="D14360" s="13">
        <v>1820.3869999999999</v>
      </c>
    </row>
    <row r="14361" spans="1:4" ht="15.75" hidden="1" customHeight="1">
      <c r="A14361" s="13" t="s">
        <v>368</v>
      </c>
      <c r="B14361" s="13">
        <v>1930</v>
      </c>
      <c r="D14361" s="13">
        <v>1721.367</v>
      </c>
    </row>
    <row r="14362" spans="1:4" ht="15.75" hidden="1" customHeight="1">
      <c r="A14362" s="13" t="s">
        <v>368</v>
      </c>
      <c r="B14362" s="13">
        <v>1931</v>
      </c>
      <c r="D14362" s="13">
        <v>1606.8040000000001</v>
      </c>
    </row>
    <row r="14363" spans="1:4" ht="15.75" hidden="1" customHeight="1">
      <c r="A14363" s="13" t="s">
        <v>368</v>
      </c>
      <c r="B14363" s="13">
        <v>1932</v>
      </c>
      <c r="D14363" s="13">
        <v>1493.1130000000001</v>
      </c>
    </row>
    <row r="14364" spans="1:4" ht="15.75" hidden="1" customHeight="1">
      <c r="A14364" s="13" t="s">
        <v>368</v>
      </c>
      <c r="B14364" s="13">
        <v>1933</v>
      </c>
      <c r="D14364" s="13">
        <v>1537.4749999999999</v>
      </c>
    </row>
    <row r="14365" spans="1:4" ht="15.75" hidden="1" customHeight="1">
      <c r="A14365" s="13" t="s">
        <v>368</v>
      </c>
      <c r="B14365" s="13">
        <v>1934</v>
      </c>
      <c r="D14365" s="13">
        <v>1682.5029999999999</v>
      </c>
    </row>
    <row r="14366" spans="1:4" ht="15.75" hidden="1" customHeight="1">
      <c r="A14366" s="13" t="s">
        <v>368</v>
      </c>
      <c r="B14366" s="13">
        <v>1935</v>
      </c>
      <c r="D14366" s="13">
        <v>1767.212</v>
      </c>
    </row>
    <row r="14367" spans="1:4" ht="15.75" hidden="1" customHeight="1">
      <c r="A14367" s="13" t="s">
        <v>368</v>
      </c>
      <c r="B14367" s="13">
        <v>1936</v>
      </c>
      <c r="D14367" s="13">
        <v>1876.963</v>
      </c>
    </row>
    <row r="14368" spans="1:4" ht="15.75" hidden="1" customHeight="1">
      <c r="A14368" s="13" t="s">
        <v>368</v>
      </c>
      <c r="B14368" s="13">
        <v>1937</v>
      </c>
      <c r="D14368" s="13">
        <v>2037.0619999999999</v>
      </c>
    </row>
    <row r="14369" spans="1:4" ht="15.75" hidden="1" customHeight="1">
      <c r="A14369" s="13" t="s">
        <v>368</v>
      </c>
      <c r="B14369" s="13">
        <v>1938</v>
      </c>
      <c r="D14369" s="13">
        <v>2046.48</v>
      </c>
    </row>
    <row r="14370" spans="1:4" ht="15.75" hidden="1" customHeight="1">
      <c r="A14370" s="13" t="s">
        <v>368</v>
      </c>
      <c r="B14370" s="13">
        <v>1939</v>
      </c>
      <c r="D14370" s="13">
        <v>2094.6669999999999</v>
      </c>
    </row>
    <row r="14371" spans="1:4" ht="15.75" hidden="1" customHeight="1">
      <c r="A14371" s="13" t="s">
        <v>368</v>
      </c>
      <c r="B14371" s="13">
        <v>1940</v>
      </c>
      <c r="D14371" s="13">
        <v>2228.41</v>
      </c>
    </row>
    <row r="14372" spans="1:4" ht="15.75" hidden="1" customHeight="1">
      <c r="A14372" s="13" t="s">
        <v>368</v>
      </c>
      <c r="B14372" s="13">
        <v>1941</v>
      </c>
      <c r="D14372" s="13">
        <v>2143.3510000000001</v>
      </c>
    </row>
    <row r="14373" spans="1:4" ht="15.75" hidden="1" customHeight="1">
      <c r="A14373" s="13" t="s">
        <v>368</v>
      </c>
      <c r="B14373" s="13">
        <v>1942</v>
      </c>
      <c r="D14373" s="13">
        <v>1996.6279999999999</v>
      </c>
    </row>
    <row r="14374" spans="1:4" ht="15.75" hidden="1" customHeight="1">
      <c r="A14374" s="13" t="s">
        <v>368</v>
      </c>
      <c r="B14374" s="13">
        <v>1943</v>
      </c>
      <c r="D14374" s="13">
        <v>2003.2560000000001</v>
      </c>
    </row>
    <row r="14375" spans="1:4" ht="15.75" hidden="1" customHeight="1">
      <c r="A14375" s="13" t="s">
        <v>368</v>
      </c>
      <c r="B14375" s="13">
        <v>1944</v>
      </c>
      <c r="D14375" s="13">
        <v>1889.703</v>
      </c>
    </row>
    <row r="14376" spans="1:4" ht="15.75" hidden="1" customHeight="1">
      <c r="A14376" s="13" t="s">
        <v>368</v>
      </c>
      <c r="B14376" s="13">
        <v>1945</v>
      </c>
      <c r="D14376" s="13">
        <v>1233.8130000000001</v>
      </c>
    </row>
    <row r="14377" spans="1:4" ht="15.75" hidden="1" customHeight="1">
      <c r="A14377" s="13" t="s">
        <v>368</v>
      </c>
      <c r="B14377" s="13">
        <v>1946</v>
      </c>
      <c r="D14377" s="13">
        <v>1657.086</v>
      </c>
    </row>
    <row r="14378" spans="1:4" ht="15.75" hidden="1" customHeight="1">
      <c r="A14378" s="13" t="s">
        <v>368</v>
      </c>
      <c r="B14378" s="13">
        <v>1947</v>
      </c>
      <c r="D14378" s="13">
        <v>1907.846</v>
      </c>
    </row>
    <row r="14379" spans="1:4" ht="15.75" hidden="1" customHeight="1">
      <c r="A14379" s="13" t="s">
        <v>368</v>
      </c>
      <c r="B14379" s="13">
        <v>1948</v>
      </c>
      <c r="D14379" s="13">
        <v>2056.1990000000001</v>
      </c>
    </row>
    <row r="14380" spans="1:4" ht="15.75" hidden="1" customHeight="1">
      <c r="A14380" s="13" t="s">
        <v>368</v>
      </c>
      <c r="B14380" s="13">
        <v>1949</v>
      </c>
      <c r="D14380" s="13">
        <v>2242.9690000000001</v>
      </c>
    </row>
    <row r="14381" spans="1:4" ht="15.75" hidden="1" customHeight="1">
      <c r="A14381" s="13" t="s">
        <v>368</v>
      </c>
      <c r="B14381" s="13">
        <v>1950</v>
      </c>
      <c r="D14381" s="13">
        <v>2383.4949999999999</v>
      </c>
    </row>
    <row r="14382" spans="1:4" ht="15.75" hidden="1" customHeight="1">
      <c r="A14382" s="13" t="s">
        <v>368</v>
      </c>
      <c r="B14382" s="13">
        <v>1951</v>
      </c>
      <c r="D14382" s="13">
        <v>2630.4070000000002</v>
      </c>
    </row>
    <row r="14383" spans="1:4" ht="15.75" hidden="1" customHeight="1">
      <c r="A14383" s="13" t="s">
        <v>368</v>
      </c>
      <c r="B14383" s="13">
        <v>1952</v>
      </c>
      <c r="D14383" s="13">
        <v>2714.1950000000002</v>
      </c>
    </row>
    <row r="14384" spans="1:4" ht="15.75" hidden="1" customHeight="1">
      <c r="A14384" s="13" t="s">
        <v>368</v>
      </c>
      <c r="B14384" s="13">
        <v>1953</v>
      </c>
      <c r="D14384" s="13">
        <v>2791.7170000000001</v>
      </c>
    </row>
    <row r="14385" spans="1:4" ht="15.75" hidden="1" customHeight="1">
      <c r="A14385" s="13" t="s">
        <v>368</v>
      </c>
      <c r="B14385" s="13">
        <v>1954</v>
      </c>
      <c r="D14385" s="13">
        <v>2970.2669999999998</v>
      </c>
    </row>
    <row r="14386" spans="1:4" ht="15.75" hidden="1" customHeight="1">
      <c r="A14386" s="13" t="s">
        <v>368</v>
      </c>
      <c r="B14386" s="13">
        <v>1955</v>
      </c>
      <c r="D14386" s="13">
        <v>3233.9609999999998</v>
      </c>
    </row>
    <row r="14387" spans="1:4" ht="15.75" hidden="1" customHeight="1">
      <c r="A14387" s="13" t="s">
        <v>368</v>
      </c>
      <c r="B14387" s="13">
        <v>1956</v>
      </c>
      <c r="D14387" s="13">
        <v>3445.5329999999999</v>
      </c>
    </row>
    <row r="14388" spans="1:4" ht="15.75" hidden="1" customHeight="1">
      <c r="A14388" s="13" t="s">
        <v>368</v>
      </c>
      <c r="B14388" s="13">
        <v>1957</v>
      </c>
      <c r="D14388" s="13">
        <v>3593.5819999999999</v>
      </c>
    </row>
    <row r="14389" spans="1:4" ht="15.75" hidden="1" customHeight="1">
      <c r="A14389" s="13" t="s">
        <v>368</v>
      </c>
      <c r="B14389" s="13">
        <v>1958</v>
      </c>
      <c r="D14389" s="13">
        <v>3632.047</v>
      </c>
    </row>
    <row r="14390" spans="1:4" ht="15.75" hidden="1" customHeight="1">
      <c r="A14390" s="13" t="s">
        <v>368</v>
      </c>
      <c r="B14390" s="13">
        <v>1959</v>
      </c>
      <c r="D14390" s="13">
        <v>3713.5810000000001</v>
      </c>
    </row>
    <row r="14391" spans="1:4" ht="15.75" hidden="1" customHeight="1">
      <c r="A14391" s="13" t="s">
        <v>368</v>
      </c>
      <c r="B14391" s="13">
        <v>1960</v>
      </c>
      <c r="D14391" s="13">
        <v>3964.489</v>
      </c>
    </row>
    <row r="14392" spans="1:4" ht="15.75" hidden="1" customHeight="1">
      <c r="A14392" s="13" t="s">
        <v>368</v>
      </c>
      <c r="B14392" s="13">
        <v>1961</v>
      </c>
      <c r="D14392" s="13">
        <v>4109.33</v>
      </c>
    </row>
    <row r="14393" spans="1:4" ht="15.75" hidden="1" customHeight="1">
      <c r="A14393" s="13" t="s">
        <v>368</v>
      </c>
      <c r="B14393" s="13">
        <v>1962</v>
      </c>
      <c r="D14393" s="13">
        <v>4336.3490000000002</v>
      </c>
    </row>
    <row r="14394" spans="1:4" ht="15.75" hidden="1" customHeight="1">
      <c r="A14394" s="13" t="s">
        <v>368</v>
      </c>
      <c r="B14394" s="13">
        <v>1963</v>
      </c>
      <c r="D14394" s="13">
        <v>4609.3680000000004</v>
      </c>
    </row>
    <row r="14395" spans="1:4" ht="15.75" hidden="1" customHeight="1">
      <c r="A14395" s="13" t="s">
        <v>368</v>
      </c>
      <c r="B14395" s="13">
        <v>1964</v>
      </c>
      <c r="D14395" s="13">
        <v>4839.143</v>
      </c>
    </row>
    <row r="14396" spans="1:4" ht="15.75" hidden="1" customHeight="1">
      <c r="A14396" s="13" t="s">
        <v>368</v>
      </c>
      <c r="B14396" s="13">
        <v>1965</v>
      </c>
      <c r="D14396" s="13">
        <v>4981.4440000000004</v>
      </c>
    </row>
    <row r="14397" spans="1:4" ht="15.75" hidden="1" customHeight="1">
      <c r="A14397" s="13" t="s">
        <v>368</v>
      </c>
      <c r="B14397" s="13">
        <v>1966</v>
      </c>
      <c r="D14397" s="13">
        <v>5152.9549999999999</v>
      </c>
    </row>
    <row r="14398" spans="1:4" ht="15.75" hidden="1" customHeight="1">
      <c r="A14398" s="13" t="s">
        <v>368</v>
      </c>
      <c r="B14398" s="13">
        <v>1967</v>
      </c>
      <c r="D14398" s="13">
        <v>5266.8130000000001</v>
      </c>
    </row>
    <row r="14399" spans="1:4" ht="15.75" hidden="1" customHeight="1">
      <c r="A14399" s="13" t="s">
        <v>368</v>
      </c>
      <c r="B14399" s="13">
        <v>1968</v>
      </c>
      <c r="D14399" s="13">
        <v>5512.2860000000001</v>
      </c>
    </row>
    <row r="14400" spans="1:4" ht="15.75" hidden="1" customHeight="1">
      <c r="A14400" s="13" t="s">
        <v>368</v>
      </c>
      <c r="B14400" s="13">
        <v>1969</v>
      </c>
      <c r="D14400" s="13">
        <v>5812.3729999999996</v>
      </c>
    </row>
    <row r="14401" spans="1:4" ht="15.75" hidden="1" customHeight="1">
      <c r="A14401" s="13" t="s">
        <v>368</v>
      </c>
      <c r="B14401" s="13">
        <v>1970</v>
      </c>
      <c r="D14401" s="13">
        <v>6094.2510000000002</v>
      </c>
    </row>
    <row r="14402" spans="1:4" ht="15.75" hidden="1" customHeight="1">
      <c r="A14402" s="13" t="s">
        <v>368</v>
      </c>
      <c r="B14402" s="13">
        <v>1971</v>
      </c>
      <c r="D14402" s="13">
        <v>6322.9780000000001</v>
      </c>
    </row>
    <row r="14403" spans="1:4" ht="15.75" hidden="1" customHeight="1">
      <c r="A14403" s="13" t="s">
        <v>368</v>
      </c>
      <c r="B14403" s="13">
        <v>1972</v>
      </c>
      <c r="D14403" s="13">
        <v>6551.9780000000001</v>
      </c>
    </row>
    <row r="14404" spans="1:4" ht="15.75" hidden="1" customHeight="1">
      <c r="A14404" s="13" t="s">
        <v>368</v>
      </c>
      <c r="B14404" s="13">
        <v>1973</v>
      </c>
      <c r="D14404" s="13">
        <v>6844.567</v>
      </c>
    </row>
    <row r="14405" spans="1:4" ht="15.75" hidden="1" customHeight="1">
      <c r="A14405" s="13" t="s">
        <v>368</v>
      </c>
      <c r="B14405" s="13">
        <v>1974</v>
      </c>
      <c r="D14405" s="13">
        <v>6862.7889999999998</v>
      </c>
    </row>
    <row r="14406" spans="1:4" ht="15.75" hidden="1" customHeight="1">
      <c r="A14406" s="13" t="s">
        <v>368</v>
      </c>
      <c r="B14406" s="13">
        <v>1975</v>
      </c>
      <c r="D14406" s="13">
        <v>6902.3190000000004</v>
      </c>
    </row>
    <row r="14407" spans="1:4" ht="15.75" hidden="1" customHeight="1">
      <c r="A14407" s="13" t="s">
        <v>368</v>
      </c>
      <c r="B14407" s="13">
        <v>1976</v>
      </c>
      <c r="D14407" s="13">
        <v>7277.0640000000003</v>
      </c>
    </row>
    <row r="14408" spans="1:4" ht="15.75" hidden="1" customHeight="1">
      <c r="A14408" s="13" t="s">
        <v>368</v>
      </c>
      <c r="B14408" s="13">
        <v>1977</v>
      </c>
      <c r="D14408" s="13">
        <v>7333.317</v>
      </c>
    </row>
    <row r="14409" spans="1:4" ht="15.75" hidden="1" customHeight="1">
      <c r="A14409" s="13" t="s">
        <v>368</v>
      </c>
      <c r="B14409" s="13">
        <v>1978</v>
      </c>
      <c r="D14409" s="13">
        <v>7565.875</v>
      </c>
    </row>
    <row r="14410" spans="1:4" ht="15.75" hidden="1" customHeight="1">
      <c r="A14410" s="13" t="s">
        <v>368</v>
      </c>
      <c r="B14410" s="13">
        <v>1979</v>
      </c>
      <c r="D14410" s="13">
        <v>7745.5349999999999</v>
      </c>
    </row>
    <row r="14411" spans="1:4" ht="15.75" hidden="1" customHeight="1">
      <c r="A14411" s="13" t="s">
        <v>368</v>
      </c>
      <c r="B14411" s="13">
        <v>1980</v>
      </c>
      <c r="D14411" s="13">
        <v>7749.5420000000004</v>
      </c>
    </row>
    <row r="14412" spans="1:4" ht="15.75" hidden="1" customHeight="1">
      <c r="A14412" s="13" t="s">
        <v>368</v>
      </c>
      <c r="B14412" s="13">
        <v>1981</v>
      </c>
      <c r="D14412" s="13">
        <v>7467.951</v>
      </c>
    </row>
    <row r="14413" spans="1:4" ht="15.75" hidden="1" customHeight="1">
      <c r="A14413" s="13" t="s">
        <v>368</v>
      </c>
      <c r="B14413" s="13">
        <v>1982</v>
      </c>
      <c r="D14413" s="13">
        <v>7408.0630000000001</v>
      </c>
    </row>
    <row r="14414" spans="1:4" ht="15.75" hidden="1" customHeight="1">
      <c r="A14414" s="13" t="s">
        <v>368</v>
      </c>
      <c r="B14414" s="13">
        <v>1983</v>
      </c>
      <c r="D14414" s="13">
        <v>7414.5159999999996</v>
      </c>
    </row>
    <row r="14415" spans="1:4" ht="15.75" hidden="1" customHeight="1">
      <c r="A14415" s="13" t="s">
        <v>368</v>
      </c>
      <c r="B14415" s="13">
        <v>1984</v>
      </c>
      <c r="D14415" s="13">
        <v>7465.5119999999997</v>
      </c>
    </row>
    <row r="14416" spans="1:4" ht="15.75" hidden="1" customHeight="1">
      <c r="A14416" s="13" t="s">
        <v>368</v>
      </c>
      <c r="B14416" s="13">
        <v>1985</v>
      </c>
      <c r="D14416" s="13">
        <v>7789.5810000000001</v>
      </c>
    </row>
    <row r="14417" spans="1:4" ht="15.75" hidden="1" customHeight="1">
      <c r="A14417" s="13" t="s">
        <v>368</v>
      </c>
      <c r="B14417" s="13">
        <v>1986</v>
      </c>
      <c r="D14417" s="13">
        <v>7802.5429999999997</v>
      </c>
    </row>
    <row r="14418" spans="1:4" ht="15.75" hidden="1" customHeight="1">
      <c r="A14418" s="13" t="s">
        <v>368</v>
      </c>
      <c r="B14418" s="13">
        <v>1987</v>
      </c>
      <c r="D14418" s="13">
        <v>7824.348</v>
      </c>
    </row>
    <row r="14419" spans="1:4" ht="15.75" hidden="1" customHeight="1">
      <c r="A14419" s="13" t="s">
        <v>368</v>
      </c>
      <c r="B14419" s="13">
        <v>1988</v>
      </c>
      <c r="D14419" s="13">
        <v>7863.6509999999998</v>
      </c>
    </row>
    <row r="14420" spans="1:4" ht="15.75" hidden="1" customHeight="1">
      <c r="A14420" s="13" t="s">
        <v>368</v>
      </c>
      <c r="B14420" s="13">
        <v>1989</v>
      </c>
      <c r="D14420" s="13">
        <v>7829.3190000000004</v>
      </c>
    </row>
    <row r="14421" spans="1:4" ht="15.75" hidden="1" customHeight="1">
      <c r="A14421" s="13" t="s">
        <v>368</v>
      </c>
      <c r="B14421" s="13">
        <v>1990</v>
      </c>
      <c r="D14421" s="13">
        <v>8033.2740000000003</v>
      </c>
    </row>
    <row r="14422" spans="1:4" ht="15.75" hidden="1" customHeight="1">
      <c r="A14422" s="13" t="s">
        <v>368</v>
      </c>
      <c r="B14422" s="13">
        <v>1991</v>
      </c>
      <c r="D14422" s="13">
        <v>7736.558</v>
      </c>
    </row>
    <row r="14423" spans="1:4" ht="15.75" hidden="1" customHeight="1">
      <c r="A14423" s="13" t="s">
        <v>368</v>
      </c>
      <c r="B14423" s="13">
        <v>1992</v>
      </c>
      <c r="D14423" s="13">
        <v>7095.027</v>
      </c>
    </row>
    <row r="14424" spans="1:4" ht="15.75" hidden="1" customHeight="1">
      <c r="A14424" s="13" t="s">
        <v>368</v>
      </c>
      <c r="B14424" s="13">
        <v>1993</v>
      </c>
      <c r="D14424" s="13">
        <v>6806.8469999999998</v>
      </c>
    </row>
    <row r="14425" spans="1:4" ht="15.75" hidden="1" customHeight="1">
      <c r="A14425" s="13" t="s">
        <v>368</v>
      </c>
      <c r="B14425" s="13">
        <v>1994</v>
      </c>
      <c r="D14425" s="13">
        <v>6447.1589999999997</v>
      </c>
    </row>
    <row r="14426" spans="1:4" ht="15.75" hidden="1" customHeight="1">
      <c r="A14426" s="13" t="s">
        <v>368</v>
      </c>
      <c r="B14426" s="13">
        <v>1995</v>
      </c>
      <c r="D14426" s="13">
        <v>6426.1959999999999</v>
      </c>
    </row>
    <row r="14427" spans="1:4" ht="15.75" hidden="1" customHeight="1">
      <c r="A14427" s="13" t="s">
        <v>368</v>
      </c>
      <c r="B14427" s="13">
        <v>1996</v>
      </c>
      <c r="D14427" s="13">
        <v>6473.2219999999998</v>
      </c>
    </row>
    <row r="14428" spans="1:4" ht="15.75" hidden="1" customHeight="1">
      <c r="A14428" s="13" t="s">
        <v>368</v>
      </c>
      <c r="B14428" s="13">
        <v>1997</v>
      </c>
      <c r="D14428" s="13">
        <v>6268.2809999999999</v>
      </c>
    </row>
    <row r="14429" spans="1:4" ht="15.75" hidden="1" customHeight="1">
      <c r="A14429" s="13" t="s">
        <v>368</v>
      </c>
      <c r="B14429" s="13">
        <v>1998</v>
      </c>
      <c r="D14429" s="13">
        <v>6242.8559999999998</v>
      </c>
    </row>
    <row r="14430" spans="1:4" ht="15.75" hidden="1" customHeight="1">
      <c r="A14430" s="13" t="s">
        <v>368</v>
      </c>
      <c r="B14430" s="13">
        <v>1999</v>
      </c>
      <c r="D14430" s="13">
        <v>6159.4480000000003</v>
      </c>
    </row>
    <row r="14431" spans="1:4" ht="15.75" hidden="1" customHeight="1">
      <c r="A14431" s="13" t="s">
        <v>368</v>
      </c>
      <c r="B14431" s="13">
        <v>2000</v>
      </c>
      <c r="D14431" s="13">
        <v>6158.7669999999998</v>
      </c>
    </row>
    <row r="14432" spans="1:4" ht="15.75" hidden="1" customHeight="1">
      <c r="A14432" s="13" t="s">
        <v>368</v>
      </c>
      <c r="B14432" s="13">
        <v>2001</v>
      </c>
      <c r="D14432" s="13">
        <v>6286.35</v>
      </c>
    </row>
    <row r="14433" spans="1:4" ht="15.75" hidden="1" customHeight="1">
      <c r="A14433" s="13" t="s">
        <v>368</v>
      </c>
      <c r="B14433" s="13">
        <v>2002</v>
      </c>
      <c r="D14433" s="13">
        <v>6254.0749999999998</v>
      </c>
    </row>
    <row r="14434" spans="1:4" ht="15.75" hidden="1" customHeight="1">
      <c r="A14434" s="13" t="s">
        <v>368</v>
      </c>
      <c r="B14434" s="13">
        <v>2003</v>
      </c>
      <c r="D14434" s="13">
        <v>6398.6559999999999</v>
      </c>
    </row>
    <row r="14435" spans="1:4" ht="15.75" hidden="1" customHeight="1">
      <c r="A14435" s="13" t="s">
        <v>368</v>
      </c>
      <c r="B14435" s="13">
        <v>2004</v>
      </c>
      <c r="D14435" s="13">
        <v>6431.0640000000003</v>
      </c>
    </row>
    <row r="14436" spans="1:4" ht="15.75" hidden="1" customHeight="1">
      <c r="A14436" s="13" t="s">
        <v>368</v>
      </c>
      <c r="B14436" s="13">
        <v>2005</v>
      </c>
      <c r="D14436" s="13">
        <v>6421.1189999999997</v>
      </c>
    </row>
    <row r="14437" spans="1:4" ht="15.75" hidden="1" customHeight="1">
      <c r="A14437" s="13" t="s">
        <v>368</v>
      </c>
      <c r="B14437" s="13">
        <v>2006</v>
      </c>
      <c r="D14437" s="13">
        <v>6520.0839999999998</v>
      </c>
    </row>
    <row r="14438" spans="1:4" ht="15.75" hidden="1" customHeight="1">
      <c r="A14438" s="13" t="s">
        <v>368</v>
      </c>
      <c r="B14438" s="13">
        <v>2007</v>
      </c>
      <c r="D14438" s="13">
        <v>6476.66</v>
      </c>
    </row>
    <row r="14439" spans="1:4" ht="15.75" hidden="1" customHeight="1">
      <c r="A14439" s="13" t="s">
        <v>368</v>
      </c>
      <c r="B14439" s="13">
        <v>2008</v>
      </c>
      <c r="D14439" s="13">
        <v>6402.6660000000002</v>
      </c>
    </row>
    <row r="14440" spans="1:4" ht="15.75" hidden="1" customHeight="1">
      <c r="A14440" s="13" t="s">
        <v>368</v>
      </c>
      <c r="B14440" s="13">
        <v>2009</v>
      </c>
      <c r="D14440" s="13">
        <v>5889.0529999999999</v>
      </c>
    </row>
    <row r="14441" spans="1:4" ht="15.75" hidden="1" customHeight="1">
      <c r="A14441" s="13" t="s">
        <v>368</v>
      </c>
      <c r="B14441" s="13">
        <v>2010</v>
      </c>
      <c r="D14441" s="13">
        <v>6118.7250000000004</v>
      </c>
    </row>
    <row r="14442" spans="1:4" ht="15.75" hidden="1" customHeight="1">
      <c r="A14442" s="13" t="s">
        <v>368</v>
      </c>
      <c r="B14442" s="13">
        <v>2011</v>
      </c>
      <c r="D14442" s="13">
        <v>6044.5810000000001</v>
      </c>
    </row>
    <row r="14443" spans="1:4" ht="15.75" hidden="1" customHeight="1">
      <c r="A14443" s="13" t="s">
        <v>368</v>
      </c>
      <c r="B14443" s="13">
        <v>2012</v>
      </c>
      <c r="D14443" s="13">
        <v>5994.3410000000003</v>
      </c>
    </row>
    <row r="14444" spans="1:4" ht="15.75" hidden="1" customHeight="1">
      <c r="A14444" s="13" t="s">
        <v>368</v>
      </c>
      <c r="B14444" s="13">
        <v>2013</v>
      </c>
      <c r="D14444" s="13">
        <v>5835.8850000000002</v>
      </c>
    </row>
    <row r="14445" spans="1:4" ht="15.75" hidden="1" customHeight="1">
      <c r="A14445" s="13" t="s">
        <v>368</v>
      </c>
      <c r="B14445" s="13">
        <v>2014</v>
      </c>
      <c r="D14445" s="13">
        <v>5604.73</v>
      </c>
    </row>
    <row r="14446" spans="1:4" ht="15.75" hidden="1" customHeight="1">
      <c r="A14446" s="13" t="s">
        <v>368</v>
      </c>
      <c r="B14446" s="13">
        <v>2015</v>
      </c>
      <c r="D14446" s="13">
        <v>5605.9369999999999</v>
      </c>
    </row>
    <row r="14447" spans="1:4" ht="15.75" hidden="1" customHeight="1">
      <c r="A14447" s="13" t="s">
        <v>368</v>
      </c>
      <c r="B14447" s="13">
        <v>2016</v>
      </c>
      <c r="D14447" s="13">
        <v>5598.9229999999998</v>
      </c>
    </row>
    <row r="14448" spans="1:4" ht="15.75" hidden="1" customHeight="1">
      <c r="A14448" s="13" t="s">
        <v>368</v>
      </c>
      <c r="B14448" s="13">
        <v>2017</v>
      </c>
      <c r="D14448" s="13">
        <v>5630.6189999999997</v>
      </c>
    </row>
    <row r="14449" spans="1:4" ht="15.75" hidden="1" customHeight="1">
      <c r="A14449" s="13" t="s">
        <v>368</v>
      </c>
      <c r="B14449" s="13">
        <v>2018</v>
      </c>
      <c r="D14449" s="13">
        <v>5603.8440000000001</v>
      </c>
    </row>
    <row r="14450" spans="1:4" ht="15.75" hidden="1" customHeight="1">
      <c r="A14450" s="13" t="s">
        <v>368</v>
      </c>
      <c r="B14450" s="13">
        <v>2019</v>
      </c>
      <c r="D14450" s="13">
        <v>5426.6239999999998</v>
      </c>
    </row>
    <row r="14451" spans="1:4" ht="15.75" hidden="1" customHeight="1">
      <c r="A14451" s="13" t="s">
        <v>368</v>
      </c>
      <c r="B14451" s="13">
        <v>2020</v>
      </c>
      <c r="D14451" s="13">
        <v>5010.9470000000001</v>
      </c>
    </row>
    <row r="14452" spans="1:4" ht="15.75" hidden="1" customHeight="1">
      <c r="A14452" s="13" t="s">
        <v>368</v>
      </c>
      <c r="B14452" s="13">
        <v>2021</v>
      </c>
      <c r="D14452" s="13">
        <v>5306.2280000000001</v>
      </c>
    </row>
    <row r="14453" spans="1:4" ht="15.75" hidden="1" customHeight="1">
      <c r="A14453" s="13" t="s">
        <v>369</v>
      </c>
      <c r="B14453" s="13">
        <v>1750</v>
      </c>
      <c r="D14453" s="13">
        <v>9.3510000000000009</v>
      </c>
    </row>
    <row r="14454" spans="1:4" ht="15.75" hidden="1" customHeight="1">
      <c r="A14454" s="13" t="s">
        <v>369</v>
      </c>
      <c r="B14454" s="13">
        <v>1751</v>
      </c>
      <c r="D14454" s="13">
        <v>9.3510000000000009</v>
      </c>
    </row>
    <row r="14455" spans="1:4" ht="15.75" hidden="1" customHeight="1">
      <c r="A14455" s="13" t="s">
        <v>369</v>
      </c>
      <c r="B14455" s="13">
        <v>1752</v>
      </c>
      <c r="D14455" s="13">
        <v>9.3539999999999992</v>
      </c>
    </row>
    <row r="14456" spans="1:4" ht="15.75" hidden="1" customHeight="1">
      <c r="A14456" s="13" t="s">
        <v>369</v>
      </c>
      <c r="B14456" s="13">
        <v>1753</v>
      </c>
      <c r="D14456" s="13">
        <v>9.3539999999999992</v>
      </c>
    </row>
    <row r="14457" spans="1:4" ht="15.75" hidden="1" customHeight="1">
      <c r="A14457" s="13" t="s">
        <v>369</v>
      </c>
      <c r="B14457" s="13">
        <v>1754</v>
      </c>
      <c r="D14457" s="13">
        <v>9.3580000000000005</v>
      </c>
    </row>
    <row r="14458" spans="1:4" ht="15.75" hidden="1" customHeight="1">
      <c r="A14458" s="13" t="s">
        <v>369</v>
      </c>
      <c r="B14458" s="13">
        <v>1755</v>
      </c>
      <c r="D14458" s="13">
        <v>9.3620000000000001</v>
      </c>
    </row>
    <row r="14459" spans="1:4" ht="15.75" hidden="1" customHeight="1">
      <c r="A14459" s="13" t="s">
        <v>369</v>
      </c>
      <c r="B14459" s="13">
        <v>1756</v>
      </c>
      <c r="D14459" s="13">
        <v>10.006</v>
      </c>
    </row>
    <row r="14460" spans="1:4" ht="15.75" hidden="1" customHeight="1">
      <c r="A14460" s="13" t="s">
        <v>369</v>
      </c>
      <c r="B14460" s="13">
        <v>1757</v>
      </c>
      <c r="D14460" s="13">
        <v>10.01</v>
      </c>
    </row>
    <row r="14461" spans="1:4" ht="15.75" hidden="1" customHeight="1">
      <c r="A14461" s="13" t="s">
        <v>369</v>
      </c>
      <c r="B14461" s="13">
        <v>1758</v>
      </c>
      <c r="D14461" s="13">
        <v>10.013999999999999</v>
      </c>
    </row>
    <row r="14462" spans="1:4" ht="15.75" hidden="1" customHeight="1">
      <c r="A14462" s="13" t="s">
        <v>369</v>
      </c>
      <c r="B14462" s="13">
        <v>1759</v>
      </c>
      <c r="D14462" s="13">
        <v>10.016999999999999</v>
      </c>
    </row>
    <row r="14463" spans="1:4" ht="15.75" hidden="1" customHeight="1">
      <c r="A14463" s="13" t="s">
        <v>369</v>
      </c>
      <c r="B14463" s="13">
        <v>1760</v>
      </c>
      <c r="D14463" s="13">
        <v>10.016999999999999</v>
      </c>
    </row>
    <row r="14464" spans="1:4" ht="15.75" hidden="1" customHeight="1">
      <c r="A14464" s="13" t="s">
        <v>369</v>
      </c>
      <c r="B14464" s="13">
        <v>1761</v>
      </c>
      <c r="D14464" s="13">
        <v>10.974</v>
      </c>
    </row>
    <row r="14465" spans="1:4" ht="15.75" hidden="1" customHeight="1">
      <c r="A14465" s="13" t="s">
        <v>369</v>
      </c>
      <c r="B14465" s="13">
        <v>1762</v>
      </c>
      <c r="D14465" s="13">
        <v>10.977</v>
      </c>
    </row>
    <row r="14466" spans="1:4" ht="15.75" hidden="1" customHeight="1">
      <c r="A14466" s="13" t="s">
        <v>369</v>
      </c>
      <c r="B14466" s="13">
        <v>1763</v>
      </c>
      <c r="D14466" s="13">
        <v>10.981</v>
      </c>
    </row>
    <row r="14467" spans="1:4" ht="15.75" hidden="1" customHeight="1">
      <c r="A14467" s="13" t="s">
        <v>369</v>
      </c>
      <c r="B14467" s="13">
        <v>1764</v>
      </c>
      <c r="D14467" s="13">
        <v>10.984999999999999</v>
      </c>
    </row>
    <row r="14468" spans="1:4" ht="15.75" hidden="1" customHeight="1">
      <c r="A14468" s="13" t="s">
        <v>369</v>
      </c>
      <c r="B14468" s="13">
        <v>1765</v>
      </c>
      <c r="D14468" s="13">
        <v>10.988</v>
      </c>
    </row>
    <row r="14469" spans="1:4" ht="15.75" hidden="1" customHeight="1">
      <c r="A14469" s="13" t="s">
        <v>369</v>
      </c>
      <c r="B14469" s="13">
        <v>1766</v>
      </c>
      <c r="D14469" s="13">
        <v>12.26</v>
      </c>
    </row>
    <row r="14470" spans="1:4" ht="15.75" hidden="1" customHeight="1">
      <c r="A14470" s="13" t="s">
        <v>369</v>
      </c>
      <c r="B14470" s="13">
        <v>1767</v>
      </c>
      <c r="D14470" s="13">
        <v>12.263</v>
      </c>
    </row>
    <row r="14471" spans="1:4" ht="15.75" hidden="1" customHeight="1">
      <c r="A14471" s="13" t="s">
        <v>369</v>
      </c>
      <c r="B14471" s="13">
        <v>1768</v>
      </c>
      <c r="D14471" s="13">
        <v>12.266999999999999</v>
      </c>
    </row>
    <row r="14472" spans="1:4" ht="15.75" hidden="1" customHeight="1">
      <c r="A14472" s="13" t="s">
        <v>369</v>
      </c>
      <c r="B14472" s="13">
        <v>1769</v>
      </c>
      <c r="D14472" s="13">
        <v>12.271000000000001</v>
      </c>
    </row>
    <row r="14473" spans="1:4" ht="15.75" hidden="1" customHeight="1">
      <c r="A14473" s="13" t="s">
        <v>369</v>
      </c>
      <c r="B14473" s="13">
        <v>1770</v>
      </c>
      <c r="D14473" s="13">
        <v>12.273999999999999</v>
      </c>
    </row>
    <row r="14474" spans="1:4" ht="15.75" hidden="1" customHeight="1">
      <c r="A14474" s="13" t="s">
        <v>369</v>
      </c>
      <c r="B14474" s="13">
        <v>1771</v>
      </c>
      <c r="D14474" s="13">
        <v>13.612</v>
      </c>
    </row>
    <row r="14475" spans="1:4" ht="15.75" hidden="1" customHeight="1">
      <c r="A14475" s="13" t="s">
        <v>369</v>
      </c>
      <c r="B14475" s="13">
        <v>1772</v>
      </c>
      <c r="D14475" s="13">
        <v>13.615</v>
      </c>
    </row>
    <row r="14476" spans="1:4" ht="15.75" hidden="1" customHeight="1">
      <c r="A14476" s="13" t="s">
        <v>369</v>
      </c>
      <c r="B14476" s="13">
        <v>1773</v>
      </c>
      <c r="D14476" s="13">
        <v>13.619</v>
      </c>
    </row>
    <row r="14477" spans="1:4" ht="15.75" hidden="1" customHeight="1">
      <c r="A14477" s="13" t="s">
        <v>369</v>
      </c>
      <c r="B14477" s="13">
        <v>1774</v>
      </c>
      <c r="D14477" s="13">
        <v>13.622999999999999</v>
      </c>
    </row>
    <row r="14478" spans="1:4" ht="15.75" hidden="1" customHeight="1">
      <c r="A14478" s="13" t="s">
        <v>369</v>
      </c>
      <c r="B14478" s="13">
        <v>1775</v>
      </c>
      <c r="D14478" s="13">
        <v>13.625999999999999</v>
      </c>
    </row>
    <row r="14479" spans="1:4" ht="15.75" hidden="1" customHeight="1">
      <c r="A14479" s="13" t="s">
        <v>369</v>
      </c>
      <c r="B14479" s="13">
        <v>1776</v>
      </c>
      <c r="D14479" s="13">
        <v>15.037000000000001</v>
      </c>
    </row>
    <row r="14480" spans="1:4" ht="15.75" hidden="1" customHeight="1">
      <c r="A14480" s="13" t="s">
        <v>369</v>
      </c>
      <c r="B14480" s="13">
        <v>1777</v>
      </c>
      <c r="D14480" s="13">
        <v>15.041</v>
      </c>
    </row>
    <row r="14481" spans="1:4" ht="15.75" hidden="1" customHeight="1">
      <c r="A14481" s="13" t="s">
        <v>369</v>
      </c>
      <c r="B14481" s="13">
        <v>1778</v>
      </c>
      <c r="D14481" s="13">
        <v>15.044</v>
      </c>
    </row>
    <row r="14482" spans="1:4" ht="15.75" hidden="1" customHeight="1">
      <c r="A14482" s="13" t="s">
        <v>369</v>
      </c>
      <c r="B14482" s="13">
        <v>1779</v>
      </c>
      <c r="D14482" s="13">
        <v>15.048</v>
      </c>
    </row>
    <row r="14483" spans="1:4" ht="15.75" hidden="1" customHeight="1">
      <c r="A14483" s="13" t="s">
        <v>369</v>
      </c>
      <c r="B14483" s="13">
        <v>1780</v>
      </c>
      <c r="D14483" s="13">
        <v>15.055</v>
      </c>
    </row>
    <row r="14484" spans="1:4" ht="15.75" hidden="1" customHeight="1">
      <c r="A14484" s="13" t="s">
        <v>369</v>
      </c>
      <c r="B14484" s="13">
        <v>1781</v>
      </c>
      <c r="D14484" s="13">
        <v>16.843</v>
      </c>
    </row>
    <row r="14485" spans="1:4" ht="15.75" hidden="1" customHeight="1">
      <c r="A14485" s="13" t="s">
        <v>369</v>
      </c>
      <c r="B14485" s="13">
        <v>1782</v>
      </c>
      <c r="D14485" s="13">
        <v>16.847000000000001</v>
      </c>
    </row>
    <row r="14486" spans="1:4" ht="15.75" hidden="1" customHeight="1">
      <c r="A14486" s="13" t="s">
        <v>369</v>
      </c>
      <c r="B14486" s="13">
        <v>1783</v>
      </c>
      <c r="D14486" s="13">
        <v>16.853999999999999</v>
      </c>
    </row>
    <row r="14487" spans="1:4" ht="15.75" hidden="1" customHeight="1">
      <c r="A14487" s="13" t="s">
        <v>369</v>
      </c>
      <c r="B14487" s="13">
        <v>1784</v>
      </c>
      <c r="D14487" s="13">
        <v>16.858000000000001</v>
      </c>
    </row>
    <row r="14488" spans="1:4" ht="15.75" hidden="1" customHeight="1">
      <c r="A14488" s="13" t="s">
        <v>369</v>
      </c>
      <c r="B14488" s="13">
        <v>1785</v>
      </c>
      <c r="D14488" s="13">
        <v>16.864999999999998</v>
      </c>
    </row>
    <row r="14489" spans="1:4" ht="15.75" hidden="1" customHeight="1">
      <c r="A14489" s="13" t="s">
        <v>369</v>
      </c>
      <c r="B14489" s="13">
        <v>1786</v>
      </c>
      <c r="D14489" s="13">
        <v>19.148</v>
      </c>
    </row>
    <row r="14490" spans="1:4" ht="15.75" hidden="1" customHeight="1">
      <c r="A14490" s="13" t="s">
        <v>369</v>
      </c>
      <c r="B14490" s="13">
        <v>1787</v>
      </c>
      <c r="D14490" s="13">
        <v>19.155000000000001</v>
      </c>
    </row>
    <row r="14491" spans="1:4" ht="15.75" hidden="1" customHeight="1">
      <c r="A14491" s="13" t="s">
        <v>369</v>
      </c>
      <c r="B14491" s="13">
        <v>1788</v>
      </c>
      <c r="D14491" s="13">
        <v>19.158999999999999</v>
      </c>
    </row>
    <row r="14492" spans="1:4" ht="15.75" hidden="1" customHeight="1">
      <c r="A14492" s="13" t="s">
        <v>369</v>
      </c>
      <c r="B14492" s="13">
        <v>1789</v>
      </c>
      <c r="D14492" s="13">
        <v>19.166</v>
      </c>
    </row>
    <row r="14493" spans="1:4" ht="15.75" hidden="1" customHeight="1">
      <c r="A14493" s="13" t="s">
        <v>369</v>
      </c>
      <c r="B14493" s="13">
        <v>1790</v>
      </c>
      <c r="D14493" s="13">
        <v>19.173999999999999</v>
      </c>
    </row>
    <row r="14494" spans="1:4" ht="15.75" hidden="1" customHeight="1">
      <c r="A14494" s="13" t="s">
        <v>369</v>
      </c>
      <c r="B14494" s="13">
        <v>1791</v>
      </c>
      <c r="D14494" s="13">
        <v>21.416</v>
      </c>
    </row>
    <row r="14495" spans="1:4" ht="15.75" hidden="1" customHeight="1">
      <c r="A14495" s="13" t="s">
        <v>369</v>
      </c>
      <c r="B14495" s="13">
        <v>1792</v>
      </c>
      <c r="D14495" s="13">
        <v>21.422999999999998</v>
      </c>
    </row>
    <row r="14496" spans="1:4" ht="15.75" hidden="1" customHeight="1">
      <c r="A14496" s="13" t="s">
        <v>369</v>
      </c>
      <c r="B14496" s="13">
        <v>1793</v>
      </c>
      <c r="D14496" s="13">
        <v>21.431000000000001</v>
      </c>
    </row>
    <row r="14497" spans="1:4" ht="15.75" hidden="1" customHeight="1">
      <c r="A14497" s="13" t="s">
        <v>369</v>
      </c>
      <c r="B14497" s="13">
        <v>1794</v>
      </c>
      <c r="D14497" s="13">
        <v>21.434000000000001</v>
      </c>
    </row>
    <row r="14498" spans="1:4" ht="15.75" hidden="1" customHeight="1">
      <c r="A14498" s="13" t="s">
        <v>369</v>
      </c>
      <c r="B14498" s="13">
        <v>1795</v>
      </c>
      <c r="D14498" s="13">
        <v>21.442</v>
      </c>
    </row>
    <row r="14499" spans="1:4" ht="15.75" hidden="1" customHeight="1">
      <c r="A14499" s="13" t="s">
        <v>369</v>
      </c>
      <c r="B14499" s="13">
        <v>1796</v>
      </c>
      <c r="D14499" s="13">
        <v>22.413</v>
      </c>
    </row>
    <row r="14500" spans="1:4" ht="15.75" hidden="1" customHeight="1">
      <c r="A14500" s="13" t="s">
        <v>369</v>
      </c>
      <c r="B14500" s="13">
        <v>1797</v>
      </c>
      <c r="D14500" s="13">
        <v>23.541</v>
      </c>
    </row>
    <row r="14501" spans="1:4" ht="15.75" hidden="1" customHeight="1">
      <c r="A14501" s="13" t="s">
        <v>369</v>
      </c>
      <c r="B14501" s="13">
        <v>1798</v>
      </c>
      <c r="D14501" s="13">
        <v>24.515999999999998</v>
      </c>
    </row>
    <row r="14502" spans="1:4" ht="15.75" hidden="1" customHeight="1">
      <c r="A14502" s="13" t="s">
        <v>369</v>
      </c>
      <c r="B14502" s="13">
        <v>1799</v>
      </c>
      <c r="D14502" s="13">
        <v>25.797999999999998</v>
      </c>
    </row>
    <row r="14503" spans="1:4" ht="15.75" hidden="1" customHeight="1">
      <c r="A14503" s="13" t="s">
        <v>369</v>
      </c>
      <c r="B14503" s="13">
        <v>1800</v>
      </c>
      <c r="D14503" s="13">
        <v>26.634</v>
      </c>
    </row>
    <row r="14504" spans="1:4" ht="15.75" hidden="1" customHeight="1">
      <c r="A14504" s="13" t="s">
        <v>369</v>
      </c>
      <c r="B14504" s="13">
        <v>1801</v>
      </c>
      <c r="D14504" s="13">
        <v>26.710999999999999</v>
      </c>
    </row>
    <row r="14505" spans="1:4" ht="15.75" hidden="1" customHeight="1">
      <c r="A14505" s="13" t="s">
        <v>369</v>
      </c>
      <c r="B14505" s="13">
        <v>1802</v>
      </c>
      <c r="D14505" s="13">
        <v>26.85</v>
      </c>
    </row>
    <row r="14506" spans="1:4" ht="15.75" hidden="1" customHeight="1">
      <c r="A14506" s="13" t="s">
        <v>369</v>
      </c>
      <c r="B14506" s="13">
        <v>1803</v>
      </c>
      <c r="D14506" s="13">
        <v>30.190999999999999</v>
      </c>
    </row>
    <row r="14507" spans="1:4" ht="15.75" hidden="1" customHeight="1">
      <c r="A14507" s="13" t="s">
        <v>369</v>
      </c>
      <c r="B14507" s="13">
        <v>1804</v>
      </c>
      <c r="D14507" s="13">
        <v>30.331</v>
      </c>
    </row>
    <row r="14508" spans="1:4" ht="15.75" hidden="1" customHeight="1">
      <c r="A14508" s="13" t="s">
        <v>369</v>
      </c>
      <c r="B14508" s="13">
        <v>1805</v>
      </c>
      <c r="D14508" s="13">
        <v>31.463000000000001</v>
      </c>
    </row>
    <row r="14509" spans="1:4" ht="15.75" hidden="1" customHeight="1">
      <c r="A14509" s="13" t="s">
        <v>369</v>
      </c>
      <c r="B14509" s="13">
        <v>1806</v>
      </c>
      <c r="D14509" s="13">
        <v>33.250999999999998</v>
      </c>
    </row>
    <row r="14510" spans="1:4" ht="15.75" hidden="1" customHeight="1">
      <c r="A14510" s="13" t="s">
        <v>369</v>
      </c>
      <c r="B14510" s="13">
        <v>1807</v>
      </c>
      <c r="D14510" s="13">
        <v>33.258000000000003</v>
      </c>
    </row>
    <row r="14511" spans="1:4" ht="15.75" hidden="1" customHeight="1">
      <c r="A14511" s="13" t="s">
        <v>369</v>
      </c>
      <c r="B14511" s="13">
        <v>1808</v>
      </c>
      <c r="D14511" s="13">
        <v>33.268999999999998</v>
      </c>
    </row>
    <row r="14512" spans="1:4" ht="15.75" hidden="1" customHeight="1">
      <c r="A14512" s="13" t="s">
        <v>369</v>
      </c>
      <c r="B14512" s="13">
        <v>1809</v>
      </c>
      <c r="D14512" s="13">
        <v>33.28</v>
      </c>
    </row>
    <row r="14513" spans="1:4" ht="15.75" hidden="1" customHeight="1">
      <c r="A14513" s="13" t="s">
        <v>369</v>
      </c>
      <c r="B14513" s="13">
        <v>1810</v>
      </c>
      <c r="D14513" s="13">
        <v>33.290999999999997</v>
      </c>
    </row>
    <row r="14514" spans="1:4" ht="15.75" hidden="1" customHeight="1">
      <c r="A14514" s="13" t="s">
        <v>369</v>
      </c>
      <c r="B14514" s="13">
        <v>1811</v>
      </c>
      <c r="D14514" s="13">
        <v>35.563000000000002</v>
      </c>
    </row>
    <row r="14515" spans="1:4" ht="15.75" hidden="1" customHeight="1">
      <c r="A14515" s="13" t="s">
        <v>369</v>
      </c>
      <c r="B14515" s="13">
        <v>1812</v>
      </c>
      <c r="D14515" s="13">
        <v>36.936999999999998</v>
      </c>
    </row>
    <row r="14516" spans="1:4" ht="15.75" hidden="1" customHeight="1">
      <c r="A14516" s="13" t="s">
        <v>369</v>
      </c>
      <c r="B14516" s="13">
        <v>1813</v>
      </c>
      <c r="D14516" s="13">
        <v>37.375999999999998</v>
      </c>
    </row>
    <row r="14517" spans="1:4" ht="15.75" hidden="1" customHeight="1">
      <c r="A14517" s="13" t="s">
        <v>369</v>
      </c>
      <c r="B14517" s="13">
        <v>1814</v>
      </c>
      <c r="D14517" s="13">
        <v>38.087000000000003</v>
      </c>
    </row>
    <row r="14518" spans="1:4" ht="15.75" hidden="1" customHeight="1">
      <c r="A14518" s="13" t="s">
        <v>369</v>
      </c>
      <c r="B14518" s="13">
        <v>1815</v>
      </c>
      <c r="D14518" s="13">
        <v>38.923000000000002</v>
      </c>
    </row>
    <row r="14519" spans="1:4" ht="15.75" hidden="1" customHeight="1">
      <c r="A14519" s="13" t="s">
        <v>369</v>
      </c>
      <c r="B14519" s="13">
        <v>1816</v>
      </c>
      <c r="D14519" s="13">
        <v>41.436</v>
      </c>
    </row>
    <row r="14520" spans="1:4" ht="15.75" hidden="1" customHeight="1">
      <c r="A14520" s="13" t="s">
        <v>369</v>
      </c>
      <c r="B14520" s="13">
        <v>1817</v>
      </c>
      <c r="D14520" s="13">
        <v>41.923000000000002</v>
      </c>
    </row>
    <row r="14521" spans="1:4" ht="15.75" hidden="1" customHeight="1">
      <c r="A14521" s="13" t="s">
        <v>369</v>
      </c>
      <c r="B14521" s="13">
        <v>1818</v>
      </c>
      <c r="D14521" s="13">
        <v>42.021999999999998</v>
      </c>
    </row>
    <row r="14522" spans="1:4" ht="15.75" hidden="1" customHeight="1">
      <c r="A14522" s="13" t="s">
        <v>369</v>
      </c>
      <c r="B14522" s="13">
        <v>1819</v>
      </c>
      <c r="D14522" s="13">
        <v>42.338000000000001</v>
      </c>
    </row>
    <row r="14523" spans="1:4" ht="15.75" hidden="1" customHeight="1">
      <c r="A14523" s="13" t="s">
        <v>369</v>
      </c>
      <c r="B14523" s="13">
        <v>1820</v>
      </c>
      <c r="D14523" s="13">
        <v>42.527999999999999</v>
      </c>
    </row>
    <row r="14524" spans="1:4" ht="15.75" hidden="1" customHeight="1">
      <c r="A14524" s="13" t="s">
        <v>369</v>
      </c>
      <c r="B14524" s="13">
        <v>1821</v>
      </c>
      <c r="D14524" s="13">
        <v>42.872</v>
      </c>
    </row>
    <row r="14525" spans="1:4" ht="15.75" hidden="1" customHeight="1">
      <c r="A14525" s="13" t="s">
        <v>369</v>
      </c>
      <c r="B14525" s="13">
        <v>1822</v>
      </c>
      <c r="D14525" s="13">
        <v>44.521000000000001</v>
      </c>
    </row>
    <row r="14526" spans="1:4" ht="15.75" hidden="1" customHeight="1">
      <c r="A14526" s="13" t="s">
        <v>369</v>
      </c>
      <c r="B14526" s="13">
        <v>1823</v>
      </c>
      <c r="D14526" s="13">
        <v>46.874000000000002</v>
      </c>
    </row>
    <row r="14527" spans="1:4" ht="15.75" hidden="1" customHeight="1">
      <c r="A14527" s="13" t="s">
        <v>369</v>
      </c>
      <c r="B14527" s="13">
        <v>1824</v>
      </c>
      <c r="D14527" s="13">
        <v>49.082999999999998</v>
      </c>
    </row>
    <row r="14528" spans="1:4" ht="15.75" hidden="1" customHeight="1">
      <c r="A14528" s="13" t="s">
        <v>369</v>
      </c>
      <c r="B14528" s="13">
        <v>1825</v>
      </c>
      <c r="D14528" s="13">
        <v>49.591999999999999</v>
      </c>
    </row>
    <row r="14529" spans="1:4" ht="15.75" hidden="1" customHeight="1">
      <c r="A14529" s="13" t="s">
        <v>369</v>
      </c>
      <c r="B14529" s="13">
        <v>1826</v>
      </c>
      <c r="D14529" s="13">
        <v>50.146000000000001</v>
      </c>
    </row>
    <row r="14530" spans="1:4" ht="15.75" hidden="1" customHeight="1">
      <c r="A14530" s="13" t="s">
        <v>369</v>
      </c>
      <c r="B14530" s="13">
        <v>1827</v>
      </c>
      <c r="D14530" s="13">
        <v>52.23</v>
      </c>
    </row>
    <row r="14531" spans="1:4" ht="15.75" hidden="1" customHeight="1">
      <c r="A14531" s="13" t="s">
        <v>369</v>
      </c>
      <c r="B14531" s="13">
        <v>1828</v>
      </c>
      <c r="D14531" s="13">
        <v>52.588999999999999</v>
      </c>
    </row>
    <row r="14532" spans="1:4" ht="15.75" hidden="1" customHeight="1">
      <c r="A14532" s="13" t="s">
        <v>369</v>
      </c>
      <c r="B14532" s="13">
        <v>1829</v>
      </c>
      <c r="D14532" s="13">
        <v>53.347999999999999</v>
      </c>
    </row>
    <row r="14533" spans="1:4" ht="15.75" hidden="1" customHeight="1">
      <c r="A14533" s="13" t="s">
        <v>369</v>
      </c>
      <c r="B14533" s="13">
        <v>1830</v>
      </c>
      <c r="D14533" s="13">
        <v>67.887</v>
      </c>
    </row>
    <row r="14534" spans="1:4" ht="15.75" hidden="1" customHeight="1">
      <c r="A14534" s="13" t="s">
        <v>369</v>
      </c>
      <c r="B14534" s="13">
        <v>1831</v>
      </c>
      <c r="D14534" s="13">
        <v>65.787000000000006</v>
      </c>
    </row>
    <row r="14535" spans="1:4" ht="15.75" hidden="1" customHeight="1">
      <c r="A14535" s="13" t="s">
        <v>369</v>
      </c>
      <c r="B14535" s="13">
        <v>1832</v>
      </c>
      <c r="D14535" s="13">
        <v>65.602000000000004</v>
      </c>
    </row>
    <row r="14536" spans="1:4" ht="15.75" hidden="1" customHeight="1">
      <c r="A14536" s="13" t="s">
        <v>369</v>
      </c>
      <c r="B14536" s="13">
        <v>1833</v>
      </c>
      <c r="D14536" s="13">
        <v>65.509</v>
      </c>
    </row>
    <row r="14537" spans="1:4" ht="15.75" hidden="1" customHeight="1">
      <c r="A14537" s="13" t="s">
        <v>369</v>
      </c>
      <c r="B14537" s="13">
        <v>1834</v>
      </c>
      <c r="D14537" s="13">
        <v>65.537999999999997</v>
      </c>
    </row>
    <row r="14538" spans="1:4" ht="15.75" hidden="1" customHeight="1">
      <c r="A14538" s="13" t="s">
        <v>369</v>
      </c>
      <c r="B14538" s="13">
        <v>1835</v>
      </c>
      <c r="D14538" s="13">
        <v>65.278000000000006</v>
      </c>
    </row>
    <row r="14539" spans="1:4" ht="15.75" hidden="1" customHeight="1">
      <c r="A14539" s="13" t="s">
        <v>369</v>
      </c>
      <c r="B14539" s="13">
        <v>1836</v>
      </c>
      <c r="D14539" s="13">
        <v>76.463999999999999</v>
      </c>
    </row>
    <row r="14540" spans="1:4" ht="15.75" hidden="1" customHeight="1">
      <c r="A14540" s="13" t="s">
        <v>369</v>
      </c>
      <c r="B14540" s="13">
        <v>1837</v>
      </c>
      <c r="D14540" s="13">
        <v>73.796999999999997</v>
      </c>
    </row>
    <row r="14541" spans="1:4" ht="15.75" hidden="1" customHeight="1">
      <c r="A14541" s="13" t="s">
        <v>369</v>
      </c>
      <c r="B14541" s="13">
        <v>1838</v>
      </c>
      <c r="D14541" s="13">
        <v>75.863</v>
      </c>
    </row>
    <row r="14542" spans="1:4" ht="15.75" hidden="1" customHeight="1">
      <c r="A14542" s="13" t="s">
        <v>369</v>
      </c>
      <c r="B14542" s="13">
        <v>1839</v>
      </c>
      <c r="D14542" s="13">
        <v>77.819999999999993</v>
      </c>
    </row>
    <row r="14543" spans="1:4" ht="15.75" hidden="1" customHeight="1">
      <c r="A14543" s="13" t="s">
        <v>369</v>
      </c>
      <c r="B14543" s="13">
        <v>1840</v>
      </c>
      <c r="D14543" s="13">
        <v>81.004000000000005</v>
      </c>
    </row>
    <row r="14544" spans="1:4" ht="15.75" hidden="1" customHeight="1">
      <c r="A14544" s="13" t="s">
        <v>369</v>
      </c>
      <c r="B14544" s="13">
        <v>1841</v>
      </c>
      <c r="D14544" s="13">
        <v>81.897999999999996</v>
      </c>
    </row>
    <row r="14545" spans="1:4" ht="15.75" hidden="1" customHeight="1">
      <c r="A14545" s="13" t="s">
        <v>369</v>
      </c>
      <c r="B14545" s="13">
        <v>1842</v>
      </c>
      <c r="D14545" s="13">
        <v>85.444000000000003</v>
      </c>
    </row>
    <row r="14546" spans="1:4" ht="15.75" hidden="1" customHeight="1">
      <c r="A14546" s="13" t="s">
        <v>369</v>
      </c>
      <c r="B14546" s="13">
        <v>1843</v>
      </c>
      <c r="D14546" s="13">
        <v>89.156000000000006</v>
      </c>
    </row>
    <row r="14547" spans="1:4" ht="15.75" hidden="1" customHeight="1">
      <c r="A14547" s="13" t="s">
        <v>369</v>
      </c>
      <c r="B14547" s="13">
        <v>1844</v>
      </c>
      <c r="D14547" s="13">
        <v>93.537999999999997</v>
      </c>
    </row>
    <row r="14548" spans="1:4" ht="15.75" hidden="1" customHeight="1">
      <c r="A14548" s="13" t="s">
        <v>369</v>
      </c>
      <c r="B14548" s="13">
        <v>1845</v>
      </c>
      <c r="D14548" s="13">
        <v>100.086</v>
      </c>
    </row>
    <row r="14549" spans="1:4" ht="15.75" hidden="1" customHeight="1">
      <c r="A14549" s="13" t="s">
        <v>369</v>
      </c>
      <c r="B14549" s="13">
        <v>1846</v>
      </c>
      <c r="D14549" s="13">
        <v>95.792000000000002</v>
      </c>
    </row>
    <row r="14550" spans="1:4" ht="15.75" hidden="1" customHeight="1">
      <c r="A14550" s="13" t="s">
        <v>369</v>
      </c>
      <c r="B14550" s="13">
        <v>1847</v>
      </c>
      <c r="D14550" s="13">
        <v>103.651</v>
      </c>
    </row>
    <row r="14551" spans="1:4" ht="15.75" hidden="1" customHeight="1">
      <c r="A14551" s="13" t="s">
        <v>369</v>
      </c>
      <c r="B14551" s="13">
        <v>1848</v>
      </c>
      <c r="D14551" s="13">
        <v>109.41800000000001</v>
      </c>
    </row>
    <row r="14552" spans="1:4" ht="15.75" hidden="1" customHeight="1">
      <c r="A14552" s="13" t="s">
        <v>369</v>
      </c>
      <c r="B14552" s="13">
        <v>1849</v>
      </c>
      <c r="D14552" s="13">
        <v>116.11199999999999</v>
      </c>
    </row>
    <row r="14553" spans="1:4" ht="15.75" hidden="1" customHeight="1">
      <c r="A14553" s="13" t="s">
        <v>369</v>
      </c>
      <c r="B14553" s="13">
        <v>1850</v>
      </c>
      <c r="D14553" s="13">
        <v>122.84</v>
      </c>
    </row>
    <row r="14554" spans="1:4" ht="15.75" hidden="1" customHeight="1">
      <c r="A14554" s="13" t="s">
        <v>369</v>
      </c>
      <c r="B14554" s="13">
        <v>1851</v>
      </c>
      <c r="D14554" s="13">
        <v>116.80500000000001</v>
      </c>
    </row>
    <row r="14555" spans="1:4" ht="15.75" hidden="1" customHeight="1">
      <c r="A14555" s="13" t="s">
        <v>369</v>
      </c>
      <c r="B14555" s="13">
        <v>1852</v>
      </c>
      <c r="D14555" s="13">
        <v>116.39100000000001</v>
      </c>
    </row>
    <row r="14556" spans="1:4" ht="15.75" hidden="1" customHeight="1">
      <c r="A14556" s="13" t="s">
        <v>369</v>
      </c>
      <c r="B14556" s="13">
        <v>1853</v>
      </c>
      <c r="D14556" s="13">
        <v>115.764</v>
      </c>
    </row>
    <row r="14557" spans="1:4" ht="15.75" hidden="1" customHeight="1">
      <c r="A14557" s="13" t="s">
        <v>369</v>
      </c>
      <c r="B14557" s="13">
        <v>1854</v>
      </c>
      <c r="D14557" s="13">
        <v>139.536</v>
      </c>
    </row>
    <row r="14558" spans="1:4" ht="15.75" hidden="1" customHeight="1">
      <c r="A14558" s="13" t="s">
        <v>369</v>
      </c>
      <c r="B14558" s="13">
        <v>1855</v>
      </c>
      <c r="D14558" s="13">
        <v>130.989</v>
      </c>
    </row>
    <row r="14559" spans="1:4" ht="15.75" hidden="1" customHeight="1">
      <c r="A14559" s="13" t="s">
        <v>369</v>
      </c>
      <c r="B14559" s="13">
        <v>1856</v>
      </c>
      <c r="D14559" s="13">
        <v>140.679</v>
      </c>
    </row>
    <row r="14560" spans="1:4" ht="15.75" hidden="1" customHeight="1">
      <c r="A14560" s="13" t="s">
        <v>369</v>
      </c>
      <c r="B14560" s="13">
        <v>1857</v>
      </c>
      <c r="D14560" s="13">
        <v>138.166</v>
      </c>
    </row>
    <row r="14561" spans="1:4" ht="15.75" hidden="1" customHeight="1">
      <c r="A14561" s="13" t="s">
        <v>369</v>
      </c>
      <c r="B14561" s="13">
        <v>1858</v>
      </c>
      <c r="D14561" s="13">
        <v>135.93600000000001</v>
      </c>
    </row>
    <row r="14562" spans="1:4" ht="15.75" hidden="1" customHeight="1">
      <c r="A14562" s="13" t="s">
        <v>369</v>
      </c>
      <c r="B14562" s="13">
        <v>1859</v>
      </c>
      <c r="D14562" s="13">
        <v>150.97499999999999</v>
      </c>
    </row>
    <row r="14563" spans="1:4" ht="15.75" hidden="1" customHeight="1">
      <c r="A14563" s="13" t="s">
        <v>369</v>
      </c>
      <c r="B14563" s="13">
        <v>1860</v>
      </c>
      <c r="D14563" s="13">
        <v>169.16</v>
      </c>
    </row>
    <row r="14564" spans="1:4" ht="15.75" hidden="1" customHeight="1">
      <c r="A14564" s="13" t="s">
        <v>369</v>
      </c>
      <c r="B14564" s="13">
        <v>1861</v>
      </c>
      <c r="D14564" s="13">
        <v>176.62700000000001</v>
      </c>
    </row>
    <row r="14565" spans="1:4" ht="15.75" hidden="1" customHeight="1">
      <c r="A14565" s="13" t="s">
        <v>369</v>
      </c>
      <c r="B14565" s="13">
        <v>1862</v>
      </c>
      <c r="D14565" s="13">
        <v>170.965</v>
      </c>
    </row>
    <row r="14566" spans="1:4" ht="15.75" hidden="1" customHeight="1">
      <c r="A14566" s="13" t="s">
        <v>369</v>
      </c>
      <c r="B14566" s="13">
        <v>1863</v>
      </c>
      <c r="D14566" s="13">
        <v>181.74299999999999</v>
      </c>
    </row>
    <row r="14567" spans="1:4" ht="15.75" hidden="1" customHeight="1">
      <c r="A14567" s="13" t="s">
        <v>369</v>
      </c>
      <c r="B14567" s="13">
        <v>1864</v>
      </c>
      <c r="D14567" s="13">
        <v>195.73099999999999</v>
      </c>
    </row>
    <row r="14568" spans="1:4" ht="15.75" hidden="1" customHeight="1">
      <c r="A14568" s="13" t="s">
        <v>369</v>
      </c>
      <c r="B14568" s="13">
        <v>1865</v>
      </c>
      <c r="D14568" s="13">
        <v>207.392</v>
      </c>
    </row>
    <row r="14569" spans="1:4" ht="15.75" hidden="1" customHeight="1">
      <c r="A14569" s="13" t="s">
        <v>369</v>
      </c>
      <c r="B14569" s="13">
        <v>1866</v>
      </c>
      <c r="D14569" s="13">
        <v>215.26400000000001</v>
      </c>
    </row>
    <row r="14570" spans="1:4" ht="15.75" hidden="1" customHeight="1">
      <c r="A14570" s="13" t="s">
        <v>369</v>
      </c>
      <c r="B14570" s="13">
        <v>1867</v>
      </c>
      <c r="D14570" s="13">
        <v>221.334</v>
      </c>
    </row>
    <row r="14571" spans="1:4" ht="15.75" hidden="1" customHeight="1">
      <c r="A14571" s="13" t="s">
        <v>369</v>
      </c>
      <c r="B14571" s="13">
        <v>1868</v>
      </c>
      <c r="D14571" s="13">
        <v>216.84100000000001</v>
      </c>
    </row>
    <row r="14572" spans="1:4" ht="15.75" hidden="1" customHeight="1">
      <c r="A14572" s="13" t="s">
        <v>369</v>
      </c>
      <c r="B14572" s="13">
        <v>1869</v>
      </c>
      <c r="D14572" s="13">
        <v>228.012</v>
      </c>
    </row>
    <row r="14573" spans="1:4" ht="15.75" hidden="1" customHeight="1">
      <c r="A14573" s="13" t="s">
        <v>369</v>
      </c>
      <c r="B14573" s="13">
        <v>1870</v>
      </c>
      <c r="D14573" s="13">
        <v>233.28800000000001</v>
      </c>
    </row>
    <row r="14574" spans="1:4" ht="15.75" hidden="1" customHeight="1">
      <c r="A14574" s="13" t="s">
        <v>369</v>
      </c>
      <c r="B14574" s="13">
        <v>1871</v>
      </c>
      <c r="D14574" s="13">
        <v>248.16800000000001</v>
      </c>
    </row>
    <row r="14575" spans="1:4" ht="15.75" hidden="1" customHeight="1">
      <c r="A14575" s="13" t="s">
        <v>369</v>
      </c>
      <c r="B14575" s="13">
        <v>1872</v>
      </c>
      <c r="D14575" s="13">
        <v>261.447</v>
      </c>
    </row>
    <row r="14576" spans="1:4" ht="15.75" hidden="1" customHeight="1">
      <c r="A14576" s="13" t="s">
        <v>369</v>
      </c>
      <c r="B14576" s="13">
        <v>1873</v>
      </c>
      <c r="D14576" s="13">
        <v>270.80500000000001</v>
      </c>
    </row>
    <row r="14577" spans="1:4" ht="15.75" hidden="1" customHeight="1">
      <c r="A14577" s="13" t="s">
        <v>369</v>
      </c>
      <c r="B14577" s="13">
        <v>1874</v>
      </c>
      <c r="D14577" s="13">
        <v>264.33</v>
      </c>
    </row>
    <row r="14578" spans="1:4" ht="15.75" hidden="1" customHeight="1">
      <c r="A14578" s="13" t="s">
        <v>369</v>
      </c>
      <c r="B14578" s="13">
        <v>1875</v>
      </c>
      <c r="D14578" s="13">
        <v>279.72800000000001</v>
      </c>
    </row>
    <row r="14579" spans="1:4" ht="15.75" hidden="1" customHeight="1">
      <c r="A14579" s="13" t="s">
        <v>369</v>
      </c>
      <c r="B14579" s="13">
        <v>1876</v>
      </c>
      <c r="D14579" s="13">
        <v>280.78899999999999</v>
      </c>
    </row>
    <row r="14580" spans="1:4" ht="15.75" hidden="1" customHeight="1">
      <c r="A14580" s="13" t="s">
        <v>369</v>
      </c>
      <c r="B14580" s="13">
        <v>1877</v>
      </c>
      <c r="D14580" s="13">
        <v>286.05900000000003</v>
      </c>
    </row>
    <row r="14581" spans="1:4" ht="15.75" hidden="1" customHeight="1">
      <c r="A14581" s="13" t="s">
        <v>369</v>
      </c>
      <c r="B14581" s="13">
        <v>1878</v>
      </c>
      <c r="D14581" s="13">
        <v>283.24799999999999</v>
      </c>
    </row>
    <row r="14582" spans="1:4" ht="15.75" hidden="1" customHeight="1">
      <c r="A14582" s="13" t="s">
        <v>369</v>
      </c>
      <c r="B14582" s="13">
        <v>1879</v>
      </c>
      <c r="D14582" s="13">
        <v>285.322</v>
      </c>
    </row>
    <row r="14583" spans="1:4" ht="15.75" hidden="1" customHeight="1">
      <c r="A14583" s="13" t="s">
        <v>369</v>
      </c>
      <c r="B14583" s="13">
        <v>1880</v>
      </c>
      <c r="D14583" s="13">
        <v>311.87700000000001</v>
      </c>
    </row>
    <row r="14584" spans="1:4" ht="15.75" hidden="1" customHeight="1">
      <c r="A14584" s="13" t="s">
        <v>369</v>
      </c>
      <c r="B14584" s="13">
        <v>1881</v>
      </c>
      <c r="D14584" s="13">
        <v>327.63200000000001</v>
      </c>
    </row>
    <row r="14585" spans="1:4" ht="15.75" hidden="1" customHeight="1">
      <c r="A14585" s="13" t="s">
        <v>369</v>
      </c>
      <c r="B14585" s="13">
        <v>1882</v>
      </c>
      <c r="D14585" s="13">
        <v>331.23500000000001</v>
      </c>
    </row>
    <row r="14586" spans="1:4" ht="15.75" hidden="1" customHeight="1">
      <c r="A14586" s="13" t="s">
        <v>369</v>
      </c>
      <c r="B14586" s="13">
        <v>1883</v>
      </c>
      <c r="D14586" s="13">
        <v>346.10700000000003</v>
      </c>
    </row>
    <row r="14587" spans="1:4" ht="15.75" hidden="1" customHeight="1">
      <c r="A14587" s="13" t="s">
        <v>369</v>
      </c>
      <c r="B14587" s="13">
        <v>1884</v>
      </c>
      <c r="D14587" s="13">
        <v>337.79199999999997</v>
      </c>
    </row>
    <row r="14588" spans="1:4" ht="15.75" hidden="1" customHeight="1">
      <c r="A14588" s="13" t="s">
        <v>369</v>
      </c>
      <c r="B14588" s="13">
        <v>1885</v>
      </c>
      <c r="D14588" s="13">
        <v>335.66300000000001</v>
      </c>
    </row>
    <row r="14589" spans="1:4" ht="15.75" hidden="1" customHeight="1">
      <c r="A14589" s="13" t="s">
        <v>369</v>
      </c>
      <c r="B14589" s="13">
        <v>1886</v>
      </c>
      <c r="D14589" s="13">
        <v>333.20400000000001</v>
      </c>
    </row>
    <row r="14590" spans="1:4" ht="15.75" hidden="1" customHeight="1">
      <c r="A14590" s="13" t="s">
        <v>369</v>
      </c>
      <c r="B14590" s="13">
        <v>1887</v>
      </c>
      <c r="D14590" s="13">
        <v>342.31299999999999</v>
      </c>
    </row>
    <row r="14591" spans="1:4" ht="15.75" hidden="1" customHeight="1">
      <c r="A14591" s="13" t="s">
        <v>369</v>
      </c>
      <c r="B14591" s="13">
        <v>1888</v>
      </c>
      <c r="D14591" s="13">
        <v>356.12200000000001</v>
      </c>
    </row>
    <row r="14592" spans="1:4" ht="15.75" hidden="1" customHeight="1">
      <c r="A14592" s="13" t="s">
        <v>369</v>
      </c>
      <c r="B14592" s="13">
        <v>1889</v>
      </c>
      <c r="D14592" s="13">
        <v>369.98700000000002</v>
      </c>
    </row>
    <row r="14593" spans="1:4" ht="15.75" hidden="1" customHeight="1">
      <c r="A14593" s="13" t="s">
        <v>369</v>
      </c>
      <c r="B14593" s="13">
        <v>1890</v>
      </c>
      <c r="D14593" s="13">
        <v>380.91500000000002</v>
      </c>
    </row>
    <row r="14594" spans="1:4" ht="15.75" hidden="1" customHeight="1">
      <c r="A14594" s="13" t="s">
        <v>369</v>
      </c>
      <c r="B14594" s="13">
        <v>1891</v>
      </c>
      <c r="D14594" s="13">
        <v>391.66800000000001</v>
      </c>
    </row>
    <row r="14595" spans="1:4" ht="15.75" hidden="1" customHeight="1">
      <c r="A14595" s="13" t="s">
        <v>369</v>
      </c>
      <c r="B14595" s="13">
        <v>1892</v>
      </c>
      <c r="D14595" s="13">
        <v>385.68599999999998</v>
      </c>
    </row>
    <row r="14596" spans="1:4" ht="15.75" hidden="1" customHeight="1">
      <c r="A14596" s="13" t="s">
        <v>369</v>
      </c>
      <c r="B14596" s="13">
        <v>1893</v>
      </c>
      <c r="D14596" s="13">
        <v>352.94200000000001</v>
      </c>
    </row>
    <row r="14597" spans="1:4" ht="15.75" hidden="1" customHeight="1">
      <c r="A14597" s="13" t="s">
        <v>369</v>
      </c>
      <c r="B14597" s="13">
        <v>1894</v>
      </c>
      <c r="D14597" s="13">
        <v>400.69299999999998</v>
      </c>
    </row>
    <row r="14598" spans="1:4" ht="15.75" hidden="1" customHeight="1">
      <c r="A14598" s="13" t="s">
        <v>369</v>
      </c>
      <c r="B14598" s="13">
        <v>1895</v>
      </c>
      <c r="D14598" s="13">
        <v>409.30200000000002</v>
      </c>
    </row>
    <row r="14599" spans="1:4" ht="15.75" hidden="1" customHeight="1">
      <c r="A14599" s="13" t="s">
        <v>369</v>
      </c>
      <c r="B14599" s="13">
        <v>1896</v>
      </c>
      <c r="D14599" s="13">
        <v>420.851</v>
      </c>
    </row>
    <row r="14600" spans="1:4" ht="15.75" hidden="1" customHeight="1">
      <c r="A14600" s="13" t="s">
        <v>369</v>
      </c>
      <c r="B14600" s="13">
        <v>1897</v>
      </c>
      <c r="D14600" s="13">
        <v>437.07799999999997</v>
      </c>
    </row>
    <row r="14601" spans="1:4" ht="15.75" hidden="1" customHeight="1">
      <c r="A14601" s="13" t="s">
        <v>369</v>
      </c>
      <c r="B14601" s="13">
        <v>1898</v>
      </c>
      <c r="D14601" s="13">
        <v>443.64800000000002</v>
      </c>
    </row>
    <row r="14602" spans="1:4" ht="15.75" hidden="1" customHeight="1">
      <c r="A14602" s="13" t="s">
        <v>369</v>
      </c>
      <c r="B14602" s="13">
        <v>1899</v>
      </c>
      <c r="D14602" s="13">
        <v>480.14800000000002</v>
      </c>
    </row>
    <row r="14603" spans="1:4" ht="15.75" hidden="1" customHeight="1">
      <c r="A14603" s="13" t="s">
        <v>369</v>
      </c>
      <c r="B14603" s="13">
        <v>1900</v>
      </c>
      <c r="D14603" s="13">
        <v>493.58199999999999</v>
      </c>
    </row>
    <row r="14604" spans="1:4" ht="15.75" hidden="1" customHeight="1">
      <c r="A14604" s="13" t="s">
        <v>369</v>
      </c>
      <c r="B14604" s="13">
        <v>1901</v>
      </c>
      <c r="D14604" s="13">
        <v>485.53399999999999</v>
      </c>
    </row>
    <row r="14605" spans="1:4" ht="15.75" hidden="1" customHeight="1">
      <c r="A14605" s="13" t="s">
        <v>369</v>
      </c>
      <c r="B14605" s="13">
        <v>1902</v>
      </c>
      <c r="D14605" s="13">
        <v>499.608</v>
      </c>
    </row>
    <row r="14606" spans="1:4" ht="15.75" hidden="1" customHeight="1">
      <c r="A14606" s="13" t="s">
        <v>369</v>
      </c>
      <c r="B14606" s="13">
        <v>1903</v>
      </c>
      <c r="D14606" s="13">
        <v>502.06299999999999</v>
      </c>
    </row>
    <row r="14607" spans="1:4" ht="15.75" hidden="1" customHeight="1">
      <c r="A14607" s="13" t="s">
        <v>369</v>
      </c>
      <c r="B14607" s="13">
        <v>1904</v>
      </c>
      <c r="D14607" s="13">
        <v>511.25</v>
      </c>
    </row>
    <row r="14608" spans="1:4" ht="15.75" hidden="1" customHeight="1">
      <c r="A14608" s="13" t="s">
        <v>369</v>
      </c>
      <c r="B14608" s="13">
        <v>1905</v>
      </c>
      <c r="D14608" s="13">
        <v>509.90199999999999</v>
      </c>
    </row>
    <row r="14609" spans="1:4" ht="15.75" hidden="1" customHeight="1">
      <c r="A14609" s="13" t="s">
        <v>369</v>
      </c>
      <c r="B14609" s="13">
        <v>1906</v>
      </c>
      <c r="D14609" s="13">
        <v>535.04999999999995</v>
      </c>
    </row>
    <row r="14610" spans="1:4" ht="15.75" hidden="1" customHeight="1">
      <c r="A14610" s="13" t="s">
        <v>369</v>
      </c>
      <c r="B14610" s="13">
        <v>1907</v>
      </c>
      <c r="D14610" s="13">
        <v>565.31500000000005</v>
      </c>
    </row>
    <row r="14611" spans="1:4" ht="15.75" hidden="1" customHeight="1">
      <c r="A14611" s="13" t="s">
        <v>369</v>
      </c>
      <c r="B14611" s="13">
        <v>1908</v>
      </c>
      <c r="D14611" s="13">
        <v>555.19899999999996</v>
      </c>
    </row>
    <row r="14612" spans="1:4" ht="15.75" hidden="1" customHeight="1">
      <c r="A14612" s="13" t="s">
        <v>369</v>
      </c>
      <c r="B14612" s="13">
        <v>1909</v>
      </c>
      <c r="D14612" s="13">
        <v>563.827</v>
      </c>
    </row>
    <row r="14613" spans="1:4" ht="15.75" hidden="1" customHeight="1">
      <c r="A14613" s="13" t="s">
        <v>369</v>
      </c>
      <c r="B14613" s="13">
        <v>1910</v>
      </c>
      <c r="D14613" s="13">
        <v>565.75900000000001</v>
      </c>
    </row>
    <row r="14614" spans="1:4" ht="15.75" hidden="1" customHeight="1">
      <c r="A14614" s="13" t="s">
        <v>369</v>
      </c>
      <c r="B14614" s="13">
        <v>1911</v>
      </c>
      <c r="D14614" s="13">
        <v>581.40899999999999</v>
      </c>
    </row>
    <row r="14615" spans="1:4" ht="15.75" hidden="1" customHeight="1">
      <c r="A14615" s="13" t="s">
        <v>369</v>
      </c>
      <c r="B14615" s="13">
        <v>1912</v>
      </c>
      <c r="D14615" s="13">
        <v>568.11500000000001</v>
      </c>
    </row>
    <row r="14616" spans="1:4" ht="15.75" hidden="1" customHeight="1">
      <c r="A14616" s="13" t="s">
        <v>369</v>
      </c>
      <c r="B14616" s="13">
        <v>1913</v>
      </c>
      <c r="D14616" s="13">
        <v>621.21299999999997</v>
      </c>
    </row>
    <row r="14617" spans="1:4" ht="15.75" hidden="1" customHeight="1">
      <c r="A14617" s="13" t="s">
        <v>369</v>
      </c>
      <c r="B14617" s="13">
        <v>1914</v>
      </c>
      <c r="D14617" s="13">
        <v>592.96100000000001</v>
      </c>
    </row>
    <row r="14618" spans="1:4" ht="15.75" hidden="1" customHeight="1">
      <c r="A14618" s="13" t="s">
        <v>369</v>
      </c>
      <c r="B14618" s="13">
        <v>1915</v>
      </c>
      <c r="D14618" s="13">
        <v>592.80600000000004</v>
      </c>
    </row>
    <row r="14619" spans="1:4" ht="15.75" hidden="1" customHeight="1">
      <c r="A14619" s="13" t="s">
        <v>369</v>
      </c>
      <c r="B14619" s="13">
        <v>1916</v>
      </c>
      <c r="D14619" s="13">
        <v>615.05799999999999</v>
      </c>
    </row>
    <row r="14620" spans="1:4" ht="15.75" hidden="1" customHeight="1">
      <c r="A14620" s="13" t="s">
        <v>369</v>
      </c>
      <c r="B14620" s="13">
        <v>1917</v>
      </c>
      <c r="D14620" s="13">
        <v>595.08199999999999</v>
      </c>
    </row>
    <row r="14621" spans="1:4" ht="15.75" hidden="1" customHeight="1">
      <c r="A14621" s="13" t="s">
        <v>369</v>
      </c>
      <c r="B14621" s="13">
        <v>1918</v>
      </c>
      <c r="D14621" s="13">
        <v>510.66899999999998</v>
      </c>
    </row>
    <row r="14622" spans="1:4" ht="15.75" hidden="1" customHeight="1">
      <c r="A14622" s="13" t="s">
        <v>369</v>
      </c>
      <c r="B14622" s="13">
        <v>1919</v>
      </c>
      <c r="D14622" s="13">
        <v>496.87299999999999</v>
      </c>
    </row>
    <row r="14623" spans="1:4" ht="15.75" hidden="1" customHeight="1">
      <c r="A14623" s="13" t="s">
        <v>369</v>
      </c>
      <c r="B14623" s="13">
        <v>1920</v>
      </c>
      <c r="D14623" s="13">
        <v>512.29600000000005</v>
      </c>
    </row>
    <row r="14624" spans="1:4" ht="15.75" hidden="1" customHeight="1">
      <c r="A14624" s="13" t="s">
        <v>369</v>
      </c>
      <c r="B14624" s="13">
        <v>1921</v>
      </c>
      <c r="D14624" s="13">
        <v>359.05200000000002</v>
      </c>
    </row>
    <row r="14625" spans="1:4" ht="15.75" hidden="1" customHeight="1">
      <c r="A14625" s="13" t="s">
        <v>369</v>
      </c>
      <c r="B14625" s="13">
        <v>1922</v>
      </c>
      <c r="D14625" s="13">
        <v>479.86</v>
      </c>
    </row>
    <row r="14626" spans="1:4" ht="15.75" hidden="1" customHeight="1">
      <c r="A14626" s="13" t="s">
        <v>369</v>
      </c>
      <c r="B14626" s="13">
        <v>1923</v>
      </c>
      <c r="D14626" s="13">
        <v>512.37599999999998</v>
      </c>
    </row>
    <row r="14627" spans="1:4" ht="15.75" hidden="1" customHeight="1">
      <c r="A14627" s="13" t="s">
        <v>369</v>
      </c>
      <c r="B14627" s="13">
        <v>1924</v>
      </c>
      <c r="D14627" s="13">
        <v>541.41099999999994</v>
      </c>
    </row>
    <row r="14628" spans="1:4" ht="15.75" hidden="1" customHeight="1">
      <c r="A14628" s="13" t="s">
        <v>369</v>
      </c>
      <c r="B14628" s="13">
        <v>1925</v>
      </c>
      <c r="D14628" s="13">
        <v>515.14099999999996</v>
      </c>
    </row>
    <row r="14629" spans="1:4" ht="15.75" hidden="1" customHeight="1">
      <c r="A14629" s="13" t="s">
        <v>369</v>
      </c>
      <c r="B14629" s="13">
        <v>1926</v>
      </c>
      <c r="D14629" s="13">
        <v>330.596</v>
      </c>
    </row>
    <row r="14630" spans="1:4" ht="15.75" hidden="1" customHeight="1">
      <c r="A14630" s="13" t="s">
        <v>369</v>
      </c>
      <c r="B14630" s="13">
        <v>1927</v>
      </c>
      <c r="D14630" s="13">
        <v>570.94299999999998</v>
      </c>
    </row>
    <row r="14631" spans="1:4" ht="15.75" hidden="1" customHeight="1">
      <c r="A14631" s="13" t="s">
        <v>369</v>
      </c>
      <c r="B14631" s="13">
        <v>1928</v>
      </c>
      <c r="D14631" s="13">
        <v>551.79100000000005</v>
      </c>
    </row>
    <row r="14632" spans="1:4" ht="15.75" hidden="1" customHeight="1">
      <c r="A14632" s="13" t="s">
        <v>369</v>
      </c>
      <c r="B14632" s="13">
        <v>1929</v>
      </c>
      <c r="D14632" s="13">
        <v>584.72</v>
      </c>
    </row>
    <row r="14633" spans="1:4" ht="15.75" hidden="1" customHeight="1">
      <c r="A14633" s="13" t="s">
        <v>369</v>
      </c>
      <c r="B14633" s="13">
        <v>1930</v>
      </c>
      <c r="D14633" s="13">
        <v>598.04899999999998</v>
      </c>
    </row>
    <row r="14634" spans="1:4" ht="15.75" hidden="1" customHeight="1">
      <c r="A14634" s="13" t="s">
        <v>369</v>
      </c>
      <c r="B14634" s="13">
        <v>1931</v>
      </c>
      <c r="D14634" s="13">
        <v>595.11500000000001</v>
      </c>
    </row>
    <row r="14635" spans="1:4" ht="15.75" hidden="1" customHeight="1">
      <c r="A14635" s="13" t="s">
        <v>369</v>
      </c>
      <c r="B14635" s="13">
        <v>1932</v>
      </c>
      <c r="D14635" s="13">
        <v>598.98199999999997</v>
      </c>
    </row>
    <row r="14636" spans="1:4" ht="15.75" hidden="1" customHeight="1">
      <c r="A14636" s="13" t="s">
        <v>369</v>
      </c>
      <c r="B14636" s="13">
        <v>1933</v>
      </c>
      <c r="D14636" s="13">
        <v>615.67100000000005</v>
      </c>
    </row>
    <row r="14637" spans="1:4" ht="15.75" hidden="1" customHeight="1">
      <c r="A14637" s="13" t="s">
        <v>369</v>
      </c>
      <c r="B14637" s="13">
        <v>1934</v>
      </c>
      <c r="D14637" s="13">
        <v>689.02800000000002</v>
      </c>
    </row>
    <row r="14638" spans="1:4" ht="15.75" hidden="1" customHeight="1">
      <c r="A14638" s="13" t="s">
        <v>369</v>
      </c>
      <c r="B14638" s="13">
        <v>1935</v>
      </c>
      <c r="D14638" s="13">
        <v>727.23800000000006</v>
      </c>
    </row>
    <row r="14639" spans="1:4" ht="15.75" hidden="1" customHeight="1">
      <c r="A14639" s="13" t="s">
        <v>369</v>
      </c>
      <c r="B14639" s="13">
        <v>1936</v>
      </c>
      <c r="D14639" s="13">
        <v>793.12199999999996</v>
      </c>
    </row>
    <row r="14640" spans="1:4" ht="15.75" hidden="1" customHeight="1">
      <c r="A14640" s="13" t="s">
        <v>369</v>
      </c>
      <c r="B14640" s="13">
        <v>1937</v>
      </c>
      <c r="D14640" s="13">
        <v>817.20299999999997</v>
      </c>
    </row>
    <row r="14641" spans="1:4" ht="15.75" hidden="1" customHeight="1">
      <c r="A14641" s="13" t="s">
        <v>369</v>
      </c>
      <c r="B14641" s="13">
        <v>1938</v>
      </c>
      <c r="D14641" s="13">
        <v>814.17</v>
      </c>
    </row>
    <row r="14642" spans="1:4" ht="15.75" hidden="1" customHeight="1">
      <c r="A14642" s="13" t="s">
        <v>369</v>
      </c>
      <c r="B14642" s="13">
        <v>1939</v>
      </c>
      <c r="D14642" s="13">
        <v>825.65300000000002</v>
      </c>
    </row>
    <row r="14643" spans="1:4" ht="15.75" hidden="1" customHeight="1">
      <c r="A14643" s="13" t="s">
        <v>369</v>
      </c>
      <c r="B14643" s="13">
        <v>1940</v>
      </c>
      <c r="D14643" s="13">
        <v>908.04600000000005</v>
      </c>
    </row>
    <row r="14644" spans="1:4" ht="15.75" hidden="1" customHeight="1">
      <c r="A14644" s="13" t="s">
        <v>369</v>
      </c>
      <c r="B14644" s="13">
        <v>1941</v>
      </c>
      <c r="D14644" s="13">
        <v>841.96</v>
      </c>
    </row>
    <row r="14645" spans="1:4" ht="15.75" hidden="1" customHeight="1">
      <c r="A14645" s="13" t="s">
        <v>369</v>
      </c>
      <c r="B14645" s="13">
        <v>1942</v>
      </c>
      <c r="D14645" s="13">
        <v>675.95399999999995</v>
      </c>
    </row>
    <row r="14646" spans="1:4" ht="15.75" hidden="1" customHeight="1">
      <c r="A14646" s="13" t="s">
        <v>369</v>
      </c>
      <c r="B14646" s="13">
        <v>1943</v>
      </c>
      <c r="D14646" s="13">
        <v>671.57899999999995</v>
      </c>
    </row>
    <row r="14647" spans="1:4" ht="15.75" hidden="1" customHeight="1">
      <c r="A14647" s="13" t="s">
        <v>369</v>
      </c>
      <c r="B14647" s="13">
        <v>1944</v>
      </c>
      <c r="D14647" s="13">
        <v>748.00400000000002</v>
      </c>
    </row>
    <row r="14648" spans="1:4" ht="15.75" hidden="1" customHeight="1">
      <c r="A14648" s="13" t="s">
        <v>369</v>
      </c>
      <c r="B14648" s="13">
        <v>1945</v>
      </c>
      <c r="D14648" s="13">
        <v>740.90499999999997</v>
      </c>
    </row>
    <row r="14649" spans="1:4" ht="15.75" hidden="1" customHeight="1">
      <c r="A14649" s="13" t="s">
        <v>369</v>
      </c>
      <c r="B14649" s="13">
        <v>1946</v>
      </c>
      <c r="D14649" s="13">
        <v>809.44500000000005</v>
      </c>
    </row>
    <row r="14650" spans="1:4" ht="15.75" hidden="1" customHeight="1">
      <c r="A14650" s="13" t="s">
        <v>369</v>
      </c>
      <c r="B14650" s="13">
        <v>1947</v>
      </c>
      <c r="D14650" s="13">
        <v>917.125</v>
      </c>
    </row>
    <row r="14651" spans="1:4" ht="15.75" hidden="1" customHeight="1">
      <c r="A14651" s="13" t="s">
        <v>369</v>
      </c>
      <c r="B14651" s="13">
        <v>1948</v>
      </c>
      <c r="D14651" s="13">
        <v>960.82799999999997</v>
      </c>
    </row>
    <row r="14652" spans="1:4" ht="15.75" hidden="1" customHeight="1">
      <c r="A14652" s="13" t="s">
        <v>369</v>
      </c>
      <c r="B14652" s="13">
        <v>1949</v>
      </c>
      <c r="D14652" s="13">
        <v>1031.8579999999999</v>
      </c>
    </row>
    <row r="14653" spans="1:4" ht="15.75" hidden="1" customHeight="1">
      <c r="A14653" s="13" t="s">
        <v>369</v>
      </c>
      <c r="B14653" s="13">
        <v>1950</v>
      </c>
      <c r="D14653" s="13">
        <v>1105.7059999999999</v>
      </c>
    </row>
    <row r="14654" spans="1:4" ht="15.75" hidden="1" customHeight="1">
      <c r="A14654" s="13" t="s">
        <v>369</v>
      </c>
      <c r="B14654" s="13">
        <v>1951</v>
      </c>
      <c r="D14654" s="13">
        <v>1200.578</v>
      </c>
    </row>
    <row r="14655" spans="1:4" ht="15.75" hidden="1" customHeight="1">
      <c r="A14655" s="13" t="s">
        <v>369</v>
      </c>
      <c r="B14655" s="13">
        <v>1952</v>
      </c>
      <c r="D14655" s="13">
        <v>1227.3009999999999</v>
      </c>
    </row>
    <row r="14656" spans="1:4" ht="15.75" hidden="1" customHeight="1">
      <c r="A14656" s="13" t="s">
        <v>369</v>
      </c>
      <c r="B14656" s="13">
        <v>1953</v>
      </c>
      <c r="D14656" s="13">
        <v>1276.646</v>
      </c>
    </row>
    <row r="14657" spans="1:4" ht="15.75" hidden="1" customHeight="1">
      <c r="A14657" s="13" t="s">
        <v>369</v>
      </c>
      <c r="B14657" s="13">
        <v>1954</v>
      </c>
      <c r="D14657" s="13">
        <v>1358.83</v>
      </c>
    </row>
    <row r="14658" spans="1:4" ht="15.75" hidden="1" customHeight="1">
      <c r="A14658" s="13" t="s">
        <v>369</v>
      </c>
      <c r="B14658" s="13">
        <v>1955</v>
      </c>
      <c r="D14658" s="13">
        <v>1490.5160000000001</v>
      </c>
    </row>
    <row r="14659" spans="1:4" ht="15.75" hidden="1" customHeight="1">
      <c r="A14659" s="13" t="s">
        <v>369</v>
      </c>
      <c r="B14659" s="13">
        <v>1956</v>
      </c>
      <c r="D14659" s="13">
        <v>1578.364</v>
      </c>
    </row>
    <row r="14660" spans="1:4" ht="15.75" hidden="1" customHeight="1">
      <c r="A14660" s="13" t="s">
        <v>369</v>
      </c>
      <c r="B14660" s="13">
        <v>1957</v>
      </c>
      <c r="D14660" s="13">
        <v>1667.079</v>
      </c>
    </row>
    <row r="14661" spans="1:4" ht="15.75" hidden="1" customHeight="1">
      <c r="A14661" s="13" t="s">
        <v>369</v>
      </c>
      <c r="B14661" s="13">
        <v>1958</v>
      </c>
      <c r="D14661" s="13">
        <v>1721.0329999999999</v>
      </c>
    </row>
    <row r="14662" spans="1:4" ht="15.75" hidden="1" customHeight="1">
      <c r="A14662" s="13" t="s">
        <v>369</v>
      </c>
      <c r="B14662" s="13">
        <v>1959</v>
      </c>
      <c r="D14662" s="13">
        <v>1772.807</v>
      </c>
    </row>
    <row r="14663" spans="1:4" ht="15.75" hidden="1" customHeight="1">
      <c r="A14663" s="13" t="s">
        <v>369</v>
      </c>
      <c r="B14663" s="13">
        <v>1960</v>
      </c>
      <c r="D14663" s="13">
        <v>1865.231</v>
      </c>
    </row>
    <row r="14664" spans="1:4" ht="15.75" hidden="1" customHeight="1">
      <c r="A14664" s="13" t="s">
        <v>369</v>
      </c>
      <c r="B14664" s="13">
        <v>1961</v>
      </c>
      <c r="D14664" s="13">
        <v>1910.4670000000001</v>
      </c>
    </row>
    <row r="14665" spans="1:4" ht="15.75" hidden="1" customHeight="1">
      <c r="A14665" s="13" t="s">
        <v>369</v>
      </c>
      <c r="B14665" s="13">
        <v>1962</v>
      </c>
      <c r="D14665" s="13">
        <v>1982.585</v>
      </c>
    </row>
    <row r="14666" spans="1:4" ht="15.75" hidden="1" customHeight="1">
      <c r="A14666" s="13" t="s">
        <v>369</v>
      </c>
      <c r="B14666" s="13">
        <v>1963</v>
      </c>
      <c r="D14666" s="13">
        <v>2097.3229999999999</v>
      </c>
    </row>
    <row r="14667" spans="1:4" ht="15.75" hidden="1" customHeight="1">
      <c r="A14667" s="13" t="s">
        <v>369</v>
      </c>
      <c r="B14667" s="13">
        <v>1964</v>
      </c>
      <c r="D14667" s="13">
        <v>2195.922</v>
      </c>
    </row>
    <row r="14668" spans="1:4" ht="15.75" hidden="1" customHeight="1">
      <c r="A14668" s="13" t="s">
        <v>369</v>
      </c>
      <c r="B14668" s="13">
        <v>1965</v>
      </c>
      <c r="D14668" s="13">
        <v>2305.4110000000001</v>
      </c>
    </row>
    <row r="14669" spans="1:4" ht="15.75" hidden="1" customHeight="1">
      <c r="A14669" s="13" t="s">
        <v>369</v>
      </c>
      <c r="B14669" s="13">
        <v>1966</v>
      </c>
      <c r="D14669" s="13">
        <v>2395.402</v>
      </c>
    </row>
    <row r="14670" spans="1:4" ht="15.75" hidden="1" customHeight="1">
      <c r="A14670" s="13" t="s">
        <v>369</v>
      </c>
      <c r="B14670" s="13">
        <v>1967</v>
      </c>
      <c r="D14670" s="13">
        <v>2447.6529999999998</v>
      </c>
    </row>
    <row r="14671" spans="1:4" ht="15.75" hidden="1" customHeight="1">
      <c r="A14671" s="13" t="s">
        <v>369</v>
      </c>
      <c r="B14671" s="13">
        <v>1968</v>
      </c>
      <c r="D14671" s="13">
        <v>2519.9</v>
      </c>
    </row>
    <row r="14672" spans="1:4" ht="15.75" hidden="1" customHeight="1">
      <c r="A14672" s="13" t="s">
        <v>369</v>
      </c>
      <c r="B14672" s="13">
        <v>1969</v>
      </c>
      <c r="D14672" s="13">
        <v>2621.3519999999999</v>
      </c>
    </row>
    <row r="14673" spans="1:4" ht="15.75" hidden="1" customHeight="1">
      <c r="A14673" s="13" t="s">
        <v>369</v>
      </c>
      <c r="B14673" s="13">
        <v>1970</v>
      </c>
      <c r="D14673" s="13">
        <v>2763.8760000000002</v>
      </c>
    </row>
    <row r="14674" spans="1:4" ht="15.75" hidden="1" customHeight="1">
      <c r="A14674" s="13" t="s">
        <v>369</v>
      </c>
      <c r="B14674" s="13">
        <v>1971</v>
      </c>
      <c r="D14674" s="13">
        <v>2898.7289999999998</v>
      </c>
    </row>
    <row r="14675" spans="1:4" ht="15.75" hidden="1" customHeight="1">
      <c r="A14675" s="13" t="s">
        <v>369</v>
      </c>
      <c r="B14675" s="13">
        <v>1972</v>
      </c>
      <c r="D14675" s="13">
        <v>2997.4430000000002</v>
      </c>
    </row>
    <row r="14676" spans="1:4" ht="15.75" hidden="1" customHeight="1">
      <c r="A14676" s="13" t="s">
        <v>369</v>
      </c>
      <c r="B14676" s="13">
        <v>1973</v>
      </c>
      <c r="D14676" s="13">
        <v>3116.9169999999999</v>
      </c>
    </row>
    <row r="14677" spans="1:4" ht="15.75" hidden="1" customHeight="1">
      <c r="A14677" s="13" t="s">
        <v>369</v>
      </c>
      <c r="B14677" s="13">
        <v>1974</v>
      </c>
      <c r="D14677" s="13">
        <v>3154.34</v>
      </c>
    </row>
    <row r="14678" spans="1:4" ht="15.75" hidden="1" customHeight="1">
      <c r="A14678" s="13" t="s">
        <v>369</v>
      </c>
      <c r="B14678" s="13">
        <v>1975</v>
      </c>
      <c r="D14678" s="13">
        <v>3266.53</v>
      </c>
    </row>
    <row r="14679" spans="1:4" ht="15.75" hidden="1" customHeight="1">
      <c r="A14679" s="13" t="s">
        <v>369</v>
      </c>
      <c r="B14679" s="13">
        <v>1976</v>
      </c>
      <c r="D14679" s="13">
        <v>3365.502</v>
      </c>
    </row>
    <row r="14680" spans="1:4" ht="15.75" hidden="1" customHeight="1">
      <c r="A14680" s="13" t="s">
        <v>369</v>
      </c>
      <c r="B14680" s="13">
        <v>1977</v>
      </c>
      <c r="D14680" s="13">
        <v>3460.203</v>
      </c>
    </row>
    <row r="14681" spans="1:4" ht="15.75" hidden="1" customHeight="1">
      <c r="A14681" s="13" t="s">
        <v>369</v>
      </c>
      <c r="B14681" s="13">
        <v>1978</v>
      </c>
      <c r="D14681" s="13">
        <v>3562.268</v>
      </c>
    </row>
    <row r="14682" spans="1:4" ht="15.75" hidden="1" customHeight="1">
      <c r="A14682" s="13" t="s">
        <v>369</v>
      </c>
      <c r="B14682" s="13">
        <v>1979</v>
      </c>
      <c r="D14682" s="13">
        <v>3632.451</v>
      </c>
    </row>
    <row r="14683" spans="1:4" ht="15.75" hidden="1" customHeight="1">
      <c r="A14683" s="13" t="s">
        <v>369</v>
      </c>
      <c r="B14683" s="13">
        <v>1980</v>
      </c>
      <c r="D14683" s="13">
        <v>3672.0279999999998</v>
      </c>
    </row>
    <row r="14684" spans="1:4" ht="15.75" hidden="1" customHeight="1">
      <c r="A14684" s="13" t="s">
        <v>369</v>
      </c>
      <c r="B14684" s="13">
        <v>1981</v>
      </c>
      <c r="D14684" s="13">
        <v>3604.6080000000002</v>
      </c>
    </row>
    <row r="14685" spans="1:4" ht="15.75" hidden="1" customHeight="1">
      <c r="A14685" s="13" t="s">
        <v>369</v>
      </c>
      <c r="B14685" s="13">
        <v>1982</v>
      </c>
      <c r="D14685" s="13">
        <v>3636.5619999999999</v>
      </c>
    </row>
    <row r="14686" spans="1:4" ht="15.75" hidden="1" customHeight="1">
      <c r="A14686" s="13" t="s">
        <v>369</v>
      </c>
      <c r="B14686" s="13">
        <v>1983</v>
      </c>
      <c r="D14686" s="13">
        <v>3685.9960000000001</v>
      </c>
    </row>
    <row r="14687" spans="1:4" ht="15.75" hidden="1" customHeight="1">
      <c r="A14687" s="13" t="s">
        <v>369</v>
      </c>
      <c r="B14687" s="13">
        <v>1984</v>
      </c>
      <c r="D14687" s="13">
        <v>3701.9090000000001</v>
      </c>
    </row>
    <row r="14688" spans="1:4" ht="15.75" hidden="1" customHeight="1">
      <c r="A14688" s="13" t="s">
        <v>369</v>
      </c>
      <c r="B14688" s="13">
        <v>1985</v>
      </c>
      <c r="D14688" s="13">
        <v>3968.97</v>
      </c>
    </row>
    <row r="14689" spans="1:4" ht="15.75" hidden="1" customHeight="1">
      <c r="A14689" s="13" t="s">
        <v>369</v>
      </c>
      <c r="B14689" s="13">
        <v>1986</v>
      </c>
      <c r="D14689" s="13">
        <v>3998.0529999999999</v>
      </c>
    </row>
    <row r="14690" spans="1:4" ht="15.75" hidden="1" customHeight="1">
      <c r="A14690" s="13" t="s">
        <v>369</v>
      </c>
      <c r="B14690" s="13">
        <v>1987</v>
      </c>
      <c r="D14690" s="13">
        <v>3985.9929999999999</v>
      </c>
    </row>
    <row r="14691" spans="1:4" ht="15.75" hidden="1" customHeight="1">
      <c r="A14691" s="13" t="s">
        <v>369</v>
      </c>
      <c r="B14691" s="13">
        <v>1988</v>
      </c>
      <c r="D14691" s="13">
        <v>4067.3220000000001</v>
      </c>
    </row>
    <row r="14692" spans="1:4" ht="15.75" hidden="1" customHeight="1">
      <c r="A14692" s="13" t="s">
        <v>369</v>
      </c>
      <c r="B14692" s="13">
        <v>1989</v>
      </c>
      <c r="D14692" s="13">
        <v>3995.0720000000001</v>
      </c>
    </row>
    <row r="14693" spans="1:4" ht="15.75" hidden="1" customHeight="1">
      <c r="A14693" s="13" t="s">
        <v>369</v>
      </c>
      <c r="B14693" s="13">
        <v>1990</v>
      </c>
      <c r="D14693" s="13">
        <v>4167.7820000000002</v>
      </c>
    </row>
    <row r="14694" spans="1:4" ht="15.75" hidden="1" customHeight="1">
      <c r="A14694" s="13" t="s">
        <v>369</v>
      </c>
      <c r="B14694" s="13">
        <v>1991</v>
      </c>
      <c r="D14694" s="13">
        <v>3933.5219999999999</v>
      </c>
    </row>
    <row r="14695" spans="1:4" ht="15.75" hidden="1" customHeight="1">
      <c r="A14695" s="13" t="s">
        <v>369</v>
      </c>
      <c r="B14695" s="13">
        <v>1992</v>
      </c>
      <c r="D14695" s="13">
        <v>3420.652</v>
      </c>
    </row>
    <row r="14696" spans="1:4" ht="15.75" hidden="1" customHeight="1">
      <c r="A14696" s="13" t="s">
        <v>369</v>
      </c>
      <c r="B14696" s="13">
        <v>1993</v>
      </c>
      <c r="D14696" s="13">
        <v>3199.8040000000001</v>
      </c>
    </row>
    <row r="14697" spans="1:4" ht="15.75" hidden="1" customHeight="1">
      <c r="A14697" s="13" t="s">
        <v>369</v>
      </c>
      <c r="B14697" s="13">
        <v>1994</v>
      </c>
      <c r="D14697" s="13">
        <v>2858.598</v>
      </c>
    </row>
    <row r="14698" spans="1:4" ht="15.75" hidden="1" customHeight="1">
      <c r="A14698" s="13" t="s">
        <v>369</v>
      </c>
      <c r="B14698" s="13">
        <v>1995</v>
      </c>
      <c r="D14698" s="13">
        <v>2789.4690000000001</v>
      </c>
    </row>
    <row r="14699" spans="1:4" ht="15.75" hidden="1" customHeight="1">
      <c r="A14699" s="13" t="s">
        <v>369</v>
      </c>
      <c r="B14699" s="13">
        <v>1996</v>
      </c>
      <c r="D14699" s="13">
        <v>2752.538</v>
      </c>
    </row>
    <row r="14700" spans="1:4" ht="15.75" hidden="1" customHeight="1">
      <c r="A14700" s="13" t="s">
        <v>369</v>
      </c>
      <c r="B14700" s="13">
        <v>1997</v>
      </c>
      <c r="D14700" s="13">
        <v>2613.5450000000001</v>
      </c>
    </row>
    <row r="14701" spans="1:4" ht="15.75" hidden="1" customHeight="1">
      <c r="A14701" s="13" t="s">
        <v>369</v>
      </c>
      <c r="B14701" s="13">
        <v>1998</v>
      </c>
      <c r="D14701" s="13">
        <v>2597.163</v>
      </c>
    </row>
    <row r="14702" spans="1:4" ht="15.75" hidden="1" customHeight="1">
      <c r="A14702" s="13" t="s">
        <v>369</v>
      </c>
      <c r="B14702" s="13">
        <v>1999</v>
      </c>
      <c r="D14702" s="13">
        <v>2568.904</v>
      </c>
    </row>
    <row r="14703" spans="1:4" ht="15.75" hidden="1" customHeight="1">
      <c r="A14703" s="13" t="s">
        <v>369</v>
      </c>
      <c r="B14703" s="13">
        <v>2000</v>
      </c>
      <c r="D14703" s="13">
        <v>2556.3359999999998</v>
      </c>
    </row>
    <row r="14704" spans="1:4" ht="15.75" hidden="1" customHeight="1">
      <c r="A14704" s="13" t="s">
        <v>369</v>
      </c>
      <c r="B14704" s="13">
        <v>2001</v>
      </c>
      <c r="D14704" s="13">
        <v>2626.38</v>
      </c>
    </row>
    <row r="14705" spans="1:4" ht="15.75" hidden="1" customHeight="1">
      <c r="A14705" s="13" t="s">
        <v>369</v>
      </c>
      <c r="B14705" s="13">
        <v>2002</v>
      </c>
      <c r="D14705" s="13">
        <v>2592.663</v>
      </c>
    </row>
    <row r="14706" spans="1:4" ht="15.75" hidden="1" customHeight="1">
      <c r="A14706" s="13" t="s">
        <v>369</v>
      </c>
      <c r="B14706" s="13">
        <v>2003</v>
      </c>
      <c r="D14706" s="13">
        <v>2654.1039999999998</v>
      </c>
    </row>
    <row r="14707" spans="1:4" ht="15.75" hidden="1" customHeight="1">
      <c r="A14707" s="13" t="s">
        <v>369</v>
      </c>
      <c r="B14707" s="13">
        <v>2004</v>
      </c>
      <c r="D14707" s="13">
        <v>2675.4569999999999</v>
      </c>
    </row>
    <row r="14708" spans="1:4" ht="15.75" hidden="1" customHeight="1">
      <c r="A14708" s="13" t="s">
        <v>369</v>
      </c>
      <c r="B14708" s="13">
        <v>2005</v>
      </c>
      <c r="D14708" s="13">
        <v>2685.2220000000002</v>
      </c>
    </row>
    <row r="14709" spans="1:4" ht="15.75" hidden="1" customHeight="1">
      <c r="A14709" s="13" t="s">
        <v>369</v>
      </c>
      <c r="B14709" s="13">
        <v>2006</v>
      </c>
      <c r="D14709" s="13">
        <v>2774.41</v>
      </c>
    </row>
    <row r="14710" spans="1:4" ht="15.75" hidden="1" customHeight="1">
      <c r="A14710" s="13" t="s">
        <v>369</v>
      </c>
      <c r="B14710" s="13">
        <v>2007</v>
      </c>
      <c r="D14710" s="13">
        <v>2766.0639999999999</v>
      </c>
    </row>
    <row r="14711" spans="1:4" ht="15.75" hidden="1" customHeight="1">
      <c r="A14711" s="13" t="s">
        <v>369</v>
      </c>
      <c r="B14711" s="13">
        <v>2008</v>
      </c>
      <c r="D14711" s="13">
        <v>2775.5810000000001</v>
      </c>
    </row>
    <row r="14712" spans="1:4" ht="15.75" hidden="1" customHeight="1">
      <c r="A14712" s="13" t="s">
        <v>369</v>
      </c>
      <c r="B14712" s="13">
        <v>2009</v>
      </c>
      <c r="D14712" s="13">
        <v>2556.8510000000001</v>
      </c>
    </row>
    <row r="14713" spans="1:4" ht="15.75" hidden="1" customHeight="1">
      <c r="A14713" s="13" t="s">
        <v>369</v>
      </c>
      <c r="B14713" s="13">
        <v>2010</v>
      </c>
      <c r="D14713" s="13">
        <v>2686.09</v>
      </c>
    </row>
    <row r="14714" spans="1:4" ht="15.75" hidden="1" customHeight="1">
      <c r="A14714" s="13" t="s">
        <v>369</v>
      </c>
      <c r="B14714" s="13">
        <v>2011</v>
      </c>
      <c r="D14714" s="13">
        <v>2711.6570000000002</v>
      </c>
    </row>
    <row r="14715" spans="1:4" ht="15.75" hidden="1" customHeight="1">
      <c r="A14715" s="13" t="s">
        <v>369</v>
      </c>
      <c r="B14715" s="13">
        <v>2012</v>
      </c>
      <c r="D14715" s="13">
        <v>2734.1970000000001</v>
      </c>
    </row>
    <row r="14716" spans="1:4" ht="15.75" hidden="1" customHeight="1">
      <c r="A14716" s="13" t="s">
        <v>369</v>
      </c>
      <c r="B14716" s="13">
        <v>2013</v>
      </c>
      <c r="D14716" s="13">
        <v>2658.761</v>
      </c>
    </row>
    <row r="14717" spans="1:4" ht="15.75" hidden="1" customHeight="1">
      <c r="A14717" s="13" t="s">
        <v>369</v>
      </c>
      <c r="B14717" s="13">
        <v>2014</v>
      </c>
      <c r="D14717" s="13">
        <v>2564.5369999999998</v>
      </c>
    </row>
    <row r="14718" spans="1:4" ht="15.75" hidden="1" customHeight="1">
      <c r="A14718" s="13" t="s">
        <v>369</v>
      </c>
      <c r="B14718" s="13">
        <v>2015</v>
      </c>
      <c r="D14718" s="13">
        <v>2513.212</v>
      </c>
    </row>
    <row r="14719" spans="1:4" ht="15.75" hidden="1" customHeight="1">
      <c r="A14719" s="13" t="s">
        <v>369</v>
      </c>
      <c r="B14719" s="13">
        <v>2016</v>
      </c>
      <c r="D14719" s="13">
        <v>2499.1779999999999</v>
      </c>
    </row>
    <row r="14720" spans="1:4" ht="15.75" hidden="1" customHeight="1">
      <c r="A14720" s="13" t="s">
        <v>369</v>
      </c>
      <c r="B14720" s="13">
        <v>2017</v>
      </c>
      <c r="D14720" s="13">
        <v>2507.393</v>
      </c>
    </row>
    <row r="14721" spans="1:4" ht="15.75" hidden="1" customHeight="1">
      <c r="A14721" s="13" t="s">
        <v>369</v>
      </c>
      <c r="B14721" s="13">
        <v>2018</v>
      </c>
      <c r="D14721" s="13">
        <v>2554.645</v>
      </c>
    </row>
    <row r="14722" spans="1:4" ht="15.75" hidden="1" customHeight="1">
      <c r="A14722" s="13" t="s">
        <v>369</v>
      </c>
      <c r="B14722" s="13">
        <v>2019</v>
      </c>
      <c r="D14722" s="13">
        <v>2520.2069999999999</v>
      </c>
    </row>
    <row r="14723" spans="1:4" ht="15.75" hidden="1" customHeight="1">
      <c r="A14723" s="13" t="s">
        <v>369</v>
      </c>
      <c r="B14723" s="13">
        <v>2020</v>
      </c>
      <c r="D14723" s="13">
        <v>2389.15</v>
      </c>
    </row>
    <row r="14724" spans="1:4" ht="15.75" hidden="1" customHeight="1">
      <c r="A14724" s="13" t="s">
        <v>369</v>
      </c>
      <c r="B14724" s="13">
        <v>2021</v>
      </c>
      <c r="D14724" s="13">
        <v>2513.2109999999998</v>
      </c>
    </row>
    <row r="14725" spans="1:4" ht="15.75" hidden="1" customHeight="1">
      <c r="A14725" s="13" t="s">
        <v>370</v>
      </c>
      <c r="B14725" s="13">
        <v>1750</v>
      </c>
      <c r="D14725" s="13">
        <v>0</v>
      </c>
    </row>
    <row r="14726" spans="1:4" ht="15.75" hidden="1" customHeight="1">
      <c r="A14726" s="13" t="s">
        <v>370</v>
      </c>
      <c r="B14726" s="13">
        <v>1751</v>
      </c>
      <c r="D14726" s="13">
        <v>0</v>
      </c>
    </row>
    <row r="14727" spans="1:4" ht="15.75" hidden="1" customHeight="1">
      <c r="A14727" s="13" t="s">
        <v>370</v>
      </c>
      <c r="B14727" s="13">
        <v>1752</v>
      </c>
      <c r="D14727" s="13">
        <v>0</v>
      </c>
    </row>
    <row r="14728" spans="1:4" ht="15.75" hidden="1" customHeight="1">
      <c r="A14728" s="13" t="s">
        <v>370</v>
      </c>
      <c r="B14728" s="13">
        <v>1753</v>
      </c>
      <c r="D14728" s="13">
        <v>0</v>
      </c>
    </row>
    <row r="14729" spans="1:4" ht="15.75" hidden="1" customHeight="1">
      <c r="A14729" s="13" t="s">
        <v>370</v>
      </c>
      <c r="B14729" s="13">
        <v>1754</v>
      </c>
      <c r="D14729" s="13">
        <v>0</v>
      </c>
    </row>
    <row r="14730" spans="1:4" ht="15.75" hidden="1" customHeight="1">
      <c r="A14730" s="13" t="s">
        <v>370</v>
      </c>
      <c r="B14730" s="13">
        <v>1755</v>
      </c>
      <c r="D14730" s="13">
        <v>0</v>
      </c>
    </row>
    <row r="14731" spans="1:4" ht="15.75" hidden="1" customHeight="1">
      <c r="A14731" s="13" t="s">
        <v>370</v>
      </c>
      <c r="B14731" s="13">
        <v>1756</v>
      </c>
      <c r="D14731" s="13">
        <v>0</v>
      </c>
    </row>
    <row r="14732" spans="1:4" ht="15.75" hidden="1" customHeight="1">
      <c r="A14732" s="13" t="s">
        <v>370</v>
      </c>
      <c r="B14732" s="13">
        <v>1757</v>
      </c>
      <c r="D14732" s="13">
        <v>0</v>
      </c>
    </row>
    <row r="14733" spans="1:4" ht="15.75" hidden="1" customHeight="1">
      <c r="A14733" s="13" t="s">
        <v>370</v>
      </c>
      <c r="B14733" s="13">
        <v>1758</v>
      </c>
      <c r="D14733" s="13">
        <v>0</v>
      </c>
    </row>
    <row r="14734" spans="1:4" ht="15.75" hidden="1" customHeight="1">
      <c r="A14734" s="13" t="s">
        <v>370</v>
      </c>
      <c r="B14734" s="13">
        <v>1759</v>
      </c>
      <c r="D14734" s="13">
        <v>0</v>
      </c>
    </row>
    <row r="14735" spans="1:4" ht="15.75" hidden="1" customHeight="1">
      <c r="A14735" s="13" t="s">
        <v>370</v>
      </c>
      <c r="B14735" s="13">
        <v>1760</v>
      </c>
      <c r="D14735" s="13">
        <v>0</v>
      </c>
    </row>
    <row r="14736" spans="1:4" ht="15.75" hidden="1" customHeight="1">
      <c r="A14736" s="13" t="s">
        <v>370</v>
      </c>
      <c r="B14736" s="13">
        <v>1761</v>
      </c>
      <c r="D14736" s="13">
        <v>0</v>
      </c>
    </row>
    <row r="14737" spans="1:4" ht="15.75" hidden="1" customHeight="1">
      <c r="A14737" s="13" t="s">
        <v>370</v>
      </c>
      <c r="B14737" s="13">
        <v>1762</v>
      </c>
      <c r="D14737" s="13">
        <v>0</v>
      </c>
    </row>
    <row r="14738" spans="1:4" ht="15.75" hidden="1" customHeight="1">
      <c r="A14738" s="13" t="s">
        <v>370</v>
      </c>
      <c r="B14738" s="13">
        <v>1763</v>
      </c>
      <c r="D14738" s="13">
        <v>0</v>
      </c>
    </row>
    <row r="14739" spans="1:4" ht="15.75" hidden="1" customHeight="1">
      <c r="A14739" s="13" t="s">
        <v>370</v>
      </c>
      <c r="B14739" s="13">
        <v>1764</v>
      </c>
      <c r="D14739" s="13">
        <v>0</v>
      </c>
    </row>
    <row r="14740" spans="1:4" ht="15.75" hidden="1" customHeight="1">
      <c r="A14740" s="13" t="s">
        <v>370</v>
      </c>
      <c r="B14740" s="13">
        <v>1765</v>
      </c>
      <c r="D14740" s="13">
        <v>0</v>
      </c>
    </row>
    <row r="14741" spans="1:4" ht="15.75" hidden="1" customHeight="1">
      <c r="A14741" s="13" t="s">
        <v>370</v>
      </c>
      <c r="B14741" s="13">
        <v>1766</v>
      </c>
      <c r="D14741" s="13">
        <v>0</v>
      </c>
    </row>
    <row r="14742" spans="1:4" ht="15.75" hidden="1" customHeight="1">
      <c r="A14742" s="13" t="s">
        <v>370</v>
      </c>
      <c r="B14742" s="13">
        <v>1767</v>
      </c>
      <c r="D14742" s="13">
        <v>0</v>
      </c>
    </row>
    <row r="14743" spans="1:4" ht="15.75" hidden="1" customHeight="1">
      <c r="A14743" s="13" t="s">
        <v>370</v>
      </c>
      <c r="B14743" s="13">
        <v>1768</v>
      </c>
      <c r="D14743" s="13">
        <v>0</v>
      </c>
    </row>
    <row r="14744" spans="1:4" ht="15.75" hidden="1" customHeight="1">
      <c r="A14744" s="13" t="s">
        <v>370</v>
      </c>
      <c r="B14744" s="13">
        <v>1769</v>
      </c>
      <c r="D14744" s="13">
        <v>0</v>
      </c>
    </row>
    <row r="14745" spans="1:4" ht="15.75" hidden="1" customHeight="1">
      <c r="A14745" s="13" t="s">
        <v>370</v>
      </c>
      <c r="B14745" s="13">
        <v>1770</v>
      </c>
      <c r="D14745" s="13">
        <v>0</v>
      </c>
    </row>
    <row r="14746" spans="1:4" ht="15.75" hidden="1" customHeight="1">
      <c r="A14746" s="13" t="s">
        <v>370</v>
      </c>
      <c r="B14746" s="13">
        <v>1771</v>
      </c>
      <c r="D14746" s="13">
        <v>0</v>
      </c>
    </row>
    <row r="14747" spans="1:4" ht="15.75" hidden="1" customHeight="1">
      <c r="A14747" s="13" t="s">
        <v>370</v>
      </c>
      <c r="B14747" s="13">
        <v>1772</v>
      </c>
      <c r="D14747" s="13">
        <v>0</v>
      </c>
    </row>
    <row r="14748" spans="1:4" ht="15.75" hidden="1" customHeight="1">
      <c r="A14748" s="13" t="s">
        <v>370</v>
      </c>
      <c r="B14748" s="13">
        <v>1773</v>
      </c>
      <c r="D14748" s="13">
        <v>0</v>
      </c>
    </row>
    <row r="14749" spans="1:4" ht="15.75" hidden="1" customHeight="1">
      <c r="A14749" s="13" t="s">
        <v>370</v>
      </c>
      <c r="B14749" s="13">
        <v>1774</v>
      </c>
      <c r="D14749" s="13">
        <v>0</v>
      </c>
    </row>
    <row r="14750" spans="1:4" ht="15.75" hidden="1" customHeight="1">
      <c r="A14750" s="13" t="s">
        <v>370</v>
      </c>
      <c r="B14750" s="13">
        <v>1775</v>
      </c>
      <c r="D14750" s="13">
        <v>0</v>
      </c>
    </row>
    <row r="14751" spans="1:4" ht="15.75" hidden="1" customHeight="1">
      <c r="A14751" s="13" t="s">
        <v>370</v>
      </c>
      <c r="B14751" s="13">
        <v>1776</v>
      </c>
      <c r="D14751" s="13">
        <v>0</v>
      </c>
    </row>
    <row r="14752" spans="1:4" ht="15.75" hidden="1" customHeight="1">
      <c r="A14752" s="13" t="s">
        <v>370</v>
      </c>
      <c r="B14752" s="13">
        <v>1777</v>
      </c>
      <c r="D14752" s="13">
        <v>0</v>
      </c>
    </row>
    <row r="14753" spans="1:4" ht="15.75" hidden="1" customHeight="1">
      <c r="A14753" s="13" t="s">
        <v>370</v>
      </c>
      <c r="B14753" s="13">
        <v>1778</v>
      </c>
      <c r="D14753" s="13">
        <v>0</v>
      </c>
    </row>
    <row r="14754" spans="1:4" ht="15.75" hidden="1" customHeight="1">
      <c r="A14754" s="13" t="s">
        <v>370</v>
      </c>
      <c r="B14754" s="13">
        <v>1779</v>
      </c>
      <c r="D14754" s="13">
        <v>0</v>
      </c>
    </row>
    <row r="14755" spans="1:4" ht="15.75" hidden="1" customHeight="1">
      <c r="A14755" s="13" t="s">
        <v>370</v>
      </c>
      <c r="B14755" s="13">
        <v>1780</v>
      </c>
      <c r="D14755" s="13">
        <v>0</v>
      </c>
    </row>
    <row r="14756" spans="1:4" ht="15.75" hidden="1" customHeight="1">
      <c r="A14756" s="13" t="s">
        <v>370</v>
      </c>
      <c r="B14756" s="13">
        <v>1781</v>
      </c>
      <c r="D14756" s="13">
        <v>0</v>
      </c>
    </row>
    <row r="14757" spans="1:4" ht="15.75" hidden="1" customHeight="1">
      <c r="A14757" s="13" t="s">
        <v>370</v>
      </c>
      <c r="B14757" s="13">
        <v>1782</v>
      </c>
      <c r="D14757" s="13">
        <v>0</v>
      </c>
    </row>
    <row r="14758" spans="1:4" ht="15.75" hidden="1" customHeight="1">
      <c r="A14758" s="13" t="s">
        <v>370</v>
      </c>
      <c r="B14758" s="13">
        <v>1783</v>
      </c>
      <c r="D14758" s="13">
        <v>0</v>
      </c>
    </row>
    <row r="14759" spans="1:4" ht="15.75" hidden="1" customHeight="1">
      <c r="A14759" s="13" t="s">
        <v>370</v>
      </c>
      <c r="B14759" s="13">
        <v>1784</v>
      </c>
      <c r="D14759" s="13">
        <v>0</v>
      </c>
    </row>
    <row r="14760" spans="1:4" ht="15.75" hidden="1" customHeight="1">
      <c r="A14760" s="13" t="s">
        <v>370</v>
      </c>
      <c r="B14760" s="13">
        <v>1785</v>
      </c>
      <c r="D14760" s="13">
        <v>0</v>
      </c>
    </row>
    <row r="14761" spans="1:4" ht="15.75" hidden="1" customHeight="1">
      <c r="A14761" s="13" t="s">
        <v>370</v>
      </c>
      <c r="B14761" s="13">
        <v>1786</v>
      </c>
      <c r="D14761" s="13">
        <v>0</v>
      </c>
    </row>
    <row r="14762" spans="1:4" ht="15.75" hidden="1" customHeight="1">
      <c r="A14762" s="13" t="s">
        <v>370</v>
      </c>
      <c r="B14762" s="13">
        <v>1787</v>
      </c>
      <c r="D14762" s="13">
        <v>0</v>
      </c>
    </row>
    <row r="14763" spans="1:4" ht="15.75" hidden="1" customHeight="1">
      <c r="A14763" s="13" t="s">
        <v>370</v>
      </c>
      <c r="B14763" s="13">
        <v>1788</v>
      </c>
      <c r="D14763" s="13">
        <v>0</v>
      </c>
    </row>
    <row r="14764" spans="1:4" ht="15.75" hidden="1" customHeight="1">
      <c r="A14764" s="13" t="s">
        <v>370</v>
      </c>
      <c r="B14764" s="13">
        <v>1789</v>
      </c>
      <c r="D14764" s="13">
        <v>0</v>
      </c>
    </row>
    <row r="14765" spans="1:4" ht="15.75" hidden="1" customHeight="1">
      <c r="A14765" s="13" t="s">
        <v>370</v>
      </c>
      <c r="B14765" s="13">
        <v>1790</v>
      </c>
      <c r="D14765" s="13">
        <v>0</v>
      </c>
    </row>
    <row r="14766" spans="1:4" ht="15.75" hidden="1" customHeight="1">
      <c r="A14766" s="13" t="s">
        <v>370</v>
      </c>
      <c r="B14766" s="13">
        <v>1791</v>
      </c>
      <c r="D14766" s="13">
        <v>0</v>
      </c>
    </row>
    <row r="14767" spans="1:4" ht="15.75" hidden="1" customHeight="1">
      <c r="A14767" s="13" t="s">
        <v>370</v>
      </c>
      <c r="B14767" s="13">
        <v>1792</v>
      </c>
      <c r="D14767" s="13">
        <v>0</v>
      </c>
    </row>
    <row r="14768" spans="1:4" ht="15.75" hidden="1" customHeight="1">
      <c r="A14768" s="13" t="s">
        <v>370</v>
      </c>
      <c r="B14768" s="13">
        <v>1793</v>
      </c>
      <c r="D14768" s="13">
        <v>0</v>
      </c>
    </row>
    <row r="14769" spans="1:4" ht="15.75" hidden="1" customHeight="1">
      <c r="A14769" s="13" t="s">
        <v>370</v>
      </c>
      <c r="B14769" s="13">
        <v>1794</v>
      </c>
      <c r="D14769" s="13">
        <v>0</v>
      </c>
    </row>
    <row r="14770" spans="1:4" ht="15.75" hidden="1" customHeight="1">
      <c r="A14770" s="13" t="s">
        <v>370</v>
      </c>
      <c r="B14770" s="13">
        <v>1795</v>
      </c>
      <c r="D14770" s="13">
        <v>0</v>
      </c>
    </row>
    <row r="14771" spans="1:4" ht="15.75" hidden="1" customHeight="1">
      <c r="A14771" s="13" t="s">
        <v>370</v>
      </c>
      <c r="B14771" s="13">
        <v>1796</v>
      </c>
      <c r="D14771" s="13">
        <v>0</v>
      </c>
    </row>
    <row r="14772" spans="1:4" ht="15.75" hidden="1" customHeight="1">
      <c r="A14772" s="13" t="s">
        <v>370</v>
      </c>
      <c r="B14772" s="13">
        <v>1797</v>
      </c>
      <c r="D14772" s="13">
        <v>0</v>
      </c>
    </row>
    <row r="14773" spans="1:4" ht="15.75" hidden="1" customHeight="1">
      <c r="A14773" s="13" t="s">
        <v>370</v>
      </c>
      <c r="B14773" s="13">
        <v>1798</v>
      </c>
      <c r="D14773" s="13">
        <v>0</v>
      </c>
    </row>
    <row r="14774" spans="1:4" ht="15.75" hidden="1" customHeight="1">
      <c r="A14774" s="13" t="s">
        <v>370</v>
      </c>
      <c r="B14774" s="13">
        <v>1799</v>
      </c>
      <c r="D14774" s="13">
        <v>0</v>
      </c>
    </row>
    <row r="14775" spans="1:4" ht="15.75" hidden="1" customHeight="1">
      <c r="A14775" s="13" t="s">
        <v>370</v>
      </c>
      <c r="B14775" s="13">
        <v>1800</v>
      </c>
      <c r="D14775" s="13">
        <v>0</v>
      </c>
    </row>
    <row r="14776" spans="1:4" ht="15.75" hidden="1" customHeight="1">
      <c r="A14776" s="13" t="s">
        <v>370</v>
      </c>
      <c r="B14776" s="13">
        <v>1801</v>
      </c>
      <c r="D14776" s="13">
        <v>0</v>
      </c>
    </row>
    <row r="14777" spans="1:4" ht="15.75" hidden="1" customHeight="1">
      <c r="A14777" s="13" t="s">
        <v>370</v>
      </c>
      <c r="B14777" s="13">
        <v>1802</v>
      </c>
      <c r="D14777" s="13">
        <v>0</v>
      </c>
    </row>
    <row r="14778" spans="1:4" ht="15.75" hidden="1" customHeight="1">
      <c r="A14778" s="13" t="s">
        <v>370</v>
      </c>
      <c r="B14778" s="13">
        <v>1803</v>
      </c>
      <c r="D14778" s="13">
        <v>0</v>
      </c>
    </row>
    <row r="14779" spans="1:4" ht="15.75" hidden="1" customHeight="1">
      <c r="A14779" s="13" t="s">
        <v>370</v>
      </c>
      <c r="B14779" s="13">
        <v>1804</v>
      </c>
      <c r="D14779" s="13">
        <v>0</v>
      </c>
    </row>
    <row r="14780" spans="1:4" ht="15.75" hidden="1" customHeight="1">
      <c r="A14780" s="13" t="s">
        <v>370</v>
      </c>
      <c r="B14780" s="13">
        <v>1805</v>
      </c>
      <c r="D14780" s="13">
        <v>0</v>
      </c>
    </row>
    <row r="14781" spans="1:4" ht="15.75" hidden="1" customHeight="1">
      <c r="A14781" s="13" t="s">
        <v>370</v>
      </c>
      <c r="B14781" s="13">
        <v>1806</v>
      </c>
      <c r="D14781" s="13">
        <v>0</v>
      </c>
    </row>
    <row r="14782" spans="1:4" ht="15.75" hidden="1" customHeight="1">
      <c r="A14782" s="13" t="s">
        <v>370</v>
      </c>
      <c r="B14782" s="13">
        <v>1807</v>
      </c>
      <c r="D14782" s="13">
        <v>0</v>
      </c>
    </row>
    <row r="14783" spans="1:4" ht="15.75" hidden="1" customHeight="1">
      <c r="A14783" s="13" t="s">
        <v>370</v>
      </c>
      <c r="B14783" s="13">
        <v>1808</v>
      </c>
      <c r="D14783" s="13">
        <v>0</v>
      </c>
    </row>
    <row r="14784" spans="1:4" ht="15.75" hidden="1" customHeight="1">
      <c r="A14784" s="13" t="s">
        <v>370</v>
      </c>
      <c r="B14784" s="13">
        <v>1809</v>
      </c>
      <c r="D14784" s="13">
        <v>0</v>
      </c>
    </row>
    <row r="14785" spans="1:4" ht="15.75" hidden="1" customHeight="1">
      <c r="A14785" s="13" t="s">
        <v>370</v>
      </c>
      <c r="B14785" s="13">
        <v>1810</v>
      </c>
      <c r="D14785" s="13">
        <v>0</v>
      </c>
    </row>
    <row r="14786" spans="1:4" ht="15.75" hidden="1" customHeight="1">
      <c r="A14786" s="13" t="s">
        <v>370</v>
      </c>
      <c r="B14786" s="13">
        <v>1811</v>
      </c>
      <c r="D14786" s="13">
        <v>0</v>
      </c>
    </row>
    <row r="14787" spans="1:4" ht="15.75" hidden="1" customHeight="1">
      <c r="A14787" s="13" t="s">
        <v>370</v>
      </c>
      <c r="B14787" s="13">
        <v>1812</v>
      </c>
      <c r="D14787" s="13">
        <v>0</v>
      </c>
    </row>
    <row r="14788" spans="1:4" ht="15.75" hidden="1" customHeight="1">
      <c r="A14788" s="13" t="s">
        <v>370</v>
      </c>
      <c r="B14788" s="13">
        <v>1813</v>
      </c>
      <c r="D14788" s="13">
        <v>0</v>
      </c>
    </row>
    <row r="14789" spans="1:4" ht="15.75" hidden="1" customHeight="1">
      <c r="A14789" s="13" t="s">
        <v>370</v>
      </c>
      <c r="B14789" s="13">
        <v>1814</v>
      </c>
      <c r="D14789" s="13">
        <v>0</v>
      </c>
    </row>
    <row r="14790" spans="1:4" ht="15.75" hidden="1" customHeight="1">
      <c r="A14790" s="13" t="s">
        <v>370</v>
      </c>
      <c r="B14790" s="13">
        <v>1815</v>
      </c>
      <c r="D14790" s="13">
        <v>0</v>
      </c>
    </row>
    <row r="14791" spans="1:4" ht="15.75" hidden="1" customHeight="1">
      <c r="A14791" s="13" t="s">
        <v>370</v>
      </c>
      <c r="B14791" s="13">
        <v>1816</v>
      </c>
      <c r="D14791" s="13">
        <v>0</v>
      </c>
    </row>
    <row r="14792" spans="1:4" ht="15.75" hidden="1" customHeight="1">
      <c r="A14792" s="13" t="s">
        <v>370</v>
      </c>
      <c r="B14792" s="13">
        <v>1817</v>
      </c>
      <c r="D14792" s="13">
        <v>0</v>
      </c>
    </row>
    <row r="14793" spans="1:4" ht="15.75" hidden="1" customHeight="1">
      <c r="A14793" s="13" t="s">
        <v>370</v>
      </c>
      <c r="B14793" s="13">
        <v>1818</v>
      </c>
      <c r="D14793" s="13">
        <v>0</v>
      </c>
    </row>
    <row r="14794" spans="1:4" ht="15.75" hidden="1" customHeight="1">
      <c r="A14794" s="13" t="s">
        <v>370</v>
      </c>
      <c r="B14794" s="13">
        <v>1819</v>
      </c>
      <c r="D14794" s="13">
        <v>0</v>
      </c>
    </row>
    <row r="14795" spans="1:4" ht="15.75" hidden="1" customHeight="1">
      <c r="A14795" s="13" t="s">
        <v>370</v>
      </c>
      <c r="B14795" s="13">
        <v>1820</v>
      </c>
      <c r="D14795" s="13">
        <v>0</v>
      </c>
    </row>
    <row r="14796" spans="1:4" ht="15.75" hidden="1" customHeight="1">
      <c r="A14796" s="13" t="s">
        <v>370</v>
      </c>
      <c r="B14796" s="13">
        <v>1821</v>
      </c>
      <c r="D14796" s="13">
        <v>0</v>
      </c>
    </row>
    <row r="14797" spans="1:4" ht="15.75" hidden="1" customHeight="1">
      <c r="A14797" s="13" t="s">
        <v>370</v>
      </c>
      <c r="B14797" s="13">
        <v>1822</v>
      </c>
      <c r="D14797" s="13">
        <v>0</v>
      </c>
    </row>
    <row r="14798" spans="1:4" ht="15.75" hidden="1" customHeight="1">
      <c r="A14798" s="13" t="s">
        <v>370</v>
      </c>
      <c r="B14798" s="13">
        <v>1823</v>
      </c>
      <c r="D14798" s="13">
        <v>0</v>
      </c>
    </row>
    <row r="14799" spans="1:4" ht="15.75" hidden="1" customHeight="1">
      <c r="A14799" s="13" t="s">
        <v>370</v>
      </c>
      <c r="B14799" s="13">
        <v>1824</v>
      </c>
      <c r="D14799" s="13">
        <v>0</v>
      </c>
    </row>
    <row r="14800" spans="1:4" ht="15.75" hidden="1" customHeight="1">
      <c r="A14800" s="13" t="s">
        <v>370</v>
      </c>
      <c r="B14800" s="13">
        <v>1825</v>
      </c>
      <c r="D14800" s="13">
        <v>0</v>
      </c>
    </row>
    <row r="14801" spans="1:4" ht="15.75" hidden="1" customHeight="1">
      <c r="A14801" s="13" t="s">
        <v>370</v>
      </c>
      <c r="B14801" s="13">
        <v>1826</v>
      </c>
      <c r="D14801" s="13">
        <v>0</v>
      </c>
    </row>
    <row r="14802" spans="1:4" ht="15.75" hidden="1" customHeight="1">
      <c r="A14802" s="13" t="s">
        <v>370</v>
      </c>
      <c r="B14802" s="13">
        <v>1827</v>
      </c>
      <c r="D14802" s="13">
        <v>0</v>
      </c>
    </row>
    <row r="14803" spans="1:4" ht="15.75" hidden="1" customHeight="1">
      <c r="A14803" s="13" t="s">
        <v>370</v>
      </c>
      <c r="B14803" s="13">
        <v>1828</v>
      </c>
      <c r="D14803" s="13">
        <v>0</v>
      </c>
    </row>
    <row r="14804" spans="1:4" ht="15.75" hidden="1" customHeight="1">
      <c r="A14804" s="13" t="s">
        <v>370</v>
      </c>
      <c r="B14804" s="13">
        <v>1829</v>
      </c>
      <c r="D14804" s="13">
        <v>1.0999999999999999E-2</v>
      </c>
    </row>
    <row r="14805" spans="1:4" ht="15.75" hidden="1" customHeight="1">
      <c r="A14805" s="13" t="s">
        <v>370</v>
      </c>
      <c r="B14805" s="13">
        <v>1830</v>
      </c>
      <c r="D14805" s="13">
        <v>2.3E-2</v>
      </c>
    </row>
    <row r="14806" spans="1:4" ht="15.75" hidden="1" customHeight="1">
      <c r="A14806" s="13" t="s">
        <v>370</v>
      </c>
      <c r="B14806" s="13">
        <v>1831</v>
      </c>
      <c r="D14806" s="13">
        <v>2.1999999999999999E-2</v>
      </c>
    </row>
    <row r="14807" spans="1:4" ht="15.75" hidden="1" customHeight="1">
      <c r="A14807" s="13" t="s">
        <v>370</v>
      </c>
      <c r="B14807" s="13">
        <v>1832</v>
      </c>
      <c r="D14807" s="13">
        <v>1.2E-2</v>
      </c>
    </row>
    <row r="14808" spans="1:4" ht="15.75" hidden="1" customHeight="1">
      <c r="A14808" s="13" t="s">
        <v>370</v>
      </c>
      <c r="B14808" s="13">
        <v>1833</v>
      </c>
      <c r="D14808" s="13">
        <v>1.4999999999999999E-2</v>
      </c>
    </row>
    <row r="14809" spans="1:4" ht="15.75" hidden="1" customHeight="1">
      <c r="A14809" s="13" t="s">
        <v>370</v>
      </c>
      <c r="B14809" s="13">
        <v>1834</v>
      </c>
      <c r="D14809" s="13">
        <v>0</v>
      </c>
    </row>
    <row r="14810" spans="1:4" ht="15.75" hidden="1" customHeight="1">
      <c r="A14810" s="13" t="s">
        <v>370</v>
      </c>
      <c r="B14810" s="13">
        <v>1835</v>
      </c>
      <c r="D14810" s="13">
        <v>1.4999999999999999E-2</v>
      </c>
    </row>
    <row r="14811" spans="1:4" ht="15.75" hidden="1" customHeight="1">
      <c r="A14811" s="13" t="s">
        <v>370</v>
      </c>
      <c r="B14811" s="13">
        <v>1836</v>
      </c>
      <c r="D14811" s="13">
        <v>1.7999999999999999E-2</v>
      </c>
    </row>
    <row r="14812" spans="1:4" ht="15.75" hidden="1" customHeight="1">
      <c r="A14812" s="13" t="s">
        <v>370</v>
      </c>
      <c r="B14812" s="13">
        <v>1837</v>
      </c>
      <c r="D14812" s="13">
        <v>2.5999999999999999E-2</v>
      </c>
    </row>
    <row r="14813" spans="1:4" ht="15.75" hidden="1" customHeight="1">
      <c r="A14813" s="13" t="s">
        <v>370</v>
      </c>
      <c r="B14813" s="13">
        <v>1838</v>
      </c>
      <c r="D14813" s="13">
        <v>5.0999999999999997E-2</v>
      </c>
    </row>
    <row r="14814" spans="1:4" ht="15.75" hidden="1" customHeight="1">
      <c r="A14814" s="13" t="s">
        <v>370</v>
      </c>
      <c r="B14814" s="13">
        <v>1839</v>
      </c>
      <c r="D14814" s="13">
        <v>0.04</v>
      </c>
    </row>
    <row r="14815" spans="1:4" ht="15.75" hidden="1" customHeight="1">
      <c r="A14815" s="13" t="s">
        <v>370</v>
      </c>
      <c r="B14815" s="13">
        <v>1840</v>
      </c>
      <c r="D14815" s="13">
        <v>4.3999999999999997E-2</v>
      </c>
    </row>
    <row r="14816" spans="1:4" ht="15.75" hidden="1" customHeight="1">
      <c r="A14816" s="13" t="s">
        <v>370</v>
      </c>
      <c r="B14816" s="13">
        <v>1841</v>
      </c>
      <c r="D14816" s="13">
        <v>5.8999999999999997E-2</v>
      </c>
    </row>
    <row r="14817" spans="1:4" ht="15.75" hidden="1" customHeight="1">
      <c r="A14817" s="13" t="s">
        <v>370</v>
      </c>
      <c r="B14817" s="13">
        <v>1842</v>
      </c>
      <c r="D14817" s="13">
        <v>7.2999999999999995E-2</v>
      </c>
    </row>
    <row r="14818" spans="1:4" ht="15.75" hidden="1" customHeight="1">
      <c r="A14818" s="13" t="s">
        <v>370</v>
      </c>
      <c r="B14818" s="13">
        <v>1843</v>
      </c>
      <c r="D14818" s="13">
        <v>6.2E-2</v>
      </c>
    </row>
    <row r="14819" spans="1:4" ht="15.75" hidden="1" customHeight="1">
      <c r="A14819" s="13" t="s">
        <v>370</v>
      </c>
      <c r="B14819" s="13">
        <v>1844</v>
      </c>
      <c r="D14819" s="13">
        <v>6.6000000000000003E-2</v>
      </c>
    </row>
    <row r="14820" spans="1:4" ht="15.75" hidden="1" customHeight="1">
      <c r="A14820" s="13" t="s">
        <v>370</v>
      </c>
      <c r="B14820" s="13">
        <v>1845</v>
      </c>
      <c r="D14820" s="13">
        <v>9.9000000000000005E-2</v>
      </c>
    </row>
    <row r="14821" spans="1:4" ht="15.75" hidden="1" customHeight="1">
      <c r="A14821" s="13" t="s">
        <v>370</v>
      </c>
      <c r="B14821" s="13">
        <v>1846</v>
      </c>
      <c r="D14821" s="13">
        <v>9.9000000000000005E-2</v>
      </c>
    </row>
    <row r="14822" spans="1:4" ht="15.75" hidden="1" customHeight="1">
      <c r="A14822" s="13" t="s">
        <v>370</v>
      </c>
      <c r="B14822" s="13">
        <v>1847</v>
      </c>
      <c r="D14822" s="13">
        <v>0.10299999999999999</v>
      </c>
    </row>
    <row r="14823" spans="1:4" ht="15.75" hidden="1" customHeight="1">
      <c r="A14823" s="13" t="s">
        <v>370</v>
      </c>
      <c r="B14823" s="13">
        <v>1848</v>
      </c>
      <c r="D14823" s="13">
        <v>0.13200000000000001</v>
      </c>
    </row>
    <row r="14824" spans="1:4" ht="15.75" hidden="1" customHeight="1">
      <c r="A14824" s="13" t="s">
        <v>370</v>
      </c>
      <c r="B14824" s="13">
        <v>1849</v>
      </c>
      <c r="D14824" s="13">
        <v>0.106</v>
      </c>
    </row>
    <row r="14825" spans="1:4" ht="15.75" hidden="1" customHeight="1">
      <c r="A14825" s="13" t="s">
        <v>370</v>
      </c>
      <c r="B14825" s="13">
        <v>1850</v>
      </c>
      <c r="D14825" s="13">
        <v>0.23499999999999999</v>
      </c>
    </row>
    <row r="14826" spans="1:4" ht="15.75" hidden="1" customHeight="1">
      <c r="A14826" s="13" t="s">
        <v>370</v>
      </c>
      <c r="B14826" s="13">
        <v>1851</v>
      </c>
      <c r="D14826" s="13">
        <v>0.15</v>
      </c>
    </row>
    <row r="14827" spans="1:4" ht="15.75" hidden="1" customHeight="1">
      <c r="A14827" s="13" t="s">
        <v>370</v>
      </c>
      <c r="B14827" s="13">
        <v>1852</v>
      </c>
      <c r="D14827" s="13">
        <v>0.15</v>
      </c>
    </row>
    <row r="14828" spans="1:4" ht="15.75" hidden="1" customHeight="1">
      <c r="A14828" s="13" t="s">
        <v>370</v>
      </c>
      <c r="B14828" s="13">
        <v>1853</v>
      </c>
      <c r="D14828" s="13">
        <v>0.16500000000000001</v>
      </c>
    </row>
    <row r="14829" spans="1:4" ht="15.75" hidden="1" customHeight="1">
      <c r="A14829" s="13" t="s">
        <v>370</v>
      </c>
      <c r="B14829" s="13">
        <v>1854</v>
      </c>
      <c r="D14829" s="13">
        <v>0.23400000000000001</v>
      </c>
    </row>
    <row r="14830" spans="1:4" ht="15.75" hidden="1" customHeight="1">
      <c r="A14830" s="13" t="s">
        <v>370</v>
      </c>
      <c r="B14830" s="13">
        <v>1855</v>
      </c>
      <c r="D14830" s="13">
        <v>0.54700000000000004</v>
      </c>
    </row>
    <row r="14831" spans="1:4" ht="15.75" hidden="1" customHeight="1">
      <c r="A14831" s="13" t="s">
        <v>370</v>
      </c>
      <c r="B14831" s="13">
        <v>1856</v>
      </c>
      <c r="D14831" s="13">
        <v>0.30399999999999999</v>
      </c>
    </row>
    <row r="14832" spans="1:4" ht="15.75" hidden="1" customHeight="1">
      <c r="A14832" s="13" t="s">
        <v>370</v>
      </c>
      <c r="B14832" s="13">
        <v>1857</v>
      </c>
      <c r="D14832" s="13">
        <v>0.30399999999999999</v>
      </c>
    </row>
    <row r="14833" spans="1:4" ht="15.75" hidden="1" customHeight="1">
      <c r="A14833" s="13" t="s">
        <v>370</v>
      </c>
      <c r="B14833" s="13">
        <v>1858</v>
      </c>
      <c r="D14833" s="13">
        <v>0.82199999999999995</v>
      </c>
    </row>
    <row r="14834" spans="1:4" ht="15.75" hidden="1" customHeight="1">
      <c r="A14834" s="13" t="s">
        <v>370</v>
      </c>
      <c r="B14834" s="13">
        <v>1859</v>
      </c>
      <c r="D14834" s="13">
        <v>0.96399999999999997</v>
      </c>
    </row>
    <row r="14835" spans="1:4" ht="15.75" hidden="1" customHeight="1">
      <c r="A14835" s="13" t="s">
        <v>370</v>
      </c>
      <c r="B14835" s="13">
        <v>1860</v>
      </c>
      <c r="D14835" s="13">
        <v>1.2090000000000001</v>
      </c>
    </row>
    <row r="14836" spans="1:4" ht="15.75" hidden="1" customHeight="1">
      <c r="A14836" s="13" t="s">
        <v>370</v>
      </c>
      <c r="B14836" s="13">
        <v>1861</v>
      </c>
      <c r="D14836" s="13">
        <v>1.58</v>
      </c>
    </row>
    <row r="14837" spans="1:4" ht="15.75" hidden="1" customHeight="1">
      <c r="A14837" s="13" t="s">
        <v>370</v>
      </c>
      <c r="B14837" s="13">
        <v>1862</v>
      </c>
      <c r="D14837" s="13">
        <v>1.494</v>
      </c>
    </row>
    <row r="14838" spans="1:4" ht="15.75" hidden="1" customHeight="1">
      <c r="A14838" s="13" t="s">
        <v>370</v>
      </c>
      <c r="B14838" s="13">
        <v>1863</v>
      </c>
      <c r="D14838" s="13">
        <v>1.518</v>
      </c>
    </row>
    <row r="14839" spans="1:4" ht="15.75" hidden="1" customHeight="1">
      <c r="A14839" s="13" t="s">
        <v>370</v>
      </c>
      <c r="B14839" s="13">
        <v>1864</v>
      </c>
      <c r="D14839" s="13">
        <v>1.821</v>
      </c>
    </row>
    <row r="14840" spans="1:4" ht="15.75" hidden="1" customHeight="1">
      <c r="A14840" s="13" t="s">
        <v>370</v>
      </c>
      <c r="B14840" s="13">
        <v>1865</v>
      </c>
      <c r="D14840" s="13">
        <v>1.9039999999999999</v>
      </c>
    </row>
    <row r="14841" spans="1:4" ht="15.75" hidden="1" customHeight="1">
      <c r="A14841" s="13" t="s">
        <v>370</v>
      </c>
      <c r="B14841" s="13">
        <v>1866</v>
      </c>
      <c r="D14841" s="13">
        <v>3.5329999999999999</v>
      </c>
    </row>
    <row r="14842" spans="1:4" ht="15.75" hidden="1" customHeight="1">
      <c r="A14842" s="13" t="s">
        <v>370</v>
      </c>
      <c r="B14842" s="13">
        <v>1867</v>
      </c>
      <c r="D14842" s="13">
        <v>3.96</v>
      </c>
    </row>
    <row r="14843" spans="1:4" ht="15.75" hidden="1" customHeight="1">
      <c r="A14843" s="13" t="s">
        <v>370</v>
      </c>
      <c r="B14843" s="13">
        <v>1868</v>
      </c>
      <c r="D14843" s="13">
        <v>3.6219999999999999</v>
      </c>
    </row>
    <row r="14844" spans="1:4" ht="15.75" hidden="1" customHeight="1">
      <c r="A14844" s="13" t="s">
        <v>370</v>
      </c>
      <c r="B14844" s="13">
        <v>1869</v>
      </c>
      <c r="D14844" s="13">
        <v>4.3070000000000004</v>
      </c>
    </row>
    <row r="14845" spans="1:4" ht="15.75" hidden="1" customHeight="1">
      <c r="A14845" s="13" t="s">
        <v>370</v>
      </c>
      <c r="B14845" s="13">
        <v>1870</v>
      </c>
      <c r="D14845" s="13">
        <v>4.7939999999999996</v>
      </c>
    </row>
    <row r="14846" spans="1:4" ht="15.75" hidden="1" customHeight="1">
      <c r="A14846" s="13" t="s">
        <v>370</v>
      </c>
      <c r="B14846" s="13">
        <v>1871</v>
      </c>
      <c r="D14846" s="13">
        <v>6.1319999999999997</v>
      </c>
    </row>
    <row r="14847" spans="1:4" ht="15.75" hidden="1" customHeight="1">
      <c r="A14847" s="13" t="s">
        <v>370</v>
      </c>
      <c r="B14847" s="13">
        <v>1872</v>
      </c>
      <c r="D14847" s="13">
        <v>6.4580000000000002</v>
      </c>
    </row>
    <row r="14848" spans="1:4" ht="15.75" hidden="1" customHeight="1">
      <c r="A14848" s="13" t="s">
        <v>370</v>
      </c>
      <c r="B14848" s="13">
        <v>1873</v>
      </c>
      <c r="D14848" s="13">
        <v>6.1470000000000002</v>
      </c>
    </row>
    <row r="14849" spans="1:4" ht="15.75" hidden="1" customHeight="1">
      <c r="A14849" s="13" t="s">
        <v>370</v>
      </c>
      <c r="B14849" s="13">
        <v>1874</v>
      </c>
      <c r="D14849" s="13">
        <v>7.1429999999999998</v>
      </c>
    </row>
    <row r="14850" spans="1:4" ht="15.75" hidden="1" customHeight="1">
      <c r="A14850" s="13" t="s">
        <v>370</v>
      </c>
      <c r="B14850" s="13">
        <v>1875</v>
      </c>
      <c r="D14850" s="13">
        <v>8.2409999999999997</v>
      </c>
    </row>
    <row r="14851" spans="1:4" ht="15.75" hidden="1" customHeight="1">
      <c r="A14851" s="13" t="s">
        <v>370</v>
      </c>
      <c r="B14851" s="13">
        <v>1876</v>
      </c>
      <c r="D14851" s="13">
        <v>9.77</v>
      </c>
    </row>
    <row r="14852" spans="1:4" ht="15.75" hidden="1" customHeight="1">
      <c r="A14852" s="13" t="s">
        <v>370</v>
      </c>
      <c r="B14852" s="13">
        <v>1877</v>
      </c>
      <c r="D14852" s="13">
        <v>10.159000000000001</v>
      </c>
    </row>
    <row r="14853" spans="1:4" ht="15.75" hidden="1" customHeight="1">
      <c r="A14853" s="13" t="s">
        <v>370</v>
      </c>
      <c r="B14853" s="13">
        <v>1878</v>
      </c>
      <c r="D14853" s="13">
        <v>12.273</v>
      </c>
    </row>
    <row r="14854" spans="1:4" ht="15.75" hidden="1" customHeight="1">
      <c r="A14854" s="13" t="s">
        <v>370</v>
      </c>
      <c r="B14854" s="13">
        <v>1879</v>
      </c>
      <c r="D14854" s="13">
        <v>12.676</v>
      </c>
    </row>
    <row r="14855" spans="1:4" ht="15.75" hidden="1" customHeight="1">
      <c r="A14855" s="13" t="s">
        <v>370</v>
      </c>
      <c r="B14855" s="13">
        <v>1880</v>
      </c>
      <c r="D14855" s="13">
        <v>14.752000000000001</v>
      </c>
    </row>
    <row r="14856" spans="1:4" ht="15.75" hidden="1" customHeight="1">
      <c r="A14856" s="13" t="s">
        <v>370</v>
      </c>
      <c r="B14856" s="13">
        <v>1881</v>
      </c>
      <c r="D14856" s="13">
        <v>15.32</v>
      </c>
    </row>
    <row r="14857" spans="1:4" ht="15.75" hidden="1" customHeight="1">
      <c r="A14857" s="13" t="s">
        <v>370</v>
      </c>
      <c r="B14857" s="13">
        <v>1882</v>
      </c>
      <c r="D14857" s="13">
        <v>16.27</v>
      </c>
    </row>
    <row r="14858" spans="1:4" ht="15.75" hidden="1" customHeight="1">
      <c r="A14858" s="13" t="s">
        <v>370</v>
      </c>
      <c r="B14858" s="13">
        <v>1883</v>
      </c>
      <c r="D14858" s="13">
        <v>18.376999999999999</v>
      </c>
    </row>
    <row r="14859" spans="1:4" ht="15.75" hidden="1" customHeight="1">
      <c r="A14859" s="13" t="s">
        <v>370</v>
      </c>
      <c r="B14859" s="13">
        <v>1884</v>
      </c>
      <c r="D14859" s="13">
        <v>18.693999999999999</v>
      </c>
    </row>
    <row r="14860" spans="1:4" ht="15.75" hidden="1" customHeight="1">
      <c r="A14860" s="13" t="s">
        <v>370</v>
      </c>
      <c r="B14860" s="13">
        <v>1885</v>
      </c>
      <c r="D14860" s="13">
        <v>20.372</v>
      </c>
    </row>
    <row r="14861" spans="1:4" ht="15.75" hidden="1" customHeight="1">
      <c r="A14861" s="13" t="s">
        <v>370</v>
      </c>
      <c r="B14861" s="13">
        <v>1886</v>
      </c>
      <c r="D14861" s="13">
        <v>20.774999999999999</v>
      </c>
    </row>
    <row r="14862" spans="1:4" ht="15.75" hidden="1" customHeight="1">
      <c r="A14862" s="13" t="s">
        <v>370</v>
      </c>
      <c r="B14862" s="13">
        <v>1887</v>
      </c>
      <c r="D14862" s="13">
        <v>21.870999999999999</v>
      </c>
    </row>
    <row r="14863" spans="1:4" ht="15.75" hidden="1" customHeight="1">
      <c r="A14863" s="13" t="s">
        <v>370</v>
      </c>
      <c r="B14863" s="13">
        <v>1888</v>
      </c>
      <c r="D14863" s="13">
        <v>22.954000000000001</v>
      </c>
    </row>
    <row r="14864" spans="1:4" ht="15.75" hidden="1" customHeight="1">
      <c r="A14864" s="13" t="s">
        <v>370</v>
      </c>
      <c r="B14864" s="13">
        <v>1889</v>
      </c>
      <c r="D14864" s="13">
        <v>24.963000000000001</v>
      </c>
    </row>
    <row r="14865" spans="1:4" ht="15.75" hidden="1" customHeight="1">
      <c r="A14865" s="13" t="s">
        <v>370</v>
      </c>
      <c r="B14865" s="13">
        <v>1890</v>
      </c>
      <c r="D14865" s="13">
        <v>27.891999999999999</v>
      </c>
    </row>
    <row r="14866" spans="1:4" ht="15.75" hidden="1" customHeight="1">
      <c r="A14866" s="13" t="s">
        <v>370</v>
      </c>
      <c r="B14866" s="13">
        <v>1891</v>
      </c>
      <c r="D14866" s="13">
        <v>31.196000000000002</v>
      </c>
    </row>
    <row r="14867" spans="1:4" ht="15.75" hidden="1" customHeight="1">
      <c r="A14867" s="13" t="s">
        <v>370</v>
      </c>
      <c r="B14867" s="13">
        <v>1892</v>
      </c>
      <c r="D14867" s="13">
        <v>32.677999999999997</v>
      </c>
    </row>
    <row r="14868" spans="1:4" ht="15.75" hidden="1" customHeight="1">
      <c r="A14868" s="13" t="s">
        <v>370</v>
      </c>
      <c r="B14868" s="13">
        <v>1893</v>
      </c>
      <c r="D14868" s="13">
        <v>36.731999999999999</v>
      </c>
    </row>
    <row r="14869" spans="1:4" ht="15.75" hidden="1" customHeight="1">
      <c r="A14869" s="13" t="s">
        <v>370</v>
      </c>
      <c r="B14869" s="13">
        <v>1894</v>
      </c>
      <c r="D14869" s="13">
        <v>38.591000000000001</v>
      </c>
    </row>
    <row r="14870" spans="1:4" ht="15.75" hidden="1" customHeight="1">
      <c r="A14870" s="13" t="s">
        <v>370</v>
      </c>
      <c r="B14870" s="13">
        <v>1895</v>
      </c>
      <c r="D14870" s="13">
        <v>43.752000000000002</v>
      </c>
    </row>
    <row r="14871" spans="1:4" ht="15.75" hidden="1" customHeight="1">
      <c r="A14871" s="13" t="s">
        <v>370</v>
      </c>
      <c r="B14871" s="13">
        <v>1896</v>
      </c>
      <c r="D14871" s="13">
        <v>44.87</v>
      </c>
    </row>
    <row r="14872" spans="1:4" ht="15.75" hidden="1" customHeight="1">
      <c r="A14872" s="13" t="s">
        <v>370</v>
      </c>
      <c r="B14872" s="13">
        <v>1897</v>
      </c>
      <c r="D14872" s="13">
        <v>51.107999999999997</v>
      </c>
    </row>
    <row r="14873" spans="1:4" ht="15.75" hidden="1" customHeight="1">
      <c r="A14873" s="13" t="s">
        <v>370</v>
      </c>
      <c r="B14873" s="13">
        <v>1898</v>
      </c>
      <c r="D14873" s="13">
        <v>56.77</v>
      </c>
    </row>
    <row r="14874" spans="1:4" ht="15.75" hidden="1" customHeight="1">
      <c r="A14874" s="13" t="s">
        <v>370</v>
      </c>
      <c r="B14874" s="13">
        <v>1899</v>
      </c>
      <c r="D14874" s="13">
        <v>65.596000000000004</v>
      </c>
    </row>
    <row r="14875" spans="1:4" ht="15.75" hidden="1" customHeight="1">
      <c r="A14875" s="13" t="s">
        <v>370</v>
      </c>
      <c r="B14875" s="13">
        <v>1900</v>
      </c>
      <c r="D14875" s="13">
        <v>73.841999999999999</v>
      </c>
    </row>
    <row r="14876" spans="1:4" ht="15.75" hidden="1" customHeight="1">
      <c r="A14876" s="13" t="s">
        <v>370</v>
      </c>
      <c r="B14876" s="13">
        <v>1901</v>
      </c>
      <c r="D14876" s="13">
        <v>74.832999999999998</v>
      </c>
    </row>
    <row r="14877" spans="1:4" ht="15.75" hidden="1" customHeight="1">
      <c r="A14877" s="13" t="s">
        <v>370</v>
      </c>
      <c r="B14877" s="13">
        <v>1902</v>
      </c>
      <c r="D14877" s="13">
        <v>72.968000000000004</v>
      </c>
    </row>
    <row r="14878" spans="1:4" ht="15.75" hidden="1" customHeight="1">
      <c r="A14878" s="13" t="s">
        <v>370</v>
      </c>
      <c r="B14878" s="13">
        <v>1903</v>
      </c>
      <c r="D14878" s="13">
        <v>72.078000000000003</v>
      </c>
    </row>
    <row r="14879" spans="1:4" ht="15.75" hidden="1" customHeight="1">
      <c r="A14879" s="13" t="s">
        <v>370</v>
      </c>
      <c r="B14879" s="13">
        <v>1904</v>
      </c>
      <c r="D14879" s="13">
        <v>79.257000000000005</v>
      </c>
    </row>
    <row r="14880" spans="1:4" ht="15.75" hidden="1" customHeight="1">
      <c r="A14880" s="13" t="s">
        <v>370</v>
      </c>
      <c r="B14880" s="13">
        <v>1905</v>
      </c>
      <c r="D14880" s="13">
        <v>72.23</v>
      </c>
    </row>
    <row r="14881" spans="1:4" ht="15.75" hidden="1" customHeight="1">
      <c r="A14881" s="13" t="s">
        <v>370</v>
      </c>
      <c r="B14881" s="13">
        <v>1906</v>
      </c>
      <c r="D14881" s="13">
        <v>81.7</v>
      </c>
    </row>
    <row r="14882" spans="1:4" ht="15.75" hidden="1" customHeight="1">
      <c r="A14882" s="13" t="s">
        <v>370</v>
      </c>
      <c r="B14882" s="13">
        <v>1907</v>
      </c>
      <c r="D14882" s="13">
        <v>91.745999999999995</v>
      </c>
    </row>
    <row r="14883" spans="1:4" ht="15.75" hidden="1" customHeight="1">
      <c r="A14883" s="13" t="s">
        <v>370</v>
      </c>
      <c r="B14883" s="13">
        <v>1908</v>
      </c>
      <c r="D14883" s="13">
        <v>93.234999999999999</v>
      </c>
    </row>
    <row r="14884" spans="1:4" ht="15.75" hidden="1" customHeight="1">
      <c r="A14884" s="13" t="s">
        <v>370</v>
      </c>
      <c r="B14884" s="13">
        <v>1909</v>
      </c>
      <c r="D14884" s="13">
        <v>97.74</v>
      </c>
    </row>
    <row r="14885" spans="1:4" ht="15.75" hidden="1" customHeight="1">
      <c r="A14885" s="13" t="s">
        <v>370</v>
      </c>
      <c r="B14885" s="13">
        <v>1910</v>
      </c>
      <c r="D14885" s="13">
        <v>96.027000000000001</v>
      </c>
    </row>
    <row r="14886" spans="1:4" ht="15.75" hidden="1" customHeight="1">
      <c r="A14886" s="13" t="s">
        <v>370</v>
      </c>
      <c r="B14886" s="13">
        <v>1911</v>
      </c>
      <c r="D14886" s="13">
        <v>100.059</v>
      </c>
    </row>
    <row r="14887" spans="1:4" ht="15.75" hidden="1" customHeight="1">
      <c r="A14887" s="13" t="s">
        <v>370</v>
      </c>
      <c r="B14887" s="13">
        <v>1912</v>
      </c>
      <c r="D14887" s="13">
        <v>112.229</v>
      </c>
    </row>
    <row r="14888" spans="1:4" ht="15.75" hidden="1" customHeight="1">
      <c r="A14888" s="13" t="s">
        <v>370</v>
      </c>
      <c r="B14888" s="13">
        <v>1913</v>
      </c>
      <c r="D14888" s="13">
        <v>122.89100000000001</v>
      </c>
    </row>
    <row r="14889" spans="1:4" ht="15.75" hidden="1" customHeight="1">
      <c r="A14889" s="13" t="s">
        <v>370</v>
      </c>
      <c r="B14889" s="13">
        <v>1914</v>
      </c>
      <c r="D14889" s="13">
        <v>109.77800000000001</v>
      </c>
    </row>
    <row r="14890" spans="1:4" ht="15.75" hidden="1" customHeight="1">
      <c r="A14890" s="13" t="s">
        <v>370</v>
      </c>
      <c r="B14890" s="13">
        <v>1915</v>
      </c>
      <c r="D14890" s="13">
        <v>103.325</v>
      </c>
    </row>
    <row r="14891" spans="1:4" ht="15.75" hidden="1" customHeight="1">
      <c r="A14891" s="13" t="s">
        <v>370</v>
      </c>
      <c r="B14891" s="13">
        <v>1916</v>
      </c>
      <c r="D14891" s="13">
        <v>107.986</v>
      </c>
    </row>
    <row r="14892" spans="1:4" ht="15.75" hidden="1" customHeight="1">
      <c r="A14892" s="13" t="s">
        <v>370</v>
      </c>
      <c r="B14892" s="13">
        <v>1917</v>
      </c>
      <c r="D14892" s="13">
        <v>93.912999999999997</v>
      </c>
    </row>
    <row r="14893" spans="1:4" ht="15.75" hidden="1" customHeight="1">
      <c r="A14893" s="13" t="s">
        <v>370</v>
      </c>
      <c r="B14893" s="13">
        <v>1918</v>
      </c>
      <c r="D14893" s="13">
        <v>43.82</v>
      </c>
    </row>
    <row r="14894" spans="1:4" ht="15.75" hidden="1" customHeight="1">
      <c r="A14894" s="13" t="s">
        <v>370</v>
      </c>
      <c r="B14894" s="13">
        <v>1919</v>
      </c>
      <c r="D14894" s="13">
        <v>40.741999999999997</v>
      </c>
    </row>
    <row r="14895" spans="1:4" ht="15.75" hidden="1" customHeight="1">
      <c r="A14895" s="13" t="s">
        <v>370</v>
      </c>
      <c r="B14895" s="13">
        <v>1920</v>
      </c>
      <c r="D14895" s="13">
        <v>41.545000000000002</v>
      </c>
    </row>
    <row r="14896" spans="1:4" ht="15.75" hidden="1" customHeight="1">
      <c r="A14896" s="13" t="s">
        <v>370</v>
      </c>
      <c r="B14896" s="13">
        <v>1921</v>
      </c>
      <c r="D14896" s="13">
        <v>39.247</v>
      </c>
    </row>
    <row r="14897" spans="1:4" ht="15.75" hidden="1" customHeight="1">
      <c r="A14897" s="13" t="s">
        <v>370</v>
      </c>
      <c r="B14897" s="13">
        <v>1922</v>
      </c>
      <c r="D14897" s="13">
        <v>51.637</v>
      </c>
    </row>
    <row r="14898" spans="1:4" ht="15.75" hidden="1" customHeight="1">
      <c r="A14898" s="13" t="s">
        <v>370</v>
      </c>
      <c r="B14898" s="13">
        <v>1923</v>
      </c>
      <c r="D14898" s="13">
        <v>57.482999999999997</v>
      </c>
    </row>
    <row r="14899" spans="1:4" ht="15.75" hidden="1" customHeight="1">
      <c r="A14899" s="13" t="s">
        <v>370</v>
      </c>
      <c r="B14899" s="13">
        <v>1924</v>
      </c>
      <c r="D14899" s="13">
        <v>65.427999999999997</v>
      </c>
    </row>
    <row r="14900" spans="1:4" ht="15.75" hidden="1" customHeight="1">
      <c r="A14900" s="13" t="s">
        <v>370</v>
      </c>
      <c r="B14900" s="13">
        <v>1925</v>
      </c>
      <c r="D14900" s="13">
        <v>65.483999999999995</v>
      </c>
    </row>
    <row r="14901" spans="1:4" ht="15.75" hidden="1" customHeight="1">
      <c r="A14901" s="13" t="s">
        <v>370</v>
      </c>
      <c r="B14901" s="13">
        <v>1926</v>
      </c>
      <c r="D14901" s="13">
        <v>84.224999999999994</v>
      </c>
    </row>
    <row r="14902" spans="1:4" ht="15.75" hidden="1" customHeight="1">
      <c r="A14902" s="13" t="s">
        <v>370</v>
      </c>
      <c r="B14902" s="13">
        <v>1927</v>
      </c>
      <c r="D14902" s="13">
        <v>104.208</v>
      </c>
    </row>
    <row r="14903" spans="1:4" ht="15.75" hidden="1" customHeight="1">
      <c r="A14903" s="13" t="s">
        <v>370</v>
      </c>
      <c r="B14903" s="13">
        <v>1928</v>
      </c>
      <c r="D14903" s="13">
        <v>114.151</v>
      </c>
    </row>
    <row r="14904" spans="1:4" ht="15.75" hidden="1" customHeight="1">
      <c r="A14904" s="13" t="s">
        <v>370</v>
      </c>
      <c r="B14904" s="13">
        <v>1929</v>
      </c>
      <c r="D14904" s="13">
        <v>124.04600000000001</v>
      </c>
    </row>
    <row r="14905" spans="1:4" ht="15.75" hidden="1" customHeight="1">
      <c r="A14905" s="13" t="s">
        <v>370</v>
      </c>
      <c r="B14905" s="13">
        <v>1930</v>
      </c>
      <c r="D14905" s="13">
        <v>156.97499999999999</v>
      </c>
    </row>
    <row r="14906" spans="1:4" ht="15.75" hidden="1" customHeight="1">
      <c r="A14906" s="13" t="s">
        <v>370</v>
      </c>
      <c r="B14906" s="13">
        <v>1931</v>
      </c>
      <c r="D14906" s="13">
        <v>182.90299999999999</v>
      </c>
    </row>
    <row r="14907" spans="1:4" ht="15.75" hidden="1" customHeight="1">
      <c r="A14907" s="13" t="s">
        <v>370</v>
      </c>
      <c r="B14907" s="13">
        <v>1932</v>
      </c>
      <c r="D14907" s="13">
        <v>203.083</v>
      </c>
    </row>
    <row r="14908" spans="1:4" ht="15.75" hidden="1" customHeight="1">
      <c r="A14908" s="13" t="s">
        <v>370</v>
      </c>
      <c r="B14908" s="13">
        <v>1933</v>
      </c>
      <c r="D14908" s="13">
        <v>223.51599999999999</v>
      </c>
    </row>
    <row r="14909" spans="1:4" ht="15.75" hidden="1" customHeight="1">
      <c r="A14909" s="13" t="s">
        <v>370</v>
      </c>
      <c r="B14909" s="13">
        <v>1934</v>
      </c>
      <c r="D14909" s="13">
        <v>265.82499999999999</v>
      </c>
    </row>
    <row r="14910" spans="1:4" ht="15.75" hidden="1" customHeight="1">
      <c r="A14910" s="13" t="s">
        <v>370</v>
      </c>
      <c r="B14910" s="13">
        <v>1935</v>
      </c>
      <c r="D14910" s="13">
        <v>298.13200000000001</v>
      </c>
    </row>
    <row r="14911" spans="1:4" ht="15.75" hidden="1" customHeight="1">
      <c r="A14911" s="13" t="s">
        <v>370</v>
      </c>
      <c r="B14911" s="13">
        <v>1936</v>
      </c>
      <c r="D14911" s="13">
        <v>339.32600000000002</v>
      </c>
    </row>
    <row r="14912" spans="1:4" ht="15.75" hidden="1" customHeight="1">
      <c r="A14912" s="13" t="s">
        <v>370</v>
      </c>
      <c r="B14912" s="13">
        <v>1937</v>
      </c>
      <c r="D14912" s="13">
        <v>349.07299999999998</v>
      </c>
    </row>
    <row r="14913" spans="1:4" ht="15.75" hidden="1" customHeight="1">
      <c r="A14913" s="13" t="s">
        <v>370</v>
      </c>
      <c r="B14913" s="13">
        <v>1938</v>
      </c>
      <c r="D14913" s="13">
        <v>365.23</v>
      </c>
    </row>
    <row r="14914" spans="1:4" ht="15.75" hidden="1" customHeight="1">
      <c r="A14914" s="13" t="s">
        <v>370</v>
      </c>
      <c r="B14914" s="13">
        <v>1939</v>
      </c>
      <c r="D14914" s="13">
        <v>373.19600000000003</v>
      </c>
    </row>
    <row r="14915" spans="1:4" ht="15.75" hidden="1" customHeight="1">
      <c r="A14915" s="13" t="s">
        <v>370</v>
      </c>
      <c r="B14915" s="13">
        <v>1940</v>
      </c>
      <c r="D14915" s="13">
        <v>432.90300000000002</v>
      </c>
    </row>
    <row r="14916" spans="1:4" ht="15.75" hidden="1" customHeight="1">
      <c r="A14916" s="13" t="s">
        <v>370</v>
      </c>
      <c r="B14916" s="13">
        <v>1941</v>
      </c>
      <c r="D14916" s="13">
        <v>372.30900000000003</v>
      </c>
    </row>
    <row r="14917" spans="1:4" ht="15.75" hidden="1" customHeight="1">
      <c r="A14917" s="13" t="s">
        <v>370</v>
      </c>
      <c r="B14917" s="13">
        <v>1942</v>
      </c>
      <c r="D14917" s="13">
        <v>207.054</v>
      </c>
    </row>
    <row r="14918" spans="1:4" ht="15.75" hidden="1" customHeight="1">
      <c r="A14918" s="13" t="s">
        <v>370</v>
      </c>
      <c r="B14918" s="13">
        <v>1943</v>
      </c>
      <c r="D14918" s="13">
        <v>216.75899999999999</v>
      </c>
    </row>
    <row r="14919" spans="1:4" ht="15.75" hidden="1" customHeight="1">
      <c r="A14919" s="13" t="s">
        <v>370</v>
      </c>
      <c r="B14919" s="13">
        <v>1944</v>
      </c>
      <c r="D14919" s="13">
        <v>305.97899999999998</v>
      </c>
    </row>
    <row r="14920" spans="1:4" ht="15.75" hidden="1" customHeight="1">
      <c r="A14920" s="13" t="s">
        <v>370</v>
      </c>
      <c r="B14920" s="13">
        <v>1945</v>
      </c>
      <c r="D14920" s="13">
        <v>323.27999999999997</v>
      </c>
    </row>
    <row r="14921" spans="1:4" ht="15.75" hidden="1" customHeight="1">
      <c r="A14921" s="13" t="s">
        <v>370</v>
      </c>
      <c r="B14921" s="13">
        <v>1946</v>
      </c>
      <c r="D14921" s="13">
        <v>373.31700000000001</v>
      </c>
    </row>
    <row r="14922" spans="1:4" ht="15.75" hidden="1" customHeight="1">
      <c r="A14922" s="13" t="s">
        <v>370</v>
      </c>
      <c r="B14922" s="13">
        <v>1947</v>
      </c>
      <c r="D14922" s="13">
        <v>455.85599999999999</v>
      </c>
    </row>
    <row r="14923" spans="1:4" ht="15.75" hidden="1" customHeight="1">
      <c r="A14923" s="13" t="s">
        <v>370</v>
      </c>
      <c r="B14923" s="13">
        <v>1948</v>
      </c>
      <c r="D14923" s="13">
        <v>485.26499999999999</v>
      </c>
    </row>
    <row r="14924" spans="1:4" ht="15.75" hidden="1" customHeight="1">
      <c r="A14924" s="13" t="s">
        <v>370</v>
      </c>
      <c r="B14924" s="13">
        <v>1949</v>
      </c>
      <c r="D14924" s="13">
        <v>546.74900000000002</v>
      </c>
    </row>
    <row r="14925" spans="1:4" ht="15.75" hidden="1" customHeight="1">
      <c r="A14925" s="13" t="s">
        <v>370</v>
      </c>
      <c r="B14925" s="13">
        <v>1950</v>
      </c>
      <c r="D14925" s="13">
        <v>604.91300000000001</v>
      </c>
    </row>
    <row r="14926" spans="1:4" ht="15.75" hidden="1" customHeight="1">
      <c r="A14926" s="13" t="s">
        <v>370</v>
      </c>
      <c r="B14926" s="13">
        <v>1951</v>
      </c>
      <c r="D14926" s="13">
        <v>655.32500000000005</v>
      </c>
    </row>
    <row r="14927" spans="1:4" ht="15.75" hidden="1" customHeight="1">
      <c r="A14927" s="13" t="s">
        <v>370</v>
      </c>
      <c r="B14927" s="13">
        <v>1952</v>
      </c>
      <c r="D14927" s="13">
        <v>698.59400000000005</v>
      </c>
    </row>
    <row r="14928" spans="1:4" ht="15.75" hidden="1" customHeight="1">
      <c r="A14928" s="13" t="s">
        <v>370</v>
      </c>
      <c r="B14928" s="13">
        <v>1953</v>
      </c>
      <c r="D14928" s="13">
        <v>736.43499999999995</v>
      </c>
    </row>
    <row r="14929" spans="1:4" ht="15.75" hidden="1" customHeight="1">
      <c r="A14929" s="13" t="s">
        <v>370</v>
      </c>
      <c r="B14929" s="13">
        <v>1954</v>
      </c>
      <c r="D14929" s="13">
        <v>805.82100000000003</v>
      </c>
    </row>
    <row r="14930" spans="1:4" ht="15.75" hidden="1" customHeight="1">
      <c r="A14930" s="13" t="s">
        <v>370</v>
      </c>
      <c r="B14930" s="13">
        <v>1955</v>
      </c>
      <c r="D14930" s="13">
        <v>913.56399999999996</v>
      </c>
    </row>
    <row r="14931" spans="1:4" ht="15.75" hidden="1" customHeight="1">
      <c r="A14931" s="13" t="s">
        <v>370</v>
      </c>
      <c r="B14931" s="13">
        <v>1956</v>
      </c>
      <c r="D14931" s="13">
        <v>1004.04</v>
      </c>
    </row>
    <row r="14932" spans="1:4" ht="15.75" hidden="1" customHeight="1">
      <c r="A14932" s="13" t="s">
        <v>370</v>
      </c>
      <c r="B14932" s="13">
        <v>1957</v>
      </c>
      <c r="D14932" s="13">
        <v>1096.365</v>
      </c>
    </row>
    <row r="14933" spans="1:4" ht="15.75" hidden="1" customHeight="1">
      <c r="A14933" s="13" t="s">
        <v>370</v>
      </c>
      <c r="B14933" s="13">
        <v>1958</v>
      </c>
      <c r="D14933" s="13">
        <v>1164.7170000000001</v>
      </c>
    </row>
    <row r="14934" spans="1:4" ht="15.75" hidden="1" customHeight="1">
      <c r="A14934" s="13" t="s">
        <v>370</v>
      </c>
      <c r="B14934" s="13">
        <v>1959</v>
      </c>
      <c r="D14934" s="13">
        <v>1226.201</v>
      </c>
    </row>
    <row r="14935" spans="1:4" ht="15.75" hidden="1" customHeight="1">
      <c r="A14935" s="13" t="s">
        <v>370</v>
      </c>
      <c r="B14935" s="13">
        <v>1960</v>
      </c>
      <c r="D14935" s="13">
        <v>1281.211</v>
      </c>
    </row>
    <row r="14936" spans="1:4" ht="15.75" hidden="1" customHeight="1">
      <c r="A14936" s="13" t="s">
        <v>370</v>
      </c>
      <c r="B14936" s="13">
        <v>1961</v>
      </c>
      <c r="D14936" s="13">
        <v>1321.8520000000001</v>
      </c>
    </row>
    <row r="14937" spans="1:4" ht="15.75" hidden="1" customHeight="1">
      <c r="A14937" s="13" t="s">
        <v>370</v>
      </c>
      <c r="B14937" s="13">
        <v>1962</v>
      </c>
      <c r="D14937" s="13">
        <v>1389.653</v>
      </c>
    </row>
    <row r="14938" spans="1:4" ht="15.75" hidden="1" customHeight="1">
      <c r="A14938" s="13" t="s">
        <v>370</v>
      </c>
      <c r="B14938" s="13">
        <v>1963</v>
      </c>
      <c r="D14938" s="13">
        <v>1493.9369999999999</v>
      </c>
    </row>
    <row r="14939" spans="1:4" ht="15.75" hidden="1" customHeight="1">
      <c r="A14939" s="13" t="s">
        <v>370</v>
      </c>
      <c r="B14939" s="13">
        <v>1964</v>
      </c>
      <c r="D14939" s="13">
        <v>1588.056</v>
      </c>
    </row>
    <row r="14940" spans="1:4" ht="15.75" hidden="1" customHeight="1">
      <c r="A14940" s="13" t="s">
        <v>370</v>
      </c>
      <c r="B14940" s="13">
        <v>1965</v>
      </c>
      <c r="D14940" s="13">
        <v>1683.299</v>
      </c>
    </row>
    <row r="14941" spans="1:4" ht="15.75" hidden="1" customHeight="1">
      <c r="A14941" s="13" t="s">
        <v>370</v>
      </c>
      <c r="B14941" s="13">
        <v>1966</v>
      </c>
      <c r="D14941" s="13">
        <v>1777.328</v>
      </c>
    </row>
    <row r="14942" spans="1:4" ht="15.75" hidden="1" customHeight="1">
      <c r="A14942" s="13" t="s">
        <v>370</v>
      </c>
      <c r="B14942" s="13">
        <v>1967</v>
      </c>
      <c r="D14942" s="13">
        <v>1855.596</v>
      </c>
    </row>
    <row r="14943" spans="1:4" ht="15.75" hidden="1" customHeight="1">
      <c r="A14943" s="13" t="s">
        <v>370</v>
      </c>
      <c r="B14943" s="13">
        <v>1968</v>
      </c>
      <c r="D14943" s="13">
        <v>1913.412</v>
      </c>
    </row>
    <row r="14944" spans="1:4" ht="15.75" hidden="1" customHeight="1">
      <c r="A14944" s="13" t="s">
        <v>370</v>
      </c>
      <c r="B14944" s="13">
        <v>1969</v>
      </c>
      <c r="D14944" s="13">
        <v>1992.9690000000001</v>
      </c>
    </row>
    <row r="14945" spans="1:4" ht="15.75" hidden="1" customHeight="1">
      <c r="A14945" s="13" t="s">
        <v>370</v>
      </c>
      <c r="B14945" s="13">
        <v>1970</v>
      </c>
      <c r="D14945" s="13">
        <v>2111.299</v>
      </c>
    </row>
    <row r="14946" spans="1:4" ht="15.75" hidden="1" customHeight="1">
      <c r="A14946" s="13" t="s">
        <v>370</v>
      </c>
      <c r="B14946" s="13">
        <v>1971</v>
      </c>
      <c r="D14946" s="13">
        <v>2238.3409999999999</v>
      </c>
    </row>
    <row r="14947" spans="1:4" ht="15.75" hidden="1" customHeight="1">
      <c r="A14947" s="13" t="s">
        <v>370</v>
      </c>
      <c r="B14947" s="13">
        <v>1972</v>
      </c>
      <c r="D14947" s="13">
        <v>2349.4169999999999</v>
      </c>
    </row>
    <row r="14948" spans="1:4" ht="15.75" hidden="1" customHeight="1">
      <c r="A14948" s="13" t="s">
        <v>370</v>
      </c>
      <c r="B14948" s="13">
        <v>1973</v>
      </c>
      <c r="D14948" s="13">
        <v>2457.34</v>
      </c>
    </row>
    <row r="14949" spans="1:4" ht="15.75" hidden="1" customHeight="1">
      <c r="A14949" s="13" t="s">
        <v>370</v>
      </c>
      <c r="B14949" s="13">
        <v>1974</v>
      </c>
      <c r="D14949" s="13">
        <v>2537.1559999999999</v>
      </c>
    </row>
    <row r="14950" spans="1:4" ht="15.75" hidden="1" customHeight="1">
      <c r="A14950" s="13" t="s">
        <v>370</v>
      </c>
      <c r="B14950" s="13">
        <v>1975</v>
      </c>
      <c r="D14950" s="13">
        <v>2663.2820000000002</v>
      </c>
    </row>
    <row r="14951" spans="1:4" ht="15.75" hidden="1" customHeight="1">
      <c r="A14951" s="13" t="s">
        <v>370</v>
      </c>
      <c r="B14951" s="13">
        <v>1976</v>
      </c>
      <c r="D14951" s="13">
        <v>2766.9760000000001</v>
      </c>
    </row>
    <row r="14952" spans="1:4" ht="15.75" hidden="1" customHeight="1">
      <c r="A14952" s="13" t="s">
        <v>370</v>
      </c>
      <c r="B14952" s="13">
        <v>1977</v>
      </c>
      <c r="D14952" s="13">
        <v>2855.8409999999999</v>
      </c>
    </row>
    <row r="14953" spans="1:4" ht="15.75" hidden="1" customHeight="1">
      <c r="A14953" s="13" t="s">
        <v>370</v>
      </c>
      <c r="B14953" s="13">
        <v>1978</v>
      </c>
      <c r="D14953" s="13">
        <v>2957.5540000000001</v>
      </c>
    </row>
    <row r="14954" spans="1:4" ht="15.75" hidden="1" customHeight="1">
      <c r="A14954" s="13" t="s">
        <v>370</v>
      </c>
      <c r="B14954" s="13">
        <v>1979</v>
      </c>
      <c r="D14954" s="13">
        <v>2987.9380000000001</v>
      </c>
    </row>
    <row r="14955" spans="1:4" ht="15.75" hidden="1" customHeight="1">
      <c r="A14955" s="13" t="s">
        <v>370</v>
      </c>
      <c r="B14955" s="13">
        <v>1980</v>
      </c>
      <c r="D14955" s="13">
        <v>3092.9920000000002</v>
      </c>
    </row>
    <row r="14956" spans="1:4" ht="15.75" hidden="1" customHeight="1">
      <c r="A14956" s="13" t="s">
        <v>370</v>
      </c>
      <c r="B14956" s="13">
        <v>1981</v>
      </c>
      <c r="D14956" s="13">
        <v>3044.0529999999999</v>
      </c>
    </row>
    <row r="14957" spans="1:4" ht="15.75" hidden="1" customHeight="1">
      <c r="A14957" s="13" t="s">
        <v>370</v>
      </c>
      <c r="B14957" s="13">
        <v>1982</v>
      </c>
      <c r="D14957" s="13">
        <v>3088.3209999999999</v>
      </c>
    </row>
    <row r="14958" spans="1:4" ht="15.75" hidden="1" customHeight="1">
      <c r="A14958" s="13" t="s">
        <v>370</v>
      </c>
      <c r="B14958" s="13">
        <v>1983</v>
      </c>
      <c r="D14958" s="13">
        <v>3140.511</v>
      </c>
    </row>
    <row r="14959" spans="1:4" ht="15.75" hidden="1" customHeight="1">
      <c r="A14959" s="13" t="s">
        <v>370</v>
      </c>
      <c r="B14959" s="13">
        <v>1984</v>
      </c>
      <c r="D14959" s="13">
        <v>3172.8020000000001</v>
      </c>
    </row>
    <row r="14960" spans="1:4" ht="15.75" hidden="1" customHeight="1">
      <c r="A14960" s="13" t="s">
        <v>370</v>
      </c>
      <c r="B14960" s="13">
        <v>1985</v>
      </c>
      <c r="D14960" s="13">
        <v>3409.3429999999998</v>
      </c>
    </row>
    <row r="14961" spans="1:4" ht="15.75" hidden="1" customHeight="1">
      <c r="A14961" s="13" t="s">
        <v>370</v>
      </c>
      <c r="B14961" s="13">
        <v>1986</v>
      </c>
      <c r="D14961" s="13">
        <v>3429.4989999999998</v>
      </c>
    </row>
    <row r="14962" spans="1:4" ht="15.75" hidden="1" customHeight="1">
      <c r="A14962" s="13" t="s">
        <v>370</v>
      </c>
      <c r="B14962" s="13">
        <v>1987</v>
      </c>
      <c r="D14962" s="13">
        <v>3414.3249999999998</v>
      </c>
    </row>
    <row r="14963" spans="1:4" ht="15.75" hidden="1" customHeight="1">
      <c r="A14963" s="13" t="s">
        <v>370</v>
      </c>
      <c r="B14963" s="13">
        <v>1988</v>
      </c>
      <c r="D14963" s="13">
        <v>3497.0279999999998</v>
      </c>
    </row>
    <row r="14964" spans="1:4" ht="15.75" hidden="1" customHeight="1">
      <c r="A14964" s="13" t="s">
        <v>370</v>
      </c>
      <c r="B14964" s="13">
        <v>1989</v>
      </c>
      <c r="D14964" s="13">
        <v>3413.4960000000001</v>
      </c>
    </row>
    <row r="14965" spans="1:4" ht="15.75" hidden="1" customHeight="1">
      <c r="A14965" s="13" t="s">
        <v>370</v>
      </c>
      <c r="B14965" s="13">
        <v>1990</v>
      </c>
      <c r="D14965" s="13">
        <v>3565.837</v>
      </c>
    </row>
    <row r="14966" spans="1:4" ht="15.75" hidden="1" customHeight="1">
      <c r="A14966" s="13" t="s">
        <v>370</v>
      </c>
      <c r="B14966" s="13">
        <v>1991</v>
      </c>
      <c r="D14966" s="13">
        <v>3324.1089999999999</v>
      </c>
    </row>
    <row r="14967" spans="1:4" ht="15.75" hidden="1" customHeight="1">
      <c r="A14967" s="13" t="s">
        <v>370</v>
      </c>
      <c r="B14967" s="13">
        <v>1992</v>
      </c>
      <c r="D14967" s="13">
        <v>2826.806</v>
      </c>
    </row>
    <row r="14968" spans="1:4" ht="15.75" hidden="1" customHeight="1">
      <c r="A14968" s="13" t="s">
        <v>370</v>
      </c>
      <c r="B14968" s="13">
        <v>1993</v>
      </c>
      <c r="D14968" s="13">
        <v>2620.1909999999998</v>
      </c>
    </row>
    <row r="14969" spans="1:4" ht="15.75" hidden="1" customHeight="1">
      <c r="A14969" s="13" t="s">
        <v>370</v>
      </c>
      <c r="B14969" s="13">
        <v>1994</v>
      </c>
      <c r="D14969" s="13">
        <v>2284.5810000000001</v>
      </c>
    </row>
    <row r="14970" spans="1:4" ht="15.75" hidden="1" customHeight="1">
      <c r="A14970" s="13" t="s">
        <v>370</v>
      </c>
      <c r="B14970" s="13">
        <v>1995</v>
      </c>
      <c r="D14970" s="13">
        <v>2223.31</v>
      </c>
    </row>
    <row r="14971" spans="1:4" ht="15.75" hidden="1" customHeight="1">
      <c r="A14971" s="13" t="s">
        <v>370</v>
      </c>
      <c r="B14971" s="13">
        <v>1996</v>
      </c>
      <c r="D14971" s="13">
        <v>2165.777</v>
      </c>
    </row>
    <row r="14972" spans="1:4" ht="15.75" hidden="1" customHeight="1">
      <c r="A14972" s="13" t="s">
        <v>370</v>
      </c>
      <c r="B14972" s="13">
        <v>1997</v>
      </c>
      <c r="D14972" s="13">
        <v>2050.837</v>
      </c>
    </row>
    <row r="14973" spans="1:4" ht="15.75" hidden="1" customHeight="1">
      <c r="A14973" s="13" t="s">
        <v>370</v>
      </c>
      <c r="B14973" s="13">
        <v>1998</v>
      </c>
      <c r="D14973" s="13">
        <v>2028.6189999999999</v>
      </c>
    </row>
    <row r="14974" spans="1:4" ht="15.75" hidden="1" customHeight="1">
      <c r="A14974" s="13" t="s">
        <v>370</v>
      </c>
      <c r="B14974" s="13">
        <v>1999</v>
      </c>
      <c r="D14974" s="13">
        <v>2007.2539999999999</v>
      </c>
    </row>
    <row r="14975" spans="1:4" ht="15.75" hidden="1" customHeight="1">
      <c r="A14975" s="13" t="s">
        <v>370</v>
      </c>
      <c r="B14975" s="13">
        <v>2000</v>
      </c>
      <c r="D14975" s="13">
        <v>1987.3019999999999</v>
      </c>
    </row>
    <row r="14976" spans="1:4" ht="15.75" hidden="1" customHeight="1">
      <c r="A14976" s="13" t="s">
        <v>370</v>
      </c>
      <c r="B14976" s="13">
        <v>2001</v>
      </c>
      <c r="D14976" s="13">
        <v>2048.4090000000001</v>
      </c>
    </row>
    <row r="14977" spans="1:4" ht="15.75" hidden="1" customHeight="1">
      <c r="A14977" s="13" t="s">
        <v>370</v>
      </c>
      <c r="B14977" s="13">
        <v>2002</v>
      </c>
      <c r="D14977" s="13">
        <v>2032.39</v>
      </c>
    </row>
    <row r="14978" spans="1:4" ht="15.75" hidden="1" customHeight="1">
      <c r="A14978" s="13" t="s">
        <v>370</v>
      </c>
      <c r="B14978" s="13">
        <v>2003</v>
      </c>
      <c r="D14978" s="13">
        <v>2082.4859999999999</v>
      </c>
    </row>
    <row r="14979" spans="1:4" ht="15.75" hidden="1" customHeight="1">
      <c r="A14979" s="13" t="s">
        <v>370</v>
      </c>
      <c r="B14979" s="13">
        <v>2004</v>
      </c>
      <c r="D14979" s="13">
        <v>2102.027</v>
      </c>
    </row>
    <row r="14980" spans="1:4" ht="15.75" hidden="1" customHeight="1">
      <c r="A14980" s="13" t="s">
        <v>370</v>
      </c>
      <c r="B14980" s="13">
        <v>2005</v>
      </c>
      <c r="D14980" s="13">
        <v>2114.884</v>
      </c>
    </row>
    <row r="14981" spans="1:4" ht="15.75" hidden="1" customHeight="1">
      <c r="A14981" s="13" t="s">
        <v>370</v>
      </c>
      <c r="B14981" s="13">
        <v>2006</v>
      </c>
      <c r="D14981" s="13">
        <v>2206.5650000000001</v>
      </c>
    </row>
    <row r="14982" spans="1:4" ht="15.75" hidden="1" customHeight="1">
      <c r="A14982" s="13" t="s">
        <v>370</v>
      </c>
      <c r="B14982" s="13">
        <v>2007</v>
      </c>
      <c r="D14982" s="13">
        <v>2206.498</v>
      </c>
    </row>
    <row r="14983" spans="1:4" ht="15.75" hidden="1" customHeight="1">
      <c r="A14983" s="13" t="s">
        <v>370</v>
      </c>
      <c r="B14983" s="13">
        <v>2008</v>
      </c>
      <c r="D14983" s="13">
        <v>2230.6480000000001</v>
      </c>
    </row>
    <row r="14984" spans="1:4" ht="15.75" hidden="1" customHeight="1">
      <c r="A14984" s="13" t="s">
        <v>370</v>
      </c>
      <c r="B14984" s="13">
        <v>2009</v>
      </c>
      <c r="D14984" s="13">
        <v>2062.7429999999999</v>
      </c>
    </row>
    <row r="14985" spans="1:4" ht="15.75" hidden="1" customHeight="1">
      <c r="A14985" s="13" t="s">
        <v>370</v>
      </c>
      <c r="B14985" s="13">
        <v>2010</v>
      </c>
      <c r="D14985" s="13">
        <v>2174.1860000000001</v>
      </c>
    </row>
    <row r="14986" spans="1:4" ht="15.75" hidden="1" customHeight="1">
      <c r="A14986" s="13" t="s">
        <v>370</v>
      </c>
      <c r="B14986" s="13">
        <v>2011</v>
      </c>
      <c r="D14986" s="13">
        <v>2241.944</v>
      </c>
    </row>
    <row r="14987" spans="1:4" ht="15.75" hidden="1" customHeight="1">
      <c r="A14987" s="13" t="s">
        <v>370</v>
      </c>
      <c r="B14987" s="13">
        <v>2012</v>
      </c>
      <c r="D14987" s="13">
        <v>2246.7199999999998</v>
      </c>
    </row>
    <row r="14988" spans="1:4" ht="15.75" hidden="1" customHeight="1">
      <c r="A14988" s="13" t="s">
        <v>370</v>
      </c>
      <c r="B14988" s="13">
        <v>2013</v>
      </c>
      <c r="D14988" s="13">
        <v>2181.1489999999999</v>
      </c>
    </row>
    <row r="14989" spans="1:4" ht="15.75" hidden="1" customHeight="1">
      <c r="A14989" s="13" t="s">
        <v>370</v>
      </c>
      <c r="B14989" s="13">
        <v>2014</v>
      </c>
      <c r="D14989" s="13">
        <v>2125.7289999999998</v>
      </c>
    </row>
    <row r="14990" spans="1:4" ht="15.75" hidden="1" customHeight="1">
      <c r="A14990" s="13" t="s">
        <v>370</v>
      </c>
      <c r="B14990" s="13">
        <v>2015</v>
      </c>
      <c r="D14990" s="13">
        <v>2090.7510000000002</v>
      </c>
    </row>
    <row r="14991" spans="1:4" ht="15.75" hidden="1" customHeight="1">
      <c r="A14991" s="13" t="s">
        <v>370</v>
      </c>
      <c r="B14991" s="13">
        <v>2016</v>
      </c>
      <c r="D14991" s="13">
        <v>2099.748</v>
      </c>
    </row>
    <row r="14992" spans="1:4" ht="15.75" hidden="1" customHeight="1">
      <c r="A14992" s="13" t="s">
        <v>370</v>
      </c>
      <c r="B14992" s="13">
        <v>2017</v>
      </c>
      <c r="D14992" s="13">
        <v>2120.0250000000001</v>
      </c>
    </row>
    <row r="14993" spans="1:4" ht="15.75" hidden="1" customHeight="1">
      <c r="A14993" s="13" t="s">
        <v>370</v>
      </c>
      <c r="B14993" s="13">
        <v>2018</v>
      </c>
      <c r="D14993" s="13">
        <v>2174.9160000000002</v>
      </c>
    </row>
    <row r="14994" spans="1:4" ht="15.75" hidden="1" customHeight="1">
      <c r="A14994" s="13" t="s">
        <v>370</v>
      </c>
      <c r="B14994" s="13">
        <v>2019</v>
      </c>
      <c r="D14994" s="13">
        <v>2155.4540000000002</v>
      </c>
    </row>
    <row r="14995" spans="1:4" ht="15.75" hidden="1" customHeight="1">
      <c r="A14995" s="13" t="s">
        <v>370</v>
      </c>
      <c r="B14995" s="13">
        <v>2020</v>
      </c>
      <c r="D14995" s="13">
        <v>2062.8870000000002</v>
      </c>
    </row>
    <row r="14996" spans="1:4" ht="15.75" hidden="1" customHeight="1">
      <c r="A14996" s="13" t="s">
        <v>370</v>
      </c>
      <c r="B14996" s="13">
        <v>2021</v>
      </c>
      <c r="D14996" s="13">
        <v>2166.4380000000001</v>
      </c>
    </row>
    <row r="14997" spans="1:4" ht="15.75" hidden="1" customHeight="1">
      <c r="A14997" s="13" t="s">
        <v>105</v>
      </c>
      <c r="B14997" s="13">
        <v>1792</v>
      </c>
      <c r="D14997" s="13">
        <v>0.46899999999999997</v>
      </c>
    </row>
    <row r="14998" spans="1:4" ht="15.75" hidden="1" customHeight="1">
      <c r="A14998" s="13" t="s">
        <v>105</v>
      </c>
      <c r="B14998" s="13">
        <v>1793</v>
      </c>
      <c r="D14998" s="13">
        <v>0.48</v>
      </c>
    </row>
    <row r="14999" spans="1:4" ht="15.75" hidden="1" customHeight="1">
      <c r="A14999" s="13" t="s">
        <v>105</v>
      </c>
      <c r="B14999" s="13">
        <v>1794</v>
      </c>
      <c r="D14999" s="13">
        <v>0.443</v>
      </c>
    </row>
    <row r="15000" spans="1:4" ht="15.75" hidden="1" customHeight="1">
      <c r="A15000" s="13" t="s">
        <v>105</v>
      </c>
      <c r="B15000" s="13">
        <v>1795</v>
      </c>
      <c r="D15000" s="13">
        <v>0.44700000000000001</v>
      </c>
    </row>
    <row r="15001" spans="1:4" ht="15.75" hidden="1" customHeight="1">
      <c r="A15001" s="13" t="s">
        <v>105</v>
      </c>
      <c r="B15001" s="13">
        <v>1796</v>
      </c>
      <c r="D15001" s="13">
        <v>0.53500000000000003</v>
      </c>
    </row>
    <row r="15002" spans="1:4" ht="15.75" hidden="1" customHeight="1">
      <c r="A15002" s="13" t="s">
        <v>105</v>
      </c>
      <c r="B15002" s="13">
        <v>1797</v>
      </c>
      <c r="D15002" s="13">
        <v>0.55000000000000004</v>
      </c>
    </row>
    <row r="15003" spans="1:4" ht="15.75" hidden="1" customHeight="1">
      <c r="A15003" s="13" t="s">
        <v>105</v>
      </c>
      <c r="B15003" s="13">
        <v>1798</v>
      </c>
      <c r="D15003" s="13">
        <v>0.57499999999999996</v>
      </c>
    </row>
    <row r="15004" spans="1:4" ht="15.75" hidden="1" customHeight="1">
      <c r="A15004" s="13" t="s">
        <v>105</v>
      </c>
      <c r="B15004" s="13">
        <v>1799</v>
      </c>
      <c r="D15004" s="13">
        <v>0.627</v>
      </c>
    </row>
    <row r="15005" spans="1:4" ht="15.75" hidden="1" customHeight="1">
      <c r="A15005" s="13" t="s">
        <v>105</v>
      </c>
      <c r="B15005" s="13">
        <v>1800</v>
      </c>
      <c r="C15005" s="13">
        <v>131803423</v>
      </c>
      <c r="D15005" s="13">
        <v>1.202</v>
      </c>
    </row>
    <row r="15006" spans="1:4" ht="15.75" hidden="1" customHeight="1">
      <c r="A15006" s="13" t="s">
        <v>105</v>
      </c>
      <c r="B15006" s="13">
        <v>1801</v>
      </c>
      <c r="C15006" s="13">
        <v>132593323</v>
      </c>
      <c r="D15006" s="13">
        <v>0.97799999999999998</v>
      </c>
    </row>
    <row r="15007" spans="1:4" ht="15.75" hidden="1" customHeight="1">
      <c r="A15007" s="13" t="s">
        <v>105</v>
      </c>
      <c r="B15007" s="13">
        <v>1802</v>
      </c>
      <c r="C15007" s="13">
        <v>133391993</v>
      </c>
      <c r="D15007" s="13">
        <v>9.64</v>
      </c>
    </row>
    <row r="15008" spans="1:4" ht="15.75" hidden="1" customHeight="1">
      <c r="A15008" s="13" t="s">
        <v>105</v>
      </c>
      <c r="B15008" s="13">
        <v>1803</v>
      </c>
      <c r="C15008" s="13">
        <v>134199555</v>
      </c>
      <c r="D15008" s="13">
        <v>0.997</v>
      </c>
    </row>
    <row r="15009" spans="1:4" ht="15.75" hidden="1" customHeight="1">
      <c r="A15009" s="13" t="s">
        <v>105</v>
      </c>
      <c r="B15009" s="13">
        <v>1804</v>
      </c>
      <c r="C15009" s="13">
        <v>135016131</v>
      </c>
      <c r="D15009" s="13">
        <v>3.6419999999999999</v>
      </c>
    </row>
    <row r="15010" spans="1:4" ht="15.75" hidden="1" customHeight="1">
      <c r="A15010" s="13" t="s">
        <v>105</v>
      </c>
      <c r="B15010" s="13">
        <v>1805</v>
      </c>
      <c r="C15010" s="13">
        <v>135841842</v>
      </c>
      <c r="D15010" s="13">
        <v>1.6120000000000001</v>
      </c>
    </row>
    <row r="15011" spans="1:4" ht="15.75" hidden="1" customHeight="1">
      <c r="A15011" s="13" t="s">
        <v>105</v>
      </c>
      <c r="B15011" s="13">
        <v>1806</v>
      </c>
      <c r="C15011" s="13">
        <v>136676814</v>
      </c>
      <c r="D15011" s="13">
        <v>1.458</v>
      </c>
    </row>
    <row r="15012" spans="1:4" ht="15.75" hidden="1" customHeight="1">
      <c r="A15012" s="13" t="s">
        <v>105</v>
      </c>
      <c r="B15012" s="13">
        <v>1807</v>
      </c>
      <c r="C15012" s="13">
        <v>137521181</v>
      </c>
      <c r="D15012" s="13">
        <v>3.2349999999999999</v>
      </c>
    </row>
    <row r="15013" spans="1:4" ht="15.75" hidden="1" customHeight="1">
      <c r="A15013" s="13" t="s">
        <v>105</v>
      </c>
      <c r="B15013" s="13">
        <v>1808</v>
      </c>
      <c r="C15013" s="13">
        <v>138375064</v>
      </c>
      <c r="D15013" s="13">
        <v>1.4</v>
      </c>
    </row>
    <row r="15014" spans="1:4" ht="15.75" hidden="1" customHeight="1">
      <c r="A15014" s="13" t="s">
        <v>105</v>
      </c>
      <c r="B15014" s="13">
        <v>1809</v>
      </c>
      <c r="C15014" s="13">
        <v>139238599</v>
      </c>
      <c r="D15014" s="13">
        <v>1.403</v>
      </c>
    </row>
    <row r="15015" spans="1:4" ht="15.75" hidden="1" customHeight="1">
      <c r="A15015" s="13" t="s">
        <v>105</v>
      </c>
      <c r="B15015" s="13">
        <v>1810</v>
      </c>
      <c r="C15015" s="13">
        <v>140151618</v>
      </c>
      <c r="D15015" s="13">
        <v>3.6680000000000001</v>
      </c>
    </row>
    <row r="15016" spans="1:4" ht="15.75" hidden="1" customHeight="1">
      <c r="A15016" s="13" t="s">
        <v>105</v>
      </c>
      <c r="B15016" s="13">
        <v>1811</v>
      </c>
      <c r="C15016" s="13">
        <v>141064942</v>
      </c>
      <c r="D15016" s="13">
        <v>3.569</v>
      </c>
    </row>
    <row r="15017" spans="1:4" ht="15.75" hidden="1" customHeight="1">
      <c r="A15017" s="13" t="s">
        <v>105</v>
      </c>
      <c r="B15017" s="13">
        <v>1812</v>
      </c>
      <c r="C15017" s="13">
        <v>141998482</v>
      </c>
      <c r="D15017" s="13">
        <v>3.5830000000000002</v>
      </c>
    </row>
    <row r="15018" spans="1:4" ht="15.75" hidden="1" customHeight="1">
      <c r="A15018" s="13" t="s">
        <v>105</v>
      </c>
      <c r="B15018" s="13">
        <v>1813</v>
      </c>
      <c r="C15018" s="13">
        <v>142952466</v>
      </c>
      <c r="D15018" s="13">
        <v>3.32</v>
      </c>
    </row>
    <row r="15019" spans="1:4" ht="15.75" hidden="1" customHeight="1">
      <c r="A15019" s="13" t="s">
        <v>105</v>
      </c>
      <c r="B15019" s="13">
        <v>1814</v>
      </c>
      <c r="C15019" s="13">
        <v>143917228</v>
      </c>
      <c r="D15019" s="13">
        <v>3.4769999999999999</v>
      </c>
    </row>
    <row r="15020" spans="1:4" ht="15.75" hidden="1" customHeight="1">
      <c r="A15020" s="13" t="s">
        <v>105</v>
      </c>
      <c r="B15020" s="13">
        <v>1815</v>
      </c>
      <c r="C15020" s="13">
        <v>144892914</v>
      </c>
      <c r="D15020" s="13">
        <v>3.9609999999999999</v>
      </c>
    </row>
    <row r="15021" spans="1:4" ht="15.75" hidden="1" customHeight="1">
      <c r="A15021" s="13" t="s">
        <v>105</v>
      </c>
      <c r="B15021" s="13">
        <v>1816</v>
      </c>
      <c r="C15021" s="13">
        <v>145879686</v>
      </c>
      <c r="D15021" s="13">
        <v>5.5620000000000003</v>
      </c>
    </row>
    <row r="15022" spans="1:4" ht="15.75" hidden="1" customHeight="1">
      <c r="A15022" s="13" t="s">
        <v>105</v>
      </c>
      <c r="B15022" s="13">
        <v>1817</v>
      </c>
      <c r="C15022" s="13">
        <v>146877692</v>
      </c>
      <c r="D15022" s="13">
        <v>6.7859999999999996</v>
      </c>
    </row>
    <row r="15023" spans="1:4" ht="15.75" hidden="1" customHeight="1">
      <c r="A15023" s="13" t="s">
        <v>105</v>
      </c>
      <c r="B15023" s="13">
        <v>1818</v>
      </c>
      <c r="C15023" s="13">
        <v>147887089</v>
      </c>
      <c r="D15023" s="13">
        <v>6.8369999999999997</v>
      </c>
    </row>
    <row r="15024" spans="1:4" ht="15.75" hidden="1" customHeight="1">
      <c r="A15024" s="13" t="s">
        <v>105</v>
      </c>
      <c r="B15024" s="13">
        <v>1819</v>
      </c>
      <c r="C15024" s="13">
        <v>148937045</v>
      </c>
      <c r="D15024" s="13">
        <v>6.8440000000000003</v>
      </c>
    </row>
    <row r="15025" spans="1:4" ht="15.75" hidden="1" customHeight="1">
      <c r="A15025" s="13" t="s">
        <v>105</v>
      </c>
      <c r="B15025" s="13">
        <v>1820</v>
      </c>
      <c r="C15025" s="13">
        <v>150027417</v>
      </c>
      <c r="D15025" s="13">
        <v>7.3650000000000002</v>
      </c>
    </row>
    <row r="15026" spans="1:4" ht="15.75" hidden="1" customHeight="1">
      <c r="A15026" s="13" t="s">
        <v>105</v>
      </c>
      <c r="B15026" s="13">
        <v>1821</v>
      </c>
      <c r="C15026" s="13">
        <v>151158055</v>
      </c>
      <c r="D15026" s="13">
        <v>7.7309999999999999</v>
      </c>
    </row>
    <row r="15027" spans="1:4" ht="15.75" hidden="1" customHeight="1">
      <c r="A15027" s="13" t="s">
        <v>105</v>
      </c>
      <c r="B15027" s="13">
        <v>1822</v>
      </c>
      <c r="C15027" s="13">
        <v>152328794</v>
      </c>
      <c r="D15027" s="13">
        <v>8.0749999999999993</v>
      </c>
    </row>
    <row r="15028" spans="1:4" ht="15.75" hidden="1" customHeight="1">
      <c r="A15028" s="13" t="s">
        <v>105</v>
      </c>
      <c r="B15028" s="13">
        <v>1823</v>
      </c>
      <c r="C15028" s="13">
        <v>153539455</v>
      </c>
      <c r="D15028" s="13">
        <v>8.7720000000000002</v>
      </c>
    </row>
    <row r="15029" spans="1:4" ht="15.75" hidden="1" customHeight="1">
      <c r="A15029" s="13" t="s">
        <v>105</v>
      </c>
      <c r="B15029" s="13">
        <v>1824</v>
      </c>
      <c r="C15029" s="13">
        <v>154760851</v>
      </c>
      <c r="D15029" s="13">
        <v>8.4239999999999995</v>
      </c>
    </row>
    <row r="15030" spans="1:4" ht="15.75" hidden="1" customHeight="1">
      <c r="A15030" s="13" t="s">
        <v>105</v>
      </c>
      <c r="B15030" s="13">
        <v>1825</v>
      </c>
      <c r="C15030" s="13">
        <v>155996770</v>
      </c>
      <c r="D15030" s="13">
        <v>10.025</v>
      </c>
    </row>
    <row r="15031" spans="1:4" ht="15.75" hidden="1" customHeight="1">
      <c r="A15031" s="13" t="s">
        <v>105</v>
      </c>
      <c r="B15031" s="13">
        <v>1826</v>
      </c>
      <c r="C15031" s="13">
        <v>157291927</v>
      </c>
      <c r="D15031" s="13">
        <v>9.9550000000000001</v>
      </c>
    </row>
    <row r="15032" spans="1:4" ht="15.75" hidden="1" customHeight="1">
      <c r="A15032" s="13" t="s">
        <v>105</v>
      </c>
      <c r="B15032" s="13">
        <v>1827</v>
      </c>
      <c r="C15032" s="13">
        <v>158599006</v>
      </c>
      <c r="D15032" s="13">
        <v>12.234</v>
      </c>
    </row>
    <row r="15033" spans="1:4" ht="15.75" hidden="1" customHeight="1">
      <c r="A15033" s="13" t="s">
        <v>105</v>
      </c>
      <c r="B15033" s="13">
        <v>1828</v>
      </c>
      <c r="C15033" s="13">
        <v>159918128</v>
      </c>
      <c r="D15033" s="13">
        <v>12.45</v>
      </c>
    </row>
    <row r="15034" spans="1:4" ht="15.75" hidden="1" customHeight="1">
      <c r="A15034" s="13" t="s">
        <v>105</v>
      </c>
      <c r="B15034" s="13">
        <v>1829</v>
      </c>
      <c r="C15034" s="13">
        <v>161217134</v>
      </c>
      <c r="D15034" s="13">
        <v>11.247999999999999</v>
      </c>
    </row>
    <row r="15035" spans="1:4" ht="15.75" hidden="1" customHeight="1">
      <c r="A15035" s="13" t="s">
        <v>105</v>
      </c>
      <c r="B15035" s="13">
        <v>1830</v>
      </c>
      <c r="C15035" s="13">
        <v>162495587</v>
      </c>
      <c r="D15035" s="13">
        <v>19.140999999999998</v>
      </c>
    </row>
    <row r="15036" spans="1:4" ht="15.75" hidden="1" customHeight="1">
      <c r="A15036" s="13" t="s">
        <v>105</v>
      </c>
      <c r="B15036" s="13">
        <v>1831</v>
      </c>
      <c r="C15036" s="13">
        <v>163712471</v>
      </c>
      <c r="D15036" s="13">
        <v>16.47</v>
      </c>
    </row>
    <row r="15037" spans="1:4" ht="15.75" hidden="1" customHeight="1">
      <c r="A15037" s="13" t="s">
        <v>105</v>
      </c>
      <c r="B15037" s="13">
        <v>1832</v>
      </c>
      <c r="C15037" s="13">
        <v>164907135</v>
      </c>
      <c r="D15037" s="13">
        <v>16.481000000000002</v>
      </c>
    </row>
    <row r="15038" spans="1:4" ht="15.75" hidden="1" customHeight="1">
      <c r="A15038" s="13" t="s">
        <v>105</v>
      </c>
      <c r="B15038" s="13">
        <v>1833</v>
      </c>
      <c r="C15038" s="13">
        <v>166079104</v>
      </c>
      <c r="D15038" s="13">
        <v>17.763999999999999</v>
      </c>
    </row>
    <row r="15039" spans="1:4" ht="15.75" hidden="1" customHeight="1">
      <c r="A15039" s="13" t="s">
        <v>105</v>
      </c>
      <c r="B15039" s="13">
        <v>1834</v>
      </c>
      <c r="C15039" s="13">
        <v>167260194</v>
      </c>
      <c r="D15039" s="13">
        <v>19.562000000000001</v>
      </c>
    </row>
    <row r="15040" spans="1:4" ht="15.75" hidden="1" customHeight="1">
      <c r="A15040" s="13" t="s">
        <v>105</v>
      </c>
      <c r="B15040" s="13">
        <v>1835</v>
      </c>
      <c r="C15040" s="13">
        <v>168450469</v>
      </c>
      <c r="D15040" s="13">
        <v>20.847999999999999</v>
      </c>
    </row>
    <row r="15041" spans="1:4" ht="15.75" hidden="1" customHeight="1">
      <c r="A15041" s="13" t="s">
        <v>105</v>
      </c>
      <c r="B15041" s="13">
        <v>1836</v>
      </c>
      <c r="C15041" s="13">
        <v>169650019</v>
      </c>
      <c r="D15041" s="13">
        <v>23.577999999999999</v>
      </c>
    </row>
    <row r="15042" spans="1:4" ht="15.75" hidden="1" customHeight="1">
      <c r="A15042" s="13" t="s">
        <v>105</v>
      </c>
      <c r="B15042" s="13">
        <v>1837</v>
      </c>
      <c r="C15042" s="13">
        <v>170858917</v>
      </c>
      <c r="D15042" s="13">
        <v>25.585999999999999</v>
      </c>
    </row>
    <row r="15043" spans="1:4" ht="15.75" hidden="1" customHeight="1">
      <c r="A15043" s="13" t="s">
        <v>105</v>
      </c>
      <c r="B15043" s="13">
        <v>1838</v>
      </c>
      <c r="C15043" s="13">
        <v>172077242</v>
      </c>
      <c r="D15043" s="13">
        <v>27.146999999999998</v>
      </c>
    </row>
    <row r="15044" spans="1:4" ht="15.75" hidden="1" customHeight="1">
      <c r="A15044" s="13" t="s">
        <v>105</v>
      </c>
      <c r="B15044" s="13">
        <v>1839</v>
      </c>
      <c r="C15044" s="13">
        <v>173245098</v>
      </c>
      <c r="D15044" s="13">
        <v>28.271000000000001</v>
      </c>
    </row>
    <row r="15045" spans="1:4" ht="15.75" hidden="1" customHeight="1">
      <c r="A15045" s="13" t="s">
        <v>105</v>
      </c>
      <c r="B15045" s="13">
        <v>1840</v>
      </c>
      <c r="C15045" s="13">
        <v>174362848</v>
      </c>
      <c r="D15045" s="13">
        <v>32.048999999999999</v>
      </c>
    </row>
    <row r="15046" spans="1:4" ht="15.75" hidden="1" customHeight="1">
      <c r="A15046" s="13" t="s">
        <v>105</v>
      </c>
      <c r="B15046" s="13">
        <v>1841</v>
      </c>
      <c r="C15046" s="13">
        <v>175434884</v>
      </c>
      <c r="D15046" s="13">
        <v>34.503999999999998</v>
      </c>
    </row>
    <row r="15047" spans="1:4" ht="15.75" hidden="1" customHeight="1">
      <c r="A15047" s="13" t="s">
        <v>105</v>
      </c>
      <c r="B15047" s="13">
        <v>1842</v>
      </c>
      <c r="C15047" s="13">
        <v>176457545</v>
      </c>
      <c r="D15047" s="13">
        <v>37.137999999999998</v>
      </c>
    </row>
    <row r="15048" spans="1:4" ht="15.75" hidden="1" customHeight="1">
      <c r="A15048" s="13" t="s">
        <v>105</v>
      </c>
      <c r="B15048" s="13">
        <v>1843</v>
      </c>
      <c r="C15048" s="13">
        <v>177431160</v>
      </c>
      <c r="D15048" s="13">
        <v>35.929000000000002</v>
      </c>
    </row>
    <row r="15049" spans="1:4" ht="15.75" hidden="1" customHeight="1">
      <c r="A15049" s="13" t="s">
        <v>105</v>
      </c>
      <c r="B15049" s="13">
        <v>1844</v>
      </c>
      <c r="C15049" s="13">
        <v>178416006</v>
      </c>
      <c r="D15049" s="13">
        <v>38.575000000000003</v>
      </c>
    </row>
    <row r="15050" spans="1:4" ht="15.75" hidden="1" customHeight="1">
      <c r="A15050" s="13" t="s">
        <v>105</v>
      </c>
      <c r="B15050" s="13">
        <v>1845</v>
      </c>
      <c r="C15050" s="13">
        <v>179412101</v>
      </c>
      <c r="D15050" s="13">
        <v>43.917000000000002</v>
      </c>
    </row>
    <row r="15051" spans="1:4" ht="15.75" hidden="1" customHeight="1">
      <c r="A15051" s="13" t="s">
        <v>105</v>
      </c>
      <c r="B15051" s="13">
        <v>1846</v>
      </c>
      <c r="C15051" s="13">
        <v>180419455</v>
      </c>
      <c r="D15051" s="13">
        <v>49.265999999999998</v>
      </c>
    </row>
    <row r="15052" spans="1:4" ht="15.75" hidden="1" customHeight="1">
      <c r="A15052" s="13" t="s">
        <v>105</v>
      </c>
      <c r="B15052" s="13">
        <v>1847</v>
      </c>
      <c r="C15052" s="13">
        <v>181438076</v>
      </c>
      <c r="D15052" s="13">
        <v>53.648000000000003</v>
      </c>
    </row>
    <row r="15053" spans="1:4" ht="15.75" hidden="1" customHeight="1">
      <c r="A15053" s="13" t="s">
        <v>105</v>
      </c>
      <c r="B15053" s="13">
        <v>1848</v>
      </c>
      <c r="C15053" s="13">
        <v>182467973</v>
      </c>
      <c r="D15053" s="13">
        <v>47.573</v>
      </c>
    </row>
    <row r="15054" spans="1:4" ht="15.75" hidden="1" customHeight="1">
      <c r="A15054" s="13" t="s">
        <v>105</v>
      </c>
      <c r="B15054" s="13">
        <v>1849</v>
      </c>
      <c r="C15054" s="13">
        <v>183496952</v>
      </c>
      <c r="D15054" s="13">
        <v>49.131</v>
      </c>
    </row>
    <row r="15055" spans="1:4" ht="15.75" hidden="1" customHeight="1">
      <c r="A15055" s="13" t="s">
        <v>105</v>
      </c>
      <c r="B15055" s="13">
        <v>1850</v>
      </c>
      <c r="C15055" s="13">
        <v>184524848</v>
      </c>
      <c r="D15055" s="13">
        <v>54.19</v>
      </c>
    </row>
    <row r="15056" spans="1:4" ht="15.75" hidden="1" customHeight="1">
      <c r="A15056" s="13" t="s">
        <v>105</v>
      </c>
      <c r="B15056" s="13">
        <v>1851</v>
      </c>
      <c r="C15056" s="13">
        <v>185542155</v>
      </c>
      <c r="D15056" s="13">
        <v>57.298000000000002</v>
      </c>
    </row>
    <row r="15057" spans="1:4" ht="15.75" hidden="1" customHeight="1">
      <c r="A15057" s="13" t="s">
        <v>105</v>
      </c>
      <c r="B15057" s="13">
        <v>1852</v>
      </c>
      <c r="C15057" s="13">
        <v>186558077</v>
      </c>
      <c r="D15057" s="13">
        <v>64.284999999999997</v>
      </c>
    </row>
    <row r="15058" spans="1:4" ht="15.75" hidden="1" customHeight="1">
      <c r="A15058" s="13" t="s">
        <v>105</v>
      </c>
      <c r="B15058" s="13">
        <v>1853</v>
      </c>
      <c r="C15058" s="13">
        <v>187572465</v>
      </c>
      <c r="D15058" s="13">
        <v>71.180999999999997</v>
      </c>
    </row>
    <row r="15059" spans="1:4" ht="15.75" hidden="1" customHeight="1">
      <c r="A15059" s="13" t="s">
        <v>105</v>
      </c>
      <c r="B15059" s="13">
        <v>1854</v>
      </c>
      <c r="C15059" s="13">
        <v>188597400</v>
      </c>
      <c r="D15059" s="13">
        <v>82.319000000000003</v>
      </c>
    </row>
    <row r="15060" spans="1:4" ht="15.75" hidden="1" customHeight="1">
      <c r="A15060" s="13" t="s">
        <v>105</v>
      </c>
      <c r="B15060" s="13">
        <v>1855</v>
      </c>
      <c r="C15060" s="13">
        <v>189632938</v>
      </c>
      <c r="D15060" s="13">
        <v>90.822000000000003</v>
      </c>
    </row>
    <row r="15061" spans="1:4" ht="15.75" hidden="1" customHeight="1">
      <c r="A15061" s="13" t="s">
        <v>105</v>
      </c>
      <c r="B15061" s="13">
        <v>1856</v>
      </c>
      <c r="C15061" s="13">
        <v>190679121</v>
      </c>
      <c r="D15061" s="13">
        <v>96.396000000000001</v>
      </c>
    </row>
    <row r="15062" spans="1:4" ht="15.75" hidden="1" customHeight="1">
      <c r="A15062" s="13" t="s">
        <v>105</v>
      </c>
      <c r="B15062" s="13">
        <v>1857</v>
      </c>
      <c r="C15062" s="13">
        <v>191736002</v>
      </c>
      <c r="D15062" s="13">
        <v>100.452</v>
      </c>
    </row>
    <row r="15063" spans="1:4" ht="15.75" hidden="1" customHeight="1">
      <c r="A15063" s="13" t="s">
        <v>105</v>
      </c>
      <c r="B15063" s="13">
        <v>1858</v>
      </c>
      <c r="C15063" s="13">
        <v>192803632</v>
      </c>
      <c r="D15063" s="13">
        <v>105.866</v>
      </c>
    </row>
    <row r="15064" spans="1:4" ht="15.75" hidden="1" customHeight="1">
      <c r="A15064" s="13" t="s">
        <v>105</v>
      </c>
      <c r="B15064" s="13">
        <v>1859</v>
      </c>
      <c r="C15064" s="13">
        <v>193907033</v>
      </c>
      <c r="D15064" s="13">
        <v>103.998</v>
      </c>
    </row>
    <row r="15065" spans="1:4" ht="15.75" hidden="1" customHeight="1">
      <c r="A15065" s="13" t="s">
        <v>105</v>
      </c>
      <c r="B15065" s="13">
        <v>1860</v>
      </c>
      <c r="C15065" s="13">
        <v>195046224</v>
      </c>
      <c r="D15065" s="13">
        <v>112.65300000000001</v>
      </c>
    </row>
    <row r="15066" spans="1:4" ht="15.75" hidden="1" customHeight="1">
      <c r="A15066" s="13" t="s">
        <v>105</v>
      </c>
      <c r="B15066" s="13">
        <v>1861</v>
      </c>
      <c r="C15066" s="13">
        <v>196215524</v>
      </c>
      <c r="D15066" s="13">
        <v>123.852</v>
      </c>
    </row>
    <row r="15067" spans="1:4" ht="15.75" hidden="1" customHeight="1">
      <c r="A15067" s="13" t="s">
        <v>105</v>
      </c>
      <c r="B15067" s="13">
        <v>1862</v>
      </c>
      <c r="C15067" s="13">
        <v>197420601</v>
      </c>
      <c r="D15067" s="13">
        <v>134.07599999999999</v>
      </c>
    </row>
    <row r="15068" spans="1:4" ht="15.75" hidden="1" customHeight="1">
      <c r="A15068" s="13" t="s">
        <v>105</v>
      </c>
      <c r="B15068" s="13">
        <v>1863</v>
      </c>
      <c r="C15068" s="13">
        <v>198661491</v>
      </c>
      <c r="D15068" s="13">
        <v>139.489</v>
      </c>
    </row>
    <row r="15069" spans="1:4" ht="15.75" hidden="1" customHeight="1">
      <c r="A15069" s="13" t="s">
        <v>105</v>
      </c>
      <c r="B15069" s="13">
        <v>1864</v>
      </c>
      <c r="C15069" s="13">
        <v>199913259</v>
      </c>
      <c r="D15069" s="13">
        <v>150.89699999999999</v>
      </c>
    </row>
    <row r="15070" spans="1:4" ht="15.75" hidden="1" customHeight="1">
      <c r="A15070" s="13" t="s">
        <v>105</v>
      </c>
      <c r="B15070" s="13">
        <v>1865</v>
      </c>
      <c r="C15070" s="13">
        <v>201175998</v>
      </c>
      <c r="D15070" s="13">
        <v>163.82300000000001</v>
      </c>
    </row>
    <row r="15071" spans="1:4" ht="15.75" hidden="1" customHeight="1">
      <c r="A15071" s="13" t="s">
        <v>105</v>
      </c>
      <c r="B15071" s="13">
        <v>1866</v>
      </c>
      <c r="C15071" s="13">
        <v>202449815</v>
      </c>
      <c r="D15071" s="13">
        <v>168.32900000000001</v>
      </c>
    </row>
    <row r="15072" spans="1:4" ht="15.75" hidden="1" customHeight="1">
      <c r="A15072" s="13" t="s">
        <v>105</v>
      </c>
      <c r="B15072" s="13">
        <v>1867</v>
      </c>
      <c r="C15072" s="13">
        <v>203734799</v>
      </c>
      <c r="D15072" s="13">
        <v>180.49</v>
      </c>
    </row>
    <row r="15073" spans="1:4" ht="15.75" hidden="1" customHeight="1">
      <c r="A15073" s="13" t="s">
        <v>105</v>
      </c>
      <c r="B15073" s="13">
        <v>1868</v>
      </c>
      <c r="C15073" s="13">
        <v>205031058</v>
      </c>
      <c r="D15073" s="13">
        <v>189.35400000000001</v>
      </c>
    </row>
    <row r="15074" spans="1:4" ht="15.75" hidden="1" customHeight="1">
      <c r="A15074" s="13" t="s">
        <v>105</v>
      </c>
      <c r="B15074" s="13">
        <v>1869</v>
      </c>
      <c r="C15074" s="13">
        <v>206363781</v>
      </c>
      <c r="D15074" s="13">
        <v>197.34800000000001</v>
      </c>
    </row>
    <row r="15075" spans="1:4" ht="15.75" hidden="1" customHeight="1">
      <c r="A15075" s="13" t="s">
        <v>105</v>
      </c>
      <c r="B15075" s="13">
        <v>1870</v>
      </c>
      <c r="C15075" s="13">
        <v>207733686</v>
      </c>
      <c r="D15075" s="13">
        <v>198.126</v>
      </c>
    </row>
    <row r="15076" spans="1:4" ht="15.75" hidden="1" customHeight="1">
      <c r="A15076" s="13" t="s">
        <v>105</v>
      </c>
      <c r="B15076" s="13">
        <v>1871</v>
      </c>
      <c r="C15076" s="13">
        <v>209146494</v>
      </c>
      <c r="D15076" s="13">
        <v>211.58</v>
      </c>
    </row>
    <row r="15077" spans="1:4" ht="15.75" hidden="1" customHeight="1">
      <c r="A15077" s="13" t="s">
        <v>105</v>
      </c>
      <c r="B15077" s="13">
        <v>1872</v>
      </c>
      <c r="C15077" s="13">
        <v>210598032</v>
      </c>
      <c r="D15077" s="13">
        <v>235.09200000000001</v>
      </c>
    </row>
    <row r="15078" spans="1:4" ht="15.75" hidden="1" customHeight="1">
      <c r="A15078" s="13" t="s">
        <v>105</v>
      </c>
      <c r="B15078" s="13">
        <v>1873</v>
      </c>
      <c r="C15078" s="13">
        <v>212089065</v>
      </c>
      <c r="D15078" s="13">
        <v>251.7</v>
      </c>
    </row>
    <row r="15079" spans="1:4" ht="15.75" hidden="1" customHeight="1">
      <c r="A15079" s="13" t="s">
        <v>105</v>
      </c>
      <c r="B15079" s="13">
        <v>1874</v>
      </c>
      <c r="C15079" s="13">
        <v>213595241</v>
      </c>
      <c r="D15079" s="13">
        <v>220.22200000000001</v>
      </c>
    </row>
    <row r="15080" spans="1:4" ht="15.75" hidden="1" customHeight="1">
      <c r="A15080" s="13" t="s">
        <v>105</v>
      </c>
      <c r="B15080" s="13">
        <v>1875</v>
      </c>
      <c r="C15080" s="13">
        <v>215116736</v>
      </c>
      <c r="D15080" s="13">
        <v>254.916</v>
      </c>
    </row>
    <row r="15081" spans="1:4" ht="15.75" hidden="1" customHeight="1">
      <c r="A15081" s="13" t="s">
        <v>105</v>
      </c>
      <c r="B15081" s="13">
        <v>1876</v>
      </c>
      <c r="C15081" s="13">
        <v>216653718</v>
      </c>
      <c r="D15081" s="13">
        <v>266.346</v>
      </c>
    </row>
    <row r="15082" spans="1:4" ht="15.75" hidden="1" customHeight="1">
      <c r="A15082" s="13" t="s">
        <v>105</v>
      </c>
      <c r="B15082" s="13">
        <v>1877</v>
      </c>
      <c r="C15082" s="13">
        <v>218206370</v>
      </c>
      <c r="D15082" s="13">
        <v>259.88400000000001</v>
      </c>
    </row>
    <row r="15083" spans="1:4" ht="15.75" hidden="1" customHeight="1">
      <c r="A15083" s="13" t="s">
        <v>105</v>
      </c>
      <c r="B15083" s="13">
        <v>1878</v>
      </c>
      <c r="C15083" s="13">
        <v>219774860</v>
      </c>
      <c r="D15083" s="13">
        <v>268.51</v>
      </c>
    </row>
    <row r="15084" spans="1:4" ht="15.75" hidden="1" customHeight="1">
      <c r="A15084" s="13" t="s">
        <v>105</v>
      </c>
      <c r="B15084" s="13">
        <v>1879</v>
      </c>
      <c r="C15084" s="13">
        <v>221359544</v>
      </c>
      <c r="D15084" s="13">
        <v>284.25900000000001</v>
      </c>
    </row>
    <row r="15085" spans="1:4" ht="15.75" hidden="1" customHeight="1">
      <c r="A15085" s="13" t="s">
        <v>105</v>
      </c>
      <c r="B15085" s="13">
        <v>1880</v>
      </c>
      <c r="C15085" s="13">
        <v>222960587</v>
      </c>
      <c r="D15085" s="13">
        <v>328.85899999999998</v>
      </c>
    </row>
    <row r="15086" spans="1:4" ht="15.75" hidden="1" customHeight="1">
      <c r="A15086" s="13" t="s">
        <v>105</v>
      </c>
      <c r="B15086" s="13">
        <v>1881</v>
      </c>
      <c r="C15086" s="13">
        <v>224575924</v>
      </c>
      <c r="D15086" s="13">
        <v>330.13600000000002</v>
      </c>
    </row>
    <row r="15087" spans="1:4" ht="15.75" hidden="1" customHeight="1">
      <c r="A15087" s="13" t="s">
        <v>105</v>
      </c>
      <c r="B15087" s="13">
        <v>1882</v>
      </c>
      <c r="C15087" s="13">
        <v>226207913</v>
      </c>
      <c r="D15087" s="13">
        <v>348.95699999999999</v>
      </c>
    </row>
    <row r="15088" spans="1:4" ht="15.75" hidden="1" customHeight="1">
      <c r="A15088" s="13" t="s">
        <v>105</v>
      </c>
      <c r="B15088" s="13">
        <v>1883</v>
      </c>
      <c r="C15088" s="13">
        <v>227856710</v>
      </c>
      <c r="D15088" s="13">
        <v>372.65199999999999</v>
      </c>
    </row>
    <row r="15089" spans="1:4" ht="15.75" hidden="1" customHeight="1">
      <c r="A15089" s="13" t="s">
        <v>105</v>
      </c>
      <c r="B15089" s="13">
        <v>1884</v>
      </c>
      <c r="C15089" s="13">
        <v>229522353</v>
      </c>
      <c r="D15089" s="13">
        <v>376.34500000000003</v>
      </c>
    </row>
    <row r="15090" spans="1:4" ht="15.75" hidden="1" customHeight="1">
      <c r="A15090" s="13" t="s">
        <v>105</v>
      </c>
      <c r="B15090" s="13">
        <v>1885</v>
      </c>
      <c r="C15090" s="13">
        <v>231205008</v>
      </c>
      <c r="D15090" s="13">
        <v>380.988</v>
      </c>
    </row>
    <row r="15091" spans="1:4" ht="15.75" hidden="1" customHeight="1">
      <c r="A15091" s="13" t="s">
        <v>105</v>
      </c>
      <c r="B15091" s="13">
        <v>1886</v>
      </c>
      <c r="C15091" s="13">
        <v>232904861</v>
      </c>
      <c r="D15091" s="13">
        <v>382.774</v>
      </c>
    </row>
    <row r="15092" spans="1:4" ht="15.75" hidden="1" customHeight="1">
      <c r="A15092" s="13" t="s">
        <v>105</v>
      </c>
      <c r="B15092" s="13">
        <v>1887</v>
      </c>
      <c r="C15092" s="13">
        <v>234622083</v>
      </c>
      <c r="D15092" s="13">
        <v>400.96499999999997</v>
      </c>
    </row>
    <row r="15093" spans="1:4" ht="15.75" hidden="1" customHeight="1">
      <c r="A15093" s="13" t="s">
        <v>105</v>
      </c>
      <c r="B15093" s="13">
        <v>1888</v>
      </c>
      <c r="C15093" s="13">
        <v>236356857</v>
      </c>
      <c r="D15093" s="13">
        <v>431.375</v>
      </c>
    </row>
    <row r="15094" spans="1:4" ht="15.75" hidden="1" customHeight="1">
      <c r="A15094" s="13" t="s">
        <v>105</v>
      </c>
      <c r="B15094" s="13">
        <v>1889</v>
      </c>
      <c r="C15094" s="13">
        <v>238110711</v>
      </c>
      <c r="D15094" s="13">
        <v>454.56099999999998</v>
      </c>
    </row>
    <row r="15095" spans="1:4" ht="15.75" hidden="1" customHeight="1">
      <c r="A15095" s="13" t="s">
        <v>105</v>
      </c>
      <c r="B15095" s="13">
        <v>1890</v>
      </c>
      <c r="C15095" s="13">
        <v>239883982</v>
      </c>
      <c r="D15095" s="13">
        <v>481.64699999999999</v>
      </c>
    </row>
    <row r="15096" spans="1:4" ht="15.75" hidden="1" customHeight="1">
      <c r="A15096" s="13" t="s">
        <v>105</v>
      </c>
      <c r="B15096" s="13">
        <v>1891</v>
      </c>
      <c r="C15096" s="13">
        <v>241685760</v>
      </c>
      <c r="D15096" s="13">
        <v>501.33199999999999</v>
      </c>
    </row>
    <row r="15097" spans="1:4" ht="15.75" hidden="1" customHeight="1">
      <c r="A15097" s="13" t="s">
        <v>105</v>
      </c>
      <c r="B15097" s="13">
        <v>1892</v>
      </c>
      <c r="C15097" s="13">
        <v>243507778</v>
      </c>
      <c r="D15097" s="13">
        <v>493.62200000000001</v>
      </c>
    </row>
    <row r="15098" spans="1:4" ht="15.75" hidden="1" customHeight="1">
      <c r="A15098" s="13" t="s">
        <v>105</v>
      </c>
      <c r="B15098" s="13">
        <v>1893</v>
      </c>
      <c r="C15098" s="13">
        <v>245350397</v>
      </c>
      <c r="D15098" s="13">
        <v>501.92200000000003</v>
      </c>
    </row>
    <row r="15099" spans="1:4" ht="15.75" hidden="1" customHeight="1">
      <c r="A15099" s="13" t="s">
        <v>105</v>
      </c>
      <c r="B15099" s="13">
        <v>1894</v>
      </c>
      <c r="C15099" s="13">
        <v>247212487</v>
      </c>
      <c r="D15099" s="13">
        <v>527.20899999999995</v>
      </c>
    </row>
    <row r="15100" spans="1:4" ht="15.75" hidden="1" customHeight="1">
      <c r="A15100" s="13" t="s">
        <v>105</v>
      </c>
      <c r="B15100" s="13">
        <v>1895</v>
      </c>
      <c r="C15100" s="13">
        <v>249094265</v>
      </c>
      <c r="D15100" s="13">
        <v>543.30799999999999</v>
      </c>
    </row>
    <row r="15101" spans="1:4" ht="15.75" hidden="1" customHeight="1">
      <c r="A15101" s="13" t="s">
        <v>105</v>
      </c>
      <c r="B15101" s="13">
        <v>1896</v>
      </c>
      <c r="C15101" s="13">
        <v>250995968</v>
      </c>
      <c r="D15101" s="13">
        <v>575.29499999999996</v>
      </c>
    </row>
    <row r="15102" spans="1:4" ht="15.75" hidden="1" customHeight="1">
      <c r="A15102" s="13" t="s">
        <v>105</v>
      </c>
      <c r="B15102" s="13">
        <v>1897</v>
      </c>
      <c r="C15102" s="13">
        <v>252917824</v>
      </c>
      <c r="D15102" s="13">
        <v>608.56700000000001</v>
      </c>
    </row>
    <row r="15103" spans="1:4" ht="15.75" hidden="1" customHeight="1">
      <c r="A15103" s="13" t="s">
        <v>105</v>
      </c>
      <c r="B15103" s="13">
        <v>1898</v>
      </c>
      <c r="C15103" s="13">
        <v>254860072</v>
      </c>
      <c r="D15103" s="13">
        <v>635.495</v>
      </c>
    </row>
    <row r="15104" spans="1:4" ht="15.75" hidden="1" customHeight="1">
      <c r="A15104" s="13" t="s">
        <v>105</v>
      </c>
      <c r="B15104" s="13">
        <v>1899</v>
      </c>
      <c r="C15104" s="13">
        <v>256862656</v>
      </c>
      <c r="D15104" s="13">
        <v>669.34199999999998</v>
      </c>
    </row>
    <row r="15105" spans="1:4" ht="15.75" hidden="1" customHeight="1">
      <c r="A15105" s="13" t="s">
        <v>105</v>
      </c>
      <c r="B15105" s="13">
        <v>1900</v>
      </c>
      <c r="C15105" s="13">
        <v>258926472</v>
      </c>
      <c r="D15105" s="13">
        <v>712.14800000000002</v>
      </c>
    </row>
    <row r="15106" spans="1:4" ht="15.75" hidden="1" customHeight="1">
      <c r="A15106" s="13" t="s">
        <v>105</v>
      </c>
      <c r="B15106" s="13">
        <v>1901</v>
      </c>
      <c r="C15106" s="13">
        <v>261057896</v>
      </c>
      <c r="D15106" s="13">
        <v>709.66600000000005</v>
      </c>
    </row>
    <row r="15107" spans="1:4" ht="15.75" hidden="1" customHeight="1">
      <c r="A15107" s="13" t="s">
        <v>105</v>
      </c>
      <c r="B15107" s="13">
        <v>1902</v>
      </c>
      <c r="C15107" s="13">
        <v>263250924</v>
      </c>
      <c r="D15107" s="13">
        <v>696.45399999999995</v>
      </c>
    </row>
    <row r="15108" spans="1:4" ht="15.75" hidden="1" customHeight="1">
      <c r="A15108" s="13" t="s">
        <v>105</v>
      </c>
      <c r="B15108" s="13">
        <v>1903</v>
      </c>
      <c r="C15108" s="13">
        <v>265507488</v>
      </c>
      <c r="D15108" s="13">
        <v>743.08</v>
      </c>
    </row>
    <row r="15109" spans="1:4" ht="15.75" hidden="1" customHeight="1">
      <c r="A15109" s="13" t="s">
        <v>105</v>
      </c>
      <c r="B15109" s="13">
        <v>1904</v>
      </c>
      <c r="C15109" s="13">
        <v>267788807</v>
      </c>
      <c r="D15109" s="13">
        <v>757.15800000000002</v>
      </c>
    </row>
    <row r="15110" spans="1:4" ht="15.75" hidden="1" customHeight="1">
      <c r="A15110" s="13" t="s">
        <v>105</v>
      </c>
      <c r="B15110" s="13">
        <v>1905</v>
      </c>
      <c r="C15110" s="13">
        <v>270095198</v>
      </c>
      <c r="D15110" s="13">
        <v>795.76499999999999</v>
      </c>
    </row>
    <row r="15111" spans="1:4" ht="15.75" hidden="1" customHeight="1">
      <c r="A15111" s="13" t="s">
        <v>105</v>
      </c>
      <c r="B15111" s="13">
        <v>1906</v>
      </c>
      <c r="C15111" s="13">
        <v>272425976</v>
      </c>
      <c r="D15111" s="13">
        <v>812.35</v>
      </c>
    </row>
    <row r="15112" spans="1:4" ht="15.75" hidden="1" customHeight="1">
      <c r="A15112" s="13" t="s">
        <v>105</v>
      </c>
      <c r="B15112" s="13">
        <v>1907</v>
      </c>
      <c r="C15112" s="13">
        <v>274784460</v>
      </c>
      <c r="D15112" s="13">
        <v>927.49599999999998</v>
      </c>
    </row>
    <row r="15113" spans="1:4" ht="15.75" hidden="1" customHeight="1">
      <c r="A15113" s="13" t="s">
        <v>105</v>
      </c>
      <c r="B15113" s="13">
        <v>1908</v>
      </c>
      <c r="C15113" s="13">
        <v>277167972</v>
      </c>
      <c r="D15113" s="13">
        <v>962.02499999999998</v>
      </c>
    </row>
    <row r="15114" spans="1:4" ht="15.75" hidden="1" customHeight="1">
      <c r="A15114" s="13" t="s">
        <v>105</v>
      </c>
      <c r="B15114" s="13">
        <v>1909</v>
      </c>
      <c r="C15114" s="13">
        <v>279050646</v>
      </c>
      <c r="D15114" s="13">
        <v>955.00800000000004</v>
      </c>
    </row>
    <row r="15115" spans="1:4" ht="15.75" hidden="1" customHeight="1">
      <c r="A15115" s="13" t="s">
        <v>105</v>
      </c>
      <c r="B15115" s="13">
        <v>1910</v>
      </c>
      <c r="C15115" s="13">
        <v>280431186</v>
      </c>
      <c r="D15115" s="13">
        <v>972.85500000000002</v>
      </c>
    </row>
    <row r="15116" spans="1:4" ht="15.75" hidden="1" customHeight="1">
      <c r="A15116" s="13" t="s">
        <v>105</v>
      </c>
      <c r="B15116" s="13">
        <v>1911</v>
      </c>
      <c r="C15116" s="13">
        <v>281298211</v>
      </c>
      <c r="D15116" s="13">
        <v>992.702</v>
      </c>
    </row>
    <row r="15117" spans="1:4" ht="15.75" hidden="1" customHeight="1">
      <c r="A15117" s="13" t="s">
        <v>105</v>
      </c>
      <c r="B15117" s="13">
        <v>1912</v>
      </c>
      <c r="C15117" s="13">
        <v>281652252</v>
      </c>
      <c r="D15117" s="13">
        <v>1064.384</v>
      </c>
    </row>
    <row r="15118" spans="1:4" ht="15.75" hidden="1" customHeight="1">
      <c r="A15118" s="13" t="s">
        <v>105</v>
      </c>
      <c r="B15118" s="13">
        <v>1913</v>
      </c>
      <c r="C15118" s="13">
        <v>281501744</v>
      </c>
      <c r="D15118" s="13">
        <v>1146.1600000000001</v>
      </c>
    </row>
    <row r="15119" spans="1:4" ht="15.75" hidden="1" customHeight="1">
      <c r="A15119" s="13" t="s">
        <v>105</v>
      </c>
      <c r="B15119" s="13">
        <v>1914</v>
      </c>
      <c r="C15119" s="13">
        <v>281363449</v>
      </c>
      <c r="D15119" s="13">
        <v>980.97299999999996</v>
      </c>
    </row>
    <row r="15120" spans="1:4" ht="15.75" hidden="1" customHeight="1">
      <c r="A15120" s="13" t="s">
        <v>105</v>
      </c>
      <c r="B15120" s="13">
        <v>1915</v>
      </c>
      <c r="C15120" s="13">
        <v>281180248</v>
      </c>
      <c r="D15120" s="13">
        <v>900.029</v>
      </c>
    </row>
    <row r="15121" spans="1:4" ht="15.75" hidden="1" customHeight="1">
      <c r="A15121" s="13" t="s">
        <v>105</v>
      </c>
      <c r="B15121" s="13">
        <v>1916</v>
      </c>
      <c r="C15121" s="13">
        <v>280944024</v>
      </c>
      <c r="D15121" s="13">
        <v>946.09400000000005</v>
      </c>
    </row>
    <row r="15122" spans="1:4" ht="15.75" hidden="1" customHeight="1">
      <c r="A15122" s="13" t="s">
        <v>105</v>
      </c>
      <c r="B15122" s="13">
        <v>1917</v>
      </c>
      <c r="C15122" s="13">
        <v>280691664</v>
      </c>
      <c r="D15122" s="13">
        <v>938.31100000000004</v>
      </c>
    </row>
    <row r="15123" spans="1:4" ht="15.75" hidden="1" customHeight="1">
      <c r="A15123" s="13" t="s">
        <v>105</v>
      </c>
      <c r="B15123" s="13">
        <v>1918</v>
      </c>
      <c r="C15123" s="13">
        <v>280424071</v>
      </c>
      <c r="D15123" s="13">
        <v>883.43600000000004</v>
      </c>
    </row>
    <row r="15124" spans="1:4" ht="15.75" hidden="1" customHeight="1">
      <c r="A15124" s="13" t="s">
        <v>105</v>
      </c>
      <c r="B15124" s="13">
        <v>1919</v>
      </c>
      <c r="C15124" s="13">
        <v>280674567</v>
      </c>
      <c r="D15124" s="13">
        <v>686.93100000000004</v>
      </c>
    </row>
    <row r="15125" spans="1:4" ht="15.75" hidden="1" customHeight="1">
      <c r="A15125" s="13" t="s">
        <v>105</v>
      </c>
      <c r="B15125" s="13">
        <v>1920</v>
      </c>
      <c r="C15125" s="13">
        <v>281542633</v>
      </c>
      <c r="D15125" s="13">
        <v>861.41399999999999</v>
      </c>
    </row>
    <row r="15126" spans="1:4" ht="15.75" hidden="1" customHeight="1">
      <c r="A15126" s="13" t="s">
        <v>105</v>
      </c>
      <c r="B15126" s="13">
        <v>1921</v>
      </c>
      <c r="C15126" s="13">
        <v>282861781</v>
      </c>
      <c r="D15126" s="13">
        <v>894.10599999999999</v>
      </c>
    </row>
    <row r="15127" spans="1:4" ht="15.75" hidden="1" customHeight="1">
      <c r="A15127" s="13" t="s">
        <v>105</v>
      </c>
      <c r="B15127" s="13">
        <v>1922</v>
      </c>
      <c r="C15127" s="13">
        <v>284754544</v>
      </c>
      <c r="D15127" s="13">
        <v>918.05700000000002</v>
      </c>
    </row>
    <row r="15128" spans="1:4" ht="15.75" hidden="1" customHeight="1">
      <c r="A15128" s="13" t="s">
        <v>105</v>
      </c>
      <c r="B15128" s="13">
        <v>1923</v>
      </c>
      <c r="C15128" s="13">
        <v>287111497</v>
      </c>
      <c r="D15128" s="13">
        <v>823.35500000000002</v>
      </c>
    </row>
    <row r="15129" spans="1:4" ht="15.75" hidden="1" customHeight="1">
      <c r="A15129" s="13" t="s">
        <v>105</v>
      </c>
      <c r="B15129" s="13">
        <v>1924</v>
      </c>
      <c r="C15129" s="13">
        <v>289494728</v>
      </c>
      <c r="D15129" s="13">
        <v>1000.148</v>
      </c>
    </row>
    <row r="15130" spans="1:4" ht="15.75" hidden="1" customHeight="1">
      <c r="A15130" s="13" t="s">
        <v>105</v>
      </c>
      <c r="B15130" s="13">
        <v>1925</v>
      </c>
      <c r="C15130" s="13">
        <v>291921298</v>
      </c>
      <c r="D15130" s="13">
        <v>1011.689</v>
      </c>
    </row>
    <row r="15131" spans="1:4" ht="15.75" hidden="1" customHeight="1">
      <c r="A15131" s="13" t="s">
        <v>105</v>
      </c>
      <c r="B15131" s="13">
        <v>1926</v>
      </c>
      <c r="C15131" s="13">
        <v>294360278</v>
      </c>
      <c r="D15131" s="13">
        <v>977.88699999999994</v>
      </c>
    </row>
    <row r="15132" spans="1:4" ht="15.75" hidden="1" customHeight="1">
      <c r="A15132" s="13" t="s">
        <v>105</v>
      </c>
      <c r="B15132" s="13">
        <v>1927</v>
      </c>
      <c r="C15132" s="13">
        <v>296810766</v>
      </c>
      <c r="D15132" s="13">
        <v>1099.318</v>
      </c>
    </row>
    <row r="15133" spans="1:4" ht="15.75" hidden="1" customHeight="1">
      <c r="A15133" s="13" t="s">
        <v>105</v>
      </c>
      <c r="B15133" s="13">
        <v>1928</v>
      </c>
      <c r="C15133" s="13">
        <v>299292856</v>
      </c>
      <c r="D15133" s="13">
        <v>1125.1289999999999</v>
      </c>
    </row>
    <row r="15134" spans="1:4" ht="15.75" hidden="1" customHeight="1">
      <c r="A15134" s="13" t="s">
        <v>105</v>
      </c>
      <c r="B15134" s="13">
        <v>1929</v>
      </c>
      <c r="C15134" s="13">
        <v>301673122</v>
      </c>
      <c r="D15134" s="13">
        <v>1235.6669999999999</v>
      </c>
    </row>
    <row r="15135" spans="1:4" ht="15.75" hidden="1" customHeight="1">
      <c r="A15135" s="13" t="s">
        <v>105</v>
      </c>
      <c r="B15135" s="13">
        <v>1930</v>
      </c>
      <c r="C15135" s="13">
        <v>303953685</v>
      </c>
      <c r="D15135" s="13">
        <v>1123.318</v>
      </c>
    </row>
    <row r="15136" spans="1:4" ht="15.75" hidden="1" customHeight="1">
      <c r="A15136" s="13" t="s">
        <v>105</v>
      </c>
      <c r="B15136" s="13">
        <v>1931</v>
      </c>
      <c r="C15136" s="13">
        <v>306134674</v>
      </c>
      <c r="D15136" s="13">
        <v>1011.689</v>
      </c>
    </row>
    <row r="15137" spans="1:4" ht="15.75" hidden="1" customHeight="1">
      <c r="A15137" s="13" t="s">
        <v>105</v>
      </c>
      <c r="B15137" s="13">
        <v>1932</v>
      </c>
      <c r="C15137" s="13">
        <v>308203235</v>
      </c>
      <c r="D15137" s="13">
        <v>894.13099999999997</v>
      </c>
    </row>
    <row r="15138" spans="1:4" ht="15.75" hidden="1" customHeight="1">
      <c r="A15138" s="13" t="s">
        <v>105</v>
      </c>
      <c r="B15138" s="13">
        <v>1933</v>
      </c>
      <c r="C15138" s="13">
        <v>310155509</v>
      </c>
      <c r="D15138" s="13">
        <v>921.80399999999997</v>
      </c>
    </row>
    <row r="15139" spans="1:4" ht="15.75" hidden="1" customHeight="1">
      <c r="A15139" s="13" t="s">
        <v>105</v>
      </c>
      <c r="B15139" s="13">
        <v>1934</v>
      </c>
      <c r="C15139" s="13">
        <v>312119201</v>
      </c>
      <c r="D15139" s="13">
        <v>993.47500000000002</v>
      </c>
    </row>
    <row r="15140" spans="1:4" ht="15.75" hidden="1" customHeight="1">
      <c r="A15140" s="13" t="s">
        <v>105</v>
      </c>
      <c r="B15140" s="13">
        <v>1935</v>
      </c>
      <c r="C15140" s="13">
        <v>314092476</v>
      </c>
      <c r="D15140" s="13">
        <v>1039.973</v>
      </c>
    </row>
    <row r="15141" spans="1:4" ht="15.75" hidden="1" customHeight="1">
      <c r="A15141" s="13" t="s">
        <v>105</v>
      </c>
      <c r="B15141" s="13">
        <v>1936</v>
      </c>
      <c r="C15141" s="13">
        <v>316076502</v>
      </c>
      <c r="D15141" s="13">
        <v>1083.8409999999999</v>
      </c>
    </row>
    <row r="15142" spans="1:4" ht="15.75" hidden="1" customHeight="1">
      <c r="A15142" s="13" t="s">
        <v>105</v>
      </c>
      <c r="B15142" s="13">
        <v>1937</v>
      </c>
      <c r="C15142" s="13">
        <v>318074444</v>
      </c>
      <c r="D15142" s="13">
        <v>1219.8589999999999</v>
      </c>
    </row>
    <row r="15143" spans="1:4" ht="15.75" hidden="1" customHeight="1">
      <c r="A15143" s="13" t="s">
        <v>105</v>
      </c>
      <c r="B15143" s="13">
        <v>1938</v>
      </c>
      <c r="C15143" s="13">
        <v>320062478</v>
      </c>
      <c r="D15143" s="13">
        <v>1232.3109999999999</v>
      </c>
    </row>
    <row r="15144" spans="1:4" ht="15.75" hidden="1" customHeight="1">
      <c r="A15144" s="13" t="s">
        <v>105</v>
      </c>
      <c r="B15144" s="13">
        <v>1939</v>
      </c>
      <c r="C15144" s="13">
        <v>321999406</v>
      </c>
      <c r="D15144" s="13">
        <v>1269.0139999999999</v>
      </c>
    </row>
    <row r="15145" spans="1:4" ht="15.75" hidden="1" customHeight="1">
      <c r="A15145" s="13" t="s">
        <v>105</v>
      </c>
      <c r="B15145" s="13">
        <v>1940</v>
      </c>
      <c r="C15145" s="13">
        <v>323469598</v>
      </c>
      <c r="D15145" s="13">
        <v>1320.3630000000001</v>
      </c>
    </row>
    <row r="15146" spans="1:4" ht="15.75" hidden="1" customHeight="1">
      <c r="A15146" s="13" t="s">
        <v>105</v>
      </c>
      <c r="B15146" s="13">
        <v>1941</v>
      </c>
      <c r="C15146" s="13">
        <v>324563350</v>
      </c>
      <c r="D15146" s="13">
        <v>1301.3910000000001</v>
      </c>
    </row>
    <row r="15147" spans="1:4" ht="15.75" hidden="1" customHeight="1">
      <c r="A15147" s="13" t="s">
        <v>105</v>
      </c>
      <c r="B15147" s="13">
        <v>1942</v>
      </c>
      <c r="C15147" s="13">
        <v>325321924</v>
      </c>
      <c r="D15147" s="13">
        <v>1320.674</v>
      </c>
    </row>
    <row r="15148" spans="1:4" ht="15.75" hidden="1" customHeight="1">
      <c r="A15148" s="13" t="s">
        <v>105</v>
      </c>
      <c r="B15148" s="13">
        <v>1943</v>
      </c>
      <c r="C15148" s="13">
        <v>325845505</v>
      </c>
      <c r="D15148" s="13">
        <v>1331.6769999999999</v>
      </c>
    </row>
    <row r="15149" spans="1:4" ht="15.75" hidden="1" customHeight="1">
      <c r="A15149" s="13" t="s">
        <v>105</v>
      </c>
      <c r="B15149" s="13">
        <v>1944</v>
      </c>
      <c r="C15149" s="13">
        <v>326481607</v>
      </c>
      <c r="D15149" s="13">
        <v>1141.6990000000001</v>
      </c>
    </row>
    <row r="15150" spans="1:4" ht="15.75" hidden="1" customHeight="1">
      <c r="A15150" s="13" t="s">
        <v>105</v>
      </c>
      <c r="B15150" s="13">
        <v>1945</v>
      </c>
      <c r="C15150" s="13">
        <v>326647116</v>
      </c>
      <c r="D15150" s="13">
        <v>492.90800000000002</v>
      </c>
    </row>
    <row r="15151" spans="1:4" ht="15.75" hidden="1" customHeight="1">
      <c r="A15151" s="13" t="s">
        <v>105</v>
      </c>
      <c r="B15151" s="13">
        <v>1946</v>
      </c>
      <c r="C15151" s="13">
        <v>326077930</v>
      </c>
      <c r="D15151" s="13">
        <v>847.64200000000005</v>
      </c>
    </row>
    <row r="15152" spans="1:4" ht="15.75" hidden="1" customHeight="1">
      <c r="A15152" s="13" t="s">
        <v>105</v>
      </c>
      <c r="B15152" s="13">
        <v>1947</v>
      </c>
      <c r="C15152" s="13">
        <v>325939943</v>
      </c>
      <c r="D15152" s="13">
        <v>990.721</v>
      </c>
    </row>
    <row r="15153" spans="1:4" ht="15.75" hidden="1" customHeight="1">
      <c r="A15153" s="13" t="s">
        <v>105</v>
      </c>
      <c r="B15153" s="13">
        <v>1948</v>
      </c>
      <c r="C15153" s="13">
        <v>326642427</v>
      </c>
      <c r="D15153" s="13">
        <v>1095.3699999999999</v>
      </c>
    </row>
    <row r="15154" spans="1:4" ht="15.75" hidden="1" customHeight="1">
      <c r="A15154" s="13" t="s">
        <v>105</v>
      </c>
      <c r="B15154" s="13">
        <v>1949</v>
      </c>
      <c r="C15154" s="13">
        <v>327730695</v>
      </c>
      <c r="D15154" s="13">
        <v>1211.1110000000001</v>
      </c>
    </row>
    <row r="15155" spans="1:4" ht="15.75" hidden="1" customHeight="1">
      <c r="A15155" s="13" t="s">
        <v>105</v>
      </c>
      <c r="B15155" s="13">
        <v>1950</v>
      </c>
      <c r="C15155" s="13">
        <v>329237119</v>
      </c>
      <c r="D15155" s="13">
        <v>1277.789</v>
      </c>
    </row>
    <row r="15156" spans="1:4" ht="15.75" hidden="1" customHeight="1">
      <c r="A15156" s="13" t="s">
        <v>105</v>
      </c>
      <c r="B15156" s="13">
        <v>1951</v>
      </c>
      <c r="C15156" s="13">
        <v>331501812</v>
      </c>
      <c r="D15156" s="13">
        <v>1429.829</v>
      </c>
    </row>
    <row r="15157" spans="1:4" ht="15.75" hidden="1" customHeight="1">
      <c r="A15157" s="13" t="s">
        <v>105</v>
      </c>
      <c r="B15157" s="13">
        <v>1952</v>
      </c>
      <c r="C15157" s="13">
        <v>333847451</v>
      </c>
      <c r="D15157" s="13">
        <v>1486.895</v>
      </c>
    </row>
    <row r="15158" spans="1:4" ht="15.75" hidden="1" customHeight="1">
      <c r="A15158" s="13" t="s">
        <v>105</v>
      </c>
      <c r="B15158" s="13">
        <v>1953</v>
      </c>
      <c r="C15158" s="13">
        <v>336443493</v>
      </c>
      <c r="D15158" s="13">
        <v>1515.0709999999999</v>
      </c>
    </row>
    <row r="15159" spans="1:4" ht="15.75" hidden="1" customHeight="1">
      <c r="A15159" s="13" t="s">
        <v>105</v>
      </c>
      <c r="B15159" s="13">
        <v>1954</v>
      </c>
      <c r="C15159" s="13">
        <v>339147690</v>
      </c>
      <c r="D15159" s="13">
        <v>1611.4369999999999</v>
      </c>
    </row>
    <row r="15160" spans="1:4" ht="15.75" hidden="1" customHeight="1">
      <c r="A15160" s="13" t="s">
        <v>105</v>
      </c>
      <c r="B15160" s="13">
        <v>1955</v>
      </c>
      <c r="C15160" s="13">
        <v>341831332</v>
      </c>
      <c r="D15160" s="13">
        <v>1743.4459999999999</v>
      </c>
    </row>
    <row r="15161" spans="1:4" ht="15.75" hidden="1" customHeight="1">
      <c r="A15161" s="13" t="s">
        <v>105</v>
      </c>
      <c r="B15161" s="13">
        <v>1956</v>
      </c>
      <c r="C15161" s="13">
        <v>344462225</v>
      </c>
      <c r="D15161" s="13">
        <v>1867.1690000000001</v>
      </c>
    </row>
    <row r="15162" spans="1:4" ht="15.75" hidden="1" customHeight="1">
      <c r="A15162" s="13" t="s">
        <v>105</v>
      </c>
      <c r="B15162" s="13">
        <v>1957</v>
      </c>
      <c r="C15162" s="13">
        <v>347105173</v>
      </c>
      <c r="D15162" s="13">
        <v>1926.5029999999999</v>
      </c>
    </row>
    <row r="15163" spans="1:4" ht="15.75" hidden="1" customHeight="1">
      <c r="A15163" s="13" t="s">
        <v>105</v>
      </c>
      <c r="B15163" s="13">
        <v>1958</v>
      </c>
      <c r="C15163" s="13">
        <v>349957480</v>
      </c>
      <c r="D15163" s="13">
        <v>1911.0139999999999</v>
      </c>
    </row>
    <row r="15164" spans="1:4" ht="15.75" hidden="1" customHeight="1">
      <c r="A15164" s="13" t="s">
        <v>105</v>
      </c>
      <c r="B15164" s="13">
        <v>1959</v>
      </c>
      <c r="C15164" s="13">
        <v>352917917</v>
      </c>
      <c r="D15164" s="13">
        <v>1940.7729999999999</v>
      </c>
    </row>
    <row r="15165" spans="1:4" ht="15.75" hidden="1" customHeight="1">
      <c r="A15165" s="13" t="s">
        <v>105</v>
      </c>
      <c r="B15165" s="13">
        <v>1960</v>
      </c>
      <c r="C15165" s="13">
        <v>355805110</v>
      </c>
      <c r="D15165" s="13">
        <v>2099.2579999999998</v>
      </c>
    </row>
    <row r="15166" spans="1:4" ht="15.75" hidden="1" customHeight="1">
      <c r="A15166" s="13" t="s">
        <v>105</v>
      </c>
      <c r="B15166" s="13">
        <v>1961</v>
      </c>
      <c r="C15166" s="13">
        <v>358743339</v>
      </c>
      <c r="D15166" s="13">
        <v>2198.8620000000001</v>
      </c>
    </row>
    <row r="15167" spans="1:4" ht="15.75" hidden="1" customHeight="1">
      <c r="A15167" s="13" t="s">
        <v>105</v>
      </c>
      <c r="B15167" s="13">
        <v>1962</v>
      </c>
      <c r="C15167" s="13">
        <v>361732026</v>
      </c>
      <c r="D15167" s="13">
        <v>2353.7640000000001</v>
      </c>
    </row>
    <row r="15168" spans="1:4" ht="15.75" hidden="1" customHeight="1">
      <c r="A15168" s="13" t="s">
        <v>105</v>
      </c>
      <c r="B15168" s="13">
        <v>1963</v>
      </c>
      <c r="C15168" s="13">
        <v>364691542</v>
      </c>
      <c r="D15168" s="13">
        <v>2512.0450000000001</v>
      </c>
    </row>
    <row r="15169" spans="1:4" ht="15.75" hidden="1" customHeight="1">
      <c r="A15169" s="13" t="s">
        <v>105</v>
      </c>
      <c r="B15169" s="13">
        <v>1964</v>
      </c>
      <c r="C15169" s="13">
        <v>367781351</v>
      </c>
      <c r="D15169" s="13">
        <v>2643.221</v>
      </c>
    </row>
    <row r="15170" spans="1:4" ht="15.75" hidden="1" customHeight="1">
      <c r="A15170" s="13" t="s">
        <v>105</v>
      </c>
      <c r="B15170" s="13">
        <v>1965</v>
      </c>
      <c r="C15170" s="13">
        <v>370823892</v>
      </c>
      <c r="D15170" s="13">
        <v>2676.0329999999999</v>
      </c>
    </row>
    <row r="15171" spans="1:4" ht="15.75" hidden="1" customHeight="1">
      <c r="A15171" s="13" t="s">
        <v>105</v>
      </c>
      <c r="B15171" s="13">
        <v>1966</v>
      </c>
      <c r="C15171" s="13">
        <v>373731508</v>
      </c>
      <c r="D15171" s="13">
        <v>2757.5529999999999</v>
      </c>
    </row>
    <row r="15172" spans="1:4" ht="15.75" hidden="1" customHeight="1">
      <c r="A15172" s="13" t="s">
        <v>105</v>
      </c>
      <c r="B15172" s="13">
        <v>1967</v>
      </c>
      <c r="C15172" s="13">
        <v>376574288</v>
      </c>
      <c r="D15172" s="13">
        <v>2819.16</v>
      </c>
    </row>
    <row r="15173" spans="1:4" ht="15.75" hidden="1" customHeight="1">
      <c r="A15173" s="13" t="s">
        <v>105</v>
      </c>
      <c r="B15173" s="13">
        <v>1968</v>
      </c>
      <c r="C15173" s="13">
        <v>379223759</v>
      </c>
      <c r="D15173" s="13">
        <v>2992.386</v>
      </c>
    </row>
    <row r="15174" spans="1:4" ht="15.75" hidden="1" customHeight="1">
      <c r="A15174" s="13" t="s">
        <v>105</v>
      </c>
      <c r="B15174" s="13">
        <v>1969</v>
      </c>
      <c r="C15174" s="13">
        <v>381650309</v>
      </c>
      <c r="D15174" s="13">
        <v>3191.0210000000002</v>
      </c>
    </row>
    <row r="15175" spans="1:4" ht="15.75" hidden="1" customHeight="1">
      <c r="A15175" s="13" t="s">
        <v>105</v>
      </c>
      <c r="B15175" s="13">
        <v>1970</v>
      </c>
      <c r="C15175" s="13">
        <v>383912245</v>
      </c>
      <c r="D15175" s="13">
        <v>3330.375</v>
      </c>
    </row>
    <row r="15176" spans="1:4" ht="15.75" hidden="1" customHeight="1">
      <c r="A15176" s="13" t="s">
        <v>105</v>
      </c>
      <c r="B15176" s="13">
        <v>1971</v>
      </c>
      <c r="C15176" s="13">
        <v>386311380</v>
      </c>
      <c r="D15176" s="13">
        <v>3424.2489999999998</v>
      </c>
    </row>
    <row r="15177" spans="1:4" ht="15.75" hidden="1" customHeight="1">
      <c r="A15177" s="13" t="s">
        <v>105</v>
      </c>
      <c r="B15177" s="13">
        <v>1972</v>
      </c>
      <c r="C15177" s="13">
        <v>388928080</v>
      </c>
      <c r="D15177" s="13">
        <v>3554.5340000000001</v>
      </c>
    </row>
    <row r="15178" spans="1:4" ht="15.75" hidden="1" customHeight="1">
      <c r="A15178" s="13" t="s">
        <v>105</v>
      </c>
      <c r="B15178" s="13">
        <v>1973</v>
      </c>
      <c r="C15178" s="13">
        <v>391450227</v>
      </c>
      <c r="D15178" s="13">
        <v>3727.6509999999998</v>
      </c>
    </row>
    <row r="15179" spans="1:4" ht="15.75" hidden="1" customHeight="1">
      <c r="A15179" s="13" t="s">
        <v>105</v>
      </c>
      <c r="B15179" s="13">
        <v>1974</v>
      </c>
      <c r="C15179" s="13">
        <v>393899686</v>
      </c>
      <c r="D15179" s="13">
        <v>3708.4490000000001</v>
      </c>
    </row>
    <row r="15180" spans="1:4" ht="15.75" hidden="1" customHeight="1">
      <c r="A15180" s="13" t="s">
        <v>105</v>
      </c>
      <c r="B15180" s="13">
        <v>1975</v>
      </c>
      <c r="C15180" s="13">
        <v>396193006</v>
      </c>
      <c r="D15180" s="13">
        <v>3635.7890000000002</v>
      </c>
    </row>
    <row r="15181" spans="1:4" ht="15.75" hidden="1" customHeight="1">
      <c r="A15181" s="13" t="s">
        <v>105</v>
      </c>
      <c r="B15181" s="13">
        <v>1976</v>
      </c>
      <c r="C15181" s="13">
        <v>398287803</v>
      </c>
      <c r="D15181" s="13">
        <v>3911.5619999999999</v>
      </c>
    </row>
    <row r="15182" spans="1:4" ht="15.75" hidden="1" customHeight="1">
      <c r="A15182" s="13" t="s">
        <v>105</v>
      </c>
      <c r="B15182" s="13">
        <v>1977</v>
      </c>
      <c r="C15182" s="13">
        <v>400304364</v>
      </c>
      <c r="D15182" s="13">
        <v>3873.114</v>
      </c>
    </row>
    <row r="15183" spans="1:4" ht="15.75" hidden="1" customHeight="1">
      <c r="A15183" s="13" t="s">
        <v>105</v>
      </c>
      <c r="B15183" s="13">
        <v>1978</v>
      </c>
      <c r="C15183" s="13">
        <v>402143071</v>
      </c>
      <c r="D15183" s="13">
        <v>4003.6060000000002</v>
      </c>
    </row>
    <row r="15184" spans="1:4" ht="15.75" hidden="1" customHeight="1">
      <c r="A15184" s="13" t="s">
        <v>105</v>
      </c>
      <c r="B15184" s="13">
        <v>1979</v>
      </c>
      <c r="C15184" s="13">
        <v>403863014</v>
      </c>
      <c r="D15184" s="13">
        <v>4113.0829999999996</v>
      </c>
    </row>
    <row r="15185" spans="1:4" ht="15.75" hidden="1" customHeight="1">
      <c r="A15185" s="13" t="s">
        <v>105</v>
      </c>
      <c r="B15185" s="13">
        <v>1980</v>
      </c>
      <c r="C15185" s="13">
        <v>405627509</v>
      </c>
      <c r="D15185" s="13">
        <v>4077.5160000000001</v>
      </c>
    </row>
    <row r="15186" spans="1:4" ht="15.75" hidden="1" customHeight="1">
      <c r="A15186" s="13" t="s">
        <v>105</v>
      </c>
      <c r="B15186" s="13">
        <v>1981</v>
      </c>
      <c r="C15186" s="13">
        <v>407250283</v>
      </c>
      <c r="D15186" s="13">
        <v>3863.3429999999998</v>
      </c>
    </row>
    <row r="15187" spans="1:4" ht="15.75" hidden="1" customHeight="1">
      <c r="A15187" s="13" t="s">
        <v>105</v>
      </c>
      <c r="B15187" s="13">
        <v>1982</v>
      </c>
      <c r="C15187" s="13">
        <v>408628108</v>
      </c>
      <c r="D15187" s="13">
        <v>3771.5010000000002</v>
      </c>
    </row>
    <row r="15188" spans="1:4" ht="15.75" hidden="1" customHeight="1">
      <c r="A15188" s="13" t="s">
        <v>105</v>
      </c>
      <c r="B15188" s="13">
        <v>1983</v>
      </c>
      <c r="C15188" s="13">
        <v>409863647</v>
      </c>
      <c r="D15188" s="13">
        <v>3728.5210000000002</v>
      </c>
    </row>
    <row r="15189" spans="1:4" ht="15.75" hidden="1" customHeight="1">
      <c r="A15189" s="13" t="s">
        <v>105</v>
      </c>
      <c r="B15189" s="13">
        <v>1984</v>
      </c>
      <c r="C15189" s="13">
        <v>411049735</v>
      </c>
      <c r="D15189" s="13">
        <v>3763.6030000000001</v>
      </c>
    </row>
    <row r="15190" spans="1:4" ht="15.75" hidden="1" customHeight="1">
      <c r="A15190" s="13" t="s">
        <v>105</v>
      </c>
      <c r="B15190" s="13">
        <v>1985</v>
      </c>
      <c r="C15190" s="13">
        <v>412238154</v>
      </c>
      <c r="D15190" s="13">
        <v>3820.61</v>
      </c>
    </row>
    <row r="15191" spans="1:4" ht="15.75" hidden="1" customHeight="1">
      <c r="A15191" s="13" t="s">
        <v>105</v>
      </c>
      <c r="B15191" s="13">
        <v>1986</v>
      </c>
      <c r="C15191" s="13">
        <v>413424998</v>
      </c>
      <c r="D15191" s="13">
        <v>3804.491</v>
      </c>
    </row>
    <row r="15192" spans="1:4" ht="15.75" hidden="1" customHeight="1">
      <c r="A15192" s="13" t="s">
        <v>105</v>
      </c>
      <c r="B15192" s="13">
        <v>1987</v>
      </c>
      <c r="C15192" s="13">
        <v>414679336</v>
      </c>
      <c r="D15192" s="13">
        <v>3838.355</v>
      </c>
    </row>
    <row r="15193" spans="1:4" ht="15.75" hidden="1" customHeight="1">
      <c r="A15193" s="13" t="s">
        <v>105</v>
      </c>
      <c r="B15193" s="13">
        <v>1988</v>
      </c>
      <c r="C15193" s="13">
        <v>415961589</v>
      </c>
      <c r="D15193" s="13">
        <v>3796.3290000000002</v>
      </c>
    </row>
    <row r="15194" spans="1:4" ht="15.75" hidden="1" customHeight="1">
      <c r="A15194" s="13" t="s">
        <v>105</v>
      </c>
      <c r="B15194" s="13">
        <v>1989</v>
      </c>
      <c r="C15194" s="13">
        <v>417254783</v>
      </c>
      <c r="D15194" s="13">
        <v>3834.2469999999998</v>
      </c>
    </row>
    <row r="15195" spans="1:4" ht="15.75" hidden="1" customHeight="1">
      <c r="A15195" s="13" t="s">
        <v>105</v>
      </c>
      <c r="B15195" s="13">
        <v>1990</v>
      </c>
      <c r="C15195" s="13">
        <v>418534524</v>
      </c>
      <c r="D15195" s="13">
        <v>3865.4920000000002</v>
      </c>
    </row>
    <row r="15196" spans="1:4" ht="15.75" hidden="1" customHeight="1">
      <c r="A15196" s="13" t="s">
        <v>105</v>
      </c>
      <c r="B15196" s="13">
        <v>1991</v>
      </c>
      <c r="C15196" s="13">
        <v>419793537</v>
      </c>
      <c r="D15196" s="13">
        <v>3803.0360000000001</v>
      </c>
    </row>
    <row r="15197" spans="1:4" ht="15.75" hidden="1" customHeight="1">
      <c r="A15197" s="13" t="s">
        <v>105</v>
      </c>
      <c r="B15197" s="13">
        <v>1992</v>
      </c>
      <c r="C15197" s="13">
        <v>421023075</v>
      </c>
      <c r="D15197" s="13">
        <v>3674.375</v>
      </c>
    </row>
    <row r="15198" spans="1:4" ht="15.75" hidden="1" customHeight="1">
      <c r="A15198" s="13" t="s">
        <v>105</v>
      </c>
      <c r="B15198" s="13">
        <v>1993</v>
      </c>
      <c r="C15198" s="13">
        <v>422126980</v>
      </c>
      <c r="D15198" s="13">
        <v>3607.0419999999999</v>
      </c>
    </row>
    <row r="15199" spans="1:4" ht="15.75" hidden="1" customHeight="1">
      <c r="A15199" s="13" t="s">
        <v>105</v>
      </c>
      <c r="B15199" s="13">
        <v>1994</v>
      </c>
      <c r="C15199" s="13">
        <v>423072317</v>
      </c>
      <c r="D15199" s="13">
        <v>3588.5619999999999</v>
      </c>
    </row>
    <row r="15200" spans="1:4" ht="15.75" hidden="1" customHeight="1">
      <c r="A15200" s="13" t="s">
        <v>105</v>
      </c>
      <c r="B15200" s="13">
        <v>1995</v>
      </c>
      <c r="C15200" s="13">
        <v>423814689</v>
      </c>
      <c r="D15200" s="13">
        <v>3636.7260000000001</v>
      </c>
    </row>
    <row r="15201" spans="1:4" ht="15.75" hidden="1" customHeight="1">
      <c r="A15201" s="13" t="s">
        <v>105</v>
      </c>
      <c r="B15201" s="13">
        <v>1996</v>
      </c>
      <c r="C15201" s="13">
        <v>424405469</v>
      </c>
      <c r="D15201" s="13">
        <v>3720.6849999999999</v>
      </c>
    </row>
    <row r="15202" spans="1:4" ht="15.75" hidden="1" customHeight="1">
      <c r="A15202" s="13" t="s">
        <v>105</v>
      </c>
      <c r="B15202" s="13">
        <v>1997</v>
      </c>
      <c r="C15202" s="13">
        <v>424961289</v>
      </c>
      <c r="D15202" s="13">
        <v>3654.7359999999999</v>
      </c>
    </row>
    <row r="15203" spans="1:4" ht="15.75" hidden="1" customHeight="1">
      <c r="A15203" s="13" t="s">
        <v>105</v>
      </c>
      <c r="B15203" s="13">
        <v>1998</v>
      </c>
      <c r="C15203" s="13">
        <v>425461558</v>
      </c>
      <c r="D15203" s="13">
        <v>3645.694</v>
      </c>
    </row>
    <row r="15204" spans="1:4" ht="15.75" hidden="1" customHeight="1">
      <c r="A15204" s="13" t="s">
        <v>105</v>
      </c>
      <c r="B15204" s="13">
        <v>1999</v>
      </c>
      <c r="C15204" s="13">
        <v>425928587</v>
      </c>
      <c r="D15204" s="13">
        <v>3590.5439999999999</v>
      </c>
    </row>
    <row r="15205" spans="1:4" ht="15.75" hidden="1" customHeight="1">
      <c r="A15205" s="13" t="s">
        <v>105</v>
      </c>
      <c r="B15205" s="13">
        <v>2000</v>
      </c>
      <c r="C15205" s="13">
        <v>426635103</v>
      </c>
      <c r="D15205" s="13">
        <v>3602.431</v>
      </c>
    </row>
    <row r="15206" spans="1:4" ht="15.75" hidden="1" customHeight="1">
      <c r="A15206" s="13" t="s">
        <v>105</v>
      </c>
      <c r="B15206" s="13">
        <v>2001</v>
      </c>
      <c r="C15206" s="13">
        <v>427424720</v>
      </c>
      <c r="D15206" s="13">
        <v>3659.97</v>
      </c>
    </row>
    <row r="15207" spans="1:4" ht="15.75" hidden="1" customHeight="1">
      <c r="A15207" s="13" t="s">
        <v>105</v>
      </c>
      <c r="B15207" s="13">
        <v>2002</v>
      </c>
      <c r="C15207" s="13">
        <v>428378382</v>
      </c>
      <c r="D15207" s="13">
        <v>3661.4119999999998</v>
      </c>
    </row>
    <row r="15208" spans="1:4" ht="15.75" hidden="1" customHeight="1">
      <c r="A15208" s="13" t="s">
        <v>105</v>
      </c>
      <c r="B15208" s="13">
        <v>2003</v>
      </c>
      <c r="C15208" s="13">
        <v>429699089</v>
      </c>
      <c r="D15208" s="13">
        <v>3744.5509999999999</v>
      </c>
    </row>
    <row r="15209" spans="1:4" ht="15.75" hidden="1" customHeight="1">
      <c r="A15209" s="13" t="s">
        <v>105</v>
      </c>
      <c r="B15209" s="13">
        <v>2004</v>
      </c>
      <c r="C15209" s="13">
        <v>431170409</v>
      </c>
      <c r="D15209" s="13">
        <v>3755.6080000000002</v>
      </c>
    </row>
    <row r="15210" spans="1:4" ht="15.75" hidden="1" customHeight="1">
      <c r="A15210" s="13" t="s">
        <v>105</v>
      </c>
      <c r="B15210" s="13">
        <v>2005</v>
      </c>
      <c r="C15210" s="13">
        <v>432626741</v>
      </c>
      <c r="D15210" s="13">
        <v>3735.8960000000002</v>
      </c>
    </row>
    <row r="15211" spans="1:4" ht="15.75" hidden="1" customHeight="1">
      <c r="A15211" s="13" t="s">
        <v>105</v>
      </c>
      <c r="B15211" s="13">
        <v>2006</v>
      </c>
      <c r="C15211" s="13">
        <v>434045309</v>
      </c>
      <c r="D15211" s="13">
        <v>3745.674</v>
      </c>
    </row>
    <row r="15212" spans="1:4" ht="15.75" hidden="1" customHeight="1">
      <c r="A15212" s="13" t="s">
        <v>105</v>
      </c>
      <c r="B15212" s="13">
        <v>2007</v>
      </c>
      <c r="C15212" s="13">
        <v>435752873</v>
      </c>
      <c r="D15212" s="13">
        <v>3710.596</v>
      </c>
    </row>
    <row r="15213" spans="1:4" ht="15.75" hidden="1" customHeight="1">
      <c r="A15213" s="13" t="s">
        <v>105</v>
      </c>
      <c r="B15213" s="13">
        <v>2008</v>
      </c>
      <c r="C15213" s="13">
        <v>437503272</v>
      </c>
      <c r="D15213" s="13">
        <v>3627.085</v>
      </c>
    </row>
    <row r="15214" spans="1:4" ht="15.75" hidden="1" customHeight="1">
      <c r="A15214" s="13" t="s">
        <v>105</v>
      </c>
      <c r="B15214" s="13">
        <v>2009</v>
      </c>
      <c r="C15214" s="13">
        <v>438847122</v>
      </c>
      <c r="D15214" s="13">
        <v>3332.201</v>
      </c>
    </row>
    <row r="15215" spans="1:4" ht="15.75" hidden="1" customHeight="1">
      <c r="A15215" s="13" t="s">
        <v>105</v>
      </c>
      <c r="B15215" s="13">
        <v>2010</v>
      </c>
      <c r="C15215" s="13">
        <v>439891841</v>
      </c>
      <c r="D15215" s="13">
        <v>3432.6350000000002</v>
      </c>
    </row>
    <row r="15216" spans="1:4" ht="15.75" hidden="1" customHeight="1">
      <c r="A15216" s="13" t="s">
        <v>105</v>
      </c>
      <c r="B15216" s="13">
        <v>2011</v>
      </c>
      <c r="C15216" s="13">
        <v>440792832</v>
      </c>
      <c r="D15216" s="13">
        <v>3332.9229999999998</v>
      </c>
    </row>
    <row r="15217" spans="1:4" ht="15.75" hidden="1" customHeight="1">
      <c r="A15217" s="13" t="s">
        <v>105</v>
      </c>
      <c r="B15217" s="13">
        <v>2012</v>
      </c>
      <c r="C15217" s="13">
        <v>441481855</v>
      </c>
      <c r="D15217" s="13">
        <v>3260.143</v>
      </c>
    </row>
    <row r="15218" spans="1:4" ht="15.75" hidden="1" customHeight="1">
      <c r="A15218" s="13" t="s">
        <v>105</v>
      </c>
      <c r="B15218" s="13">
        <v>2013</v>
      </c>
      <c r="C15218" s="13">
        <v>441898520</v>
      </c>
      <c r="D15218" s="13">
        <v>3177.125</v>
      </c>
    </row>
    <row r="15219" spans="1:4" ht="15.75" hidden="1" customHeight="1">
      <c r="A15219" s="13" t="s">
        <v>105</v>
      </c>
      <c r="B15219" s="13">
        <v>2014</v>
      </c>
      <c r="C15219" s="13">
        <v>442278071</v>
      </c>
      <c r="D15219" s="13">
        <v>3040.1930000000002</v>
      </c>
    </row>
    <row r="15220" spans="1:4" ht="15.75" hidden="1" customHeight="1">
      <c r="A15220" s="13" t="s">
        <v>105</v>
      </c>
      <c r="B15220" s="13">
        <v>2015</v>
      </c>
      <c r="C15220" s="13">
        <v>442703856</v>
      </c>
      <c r="D15220" s="13">
        <v>3092.7240000000002</v>
      </c>
    </row>
    <row r="15221" spans="1:4" ht="15.75" hidden="1" customHeight="1">
      <c r="A15221" s="13" t="s">
        <v>105</v>
      </c>
      <c r="B15221" s="13">
        <v>2016</v>
      </c>
      <c r="C15221" s="13">
        <v>443179834</v>
      </c>
      <c r="D15221" s="13">
        <v>3099.7460000000001</v>
      </c>
    </row>
    <row r="15222" spans="1:4" ht="15.75" hidden="1" customHeight="1">
      <c r="A15222" s="13" t="s">
        <v>105</v>
      </c>
      <c r="B15222" s="13">
        <v>2017</v>
      </c>
      <c r="C15222" s="13">
        <v>443746907</v>
      </c>
      <c r="D15222" s="13">
        <v>3123.2269999999999</v>
      </c>
    </row>
    <row r="15223" spans="1:4" ht="15.75" hidden="1" customHeight="1">
      <c r="A15223" s="13" t="s">
        <v>105</v>
      </c>
      <c r="B15223" s="13">
        <v>2018</v>
      </c>
      <c r="C15223" s="13">
        <v>444343250</v>
      </c>
      <c r="D15223" s="13">
        <v>3049.1990000000001</v>
      </c>
    </row>
    <row r="15224" spans="1:4" ht="15.75" hidden="1" customHeight="1">
      <c r="A15224" s="13" t="s">
        <v>105</v>
      </c>
      <c r="B15224" s="13">
        <v>2019</v>
      </c>
      <c r="C15224" s="13">
        <v>445027038</v>
      </c>
      <c r="D15224" s="13">
        <v>2906.4169999999999</v>
      </c>
    </row>
    <row r="15225" spans="1:4" ht="15.75" hidden="1" customHeight="1">
      <c r="A15225" s="13" t="s">
        <v>105</v>
      </c>
      <c r="B15225" s="13">
        <v>2020</v>
      </c>
      <c r="C15225" s="13">
        <v>445290493</v>
      </c>
      <c r="D15225" s="13">
        <v>2621.7959999999998</v>
      </c>
    </row>
    <row r="15226" spans="1:4" ht="15.75" customHeight="1">
      <c r="A15226" s="13" t="s">
        <v>105</v>
      </c>
      <c r="B15226" s="13">
        <v>2021</v>
      </c>
      <c r="C15226" s="12">
        <v>445051201</v>
      </c>
      <c r="D15226" s="13">
        <v>2793.0160000000001</v>
      </c>
    </row>
    <row r="15227" spans="1:4" ht="15.75" hidden="1" customHeight="1">
      <c r="A15227" s="13" t="s">
        <v>371</v>
      </c>
      <c r="B15227" s="13">
        <v>1850</v>
      </c>
      <c r="D15227" s="13">
        <v>54.19</v>
      </c>
    </row>
    <row r="15228" spans="1:4" ht="15.75" hidden="1" customHeight="1">
      <c r="A15228" s="13" t="s">
        <v>371</v>
      </c>
      <c r="B15228" s="13">
        <v>1851</v>
      </c>
      <c r="D15228" s="13">
        <v>57.298000000000002</v>
      </c>
    </row>
    <row r="15229" spans="1:4" ht="15.75" hidden="1" customHeight="1">
      <c r="A15229" s="13" t="s">
        <v>371</v>
      </c>
      <c r="B15229" s="13">
        <v>1852</v>
      </c>
      <c r="D15229" s="13">
        <v>64.284999999999997</v>
      </c>
    </row>
    <row r="15230" spans="1:4" ht="15.75" hidden="1" customHeight="1">
      <c r="A15230" s="13" t="s">
        <v>371</v>
      </c>
      <c r="B15230" s="13">
        <v>1853</v>
      </c>
      <c r="D15230" s="13">
        <v>71.180999999999997</v>
      </c>
    </row>
    <row r="15231" spans="1:4" ht="15.75" hidden="1" customHeight="1">
      <c r="A15231" s="13" t="s">
        <v>371</v>
      </c>
      <c r="B15231" s="13">
        <v>1854</v>
      </c>
      <c r="D15231" s="13">
        <v>82.319000000000003</v>
      </c>
    </row>
    <row r="15232" spans="1:4" ht="15.75" hidden="1" customHeight="1">
      <c r="A15232" s="13" t="s">
        <v>371</v>
      </c>
      <c r="B15232" s="13">
        <v>1855</v>
      </c>
      <c r="D15232" s="13">
        <v>90.822000000000003</v>
      </c>
    </row>
    <row r="15233" spans="1:4" ht="15.75" hidden="1" customHeight="1">
      <c r="A15233" s="13" t="s">
        <v>371</v>
      </c>
      <c r="B15233" s="13">
        <v>1856</v>
      </c>
      <c r="D15233" s="13">
        <v>96.396000000000001</v>
      </c>
    </row>
    <row r="15234" spans="1:4" ht="15.75" hidden="1" customHeight="1">
      <c r="A15234" s="13" t="s">
        <v>371</v>
      </c>
      <c r="B15234" s="13">
        <v>1857</v>
      </c>
      <c r="D15234" s="13">
        <v>100.452</v>
      </c>
    </row>
    <row r="15235" spans="1:4" ht="15.75" hidden="1" customHeight="1">
      <c r="A15235" s="13" t="s">
        <v>371</v>
      </c>
      <c r="B15235" s="13">
        <v>1858</v>
      </c>
      <c r="D15235" s="13">
        <v>105.866</v>
      </c>
    </row>
    <row r="15236" spans="1:4" ht="15.75" hidden="1" customHeight="1">
      <c r="A15236" s="13" t="s">
        <v>371</v>
      </c>
      <c r="B15236" s="13">
        <v>1859</v>
      </c>
      <c r="D15236" s="13">
        <v>103.998</v>
      </c>
    </row>
    <row r="15237" spans="1:4" ht="15.75" hidden="1" customHeight="1">
      <c r="A15237" s="13" t="s">
        <v>371</v>
      </c>
      <c r="B15237" s="13">
        <v>1860</v>
      </c>
      <c r="D15237" s="13">
        <v>112.65300000000001</v>
      </c>
    </row>
    <row r="15238" spans="1:4" ht="15.75" hidden="1" customHeight="1">
      <c r="A15238" s="13" t="s">
        <v>371</v>
      </c>
      <c r="B15238" s="13">
        <v>1861</v>
      </c>
      <c r="D15238" s="13">
        <v>123.852</v>
      </c>
    </row>
    <row r="15239" spans="1:4" ht="15.75" hidden="1" customHeight="1">
      <c r="A15239" s="13" t="s">
        <v>371</v>
      </c>
      <c r="B15239" s="13">
        <v>1862</v>
      </c>
      <c r="D15239" s="13">
        <v>134.07599999999999</v>
      </c>
    </row>
    <row r="15240" spans="1:4" ht="15.75" hidden="1" customHeight="1">
      <c r="A15240" s="13" t="s">
        <v>371</v>
      </c>
      <c r="B15240" s="13">
        <v>1863</v>
      </c>
      <c r="D15240" s="13">
        <v>139.489</v>
      </c>
    </row>
    <row r="15241" spans="1:4" ht="15.75" hidden="1" customHeight="1">
      <c r="A15241" s="13" t="s">
        <v>371</v>
      </c>
      <c r="B15241" s="13">
        <v>1864</v>
      </c>
      <c r="D15241" s="13">
        <v>150.89699999999999</v>
      </c>
    </row>
    <row r="15242" spans="1:4" ht="15.75" hidden="1" customHeight="1">
      <c r="A15242" s="13" t="s">
        <v>371</v>
      </c>
      <c r="B15242" s="13">
        <v>1865</v>
      </c>
      <c r="D15242" s="13">
        <v>163.82300000000001</v>
      </c>
    </row>
    <row r="15243" spans="1:4" ht="15.75" hidden="1" customHeight="1">
      <c r="A15243" s="13" t="s">
        <v>371</v>
      </c>
      <c r="B15243" s="13">
        <v>1866</v>
      </c>
      <c r="D15243" s="13">
        <v>168.32900000000001</v>
      </c>
    </row>
    <row r="15244" spans="1:4" ht="15.75" hidden="1" customHeight="1">
      <c r="A15244" s="13" t="s">
        <v>371</v>
      </c>
      <c r="B15244" s="13">
        <v>1867</v>
      </c>
      <c r="D15244" s="13">
        <v>180.49</v>
      </c>
    </row>
    <row r="15245" spans="1:4" ht="15.75" hidden="1" customHeight="1">
      <c r="A15245" s="13" t="s">
        <v>371</v>
      </c>
      <c r="B15245" s="13">
        <v>1868</v>
      </c>
      <c r="D15245" s="13">
        <v>189.35400000000001</v>
      </c>
    </row>
    <row r="15246" spans="1:4" ht="15.75" hidden="1" customHeight="1">
      <c r="A15246" s="13" t="s">
        <v>371</v>
      </c>
      <c r="B15246" s="13">
        <v>1869</v>
      </c>
      <c r="D15246" s="13">
        <v>197.34800000000001</v>
      </c>
    </row>
    <row r="15247" spans="1:4" ht="15.75" hidden="1" customHeight="1">
      <c r="A15247" s="13" t="s">
        <v>371</v>
      </c>
      <c r="B15247" s="13">
        <v>1870</v>
      </c>
      <c r="D15247" s="13">
        <v>198.126</v>
      </c>
    </row>
    <row r="15248" spans="1:4" ht="15.75" hidden="1" customHeight="1">
      <c r="A15248" s="13" t="s">
        <v>371</v>
      </c>
      <c r="B15248" s="13">
        <v>1871</v>
      </c>
      <c r="D15248" s="13">
        <v>211.58</v>
      </c>
    </row>
    <row r="15249" spans="1:4" ht="15.75" hidden="1" customHeight="1">
      <c r="A15249" s="13" t="s">
        <v>371</v>
      </c>
      <c r="B15249" s="13">
        <v>1872</v>
      </c>
      <c r="D15249" s="13">
        <v>235.09200000000001</v>
      </c>
    </row>
    <row r="15250" spans="1:4" ht="15.75" hidden="1" customHeight="1">
      <c r="A15250" s="13" t="s">
        <v>371</v>
      </c>
      <c r="B15250" s="13">
        <v>1873</v>
      </c>
      <c r="D15250" s="13">
        <v>251.7</v>
      </c>
    </row>
    <row r="15251" spans="1:4" ht="15.75" hidden="1" customHeight="1">
      <c r="A15251" s="13" t="s">
        <v>371</v>
      </c>
      <c r="B15251" s="13">
        <v>1874</v>
      </c>
      <c r="D15251" s="13">
        <v>220.22200000000001</v>
      </c>
    </row>
    <row r="15252" spans="1:4" ht="15.75" hidden="1" customHeight="1">
      <c r="A15252" s="13" t="s">
        <v>371</v>
      </c>
      <c r="B15252" s="13">
        <v>1875</v>
      </c>
      <c r="D15252" s="13">
        <v>254.916</v>
      </c>
    </row>
    <row r="15253" spans="1:4" ht="15.75" hidden="1" customHeight="1">
      <c r="A15253" s="13" t="s">
        <v>371</v>
      </c>
      <c r="B15253" s="13">
        <v>1876</v>
      </c>
      <c r="D15253" s="13">
        <v>266.346</v>
      </c>
    </row>
    <row r="15254" spans="1:4" ht="15.75" hidden="1" customHeight="1">
      <c r="A15254" s="13" t="s">
        <v>371</v>
      </c>
      <c r="B15254" s="13">
        <v>1877</v>
      </c>
      <c r="D15254" s="13">
        <v>259.88400000000001</v>
      </c>
    </row>
    <row r="15255" spans="1:4" ht="15.75" hidden="1" customHeight="1">
      <c r="A15255" s="13" t="s">
        <v>371</v>
      </c>
      <c r="B15255" s="13">
        <v>1878</v>
      </c>
      <c r="D15255" s="13">
        <v>268.51</v>
      </c>
    </row>
    <row r="15256" spans="1:4" ht="15.75" hidden="1" customHeight="1">
      <c r="A15256" s="13" t="s">
        <v>371</v>
      </c>
      <c r="B15256" s="13">
        <v>1879</v>
      </c>
      <c r="D15256" s="13">
        <v>284.25900000000001</v>
      </c>
    </row>
    <row r="15257" spans="1:4" ht="15.75" hidden="1" customHeight="1">
      <c r="A15257" s="13" t="s">
        <v>371</v>
      </c>
      <c r="B15257" s="13">
        <v>1880</v>
      </c>
      <c r="D15257" s="13">
        <v>328.85899999999998</v>
      </c>
    </row>
    <row r="15258" spans="1:4" ht="15.75" hidden="1" customHeight="1">
      <c r="A15258" s="13" t="s">
        <v>371</v>
      </c>
      <c r="B15258" s="13">
        <v>1881</v>
      </c>
      <c r="D15258" s="13">
        <v>330.13600000000002</v>
      </c>
    </row>
    <row r="15259" spans="1:4" ht="15.75" hidden="1" customHeight="1">
      <c r="A15259" s="13" t="s">
        <v>371</v>
      </c>
      <c r="B15259" s="13">
        <v>1882</v>
      </c>
      <c r="D15259" s="13">
        <v>348.95699999999999</v>
      </c>
    </row>
    <row r="15260" spans="1:4" ht="15.75" hidden="1" customHeight="1">
      <c r="A15260" s="13" t="s">
        <v>371</v>
      </c>
      <c r="B15260" s="13">
        <v>1883</v>
      </c>
      <c r="D15260" s="13">
        <v>372.65199999999999</v>
      </c>
    </row>
    <row r="15261" spans="1:4" ht="15.75" hidden="1" customHeight="1">
      <c r="A15261" s="13" t="s">
        <v>371</v>
      </c>
      <c r="B15261" s="13">
        <v>1884</v>
      </c>
      <c r="D15261" s="13">
        <v>376.34500000000003</v>
      </c>
    </row>
    <row r="15262" spans="1:4" ht="15.75" hidden="1" customHeight="1">
      <c r="A15262" s="13" t="s">
        <v>371</v>
      </c>
      <c r="B15262" s="13">
        <v>1885</v>
      </c>
      <c r="D15262" s="13">
        <v>380.988</v>
      </c>
    </row>
    <row r="15263" spans="1:4" ht="15.75" hidden="1" customHeight="1">
      <c r="A15263" s="13" t="s">
        <v>371</v>
      </c>
      <c r="B15263" s="13">
        <v>1886</v>
      </c>
      <c r="D15263" s="13">
        <v>382.774</v>
      </c>
    </row>
    <row r="15264" spans="1:4" ht="15.75" hidden="1" customHeight="1">
      <c r="A15264" s="13" t="s">
        <v>371</v>
      </c>
      <c r="B15264" s="13">
        <v>1887</v>
      </c>
      <c r="D15264" s="13">
        <v>400.96499999999997</v>
      </c>
    </row>
    <row r="15265" spans="1:4" ht="15.75" hidden="1" customHeight="1">
      <c r="A15265" s="13" t="s">
        <v>371</v>
      </c>
      <c r="B15265" s="13">
        <v>1888</v>
      </c>
      <c r="D15265" s="13">
        <v>431.375</v>
      </c>
    </row>
    <row r="15266" spans="1:4" ht="15.75" hidden="1" customHeight="1">
      <c r="A15266" s="13" t="s">
        <v>371</v>
      </c>
      <c r="B15266" s="13">
        <v>1889</v>
      </c>
      <c r="D15266" s="13">
        <v>454.56099999999998</v>
      </c>
    </row>
    <row r="15267" spans="1:4" ht="15.75" hidden="1" customHeight="1">
      <c r="A15267" s="13" t="s">
        <v>371</v>
      </c>
      <c r="B15267" s="13">
        <v>1890</v>
      </c>
      <c r="D15267" s="13">
        <v>481.64699999999999</v>
      </c>
    </row>
    <row r="15268" spans="1:4" ht="15.75" hidden="1" customHeight="1">
      <c r="A15268" s="13" t="s">
        <v>371</v>
      </c>
      <c r="B15268" s="13">
        <v>1891</v>
      </c>
      <c r="D15268" s="13">
        <v>501.33199999999999</v>
      </c>
    </row>
    <row r="15269" spans="1:4" ht="15.75" hidden="1" customHeight="1">
      <c r="A15269" s="13" t="s">
        <v>371</v>
      </c>
      <c r="B15269" s="13">
        <v>1892</v>
      </c>
      <c r="D15269" s="13">
        <v>493.62200000000001</v>
      </c>
    </row>
    <row r="15270" spans="1:4" ht="15.75" hidden="1" customHeight="1">
      <c r="A15270" s="13" t="s">
        <v>371</v>
      </c>
      <c r="B15270" s="13">
        <v>1893</v>
      </c>
      <c r="D15270" s="13">
        <v>501.92200000000003</v>
      </c>
    </row>
    <row r="15271" spans="1:4" ht="15.75" hidden="1" customHeight="1">
      <c r="A15271" s="13" t="s">
        <v>371</v>
      </c>
      <c r="B15271" s="13">
        <v>1894</v>
      </c>
      <c r="D15271" s="13">
        <v>527.20899999999995</v>
      </c>
    </row>
    <row r="15272" spans="1:4" ht="15.75" hidden="1" customHeight="1">
      <c r="A15272" s="13" t="s">
        <v>371</v>
      </c>
      <c r="B15272" s="13">
        <v>1895</v>
      </c>
      <c r="D15272" s="13">
        <v>543.30799999999999</v>
      </c>
    </row>
    <row r="15273" spans="1:4" ht="15.75" hidden="1" customHeight="1">
      <c r="A15273" s="13" t="s">
        <v>371</v>
      </c>
      <c r="B15273" s="13">
        <v>1896</v>
      </c>
      <c r="D15273" s="13">
        <v>575.29499999999996</v>
      </c>
    </row>
    <row r="15274" spans="1:4" ht="15.75" hidden="1" customHeight="1">
      <c r="A15274" s="13" t="s">
        <v>371</v>
      </c>
      <c r="B15274" s="13">
        <v>1897</v>
      </c>
      <c r="D15274" s="13">
        <v>608.56700000000001</v>
      </c>
    </row>
    <row r="15275" spans="1:4" ht="15.75" hidden="1" customHeight="1">
      <c r="A15275" s="13" t="s">
        <v>371</v>
      </c>
      <c r="B15275" s="13">
        <v>1898</v>
      </c>
      <c r="D15275" s="13">
        <v>635.495</v>
      </c>
    </row>
    <row r="15276" spans="1:4" ht="15.75" hidden="1" customHeight="1">
      <c r="A15276" s="13" t="s">
        <v>371</v>
      </c>
      <c r="B15276" s="13">
        <v>1899</v>
      </c>
      <c r="D15276" s="13">
        <v>669.34199999999998</v>
      </c>
    </row>
    <row r="15277" spans="1:4" ht="15.75" hidden="1" customHeight="1">
      <c r="A15277" s="13" t="s">
        <v>371</v>
      </c>
      <c r="B15277" s="13">
        <v>1900</v>
      </c>
      <c r="D15277" s="13">
        <v>712.14800000000002</v>
      </c>
    </row>
    <row r="15278" spans="1:4" ht="15.75" hidden="1" customHeight="1">
      <c r="A15278" s="13" t="s">
        <v>371</v>
      </c>
      <c r="B15278" s="13">
        <v>1901</v>
      </c>
      <c r="D15278" s="13">
        <v>709.66600000000005</v>
      </c>
    </row>
    <row r="15279" spans="1:4" ht="15.75" hidden="1" customHeight="1">
      <c r="A15279" s="13" t="s">
        <v>371</v>
      </c>
      <c r="B15279" s="13">
        <v>1902</v>
      </c>
      <c r="D15279" s="13">
        <v>696.45399999999995</v>
      </c>
    </row>
    <row r="15280" spans="1:4" ht="15.75" hidden="1" customHeight="1">
      <c r="A15280" s="13" t="s">
        <v>371</v>
      </c>
      <c r="B15280" s="13">
        <v>1903</v>
      </c>
      <c r="D15280" s="13">
        <v>743.08</v>
      </c>
    </row>
    <row r="15281" spans="1:4" ht="15.75" hidden="1" customHeight="1">
      <c r="A15281" s="13" t="s">
        <v>371</v>
      </c>
      <c r="B15281" s="13">
        <v>1904</v>
      </c>
      <c r="D15281" s="13">
        <v>757.15800000000002</v>
      </c>
    </row>
    <row r="15282" spans="1:4" ht="15.75" hidden="1" customHeight="1">
      <c r="A15282" s="13" t="s">
        <v>371</v>
      </c>
      <c r="B15282" s="13">
        <v>1905</v>
      </c>
      <c r="D15282" s="13">
        <v>795.76499999999999</v>
      </c>
    </row>
    <row r="15283" spans="1:4" ht="15.75" hidden="1" customHeight="1">
      <c r="A15283" s="13" t="s">
        <v>371</v>
      </c>
      <c r="B15283" s="13">
        <v>1906</v>
      </c>
      <c r="D15283" s="13">
        <v>812.35</v>
      </c>
    </row>
    <row r="15284" spans="1:4" ht="15.75" hidden="1" customHeight="1">
      <c r="A15284" s="13" t="s">
        <v>371</v>
      </c>
      <c r="B15284" s="13">
        <v>1907</v>
      </c>
      <c r="D15284" s="13">
        <v>927.49599999999998</v>
      </c>
    </row>
    <row r="15285" spans="1:4" ht="15.75" hidden="1" customHeight="1">
      <c r="A15285" s="13" t="s">
        <v>371</v>
      </c>
      <c r="B15285" s="13">
        <v>1908</v>
      </c>
      <c r="D15285" s="13">
        <v>962.02499999999998</v>
      </c>
    </row>
    <row r="15286" spans="1:4" ht="15.75" hidden="1" customHeight="1">
      <c r="A15286" s="13" t="s">
        <v>371</v>
      </c>
      <c r="B15286" s="13">
        <v>1909</v>
      </c>
      <c r="D15286" s="13">
        <v>955.00800000000004</v>
      </c>
    </row>
    <row r="15287" spans="1:4" ht="15.75" hidden="1" customHeight="1">
      <c r="A15287" s="13" t="s">
        <v>371</v>
      </c>
      <c r="B15287" s="13">
        <v>1910</v>
      </c>
      <c r="D15287" s="13">
        <v>972.85500000000002</v>
      </c>
    </row>
    <row r="15288" spans="1:4" ht="15.75" hidden="1" customHeight="1">
      <c r="A15288" s="13" t="s">
        <v>371</v>
      </c>
      <c r="B15288" s="13">
        <v>1911</v>
      </c>
      <c r="D15288" s="13">
        <v>992.702</v>
      </c>
    </row>
    <row r="15289" spans="1:4" ht="15.75" hidden="1" customHeight="1">
      <c r="A15289" s="13" t="s">
        <v>371</v>
      </c>
      <c r="B15289" s="13">
        <v>1912</v>
      </c>
      <c r="D15289" s="13">
        <v>1064.384</v>
      </c>
    </row>
    <row r="15290" spans="1:4" ht="15.75" hidden="1" customHeight="1">
      <c r="A15290" s="13" t="s">
        <v>371</v>
      </c>
      <c r="B15290" s="13">
        <v>1913</v>
      </c>
      <c r="D15290" s="13">
        <v>1146.1600000000001</v>
      </c>
    </row>
    <row r="15291" spans="1:4" ht="15.75" hidden="1" customHeight="1">
      <c r="A15291" s="13" t="s">
        <v>371</v>
      </c>
      <c r="B15291" s="13">
        <v>1914</v>
      </c>
      <c r="D15291" s="13">
        <v>980.97299999999996</v>
      </c>
    </row>
    <row r="15292" spans="1:4" ht="15.75" hidden="1" customHeight="1">
      <c r="A15292" s="13" t="s">
        <v>371</v>
      </c>
      <c r="B15292" s="13">
        <v>1915</v>
      </c>
      <c r="D15292" s="13">
        <v>900.029</v>
      </c>
    </row>
    <row r="15293" spans="1:4" ht="15.75" hidden="1" customHeight="1">
      <c r="A15293" s="13" t="s">
        <v>371</v>
      </c>
      <c r="B15293" s="13">
        <v>1916</v>
      </c>
      <c r="D15293" s="13">
        <v>946.09400000000005</v>
      </c>
    </row>
    <row r="15294" spans="1:4" ht="15.75" hidden="1" customHeight="1">
      <c r="A15294" s="13" t="s">
        <v>371</v>
      </c>
      <c r="B15294" s="13">
        <v>1917</v>
      </c>
      <c r="D15294" s="13">
        <v>938.31100000000004</v>
      </c>
    </row>
    <row r="15295" spans="1:4" ht="15.75" hidden="1" customHeight="1">
      <c r="A15295" s="13" t="s">
        <v>371</v>
      </c>
      <c r="B15295" s="13">
        <v>1918</v>
      </c>
      <c r="D15295" s="13">
        <v>883.43600000000004</v>
      </c>
    </row>
    <row r="15296" spans="1:4" ht="15.75" hidden="1" customHeight="1">
      <c r="A15296" s="13" t="s">
        <v>371</v>
      </c>
      <c r="B15296" s="13">
        <v>1919</v>
      </c>
      <c r="D15296" s="13">
        <v>686.93100000000004</v>
      </c>
    </row>
    <row r="15297" spans="1:4" ht="15.75" hidden="1" customHeight="1">
      <c r="A15297" s="13" t="s">
        <v>371</v>
      </c>
      <c r="B15297" s="13">
        <v>1920</v>
      </c>
      <c r="D15297" s="13">
        <v>861.41399999999999</v>
      </c>
    </row>
    <row r="15298" spans="1:4" ht="15.75" hidden="1" customHeight="1">
      <c r="A15298" s="13" t="s">
        <v>371</v>
      </c>
      <c r="B15298" s="13">
        <v>1921</v>
      </c>
      <c r="D15298" s="13">
        <v>894.10599999999999</v>
      </c>
    </row>
    <row r="15299" spans="1:4" ht="15.75" hidden="1" customHeight="1">
      <c r="A15299" s="13" t="s">
        <v>371</v>
      </c>
      <c r="B15299" s="13">
        <v>1922</v>
      </c>
      <c r="D15299" s="13">
        <v>918.05700000000002</v>
      </c>
    </row>
    <row r="15300" spans="1:4" ht="15.75" hidden="1" customHeight="1">
      <c r="A15300" s="13" t="s">
        <v>371</v>
      </c>
      <c r="B15300" s="13">
        <v>1923</v>
      </c>
      <c r="D15300" s="13">
        <v>823.35500000000002</v>
      </c>
    </row>
    <row r="15301" spans="1:4" ht="15.75" hidden="1" customHeight="1">
      <c r="A15301" s="13" t="s">
        <v>371</v>
      </c>
      <c r="B15301" s="13">
        <v>1924</v>
      </c>
      <c r="D15301" s="13">
        <v>1000.148</v>
      </c>
    </row>
    <row r="15302" spans="1:4" ht="15.75" hidden="1" customHeight="1">
      <c r="A15302" s="13" t="s">
        <v>371</v>
      </c>
      <c r="B15302" s="13">
        <v>1925</v>
      </c>
      <c r="D15302" s="13">
        <v>1011.689</v>
      </c>
    </row>
    <row r="15303" spans="1:4" ht="15.75" hidden="1" customHeight="1">
      <c r="A15303" s="13" t="s">
        <v>371</v>
      </c>
      <c r="B15303" s="13">
        <v>1926</v>
      </c>
      <c r="D15303" s="13">
        <v>977.88699999999994</v>
      </c>
    </row>
    <row r="15304" spans="1:4" ht="15.75" hidden="1" customHeight="1">
      <c r="A15304" s="13" t="s">
        <v>371</v>
      </c>
      <c r="B15304" s="13">
        <v>1927</v>
      </c>
      <c r="D15304" s="13">
        <v>1099.318</v>
      </c>
    </row>
    <row r="15305" spans="1:4" ht="15.75" hidden="1" customHeight="1">
      <c r="A15305" s="13" t="s">
        <v>371</v>
      </c>
      <c r="B15305" s="13">
        <v>1928</v>
      </c>
      <c r="D15305" s="13">
        <v>1125.1289999999999</v>
      </c>
    </row>
    <row r="15306" spans="1:4" ht="15.75" hidden="1" customHeight="1">
      <c r="A15306" s="13" t="s">
        <v>371</v>
      </c>
      <c r="B15306" s="13">
        <v>1929</v>
      </c>
      <c r="D15306" s="13">
        <v>1235.6669999999999</v>
      </c>
    </row>
    <row r="15307" spans="1:4" ht="15.75" hidden="1" customHeight="1">
      <c r="A15307" s="13" t="s">
        <v>371</v>
      </c>
      <c r="B15307" s="13">
        <v>1930</v>
      </c>
      <c r="D15307" s="13">
        <v>1123.318</v>
      </c>
    </row>
    <row r="15308" spans="1:4" ht="15.75" hidden="1" customHeight="1">
      <c r="A15308" s="13" t="s">
        <v>371</v>
      </c>
      <c r="B15308" s="13">
        <v>1931</v>
      </c>
      <c r="D15308" s="13">
        <v>1011.689</v>
      </c>
    </row>
    <row r="15309" spans="1:4" ht="15.75" hidden="1" customHeight="1">
      <c r="A15309" s="13" t="s">
        <v>371</v>
      </c>
      <c r="B15309" s="13">
        <v>1932</v>
      </c>
      <c r="D15309" s="13">
        <v>894.13099999999997</v>
      </c>
    </row>
    <row r="15310" spans="1:4" ht="15.75" hidden="1" customHeight="1">
      <c r="A15310" s="13" t="s">
        <v>371</v>
      </c>
      <c r="B15310" s="13">
        <v>1933</v>
      </c>
      <c r="D15310" s="13">
        <v>921.80399999999997</v>
      </c>
    </row>
    <row r="15311" spans="1:4" ht="15.75" hidden="1" customHeight="1">
      <c r="A15311" s="13" t="s">
        <v>371</v>
      </c>
      <c r="B15311" s="13">
        <v>1934</v>
      </c>
      <c r="D15311" s="13">
        <v>993.47500000000002</v>
      </c>
    </row>
    <row r="15312" spans="1:4" ht="15.75" hidden="1" customHeight="1">
      <c r="A15312" s="13" t="s">
        <v>371</v>
      </c>
      <c r="B15312" s="13">
        <v>1935</v>
      </c>
      <c r="D15312" s="13">
        <v>1039.973</v>
      </c>
    </row>
    <row r="15313" spans="1:4" ht="15.75" hidden="1" customHeight="1">
      <c r="A15313" s="13" t="s">
        <v>371</v>
      </c>
      <c r="B15313" s="13">
        <v>1936</v>
      </c>
      <c r="D15313" s="13">
        <v>1083.8409999999999</v>
      </c>
    </row>
    <row r="15314" spans="1:4" ht="15.75" hidden="1" customHeight="1">
      <c r="A15314" s="13" t="s">
        <v>371</v>
      </c>
      <c r="B15314" s="13">
        <v>1937</v>
      </c>
      <c r="D15314" s="13">
        <v>1219.8589999999999</v>
      </c>
    </row>
    <row r="15315" spans="1:4" ht="15.75" hidden="1" customHeight="1">
      <c r="A15315" s="13" t="s">
        <v>371</v>
      </c>
      <c r="B15315" s="13">
        <v>1938</v>
      </c>
      <c r="D15315" s="13">
        <v>1232.3109999999999</v>
      </c>
    </row>
    <row r="15316" spans="1:4" ht="15.75" hidden="1" customHeight="1">
      <c r="A15316" s="13" t="s">
        <v>371</v>
      </c>
      <c r="B15316" s="13">
        <v>1939</v>
      </c>
      <c r="D15316" s="13">
        <v>1269.0139999999999</v>
      </c>
    </row>
    <row r="15317" spans="1:4" ht="15.75" hidden="1" customHeight="1">
      <c r="A15317" s="13" t="s">
        <v>371</v>
      </c>
      <c r="B15317" s="13">
        <v>1940</v>
      </c>
      <c r="D15317" s="13">
        <v>1320.3630000000001</v>
      </c>
    </row>
    <row r="15318" spans="1:4" ht="15.75" hidden="1" customHeight="1">
      <c r="A15318" s="13" t="s">
        <v>371</v>
      </c>
      <c r="B15318" s="13">
        <v>1941</v>
      </c>
      <c r="D15318" s="13">
        <v>1301.3910000000001</v>
      </c>
    </row>
    <row r="15319" spans="1:4" ht="15.75" hidden="1" customHeight="1">
      <c r="A15319" s="13" t="s">
        <v>371</v>
      </c>
      <c r="B15319" s="13">
        <v>1942</v>
      </c>
      <c r="D15319" s="13">
        <v>1320.674</v>
      </c>
    </row>
    <row r="15320" spans="1:4" ht="15.75" hidden="1" customHeight="1">
      <c r="A15320" s="13" t="s">
        <v>371</v>
      </c>
      <c r="B15320" s="13">
        <v>1943</v>
      </c>
      <c r="D15320" s="13">
        <v>1331.6769999999999</v>
      </c>
    </row>
    <row r="15321" spans="1:4" ht="15.75" hidden="1" customHeight="1">
      <c r="A15321" s="13" t="s">
        <v>371</v>
      </c>
      <c r="B15321" s="13">
        <v>1944</v>
      </c>
      <c r="D15321" s="13">
        <v>1141.6990000000001</v>
      </c>
    </row>
    <row r="15322" spans="1:4" ht="15.75" hidden="1" customHeight="1">
      <c r="A15322" s="13" t="s">
        <v>371</v>
      </c>
      <c r="B15322" s="13">
        <v>1945</v>
      </c>
      <c r="D15322" s="13">
        <v>492.90800000000002</v>
      </c>
    </row>
    <row r="15323" spans="1:4" ht="15.75" hidden="1" customHeight="1">
      <c r="A15323" s="13" t="s">
        <v>371</v>
      </c>
      <c r="B15323" s="13">
        <v>1946</v>
      </c>
      <c r="D15323" s="13">
        <v>847.64200000000005</v>
      </c>
    </row>
    <row r="15324" spans="1:4" ht="15.75" hidden="1" customHeight="1">
      <c r="A15324" s="13" t="s">
        <v>371</v>
      </c>
      <c r="B15324" s="13">
        <v>1947</v>
      </c>
      <c r="D15324" s="13">
        <v>990.721</v>
      </c>
    </row>
    <row r="15325" spans="1:4" ht="15.75" hidden="1" customHeight="1">
      <c r="A15325" s="13" t="s">
        <v>371</v>
      </c>
      <c r="B15325" s="13">
        <v>1948</v>
      </c>
      <c r="D15325" s="13">
        <v>1095.3699999999999</v>
      </c>
    </row>
    <row r="15326" spans="1:4" ht="15.75" hidden="1" customHeight="1">
      <c r="A15326" s="13" t="s">
        <v>371</v>
      </c>
      <c r="B15326" s="13">
        <v>1949</v>
      </c>
      <c r="D15326" s="13">
        <v>1211.1110000000001</v>
      </c>
    </row>
    <row r="15327" spans="1:4" ht="15.75" hidden="1" customHeight="1">
      <c r="A15327" s="13" t="s">
        <v>371</v>
      </c>
      <c r="B15327" s="13">
        <v>1950</v>
      </c>
      <c r="D15327" s="13">
        <v>1277.789</v>
      </c>
    </row>
    <row r="15328" spans="1:4" ht="15.75" hidden="1" customHeight="1">
      <c r="A15328" s="13" t="s">
        <v>371</v>
      </c>
      <c r="B15328" s="13">
        <v>1951</v>
      </c>
      <c r="D15328" s="13">
        <v>1429.829</v>
      </c>
    </row>
    <row r="15329" spans="1:4" ht="15.75" hidden="1" customHeight="1">
      <c r="A15329" s="13" t="s">
        <v>371</v>
      </c>
      <c r="B15329" s="13">
        <v>1952</v>
      </c>
      <c r="D15329" s="13">
        <v>1486.895</v>
      </c>
    </row>
    <row r="15330" spans="1:4" ht="15.75" hidden="1" customHeight="1">
      <c r="A15330" s="13" t="s">
        <v>371</v>
      </c>
      <c r="B15330" s="13">
        <v>1953</v>
      </c>
      <c r="D15330" s="13">
        <v>1515.0709999999999</v>
      </c>
    </row>
    <row r="15331" spans="1:4" ht="15.75" hidden="1" customHeight="1">
      <c r="A15331" s="13" t="s">
        <v>371</v>
      </c>
      <c r="B15331" s="13">
        <v>1954</v>
      </c>
      <c r="D15331" s="13">
        <v>1611.4369999999999</v>
      </c>
    </row>
    <row r="15332" spans="1:4" ht="15.75" hidden="1" customHeight="1">
      <c r="A15332" s="13" t="s">
        <v>371</v>
      </c>
      <c r="B15332" s="13">
        <v>1955</v>
      </c>
      <c r="D15332" s="13">
        <v>1743.4459999999999</v>
      </c>
    </row>
    <row r="15333" spans="1:4" ht="15.75" hidden="1" customHeight="1">
      <c r="A15333" s="13" t="s">
        <v>371</v>
      </c>
      <c r="B15333" s="13">
        <v>1956</v>
      </c>
      <c r="D15333" s="13">
        <v>1867.1690000000001</v>
      </c>
    </row>
    <row r="15334" spans="1:4" ht="15.75" hidden="1" customHeight="1">
      <c r="A15334" s="13" t="s">
        <v>371</v>
      </c>
      <c r="B15334" s="13">
        <v>1957</v>
      </c>
      <c r="D15334" s="13">
        <v>1926.5029999999999</v>
      </c>
    </row>
    <row r="15335" spans="1:4" ht="15.75" hidden="1" customHeight="1">
      <c r="A15335" s="13" t="s">
        <v>371</v>
      </c>
      <c r="B15335" s="13">
        <v>1958</v>
      </c>
      <c r="D15335" s="13">
        <v>1911.0139999999999</v>
      </c>
    </row>
    <row r="15336" spans="1:4" ht="15.75" hidden="1" customHeight="1">
      <c r="A15336" s="13" t="s">
        <v>371</v>
      </c>
      <c r="B15336" s="13">
        <v>1959</v>
      </c>
      <c r="D15336" s="13">
        <v>1940.7729999999999</v>
      </c>
    </row>
    <row r="15337" spans="1:4" ht="15.75" hidden="1" customHeight="1">
      <c r="A15337" s="13" t="s">
        <v>371</v>
      </c>
      <c r="B15337" s="13">
        <v>1960</v>
      </c>
      <c r="D15337" s="13">
        <v>2099.2579999999998</v>
      </c>
    </row>
    <row r="15338" spans="1:4" ht="15.75" hidden="1" customHeight="1">
      <c r="A15338" s="13" t="s">
        <v>371</v>
      </c>
      <c r="B15338" s="13">
        <v>1961</v>
      </c>
      <c r="D15338" s="13">
        <v>2198.8620000000001</v>
      </c>
    </row>
    <row r="15339" spans="1:4" ht="15.75" hidden="1" customHeight="1">
      <c r="A15339" s="13" t="s">
        <v>371</v>
      </c>
      <c r="B15339" s="13">
        <v>1962</v>
      </c>
      <c r="D15339" s="13">
        <v>2353.7640000000001</v>
      </c>
    </row>
    <row r="15340" spans="1:4" ht="15.75" hidden="1" customHeight="1">
      <c r="A15340" s="13" t="s">
        <v>371</v>
      </c>
      <c r="B15340" s="13">
        <v>1963</v>
      </c>
      <c r="D15340" s="13">
        <v>2512.0450000000001</v>
      </c>
    </row>
    <row r="15341" spans="1:4" ht="15.75" hidden="1" customHeight="1">
      <c r="A15341" s="13" t="s">
        <v>371</v>
      </c>
      <c r="B15341" s="13">
        <v>1964</v>
      </c>
      <c r="D15341" s="13">
        <v>2643.221</v>
      </c>
    </row>
    <row r="15342" spans="1:4" ht="15.75" hidden="1" customHeight="1">
      <c r="A15342" s="13" t="s">
        <v>371</v>
      </c>
      <c r="B15342" s="13">
        <v>1965</v>
      </c>
      <c r="D15342" s="13">
        <v>2676.0329999999999</v>
      </c>
    </row>
    <row r="15343" spans="1:4" ht="15.75" hidden="1" customHeight="1">
      <c r="A15343" s="13" t="s">
        <v>371</v>
      </c>
      <c r="B15343" s="13">
        <v>1966</v>
      </c>
      <c r="D15343" s="13">
        <v>2757.5520000000001</v>
      </c>
    </row>
    <row r="15344" spans="1:4" ht="15.75" hidden="1" customHeight="1">
      <c r="A15344" s="13" t="s">
        <v>371</v>
      </c>
      <c r="B15344" s="13">
        <v>1967</v>
      </c>
      <c r="D15344" s="13">
        <v>2819.16</v>
      </c>
    </row>
    <row r="15345" spans="1:4" ht="15.75" hidden="1" customHeight="1">
      <c r="A15345" s="13" t="s">
        <v>371</v>
      </c>
      <c r="B15345" s="13">
        <v>1968</v>
      </c>
      <c r="D15345" s="13">
        <v>2992.386</v>
      </c>
    </row>
    <row r="15346" spans="1:4" ht="15.75" hidden="1" customHeight="1">
      <c r="A15346" s="13" t="s">
        <v>371</v>
      </c>
      <c r="B15346" s="13">
        <v>1969</v>
      </c>
      <c r="D15346" s="13">
        <v>3191.0210000000002</v>
      </c>
    </row>
    <row r="15347" spans="1:4" ht="15.75" hidden="1" customHeight="1">
      <c r="A15347" s="13" t="s">
        <v>371</v>
      </c>
      <c r="B15347" s="13">
        <v>1970</v>
      </c>
      <c r="D15347" s="13">
        <v>3330.375</v>
      </c>
    </row>
    <row r="15348" spans="1:4" ht="15.75" hidden="1" customHeight="1">
      <c r="A15348" s="13" t="s">
        <v>371</v>
      </c>
      <c r="B15348" s="13">
        <v>1971</v>
      </c>
      <c r="D15348" s="13">
        <v>3424.2489999999998</v>
      </c>
    </row>
    <row r="15349" spans="1:4" ht="15.75" hidden="1" customHeight="1">
      <c r="A15349" s="13" t="s">
        <v>371</v>
      </c>
      <c r="B15349" s="13">
        <v>1972</v>
      </c>
      <c r="D15349" s="13">
        <v>3554.5340000000001</v>
      </c>
    </row>
    <row r="15350" spans="1:4" ht="15.75" hidden="1" customHeight="1">
      <c r="A15350" s="13" t="s">
        <v>371</v>
      </c>
      <c r="B15350" s="13">
        <v>1973</v>
      </c>
      <c r="D15350" s="13">
        <v>3727.6509999999998</v>
      </c>
    </row>
    <row r="15351" spans="1:4" ht="15.75" hidden="1" customHeight="1">
      <c r="A15351" s="13" t="s">
        <v>371</v>
      </c>
      <c r="B15351" s="13">
        <v>1974</v>
      </c>
      <c r="D15351" s="13">
        <v>3708.4490000000001</v>
      </c>
    </row>
    <row r="15352" spans="1:4" ht="15.75" hidden="1" customHeight="1">
      <c r="A15352" s="13" t="s">
        <v>371</v>
      </c>
      <c r="B15352" s="13">
        <v>1975</v>
      </c>
      <c r="D15352" s="13">
        <v>3635.7890000000002</v>
      </c>
    </row>
    <row r="15353" spans="1:4" ht="15.75" hidden="1" customHeight="1">
      <c r="A15353" s="13" t="s">
        <v>371</v>
      </c>
      <c r="B15353" s="13">
        <v>1976</v>
      </c>
      <c r="D15353" s="13">
        <v>3911.5619999999999</v>
      </c>
    </row>
    <row r="15354" spans="1:4" ht="15.75" hidden="1" customHeight="1">
      <c r="A15354" s="13" t="s">
        <v>371</v>
      </c>
      <c r="B15354" s="13">
        <v>1977</v>
      </c>
      <c r="D15354" s="13">
        <v>3873.1149999999998</v>
      </c>
    </row>
    <row r="15355" spans="1:4" ht="15.75" hidden="1" customHeight="1">
      <c r="A15355" s="13" t="s">
        <v>371</v>
      </c>
      <c r="B15355" s="13">
        <v>1978</v>
      </c>
      <c r="D15355" s="13">
        <v>4003.6060000000002</v>
      </c>
    </row>
    <row r="15356" spans="1:4" ht="15.75" hidden="1" customHeight="1">
      <c r="A15356" s="13" t="s">
        <v>371</v>
      </c>
      <c r="B15356" s="13">
        <v>1979</v>
      </c>
      <c r="D15356" s="13">
        <v>4113.0829999999996</v>
      </c>
    </row>
    <row r="15357" spans="1:4" ht="15.75" hidden="1" customHeight="1">
      <c r="A15357" s="13" t="s">
        <v>371</v>
      </c>
      <c r="B15357" s="13">
        <v>1980</v>
      </c>
      <c r="D15357" s="13">
        <v>4077.5160000000001</v>
      </c>
    </row>
    <row r="15358" spans="1:4" ht="15.75" hidden="1" customHeight="1">
      <c r="A15358" s="13" t="s">
        <v>371</v>
      </c>
      <c r="B15358" s="13">
        <v>1981</v>
      </c>
      <c r="D15358" s="13">
        <v>3863.3429999999998</v>
      </c>
    </row>
    <row r="15359" spans="1:4" ht="15.75" hidden="1" customHeight="1">
      <c r="A15359" s="13" t="s">
        <v>371</v>
      </c>
      <c r="B15359" s="13">
        <v>1982</v>
      </c>
      <c r="D15359" s="13">
        <v>3771.5010000000002</v>
      </c>
    </row>
    <row r="15360" spans="1:4" ht="15.75" hidden="1" customHeight="1">
      <c r="A15360" s="13" t="s">
        <v>371</v>
      </c>
      <c r="B15360" s="13">
        <v>1983</v>
      </c>
      <c r="D15360" s="13">
        <v>3728.5210000000002</v>
      </c>
    </row>
    <row r="15361" spans="1:4" ht="15.75" hidden="1" customHeight="1">
      <c r="A15361" s="13" t="s">
        <v>371</v>
      </c>
      <c r="B15361" s="13">
        <v>1984</v>
      </c>
      <c r="D15361" s="13">
        <v>3763.6030000000001</v>
      </c>
    </row>
    <row r="15362" spans="1:4" ht="15.75" hidden="1" customHeight="1">
      <c r="A15362" s="13" t="s">
        <v>371</v>
      </c>
      <c r="B15362" s="13">
        <v>1985</v>
      </c>
      <c r="D15362" s="13">
        <v>3820.6109999999999</v>
      </c>
    </row>
    <row r="15363" spans="1:4" ht="15.75" hidden="1" customHeight="1">
      <c r="A15363" s="13" t="s">
        <v>371</v>
      </c>
      <c r="B15363" s="13">
        <v>1986</v>
      </c>
      <c r="D15363" s="13">
        <v>3804.491</v>
      </c>
    </row>
    <row r="15364" spans="1:4" ht="15.75" hidden="1" customHeight="1">
      <c r="A15364" s="13" t="s">
        <v>371</v>
      </c>
      <c r="B15364" s="13">
        <v>1987</v>
      </c>
      <c r="D15364" s="13">
        <v>3838.355</v>
      </c>
    </row>
    <row r="15365" spans="1:4" ht="15.75" hidden="1" customHeight="1">
      <c r="A15365" s="13" t="s">
        <v>371</v>
      </c>
      <c r="B15365" s="13">
        <v>1988</v>
      </c>
      <c r="D15365" s="13">
        <v>3796.328</v>
      </c>
    </row>
    <row r="15366" spans="1:4" ht="15.75" hidden="1" customHeight="1">
      <c r="A15366" s="13" t="s">
        <v>371</v>
      </c>
      <c r="B15366" s="13">
        <v>1989</v>
      </c>
      <c r="D15366" s="13">
        <v>3834.2469999999998</v>
      </c>
    </row>
    <row r="15367" spans="1:4" ht="15.75" hidden="1" customHeight="1">
      <c r="A15367" s="13" t="s">
        <v>371</v>
      </c>
      <c r="B15367" s="13">
        <v>1990</v>
      </c>
      <c r="D15367" s="13">
        <v>3865.4920000000002</v>
      </c>
    </row>
    <row r="15368" spans="1:4" ht="15.75" hidden="1" customHeight="1">
      <c r="A15368" s="13" t="s">
        <v>371</v>
      </c>
      <c r="B15368" s="13">
        <v>1991</v>
      </c>
      <c r="D15368" s="13">
        <v>3803.0360000000001</v>
      </c>
    </row>
    <row r="15369" spans="1:4" ht="15.75" hidden="1" customHeight="1">
      <c r="A15369" s="13" t="s">
        <v>371</v>
      </c>
      <c r="B15369" s="13">
        <v>1992</v>
      </c>
      <c r="D15369" s="13">
        <v>3674.375</v>
      </c>
    </row>
    <row r="15370" spans="1:4" ht="15.75" hidden="1" customHeight="1">
      <c r="A15370" s="13" t="s">
        <v>371</v>
      </c>
      <c r="B15370" s="13">
        <v>1993</v>
      </c>
      <c r="D15370" s="13">
        <v>3607.0419999999999</v>
      </c>
    </row>
    <row r="15371" spans="1:4" ht="15.75" hidden="1" customHeight="1">
      <c r="A15371" s="13" t="s">
        <v>371</v>
      </c>
      <c r="B15371" s="13">
        <v>1994</v>
      </c>
      <c r="D15371" s="13">
        <v>3588.5619999999999</v>
      </c>
    </row>
    <row r="15372" spans="1:4" ht="15.75" hidden="1" customHeight="1">
      <c r="A15372" s="13" t="s">
        <v>371</v>
      </c>
      <c r="B15372" s="13">
        <v>1995</v>
      </c>
      <c r="D15372" s="13">
        <v>3636.7269999999999</v>
      </c>
    </row>
    <row r="15373" spans="1:4" ht="15.75" hidden="1" customHeight="1">
      <c r="A15373" s="13" t="s">
        <v>371</v>
      </c>
      <c r="B15373" s="13">
        <v>1996</v>
      </c>
      <c r="D15373" s="13">
        <v>3720.6849999999999</v>
      </c>
    </row>
    <row r="15374" spans="1:4" ht="15.75" hidden="1" customHeight="1">
      <c r="A15374" s="13" t="s">
        <v>371</v>
      </c>
      <c r="B15374" s="13">
        <v>1997</v>
      </c>
      <c r="D15374" s="13">
        <v>3654.7359999999999</v>
      </c>
    </row>
    <row r="15375" spans="1:4" ht="15.75" hidden="1" customHeight="1">
      <c r="A15375" s="13" t="s">
        <v>371</v>
      </c>
      <c r="B15375" s="13">
        <v>1998</v>
      </c>
      <c r="D15375" s="13">
        <v>3645.694</v>
      </c>
    </row>
    <row r="15376" spans="1:4" ht="15.75" hidden="1" customHeight="1">
      <c r="A15376" s="13" t="s">
        <v>371</v>
      </c>
      <c r="B15376" s="13">
        <v>1999</v>
      </c>
      <c r="D15376" s="13">
        <v>3590.5439999999999</v>
      </c>
    </row>
    <row r="15377" spans="1:4" ht="15.75" hidden="1" customHeight="1">
      <c r="A15377" s="13" t="s">
        <v>371</v>
      </c>
      <c r="B15377" s="13">
        <v>2000</v>
      </c>
      <c r="D15377" s="13">
        <v>3602.4319999999998</v>
      </c>
    </row>
    <row r="15378" spans="1:4" ht="15.75" hidden="1" customHeight="1">
      <c r="A15378" s="13" t="s">
        <v>371</v>
      </c>
      <c r="B15378" s="13">
        <v>2001</v>
      </c>
      <c r="D15378" s="13">
        <v>3659.97</v>
      </c>
    </row>
    <row r="15379" spans="1:4" ht="15.75" hidden="1" customHeight="1">
      <c r="A15379" s="13" t="s">
        <v>371</v>
      </c>
      <c r="B15379" s="13">
        <v>2002</v>
      </c>
      <c r="D15379" s="13">
        <v>3661.4119999999998</v>
      </c>
    </row>
    <row r="15380" spans="1:4" ht="15.75" hidden="1" customHeight="1">
      <c r="A15380" s="13" t="s">
        <v>371</v>
      </c>
      <c r="B15380" s="13">
        <v>2003</v>
      </c>
      <c r="D15380" s="13">
        <v>3744.5509999999999</v>
      </c>
    </row>
    <row r="15381" spans="1:4" ht="15.75" hidden="1" customHeight="1">
      <c r="A15381" s="13" t="s">
        <v>371</v>
      </c>
      <c r="B15381" s="13">
        <v>2004</v>
      </c>
      <c r="D15381" s="13">
        <v>3755.6080000000002</v>
      </c>
    </row>
    <row r="15382" spans="1:4" ht="15.75" hidden="1" customHeight="1">
      <c r="A15382" s="13" t="s">
        <v>371</v>
      </c>
      <c r="B15382" s="13">
        <v>2005</v>
      </c>
      <c r="D15382" s="13">
        <v>3735.8960000000002</v>
      </c>
    </row>
    <row r="15383" spans="1:4" ht="15.75" hidden="1" customHeight="1">
      <c r="A15383" s="13" t="s">
        <v>371</v>
      </c>
      <c r="B15383" s="13">
        <v>2006</v>
      </c>
      <c r="D15383" s="13">
        <v>3745.674</v>
      </c>
    </row>
    <row r="15384" spans="1:4" ht="15.75" hidden="1" customHeight="1">
      <c r="A15384" s="13" t="s">
        <v>371</v>
      </c>
      <c r="B15384" s="13">
        <v>2007</v>
      </c>
      <c r="D15384" s="13">
        <v>3710.596</v>
      </c>
    </row>
    <row r="15385" spans="1:4" ht="15.75" hidden="1" customHeight="1">
      <c r="A15385" s="13" t="s">
        <v>371</v>
      </c>
      <c r="B15385" s="13">
        <v>2008</v>
      </c>
      <c r="D15385" s="13">
        <v>3627.085</v>
      </c>
    </row>
    <row r="15386" spans="1:4" ht="15.75" hidden="1" customHeight="1">
      <c r="A15386" s="13" t="s">
        <v>371</v>
      </c>
      <c r="B15386" s="13">
        <v>2009</v>
      </c>
      <c r="D15386" s="13">
        <v>3332.201</v>
      </c>
    </row>
    <row r="15387" spans="1:4" ht="15.75" hidden="1" customHeight="1">
      <c r="A15387" s="13" t="s">
        <v>371</v>
      </c>
      <c r="B15387" s="13">
        <v>2010</v>
      </c>
      <c r="D15387" s="13">
        <v>3432.6350000000002</v>
      </c>
    </row>
    <row r="15388" spans="1:4" ht="15.75" hidden="1" customHeight="1">
      <c r="A15388" s="13" t="s">
        <v>371</v>
      </c>
      <c r="B15388" s="13">
        <v>2011</v>
      </c>
      <c r="D15388" s="13">
        <v>3332.9229999999998</v>
      </c>
    </row>
    <row r="15389" spans="1:4" ht="15.75" hidden="1" customHeight="1">
      <c r="A15389" s="13" t="s">
        <v>371</v>
      </c>
      <c r="B15389" s="13">
        <v>2012</v>
      </c>
      <c r="D15389" s="13">
        <v>3260.1439999999998</v>
      </c>
    </row>
    <row r="15390" spans="1:4" ht="15.75" hidden="1" customHeight="1">
      <c r="A15390" s="13" t="s">
        <v>371</v>
      </c>
      <c r="B15390" s="13">
        <v>2013</v>
      </c>
      <c r="D15390" s="13">
        <v>3177.125</v>
      </c>
    </row>
    <row r="15391" spans="1:4" ht="15.75" hidden="1" customHeight="1">
      <c r="A15391" s="13" t="s">
        <v>371</v>
      </c>
      <c r="B15391" s="13">
        <v>2014</v>
      </c>
      <c r="D15391" s="13">
        <v>3040.194</v>
      </c>
    </row>
    <row r="15392" spans="1:4" ht="15.75" hidden="1" customHeight="1">
      <c r="A15392" s="13" t="s">
        <v>371</v>
      </c>
      <c r="B15392" s="13">
        <v>2015</v>
      </c>
      <c r="D15392" s="13">
        <v>3092.7249999999999</v>
      </c>
    </row>
    <row r="15393" spans="1:4" ht="15.75" hidden="1" customHeight="1">
      <c r="A15393" s="13" t="s">
        <v>371</v>
      </c>
      <c r="B15393" s="13">
        <v>2016</v>
      </c>
      <c r="D15393" s="13">
        <v>3099.7460000000001</v>
      </c>
    </row>
    <row r="15394" spans="1:4" ht="15.75" hidden="1" customHeight="1">
      <c r="A15394" s="13" t="s">
        <v>371</v>
      </c>
      <c r="B15394" s="13">
        <v>2017</v>
      </c>
      <c r="D15394" s="13">
        <v>3123.2269999999999</v>
      </c>
    </row>
    <row r="15395" spans="1:4" ht="15.75" hidden="1" customHeight="1">
      <c r="A15395" s="13" t="s">
        <v>371</v>
      </c>
      <c r="B15395" s="13">
        <v>2018</v>
      </c>
      <c r="D15395" s="13">
        <v>3049.1990000000001</v>
      </c>
    </row>
    <row r="15396" spans="1:4" ht="15.75" hidden="1" customHeight="1">
      <c r="A15396" s="13" t="s">
        <v>371</v>
      </c>
      <c r="B15396" s="13">
        <v>2019</v>
      </c>
      <c r="D15396" s="13">
        <v>2906.4169999999999</v>
      </c>
    </row>
    <row r="15397" spans="1:4" ht="15.75" hidden="1" customHeight="1">
      <c r="A15397" s="13" t="s">
        <v>371</v>
      </c>
      <c r="B15397" s="13">
        <v>2020</v>
      </c>
      <c r="D15397" s="13">
        <v>2621.7959999999998</v>
      </c>
    </row>
    <row r="15398" spans="1:4" ht="15.75" hidden="1" customHeight="1">
      <c r="A15398" s="13" t="s">
        <v>371</v>
      </c>
      <c r="B15398" s="13">
        <v>2021</v>
      </c>
      <c r="D15398" s="13">
        <v>2793.0160000000001</v>
      </c>
    </row>
    <row r="15399" spans="1:4" ht="15.75" hidden="1" customHeight="1">
      <c r="A15399" s="13" t="s">
        <v>372</v>
      </c>
      <c r="B15399" s="13">
        <v>1750</v>
      </c>
      <c r="D15399" s="13">
        <v>9.3510000000000009</v>
      </c>
    </row>
    <row r="15400" spans="1:4" ht="15.75" hidden="1" customHeight="1">
      <c r="A15400" s="13" t="s">
        <v>372</v>
      </c>
      <c r="B15400" s="13">
        <v>1751</v>
      </c>
      <c r="D15400" s="13">
        <v>9.3510000000000009</v>
      </c>
    </row>
    <row r="15401" spans="1:4" ht="15.75" hidden="1" customHeight="1">
      <c r="A15401" s="13" t="s">
        <v>372</v>
      </c>
      <c r="B15401" s="13">
        <v>1752</v>
      </c>
      <c r="D15401" s="13">
        <v>9.3539999999999992</v>
      </c>
    </row>
    <row r="15402" spans="1:4" ht="15.75" hidden="1" customHeight="1">
      <c r="A15402" s="13" t="s">
        <v>372</v>
      </c>
      <c r="B15402" s="13">
        <v>1753</v>
      </c>
      <c r="D15402" s="13">
        <v>9.3539999999999992</v>
      </c>
    </row>
    <row r="15403" spans="1:4" ht="15.75" hidden="1" customHeight="1">
      <c r="A15403" s="13" t="s">
        <v>372</v>
      </c>
      <c r="B15403" s="13">
        <v>1754</v>
      </c>
      <c r="D15403" s="13">
        <v>9.3580000000000005</v>
      </c>
    </row>
    <row r="15404" spans="1:4" ht="15.75" hidden="1" customHeight="1">
      <c r="A15404" s="13" t="s">
        <v>372</v>
      </c>
      <c r="B15404" s="13">
        <v>1755</v>
      </c>
      <c r="D15404" s="13">
        <v>9.3620000000000001</v>
      </c>
    </row>
    <row r="15405" spans="1:4" ht="15.75" hidden="1" customHeight="1">
      <c r="A15405" s="13" t="s">
        <v>372</v>
      </c>
      <c r="B15405" s="13">
        <v>1756</v>
      </c>
      <c r="D15405" s="13">
        <v>10.006</v>
      </c>
    </row>
    <row r="15406" spans="1:4" ht="15.75" hidden="1" customHeight="1">
      <c r="A15406" s="13" t="s">
        <v>372</v>
      </c>
      <c r="B15406" s="13">
        <v>1757</v>
      </c>
      <c r="D15406" s="13">
        <v>10.01</v>
      </c>
    </row>
    <row r="15407" spans="1:4" ht="15.75" hidden="1" customHeight="1">
      <c r="A15407" s="13" t="s">
        <v>372</v>
      </c>
      <c r="B15407" s="13">
        <v>1758</v>
      </c>
      <c r="D15407" s="13">
        <v>10.013999999999999</v>
      </c>
    </row>
    <row r="15408" spans="1:4" ht="15.75" hidden="1" customHeight="1">
      <c r="A15408" s="13" t="s">
        <v>372</v>
      </c>
      <c r="B15408" s="13">
        <v>1759</v>
      </c>
      <c r="D15408" s="13">
        <v>10.016999999999999</v>
      </c>
    </row>
    <row r="15409" spans="1:4" ht="15.75" hidden="1" customHeight="1">
      <c r="A15409" s="13" t="s">
        <v>372</v>
      </c>
      <c r="B15409" s="13">
        <v>1760</v>
      </c>
      <c r="D15409" s="13">
        <v>10.016999999999999</v>
      </c>
    </row>
    <row r="15410" spans="1:4" ht="15.75" hidden="1" customHeight="1">
      <c r="A15410" s="13" t="s">
        <v>372</v>
      </c>
      <c r="B15410" s="13">
        <v>1761</v>
      </c>
      <c r="D15410" s="13">
        <v>10.974</v>
      </c>
    </row>
    <row r="15411" spans="1:4" ht="15.75" hidden="1" customHeight="1">
      <c r="A15411" s="13" t="s">
        <v>372</v>
      </c>
      <c r="B15411" s="13">
        <v>1762</v>
      </c>
      <c r="D15411" s="13">
        <v>10.977</v>
      </c>
    </row>
    <row r="15412" spans="1:4" ht="15.75" hidden="1" customHeight="1">
      <c r="A15412" s="13" t="s">
        <v>372</v>
      </c>
      <c r="B15412" s="13">
        <v>1763</v>
      </c>
      <c r="D15412" s="13">
        <v>10.981</v>
      </c>
    </row>
    <row r="15413" spans="1:4" ht="15.75" hidden="1" customHeight="1">
      <c r="A15413" s="13" t="s">
        <v>372</v>
      </c>
      <c r="B15413" s="13">
        <v>1764</v>
      </c>
      <c r="D15413" s="13">
        <v>10.984999999999999</v>
      </c>
    </row>
    <row r="15414" spans="1:4" ht="15.75" hidden="1" customHeight="1">
      <c r="A15414" s="13" t="s">
        <v>372</v>
      </c>
      <c r="B15414" s="13">
        <v>1765</v>
      </c>
      <c r="D15414" s="13">
        <v>10.988</v>
      </c>
    </row>
    <row r="15415" spans="1:4" ht="15.75" hidden="1" customHeight="1">
      <c r="A15415" s="13" t="s">
        <v>372</v>
      </c>
      <c r="B15415" s="13">
        <v>1766</v>
      </c>
      <c r="D15415" s="13">
        <v>12.26</v>
      </c>
    </row>
    <row r="15416" spans="1:4" ht="15.75" hidden="1" customHeight="1">
      <c r="A15416" s="13" t="s">
        <v>372</v>
      </c>
      <c r="B15416" s="13">
        <v>1767</v>
      </c>
      <c r="D15416" s="13">
        <v>12.263</v>
      </c>
    </row>
    <row r="15417" spans="1:4" ht="15.75" hidden="1" customHeight="1">
      <c r="A15417" s="13" t="s">
        <v>372</v>
      </c>
      <c r="B15417" s="13">
        <v>1768</v>
      </c>
      <c r="D15417" s="13">
        <v>12.266999999999999</v>
      </c>
    </row>
    <row r="15418" spans="1:4" ht="15.75" hidden="1" customHeight="1">
      <c r="A15418" s="13" t="s">
        <v>372</v>
      </c>
      <c r="B15418" s="13">
        <v>1769</v>
      </c>
      <c r="D15418" s="13">
        <v>12.271000000000001</v>
      </c>
    </row>
    <row r="15419" spans="1:4" ht="15.75" hidden="1" customHeight="1">
      <c r="A15419" s="13" t="s">
        <v>372</v>
      </c>
      <c r="B15419" s="13">
        <v>1770</v>
      </c>
      <c r="D15419" s="13">
        <v>12.273999999999999</v>
      </c>
    </row>
    <row r="15420" spans="1:4" ht="15.75" hidden="1" customHeight="1">
      <c r="A15420" s="13" t="s">
        <v>372</v>
      </c>
      <c r="B15420" s="13">
        <v>1771</v>
      </c>
      <c r="D15420" s="13">
        <v>13.612</v>
      </c>
    </row>
    <row r="15421" spans="1:4" ht="15.75" hidden="1" customHeight="1">
      <c r="A15421" s="13" t="s">
        <v>372</v>
      </c>
      <c r="B15421" s="13">
        <v>1772</v>
      </c>
      <c r="D15421" s="13">
        <v>13.615</v>
      </c>
    </row>
    <row r="15422" spans="1:4" ht="15.75" hidden="1" customHeight="1">
      <c r="A15422" s="13" t="s">
        <v>372</v>
      </c>
      <c r="B15422" s="13">
        <v>1773</v>
      </c>
      <c r="D15422" s="13">
        <v>13.619</v>
      </c>
    </row>
    <row r="15423" spans="1:4" ht="15.75" hidden="1" customHeight="1">
      <c r="A15423" s="13" t="s">
        <v>372</v>
      </c>
      <c r="B15423" s="13">
        <v>1774</v>
      </c>
      <c r="D15423" s="13">
        <v>13.622999999999999</v>
      </c>
    </row>
    <row r="15424" spans="1:4" ht="15.75" hidden="1" customHeight="1">
      <c r="A15424" s="13" t="s">
        <v>372</v>
      </c>
      <c r="B15424" s="13">
        <v>1775</v>
      </c>
      <c r="D15424" s="13">
        <v>13.625999999999999</v>
      </c>
    </row>
    <row r="15425" spans="1:4" ht="15.75" hidden="1" customHeight="1">
      <c r="A15425" s="13" t="s">
        <v>372</v>
      </c>
      <c r="B15425" s="13">
        <v>1776</v>
      </c>
      <c r="D15425" s="13">
        <v>15.037000000000001</v>
      </c>
    </row>
    <row r="15426" spans="1:4" ht="15.75" hidden="1" customHeight="1">
      <c r="A15426" s="13" t="s">
        <v>372</v>
      </c>
      <c r="B15426" s="13">
        <v>1777</v>
      </c>
      <c r="D15426" s="13">
        <v>15.041</v>
      </c>
    </row>
    <row r="15427" spans="1:4" ht="15.75" hidden="1" customHeight="1">
      <c r="A15427" s="13" t="s">
        <v>372</v>
      </c>
      <c r="B15427" s="13">
        <v>1778</v>
      </c>
      <c r="D15427" s="13">
        <v>15.044</v>
      </c>
    </row>
    <row r="15428" spans="1:4" ht="15.75" hidden="1" customHeight="1">
      <c r="A15428" s="13" t="s">
        <v>372</v>
      </c>
      <c r="B15428" s="13">
        <v>1779</v>
      </c>
      <c r="D15428" s="13">
        <v>15.048</v>
      </c>
    </row>
    <row r="15429" spans="1:4" ht="15.75" hidden="1" customHeight="1">
      <c r="A15429" s="13" t="s">
        <v>372</v>
      </c>
      <c r="B15429" s="13">
        <v>1780</v>
      </c>
      <c r="D15429" s="13">
        <v>15.055</v>
      </c>
    </row>
    <row r="15430" spans="1:4" ht="15.75" hidden="1" customHeight="1">
      <c r="A15430" s="13" t="s">
        <v>372</v>
      </c>
      <c r="B15430" s="13">
        <v>1781</v>
      </c>
      <c r="D15430" s="13">
        <v>16.843</v>
      </c>
    </row>
    <row r="15431" spans="1:4" ht="15.75" hidden="1" customHeight="1">
      <c r="A15431" s="13" t="s">
        <v>372</v>
      </c>
      <c r="B15431" s="13">
        <v>1782</v>
      </c>
      <c r="D15431" s="13">
        <v>16.847000000000001</v>
      </c>
    </row>
    <row r="15432" spans="1:4" ht="15.75" hidden="1" customHeight="1">
      <c r="A15432" s="13" t="s">
        <v>372</v>
      </c>
      <c r="B15432" s="13">
        <v>1783</v>
      </c>
      <c r="D15432" s="13">
        <v>16.853999999999999</v>
      </c>
    </row>
    <row r="15433" spans="1:4" ht="15.75" hidden="1" customHeight="1">
      <c r="A15433" s="13" t="s">
        <v>372</v>
      </c>
      <c r="B15433" s="13">
        <v>1784</v>
      </c>
      <c r="D15433" s="13">
        <v>16.858000000000001</v>
      </c>
    </row>
    <row r="15434" spans="1:4" ht="15.75" hidden="1" customHeight="1">
      <c r="A15434" s="13" t="s">
        <v>372</v>
      </c>
      <c r="B15434" s="13">
        <v>1785</v>
      </c>
      <c r="D15434" s="13">
        <v>16.864999999999998</v>
      </c>
    </row>
    <row r="15435" spans="1:4" ht="15.75" hidden="1" customHeight="1">
      <c r="A15435" s="13" t="s">
        <v>372</v>
      </c>
      <c r="B15435" s="13">
        <v>1786</v>
      </c>
      <c r="D15435" s="13">
        <v>19.148</v>
      </c>
    </row>
    <row r="15436" spans="1:4" ht="15.75" hidden="1" customHeight="1">
      <c r="A15436" s="13" t="s">
        <v>372</v>
      </c>
      <c r="B15436" s="13">
        <v>1787</v>
      </c>
      <c r="D15436" s="13">
        <v>19.155000000000001</v>
      </c>
    </row>
    <row r="15437" spans="1:4" ht="15.75" hidden="1" customHeight="1">
      <c r="A15437" s="13" t="s">
        <v>372</v>
      </c>
      <c r="B15437" s="13">
        <v>1788</v>
      </c>
      <c r="D15437" s="13">
        <v>19.158999999999999</v>
      </c>
    </row>
    <row r="15438" spans="1:4" ht="15.75" hidden="1" customHeight="1">
      <c r="A15438" s="13" t="s">
        <v>372</v>
      </c>
      <c r="B15438" s="13">
        <v>1789</v>
      </c>
      <c r="D15438" s="13">
        <v>19.166</v>
      </c>
    </row>
    <row r="15439" spans="1:4" ht="15.75" hidden="1" customHeight="1">
      <c r="A15439" s="13" t="s">
        <v>372</v>
      </c>
      <c r="B15439" s="13">
        <v>1790</v>
      </c>
      <c r="D15439" s="13">
        <v>19.173999999999999</v>
      </c>
    </row>
    <row r="15440" spans="1:4" ht="15.75" hidden="1" customHeight="1">
      <c r="A15440" s="13" t="s">
        <v>372</v>
      </c>
      <c r="B15440" s="13">
        <v>1791</v>
      </c>
      <c r="D15440" s="13">
        <v>21.416</v>
      </c>
    </row>
    <row r="15441" spans="1:4" ht="15.75" hidden="1" customHeight="1">
      <c r="A15441" s="13" t="s">
        <v>372</v>
      </c>
      <c r="B15441" s="13">
        <v>1792</v>
      </c>
      <c r="D15441" s="13">
        <v>21.891999999999999</v>
      </c>
    </row>
    <row r="15442" spans="1:4" ht="15.75" hidden="1" customHeight="1">
      <c r="A15442" s="13" t="s">
        <v>372</v>
      </c>
      <c r="B15442" s="13">
        <v>1793</v>
      </c>
      <c r="D15442" s="13">
        <v>21.911000000000001</v>
      </c>
    </row>
    <row r="15443" spans="1:4" ht="15.75" hidden="1" customHeight="1">
      <c r="A15443" s="13" t="s">
        <v>372</v>
      </c>
      <c r="B15443" s="13">
        <v>1794</v>
      </c>
      <c r="D15443" s="13">
        <v>21.878</v>
      </c>
    </row>
    <row r="15444" spans="1:4" ht="15.75" hidden="1" customHeight="1">
      <c r="A15444" s="13" t="s">
        <v>372</v>
      </c>
      <c r="B15444" s="13">
        <v>1795</v>
      </c>
      <c r="D15444" s="13">
        <v>21.888999999999999</v>
      </c>
    </row>
    <row r="15445" spans="1:4" ht="15.75" hidden="1" customHeight="1">
      <c r="A15445" s="13" t="s">
        <v>372</v>
      </c>
      <c r="B15445" s="13">
        <v>1796</v>
      </c>
      <c r="D15445" s="13">
        <v>22.948</v>
      </c>
    </row>
    <row r="15446" spans="1:4" ht="15.75" hidden="1" customHeight="1">
      <c r="A15446" s="13" t="s">
        <v>372</v>
      </c>
      <c r="B15446" s="13">
        <v>1797</v>
      </c>
      <c r="D15446" s="13">
        <v>24.091000000000001</v>
      </c>
    </row>
    <row r="15447" spans="1:4" ht="15.75" hidden="1" customHeight="1">
      <c r="A15447" s="13" t="s">
        <v>372</v>
      </c>
      <c r="B15447" s="13">
        <v>1798</v>
      </c>
      <c r="D15447" s="13">
        <v>25.091000000000001</v>
      </c>
    </row>
    <row r="15448" spans="1:4" ht="15.75" hidden="1" customHeight="1">
      <c r="A15448" s="13" t="s">
        <v>372</v>
      </c>
      <c r="B15448" s="13">
        <v>1799</v>
      </c>
      <c r="D15448" s="13">
        <v>26.425000000000001</v>
      </c>
    </row>
    <row r="15449" spans="1:4" ht="15.75" hidden="1" customHeight="1">
      <c r="A15449" s="13" t="s">
        <v>372</v>
      </c>
      <c r="B15449" s="13">
        <v>1800</v>
      </c>
      <c r="D15449" s="13">
        <v>27.835000000000001</v>
      </c>
    </row>
    <row r="15450" spans="1:4" ht="15.75" hidden="1" customHeight="1">
      <c r="A15450" s="13" t="s">
        <v>372</v>
      </c>
      <c r="B15450" s="13">
        <v>1801</v>
      </c>
      <c r="D15450" s="13">
        <v>27.689</v>
      </c>
    </row>
    <row r="15451" spans="1:4" ht="15.75" hidden="1" customHeight="1">
      <c r="A15451" s="13" t="s">
        <v>372</v>
      </c>
      <c r="B15451" s="13">
        <v>1802</v>
      </c>
      <c r="D15451" s="13">
        <v>36.49</v>
      </c>
    </row>
    <row r="15452" spans="1:4" ht="15.75" hidden="1" customHeight="1">
      <c r="A15452" s="13" t="s">
        <v>372</v>
      </c>
      <c r="B15452" s="13">
        <v>1803</v>
      </c>
      <c r="D15452" s="13">
        <v>31.187999999999999</v>
      </c>
    </row>
    <row r="15453" spans="1:4" ht="15.75" hidden="1" customHeight="1">
      <c r="A15453" s="13" t="s">
        <v>372</v>
      </c>
      <c r="B15453" s="13">
        <v>1804</v>
      </c>
      <c r="D15453" s="13">
        <v>33.972999999999999</v>
      </c>
    </row>
    <row r="15454" spans="1:4" ht="15.75" hidden="1" customHeight="1">
      <c r="A15454" s="13" t="s">
        <v>372</v>
      </c>
      <c r="B15454" s="13">
        <v>1805</v>
      </c>
      <c r="D15454" s="13">
        <v>33.075000000000003</v>
      </c>
    </row>
    <row r="15455" spans="1:4" ht="15.75" hidden="1" customHeight="1">
      <c r="A15455" s="13" t="s">
        <v>372</v>
      </c>
      <c r="B15455" s="13">
        <v>1806</v>
      </c>
      <c r="D15455" s="13">
        <v>34.709000000000003</v>
      </c>
    </row>
    <row r="15456" spans="1:4" ht="15.75" hidden="1" customHeight="1">
      <c r="A15456" s="13" t="s">
        <v>372</v>
      </c>
      <c r="B15456" s="13">
        <v>1807</v>
      </c>
      <c r="D15456" s="13">
        <v>36.493000000000002</v>
      </c>
    </row>
    <row r="15457" spans="1:4" ht="15.75" hidden="1" customHeight="1">
      <c r="A15457" s="13" t="s">
        <v>372</v>
      </c>
      <c r="B15457" s="13">
        <v>1808</v>
      </c>
      <c r="D15457" s="13">
        <v>34.668999999999997</v>
      </c>
    </row>
    <row r="15458" spans="1:4" ht="15.75" hidden="1" customHeight="1">
      <c r="A15458" s="13" t="s">
        <v>372</v>
      </c>
      <c r="B15458" s="13">
        <v>1809</v>
      </c>
      <c r="D15458" s="13">
        <v>34.683</v>
      </c>
    </row>
    <row r="15459" spans="1:4" ht="15.75" hidden="1" customHeight="1">
      <c r="A15459" s="13" t="s">
        <v>372</v>
      </c>
      <c r="B15459" s="13">
        <v>1810</v>
      </c>
      <c r="D15459" s="13">
        <v>36.959000000000003</v>
      </c>
    </row>
    <row r="15460" spans="1:4" ht="15.75" hidden="1" customHeight="1">
      <c r="A15460" s="13" t="s">
        <v>372</v>
      </c>
      <c r="B15460" s="13">
        <v>1811</v>
      </c>
      <c r="D15460" s="13">
        <v>39.131999999999998</v>
      </c>
    </row>
    <row r="15461" spans="1:4" ht="15.75" hidden="1" customHeight="1">
      <c r="A15461" s="13" t="s">
        <v>372</v>
      </c>
      <c r="B15461" s="13">
        <v>1812</v>
      </c>
      <c r="D15461" s="13">
        <v>40.520000000000003</v>
      </c>
    </row>
    <row r="15462" spans="1:4" ht="15.75" hidden="1" customHeight="1">
      <c r="A15462" s="13" t="s">
        <v>372</v>
      </c>
      <c r="B15462" s="13">
        <v>1813</v>
      </c>
      <c r="D15462" s="13">
        <v>40.695999999999998</v>
      </c>
    </row>
    <row r="15463" spans="1:4" ht="15.75" hidden="1" customHeight="1">
      <c r="A15463" s="13" t="s">
        <v>372</v>
      </c>
      <c r="B15463" s="13">
        <v>1814</v>
      </c>
      <c r="D15463" s="13">
        <v>41.564</v>
      </c>
    </row>
    <row r="15464" spans="1:4" ht="15.75" hidden="1" customHeight="1">
      <c r="A15464" s="13" t="s">
        <v>372</v>
      </c>
      <c r="B15464" s="13">
        <v>1815</v>
      </c>
      <c r="D15464" s="13">
        <v>42.883000000000003</v>
      </c>
    </row>
    <row r="15465" spans="1:4" ht="15.75" hidden="1" customHeight="1">
      <c r="A15465" s="13" t="s">
        <v>372</v>
      </c>
      <c r="B15465" s="13">
        <v>1816</v>
      </c>
      <c r="D15465" s="13">
        <v>46.997999999999998</v>
      </c>
    </row>
    <row r="15466" spans="1:4" ht="15.75" hidden="1" customHeight="1">
      <c r="A15466" s="13" t="s">
        <v>372</v>
      </c>
      <c r="B15466" s="13">
        <v>1817</v>
      </c>
      <c r="D15466" s="13">
        <v>48.709000000000003</v>
      </c>
    </row>
    <row r="15467" spans="1:4" ht="15.75" hidden="1" customHeight="1">
      <c r="A15467" s="13" t="s">
        <v>372</v>
      </c>
      <c r="B15467" s="13">
        <v>1818</v>
      </c>
      <c r="D15467" s="13">
        <v>48.859000000000002</v>
      </c>
    </row>
    <row r="15468" spans="1:4" ht="15.75" hidden="1" customHeight="1">
      <c r="A15468" s="13" t="s">
        <v>372</v>
      </c>
      <c r="B15468" s="13">
        <v>1819</v>
      </c>
      <c r="D15468" s="13">
        <v>49.182000000000002</v>
      </c>
    </row>
    <row r="15469" spans="1:4" ht="15.75" hidden="1" customHeight="1">
      <c r="A15469" s="13" t="s">
        <v>372</v>
      </c>
      <c r="B15469" s="13">
        <v>1820</v>
      </c>
      <c r="D15469" s="13">
        <v>49.893000000000001</v>
      </c>
    </row>
    <row r="15470" spans="1:4" ht="15.75" hidden="1" customHeight="1">
      <c r="A15470" s="13" t="s">
        <v>372</v>
      </c>
      <c r="B15470" s="13">
        <v>1821</v>
      </c>
      <c r="D15470" s="13">
        <v>50.603999999999999</v>
      </c>
    </row>
    <row r="15471" spans="1:4" ht="15.75" hidden="1" customHeight="1">
      <c r="A15471" s="13" t="s">
        <v>372</v>
      </c>
      <c r="B15471" s="13">
        <v>1822</v>
      </c>
      <c r="D15471" s="13">
        <v>52.597000000000001</v>
      </c>
    </row>
    <row r="15472" spans="1:4" ht="15.75" hidden="1" customHeight="1">
      <c r="A15472" s="13" t="s">
        <v>372</v>
      </c>
      <c r="B15472" s="13">
        <v>1823</v>
      </c>
      <c r="D15472" s="13">
        <v>55.645000000000003</v>
      </c>
    </row>
    <row r="15473" spans="1:4" ht="15.75" hidden="1" customHeight="1">
      <c r="A15473" s="13" t="s">
        <v>372</v>
      </c>
      <c r="B15473" s="13">
        <v>1824</v>
      </c>
      <c r="D15473" s="13">
        <v>57.506</v>
      </c>
    </row>
    <row r="15474" spans="1:4" ht="15.75" hidden="1" customHeight="1">
      <c r="A15474" s="13" t="s">
        <v>372</v>
      </c>
      <c r="B15474" s="13">
        <v>1825</v>
      </c>
      <c r="D15474" s="13">
        <v>59.616999999999997</v>
      </c>
    </row>
    <row r="15475" spans="1:4" ht="15.75" hidden="1" customHeight="1">
      <c r="A15475" s="13" t="s">
        <v>372</v>
      </c>
      <c r="B15475" s="13">
        <v>1826</v>
      </c>
      <c r="D15475" s="13">
        <v>60.100999999999999</v>
      </c>
    </row>
    <row r="15476" spans="1:4" ht="15.75" hidden="1" customHeight="1">
      <c r="A15476" s="13" t="s">
        <v>372</v>
      </c>
      <c r="B15476" s="13">
        <v>1827</v>
      </c>
      <c r="D15476" s="13">
        <v>64.463999999999999</v>
      </c>
    </row>
    <row r="15477" spans="1:4" ht="15.75" hidden="1" customHeight="1">
      <c r="A15477" s="13" t="s">
        <v>372</v>
      </c>
      <c r="B15477" s="13">
        <v>1828</v>
      </c>
      <c r="D15477" s="13">
        <v>65.040000000000006</v>
      </c>
    </row>
    <row r="15478" spans="1:4" ht="15.75" hidden="1" customHeight="1">
      <c r="A15478" s="13" t="s">
        <v>372</v>
      </c>
      <c r="B15478" s="13">
        <v>1829</v>
      </c>
      <c r="D15478" s="13">
        <v>64.584999999999994</v>
      </c>
    </row>
    <row r="15479" spans="1:4" ht="15.75" hidden="1" customHeight="1">
      <c r="A15479" s="13" t="s">
        <v>372</v>
      </c>
      <c r="B15479" s="13">
        <v>1830</v>
      </c>
      <c r="D15479" s="13">
        <v>87.006</v>
      </c>
    </row>
    <row r="15480" spans="1:4" ht="15.75" hidden="1" customHeight="1">
      <c r="A15480" s="13" t="s">
        <v>372</v>
      </c>
      <c r="B15480" s="13">
        <v>1831</v>
      </c>
      <c r="D15480" s="13">
        <v>82.234999999999999</v>
      </c>
    </row>
    <row r="15481" spans="1:4" ht="15.75" hidden="1" customHeight="1">
      <c r="A15481" s="13" t="s">
        <v>372</v>
      </c>
      <c r="B15481" s="13">
        <v>1832</v>
      </c>
      <c r="D15481" s="13">
        <v>82.07</v>
      </c>
    </row>
    <row r="15482" spans="1:4" ht="15.75" hidden="1" customHeight="1">
      <c r="A15482" s="13" t="s">
        <v>372</v>
      </c>
      <c r="B15482" s="13">
        <v>1833</v>
      </c>
      <c r="D15482" s="13">
        <v>83.257999999999996</v>
      </c>
    </row>
    <row r="15483" spans="1:4" ht="15.75" hidden="1" customHeight="1">
      <c r="A15483" s="13" t="s">
        <v>372</v>
      </c>
      <c r="B15483" s="13">
        <v>1834</v>
      </c>
      <c r="D15483" s="13">
        <v>85.1</v>
      </c>
    </row>
    <row r="15484" spans="1:4" ht="15.75" hidden="1" customHeight="1">
      <c r="A15484" s="13" t="s">
        <v>372</v>
      </c>
      <c r="B15484" s="13">
        <v>1835</v>
      </c>
      <c r="D15484" s="13">
        <v>86.111000000000004</v>
      </c>
    </row>
    <row r="15485" spans="1:4" ht="15.75" hidden="1" customHeight="1">
      <c r="A15485" s="13" t="s">
        <v>372</v>
      </c>
      <c r="B15485" s="13">
        <v>1836</v>
      </c>
      <c r="D15485" s="13">
        <v>100.024</v>
      </c>
    </row>
    <row r="15486" spans="1:4" ht="15.75" hidden="1" customHeight="1">
      <c r="A15486" s="13" t="s">
        <v>372</v>
      </c>
      <c r="B15486" s="13">
        <v>1837</v>
      </c>
      <c r="D15486" s="13">
        <v>99.356999999999999</v>
      </c>
    </row>
    <row r="15487" spans="1:4" ht="15.75" hidden="1" customHeight="1">
      <c r="A15487" s="13" t="s">
        <v>372</v>
      </c>
      <c r="B15487" s="13">
        <v>1838</v>
      </c>
      <c r="D15487" s="13">
        <v>102.958</v>
      </c>
    </row>
    <row r="15488" spans="1:4" ht="15.75" hidden="1" customHeight="1">
      <c r="A15488" s="13" t="s">
        <v>372</v>
      </c>
      <c r="B15488" s="13">
        <v>1839</v>
      </c>
      <c r="D15488" s="13">
        <v>106.051</v>
      </c>
    </row>
    <row r="15489" spans="1:4" ht="15.75" hidden="1" customHeight="1">
      <c r="A15489" s="13" t="s">
        <v>372</v>
      </c>
      <c r="B15489" s="13">
        <v>1840</v>
      </c>
      <c r="D15489" s="13">
        <v>113.009</v>
      </c>
    </row>
    <row r="15490" spans="1:4" ht="15.75" hidden="1" customHeight="1">
      <c r="A15490" s="13" t="s">
        <v>372</v>
      </c>
      <c r="B15490" s="13">
        <v>1841</v>
      </c>
      <c r="D15490" s="13">
        <v>116.343</v>
      </c>
    </row>
    <row r="15491" spans="1:4" ht="15.75" hidden="1" customHeight="1">
      <c r="A15491" s="13" t="s">
        <v>372</v>
      </c>
      <c r="B15491" s="13">
        <v>1842</v>
      </c>
      <c r="D15491" s="13">
        <v>122.51</v>
      </c>
    </row>
    <row r="15492" spans="1:4" ht="15.75" hidden="1" customHeight="1">
      <c r="A15492" s="13" t="s">
        <v>372</v>
      </c>
      <c r="B15492" s="13">
        <v>1843</v>
      </c>
      <c r="D15492" s="13">
        <v>125.023</v>
      </c>
    </row>
    <row r="15493" spans="1:4" ht="15.75" hidden="1" customHeight="1">
      <c r="A15493" s="13" t="s">
        <v>372</v>
      </c>
      <c r="B15493" s="13">
        <v>1844</v>
      </c>
      <c r="D15493" s="13">
        <v>132.047</v>
      </c>
    </row>
    <row r="15494" spans="1:4" ht="15.75" hidden="1" customHeight="1">
      <c r="A15494" s="13" t="s">
        <v>372</v>
      </c>
      <c r="B15494" s="13">
        <v>1845</v>
      </c>
      <c r="D15494" s="13">
        <v>143.904</v>
      </c>
    </row>
    <row r="15495" spans="1:4" ht="15.75" hidden="1" customHeight="1">
      <c r="A15495" s="13" t="s">
        <v>372</v>
      </c>
      <c r="B15495" s="13">
        <v>1846</v>
      </c>
      <c r="D15495" s="13">
        <v>144.959</v>
      </c>
    </row>
    <row r="15496" spans="1:4" ht="15.75" hidden="1" customHeight="1">
      <c r="A15496" s="13" t="s">
        <v>372</v>
      </c>
      <c r="B15496" s="13">
        <v>1847</v>
      </c>
      <c r="D15496" s="13">
        <v>157.197</v>
      </c>
    </row>
    <row r="15497" spans="1:4" ht="15.75" hidden="1" customHeight="1">
      <c r="A15497" s="13" t="s">
        <v>372</v>
      </c>
      <c r="B15497" s="13">
        <v>1848</v>
      </c>
      <c r="D15497" s="13">
        <v>156.85900000000001</v>
      </c>
    </row>
    <row r="15498" spans="1:4" ht="15.75" hidden="1" customHeight="1">
      <c r="A15498" s="13" t="s">
        <v>372</v>
      </c>
      <c r="B15498" s="13">
        <v>1849</v>
      </c>
      <c r="D15498" s="13">
        <v>165.136</v>
      </c>
    </row>
    <row r="15499" spans="1:4" ht="15.75" hidden="1" customHeight="1">
      <c r="A15499" s="13" t="s">
        <v>372</v>
      </c>
      <c r="B15499" s="13">
        <v>1850</v>
      </c>
      <c r="D15499" s="13">
        <v>176.79499999999999</v>
      </c>
    </row>
    <row r="15500" spans="1:4" ht="15.75" hidden="1" customHeight="1">
      <c r="A15500" s="13" t="s">
        <v>372</v>
      </c>
      <c r="B15500" s="13">
        <v>1851</v>
      </c>
      <c r="D15500" s="13">
        <v>173.952</v>
      </c>
    </row>
    <row r="15501" spans="1:4" ht="15.75" hidden="1" customHeight="1">
      <c r="A15501" s="13" t="s">
        <v>372</v>
      </c>
      <c r="B15501" s="13">
        <v>1852</v>
      </c>
      <c r="D15501" s="13">
        <v>180.52500000000001</v>
      </c>
    </row>
    <row r="15502" spans="1:4" ht="15.75" hidden="1" customHeight="1">
      <c r="A15502" s="13" t="s">
        <v>372</v>
      </c>
      <c r="B15502" s="13">
        <v>1853</v>
      </c>
      <c r="D15502" s="13">
        <v>186.78</v>
      </c>
    </row>
    <row r="15503" spans="1:4" ht="15.75" hidden="1" customHeight="1">
      <c r="A15503" s="13" t="s">
        <v>372</v>
      </c>
      <c r="B15503" s="13">
        <v>1854</v>
      </c>
      <c r="D15503" s="13">
        <v>221.62100000000001</v>
      </c>
    </row>
    <row r="15504" spans="1:4" ht="15.75" hidden="1" customHeight="1">
      <c r="A15504" s="13" t="s">
        <v>372</v>
      </c>
      <c r="B15504" s="13">
        <v>1855</v>
      </c>
      <c r="D15504" s="13">
        <v>221.26400000000001</v>
      </c>
    </row>
    <row r="15505" spans="1:4" ht="15.75" hidden="1" customHeight="1">
      <c r="A15505" s="13" t="s">
        <v>372</v>
      </c>
      <c r="B15505" s="13">
        <v>1856</v>
      </c>
      <c r="D15505" s="13">
        <v>236.77099999999999</v>
      </c>
    </row>
    <row r="15506" spans="1:4" ht="15.75" hidden="1" customHeight="1">
      <c r="A15506" s="13" t="s">
        <v>372</v>
      </c>
      <c r="B15506" s="13">
        <v>1857</v>
      </c>
      <c r="D15506" s="13">
        <v>238.31399999999999</v>
      </c>
    </row>
    <row r="15507" spans="1:4" ht="15.75" hidden="1" customHeight="1">
      <c r="A15507" s="13" t="s">
        <v>372</v>
      </c>
      <c r="B15507" s="13">
        <v>1858</v>
      </c>
      <c r="D15507" s="13">
        <v>240.98</v>
      </c>
    </row>
    <row r="15508" spans="1:4" ht="15.75" hidden="1" customHeight="1">
      <c r="A15508" s="13" t="s">
        <v>372</v>
      </c>
      <c r="B15508" s="13">
        <v>1859</v>
      </c>
      <c r="D15508" s="13">
        <v>254.01</v>
      </c>
    </row>
    <row r="15509" spans="1:4" ht="15.75" hidden="1" customHeight="1">
      <c r="A15509" s="13" t="s">
        <v>372</v>
      </c>
      <c r="B15509" s="13">
        <v>1860</v>
      </c>
      <c r="D15509" s="13">
        <v>280.60399999999998</v>
      </c>
    </row>
    <row r="15510" spans="1:4" ht="15.75" hidden="1" customHeight="1">
      <c r="A15510" s="13" t="s">
        <v>372</v>
      </c>
      <c r="B15510" s="13">
        <v>1861</v>
      </c>
      <c r="D15510" s="13">
        <v>298.89999999999998</v>
      </c>
    </row>
    <row r="15511" spans="1:4" ht="15.75" hidden="1" customHeight="1">
      <c r="A15511" s="13" t="s">
        <v>372</v>
      </c>
      <c r="B15511" s="13">
        <v>1862</v>
      </c>
      <c r="D15511" s="13">
        <v>303.54700000000003</v>
      </c>
    </row>
    <row r="15512" spans="1:4" ht="15.75" hidden="1" customHeight="1">
      <c r="A15512" s="13" t="s">
        <v>372</v>
      </c>
      <c r="B15512" s="13">
        <v>1863</v>
      </c>
      <c r="D15512" s="13">
        <v>319.71300000000002</v>
      </c>
    </row>
    <row r="15513" spans="1:4" ht="15.75" hidden="1" customHeight="1">
      <c r="A15513" s="13" t="s">
        <v>372</v>
      </c>
      <c r="B15513" s="13">
        <v>1864</v>
      </c>
      <c r="D15513" s="13">
        <v>344.80700000000002</v>
      </c>
    </row>
    <row r="15514" spans="1:4" ht="15.75" hidden="1" customHeight="1">
      <c r="A15514" s="13" t="s">
        <v>372</v>
      </c>
      <c r="B15514" s="13">
        <v>1865</v>
      </c>
      <c r="D15514" s="13">
        <v>369.31099999999998</v>
      </c>
    </row>
    <row r="15515" spans="1:4" ht="15.75" hidden="1" customHeight="1">
      <c r="A15515" s="13" t="s">
        <v>372</v>
      </c>
      <c r="B15515" s="13">
        <v>1866</v>
      </c>
      <c r="D15515" s="13">
        <v>380.06099999999998</v>
      </c>
    </row>
    <row r="15516" spans="1:4" ht="15.75" hidden="1" customHeight="1">
      <c r="A15516" s="13" t="s">
        <v>372</v>
      </c>
      <c r="B15516" s="13">
        <v>1867</v>
      </c>
      <c r="D15516" s="13">
        <v>397.86399999999998</v>
      </c>
    </row>
    <row r="15517" spans="1:4" ht="15.75" hidden="1" customHeight="1">
      <c r="A15517" s="13" t="s">
        <v>372</v>
      </c>
      <c r="B15517" s="13">
        <v>1868</v>
      </c>
      <c r="D15517" s="13">
        <v>402.57299999999998</v>
      </c>
    </row>
    <row r="15518" spans="1:4" ht="15.75" hidden="1" customHeight="1">
      <c r="A15518" s="13" t="s">
        <v>372</v>
      </c>
      <c r="B15518" s="13">
        <v>1869</v>
      </c>
      <c r="D15518" s="13">
        <v>421.05399999999997</v>
      </c>
    </row>
    <row r="15519" spans="1:4" ht="15.75" hidden="1" customHeight="1">
      <c r="A15519" s="13" t="s">
        <v>372</v>
      </c>
      <c r="B15519" s="13">
        <v>1870</v>
      </c>
      <c r="D15519" s="13">
        <v>426.62</v>
      </c>
    </row>
    <row r="15520" spans="1:4" ht="15.75" hidden="1" customHeight="1">
      <c r="A15520" s="13" t="s">
        <v>372</v>
      </c>
      <c r="B15520" s="13">
        <v>1871</v>
      </c>
      <c r="D15520" s="13">
        <v>453.61700000000002</v>
      </c>
    </row>
    <row r="15521" spans="1:4" ht="15.75" hidden="1" customHeight="1">
      <c r="A15521" s="13" t="s">
        <v>372</v>
      </c>
      <c r="B15521" s="13">
        <v>1872</v>
      </c>
      <c r="D15521" s="13">
        <v>490.08100000000002</v>
      </c>
    </row>
    <row r="15522" spans="1:4" ht="15.75" hidden="1" customHeight="1">
      <c r="A15522" s="13" t="s">
        <v>372</v>
      </c>
      <c r="B15522" s="13">
        <v>1873</v>
      </c>
      <c r="D15522" s="13">
        <v>516.35799999999995</v>
      </c>
    </row>
    <row r="15523" spans="1:4" ht="15.75" hidden="1" customHeight="1">
      <c r="A15523" s="13" t="s">
        <v>372</v>
      </c>
      <c r="B15523" s="13">
        <v>1874</v>
      </c>
      <c r="D15523" s="13">
        <v>477.40899999999999</v>
      </c>
    </row>
    <row r="15524" spans="1:4" ht="15.75" hidden="1" customHeight="1">
      <c r="A15524" s="13" t="s">
        <v>372</v>
      </c>
      <c r="B15524" s="13">
        <v>1875</v>
      </c>
      <c r="D15524" s="13">
        <v>526.404</v>
      </c>
    </row>
    <row r="15525" spans="1:4" ht="15.75" hidden="1" customHeight="1">
      <c r="A15525" s="13" t="s">
        <v>372</v>
      </c>
      <c r="B15525" s="13">
        <v>1876</v>
      </c>
      <c r="D15525" s="13">
        <v>537.36500000000001</v>
      </c>
    </row>
    <row r="15526" spans="1:4" ht="15.75" hidden="1" customHeight="1">
      <c r="A15526" s="13" t="s">
        <v>372</v>
      </c>
      <c r="B15526" s="13">
        <v>1877</v>
      </c>
      <c r="D15526" s="13">
        <v>535.78300000000002</v>
      </c>
    </row>
    <row r="15527" spans="1:4" ht="15.75" hidden="1" customHeight="1">
      <c r="A15527" s="13" t="s">
        <v>372</v>
      </c>
      <c r="B15527" s="13">
        <v>1878</v>
      </c>
      <c r="D15527" s="13">
        <v>539.48500000000001</v>
      </c>
    </row>
    <row r="15528" spans="1:4" ht="15.75" hidden="1" customHeight="1">
      <c r="A15528" s="13" t="s">
        <v>372</v>
      </c>
      <c r="B15528" s="13">
        <v>1879</v>
      </c>
      <c r="D15528" s="13">
        <v>556.90499999999997</v>
      </c>
    </row>
    <row r="15529" spans="1:4" ht="15.75" hidden="1" customHeight="1">
      <c r="A15529" s="13" t="s">
        <v>372</v>
      </c>
      <c r="B15529" s="13">
        <v>1880</v>
      </c>
      <c r="D15529" s="13">
        <v>625.98299999999995</v>
      </c>
    </row>
    <row r="15530" spans="1:4" ht="15.75" hidden="1" customHeight="1">
      <c r="A15530" s="13" t="s">
        <v>372</v>
      </c>
      <c r="B15530" s="13">
        <v>1881</v>
      </c>
      <c r="D15530" s="13">
        <v>642.44799999999998</v>
      </c>
    </row>
    <row r="15531" spans="1:4" ht="15.75" hidden="1" customHeight="1">
      <c r="A15531" s="13" t="s">
        <v>372</v>
      </c>
      <c r="B15531" s="13">
        <v>1882</v>
      </c>
      <c r="D15531" s="13">
        <v>663.92200000000003</v>
      </c>
    </row>
    <row r="15532" spans="1:4" ht="15.75" hidden="1" customHeight="1">
      <c r="A15532" s="13" t="s">
        <v>372</v>
      </c>
      <c r="B15532" s="13">
        <v>1883</v>
      </c>
      <c r="D15532" s="13">
        <v>700.38199999999995</v>
      </c>
    </row>
    <row r="15533" spans="1:4" ht="15.75" hidden="1" customHeight="1">
      <c r="A15533" s="13" t="s">
        <v>372</v>
      </c>
      <c r="B15533" s="13">
        <v>1884</v>
      </c>
      <c r="D15533" s="13">
        <v>695.44299999999998</v>
      </c>
    </row>
    <row r="15534" spans="1:4" ht="15.75" hidden="1" customHeight="1">
      <c r="A15534" s="13" t="s">
        <v>372</v>
      </c>
      <c r="B15534" s="13">
        <v>1885</v>
      </c>
      <c r="D15534" s="13">
        <v>696.279</v>
      </c>
    </row>
    <row r="15535" spans="1:4" ht="15.75" hidden="1" customHeight="1">
      <c r="A15535" s="13" t="s">
        <v>372</v>
      </c>
      <c r="B15535" s="13">
        <v>1886</v>
      </c>
      <c r="D15535" s="13">
        <v>695.20299999999997</v>
      </c>
    </row>
    <row r="15536" spans="1:4" ht="15.75" hidden="1" customHeight="1">
      <c r="A15536" s="13" t="s">
        <v>372</v>
      </c>
      <c r="B15536" s="13">
        <v>1887</v>
      </c>
      <c r="D15536" s="13">
        <v>721.40700000000004</v>
      </c>
    </row>
    <row r="15537" spans="1:4" ht="15.75" hidden="1" customHeight="1">
      <c r="A15537" s="13" t="s">
        <v>372</v>
      </c>
      <c r="B15537" s="13">
        <v>1888</v>
      </c>
      <c r="D15537" s="13">
        <v>764.54300000000001</v>
      </c>
    </row>
    <row r="15538" spans="1:4" ht="15.75" hidden="1" customHeight="1">
      <c r="A15538" s="13" t="s">
        <v>372</v>
      </c>
      <c r="B15538" s="13">
        <v>1889</v>
      </c>
      <c r="D15538" s="13">
        <v>799.58600000000001</v>
      </c>
    </row>
    <row r="15539" spans="1:4" ht="15.75" hidden="1" customHeight="1">
      <c r="A15539" s="13" t="s">
        <v>372</v>
      </c>
      <c r="B15539" s="13">
        <v>1890</v>
      </c>
      <c r="D15539" s="13">
        <v>834.67</v>
      </c>
    </row>
    <row r="15540" spans="1:4" ht="15.75" hidden="1" customHeight="1">
      <c r="A15540" s="13" t="s">
        <v>372</v>
      </c>
      <c r="B15540" s="13">
        <v>1891</v>
      </c>
      <c r="D15540" s="13">
        <v>861.80399999999997</v>
      </c>
    </row>
    <row r="15541" spans="1:4" ht="15.75" hidden="1" customHeight="1">
      <c r="A15541" s="13" t="s">
        <v>372</v>
      </c>
      <c r="B15541" s="13">
        <v>1892</v>
      </c>
      <c r="D15541" s="13">
        <v>846.63</v>
      </c>
    </row>
    <row r="15542" spans="1:4" ht="15.75" hidden="1" customHeight="1">
      <c r="A15542" s="13" t="s">
        <v>372</v>
      </c>
      <c r="B15542" s="13">
        <v>1893</v>
      </c>
      <c r="D15542" s="13">
        <v>818.13300000000004</v>
      </c>
    </row>
    <row r="15543" spans="1:4" ht="15.75" hidden="1" customHeight="1">
      <c r="A15543" s="13" t="s">
        <v>372</v>
      </c>
      <c r="B15543" s="13">
        <v>1894</v>
      </c>
      <c r="D15543" s="13">
        <v>889.31100000000004</v>
      </c>
    </row>
    <row r="15544" spans="1:4" ht="15.75" hidden="1" customHeight="1">
      <c r="A15544" s="13" t="s">
        <v>372</v>
      </c>
      <c r="B15544" s="13">
        <v>1895</v>
      </c>
      <c r="D15544" s="13">
        <v>908.85799999999995</v>
      </c>
    </row>
    <row r="15545" spans="1:4" ht="15.75" hidden="1" customHeight="1">
      <c r="A15545" s="13" t="s">
        <v>372</v>
      </c>
      <c r="B15545" s="13">
        <v>1896</v>
      </c>
      <c r="D15545" s="13">
        <v>951.27700000000004</v>
      </c>
    </row>
    <row r="15546" spans="1:4" ht="15.75" hidden="1" customHeight="1">
      <c r="A15546" s="13" t="s">
        <v>372</v>
      </c>
      <c r="B15546" s="13">
        <v>1897</v>
      </c>
      <c r="D15546" s="13">
        <v>994.53599999999994</v>
      </c>
    </row>
    <row r="15547" spans="1:4" ht="15.75" hidden="1" customHeight="1">
      <c r="A15547" s="13" t="s">
        <v>372</v>
      </c>
      <c r="B15547" s="13">
        <v>1898</v>
      </c>
      <c r="D15547" s="13">
        <v>1022.373</v>
      </c>
    </row>
    <row r="15548" spans="1:4" ht="15.75" hidden="1" customHeight="1">
      <c r="A15548" s="13" t="s">
        <v>372</v>
      </c>
      <c r="B15548" s="13">
        <v>1899</v>
      </c>
      <c r="D15548" s="13">
        <v>1083.894</v>
      </c>
    </row>
    <row r="15549" spans="1:4" ht="15.75" hidden="1" customHeight="1">
      <c r="A15549" s="13" t="s">
        <v>372</v>
      </c>
      <c r="B15549" s="13">
        <v>1900</v>
      </c>
      <c r="D15549" s="13">
        <v>1131.8879999999999</v>
      </c>
    </row>
    <row r="15550" spans="1:4" ht="15.75" hidden="1" customHeight="1">
      <c r="A15550" s="13" t="s">
        <v>372</v>
      </c>
      <c r="B15550" s="13">
        <v>1901</v>
      </c>
      <c r="D15550" s="13">
        <v>1120.367</v>
      </c>
    </row>
    <row r="15551" spans="1:4" ht="15.75" hidden="1" customHeight="1">
      <c r="A15551" s="13" t="s">
        <v>372</v>
      </c>
      <c r="B15551" s="13">
        <v>1902</v>
      </c>
      <c r="D15551" s="13">
        <v>1123.0940000000001</v>
      </c>
    </row>
    <row r="15552" spans="1:4" ht="15.75" hidden="1" customHeight="1">
      <c r="A15552" s="13" t="s">
        <v>372</v>
      </c>
      <c r="B15552" s="13">
        <v>1903</v>
      </c>
      <c r="D15552" s="13">
        <v>1173.0650000000001</v>
      </c>
    </row>
    <row r="15553" spans="1:4" ht="15.75" hidden="1" customHeight="1">
      <c r="A15553" s="13" t="s">
        <v>372</v>
      </c>
      <c r="B15553" s="13">
        <v>1904</v>
      </c>
      <c r="D15553" s="13">
        <v>1189.1510000000001</v>
      </c>
    </row>
    <row r="15554" spans="1:4" ht="15.75" hidden="1" customHeight="1">
      <c r="A15554" s="13" t="s">
        <v>372</v>
      </c>
      <c r="B15554" s="13">
        <v>1905</v>
      </c>
      <c r="D15554" s="13">
        <v>1233.4369999999999</v>
      </c>
    </row>
    <row r="15555" spans="1:4" ht="15.75" hidden="1" customHeight="1">
      <c r="A15555" s="13" t="s">
        <v>372</v>
      </c>
      <c r="B15555" s="13">
        <v>1906</v>
      </c>
      <c r="D15555" s="13">
        <v>1265.7</v>
      </c>
    </row>
    <row r="15556" spans="1:4" ht="15.75" hidden="1" customHeight="1">
      <c r="A15556" s="13" t="s">
        <v>372</v>
      </c>
      <c r="B15556" s="13">
        <v>1907</v>
      </c>
      <c r="D15556" s="13">
        <v>1401.0640000000001</v>
      </c>
    </row>
    <row r="15557" spans="1:4" ht="15.75" hidden="1" customHeight="1">
      <c r="A15557" s="13" t="s">
        <v>372</v>
      </c>
      <c r="B15557" s="13">
        <v>1908</v>
      </c>
      <c r="D15557" s="13">
        <v>1423.989</v>
      </c>
    </row>
    <row r="15558" spans="1:4" ht="15.75" hidden="1" customHeight="1">
      <c r="A15558" s="13" t="s">
        <v>372</v>
      </c>
      <c r="B15558" s="13">
        <v>1909</v>
      </c>
      <c r="D15558" s="13">
        <v>1421.095</v>
      </c>
    </row>
    <row r="15559" spans="1:4" ht="15.75" hidden="1" customHeight="1">
      <c r="A15559" s="13" t="s">
        <v>372</v>
      </c>
      <c r="B15559" s="13">
        <v>1910</v>
      </c>
      <c r="D15559" s="13">
        <v>1442.587</v>
      </c>
    </row>
    <row r="15560" spans="1:4" ht="15.75" hidden="1" customHeight="1">
      <c r="A15560" s="13" t="s">
        <v>372</v>
      </c>
      <c r="B15560" s="13">
        <v>1911</v>
      </c>
      <c r="D15560" s="13">
        <v>1474.0530000000001</v>
      </c>
    </row>
    <row r="15561" spans="1:4" ht="15.75" hidden="1" customHeight="1">
      <c r="A15561" s="13" t="s">
        <v>372</v>
      </c>
      <c r="B15561" s="13">
        <v>1912</v>
      </c>
      <c r="D15561" s="13">
        <v>1520.27</v>
      </c>
    </row>
    <row r="15562" spans="1:4" ht="15.75" hidden="1" customHeight="1">
      <c r="A15562" s="13" t="s">
        <v>372</v>
      </c>
      <c r="B15562" s="13">
        <v>1913</v>
      </c>
      <c r="D15562" s="13">
        <v>1644.482</v>
      </c>
    </row>
    <row r="15563" spans="1:4" ht="15.75" hidden="1" customHeight="1">
      <c r="A15563" s="13" t="s">
        <v>372</v>
      </c>
      <c r="B15563" s="13">
        <v>1914</v>
      </c>
      <c r="D15563" s="13">
        <v>1464.1559999999999</v>
      </c>
    </row>
    <row r="15564" spans="1:4" ht="15.75" hidden="1" customHeight="1">
      <c r="A15564" s="13" t="s">
        <v>372</v>
      </c>
      <c r="B15564" s="13">
        <v>1915</v>
      </c>
      <c r="D15564" s="13">
        <v>1389.51</v>
      </c>
    </row>
    <row r="15565" spans="1:4" ht="15.75" hidden="1" customHeight="1">
      <c r="A15565" s="13" t="s">
        <v>372</v>
      </c>
      <c r="B15565" s="13">
        <v>1916</v>
      </c>
      <c r="D15565" s="13">
        <v>1453.1659999999999</v>
      </c>
    </row>
    <row r="15566" spans="1:4" ht="15.75" hidden="1" customHeight="1">
      <c r="A15566" s="13" t="s">
        <v>372</v>
      </c>
      <c r="B15566" s="13">
        <v>1917</v>
      </c>
      <c r="D15566" s="13">
        <v>1439.48</v>
      </c>
    </row>
    <row r="15567" spans="1:4" ht="15.75" hidden="1" customHeight="1">
      <c r="A15567" s="13" t="s">
        <v>372</v>
      </c>
      <c r="B15567" s="13">
        <v>1918</v>
      </c>
      <c r="D15567" s="13">
        <v>1350.2840000000001</v>
      </c>
    </row>
    <row r="15568" spans="1:4" ht="15.75" hidden="1" customHeight="1">
      <c r="A15568" s="13" t="s">
        <v>372</v>
      </c>
      <c r="B15568" s="13">
        <v>1919</v>
      </c>
      <c r="D15568" s="13">
        <v>1143.0630000000001</v>
      </c>
    </row>
    <row r="15569" spans="1:4" ht="15.75" hidden="1" customHeight="1">
      <c r="A15569" s="13" t="s">
        <v>372</v>
      </c>
      <c r="B15569" s="13">
        <v>1920</v>
      </c>
      <c r="D15569" s="13">
        <v>1332.165</v>
      </c>
    </row>
    <row r="15570" spans="1:4" ht="15.75" hidden="1" customHeight="1">
      <c r="A15570" s="13" t="s">
        <v>372</v>
      </c>
      <c r="B15570" s="13">
        <v>1921</v>
      </c>
      <c r="D15570" s="13">
        <v>1213.9100000000001</v>
      </c>
    </row>
    <row r="15571" spans="1:4" ht="15.75" hidden="1" customHeight="1">
      <c r="A15571" s="13" t="s">
        <v>372</v>
      </c>
      <c r="B15571" s="13">
        <v>1922</v>
      </c>
      <c r="D15571" s="13">
        <v>1346.28</v>
      </c>
    </row>
    <row r="15572" spans="1:4" ht="15.75" hidden="1" customHeight="1">
      <c r="A15572" s="13" t="s">
        <v>372</v>
      </c>
      <c r="B15572" s="13">
        <v>1923</v>
      </c>
      <c r="D15572" s="13">
        <v>1278.248</v>
      </c>
    </row>
    <row r="15573" spans="1:4" ht="15.75" hidden="1" customHeight="1">
      <c r="A15573" s="13" t="s">
        <v>372</v>
      </c>
      <c r="B15573" s="13">
        <v>1924</v>
      </c>
      <c r="D15573" s="13">
        <v>1476.1310000000001</v>
      </c>
    </row>
    <row r="15574" spans="1:4" ht="15.75" hidden="1" customHeight="1">
      <c r="A15574" s="13" t="s">
        <v>372</v>
      </c>
      <c r="B15574" s="13">
        <v>1925</v>
      </c>
      <c r="D15574" s="13">
        <v>1461.346</v>
      </c>
    </row>
    <row r="15575" spans="1:4" ht="15.75" hidden="1" customHeight="1">
      <c r="A15575" s="13" t="s">
        <v>372</v>
      </c>
      <c r="B15575" s="13">
        <v>1926</v>
      </c>
      <c r="D15575" s="13">
        <v>1224.258</v>
      </c>
    </row>
    <row r="15576" spans="1:4" ht="15.75" hidden="1" customHeight="1">
      <c r="A15576" s="13" t="s">
        <v>372</v>
      </c>
      <c r="B15576" s="13">
        <v>1927</v>
      </c>
      <c r="D15576" s="13">
        <v>1566.0530000000001</v>
      </c>
    </row>
    <row r="15577" spans="1:4" ht="15.75" hidden="1" customHeight="1">
      <c r="A15577" s="13" t="s">
        <v>372</v>
      </c>
      <c r="B15577" s="13">
        <v>1928</v>
      </c>
      <c r="D15577" s="13">
        <v>1562.769</v>
      </c>
    </row>
    <row r="15578" spans="1:4" ht="15.75" hidden="1" customHeight="1">
      <c r="A15578" s="13" t="s">
        <v>372</v>
      </c>
      <c r="B15578" s="13">
        <v>1929</v>
      </c>
      <c r="D15578" s="13">
        <v>1696.3409999999999</v>
      </c>
    </row>
    <row r="15579" spans="1:4" ht="15.75" hidden="1" customHeight="1">
      <c r="A15579" s="13" t="s">
        <v>372</v>
      </c>
      <c r="B15579" s="13">
        <v>1930</v>
      </c>
      <c r="D15579" s="13">
        <v>1564.3920000000001</v>
      </c>
    </row>
    <row r="15580" spans="1:4" ht="15.75" hidden="1" customHeight="1">
      <c r="A15580" s="13" t="s">
        <v>372</v>
      </c>
      <c r="B15580" s="13">
        <v>1931</v>
      </c>
      <c r="D15580" s="13">
        <v>1423.9010000000001</v>
      </c>
    </row>
    <row r="15581" spans="1:4" ht="15.75" hidden="1" customHeight="1">
      <c r="A15581" s="13" t="s">
        <v>372</v>
      </c>
      <c r="B15581" s="13">
        <v>1932</v>
      </c>
      <c r="D15581" s="13">
        <v>1290.0309999999999</v>
      </c>
    </row>
    <row r="15582" spans="1:4" ht="15.75" hidden="1" customHeight="1">
      <c r="A15582" s="13" t="s">
        <v>372</v>
      </c>
      <c r="B15582" s="13">
        <v>1933</v>
      </c>
      <c r="D15582" s="13">
        <v>1313.9580000000001</v>
      </c>
    </row>
    <row r="15583" spans="1:4" ht="15.75" hidden="1" customHeight="1">
      <c r="A15583" s="13" t="s">
        <v>372</v>
      </c>
      <c r="B15583" s="13">
        <v>1934</v>
      </c>
      <c r="D15583" s="13">
        <v>1416.6790000000001</v>
      </c>
    </row>
    <row r="15584" spans="1:4" ht="15.75" hidden="1" customHeight="1">
      <c r="A15584" s="13" t="s">
        <v>372</v>
      </c>
      <c r="B15584" s="13">
        <v>1935</v>
      </c>
      <c r="D15584" s="13">
        <v>1469.08</v>
      </c>
    </row>
    <row r="15585" spans="1:4" ht="15.75" hidden="1" customHeight="1">
      <c r="A15585" s="13" t="s">
        <v>372</v>
      </c>
      <c r="B15585" s="13">
        <v>1936</v>
      </c>
      <c r="D15585" s="13">
        <v>1537.6369999999999</v>
      </c>
    </row>
    <row r="15586" spans="1:4" ht="15.75" hidden="1" customHeight="1">
      <c r="A15586" s="13" t="s">
        <v>372</v>
      </c>
      <c r="B15586" s="13">
        <v>1937</v>
      </c>
      <c r="D15586" s="13">
        <v>1687.989</v>
      </c>
    </row>
    <row r="15587" spans="1:4" ht="15.75" hidden="1" customHeight="1">
      <c r="A15587" s="13" t="s">
        <v>372</v>
      </c>
      <c r="B15587" s="13">
        <v>1938</v>
      </c>
      <c r="D15587" s="13">
        <v>1681.251</v>
      </c>
    </row>
    <row r="15588" spans="1:4" ht="15.75" hidden="1" customHeight="1">
      <c r="A15588" s="13" t="s">
        <v>372</v>
      </c>
      <c r="B15588" s="13">
        <v>1939</v>
      </c>
      <c r="D15588" s="13">
        <v>1721.47</v>
      </c>
    </row>
    <row r="15589" spans="1:4" ht="15.75" hidden="1" customHeight="1">
      <c r="A15589" s="13" t="s">
        <v>372</v>
      </c>
      <c r="B15589" s="13">
        <v>1940</v>
      </c>
      <c r="D15589" s="13">
        <v>1795.5070000000001</v>
      </c>
    </row>
    <row r="15590" spans="1:4" ht="15.75" hidden="1" customHeight="1">
      <c r="A15590" s="13" t="s">
        <v>372</v>
      </c>
      <c r="B15590" s="13">
        <v>1941</v>
      </c>
      <c r="D15590" s="13">
        <v>1771.0419999999999</v>
      </c>
    </row>
    <row r="15591" spans="1:4" ht="15.75" hidden="1" customHeight="1">
      <c r="A15591" s="13" t="s">
        <v>372</v>
      </c>
      <c r="B15591" s="13">
        <v>1942</v>
      </c>
      <c r="D15591" s="13">
        <v>1789.5740000000001</v>
      </c>
    </row>
    <row r="15592" spans="1:4" ht="15.75" hidden="1" customHeight="1">
      <c r="A15592" s="13" t="s">
        <v>372</v>
      </c>
      <c r="B15592" s="13">
        <v>1943</v>
      </c>
      <c r="D15592" s="13">
        <v>1786.4970000000001</v>
      </c>
    </row>
    <row r="15593" spans="1:4" ht="15.75" hidden="1" customHeight="1">
      <c r="A15593" s="13" t="s">
        <v>372</v>
      </c>
      <c r="B15593" s="13">
        <v>1944</v>
      </c>
      <c r="D15593" s="13">
        <v>1583.7239999999999</v>
      </c>
    </row>
    <row r="15594" spans="1:4" ht="15.75" hidden="1" customHeight="1">
      <c r="A15594" s="13" t="s">
        <v>372</v>
      </c>
      <c r="B15594" s="13">
        <v>1945</v>
      </c>
      <c r="D15594" s="13">
        <v>910.53300000000002</v>
      </c>
    </row>
    <row r="15595" spans="1:4" ht="15.75" hidden="1" customHeight="1">
      <c r="A15595" s="13" t="s">
        <v>372</v>
      </c>
      <c r="B15595" s="13">
        <v>1946</v>
      </c>
      <c r="D15595" s="13">
        <v>1283.77</v>
      </c>
    </row>
    <row r="15596" spans="1:4" ht="15.75" hidden="1" customHeight="1">
      <c r="A15596" s="13" t="s">
        <v>372</v>
      </c>
      <c r="B15596" s="13">
        <v>1947</v>
      </c>
      <c r="D15596" s="13">
        <v>1451.99</v>
      </c>
    </row>
    <row r="15597" spans="1:4" ht="15.75" hidden="1" customHeight="1">
      <c r="A15597" s="13" t="s">
        <v>372</v>
      </c>
      <c r="B15597" s="13">
        <v>1948</v>
      </c>
      <c r="D15597" s="13">
        <v>1570.933</v>
      </c>
    </row>
    <row r="15598" spans="1:4" ht="15.75" hidden="1" customHeight="1">
      <c r="A15598" s="13" t="s">
        <v>372</v>
      </c>
      <c r="B15598" s="13">
        <v>1949</v>
      </c>
      <c r="D15598" s="13">
        <v>1696.22</v>
      </c>
    </row>
    <row r="15599" spans="1:4" ht="15.75" hidden="1" customHeight="1">
      <c r="A15599" s="13" t="s">
        <v>372</v>
      </c>
      <c r="B15599" s="13">
        <v>1950</v>
      </c>
      <c r="D15599" s="13">
        <v>1778.5809999999999</v>
      </c>
    </row>
    <row r="15600" spans="1:4" ht="15.75" hidden="1" customHeight="1">
      <c r="A15600" s="13" t="s">
        <v>372</v>
      </c>
      <c r="B15600" s="13">
        <v>1951</v>
      </c>
      <c r="D15600" s="13">
        <v>1975.0809999999999</v>
      </c>
    </row>
    <row r="15601" spans="1:4" ht="15.75" hidden="1" customHeight="1">
      <c r="A15601" s="13" t="s">
        <v>372</v>
      </c>
      <c r="B15601" s="13">
        <v>1952</v>
      </c>
      <c r="D15601" s="13">
        <v>2015.6010000000001</v>
      </c>
    </row>
    <row r="15602" spans="1:4" ht="15.75" hidden="1" customHeight="1">
      <c r="A15602" s="13" t="s">
        <v>372</v>
      </c>
      <c r="B15602" s="13">
        <v>1953</v>
      </c>
      <c r="D15602" s="13">
        <v>2055.2820000000002</v>
      </c>
    </row>
    <row r="15603" spans="1:4" ht="15.75" hidden="1" customHeight="1">
      <c r="A15603" s="13" t="s">
        <v>372</v>
      </c>
      <c r="B15603" s="13">
        <v>1954</v>
      </c>
      <c r="D15603" s="13">
        <v>2164.4470000000001</v>
      </c>
    </row>
    <row r="15604" spans="1:4" ht="15.75" hidden="1" customHeight="1">
      <c r="A15604" s="13" t="s">
        <v>372</v>
      </c>
      <c r="B15604" s="13">
        <v>1955</v>
      </c>
      <c r="D15604" s="13">
        <v>2320.3969999999999</v>
      </c>
    </row>
    <row r="15605" spans="1:4" ht="15.75" hidden="1" customHeight="1">
      <c r="A15605" s="13" t="s">
        <v>372</v>
      </c>
      <c r="B15605" s="13">
        <v>1956</v>
      </c>
      <c r="D15605" s="13">
        <v>2441.4929999999999</v>
      </c>
    </row>
    <row r="15606" spans="1:4" ht="15.75" hidden="1" customHeight="1">
      <c r="A15606" s="13" t="s">
        <v>372</v>
      </c>
      <c r="B15606" s="13">
        <v>1957</v>
      </c>
      <c r="D15606" s="13">
        <v>2497.2170000000001</v>
      </c>
    </row>
    <row r="15607" spans="1:4" ht="15.75" hidden="1" customHeight="1">
      <c r="A15607" s="13" t="s">
        <v>372</v>
      </c>
      <c r="B15607" s="13">
        <v>1958</v>
      </c>
      <c r="D15607" s="13">
        <v>2467.33</v>
      </c>
    </row>
    <row r="15608" spans="1:4" ht="15.75" hidden="1" customHeight="1">
      <c r="A15608" s="13" t="s">
        <v>372</v>
      </c>
      <c r="B15608" s="13">
        <v>1959</v>
      </c>
      <c r="D15608" s="13">
        <v>2487.3789999999999</v>
      </c>
    </row>
    <row r="15609" spans="1:4" ht="15.75" hidden="1" customHeight="1">
      <c r="A15609" s="13" t="s">
        <v>372</v>
      </c>
      <c r="B15609" s="13">
        <v>1960</v>
      </c>
      <c r="D15609" s="13">
        <v>2683.2779999999998</v>
      </c>
    </row>
    <row r="15610" spans="1:4" ht="15.75" hidden="1" customHeight="1">
      <c r="A15610" s="13" t="s">
        <v>372</v>
      </c>
      <c r="B15610" s="13">
        <v>1961</v>
      </c>
      <c r="D15610" s="13">
        <v>2787.4769999999999</v>
      </c>
    </row>
    <row r="15611" spans="1:4" ht="15.75" hidden="1" customHeight="1">
      <c r="A15611" s="13" t="s">
        <v>372</v>
      </c>
      <c r="B15611" s="13">
        <v>1962</v>
      </c>
      <c r="D15611" s="13">
        <v>2946.6950000000002</v>
      </c>
    </row>
    <row r="15612" spans="1:4" ht="15.75" hidden="1" customHeight="1">
      <c r="A15612" s="13" t="s">
        <v>372</v>
      </c>
      <c r="B15612" s="13">
        <v>1963</v>
      </c>
      <c r="D15612" s="13">
        <v>3115.431</v>
      </c>
    </row>
    <row r="15613" spans="1:4" ht="15.75" hidden="1" customHeight="1">
      <c r="A15613" s="13" t="s">
        <v>372</v>
      </c>
      <c r="B15613" s="13">
        <v>1964</v>
      </c>
      <c r="D15613" s="13">
        <v>3251.087</v>
      </c>
    </row>
    <row r="15614" spans="1:4" ht="15.75" hidden="1" customHeight="1">
      <c r="A15614" s="13" t="s">
        <v>372</v>
      </c>
      <c r="B15614" s="13">
        <v>1965</v>
      </c>
      <c r="D15614" s="13">
        <v>3298.1439999999998</v>
      </c>
    </row>
    <row r="15615" spans="1:4" ht="15.75" hidden="1" customHeight="1">
      <c r="A15615" s="13" t="s">
        <v>372</v>
      </c>
      <c r="B15615" s="13">
        <v>1966</v>
      </c>
      <c r="D15615" s="13">
        <v>3375.627</v>
      </c>
    </row>
    <row r="15616" spans="1:4" ht="15.75" hidden="1" customHeight="1">
      <c r="A15616" s="13" t="s">
        <v>372</v>
      </c>
      <c r="B15616" s="13">
        <v>1967</v>
      </c>
      <c r="D15616" s="13">
        <v>3411.2170000000001</v>
      </c>
    </row>
    <row r="15617" spans="1:4" ht="15.75" hidden="1" customHeight="1">
      <c r="A15617" s="13" t="s">
        <v>372</v>
      </c>
      <c r="B15617" s="13">
        <v>1968</v>
      </c>
      <c r="D15617" s="13">
        <v>3598.8739999999998</v>
      </c>
    </row>
    <row r="15618" spans="1:4" ht="15.75" hidden="1" customHeight="1">
      <c r="A15618" s="13" t="s">
        <v>372</v>
      </c>
      <c r="B15618" s="13">
        <v>1969</v>
      </c>
      <c r="D15618" s="13">
        <v>3819.404</v>
      </c>
    </row>
    <row r="15619" spans="1:4" ht="15.75" hidden="1" customHeight="1">
      <c r="A15619" s="13" t="s">
        <v>372</v>
      </c>
      <c r="B15619" s="13">
        <v>1970</v>
      </c>
      <c r="D15619" s="13">
        <v>3982.9520000000002</v>
      </c>
    </row>
    <row r="15620" spans="1:4" ht="15.75" hidden="1" customHeight="1">
      <c r="A15620" s="13" t="s">
        <v>372</v>
      </c>
      <c r="B15620" s="13">
        <v>1971</v>
      </c>
      <c r="D15620" s="13">
        <v>4084.6370000000002</v>
      </c>
    </row>
    <row r="15621" spans="1:4" ht="15.75" hidden="1" customHeight="1">
      <c r="A15621" s="13" t="s">
        <v>372</v>
      </c>
      <c r="B15621" s="13">
        <v>1972</v>
      </c>
      <c r="D15621" s="13">
        <v>4202.5609999999997</v>
      </c>
    </row>
    <row r="15622" spans="1:4" ht="15.75" hidden="1" customHeight="1">
      <c r="A15622" s="13" t="s">
        <v>372</v>
      </c>
      <c r="B15622" s="13">
        <v>1973</v>
      </c>
      <c r="D15622" s="13">
        <v>4387.2280000000001</v>
      </c>
    </row>
    <row r="15623" spans="1:4" ht="15.75" hidden="1" customHeight="1">
      <c r="A15623" s="13" t="s">
        <v>372</v>
      </c>
      <c r="B15623" s="13">
        <v>1974</v>
      </c>
      <c r="D15623" s="13">
        <v>4325.6319999999996</v>
      </c>
    </row>
    <row r="15624" spans="1:4" ht="15.75" hidden="1" customHeight="1">
      <c r="A15624" s="13" t="s">
        <v>372</v>
      </c>
      <c r="B15624" s="13">
        <v>1975</v>
      </c>
      <c r="D15624" s="13">
        <v>4239.0370000000003</v>
      </c>
    </row>
    <row r="15625" spans="1:4" ht="15.75" hidden="1" customHeight="1">
      <c r="A15625" s="13" t="s">
        <v>372</v>
      </c>
      <c r="B15625" s="13">
        <v>1976</v>
      </c>
      <c r="D15625" s="13">
        <v>4510.0889999999999</v>
      </c>
    </row>
    <row r="15626" spans="1:4" ht="15.75" hidden="1" customHeight="1">
      <c r="A15626" s="13" t="s">
        <v>372</v>
      </c>
      <c r="B15626" s="13">
        <v>1977</v>
      </c>
      <c r="D15626" s="13">
        <v>4477.4759999999997</v>
      </c>
    </row>
    <row r="15627" spans="1:4" ht="15.75" hidden="1" customHeight="1">
      <c r="A15627" s="13" t="s">
        <v>372</v>
      </c>
      <c r="B15627" s="13">
        <v>1978</v>
      </c>
      <c r="D15627" s="13">
        <v>4608.32</v>
      </c>
    </row>
    <row r="15628" spans="1:4" ht="15.75" hidden="1" customHeight="1">
      <c r="A15628" s="13" t="s">
        <v>372</v>
      </c>
      <c r="B15628" s="13">
        <v>1979</v>
      </c>
      <c r="D15628" s="13">
        <v>4757.5959999999995</v>
      </c>
    </row>
    <row r="15629" spans="1:4" ht="15.75" hidden="1" customHeight="1">
      <c r="A15629" s="13" t="s">
        <v>372</v>
      </c>
      <c r="B15629" s="13">
        <v>1980</v>
      </c>
      <c r="D15629" s="13">
        <v>4656.5510000000004</v>
      </c>
    </row>
    <row r="15630" spans="1:4" ht="15.75" hidden="1" customHeight="1">
      <c r="A15630" s="13" t="s">
        <v>372</v>
      </c>
      <c r="B15630" s="13">
        <v>1981</v>
      </c>
      <c r="D15630" s="13">
        <v>4423.8969999999999</v>
      </c>
    </row>
    <row r="15631" spans="1:4" ht="15.75" hidden="1" customHeight="1">
      <c r="A15631" s="13" t="s">
        <v>372</v>
      </c>
      <c r="B15631" s="13">
        <v>1982</v>
      </c>
      <c r="D15631" s="13">
        <v>4319.7420000000002</v>
      </c>
    </row>
    <row r="15632" spans="1:4" ht="15.75" hidden="1" customHeight="1">
      <c r="A15632" s="13" t="s">
        <v>372</v>
      </c>
      <c r="B15632" s="13">
        <v>1983</v>
      </c>
      <c r="D15632" s="13">
        <v>4274.0060000000003</v>
      </c>
    </row>
    <row r="15633" spans="1:4" ht="15.75" hidden="1" customHeight="1">
      <c r="A15633" s="13" t="s">
        <v>372</v>
      </c>
      <c r="B15633" s="13">
        <v>1984</v>
      </c>
      <c r="D15633" s="13">
        <v>4292.71</v>
      </c>
    </row>
    <row r="15634" spans="1:4" ht="15.75" hidden="1" customHeight="1">
      <c r="A15634" s="13" t="s">
        <v>372</v>
      </c>
      <c r="B15634" s="13">
        <v>1985</v>
      </c>
      <c r="D15634" s="13">
        <v>4380.2380000000003</v>
      </c>
    </row>
    <row r="15635" spans="1:4" ht="15.75" hidden="1" customHeight="1">
      <c r="A15635" s="13" t="s">
        <v>372</v>
      </c>
      <c r="B15635" s="13">
        <v>1986</v>
      </c>
      <c r="D15635" s="13">
        <v>4373.0450000000001</v>
      </c>
    </row>
    <row r="15636" spans="1:4" ht="15.75" hidden="1" customHeight="1">
      <c r="A15636" s="13" t="s">
        <v>372</v>
      </c>
      <c r="B15636" s="13">
        <v>1987</v>
      </c>
      <c r="D15636" s="13">
        <v>4410.0219999999999</v>
      </c>
    </row>
    <row r="15637" spans="1:4" ht="15.75" hidden="1" customHeight="1">
      <c r="A15637" s="13" t="s">
        <v>372</v>
      </c>
      <c r="B15637" s="13">
        <v>1988</v>
      </c>
      <c r="D15637" s="13">
        <v>4366.6229999999996</v>
      </c>
    </row>
    <row r="15638" spans="1:4" ht="15.75" hidden="1" customHeight="1">
      <c r="A15638" s="13" t="s">
        <v>372</v>
      </c>
      <c r="B15638" s="13">
        <v>1989</v>
      </c>
      <c r="D15638" s="13">
        <v>4415.8230000000003</v>
      </c>
    </row>
    <row r="15639" spans="1:4" ht="15.75" hidden="1" customHeight="1">
      <c r="A15639" s="13" t="s">
        <v>372</v>
      </c>
      <c r="B15639" s="13">
        <v>1990</v>
      </c>
      <c r="D15639" s="13">
        <v>4467.4369999999999</v>
      </c>
    </row>
    <row r="15640" spans="1:4" ht="15.75" hidden="1" customHeight="1">
      <c r="A15640" s="13" t="s">
        <v>372</v>
      </c>
      <c r="B15640" s="13">
        <v>1991</v>
      </c>
      <c r="D15640" s="13">
        <v>4412.4489999999996</v>
      </c>
    </row>
    <row r="15641" spans="1:4" ht="15.75" hidden="1" customHeight="1">
      <c r="A15641" s="13" t="s">
        <v>372</v>
      </c>
      <c r="B15641" s="13">
        <v>1992</v>
      </c>
      <c r="D15641" s="13">
        <v>4268.2209999999995</v>
      </c>
    </row>
    <row r="15642" spans="1:4" ht="15.75" hidden="1" customHeight="1">
      <c r="A15642" s="13" t="s">
        <v>372</v>
      </c>
      <c r="B15642" s="13">
        <v>1993</v>
      </c>
      <c r="D15642" s="13">
        <v>4186.6549999999997</v>
      </c>
    </row>
    <row r="15643" spans="1:4" ht="15.75" hidden="1" customHeight="1">
      <c r="A15643" s="13" t="s">
        <v>372</v>
      </c>
      <c r="B15643" s="13">
        <v>1994</v>
      </c>
      <c r="D15643" s="13">
        <v>4162.5789999999997</v>
      </c>
    </row>
    <row r="15644" spans="1:4" ht="15.75" hidden="1" customHeight="1">
      <c r="A15644" s="13" t="s">
        <v>372</v>
      </c>
      <c r="B15644" s="13">
        <v>1995</v>
      </c>
      <c r="D15644" s="13">
        <v>4202.8850000000002</v>
      </c>
    </row>
    <row r="15645" spans="1:4" ht="15.75" hidden="1" customHeight="1">
      <c r="A15645" s="13" t="s">
        <v>372</v>
      </c>
      <c r="B15645" s="13">
        <v>1996</v>
      </c>
      <c r="D15645" s="13">
        <v>4307.4449999999997</v>
      </c>
    </row>
    <row r="15646" spans="1:4" ht="15.75" hidden="1" customHeight="1">
      <c r="A15646" s="13" t="s">
        <v>372</v>
      </c>
      <c r="B15646" s="13">
        <v>1997</v>
      </c>
      <c r="D15646" s="13">
        <v>4217.4440000000004</v>
      </c>
    </row>
    <row r="15647" spans="1:4" ht="15.75" hidden="1" customHeight="1">
      <c r="A15647" s="13" t="s">
        <v>372</v>
      </c>
      <c r="B15647" s="13">
        <v>1998</v>
      </c>
      <c r="D15647" s="13">
        <v>4214.2380000000003</v>
      </c>
    </row>
    <row r="15648" spans="1:4" ht="15.75" hidden="1" customHeight="1">
      <c r="A15648" s="13" t="s">
        <v>372</v>
      </c>
      <c r="B15648" s="13">
        <v>1999</v>
      </c>
      <c r="D15648" s="13">
        <v>4152.1930000000002</v>
      </c>
    </row>
    <row r="15649" spans="1:4" ht="15.75" hidden="1" customHeight="1">
      <c r="A15649" s="13" t="s">
        <v>372</v>
      </c>
      <c r="B15649" s="13">
        <v>2000</v>
      </c>
      <c r="D15649" s="13">
        <v>4171.4650000000001</v>
      </c>
    </row>
    <row r="15650" spans="1:4" ht="15.75" hidden="1" customHeight="1">
      <c r="A15650" s="13" t="s">
        <v>372</v>
      </c>
      <c r="B15650" s="13">
        <v>2001</v>
      </c>
      <c r="D15650" s="13">
        <v>4237.9409999999998</v>
      </c>
    </row>
    <row r="15651" spans="1:4" ht="15.75" hidden="1" customHeight="1">
      <c r="A15651" s="13" t="s">
        <v>372</v>
      </c>
      <c r="B15651" s="13">
        <v>2002</v>
      </c>
      <c r="D15651" s="13">
        <v>4221.6850000000004</v>
      </c>
    </row>
    <row r="15652" spans="1:4" ht="15.75" hidden="1" customHeight="1">
      <c r="A15652" s="13" t="s">
        <v>372</v>
      </c>
      <c r="B15652" s="13">
        <v>2003</v>
      </c>
      <c r="D15652" s="13">
        <v>4316.17</v>
      </c>
    </row>
    <row r="15653" spans="1:4" ht="15.75" hidden="1" customHeight="1">
      <c r="A15653" s="13" t="s">
        <v>372</v>
      </c>
      <c r="B15653" s="13">
        <v>2004</v>
      </c>
      <c r="D15653" s="13">
        <v>4329.0379999999996</v>
      </c>
    </row>
    <row r="15654" spans="1:4" ht="15.75" hidden="1" customHeight="1">
      <c r="A15654" s="13" t="s">
        <v>372</v>
      </c>
      <c r="B15654" s="13">
        <v>2005</v>
      </c>
      <c r="D15654" s="13">
        <v>4306.2349999999997</v>
      </c>
    </row>
    <row r="15655" spans="1:4" ht="15.75" hidden="1" customHeight="1">
      <c r="A15655" s="13" t="s">
        <v>372</v>
      </c>
      <c r="B15655" s="13">
        <v>2006</v>
      </c>
      <c r="D15655" s="13">
        <v>4313.5190000000002</v>
      </c>
    </row>
    <row r="15656" spans="1:4" ht="15.75" hidden="1" customHeight="1">
      <c r="A15656" s="13" t="s">
        <v>372</v>
      </c>
      <c r="B15656" s="13">
        <v>2007</v>
      </c>
      <c r="D15656" s="13">
        <v>4270.1629999999996</v>
      </c>
    </row>
    <row r="15657" spans="1:4" ht="15.75" hidden="1" customHeight="1">
      <c r="A15657" s="13" t="s">
        <v>372</v>
      </c>
      <c r="B15657" s="13">
        <v>2008</v>
      </c>
      <c r="D15657" s="13">
        <v>4172.018</v>
      </c>
    </row>
    <row r="15658" spans="1:4" ht="15.75" hidden="1" customHeight="1">
      <c r="A15658" s="13" t="s">
        <v>372</v>
      </c>
      <c r="B15658" s="13">
        <v>2009</v>
      </c>
      <c r="D15658" s="13">
        <v>3826.3090000000002</v>
      </c>
    </row>
    <row r="15659" spans="1:4" ht="15.75" hidden="1" customHeight="1">
      <c r="A15659" s="13" t="s">
        <v>372</v>
      </c>
      <c r="B15659" s="13">
        <v>2010</v>
      </c>
      <c r="D15659" s="13">
        <v>3944.5390000000002</v>
      </c>
    </row>
    <row r="15660" spans="1:4" ht="15.75" hidden="1" customHeight="1">
      <c r="A15660" s="13" t="s">
        <v>372</v>
      </c>
      <c r="B15660" s="13">
        <v>2011</v>
      </c>
      <c r="D15660" s="13">
        <v>3802.636</v>
      </c>
    </row>
    <row r="15661" spans="1:4" ht="15.75" hidden="1" customHeight="1">
      <c r="A15661" s="13" t="s">
        <v>372</v>
      </c>
      <c r="B15661" s="13">
        <v>2012</v>
      </c>
      <c r="D15661" s="13">
        <v>3747.62</v>
      </c>
    </row>
    <row r="15662" spans="1:4" ht="15.75" hidden="1" customHeight="1">
      <c r="A15662" s="13" t="s">
        <v>372</v>
      </c>
      <c r="B15662" s="13">
        <v>2013</v>
      </c>
      <c r="D15662" s="13">
        <v>3654.7359999999999</v>
      </c>
    </row>
    <row r="15663" spans="1:4" ht="15.75" hidden="1" customHeight="1">
      <c r="A15663" s="13" t="s">
        <v>372</v>
      </c>
      <c r="B15663" s="13">
        <v>2014</v>
      </c>
      <c r="D15663" s="13">
        <v>3479</v>
      </c>
    </row>
    <row r="15664" spans="1:4" ht="15.75" hidden="1" customHeight="1">
      <c r="A15664" s="13" t="s">
        <v>372</v>
      </c>
      <c r="B15664" s="13">
        <v>2015</v>
      </c>
      <c r="D15664" s="13">
        <v>3515.1849999999999</v>
      </c>
    </row>
    <row r="15665" spans="1:4" ht="15.75" hidden="1" customHeight="1">
      <c r="A15665" s="13" t="s">
        <v>372</v>
      </c>
      <c r="B15665" s="13">
        <v>2016</v>
      </c>
      <c r="D15665" s="13">
        <v>3499.1759999999999</v>
      </c>
    </row>
    <row r="15666" spans="1:4" ht="15.75" hidden="1" customHeight="1">
      <c r="A15666" s="13" t="s">
        <v>372</v>
      </c>
      <c r="B15666" s="13">
        <v>2017</v>
      </c>
      <c r="D15666" s="13">
        <v>3510.5940000000001</v>
      </c>
    </row>
    <row r="15667" spans="1:4" ht="15.75" hidden="1" customHeight="1">
      <c r="A15667" s="13" t="s">
        <v>372</v>
      </c>
      <c r="B15667" s="13">
        <v>2018</v>
      </c>
      <c r="D15667" s="13">
        <v>3428.9279999999999</v>
      </c>
    </row>
    <row r="15668" spans="1:4" ht="15.75" hidden="1" customHeight="1">
      <c r="A15668" s="13" t="s">
        <v>372</v>
      </c>
      <c r="B15668" s="13">
        <v>2019</v>
      </c>
      <c r="D15668" s="13">
        <v>3271.17</v>
      </c>
    </row>
    <row r="15669" spans="1:4" ht="15.75" hidden="1" customHeight="1">
      <c r="A15669" s="13" t="s">
        <v>372</v>
      </c>
      <c r="B15669" s="13">
        <v>2020</v>
      </c>
      <c r="D15669" s="13">
        <v>2948.06</v>
      </c>
    </row>
    <row r="15670" spans="1:4" ht="15.75" hidden="1" customHeight="1">
      <c r="A15670" s="13" t="s">
        <v>372</v>
      </c>
      <c r="B15670" s="13">
        <v>2021</v>
      </c>
      <c r="D15670" s="13">
        <v>3139.79</v>
      </c>
    </row>
    <row r="15671" spans="1:4" ht="15.75" hidden="1" customHeight="1">
      <c r="A15671" s="13" t="s">
        <v>373</v>
      </c>
      <c r="B15671" s="13">
        <v>1850</v>
      </c>
      <c r="C15671" s="13">
        <v>1832</v>
      </c>
    </row>
    <row r="15672" spans="1:4" ht="15.75" hidden="1" customHeight="1">
      <c r="A15672" s="13" t="s">
        <v>373</v>
      </c>
      <c r="B15672" s="13">
        <v>1851</v>
      </c>
    </row>
    <row r="15673" spans="1:4" ht="15.75" hidden="1" customHeight="1">
      <c r="A15673" s="13" t="s">
        <v>373</v>
      </c>
      <c r="B15673" s="13">
        <v>1852</v>
      </c>
    </row>
    <row r="15674" spans="1:4" ht="15.75" hidden="1" customHeight="1">
      <c r="A15674" s="13" t="s">
        <v>373</v>
      </c>
      <c r="B15674" s="13">
        <v>1853</v>
      </c>
    </row>
    <row r="15675" spans="1:4" ht="15.75" hidden="1" customHeight="1">
      <c r="A15675" s="13" t="s">
        <v>373</v>
      </c>
      <c r="B15675" s="13">
        <v>1854</v>
      </c>
    </row>
    <row r="15676" spans="1:4" ht="15.75" hidden="1" customHeight="1">
      <c r="A15676" s="13" t="s">
        <v>373</v>
      </c>
      <c r="B15676" s="13">
        <v>1855</v>
      </c>
    </row>
    <row r="15677" spans="1:4" ht="15.75" hidden="1" customHeight="1">
      <c r="A15677" s="13" t="s">
        <v>373</v>
      </c>
      <c r="B15677" s="13">
        <v>1856</v>
      </c>
    </row>
    <row r="15678" spans="1:4" ht="15.75" hidden="1" customHeight="1">
      <c r="A15678" s="13" t="s">
        <v>373</v>
      </c>
      <c r="B15678" s="13">
        <v>1857</v>
      </c>
    </row>
    <row r="15679" spans="1:4" ht="15.75" hidden="1" customHeight="1">
      <c r="A15679" s="13" t="s">
        <v>373</v>
      </c>
      <c r="B15679" s="13">
        <v>1858</v>
      </c>
    </row>
    <row r="15680" spans="1:4" ht="15.75" hidden="1" customHeight="1">
      <c r="A15680" s="13" t="s">
        <v>373</v>
      </c>
      <c r="B15680" s="13">
        <v>1859</v>
      </c>
    </row>
    <row r="15681" spans="1:3" ht="15.75" hidden="1" customHeight="1">
      <c r="A15681" s="13" t="s">
        <v>373</v>
      </c>
      <c r="B15681" s="13">
        <v>1860</v>
      </c>
      <c r="C15681" s="13">
        <v>1893</v>
      </c>
    </row>
    <row r="15682" spans="1:3" ht="15.75" hidden="1" customHeight="1">
      <c r="A15682" s="13" t="s">
        <v>373</v>
      </c>
      <c r="B15682" s="13">
        <v>1861</v>
      </c>
    </row>
    <row r="15683" spans="1:3" ht="15.75" hidden="1" customHeight="1">
      <c r="A15683" s="13" t="s">
        <v>373</v>
      </c>
      <c r="B15683" s="13">
        <v>1862</v>
      </c>
    </row>
    <row r="15684" spans="1:3" ht="15.75" hidden="1" customHeight="1">
      <c r="A15684" s="13" t="s">
        <v>373</v>
      </c>
      <c r="B15684" s="13">
        <v>1863</v>
      </c>
    </row>
    <row r="15685" spans="1:3" ht="15.75" hidden="1" customHeight="1">
      <c r="A15685" s="13" t="s">
        <v>373</v>
      </c>
      <c r="B15685" s="13">
        <v>1864</v>
      </c>
    </row>
    <row r="15686" spans="1:3" ht="15.75" hidden="1" customHeight="1">
      <c r="A15686" s="13" t="s">
        <v>373</v>
      </c>
      <c r="B15686" s="13">
        <v>1865</v>
      </c>
    </row>
    <row r="15687" spans="1:3" ht="15.75" hidden="1" customHeight="1">
      <c r="A15687" s="13" t="s">
        <v>373</v>
      </c>
      <c r="B15687" s="13">
        <v>1866</v>
      </c>
    </row>
    <row r="15688" spans="1:3" ht="15.75" hidden="1" customHeight="1">
      <c r="A15688" s="13" t="s">
        <v>373</v>
      </c>
      <c r="B15688" s="13">
        <v>1867</v>
      </c>
    </row>
    <row r="15689" spans="1:3" ht="15.75" hidden="1" customHeight="1">
      <c r="A15689" s="13" t="s">
        <v>373</v>
      </c>
      <c r="B15689" s="13">
        <v>1868</v>
      </c>
    </row>
    <row r="15690" spans="1:3" ht="15.75" hidden="1" customHeight="1">
      <c r="A15690" s="13" t="s">
        <v>373</v>
      </c>
      <c r="B15690" s="13">
        <v>1869</v>
      </c>
    </row>
    <row r="15691" spans="1:3" ht="15.75" hidden="1" customHeight="1">
      <c r="A15691" s="13" t="s">
        <v>373</v>
      </c>
      <c r="B15691" s="13">
        <v>1870</v>
      </c>
      <c r="C15691" s="13">
        <v>1958</v>
      </c>
    </row>
    <row r="15692" spans="1:3" ht="15.75" hidden="1" customHeight="1">
      <c r="A15692" s="13" t="s">
        <v>373</v>
      </c>
      <c r="B15692" s="13">
        <v>1871</v>
      </c>
    </row>
    <row r="15693" spans="1:3" ht="15.75" hidden="1" customHeight="1">
      <c r="A15693" s="13" t="s">
        <v>373</v>
      </c>
      <c r="B15693" s="13">
        <v>1872</v>
      </c>
    </row>
    <row r="15694" spans="1:3" ht="15.75" hidden="1" customHeight="1">
      <c r="A15694" s="13" t="s">
        <v>373</v>
      </c>
      <c r="B15694" s="13">
        <v>1873</v>
      </c>
    </row>
    <row r="15695" spans="1:3" ht="15.75" hidden="1" customHeight="1">
      <c r="A15695" s="13" t="s">
        <v>373</v>
      </c>
      <c r="B15695" s="13">
        <v>1874</v>
      </c>
    </row>
    <row r="15696" spans="1:3" ht="15.75" hidden="1" customHeight="1">
      <c r="A15696" s="13" t="s">
        <v>373</v>
      </c>
      <c r="B15696" s="13">
        <v>1875</v>
      </c>
    </row>
    <row r="15697" spans="1:3" ht="15.75" hidden="1" customHeight="1">
      <c r="A15697" s="13" t="s">
        <v>373</v>
      </c>
      <c r="B15697" s="13">
        <v>1876</v>
      </c>
    </row>
    <row r="15698" spans="1:3" ht="15.75" hidden="1" customHeight="1">
      <c r="A15698" s="13" t="s">
        <v>373</v>
      </c>
      <c r="B15698" s="13">
        <v>1877</v>
      </c>
    </row>
    <row r="15699" spans="1:3" ht="15.75" hidden="1" customHeight="1">
      <c r="A15699" s="13" t="s">
        <v>373</v>
      </c>
      <c r="B15699" s="13">
        <v>1878</v>
      </c>
    </row>
    <row r="15700" spans="1:3" ht="15.75" hidden="1" customHeight="1">
      <c r="A15700" s="13" t="s">
        <v>373</v>
      </c>
      <c r="B15700" s="13">
        <v>1879</v>
      </c>
    </row>
    <row r="15701" spans="1:3" ht="15.75" hidden="1" customHeight="1">
      <c r="A15701" s="13" t="s">
        <v>373</v>
      </c>
      <c r="B15701" s="13">
        <v>1880</v>
      </c>
      <c r="C15701" s="13">
        <v>2026</v>
      </c>
    </row>
    <row r="15702" spans="1:3" ht="15.75" hidden="1" customHeight="1">
      <c r="A15702" s="13" t="s">
        <v>373</v>
      </c>
      <c r="B15702" s="13">
        <v>1881</v>
      </c>
    </row>
    <row r="15703" spans="1:3" ht="15.75" hidden="1" customHeight="1">
      <c r="A15703" s="13" t="s">
        <v>373</v>
      </c>
      <c r="B15703" s="13">
        <v>1882</v>
      </c>
    </row>
    <row r="15704" spans="1:3" ht="15.75" hidden="1" customHeight="1">
      <c r="A15704" s="13" t="s">
        <v>373</v>
      </c>
      <c r="B15704" s="13">
        <v>1883</v>
      </c>
    </row>
    <row r="15705" spans="1:3" ht="15.75" hidden="1" customHeight="1">
      <c r="A15705" s="13" t="s">
        <v>373</v>
      </c>
      <c r="B15705" s="13">
        <v>1884</v>
      </c>
    </row>
    <row r="15706" spans="1:3" ht="15.75" hidden="1" customHeight="1">
      <c r="A15706" s="13" t="s">
        <v>373</v>
      </c>
      <c r="B15706" s="13">
        <v>1885</v>
      </c>
    </row>
    <row r="15707" spans="1:3" ht="15.75" hidden="1" customHeight="1">
      <c r="A15707" s="13" t="s">
        <v>373</v>
      </c>
      <c r="B15707" s="13">
        <v>1886</v>
      </c>
    </row>
    <row r="15708" spans="1:3" ht="15.75" hidden="1" customHeight="1">
      <c r="A15708" s="13" t="s">
        <v>373</v>
      </c>
      <c r="B15708" s="13">
        <v>1887</v>
      </c>
    </row>
    <row r="15709" spans="1:3" ht="15.75" hidden="1" customHeight="1">
      <c r="A15709" s="13" t="s">
        <v>373</v>
      </c>
      <c r="B15709" s="13">
        <v>1888</v>
      </c>
    </row>
    <row r="15710" spans="1:3" ht="15.75" hidden="1" customHeight="1">
      <c r="A15710" s="13" t="s">
        <v>373</v>
      </c>
      <c r="B15710" s="13">
        <v>1889</v>
      </c>
    </row>
    <row r="15711" spans="1:3" ht="15.75" hidden="1" customHeight="1">
      <c r="A15711" s="13" t="s">
        <v>373</v>
      </c>
      <c r="B15711" s="13">
        <v>1890</v>
      </c>
      <c r="C15711" s="13">
        <v>2095</v>
      </c>
    </row>
    <row r="15712" spans="1:3" ht="15.75" hidden="1" customHeight="1">
      <c r="A15712" s="13" t="s">
        <v>373</v>
      </c>
      <c r="B15712" s="13">
        <v>1891</v>
      </c>
    </row>
    <row r="15713" spans="1:3" ht="15.75" hidden="1" customHeight="1">
      <c r="A15713" s="13" t="s">
        <v>373</v>
      </c>
      <c r="B15713" s="13">
        <v>1892</v>
      </c>
    </row>
    <row r="15714" spans="1:3" ht="15.75" hidden="1" customHeight="1">
      <c r="A15714" s="13" t="s">
        <v>373</v>
      </c>
      <c r="B15714" s="13">
        <v>1893</v>
      </c>
    </row>
    <row r="15715" spans="1:3" ht="15.75" hidden="1" customHeight="1">
      <c r="A15715" s="13" t="s">
        <v>373</v>
      </c>
      <c r="B15715" s="13">
        <v>1894</v>
      </c>
    </row>
    <row r="15716" spans="1:3" ht="15.75" hidden="1" customHeight="1">
      <c r="A15716" s="13" t="s">
        <v>373</v>
      </c>
      <c r="B15716" s="13">
        <v>1895</v>
      </c>
    </row>
    <row r="15717" spans="1:3" ht="15.75" hidden="1" customHeight="1">
      <c r="A15717" s="13" t="s">
        <v>373</v>
      </c>
      <c r="B15717" s="13">
        <v>1896</v>
      </c>
    </row>
    <row r="15718" spans="1:3" ht="15.75" hidden="1" customHeight="1">
      <c r="A15718" s="13" t="s">
        <v>373</v>
      </c>
      <c r="B15718" s="13">
        <v>1897</v>
      </c>
    </row>
    <row r="15719" spans="1:3" ht="15.75" hidden="1" customHeight="1">
      <c r="A15719" s="13" t="s">
        <v>373</v>
      </c>
      <c r="B15719" s="13">
        <v>1898</v>
      </c>
    </row>
    <row r="15720" spans="1:3" ht="15.75" hidden="1" customHeight="1">
      <c r="A15720" s="13" t="s">
        <v>373</v>
      </c>
      <c r="B15720" s="13">
        <v>1899</v>
      </c>
    </row>
    <row r="15721" spans="1:3" ht="15.75" hidden="1" customHeight="1">
      <c r="A15721" s="13" t="s">
        <v>373</v>
      </c>
      <c r="B15721" s="13">
        <v>1900</v>
      </c>
      <c r="C15721" s="13">
        <v>2168</v>
      </c>
    </row>
    <row r="15722" spans="1:3" ht="15.75" hidden="1" customHeight="1">
      <c r="A15722" s="13" t="s">
        <v>373</v>
      </c>
      <c r="B15722" s="13">
        <v>1901</v>
      </c>
    </row>
    <row r="15723" spans="1:3" ht="15.75" hidden="1" customHeight="1">
      <c r="A15723" s="13" t="s">
        <v>373</v>
      </c>
      <c r="B15723" s="13">
        <v>1902</v>
      </c>
    </row>
    <row r="15724" spans="1:3" ht="15.75" hidden="1" customHeight="1">
      <c r="A15724" s="13" t="s">
        <v>373</v>
      </c>
      <c r="B15724" s="13">
        <v>1903</v>
      </c>
    </row>
    <row r="15725" spans="1:3" ht="15.75" hidden="1" customHeight="1">
      <c r="A15725" s="13" t="s">
        <v>373</v>
      </c>
      <c r="B15725" s="13">
        <v>1904</v>
      </c>
    </row>
    <row r="15726" spans="1:3" ht="15.75" hidden="1" customHeight="1">
      <c r="A15726" s="13" t="s">
        <v>373</v>
      </c>
      <c r="B15726" s="13">
        <v>1905</v>
      </c>
    </row>
    <row r="15727" spans="1:3" ht="15.75" hidden="1" customHeight="1">
      <c r="A15727" s="13" t="s">
        <v>373</v>
      </c>
      <c r="B15727" s="13">
        <v>1906</v>
      </c>
    </row>
    <row r="15728" spans="1:3" ht="15.75" hidden="1" customHeight="1">
      <c r="A15728" s="13" t="s">
        <v>373</v>
      </c>
      <c r="B15728" s="13">
        <v>1907</v>
      </c>
    </row>
    <row r="15729" spans="1:3" ht="15.75" hidden="1" customHeight="1">
      <c r="A15729" s="13" t="s">
        <v>373</v>
      </c>
      <c r="B15729" s="13">
        <v>1908</v>
      </c>
    </row>
    <row r="15730" spans="1:3" ht="15.75" hidden="1" customHeight="1">
      <c r="A15730" s="13" t="s">
        <v>373</v>
      </c>
      <c r="B15730" s="13">
        <v>1909</v>
      </c>
    </row>
    <row r="15731" spans="1:3" ht="15.75" hidden="1" customHeight="1">
      <c r="A15731" s="13" t="s">
        <v>373</v>
      </c>
      <c r="B15731" s="13">
        <v>1910</v>
      </c>
      <c r="C15731" s="13">
        <v>2242</v>
      </c>
    </row>
    <row r="15732" spans="1:3" ht="15.75" hidden="1" customHeight="1">
      <c r="A15732" s="13" t="s">
        <v>373</v>
      </c>
      <c r="B15732" s="13">
        <v>1911</v>
      </c>
    </row>
    <row r="15733" spans="1:3" ht="15.75" hidden="1" customHeight="1">
      <c r="A15733" s="13" t="s">
        <v>373</v>
      </c>
      <c r="B15733" s="13">
        <v>1912</v>
      </c>
    </row>
    <row r="15734" spans="1:3" ht="15.75" hidden="1" customHeight="1">
      <c r="A15734" s="13" t="s">
        <v>373</v>
      </c>
      <c r="B15734" s="13">
        <v>1913</v>
      </c>
    </row>
    <row r="15735" spans="1:3" ht="15.75" hidden="1" customHeight="1">
      <c r="A15735" s="13" t="s">
        <v>373</v>
      </c>
      <c r="B15735" s="13">
        <v>1914</v>
      </c>
    </row>
    <row r="15736" spans="1:3" ht="15.75" hidden="1" customHeight="1">
      <c r="A15736" s="13" t="s">
        <v>373</v>
      </c>
      <c r="B15736" s="13">
        <v>1915</v>
      </c>
    </row>
    <row r="15737" spans="1:3" ht="15.75" hidden="1" customHeight="1">
      <c r="A15737" s="13" t="s">
        <v>373</v>
      </c>
      <c r="B15737" s="13">
        <v>1916</v>
      </c>
    </row>
    <row r="15738" spans="1:3" ht="15.75" hidden="1" customHeight="1">
      <c r="A15738" s="13" t="s">
        <v>373</v>
      </c>
      <c r="B15738" s="13">
        <v>1917</v>
      </c>
    </row>
    <row r="15739" spans="1:3" ht="15.75" hidden="1" customHeight="1">
      <c r="A15739" s="13" t="s">
        <v>373</v>
      </c>
      <c r="B15739" s="13">
        <v>1918</v>
      </c>
    </row>
    <row r="15740" spans="1:3" ht="15.75" hidden="1" customHeight="1">
      <c r="A15740" s="13" t="s">
        <v>373</v>
      </c>
      <c r="B15740" s="13">
        <v>1919</v>
      </c>
    </row>
    <row r="15741" spans="1:3" ht="15.75" hidden="1" customHeight="1">
      <c r="A15741" s="13" t="s">
        <v>373</v>
      </c>
      <c r="B15741" s="13">
        <v>1920</v>
      </c>
      <c r="C15741" s="13">
        <v>2247</v>
      </c>
    </row>
    <row r="15742" spans="1:3" ht="15.75" hidden="1" customHeight="1">
      <c r="A15742" s="13" t="s">
        <v>373</v>
      </c>
      <c r="B15742" s="13">
        <v>1921</v>
      </c>
    </row>
    <row r="15743" spans="1:3" ht="15.75" hidden="1" customHeight="1">
      <c r="A15743" s="13" t="s">
        <v>373</v>
      </c>
      <c r="B15743" s="13">
        <v>1922</v>
      </c>
    </row>
    <row r="15744" spans="1:3" ht="15.75" hidden="1" customHeight="1">
      <c r="A15744" s="13" t="s">
        <v>373</v>
      </c>
      <c r="B15744" s="13">
        <v>1923</v>
      </c>
    </row>
    <row r="15745" spans="1:3" ht="15.75" hidden="1" customHeight="1">
      <c r="A15745" s="13" t="s">
        <v>373</v>
      </c>
      <c r="B15745" s="13">
        <v>1924</v>
      </c>
    </row>
    <row r="15746" spans="1:3" ht="15.75" hidden="1" customHeight="1">
      <c r="A15746" s="13" t="s">
        <v>373</v>
      </c>
      <c r="B15746" s="13">
        <v>1925</v>
      </c>
    </row>
    <row r="15747" spans="1:3" ht="15.75" hidden="1" customHeight="1">
      <c r="A15747" s="13" t="s">
        <v>373</v>
      </c>
      <c r="B15747" s="13">
        <v>1926</v>
      </c>
    </row>
    <row r="15748" spans="1:3" ht="15.75" hidden="1" customHeight="1">
      <c r="A15748" s="13" t="s">
        <v>373</v>
      </c>
      <c r="B15748" s="13">
        <v>1927</v>
      </c>
    </row>
    <row r="15749" spans="1:3" ht="15.75" hidden="1" customHeight="1">
      <c r="A15749" s="13" t="s">
        <v>373</v>
      </c>
      <c r="B15749" s="13">
        <v>1928</v>
      </c>
    </row>
    <row r="15750" spans="1:3" ht="15.75" hidden="1" customHeight="1">
      <c r="A15750" s="13" t="s">
        <v>373</v>
      </c>
      <c r="B15750" s="13">
        <v>1929</v>
      </c>
    </row>
    <row r="15751" spans="1:3" ht="15.75" hidden="1" customHeight="1">
      <c r="A15751" s="13" t="s">
        <v>373</v>
      </c>
      <c r="B15751" s="13">
        <v>1930</v>
      </c>
      <c r="C15751" s="13">
        <v>2251</v>
      </c>
    </row>
    <row r="15752" spans="1:3" ht="15.75" hidden="1" customHeight="1">
      <c r="A15752" s="13" t="s">
        <v>373</v>
      </c>
      <c r="B15752" s="13">
        <v>1931</v>
      </c>
    </row>
    <row r="15753" spans="1:3" ht="15.75" hidden="1" customHeight="1">
      <c r="A15753" s="13" t="s">
        <v>373</v>
      </c>
      <c r="B15753" s="13">
        <v>1932</v>
      </c>
    </row>
    <row r="15754" spans="1:3" ht="15.75" hidden="1" customHeight="1">
      <c r="A15754" s="13" t="s">
        <v>373</v>
      </c>
      <c r="B15754" s="13">
        <v>1933</v>
      </c>
    </row>
    <row r="15755" spans="1:3" ht="15.75" hidden="1" customHeight="1">
      <c r="A15755" s="13" t="s">
        <v>373</v>
      </c>
      <c r="B15755" s="13">
        <v>1934</v>
      </c>
    </row>
    <row r="15756" spans="1:3" ht="15.75" hidden="1" customHeight="1">
      <c r="A15756" s="13" t="s">
        <v>373</v>
      </c>
      <c r="B15756" s="13">
        <v>1935</v>
      </c>
    </row>
    <row r="15757" spans="1:3" ht="15.75" hidden="1" customHeight="1">
      <c r="A15757" s="13" t="s">
        <v>373</v>
      </c>
      <c r="B15757" s="13">
        <v>1936</v>
      </c>
    </row>
    <row r="15758" spans="1:3" ht="15.75" hidden="1" customHeight="1">
      <c r="A15758" s="13" t="s">
        <v>373</v>
      </c>
      <c r="B15758" s="13">
        <v>1937</v>
      </c>
    </row>
    <row r="15759" spans="1:3" ht="15.75" hidden="1" customHeight="1">
      <c r="A15759" s="13" t="s">
        <v>373</v>
      </c>
      <c r="B15759" s="13">
        <v>1938</v>
      </c>
    </row>
    <row r="15760" spans="1:3" ht="15.75" hidden="1" customHeight="1">
      <c r="A15760" s="13" t="s">
        <v>373</v>
      </c>
      <c r="B15760" s="13">
        <v>1939</v>
      </c>
    </row>
    <row r="15761" spans="1:3" ht="15.75" hidden="1" customHeight="1">
      <c r="A15761" s="13" t="s">
        <v>373</v>
      </c>
      <c r="B15761" s="13">
        <v>1940</v>
      </c>
      <c r="C15761" s="13">
        <v>2256</v>
      </c>
    </row>
    <row r="15762" spans="1:3" ht="15.75" hidden="1" customHeight="1">
      <c r="A15762" s="13" t="s">
        <v>373</v>
      </c>
      <c r="B15762" s="13">
        <v>1941</v>
      </c>
    </row>
    <row r="15763" spans="1:3" ht="15.75" hidden="1" customHeight="1">
      <c r="A15763" s="13" t="s">
        <v>373</v>
      </c>
      <c r="B15763" s="13">
        <v>1942</v>
      </c>
    </row>
    <row r="15764" spans="1:3" ht="15.75" hidden="1" customHeight="1">
      <c r="A15764" s="13" t="s">
        <v>373</v>
      </c>
      <c r="B15764" s="13">
        <v>1943</v>
      </c>
    </row>
    <row r="15765" spans="1:3" ht="15.75" hidden="1" customHeight="1">
      <c r="A15765" s="13" t="s">
        <v>373</v>
      </c>
      <c r="B15765" s="13">
        <v>1944</v>
      </c>
    </row>
    <row r="15766" spans="1:3" ht="15.75" hidden="1" customHeight="1">
      <c r="A15766" s="13" t="s">
        <v>373</v>
      </c>
      <c r="B15766" s="13">
        <v>1945</v>
      </c>
    </row>
    <row r="15767" spans="1:3" ht="15.75" hidden="1" customHeight="1">
      <c r="A15767" s="13" t="s">
        <v>373</v>
      </c>
      <c r="B15767" s="13">
        <v>1946</v>
      </c>
    </row>
    <row r="15768" spans="1:3" ht="15.75" hidden="1" customHeight="1">
      <c r="A15768" s="13" t="s">
        <v>373</v>
      </c>
      <c r="B15768" s="13">
        <v>1947</v>
      </c>
    </row>
    <row r="15769" spans="1:3" ht="15.75" hidden="1" customHeight="1">
      <c r="A15769" s="13" t="s">
        <v>373</v>
      </c>
      <c r="B15769" s="13">
        <v>1948</v>
      </c>
    </row>
    <row r="15770" spans="1:3" ht="15.75" hidden="1" customHeight="1">
      <c r="A15770" s="13" t="s">
        <v>373</v>
      </c>
      <c r="B15770" s="13">
        <v>1949</v>
      </c>
    </row>
    <row r="15771" spans="1:3" ht="15.75" hidden="1" customHeight="1">
      <c r="A15771" s="13" t="s">
        <v>373</v>
      </c>
      <c r="B15771" s="13">
        <v>1950</v>
      </c>
      <c r="C15771" s="13">
        <v>2213</v>
      </c>
    </row>
    <row r="15772" spans="1:3" ht="15.75" hidden="1" customHeight="1">
      <c r="A15772" s="13" t="s">
        <v>373</v>
      </c>
      <c r="B15772" s="13">
        <v>1951</v>
      </c>
      <c r="C15772" s="13">
        <v>2231</v>
      </c>
    </row>
    <row r="15773" spans="1:3" ht="15.75" hidden="1" customHeight="1">
      <c r="A15773" s="13" t="s">
        <v>373</v>
      </c>
      <c r="B15773" s="13">
        <v>1952</v>
      </c>
      <c r="C15773" s="13">
        <v>2238</v>
      </c>
    </row>
    <row r="15774" spans="1:3" ht="15.75" hidden="1" customHeight="1">
      <c r="A15774" s="13" t="s">
        <v>373</v>
      </c>
      <c r="B15774" s="13">
        <v>1953</v>
      </c>
      <c r="C15774" s="13">
        <v>2235</v>
      </c>
    </row>
    <row r="15775" spans="1:3" ht="15.75" hidden="1" customHeight="1">
      <c r="A15775" s="13" t="s">
        <v>373</v>
      </c>
      <c r="B15775" s="13">
        <v>1954</v>
      </c>
      <c r="C15775" s="13">
        <v>2214</v>
      </c>
    </row>
    <row r="15776" spans="1:3" ht="15.75" hidden="1" customHeight="1">
      <c r="A15776" s="13" t="s">
        <v>373</v>
      </c>
      <c r="B15776" s="13">
        <v>1955</v>
      </c>
      <c r="C15776" s="13">
        <v>2208</v>
      </c>
    </row>
    <row r="15777" spans="1:3" ht="15.75" hidden="1" customHeight="1">
      <c r="A15777" s="13" t="s">
        <v>373</v>
      </c>
      <c r="B15777" s="13">
        <v>1956</v>
      </c>
      <c r="C15777" s="13">
        <v>2214</v>
      </c>
    </row>
    <row r="15778" spans="1:3" ht="15.75" hidden="1" customHeight="1">
      <c r="A15778" s="13" t="s">
        <v>373</v>
      </c>
      <c r="B15778" s="13">
        <v>1957</v>
      </c>
      <c r="C15778" s="13">
        <v>2227</v>
      </c>
    </row>
    <row r="15779" spans="1:3" ht="15.75" hidden="1" customHeight="1">
      <c r="A15779" s="13" t="s">
        <v>373</v>
      </c>
      <c r="B15779" s="13">
        <v>1958</v>
      </c>
      <c r="C15779" s="13">
        <v>2245</v>
      </c>
    </row>
    <row r="15780" spans="1:3" ht="15.75" hidden="1" customHeight="1">
      <c r="A15780" s="13" t="s">
        <v>373</v>
      </c>
      <c r="B15780" s="13">
        <v>1959</v>
      </c>
      <c r="C15780" s="13">
        <v>2264</v>
      </c>
    </row>
    <row r="15781" spans="1:3" ht="15.75" hidden="1" customHeight="1">
      <c r="A15781" s="13" t="s">
        <v>373</v>
      </c>
      <c r="B15781" s="13">
        <v>1960</v>
      </c>
      <c r="C15781" s="13">
        <v>2285</v>
      </c>
    </row>
    <row r="15782" spans="1:3" ht="15.75" hidden="1" customHeight="1">
      <c r="A15782" s="13" t="s">
        <v>373</v>
      </c>
      <c r="B15782" s="13">
        <v>1961</v>
      </c>
      <c r="C15782" s="13">
        <v>2312</v>
      </c>
    </row>
    <row r="15783" spans="1:3" ht="15.75" hidden="1" customHeight="1">
      <c r="A15783" s="13" t="s">
        <v>373</v>
      </c>
      <c r="B15783" s="13">
        <v>1962</v>
      </c>
      <c r="C15783" s="13">
        <v>2330</v>
      </c>
    </row>
    <row r="15784" spans="1:3" ht="15.75" hidden="1" customHeight="1">
      <c r="A15784" s="13" t="s">
        <v>373</v>
      </c>
      <c r="B15784" s="13">
        <v>1963</v>
      </c>
      <c r="C15784" s="13">
        <v>2329</v>
      </c>
    </row>
    <row r="15785" spans="1:3" ht="15.75" hidden="1" customHeight="1">
      <c r="A15785" s="13" t="s">
        <v>373</v>
      </c>
      <c r="B15785" s="13">
        <v>1964</v>
      </c>
      <c r="C15785" s="13">
        <v>2329</v>
      </c>
    </row>
    <row r="15786" spans="1:3" ht="15.75" hidden="1" customHeight="1">
      <c r="A15786" s="13" t="s">
        <v>373</v>
      </c>
      <c r="B15786" s="13">
        <v>1965</v>
      </c>
      <c r="C15786" s="13">
        <v>2329</v>
      </c>
    </row>
    <row r="15787" spans="1:3" ht="15.75" hidden="1" customHeight="1">
      <c r="A15787" s="13" t="s">
        <v>373</v>
      </c>
      <c r="B15787" s="13">
        <v>1966</v>
      </c>
      <c r="C15787" s="13">
        <v>2323</v>
      </c>
    </row>
    <row r="15788" spans="1:3" ht="15.75" hidden="1" customHeight="1">
      <c r="A15788" s="13" t="s">
        <v>373</v>
      </c>
      <c r="B15788" s="13">
        <v>1967</v>
      </c>
      <c r="C15788" s="13">
        <v>2314</v>
      </c>
    </row>
    <row r="15789" spans="1:3" ht="15.75" hidden="1" customHeight="1">
      <c r="A15789" s="13" t="s">
        <v>373</v>
      </c>
      <c r="B15789" s="13">
        <v>1968</v>
      </c>
      <c r="C15789" s="13">
        <v>2307</v>
      </c>
    </row>
    <row r="15790" spans="1:3" ht="15.75" hidden="1" customHeight="1">
      <c r="A15790" s="13" t="s">
        <v>373</v>
      </c>
      <c r="B15790" s="13">
        <v>1969</v>
      </c>
      <c r="C15790" s="13">
        <v>2304</v>
      </c>
    </row>
    <row r="15791" spans="1:3" ht="15.75" hidden="1" customHeight="1">
      <c r="A15791" s="13" t="s">
        <v>373</v>
      </c>
      <c r="B15791" s="13">
        <v>1970</v>
      </c>
      <c r="C15791" s="13">
        <v>2292</v>
      </c>
    </row>
    <row r="15792" spans="1:3" ht="15.75" hidden="1" customHeight="1">
      <c r="A15792" s="13" t="s">
        <v>373</v>
      </c>
      <c r="B15792" s="13">
        <v>1971</v>
      </c>
      <c r="C15792" s="13">
        <v>2295</v>
      </c>
    </row>
    <row r="15793" spans="1:3" ht="15.75" hidden="1" customHeight="1">
      <c r="A15793" s="13" t="s">
        <v>373</v>
      </c>
      <c r="B15793" s="13">
        <v>1972</v>
      </c>
      <c r="C15793" s="13">
        <v>2294</v>
      </c>
    </row>
    <row r="15794" spans="1:3" ht="15.75" hidden="1" customHeight="1">
      <c r="A15794" s="13" t="s">
        <v>373</v>
      </c>
      <c r="B15794" s="13">
        <v>1973</v>
      </c>
      <c r="C15794" s="13">
        <v>2296</v>
      </c>
    </row>
    <row r="15795" spans="1:3" ht="15.75" hidden="1" customHeight="1">
      <c r="A15795" s="13" t="s">
        <v>373</v>
      </c>
      <c r="B15795" s="13">
        <v>1974</v>
      </c>
      <c r="C15795" s="13">
        <v>2297</v>
      </c>
    </row>
    <row r="15796" spans="1:3" ht="15.75" hidden="1" customHeight="1">
      <c r="A15796" s="13" t="s">
        <v>373</v>
      </c>
      <c r="B15796" s="13">
        <v>1975</v>
      </c>
      <c r="C15796" s="13">
        <v>2300</v>
      </c>
    </row>
    <row r="15797" spans="1:3" ht="15.75" hidden="1" customHeight="1">
      <c r="A15797" s="13" t="s">
        <v>373</v>
      </c>
      <c r="B15797" s="13">
        <v>1976</v>
      </c>
      <c r="C15797" s="13">
        <v>2302</v>
      </c>
    </row>
    <row r="15798" spans="1:3" ht="15.75" hidden="1" customHeight="1">
      <c r="A15798" s="13" t="s">
        <v>373</v>
      </c>
      <c r="B15798" s="13">
        <v>1977</v>
      </c>
      <c r="C15798" s="13">
        <v>2298</v>
      </c>
    </row>
    <row r="15799" spans="1:3" ht="15.75" hidden="1" customHeight="1">
      <c r="A15799" s="13" t="s">
        <v>373</v>
      </c>
      <c r="B15799" s="13">
        <v>1978</v>
      </c>
      <c r="C15799" s="13">
        <v>2291</v>
      </c>
    </row>
    <row r="15800" spans="1:3" ht="15.75" hidden="1" customHeight="1">
      <c r="A15800" s="13" t="s">
        <v>373</v>
      </c>
      <c r="B15800" s="13">
        <v>1979</v>
      </c>
      <c r="C15800" s="13">
        <v>2277</v>
      </c>
    </row>
    <row r="15801" spans="1:3" ht="15.75" hidden="1" customHeight="1">
      <c r="A15801" s="13" t="s">
        <v>373</v>
      </c>
      <c r="B15801" s="13">
        <v>1980</v>
      </c>
      <c r="C15801" s="13">
        <v>2258</v>
      </c>
    </row>
    <row r="15802" spans="1:3" ht="15.75" hidden="1" customHeight="1">
      <c r="A15802" s="13" t="s">
        <v>373</v>
      </c>
      <c r="B15802" s="13">
        <v>1981</v>
      </c>
      <c r="C15802" s="13">
        <v>2252</v>
      </c>
    </row>
    <row r="15803" spans="1:3" ht="15.75" hidden="1" customHeight="1">
      <c r="A15803" s="13" t="s">
        <v>373</v>
      </c>
      <c r="B15803" s="13">
        <v>1982</v>
      </c>
      <c r="C15803" s="13">
        <v>2245</v>
      </c>
    </row>
    <row r="15804" spans="1:3" ht="15.75" hidden="1" customHeight="1">
      <c r="A15804" s="13" t="s">
        <v>373</v>
      </c>
      <c r="B15804" s="13">
        <v>1983</v>
      </c>
      <c r="C15804" s="13">
        <v>2246</v>
      </c>
    </row>
    <row r="15805" spans="1:3" ht="15.75" hidden="1" customHeight="1">
      <c r="A15805" s="13" t="s">
        <v>373</v>
      </c>
      <c r="B15805" s="13">
        <v>1984</v>
      </c>
      <c r="C15805" s="13">
        <v>2251</v>
      </c>
    </row>
    <row r="15806" spans="1:3" ht="15.75" hidden="1" customHeight="1">
      <c r="A15806" s="13" t="s">
        <v>373</v>
      </c>
      <c r="B15806" s="13">
        <v>1985</v>
      </c>
      <c r="C15806" s="13">
        <v>2251</v>
      </c>
    </row>
    <row r="15807" spans="1:3" ht="15.75" hidden="1" customHeight="1">
      <c r="A15807" s="13" t="s">
        <v>373</v>
      </c>
      <c r="B15807" s="13">
        <v>1986</v>
      </c>
      <c r="C15807" s="13">
        <v>2254</v>
      </c>
    </row>
    <row r="15808" spans="1:3" ht="15.75" hidden="1" customHeight="1">
      <c r="A15808" s="13" t="s">
        <v>373</v>
      </c>
      <c r="B15808" s="13">
        <v>1987</v>
      </c>
      <c r="C15808" s="13">
        <v>2279</v>
      </c>
    </row>
    <row r="15809" spans="1:3" ht="15.75" hidden="1" customHeight="1">
      <c r="A15809" s="13" t="s">
        <v>373</v>
      </c>
      <c r="B15809" s="13">
        <v>1988</v>
      </c>
      <c r="C15809" s="13">
        <v>2302</v>
      </c>
    </row>
    <row r="15810" spans="1:3" ht="15.75" hidden="1" customHeight="1">
      <c r="A15810" s="13" t="s">
        <v>373</v>
      </c>
      <c r="B15810" s="13">
        <v>1989</v>
      </c>
      <c r="C15810" s="13">
        <v>2328</v>
      </c>
    </row>
    <row r="15811" spans="1:3" ht="15.75" hidden="1" customHeight="1">
      <c r="A15811" s="13" t="s">
        <v>373</v>
      </c>
      <c r="B15811" s="13">
        <v>1990</v>
      </c>
      <c r="C15811" s="13">
        <v>2353</v>
      </c>
    </row>
    <row r="15812" spans="1:3" ht="15.75" hidden="1" customHeight="1">
      <c r="A15812" s="13" t="s">
        <v>373</v>
      </c>
      <c r="B15812" s="13">
        <v>1991</v>
      </c>
      <c r="C15812" s="13">
        <v>2397</v>
      </c>
    </row>
    <row r="15813" spans="1:3" ht="15.75" hidden="1" customHeight="1">
      <c r="A15813" s="13" t="s">
        <v>373</v>
      </c>
      <c r="B15813" s="13">
        <v>1992</v>
      </c>
      <c r="C15813" s="13">
        <v>2477</v>
      </c>
    </row>
    <row r="15814" spans="1:3" ht="15.75" hidden="1" customHeight="1">
      <c r="A15814" s="13" t="s">
        <v>373</v>
      </c>
      <c r="B15814" s="13">
        <v>1993</v>
      </c>
      <c r="C15814" s="13">
        <v>2566</v>
      </c>
    </row>
    <row r="15815" spans="1:3" ht="15.75" hidden="1" customHeight="1">
      <c r="A15815" s="13" t="s">
        <v>373</v>
      </c>
      <c r="B15815" s="13">
        <v>1994</v>
      </c>
      <c r="C15815" s="13">
        <v>2663</v>
      </c>
    </row>
    <row r="15816" spans="1:3" ht="15.75" hidden="1" customHeight="1">
      <c r="A15816" s="13" t="s">
        <v>373</v>
      </c>
      <c r="B15816" s="13">
        <v>1995</v>
      </c>
      <c r="C15816" s="13">
        <v>2758</v>
      </c>
    </row>
    <row r="15817" spans="1:3" ht="15.75" hidden="1" customHeight="1">
      <c r="A15817" s="13" t="s">
        <v>373</v>
      </c>
      <c r="B15817" s="13">
        <v>1996</v>
      </c>
      <c r="C15817" s="13">
        <v>2833</v>
      </c>
    </row>
    <row r="15818" spans="1:3" ht="15.75" hidden="1" customHeight="1">
      <c r="A15818" s="13" t="s">
        <v>373</v>
      </c>
      <c r="B15818" s="13">
        <v>1997</v>
      </c>
      <c r="C15818" s="13">
        <v>2903</v>
      </c>
    </row>
    <row r="15819" spans="1:3" ht="15.75" hidden="1" customHeight="1">
      <c r="A15819" s="13" t="s">
        <v>373</v>
      </c>
      <c r="B15819" s="13">
        <v>1998</v>
      </c>
      <c r="C15819" s="13">
        <v>2968</v>
      </c>
    </row>
    <row r="15820" spans="1:3" ht="15.75" hidden="1" customHeight="1">
      <c r="A15820" s="13" t="s">
        <v>373</v>
      </c>
      <c r="B15820" s="13">
        <v>1999</v>
      </c>
      <c r="C15820" s="13">
        <v>3037</v>
      </c>
    </row>
    <row r="15821" spans="1:3" ht="15.75" hidden="1" customHeight="1">
      <c r="A15821" s="13" t="s">
        <v>373</v>
      </c>
      <c r="B15821" s="13">
        <v>2000</v>
      </c>
      <c r="C15821" s="13">
        <v>3101</v>
      </c>
    </row>
    <row r="15822" spans="1:3" ht="15.75" hidden="1" customHeight="1">
      <c r="A15822" s="13" t="s">
        <v>373</v>
      </c>
      <c r="B15822" s="13">
        <v>2001</v>
      </c>
      <c r="C15822" s="13">
        <v>3148</v>
      </c>
    </row>
    <row r="15823" spans="1:3" ht="15.75" hidden="1" customHeight="1">
      <c r="A15823" s="13" t="s">
        <v>373</v>
      </c>
      <c r="B15823" s="13">
        <v>2002</v>
      </c>
      <c r="C15823" s="13">
        <v>3171</v>
      </c>
    </row>
    <row r="15824" spans="1:3" ht="15.75" hidden="1" customHeight="1">
      <c r="A15824" s="13" t="s">
        <v>373</v>
      </c>
      <c r="B15824" s="13">
        <v>2003</v>
      </c>
      <c r="C15824" s="13">
        <v>3187</v>
      </c>
    </row>
    <row r="15825" spans="1:3" ht="15.75" hidden="1" customHeight="1">
      <c r="A15825" s="13" t="s">
        <v>373</v>
      </c>
      <c r="B15825" s="13">
        <v>2004</v>
      </c>
      <c r="C15825" s="13">
        <v>3209</v>
      </c>
    </row>
    <row r="15826" spans="1:3" ht="15.75" hidden="1" customHeight="1">
      <c r="A15826" s="13" t="s">
        <v>373</v>
      </c>
      <c r="B15826" s="13">
        <v>2005</v>
      </c>
      <c r="C15826" s="13">
        <v>3223</v>
      </c>
    </row>
    <row r="15827" spans="1:3" ht="15.75" hidden="1" customHeight="1">
      <c r="A15827" s="13" t="s">
        <v>373</v>
      </c>
      <c r="B15827" s="13">
        <v>2006</v>
      </c>
      <c r="C15827" s="13">
        <v>3238</v>
      </c>
    </row>
    <row r="15828" spans="1:3" ht="15.75" hidden="1" customHeight="1">
      <c r="A15828" s="13" t="s">
        <v>373</v>
      </c>
      <c r="B15828" s="13">
        <v>2007</v>
      </c>
      <c r="C15828" s="13">
        <v>3235</v>
      </c>
    </row>
    <row r="15829" spans="1:3" ht="15.75" hidden="1" customHeight="1">
      <c r="A15829" s="13" t="s">
        <v>373</v>
      </c>
      <c r="B15829" s="13">
        <v>2008</v>
      </c>
      <c r="C15829" s="13">
        <v>3226</v>
      </c>
    </row>
    <row r="15830" spans="1:3" ht="15.75" hidden="1" customHeight="1">
      <c r="A15830" s="13" t="s">
        <v>373</v>
      </c>
      <c r="B15830" s="13">
        <v>2009</v>
      </c>
      <c r="C15830" s="13">
        <v>3221</v>
      </c>
    </row>
    <row r="15831" spans="1:3" ht="15.75" hidden="1" customHeight="1">
      <c r="A15831" s="13" t="s">
        <v>373</v>
      </c>
      <c r="B15831" s="13">
        <v>2010</v>
      </c>
      <c r="C15831" s="13">
        <v>3206</v>
      </c>
    </row>
    <row r="15832" spans="1:3" ht="15.75" hidden="1" customHeight="1">
      <c r="A15832" s="13" t="s">
        <v>373</v>
      </c>
      <c r="B15832" s="13">
        <v>2011</v>
      </c>
      <c r="C15832" s="13">
        <v>3196</v>
      </c>
    </row>
    <row r="15833" spans="1:3" ht="15.75" hidden="1" customHeight="1">
      <c r="A15833" s="13" t="s">
        <v>373</v>
      </c>
      <c r="B15833" s="13">
        <v>2012</v>
      </c>
      <c r="C15833" s="13">
        <v>3215</v>
      </c>
    </row>
    <row r="15834" spans="1:3" ht="15.75" hidden="1" customHeight="1">
      <c r="A15834" s="13" t="s">
        <v>373</v>
      </c>
      <c r="B15834" s="13">
        <v>2013</v>
      </c>
      <c r="C15834" s="13">
        <v>3286</v>
      </c>
    </row>
    <row r="15835" spans="1:3" ht="15.75" hidden="1" customHeight="1">
      <c r="A15835" s="13" t="s">
        <v>373</v>
      </c>
      <c r="B15835" s="13">
        <v>2014</v>
      </c>
      <c r="C15835" s="13">
        <v>3356</v>
      </c>
    </row>
    <row r="15836" spans="1:3" ht="15.75" hidden="1" customHeight="1">
      <c r="A15836" s="13" t="s">
        <v>373</v>
      </c>
      <c r="B15836" s="13">
        <v>2015</v>
      </c>
      <c r="C15836" s="13">
        <v>3431</v>
      </c>
    </row>
    <row r="15837" spans="1:3" ht="15.75" hidden="1" customHeight="1">
      <c r="A15837" s="13" t="s">
        <v>373</v>
      </c>
      <c r="B15837" s="13">
        <v>2016</v>
      </c>
      <c r="C15837" s="13">
        <v>3527</v>
      </c>
    </row>
    <row r="15838" spans="1:3" ht="15.75" hidden="1" customHeight="1">
      <c r="A15838" s="13" t="s">
        <v>373</v>
      </c>
      <c r="B15838" s="13">
        <v>2017</v>
      </c>
      <c r="C15838" s="13">
        <v>3619</v>
      </c>
    </row>
    <row r="15839" spans="1:3" ht="15.75" hidden="1" customHeight="1">
      <c r="A15839" s="13" t="s">
        <v>373</v>
      </c>
      <c r="B15839" s="13">
        <v>2018</v>
      </c>
      <c r="C15839" s="13">
        <v>3674</v>
      </c>
    </row>
    <row r="15840" spans="1:3" ht="15.75" hidden="1" customHeight="1">
      <c r="A15840" s="13" t="s">
        <v>373</v>
      </c>
      <c r="B15840" s="13">
        <v>2019</v>
      </c>
      <c r="C15840" s="13">
        <v>3729</v>
      </c>
    </row>
    <row r="15841" spans="1:3" ht="15.75" hidden="1" customHeight="1">
      <c r="A15841" s="13" t="s">
        <v>373</v>
      </c>
      <c r="B15841" s="13">
        <v>2020</v>
      </c>
      <c r="C15841" s="13">
        <v>3764</v>
      </c>
    </row>
    <row r="15842" spans="1:3" ht="15.75" hidden="1" customHeight="1">
      <c r="A15842" s="13" t="s">
        <v>373</v>
      </c>
      <c r="B15842" s="13">
        <v>2021</v>
      </c>
      <c r="C15842" s="13">
        <v>3786</v>
      </c>
    </row>
    <row r="15843" spans="1:3" ht="15.75" hidden="1" customHeight="1">
      <c r="A15843" s="13" t="s">
        <v>374</v>
      </c>
      <c r="B15843" s="13">
        <v>1850</v>
      </c>
      <c r="C15843" s="13">
        <v>4841</v>
      </c>
    </row>
    <row r="15844" spans="1:3" ht="15.75" hidden="1" customHeight="1">
      <c r="A15844" s="13" t="s">
        <v>374</v>
      </c>
      <c r="B15844" s="13">
        <v>1851</v>
      </c>
    </row>
    <row r="15845" spans="1:3" ht="15.75" hidden="1" customHeight="1">
      <c r="A15845" s="13" t="s">
        <v>374</v>
      </c>
      <c r="B15845" s="13">
        <v>1852</v>
      </c>
    </row>
    <row r="15846" spans="1:3" ht="15.75" hidden="1" customHeight="1">
      <c r="A15846" s="13" t="s">
        <v>374</v>
      </c>
      <c r="B15846" s="13">
        <v>1853</v>
      </c>
    </row>
    <row r="15847" spans="1:3" ht="15.75" hidden="1" customHeight="1">
      <c r="A15847" s="13" t="s">
        <v>374</v>
      </c>
      <c r="B15847" s="13">
        <v>1854</v>
      </c>
    </row>
    <row r="15848" spans="1:3" ht="15.75" hidden="1" customHeight="1">
      <c r="A15848" s="13" t="s">
        <v>374</v>
      </c>
      <c r="B15848" s="13">
        <v>1855</v>
      </c>
    </row>
    <row r="15849" spans="1:3" ht="15.75" hidden="1" customHeight="1">
      <c r="A15849" s="13" t="s">
        <v>374</v>
      </c>
      <c r="B15849" s="13">
        <v>1856</v>
      </c>
    </row>
    <row r="15850" spans="1:3" ht="15.75" hidden="1" customHeight="1">
      <c r="A15850" s="13" t="s">
        <v>374</v>
      </c>
      <c r="B15850" s="13">
        <v>1857</v>
      </c>
    </row>
    <row r="15851" spans="1:3" ht="15.75" hidden="1" customHeight="1">
      <c r="A15851" s="13" t="s">
        <v>374</v>
      </c>
      <c r="B15851" s="13">
        <v>1858</v>
      </c>
    </row>
    <row r="15852" spans="1:3" ht="15.75" hidden="1" customHeight="1">
      <c r="A15852" s="13" t="s">
        <v>374</v>
      </c>
      <c r="B15852" s="13">
        <v>1859</v>
      </c>
    </row>
    <row r="15853" spans="1:3" ht="15.75" hidden="1" customHeight="1">
      <c r="A15853" s="13" t="s">
        <v>374</v>
      </c>
      <c r="B15853" s="13">
        <v>1860</v>
      </c>
      <c r="C15853" s="13">
        <v>6051</v>
      </c>
    </row>
    <row r="15854" spans="1:3" ht="15.75" hidden="1" customHeight="1">
      <c r="A15854" s="13" t="s">
        <v>374</v>
      </c>
      <c r="B15854" s="13">
        <v>1861</v>
      </c>
    </row>
    <row r="15855" spans="1:3" ht="15.75" hidden="1" customHeight="1">
      <c r="A15855" s="13" t="s">
        <v>374</v>
      </c>
      <c r="B15855" s="13">
        <v>1862</v>
      </c>
    </row>
    <row r="15856" spans="1:3" ht="15.75" hidden="1" customHeight="1">
      <c r="A15856" s="13" t="s">
        <v>374</v>
      </c>
      <c r="B15856" s="13">
        <v>1863</v>
      </c>
    </row>
    <row r="15857" spans="1:3" ht="15.75" hidden="1" customHeight="1">
      <c r="A15857" s="13" t="s">
        <v>374</v>
      </c>
      <c r="B15857" s="13">
        <v>1864</v>
      </c>
    </row>
    <row r="15858" spans="1:3" ht="15.75" hidden="1" customHeight="1">
      <c r="A15858" s="13" t="s">
        <v>374</v>
      </c>
      <c r="B15858" s="13">
        <v>1865</v>
      </c>
    </row>
    <row r="15859" spans="1:3" ht="15.75" hidden="1" customHeight="1">
      <c r="A15859" s="13" t="s">
        <v>374</v>
      </c>
      <c r="B15859" s="13">
        <v>1866</v>
      </c>
    </row>
    <row r="15860" spans="1:3" ht="15.75" hidden="1" customHeight="1">
      <c r="A15860" s="13" t="s">
        <v>374</v>
      </c>
      <c r="B15860" s="13">
        <v>1867</v>
      </c>
    </row>
    <row r="15861" spans="1:3" ht="15.75" hidden="1" customHeight="1">
      <c r="A15861" s="13" t="s">
        <v>374</v>
      </c>
      <c r="B15861" s="13">
        <v>1868</v>
      </c>
    </row>
    <row r="15862" spans="1:3" ht="15.75" hidden="1" customHeight="1">
      <c r="A15862" s="13" t="s">
        <v>374</v>
      </c>
      <c r="B15862" s="13">
        <v>1869</v>
      </c>
    </row>
    <row r="15863" spans="1:3" ht="15.75" hidden="1" customHeight="1">
      <c r="A15863" s="13" t="s">
        <v>374</v>
      </c>
      <c r="B15863" s="13">
        <v>1870</v>
      </c>
      <c r="C15863" s="13">
        <v>7564</v>
      </c>
    </row>
    <row r="15864" spans="1:3" ht="15.75" hidden="1" customHeight="1">
      <c r="A15864" s="13" t="s">
        <v>374</v>
      </c>
      <c r="B15864" s="13">
        <v>1871</v>
      </c>
    </row>
    <row r="15865" spans="1:3" ht="15.75" hidden="1" customHeight="1">
      <c r="A15865" s="13" t="s">
        <v>374</v>
      </c>
      <c r="B15865" s="13">
        <v>1872</v>
      </c>
    </row>
    <row r="15866" spans="1:3" ht="15.75" hidden="1" customHeight="1">
      <c r="A15866" s="13" t="s">
        <v>374</v>
      </c>
      <c r="B15866" s="13">
        <v>1873</v>
      </c>
    </row>
    <row r="15867" spans="1:3" ht="15.75" hidden="1" customHeight="1">
      <c r="A15867" s="13" t="s">
        <v>374</v>
      </c>
      <c r="B15867" s="13">
        <v>1874</v>
      </c>
    </row>
    <row r="15868" spans="1:3" ht="15.75" hidden="1" customHeight="1">
      <c r="A15868" s="13" t="s">
        <v>374</v>
      </c>
      <c r="B15868" s="13">
        <v>1875</v>
      </c>
    </row>
    <row r="15869" spans="1:3" ht="15.75" hidden="1" customHeight="1">
      <c r="A15869" s="13" t="s">
        <v>374</v>
      </c>
      <c r="B15869" s="13">
        <v>1876</v>
      </c>
    </row>
    <row r="15870" spans="1:3" ht="15.75" hidden="1" customHeight="1">
      <c r="A15870" s="13" t="s">
        <v>374</v>
      </c>
      <c r="B15870" s="13">
        <v>1877</v>
      </c>
    </row>
    <row r="15871" spans="1:3" ht="15.75" hidden="1" customHeight="1">
      <c r="A15871" s="13" t="s">
        <v>374</v>
      </c>
      <c r="B15871" s="13">
        <v>1878</v>
      </c>
    </row>
    <row r="15872" spans="1:3" ht="15.75" hidden="1" customHeight="1">
      <c r="A15872" s="13" t="s">
        <v>374</v>
      </c>
      <c r="B15872" s="13">
        <v>1879</v>
      </c>
    </row>
    <row r="15873" spans="1:3" ht="15.75" hidden="1" customHeight="1">
      <c r="A15873" s="13" t="s">
        <v>374</v>
      </c>
      <c r="B15873" s="13">
        <v>1880</v>
      </c>
      <c r="C15873" s="13">
        <v>9455</v>
      </c>
    </row>
    <row r="15874" spans="1:3" ht="15.75" hidden="1" customHeight="1">
      <c r="A15874" s="13" t="s">
        <v>374</v>
      </c>
      <c r="B15874" s="13">
        <v>1881</v>
      </c>
    </row>
    <row r="15875" spans="1:3" ht="15.75" hidden="1" customHeight="1">
      <c r="A15875" s="13" t="s">
        <v>374</v>
      </c>
      <c r="B15875" s="13">
        <v>1882</v>
      </c>
    </row>
    <row r="15876" spans="1:3" ht="15.75" hidden="1" customHeight="1">
      <c r="A15876" s="13" t="s">
        <v>374</v>
      </c>
      <c r="B15876" s="13">
        <v>1883</v>
      </c>
    </row>
    <row r="15877" spans="1:3" ht="15.75" hidden="1" customHeight="1">
      <c r="A15877" s="13" t="s">
        <v>374</v>
      </c>
      <c r="B15877" s="13">
        <v>1884</v>
      </c>
    </row>
    <row r="15878" spans="1:3" ht="15.75" hidden="1" customHeight="1">
      <c r="A15878" s="13" t="s">
        <v>374</v>
      </c>
      <c r="B15878" s="13">
        <v>1885</v>
      </c>
    </row>
    <row r="15879" spans="1:3" ht="15.75" hidden="1" customHeight="1">
      <c r="A15879" s="13" t="s">
        <v>374</v>
      </c>
      <c r="B15879" s="13">
        <v>1886</v>
      </c>
    </row>
    <row r="15880" spans="1:3" ht="15.75" hidden="1" customHeight="1">
      <c r="A15880" s="13" t="s">
        <v>374</v>
      </c>
      <c r="B15880" s="13">
        <v>1887</v>
      </c>
    </row>
    <row r="15881" spans="1:3" ht="15.75" hidden="1" customHeight="1">
      <c r="A15881" s="13" t="s">
        <v>374</v>
      </c>
      <c r="B15881" s="13">
        <v>1888</v>
      </c>
    </row>
    <row r="15882" spans="1:3" ht="15.75" hidden="1" customHeight="1">
      <c r="A15882" s="13" t="s">
        <v>374</v>
      </c>
      <c r="B15882" s="13">
        <v>1889</v>
      </c>
    </row>
    <row r="15883" spans="1:3" ht="15.75" hidden="1" customHeight="1">
      <c r="A15883" s="13" t="s">
        <v>374</v>
      </c>
      <c r="B15883" s="13">
        <v>1890</v>
      </c>
      <c r="C15883" s="13">
        <v>11818</v>
      </c>
    </row>
    <row r="15884" spans="1:3" ht="15.75" hidden="1" customHeight="1">
      <c r="A15884" s="13" t="s">
        <v>374</v>
      </c>
      <c r="B15884" s="13">
        <v>1891</v>
      </c>
    </row>
    <row r="15885" spans="1:3" ht="15.75" hidden="1" customHeight="1">
      <c r="A15885" s="13" t="s">
        <v>374</v>
      </c>
      <c r="B15885" s="13">
        <v>1892</v>
      </c>
    </row>
    <row r="15886" spans="1:3" ht="15.75" hidden="1" customHeight="1">
      <c r="A15886" s="13" t="s">
        <v>374</v>
      </c>
      <c r="B15886" s="13">
        <v>1893</v>
      </c>
    </row>
    <row r="15887" spans="1:3" ht="15.75" hidden="1" customHeight="1">
      <c r="A15887" s="13" t="s">
        <v>374</v>
      </c>
      <c r="B15887" s="13">
        <v>1894</v>
      </c>
    </row>
    <row r="15888" spans="1:3" ht="15.75" hidden="1" customHeight="1">
      <c r="A15888" s="13" t="s">
        <v>374</v>
      </c>
      <c r="B15888" s="13">
        <v>1895</v>
      </c>
    </row>
    <row r="15889" spans="1:3" ht="15.75" hidden="1" customHeight="1">
      <c r="A15889" s="13" t="s">
        <v>374</v>
      </c>
      <c r="B15889" s="13">
        <v>1896</v>
      </c>
    </row>
    <row r="15890" spans="1:3" ht="15.75" hidden="1" customHeight="1">
      <c r="A15890" s="13" t="s">
        <v>374</v>
      </c>
      <c r="B15890" s="13">
        <v>1897</v>
      </c>
    </row>
    <row r="15891" spans="1:3" ht="15.75" hidden="1" customHeight="1">
      <c r="A15891" s="13" t="s">
        <v>374</v>
      </c>
      <c r="B15891" s="13">
        <v>1898</v>
      </c>
    </row>
    <row r="15892" spans="1:3" ht="15.75" hidden="1" customHeight="1">
      <c r="A15892" s="13" t="s">
        <v>374</v>
      </c>
      <c r="B15892" s="13">
        <v>1899</v>
      </c>
    </row>
    <row r="15893" spans="1:3" ht="15.75" hidden="1" customHeight="1">
      <c r="A15893" s="13" t="s">
        <v>374</v>
      </c>
      <c r="B15893" s="13">
        <v>1900</v>
      </c>
      <c r="C15893" s="13">
        <v>14773</v>
      </c>
    </row>
    <row r="15894" spans="1:3" ht="15.75" hidden="1" customHeight="1">
      <c r="A15894" s="13" t="s">
        <v>374</v>
      </c>
      <c r="B15894" s="13">
        <v>1901</v>
      </c>
    </row>
    <row r="15895" spans="1:3" ht="15.75" hidden="1" customHeight="1">
      <c r="A15895" s="13" t="s">
        <v>374</v>
      </c>
      <c r="B15895" s="13">
        <v>1902</v>
      </c>
    </row>
    <row r="15896" spans="1:3" ht="15.75" hidden="1" customHeight="1">
      <c r="A15896" s="13" t="s">
        <v>374</v>
      </c>
      <c r="B15896" s="13">
        <v>1903</v>
      </c>
    </row>
    <row r="15897" spans="1:3" ht="15.75" hidden="1" customHeight="1">
      <c r="A15897" s="13" t="s">
        <v>374</v>
      </c>
      <c r="B15897" s="13">
        <v>1904</v>
      </c>
    </row>
    <row r="15898" spans="1:3" ht="15.75" hidden="1" customHeight="1">
      <c r="A15898" s="13" t="s">
        <v>374</v>
      </c>
      <c r="B15898" s="13">
        <v>1905</v>
      </c>
    </row>
    <row r="15899" spans="1:3" ht="15.75" hidden="1" customHeight="1">
      <c r="A15899" s="13" t="s">
        <v>374</v>
      </c>
      <c r="B15899" s="13">
        <v>1906</v>
      </c>
    </row>
    <row r="15900" spans="1:3" ht="15.75" hidden="1" customHeight="1">
      <c r="A15900" s="13" t="s">
        <v>374</v>
      </c>
      <c r="B15900" s="13">
        <v>1907</v>
      </c>
    </row>
    <row r="15901" spans="1:3" ht="15.75" hidden="1" customHeight="1">
      <c r="A15901" s="13" t="s">
        <v>374</v>
      </c>
      <c r="B15901" s="13">
        <v>1908</v>
      </c>
    </row>
    <row r="15902" spans="1:3" ht="15.75" hidden="1" customHeight="1">
      <c r="A15902" s="13" t="s">
        <v>374</v>
      </c>
      <c r="B15902" s="13">
        <v>1909</v>
      </c>
    </row>
    <row r="15903" spans="1:3" ht="15.75" hidden="1" customHeight="1">
      <c r="A15903" s="13" t="s">
        <v>374</v>
      </c>
      <c r="B15903" s="13">
        <v>1910</v>
      </c>
      <c r="C15903" s="13">
        <v>18467</v>
      </c>
    </row>
    <row r="15904" spans="1:3" ht="15.75" hidden="1" customHeight="1">
      <c r="A15904" s="13" t="s">
        <v>374</v>
      </c>
      <c r="B15904" s="13">
        <v>1911</v>
      </c>
    </row>
    <row r="15905" spans="1:3" ht="15.75" hidden="1" customHeight="1">
      <c r="A15905" s="13" t="s">
        <v>374</v>
      </c>
      <c r="B15905" s="13">
        <v>1912</v>
      </c>
    </row>
    <row r="15906" spans="1:3" ht="15.75" hidden="1" customHeight="1">
      <c r="A15906" s="13" t="s">
        <v>374</v>
      </c>
      <c r="B15906" s="13">
        <v>1913</v>
      </c>
    </row>
    <row r="15907" spans="1:3" ht="15.75" hidden="1" customHeight="1">
      <c r="A15907" s="13" t="s">
        <v>374</v>
      </c>
      <c r="B15907" s="13">
        <v>1914</v>
      </c>
    </row>
    <row r="15908" spans="1:3" ht="15.75" hidden="1" customHeight="1">
      <c r="A15908" s="13" t="s">
        <v>374</v>
      </c>
      <c r="B15908" s="13">
        <v>1915</v>
      </c>
    </row>
    <row r="15909" spans="1:3" ht="15.75" hidden="1" customHeight="1">
      <c r="A15909" s="13" t="s">
        <v>374</v>
      </c>
      <c r="B15909" s="13">
        <v>1916</v>
      </c>
    </row>
    <row r="15910" spans="1:3" ht="15.75" hidden="1" customHeight="1">
      <c r="A15910" s="13" t="s">
        <v>374</v>
      </c>
      <c r="B15910" s="13">
        <v>1917</v>
      </c>
    </row>
    <row r="15911" spans="1:3" ht="15.75" hidden="1" customHeight="1">
      <c r="A15911" s="13" t="s">
        <v>374</v>
      </c>
      <c r="B15911" s="13">
        <v>1918</v>
      </c>
    </row>
    <row r="15912" spans="1:3" ht="15.75" hidden="1" customHeight="1">
      <c r="A15912" s="13" t="s">
        <v>374</v>
      </c>
      <c r="B15912" s="13">
        <v>1919</v>
      </c>
    </row>
    <row r="15913" spans="1:3" ht="15.75" hidden="1" customHeight="1">
      <c r="A15913" s="13" t="s">
        <v>374</v>
      </c>
      <c r="B15913" s="13">
        <v>1920</v>
      </c>
      <c r="C15913" s="13">
        <v>21105</v>
      </c>
    </row>
    <row r="15914" spans="1:3" ht="15.75" hidden="1" customHeight="1">
      <c r="A15914" s="13" t="s">
        <v>374</v>
      </c>
      <c r="B15914" s="13">
        <v>1921</v>
      </c>
    </row>
    <row r="15915" spans="1:3" ht="15.75" hidden="1" customHeight="1">
      <c r="A15915" s="13" t="s">
        <v>374</v>
      </c>
      <c r="B15915" s="13">
        <v>1922</v>
      </c>
    </row>
    <row r="15916" spans="1:3" ht="15.75" hidden="1" customHeight="1">
      <c r="A15916" s="13" t="s">
        <v>374</v>
      </c>
      <c r="B15916" s="13">
        <v>1923</v>
      </c>
    </row>
    <row r="15917" spans="1:3" ht="15.75" hidden="1" customHeight="1">
      <c r="A15917" s="13" t="s">
        <v>374</v>
      </c>
      <c r="B15917" s="13">
        <v>1924</v>
      </c>
    </row>
    <row r="15918" spans="1:3" ht="15.75" hidden="1" customHeight="1">
      <c r="A15918" s="13" t="s">
        <v>374</v>
      </c>
      <c r="B15918" s="13">
        <v>1925</v>
      </c>
    </row>
    <row r="15919" spans="1:3" ht="15.75" hidden="1" customHeight="1">
      <c r="A15919" s="13" t="s">
        <v>374</v>
      </c>
      <c r="B15919" s="13">
        <v>1926</v>
      </c>
    </row>
    <row r="15920" spans="1:3" ht="15.75" hidden="1" customHeight="1">
      <c r="A15920" s="13" t="s">
        <v>374</v>
      </c>
      <c r="B15920" s="13">
        <v>1927</v>
      </c>
    </row>
    <row r="15921" spans="1:3" ht="15.75" hidden="1" customHeight="1">
      <c r="A15921" s="13" t="s">
        <v>374</v>
      </c>
      <c r="B15921" s="13">
        <v>1928</v>
      </c>
    </row>
    <row r="15922" spans="1:3" ht="15.75" hidden="1" customHeight="1">
      <c r="A15922" s="13" t="s">
        <v>374</v>
      </c>
      <c r="B15922" s="13">
        <v>1929</v>
      </c>
    </row>
    <row r="15923" spans="1:3" ht="15.75" hidden="1" customHeight="1">
      <c r="A15923" s="13" t="s">
        <v>374</v>
      </c>
      <c r="B15923" s="13">
        <v>1930</v>
      </c>
      <c r="C15923" s="13">
        <v>24120</v>
      </c>
    </row>
    <row r="15924" spans="1:3" ht="15.75" hidden="1" customHeight="1">
      <c r="A15924" s="13" t="s">
        <v>374</v>
      </c>
      <c r="B15924" s="13">
        <v>1931</v>
      </c>
    </row>
    <row r="15925" spans="1:3" ht="15.75" hidden="1" customHeight="1">
      <c r="A15925" s="13" t="s">
        <v>374</v>
      </c>
      <c r="B15925" s="13">
        <v>1932</v>
      </c>
    </row>
    <row r="15926" spans="1:3" ht="15.75" hidden="1" customHeight="1">
      <c r="A15926" s="13" t="s">
        <v>374</v>
      </c>
      <c r="B15926" s="13">
        <v>1933</v>
      </c>
    </row>
    <row r="15927" spans="1:3" ht="15.75" hidden="1" customHeight="1">
      <c r="A15927" s="13" t="s">
        <v>374</v>
      </c>
      <c r="B15927" s="13">
        <v>1934</v>
      </c>
    </row>
    <row r="15928" spans="1:3" ht="15.75" hidden="1" customHeight="1">
      <c r="A15928" s="13" t="s">
        <v>374</v>
      </c>
      <c r="B15928" s="13">
        <v>1935</v>
      </c>
    </row>
    <row r="15929" spans="1:3" ht="15.75" hidden="1" customHeight="1">
      <c r="A15929" s="13" t="s">
        <v>374</v>
      </c>
      <c r="B15929" s="13">
        <v>1936</v>
      </c>
    </row>
    <row r="15930" spans="1:3" ht="15.75" hidden="1" customHeight="1">
      <c r="A15930" s="13" t="s">
        <v>374</v>
      </c>
      <c r="B15930" s="13">
        <v>1937</v>
      </c>
    </row>
    <row r="15931" spans="1:3" ht="15.75" hidden="1" customHeight="1">
      <c r="A15931" s="13" t="s">
        <v>374</v>
      </c>
      <c r="B15931" s="13">
        <v>1938</v>
      </c>
    </row>
    <row r="15932" spans="1:3" ht="15.75" hidden="1" customHeight="1">
      <c r="A15932" s="13" t="s">
        <v>374</v>
      </c>
      <c r="B15932" s="13">
        <v>1939</v>
      </c>
    </row>
    <row r="15933" spans="1:3" ht="15.75" hidden="1" customHeight="1">
      <c r="A15933" s="13" t="s">
        <v>374</v>
      </c>
      <c r="B15933" s="13">
        <v>1940</v>
      </c>
      <c r="C15933" s="13">
        <v>27566</v>
      </c>
    </row>
    <row r="15934" spans="1:3" ht="15.75" hidden="1" customHeight="1">
      <c r="A15934" s="13" t="s">
        <v>374</v>
      </c>
      <c r="B15934" s="13">
        <v>1941</v>
      </c>
    </row>
    <row r="15935" spans="1:3" ht="15.75" hidden="1" customHeight="1">
      <c r="A15935" s="13" t="s">
        <v>374</v>
      </c>
      <c r="B15935" s="13">
        <v>1942</v>
      </c>
    </row>
    <row r="15936" spans="1:3" ht="15.75" hidden="1" customHeight="1">
      <c r="A15936" s="13" t="s">
        <v>374</v>
      </c>
      <c r="B15936" s="13">
        <v>1943</v>
      </c>
    </row>
    <row r="15937" spans="1:4" ht="15.75" hidden="1" customHeight="1">
      <c r="A15937" s="13" t="s">
        <v>374</v>
      </c>
      <c r="B15937" s="13">
        <v>1944</v>
      </c>
    </row>
    <row r="15938" spans="1:4" ht="15.75" hidden="1" customHeight="1">
      <c r="A15938" s="13" t="s">
        <v>374</v>
      </c>
      <c r="B15938" s="13">
        <v>1945</v>
      </c>
    </row>
    <row r="15939" spans="1:4" ht="15.75" hidden="1" customHeight="1">
      <c r="A15939" s="13" t="s">
        <v>374</v>
      </c>
      <c r="B15939" s="13">
        <v>1946</v>
      </c>
    </row>
    <row r="15940" spans="1:4" ht="15.75" hidden="1" customHeight="1">
      <c r="A15940" s="13" t="s">
        <v>374</v>
      </c>
      <c r="B15940" s="13">
        <v>1947</v>
      </c>
    </row>
    <row r="15941" spans="1:4" ht="15.75" hidden="1" customHeight="1">
      <c r="A15941" s="13" t="s">
        <v>374</v>
      </c>
      <c r="B15941" s="13">
        <v>1948</v>
      </c>
    </row>
    <row r="15942" spans="1:4" ht="15.75" hidden="1" customHeight="1">
      <c r="A15942" s="13" t="s">
        <v>374</v>
      </c>
      <c r="B15942" s="13">
        <v>1949</v>
      </c>
    </row>
    <row r="15943" spans="1:4" ht="15.75" hidden="1" customHeight="1">
      <c r="A15943" s="13" t="s">
        <v>374</v>
      </c>
      <c r="B15943" s="13">
        <v>1950</v>
      </c>
      <c r="C15943" s="13">
        <v>31682</v>
      </c>
      <c r="D15943" s="13">
        <v>0.04</v>
      </c>
    </row>
    <row r="15944" spans="1:4" ht="15.75" hidden="1" customHeight="1">
      <c r="A15944" s="13" t="s">
        <v>374</v>
      </c>
      <c r="B15944" s="13">
        <v>1951</v>
      </c>
      <c r="C15944" s="13">
        <v>31880</v>
      </c>
      <c r="D15944" s="13">
        <v>0.04</v>
      </c>
    </row>
    <row r="15945" spans="1:4" ht="15.75" hidden="1" customHeight="1">
      <c r="A15945" s="13" t="s">
        <v>374</v>
      </c>
      <c r="B15945" s="13">
        <v>1952</v>
      </c>
      <c r="C15945" s="13">
        <v>31968</v>
      </c>
      <c r="D15945" s="13">
        <v>5.5E-2</v>
      </c>
    </row>
    <row r="15946" spans="1:4" ht="15.75" hidden="1" customHeight="1">
      <c r="A15946" s="13" t="s">
        <v>374</v>
      </c>
      <c r="B15946" s="13">
        <v>1953</v>
      </c>
      <c r="C15946" s="13">
        <v>32043</v>
      </c>
      <c r="D15946" s="13">
        <v>8.4000000000000005E-2</v>
      </c>
    </row>
    <row r="15947" spans="1:4" ht="15.75" hidden="1" customHeight="1">
      <c r="A15947" s="13" t="s">
        <v>374</v>
      </c>
      <c r="B15947" s="13">
        <v>1954</v>
      </c>
      <c r="C15947" s="13">
        <v>32091</v>
      </c>
      <c r="D15947" s="13">
        <v>7.6999999999999999E-2</v>
      </c>
    </row>
    <row r="15948" spans="1:4" ht="15.75" hidden="1" customHeight="1">
      <c r="A15948" s="13" t="s">
        <v>374</v>
      </c>
      <c r="B15948" s="13">
        <v>1955</v>
      </c>
      <c r="C15948" s="13">
        <v>32150</v>
      </c>
      <c r="D15948" s="13">
        <v>9.9000000000000005E-2</v>
      </c>
    </row>
    <row r="15949" spans="1:4" ht="15.75" hidden="1" customHeight="1">
      <c r="A15949" s="13" t="s">
        <v>374</v>
      </c>
      <c r="B15949" s="13">
        <v>1956</v>
      </c>
      <c r="C15949" s="13">
        <v>32362</v>
      </c>
      <c r="D15949" s="13">
        <v>0.114</v>
      </c>
    </row>
    <row r="15950" spans="1:4" ht="15.75" hidden="1" customHeight="1">
      <c r="A15950" s="13" t="s">
        <v>374</v>
      </c>
      <c r="B15950" s="13">
        <v>1957</v>
      </c>
      <c r="C15950" s="13">
        <v>32765</v>
      </c>
      <c r="D15950" s="13">
        <v>9.5000000000000001E-2</v>
      </c>
    </row>
    <row r="15951" spans="1:4" ht="15.75" hidden="1" customHeight="1">
      <c r="A15951" s="13" t="s">
        <v>374</v>
      </c>
      <c r="B15951" s="13">
        <v>1958</v>
      </c>
      <c r="C15951" s="13">
        <v>33229</v>
      </c>
      <c r="D15951" s="13">
        <v>0.11700000000000001</v>
      </c>
    </row>
    <row r="15952" spans="1:4" ht="15.75" hidden="1" customHeight="1">
      <c r="A15952" s="13" t="s">
        <v>374</v>
      </c>
      <c r="B15952" s="13">
        <v>1959</v>
      </c>
      <c r="C15952" s="13">
        <v>33708</v>
      </c>
      <c r="D15952" s="13">
        <v>9.9000000000000005E-2</v>
      </c>
    </row>
    <row r="15953" spans="1:4" ht="15.75" hidden="1" customHeight="1">
      <c r="A15953" s="13" t="s">
        <v>374</v>
      </c>
      <c r="B15953" s="13">
        <v>1960</v>
      </c>
      <c r="C15953" s="13">
        <v>34178</v>
      </c>
      <c r="D15953" s="13">
        <v>5.8999999999999997E-2</v>
      </c>
    </row>
    <row r="15954" spans="1:4" ht="15.75" hidden="1" customHeight="1">
      <c r="A15954" s="13" t="s">
        <v>374</v>
      </c>
      <c r="B15954" s="13">
        <v>1961</v>
      </c>
      <c r="C15954" s="13">
        <v>34594</v>
      </c>
      <c r="D15954" s="13">
        <v>0.114</v>
      </c>
    </row>
    <row r="15955" spans="1:4" ht="15.75" hidden="1" customHeight="1">
      <c r="A15955" s="13" t="s">
        <v>374</v>
      </c>
      <c r="B15955" s="13">
        <v>1962</v>
      </c>
      <c r="C15955" s="13">
        <v>34985</v>
      </c>
      <c r="D15955" s="13">
        <v>0.11700000000000001</v>
      </c>
    </row>
    <row r="15956" spans="1:4" ht="15.75" hidden="1" customHeight="1">
      <c r="A15956" s="13" t="s">
        <v>374</v>
      </c>
      <c r="B15956" s="13">
        <v>1963</v>
      </c>
      <c r="C15956" s="13">
        <v>35409</v>
      </c>
      <c r="D15956" s="13">
        <v>0.125</v>
      </c>
    </row>
    <row r="15957" spans="1:4" ht="15.75" hidden="1" customHeight="1">
      <c r="A15957" s="13" t="s">
        <v>374</v>
      </c>
      <c r="B15957" s="13">
        <v>1964</v>
      </c>
      <c r="C15957" s="13">
        <v>35859</v>
      </c>
      <c r="D15957" s="13">
        <v>0.121</v>
      </c>
    </row>
    <row r="15958" spans="1:4" ht="15.75" hidden="1" customHeight="1">
      <c r="A15958" s="13" t="s">
        <v>374</v>
      </c>
      <c r="B15958" s="13">
        <v>1965</v>
      </c>
      <c r="C15958" s="13">
        <v>36370</v>
      </c>
      <c r="D15958" s="13">
        <v>0.13600000000000001</v>
      </c>
    </row>
    <row r="15959" spans="1:4" ht="15.75" hidden="1" customHeight="1">
      <c r="A15959" s="13" t="s">
        <v>374</v>
      </c>
      <c r="B15959" s="13">
        <v>1966</v>
      </c>
      <c r="C15959" s="13">
        <v>36849</v>
      </c>
      <c r="D15959" s="13">
        <v>0.13900000000000001</v>
      </c>
    </row>
    <row r="15960" spans="1:4" ht="15.75" hidden="1" customHeight="1">
      <c r="A15960" s="13" t="s">
        <v>374</v>
      </c>
      <c r="B15960" s="13">
        <v>1967</v>
      </c>
      <c r="C15960" s="13">
        <v>37254</v>
      </c>
      <c r="D15960" s="13">
        <v>0.16900000000000001</v>
      </c>
    </row>
    <row r="15961" spans="1:4" ht="15.75" hidden="1" customHeight="1">
      <c r="A15961" s="13" t="s">
        <v>374</v>
      </c>
      <c r="B15961" s="13">
        <v>1968</v>
      </c>
      <c r="C15961" s="13">
        <v>37658</v>
      </c>
      <c r="D15961" s="13">
        <v>0.183</v>
      </c>
    </row>
    <row r="15962" spans="1:4" ht="15.75" hidden="1" customHeight="1">
      <c r="A15962" s="13" t="s">
        <v>374</v>
      </c>
      <c r="B15962" s="13">
        <v>1969</v>
      </c>
      <c r="C15962" s="13">
        <v>38039</v>
      </c>
      <c r="D15962" s="13">
        <v>0.21299999999999999</v>
      </c>
    </row>
    <row r="15963" spans="1:4" ht="15.75" hidden="1" customHeight="1">
      <c r="A15963" s="13" t="s">
        <v>374</v>
      </c>
      <c r="B15963" s="13">
        <v>1970</v>
      </c>
      <c r="C15963" s="13">
        <v>38440</v>
      </c>
      <c r="D15963" s="13">
        <v>0.25600000000000001</v>
      </c>
    </row>
    <row r="15964" spans="1:4" ht="15.75" hidden="1" customHeight="1">
      <c r="A15964" s="13" t="s">
        <v>374</v>
      </c>
      <c r="B15964" s="13">
        <v>1971</v>
      </c>
      <c r="C15964" s="13">
        <v>38891</v>
      </c>
      <c r="D15964" s="13">
        <v>0.26</v>
      </c>
    </row>
    <row r="15965" spans="1:4" ht="15.75" hidden="1" customHeight="1">
      <c r="A15965" s="13" t="s">
        <v>374</v>
      </c>
      <c r="B15965" s="13">
        <v>1972</v>
      </c>
      <c r="C15965" s="13">
        <v>39330</v>
      </c>
      <c r="D15965" s="13">
        <v>0.23400000000000001</v>
      </c>
    </row>
    <row r="15966" spans="1:4" ht="15.75" hidden="1" customHeight="1">
      <c r="A15966" s="13" t="s">
        <v>374</v>
      </c>
      <c r="B15966" s="13">
        <v>1973</v>
      </c>
      <c r="C15966" s="13">
        <v>39776</v>
      </c>
      <c r="D15966" s="13">
        <v>0.253</v>
      </c>
    </row>
    <row r="15967" spans="1:4" ht="15.75" hidden="1" customHeight="1">
      <c r="A15967" s="13" t="s">
        <v>374</v>
      </c>
      <c r="B15967" s="13">
        <v>1974</v>
      </c>
      <c r="C15967" s="13">
        <v>40213</v>
      </c>
      <c r="D15967" s="13">
        <v>0.3</v>
      </c>
    </row>
    <row r="15968" spans="1:4" ht="15.75" hidden="1" customHeight="1">
      <c r="A15968" s="13" t="s">
        <v>374</v>
      </c>
      <c r="B15968" s="13">
        <v>1975</v>
      </c>
      <c r="C15968" s="13">
        <v>40655</v>
      </c>
      <c r="D15968" s="13">
        <v>0.34799999999999998</v>
      </c>
    </row>
    <row r="15969" spans="1:4" ht="15.75" hidden="1" customHeight="1">
      <c r="A15969" s="13" t="s">
        <v>374</v>
      </c>
      <c r="B15969" s="13">
        <v>1976</v>
      </c>
      <c r="C15969" s="13">
        <v>41077</v>
      </c>
      <c r="D15969" s="13">
        <v>0.33</v>
      </c>
    </row>
    <row r="15970" spans="1:4" ht="15.75" hidden="1" customHeight="1">
      <c r="A15970" s="13" t="s">
        <v>374</v>
      </c>
      <c r="B15970" s="13">
        <v>1977</v>
      </c>
      <c r="C15970" s="13">
        <v>41502</v>
      </c>
      <c r="D15970" s="13">
        <v>0.40699999999999997</v>
      </c>
    </row>
    <row r="15971" spans="1:4" ht="15.75" hidden="1" customHeight="1">
      <c r="A15971" s="13" t="s">
        <v>374</v>
      </c>
      <c r="B15971" s="13">
        <v>1978</v>
      </c>
      <c r="C15971" s="13">
        <v>41992</v>
      </c>
      <c r="D15971" s="13">
        <v>0.39900000000000002</v>
      </c>
    </row>
    <row r="15972" spans="1:4" ht="15.75" hidden="1" customHeight="1">
      <c r="A15972" s="13" t="s">
        <v>374</v>
      </c>
      <c r="B15972" s="13">
        <v>1979</v>
      </c>
      <c r="C15972" s="13">
        <v>42532</v>
      </c>
      <c r="D15972" s="13">
        <v>0.48</v>
      </c>
    </row>
    <row r="15973" spans="1:4" ht="15.75" hidden="1" customHeight="1">
      <c r="A15973" s="13" t="s">
        <v>374</v>
      </c>
      <c r="B15973" s="13">
        <v>1980</v>
      </c>
      <c r="C15973" s="13">
        <v>43081</v>
      </c>
      <c r="D15973" s="13">
        <v>0.42099999999999999</v>
      </c>
    </row>
    <row r="15974" spans="1:4" ht="15.75" hidden="1" customHeight="1">
      <c r="A15974" s="13" t="s">
        <v>374</v>
      </c>
      <c r="B15974" s="13">
        <v>1981</v>
      </c>
      <c r="C15974" s="13">
        <v>43637</v>
      </c>
      <c r="D15974" s="13">
        <v>0.44</v>
      </c>
    </row>
    <row r="15975" spans="1:4" ht="15.75" hidden="1" customHeight="1">
      <c r="A15975" s="13" t="s">
        <v>374</v>
      </c>
      <c r="B15975" s="13">
        <v>1982</v>
      </c>
      <c r="C15975" s="13">
        <v>44191</v>
      </c>
      <c r="D15975" s="13">
        <v>0.45800000000000002</v>
      </c>
    </row>
    <row r="15976" spans="1:4" ht="15.75" hidden="1" customHeight="1">
      <c r="A15976" s="13" t="s">
        <v>374</v>
      </c>
      <c r="B15976" s="13">
        <v>1983</v>
      </c>
      <c r="C15976" s="13">
        <v>44691</v>
      </c>
      <c r="D15976" s="13">
        <v>0.48699999999999999</v>
      </c>
    </row>
    <row r="15977" spans="1:4" ht="15.75" hidden="1" customHeight="1">
      <c r="A15977" s="13" t="s">
        <v>374</v>
      </c>
      <c r="B15977" s="13">
        <v>1984</v>
      </c>
      <c r="C15977" s="13">
        <v>45164</v>
      </c>
      <c r="D15977" s="13">
        <v>0.498</v>
      </c>
    </row>
    <row r="15978" spans="1:4" ht="15.75" hidden="1" customHeight="1">
      <c r="A15978" s="13" t="s">
        <v>374</v>
      </c>
      <c r="B15978" s="13">
        <v>1985</v>
      </c>
      <c r="C15978" s="13">
        <v>45600</v>
      </c>
      <c r="D15978" s="13">
        <v>0.51700000000000002</v>
      </c>
    </row>
    <row r="15979" spans="1:4" ht="15.75" hidden="1" customHeight="1">
      <c r="A15979" s="13" t="s">
        <v>374</v>
      </c>
      <c r="B15979" s="13">
        <v>1986</v>
      </c>
      <c r="C15979" s="13">
        <v>46037</v>
      </c>
      <c r="D15979" s="13">
        <v>0.49099999999999999</v>
      </c>
    </row>
    <row r="15980" spans="1:4" ht="15.75" hidden="1" customHeight="1">
      <c r="A15980" s="13" t="s">
        <v>374</v>
      </c>
      <c r="B15980" s="13">
        <v>1987</v>
      </c>
      <c r="C15980" s="13">
        <v>46503</v>
      </c>
      <c r="D15980" s="13">
        <v>0.498</v>
      </c>
    </row>
    <row r="15981" spans="1:4" ht="15.75" hidden="1" customHeight="1">
      <c r="A15981" s="13" t="s">
        <v>374</v>
      </c>
      <c r="B15981" s="13">
        <v>1988</v>
      </c>
      <c r="C15981" s="13">
        <v>46984</v>
      </c>
      <c r="D15981" s="13">
        <v>0.52800000000000002</v>
      </c>
    </row>
    <row r="15982" spans="1:4" ht="15.75" hidden="1" customHeight="1">
      <c r="A15982" s="13" t="s">
        <v>374</v>
      </c>
      <c r="B15982" s="13">
        <v>1989</v>
      </c>
      <c r="C15982" s="13">
        <v>47512</v>
      </c>
      <c r="D15982" s="13">
        <v>0.57899999999999996</v>
      </c>
    </row>
    <row r="15983" spans="1:4" ht="15.75" hidden="1" customHeight="1">
      <c r="A15983" s="13" t="s">
        <v>374</v>
      </c>
      <c r="B15983" s="13">
        <v>1990</v>
      </c>
      <c r="C15983" s="13">
        <v>47505</v>
      </c>
      <c r="D15983" s="13">
        <v>0.70299999999999996</v>
      </c>
    </row>
    <row r="15984" spans="1:4" ht="15.75" hidden="1" customHeight="1">
      <c r="A15984" s="13" t="s">
        <v>374</v>
      </c>
      <c r="B15984" s="13">
        <v>1991</v>
      </c>
      <c r="C15984" s="13">
        <v>46834</v>
      </c>
      <c r="D15984" s="13">
        <v>0.65600000000000003</v>
      </c>
    </row>
    <row r="15985" spans="1:4" ht="15.75" hidden="1" customHeight="1">
      <c r="A15985" s="13" t="s">
        <v>374</v>
      </c>
      <c r="B15985" s="13">
        <v>1992</v>
      </c>
      <c r="C15985" s="13">
        <v>46035</v>
      </c>
      <c r="D15985" s="13">
        <v>0.64900000000000002</v>
      </c>
    </row>
    <row r="15986" spans="1:4" ht="15.75" hidden="1" customHeight="1">
      <c r="A15986" s="13" t="s">
        <v>374</v>
      </c>
      <c r="B15986" s="13">
        <v>1993</v>
      </c>
      <c r="C15986" s="13">
        <v>45118</v>
      </c>
      <c r="D15986" s="13">
        <v>0.58299999999999996</v>
      </c>
    </row>
    <row r="15987" spans="1:4" ht="15.75" hidden="1" customHeight="1">
      <c r="A15987" s="13" t="s">
        <v>374</v>
      </c>
      <c r="B15987" s="13">
        <v>1994</v>
      </c>
      <c r="C15987" s="13">
        <v>44160</v>
      </c>
      <c r="D15987" s="13">
        <v>0.57499999999999996</v>
      </c>
    </row>
    <row r="15988" spans="1:4" ht="15.75" hidden="1" customHeight="1">
      <c r="A15988" s="13" t="s">
        <v>374</v>
      </c>
      <c r="B15988" s="13">
        <v>1995</v>
      </c>
      <c r="C15988" s="13">
        <v>43830</v>
      </c>
      <c r="D15988" s="13">
        <v>0.57199999999999995</v>
      </c>
    </row>
    <row r="15989" spans="1:4" ht="15.75" hidden="1" customHeight="1">
      <c r="A15989" s="13" t="s">
        <v>374</v>
      </c>
      <c r="B15989" s="13">
        <v>1996</v>
      </c>
      <c r="C15989" s="13">
        <v>44163</v>
      </c>
      <c r="D15989" s="13">
        <v>0.60099999999999998</v>
      </c>
    </row>
    <row r="15990" spans="1:4" ht="15.75" hidden="1" customHeight="1">
      <c r="A15990" s="13" t="s">
        <v>374</v>
      </c>
      <c r="B15990" s="13">
        <v>1997</v>
      </c>
      <c r="C15990" s="13">
        <v>44519</v>
      </c>
      <c r="D15990" s="13">
        <v>0.59</v>
      </c>
    </row>
    <row r="15991" spans="1:4" ht="15.75" hidden="1" customHeight="1">
      <c r="A15991" s="13" t="s">
        <v>374</v>
      </c>
      <c r="B15991" s="13">
        <v>1998</v>
      </c>
      <c r="C15991" s="13">
        <v>44890</v>
      </c>
      <c r="D15991" s="13">
        <v>0.623</v>
      </c>
    </row>
    <row r="15992" spans="1:4" ht="15.75" hidden="1" customHeight="1">
      <c r="A15992" s="13" t="s">
        <v>374</v>
      </c>
      <c r="B15992" s="13">
        <v>1999</v>
      </c>
      <c r="C15992" s="13">
        <v>45230</v>
      </c>
      <c r="D15992" s="13">
        <v>0.63</v>
      </c>
    </row>
    <row r="15993" spans="1:4" ht="15.75" hidden="1" customHeight="1">
      <c r="A15993" s="13" t="s">
        <v>374</v>
      </c>
      <c r="B15993" s="13">
        <v>2000</v>
      </c>
      <c r="C15993" s="13">
        <v>45684</v>
      </c>
      <c r="D15993" s="13">
        <v>0.68899999999999995</v>
      </c>
    </row>
    <row r="15994" spans="1:4" ht="15.75" hidden="1" customHeight="1">
      <c r="A15994" s="13" t="s">
        <v>374</v>
      </c>
      <c r="B15994" s="13">
        <v>2001</v>
      </c>
      <c r="C15994" s="13">
        <v>46271</v>
      </c>
      <c r="D15994" s="13">
        <v>0.76200000000000001</v>
      </c>
    </row>
    <row r="15995" spans="1:4" ht="15.75" hidden="1" customHeight="1">
      <c r="A15995" s="13" t="s">
        <v>374</v>
      </c>
      <c r="B15995" s="13">
        <v>2002</v>
      </c>
      <c r="C15995" s="13">
        <v>46837</v>
      </c>
      <c r="D15995" s="13">
        <v>0.72499999999999998</v>
      </c>
    </row>
    <row r="15996" spans="1:4" ht="15.75" hidden="1" customHeight="1">
      <c r="A15996" s="13" t="s">
        <v>374</v>
      </c>
      <c r="B15996" s="13">
        <v>2003</v>
      </c>
      <c r="C15996" s="13">
        <v>47416</v>
      </c>
      <c r="D15996" s="13">
        <v>0.73299999999999998</v>
      </c>
    </row>
    <row r="15997" spans="1:4" ht="15.75" hidden="1" customHeight="1">
      <c r="A15997" s="13" t="s">
        <v>374</v>
      </c>
      <c r="B15997" s="13">
        <v>2004</v>
      </c>
      <c r="C15997" s="13">
        <v>48008</v>
      </c>
      <c r="D15997" s="13">
        <v>0.747</v>
      </c>
    </row>
    <row r="15998" spans="1:4" ht="15.75" hidden="1" customHeight="1">
      <c r="A15998" s="13" t="s">
        <v>374</v>
      </c>
      <c r="B15998" s="13">
        <v>2005</v>
      </c>
      <c r="C15998" s="13">
        <v>48315</v>
      </c>
      <c r="D15998" s="13">
        <v>0.72199999999999998</v>
      </c>
    </row>
    <row r="15999" spans="1:4" ht="15.75" hidden="1" customHeight="1">
      <c r="A15999" s="13" t="s">
        <v>374</v>
      </c>
      <c r="B15999" s="13">
        <v>2006</v>
      </c>
      <c r="C15999" s="13">
        <v>48338</v>
      </c>
      <c r="D15999" s="13">
        <v>0.67800000000000005</v>
      </c>
    </row>
    <row r="16000" spans="1:4" ht="15.75" hidden="1" customHeight="1">
      <c r="A16000" s="13" t="s">
        <v>374</v>
      </c>
      <c r="B16000" s="13">
        <v>2007</v>
      </c>
      <c r="C16000" s="13">
        <v>48383</v>
      </c>
      <c r="D16000" s="13">
        <v>0.68899999999999995</v>
      </c>
    </row>
    <row r="16001" spans="1:4" ht="15.75" hidden="1" customHeight="1">
      <c r="A16001" s="13" t="s">
        <v>374</v>
      </c>
      <c r="B16001" s="13">
        <v>2008</v>
      </c>
      <c r="C16001" s="13">
        <v>48438</v>
      </c>
      <c r="D16001" s="13">
        <v>0.63</v>
      </c>
    </row>
    <row r="16002" spans="1:4" ht="15.75" hidden="1" customHeight="1">
      <c r="A16002" s="13" t="s">
        <v>374</v>
      </c>
      <c r="B16002" s="13">
        <v>2009</v>
      </c>
      <c r="C16002" s="13">
        <v>48454</v>
      </c>
      <c r="D16002" s="13">
        <v>0.57499999999999996</v>
      </c>
    </row>
    <row r="16003" spans="1:4" ht="15.75" hidden="1" customHeight="1">
      <c r="A16003" s="13" t="s">
        <v>374</v>
      </c>
      <c r="B16003" s="13">
        <v>2010</v>
      </c>
      <c r="C16003" s="13">
        <v>48432</v>
      </c>
      <c r="D16003" s="13">
        <v>0.63</v>
      </c>
    </row>
    <row r="16004" spans="1:4" ht="15.75" hidden="1" customHeight="1">
      <c r="A16004" s="13" t="s">
        <v>374</v>
      </c>
      <c r="B16004" s="13">
        <v>2011</v>
      </c>
      <c r="C16004" s="13">
        <v>48411</v>
      </c>
      <c r="D16004" s="13">
        <v>0.56799999999999995</v>
      </c>
    </row>
    <row r="16005" spans="1:4" ht="15.75" hidden="1" customHeight="1">
      <c r="A16005" s="13" t="s">
        <v>374</v>
      </c>
      <c r="B16005" s="13">
        <v>2012</v>
      </c>
      <c r="C16005" s="13">
        <v>48410</v>
      </c>
      <c r="D16005" s="13">
        <v>0.59</v>
      </c>
    </row>
    <row r="16006" spans="1:4" ht="15.75" hidden="1" customHeight="1">
      <c r="A16006" s="13" t="s">
        <v>374</v>
      </c>
      <c r="B16006" s="13">
        <v>2013</v>
      </c>
      <c r="C16006" s="13">
        <v>48444</v>
      </c>
      <c r="D16006" s="13">
        <v>0.64900000000000002</v>
      </c>
    </row>
    <row r="16007" spans="1:4" ht="15.75" hidden="1" customHeight="1">
      <c r="A16007" s="13" t="s">
        <v>374</v>
      </c>
      <c r="B16007" s="13">
        <v>2014</v>
      </c>
      <c r="C16007" s="13">
        <v>48494</v>
      </c>
      <c r="D16007" s="13">
        <v>0.59699999999999998</v>
      </c>
    </row>
    <row r="16008" spans="1:4" ht="15.75" hidden="1" customHeight="1">
      <c r="A16008" s="13" t="s">
        <v>374</v>
      </c>
      <c r="B16008" s="13">
        <v>2015</v>
      </c>
      <c r="C16008" s="13">
        <v>48848</v>
      </c>
      <c r="D16008" s="13">
        <v>0.60799999999999998</v>
      </c>
    </row>
    <row r="16009" spans="1:4" ht="15.75" hidden="1" customHeight="1">
      <c r="A16009" s="13" t="s">
        <v>374</v>
      </c>
      <c r="B16009" s="13">
        <v>2016</v>
      </c>
      <c r="C16009" s="13">
        <v>49523</v>
      </c>
      <c r="D16009" s="13">
        <v>0.63</v>
      </c>
    </row>
    <row r="16010" spans="1:4" ht="15.75" hidden="1" customHeight="1">
      <c r="A16010" s="13" t="s">
        <v>374</v>
      </c>
      <c r="B16010" s="13">
        <v>2017</v>
      </c>
      <c r="C16010" s="13">
        <v>50259</v>
      </c>
      <c r="D16010" s="13">
        <v>0.70699999999999996</v>
      </c>
    </row>
    <row r="16011" spans="1:4" ht="15.75" hidden="1" customHeight="1">
      <c r="A16011" s="13" t="s">
        <v>374</v>
      </c>
      <c r="B16011" s="13">
        <v>2018</v>
      </c>
      <c r="C16011" s="13">
        <v>50978</v>
      </c>
      <c r="D16011" s="13">
        <v>0.72499999999999998</v>
      </c>
    </row>
    <row r="16012" spans="1:4" ht="15.75" hidden="1" customHeight="1">
      <c r="A16012" s="13" t="s">
        <v>374</v>
      </c>
      <c r="B16012" s="13">
        <v>2019</v>
      </c>
      <c r="C16012" s="13">
        <v>51708</v>
      </c>
      <c r="D16012" s="13">
        <v>0.74</v>
      </c>
    </row>
    <row r="16013" spans="1:4" ht="15.75" hidden="1" customHeight="1">
      <c r="A16013" s="13" t="s">
        <v>374</v>
      </c>
      <c r="B16013" s="13">
        <v>2020</v>
      </c>
      <c r="C16013" s="13">
        <v>52440</v>
      </c>
      <c r="D16013" s="13">
        <v>0.69199999999999995</v>
      </c>
    </row>
    <row r="16014" spans="1:4" ht="15.75" hidden="1" customHeight="1">
      <c r="A16014" s="13" t="s">
        <v>374</v>
      </c>
      <c r="B16014" s="13">
        <v>2021</v>
      </c>
      <c r="C16014" s="13">
        <v>52915</v>
      </c>
      <c r="D16014" s="13">
        <v>0.69799999999999995</v>
      </c>
    </row>
    <row r="16015" spans="1:4" ht="15.75" hidden="1" customHeight="1">
      <c r="A16015" s="13" t="s">
        <v>375</v>
      </c>
      <c r="B16015" s="13">
        <v>1850</v>
      </c>
      <c r="C16015" s="13">
        <v>136971</v>
      </c>
    </row>
    <row r="16016" spans="1:4" ht="15.75" hidden="1" customHeight="1">
      <c r="A16016" s="13" t="s">
        <v>375</v>
      </c>
      <c r="B16016" s="13">
        <v>1851</v>
      </c>
      <c r="C16016" s="13">
        <v>136765</v>
      </c>
    </row>
    <row r="16017" spans="1:3" ht="15.75" hidden="1" customHeight="1">
      <c r="A16017" s="13" t="s">
        <v>375</v>
      </c>
      <c r="B16017" s="13">
        <v>1852</v>
      </c>
      <c r="C16017" s="13">
        <v>136549</v>
      </c>
    </row>
    <row r="16018" spans="1:3" ht="15.75" hidden="1" customHeight="1">
      <c r="A16018" s="13" t="s">
        <v>375</v>
      </c>
      <c r="B16018" s="13">
        <v>1853</v>
      </c>
      <c r="C16018" s="13">
        <v>136324</v>
      </c>
    </row>
    <row r="16019" spans="1:3" ht="15.75" hidden="1" customHeight="1">
      <c r="A16019" s="13" t="s">
        <v>375</v>
      </c>
      <c r="B16019" s="13">
        <v>1854</v>
      </c>
      <c r="C16019" s="13">
        <v>136099</v>
      </c>
    </row>
    <row r="16020" spans="1:3" ht="15.75" hidden="1" customHeight="1">
      <c r="A16020" s="13" t="s">
        <v>375</v>
      </c>
      <c r="B16020" s="13">
        <v>1855</v>
      </c>
      <c r="C16020" s="13">
        <v>135874</v>
      </c>
    </row>
    <row r="16021" spans="1:3" ht="15.75" hidden="1" customHeight="1">
      <c r="A16021" s="13" t="s">
        <v>375</v>
      </c>
      <c r="B16021" s="13">
        <v>1856</v>
      </c>
      <c r="C16021" s="13">
        <v>135650</v>
      </c>
    </row>
    <row r="16022" spans="1:3" ht="15.75" hidden="1" customHeight="1">
      <c r="A16022" s="13" t="s">
        <v>375</v>
      </c>
      <c r="B16022" s="13">
        <v>1857</v>
      </c>
      <c r="C16022" s="13">
        <v>135426</v>
      </c>
    </row>
    <row r="16023" spans="1:3" ht="15.75" hidden="1" customHeight="1">
      <c r="A16023" s="13" t="s">
        <v>375</v>
      </c>
      <c r="B16023" s="13">
        <v>1858</v>
      </c>
      <c r="C16023" s="13">
        <v>135202</v>
      </c>
    </row>
    <row r="16024" spans="1:3" ht="15.75" hidden="1" customHeight="1">
      <c r="A16024" s="13" t="s">
        <v>375</v>
      </c>
      <c r="B16024" s="13">
        <v>1859</v>
      </c>
      <c r="C16024" s="13">
        <v>134978</v>
      </c>
    </row>
    <row r="16025" spans="1:3" ht="15.75" hidden="1" customHeight="1">
      <c r="A16025" s="13" t="s">
        <v>375</v>
      </c>
      <c r="B16025" s="13">
        <v>1860</v>
      </c>
      <c r="C16025" s="13">
        <v>134755</v>
      </c>
    </row>
    <row r="16026" spans="1:3" ht="15.75" hidden="1" customHeight="1">
      <c r="A16026" s="13" t="s">
        <v>375</v>
      </c>
      <c r="B16026" s="13">
        <v>1861</v>
      </c>
      <c r="C16026" s="13">
        <v>134531</v>
      </c>
    </row>
    <row r="16027" spans="1:3" ht="15.75" hidden="1" customHeight="1">
      <c r="A16027" s="13" t="s">
        <v>375</v>
      </c>
      <c r="B16027" s="13">
        <v>1862</v>
      </c>
      <c r="C16027" s="13">
        <v>134309</v>
      </c>
    </row>
    <row r="16028" spans="1:3" ht="15.75" hidden="1" customHeight="1">
      <c r="A16028" s="13" t="s">
        <v>375</v>
      </c>
      <c r="B16028" s="13">
        <v>1863</v>
      </c>
      <c r="C16028" s="13">
        <v>134086</v>
      </c>
    </row>
    <row r="16029" spans="1:3" ht="15.75" hidden="1" customHeight="1">
      <c r="A16029" s="13" t="s">
        <v>375</v>
      </c>
      <c r="B16029" s="13">
        <v>1864</v>
      </c>
      <c r="C16029" s="13">
        <v>133864</v>
      </c>
    </row>
    <row r="16030" spans="1:3" ht="15.75" hidden="1" customHeight="1">
      <c r="A16030" s="13" t="s">
        <v>375</v>
      </c>
      <c r="B16030" s="13">
        <v>1865</v>
      </c>
      <c r="C16030" s="13">
        <v>133641</v>
      </c>
    </row>
    <row r="16031" spans="1:3" ht="15.75" hidden="1" customHeight="1">
      <c r="A16031" s="13" t="s">
        <v>375</v>
      </c>
      <c r="B16031" s="13">
        <v>1866</v>
      </c>
      <c r="C16031" s="13">
        <v>133420</v>
      </c>
    </row>
    <row r="16032" spans="1:3" ht="15.75" hidden="1" customHeight="1">
      <c r="A16032" s="13" t="s">
        <v>375</v>
      </c>
      <c r="B16032" s="13">
        <v>1867</v>
      </c>
      <c r="C16032" s="13">
        <v>133198</v>
      </c>
    </row>
    <row r="16033" spans="1:3" ht="15.75" hidden="1" customHeight="1">
      <c r="A16033" s="13" t="s">
        <v>375</v>
      </c>
      <c r="B16033" s="13">
        <v>1868</v>
      </c>
      <c r="C16033" s="13">
        <v>132977</v>
      </c>
    </row>
    <row r="16034" spans="1:3" ht="15.75" hidden="1" customHeight="1">
      <c r="A16034" s="13" t="s">
        <v>375</v>
      </c>
      <c r="B16034" s="13">
        <v>1869</v>
      </c>
      <c r="C16034" s="13">
        <v>132756</v>
      </c>
    </row>
    <row r="16035" spans="1:3" ht="15.75" hidden="1" customHeight="1">
      <c r="A16035" s="13" t="s">
        <v>375</v>
      </c>
      <c r="B16035" s="13">
        <v>1870</v>
      </c>
      <c r="C16035" s="13">
        <v>132535</v>
      </c>
    </row>
    <row r="16036" spans="1:3" ht="15.75" hidden="1" customHeight="1">
      <c r="A16036" s="13" t="s">
        <v>375</v>
      </c>
      <c r="B16036" s="13">
        <v>1871</v>
      </c>
      <c r="C16036" s="13">
        <v>132315</v>
      </c>
    </row>
    <row r="16037" spans="1:3" ht="15.75" hidden="1" customHeight="1">
      <c r="A16037" s="13" t="s">
        <v>375</v>
      </c>
      <c r="B16037" s="13">
        <v>1872</v>
      </c>
      <c r="C16037" s="13">
        <v>132094</v>
      </c>
    </row>
    <row r="16038" spans="1:3" ht="15.75" hidden="1" customHeight="1">
      <c r="A16038" s="13" t="s">
        <v>375</v>
      </c>
      <c r="B16038" s="13">
        <v>1873</v>
      </c>
      <c r="C16038" s="13">
        <v>131875</v>
      </c>
    </row>
    <row r="16039" spans="1:3" ht="15.75" hidden="1" customHeight="1">
      <c r="A16039" s="13" t="s">
        <v>375</v>
      </c>
      <c r="B16039" s="13">
        <v>1874</v>
      </c>
      <c r="C16039" s="13">
        <v>131655</v>
      </c>
    </row>
    <row r="16040" spans="1:3" ht="15.75" hidden="1" customHeight="1">
      <c r="A16040" s="13" t="s">
        <v>375</v>
      </c>
      <c r="B16040" s="13">
        <v>1875</v>
      </c>
      <c r="C16040" s="13">
        <v>131435</v>
      </c>
    </row>
    <row r="16041" spans="1:3" ht="15.75" hidden="1" customHeight="1">
      <c r="A16041" s="13" t="s">
        <v>375</v>
      </c>
      <c r="B16041" s="13">
        <v>1876</v>
      </c>
      <c r="C16041" s="13">
        <v>131216</v>
      </c>
    </row>
    <row r="16042" spans="1:3" ht="15.75" hidden="1" customHeight="1">
      <c r="A16042" s="13" t="s">
        <v>375</v>
      </c>
      <c r="B16042" s="13">
        <v>1877</v>
      </c>
      <c r="C16042" s="13">
        <v>130997</v>
      </c>
    </row>
    <row r="16043" spans="1:3" ht="15.75" hidden="1" customHeight="1">
      <c r="A16043" s="13" t="s">
        <v>375</v>
      </c>
      <c r="B16043" s="13">
        <v>1878</v>
      </c>
      <c r="C16043" s="13">
        <v>130779</v>
      </c>
    </row>
    <row r="16044" spans="1:3" ht="15.75" hidden="1" customHeight="1">
      <c r="A16044" s="13" t="s">
        <v>375</v>
      </c>
      <c r="B16044" s="13">
        <v>1879</v>
      </c>
      <c r="C16044" s="13">
        <v>130501</v>
      </c>
    </row>
    <row r="16045" spans="1:3" ht="15.75" hidden="1" customHeight="1">
      <c r="A16045" s="13" t="s">
        <v>375</v>
      </c>
      <c r="B16045" s="13">
        <v>1880</v>
      </c>
      <c r="C16045" s="13">
        <v>130163</v>
      </c>
    </row>
    <row r="16046" spans="1:3" ht="15.75" hidden="1" customHeight="1">
      <c r="A16046" s="13" t="s">
        <v>375</v>
      </c>
      <c r="B16046" s="13">
        <v>1881</v>
      </c>
      <c r="C16046" s="13">
        <v>129766</v>
      </c>
    </row>
    <row r="16047" spans="1:3" ht="15.75" hidden="1" customHeight="1">
      <c r="A16047" s="13" t="s">
        <v>375</v>
      </c>
      <c r="B16047" s="13">
        <v>1882</v>
      </c>
      <c r="C16047" s="13">
        <v>129310</v>
      </c>
    </row>
    <row r="16048" spans="1:3" ht="15.75" hidden="1" customHeight="1">
      <c r="A16048" s="13" t="s">
        <v>375</v>
      </c>
      <c r="B16048" s="13">
        <v>1883</v>
      </c>
      <c r="C16048" s="13">
        <v>128795</v>
      </c>
    </row>
    <row r="16049" spans="1:3" ht="15.75" hidden="1" customHeight="1">
      <c r="A16049" s="13" t="s">
        <v>375</v>
      </c>
      <c r="B16049" s="13">
        <v>1884</v>
      </c>
      <c r="C16049" s="13">
        <v>128283</v>
      </c>
    </row>
    <row r="16050" spans="1:3" ht="15.75" hidden="1" customHeight="1">
      <c r="A16050" s="13" t="s">
        <v>375</v>
      </c>
      <c r="B16050" s="13">
        <v>1885</v>
      </c>
      <c r="C16050" s="13">
        <v>127772</v>
      </c>
    </row>
    <row r="16051" spans="1:3" ht="15.75" hidden="1" customHeight="1">
      <c r="A16051" s="13" t="s">
        <v>375</v>
      </c>
      <c r="B16051" s="13">
        <v>1886</v>
      </c>
      <c r="C16051" s="13">
        <v>127263</v>
      </c>
    </row>
    <row r="16052" spans="1:3" ht="15.75" hidden="1" customHeight="1">
      <c r="A16052" s="13" t="s">
        <v>375</v>
      </c>
      <c r="B16052" s="13">
        <v>1887</v>
      </c>
      <c r="C16052" s="13">
        <v>126757</v>
      </c>
    </row>
    <row r="16053" spans="1:3" ht="15.75" hidden="1" customHeight="1">
      <c r="A16053" s="13" t="s">
        <v>375</v>
      </c>
      <c r="B16053" s="13">
        <v>1888</v>
      </c>
      <c r="C16053" s="13">
        <v>126252</v>
      </c>
    </row>
    <row r="16054" spans="1:3" ht="15.75" hidden="1" customHeight="1">
      <c r="A16054" s="13" t="s">
        <v>375</v>
      </c>
      <c r="B16054" s="13">
        <v>1889</v>
      </c>
      <c r="C16054" s="13">
        <v>125849</v>
      </c>
    </row>
    <row r="16055" spans="1:3" ht="15.75" hidden="1" customHeight="1">
      <c r="A16055" s="13" t="s">
        <v>375</v>
      </c>
      <c r="B16055" s="13">
        <v>1890</v>
      </c>
      <c r="C16055" s="13">
        <v>125548</v>
      </c>
    </row>
    <row r="16056" spans="1:3" ht="15.75" hidden="1" customHeight="1">
      <c r="A16056" s="13" t="s">
        <v>375</v>
      </c>
      <c r="B16056" s="13">
        <v>1891</v>
      </c>
      <c r="C16056" s="13">
        <v>125348</v>
      </c>
    </row>
    <row r="16057" spans="1:3" ht="15.75" hidden="1" customHeight="1">
      <c r="A16057" s="13" t="s">
        <v>375</v>
      </c>
      <c r="B16057" s="13">
        <v>1892</v>
      </c>
      <c r="C16057" s="13">
        <v>125249</v>
      </c>
    </row>
    <row r="16058" spans="1:3" ht="15.75" hidden="1" customHeight="1">
      <c r="A16058" s="13" t="s">
        <v>375</v>
      </c>
      <c r="B16058" s="13">
        <v>1893</v>
      </c>
      <c r="C16058" s="13">
        <v>125251</v>
      </c>
    </row>
    <row r="16059" spans="1:3" ht="15.75" hidden="1" customHeight="1">
      <c r="A16059" s="13" t="s">
        <v>375</v>
      </c>
      <c r="B16059" s="13">
        <v>1894</v>
      </c>
      <c r="C16059" s="13">
        <v>125253</v>
      </c>
    </row>
    <row r="16060" spans="1:3" ht="15.75" hidden="1" customHeight="1">
      <c r="A16060" s="13" t="s">
        <v>375</v>
      </c>
      <c r="B16060" s="13">
        <v>1895</v>
      </c>
      <c r="C16060" s="13">
        <v>125255</v>
      </c>
    </row>
    <row r="16061" spans="1:3" ht="15.75" hidden="1" customHeight="1">
      <c r="A16061" s="13" t="s">
        <v>375</v>
      </c>
      <c r="B16061" s="13">
        <v>1896</v>
      </c>
      <c r="C16061" s="13">
        <v>125257</v>
      </c>
    </row>
    <row r="16062" spans="1:3" ht="15.75" hidden="1" customHeight="1">
      <c r="A16062" s="13" t="s">
        <v>375</v>
      </c>
      <c r="B16062" s="13">
        <v>1897</v>
      </c>
      <c r="C16062" s="13">
        <v>125258</v>
      </c>
    </row>
    <row r="16063" spans="1:3" ht="15.75" hidden="1" customHeight="1">
      <c r="A16063" s="13" t="s">
        <v>375</v>
      </c>
      <c r="B16063" s="13">
        <v>1898</v>
      </c>
      <c r="C16063" s="13">
        <v>125260</v>
      </c>
    </row>
    <row r="16064" spans="1:3" ht="15.75" hidden="1" customHeight="1">
      <c r="A16064" s="13" t="s">
        <v>375</v>
      </c>
      <c r="B16064" s="13">
        <v>1899</v>
      </c>
      <c r="C16064" s="13">
        <v>125671</v>
      </c>
    </row>
    <row r="16065" spans="1:3" ht="15.75" hidden="1" customHeight="1">
      <c r="A16065" s="13" t="s">
        <v>375</v>
      </c>
      <c r="B16065" s="13">
        <v>1900</v>
      </c>
      <c r="C16065" s="13">
        <v>126498</v>
      </c>
    </row>
    <row r="16066" spans="1:3" ht="15.75" hidden="1" customHeight="1">
      <c r="A16066" s="13" t="s">
        <v>375</v>
      </c>
      <c r="B16066" s="13">
        <v>1901</v>
      </c>
      <c r="C16066" s="13">
        <v>127750</v>
      </c>
    </row>
    <row r="16067" spans="1:3" ht="15.75" hidden="1" customHeight="1">
      <c r="A16067" s="13" t="s">
        <v>375</v>
      </c>
      <c r="B16067" s="13">
        <v>1902</v>
      </c>
      <c r="C16067" s="13">
        <v>129432</v>
      </c>
    </row>
    <row r="16068" spans="1:3" ht="15.75" hidden="1" customHeight="1">
      <c r="A16068" s="13" t="s">
        <v>375</v>
      </c>
      <c r="B16068" s="13">
        <v>1903</v>
      </c>
      <c r="C16068" s="13">
        <v>131553</v>
      </c>
    </row>
    <row r="16069" spans="1:3" ht="15.75" hidden="1" customHeight="1">
      <c r="A16069" s="13" t="s">
        <v>375</v>
      </c>
      <c r="B16069" s="13">
        <v>1904</v>
      </c>
      <c r="C16069" s="13">
        <v>133709</v>
      </c>
    </row>
    <row r="16070" spans="1:3" ht="15.75" hidden="1" customHeight="1">
      <c r="A16070" s="13" t="s">
        <v>375</v>
      </c>
      <c r="B16070" s="13">
        <v>1905</v>
      </c>
      <c r="C16070" s="13">
        <v>135900</v>
      </c>
    </row>
    <row r="16071" spans="1:3" ht="15.75" hidden="1" customHeight="1">
      <c r="A16071" s="13" t="s">
        <v>375</v>
      </c>
      <c r="B16071" s="13">
        <v>1906</v>
      </c>
      <c r="C16071" s="13">
        <v>138126</v>
      </c>
    </row>
    <row r="16072" spans="1:3" ht="15.75" hidden="1" customHeight="1">
      <c r="A16072" s="13" t="s">
        <v>375</v>
      </c>
      <c r="B16072" s="13">
        <v>1907</v>
      </c>
      <c r="C16072" s="13">
        <v>140389</v>
      </c>
    </row>
    <row r="16073" spans="1:3" ht="15.75" hidden="1" customHeight="1">
      <c r="A16073" s="13" t="s">
        <v>375</v>
      </c>
      <c r="B16073" s="13">
        <v>1908</v>
      </c>
      <c r="C16073" s="13">
        <v>142689</v>
      </c>
    </row>
    <row r="16074" spans="1:3" ht="15.75" hidden="1" customHeight="1">
      <c r="A16074" s="13" t="s">
        <v>375</v>
      </c>
      <c r="B16074" s="13">
        <v>1909</v>
      </c>
      <c r="C16074" s="13">
        <v>144909</v>
      </c>
    </row>
    <row r="16075" spans="1:3" ht="15.75" hidden="1" customHeight="1">
      <c r="A16075" s="13" t="s">
        <v>375</v>
      </c>
      <c r="B16075" s="13">
        <v>1910</v>
      </c>
      <c r="C16075" s="13">
        <v>147045</v>
      </c>
    </row>
    <row r="16076" spans="1:3" ht="15.75" hidden="1" customHeight="1">
      <c r="A16076" s="13" t="s">
        <v>375</v>
      </c>
      <c r="B16076" s="13">
        <v>1911</v>
      </c>
      <c r="C16076" s="13">
        <v>149095</v>
      </c>
    </row>
    <row r="16077" spans="1:3" ht="15.75" hidden="1" customHeight="1">
      <c r="A16077" s="13" t="s">
        <v>375</v>
      </c>
      <c r="B16077" s="13">
        <v>1912</v>
      </c>
      <c r="C16077" s="13">
        <v>151055</v>
      </c>
    </row>
    <row r="16078" spans="1:3" ht="15.75" hidden="1" customHeight="1">
      <c r="A16078" s="13" t="s">
        <v>375</v>
      </c>
      <c r="B16078" s="13">
        <v>1913</v>
      </c>
      <c r="C16078" s="13">
        <v>152924</v>
      </c>
    </row>
    <row r="16079" spans="1:3" ht="15.75" hidden="1" customHeight="1">
      <c r="A16079" s="13" t="s">
        <v>375</v>
      </c>
      <c r="B16079" s="13">
        <v>1914</v>
      </c>
      <c r="C16079" s="13">
        <v>154815</v>
      </c>
    </row>
    <row r="16080" spans="1:3" ht="15.75" hidden="1" customHeight="1">
      <c r="A16080" s="13" t="s">
        <v>375</v>
      </c>
      <c r="B16080" s="13">
        <v>1915</v>
      </c>
      <c r="C16080" s="13">
        <v>156729</v>
      </c>
    </row>
    <row r="16081" spans="1:3" ht="15.75" hidden="1" customHeight="1">
      <c r="A16081" s="13" t="s">
        <v>375</v>
      </c>
      <c r="B16081" s="13">
        <v>1916</v>
      </c>
      <c r="C16081" s="13">
        <v>158667</v>
      </c>
    </row>
    <row r="16082" spans="1:3" ht="15.75" hidden="1" customHeight="1">
      <c r="A16082" s="13" t="s">
        <v>375</v>
      </c>
      <c r="B16082" s="13">
        <v>1917</v>
      </c>
      <c r="C16082" s="13">
        <v>160629</v>
      </c>
    </row>
    <row r="16083" spans="1:3" ht="15.75" hidden="1" customHeight="1">
      <c r="A16083" s="13" t="s">
        <v>375</v>
      </c>
      <c r="B16083" s="13">
        <v>1918</v>
      </c>
      <c r="C16083" s="13">
        <v>162481</v>
      </c>
    </row>
    <row r="16084" spans="1:3" ht="15.75" hidden="1" customHeight="1">
      <c r="A16084" s="13" t="s">
        <v>375</v>
      </c>
      <c r="B16084" s="13">
        <v>1919</v>
      </c>
      <c r="C16084" s="13">
        <v>164751</v>
      </c>
    </row>
    <row r="16085" spans="1:3" ht="15.75" hidden="1" customHeight="1">
      <c r="A16085" s="13" t="s">
        <v>375</v>
      </c>
      <c r="B16085" s="13">
        <v>1920</v>
      </c>
      <c r="C16085" s="13">
        <v>167453</v>
      </c>
    </row>
    <row r="16086" spans="1:3" ht="15.75" hidden="1" customHeight="1">
      <c r="A16086" s="13" t="s">
        <v>375</v>
      </c>
      <c r="B16086" s="13">
        <v>1921</v>
      </c>
      <c r="C16086" s="13">
        <v>170603</v>
      </c>
    </row>
    <row r="16087" spans="1:3" ht="15.75" hidden="1" customHeight="1">
      <c r="A16087" s="13" t="s">
        <v>375</v>
      </c>
      <c r="B16087" s="13">
        <v>1922</v>
      </c>
      <c r="C16087" s="13">
        <v>174215</v>
      </c>
    </row>
    <row r="16088" spans="1:3" ht="15.75" hidden="1" customHeight="1">
      <c r="A16088" s="13" t="s">
        <v>375</v>
      </c>
      <c r="B16088" s="13">
        <v>1923</v>
      </c>
      <c r="C16088" s="13">
        <v>178305</v>
      </c>
    </row>
    <row r="16089" spans="1:3" ht="15.75" hidden="1" customHeight="1">
      <c r="A16089" s="13" t="s">
        <v>375</v>
      </c>
      <c r="B16089" s="13">
        <v>1924</v>
      </c>
      <c r="C16089" s="13">
        <v>182490</v>
      </c>
    </row>
    <row r="16090" spans="1:3" ht="15.75" hidden="1" customHeight="1">
      <c r="A16090" s="13" t="s">
        <v>375</v>
      </c>
      <c r="B16090" s="13">
        <v>1925</v>
      </c>
      <c r="C16090" s="13">
        <v>186774</v>
      </c>
    </row>
    <row r="16091" spans="1:3" ht="15.75" hidden="1" customHeight="1">
      <c r="A16091" s="13" t="s">
        <v>375</v>
      </c>
      <c r="B16091" s="13">
        <v>1926</v>
      </c>
      <c r="C16091" s="13">
        <v>191158</v>
      </c>
    </row>
    <row r="16092" spans="1:3" ht="15.75" hidden="1" customHeight="1">
      <c r="A16092" s="13" t="s">
        <v>375</v>
      </c>
      <c r="B16092" s="13">
        <v>1927</v>
      </c>
      <c r="C16092" s="13">
        <v>195645</v>
      </c>
    </row>
    <row r="16093" spans="1:3" ht="15.75" hidden="1" customHeight="1">
      <c r="A16093" s="13" t="s">
        <v>375</v>
      </c>
      <c r="B16093" s="13">
        <v>1928</v>
      </c>
      <c r="C16093" s="13">
        <v>200237</v>
      </c>
    </row>
    <row r="16094" spans="1:3" ht="15.75" hidden="1" customHeight="1">
      <c r="A16094" s="13" t="s">
        <v>375</v>
      </c>
      <c r="B16094" s="13">
        <v>1929</v>
      </c>
      <c r="C16094" s="13">
        <v>205111</v>
      </c>
    </row>
    <row r="16095" spans="1:3" ht="15.75" hidden="1" customHeight="1">
      <c r="A16095" s="13" t="s">
        <v>375</v>
      </c>
      <c r="B16095" s="13">
        <v>1930</v>
      </c>
      <c r="C16095" s="13">
        <v>210278</v>
      </c>
    </row>
    <row r="16096" spans="1:3" ht="15.75" hidden="1" customHeight="1">
      <c r="A16096" s="13" t="s">
        <v>375</v>
      </c>
      <c r="B16096" s="13">
        <v>1931</v>
      </c>
      <c r="C16096" s="13">
        <v>215750</v>
      </c>
    </row>
    <row r="16097" spans="1:3" ht="15.75" hidden="1" customHeight="1">
      <c r="A16097" s="13" t="s">
        <v>375</v>
      </c>
      <c r="B16097" s="13">
        <v>1932</v>
      </c>
      <c r="C16097" s="13">
        <v>221538</v>
      </c>
    </row>
    <row r="16098" spans="1:3" ht="15.75" hidden="1" customHeight="1">
      <c r="A16098" s="13" t="s">
        <v>375</v>
      </c>
      <c r="B16098" s="13">
        <v>1933</v>
      </c>
      <c r="C16098" s="13">
        <v>227656</v>
      </c>
    </row>
    <row r="16099" spans="1:3" ht="15.75" hidden="1" customHeight="1">
      <c r="A16099" s="13" t="s">
        <v>375</v>
      </c>
      <c r="B16099" s="13">
        <v>1934</v>
      </c>
      <c r="C16099" s="13">
        <v>233943</v>
      </c>
    </row>
    <row r="16100" spans="1:3" ht="15.75" hidden="1" customHeight="1">
      <c r="A16100" s="13" t="s">
        <v>375</v>
      </c>
      <c r="B16100" s="13">
        <v>1935</v>
      </c>
      <c r="C16100" s="13">
        <v>240404</v>
      </c>
    </row>
    <row r="16101" spans="1:3" ht="15.75" hidden="1" customHeight="1">
      <c r="A16101" s="13" t="s">
        <v>375</v>
      </c>
      <c r="B16101" s="13">
        <v>1936</v>
      </c>
      <c r="C16101" s="13">
        <v>247043</v>
      </c>
    </row>
    <row r="16102" spans="1:3" ht="15.75" hidden="1" customHeight="1">
      <c r="A16102" s="13" t="s">
        <v>375</v>
      </c>
      <c r="B16102" s="13">
        <v>1937</v>
      </c>
      <c r="C16102" s="13">
        <v>253865</v>
      </c>
    </row>
    <row r="16103" spans="1:3" ht="15.75" hidden="1" customHeight="1">
      <c r="A16103" s="13" t="s">
        <v>375</v>
      </c>
      <c r="B16103" s="13">
        <v>1938</v>
      </c>
      <c r="C16103" s="13">
        <v>260876</v>
      </c>
    </row>
    <row r="16104" spans="1:3" ht="15.75" hidden="1" customHeight="1">
      <c r="A16104" s="13" t="s">
        <v>375</v>
      </c>
      <c r="B16104" s="13">
        <v>1939</v>
      </c>
      <c r="C16104" s="13">
        <v>267113</v>
      </c>
    </row>
    <row r="16105" spans="1:3" ht="15.75" hidden="1" customHeight="1">
      <c r="A16105" s="13" t="s">
        <v>375</v>
      </c>
      <c r="B16105" s="13">
        <v>1940</v>
      </c>
      <c r="C16105" s="13">
        <v>272546</v>
      </c>
    </row>
    <row r="16106" spans="1:3" ht="15.75" hidden="1" customHeight="1">
      <c r="A16106" s="13" t="s">
        <v>375</v>
      </c>
      <c r="B16106" s="13">
        <v>1941</v>
      </c>
      <c r="C16106" s="13">
        <v>277142</v>
      </c>
    </row>
    <row r="16107" spans="1:3" ht="15.75" hidden="1" customHeight="1">
      <c r="A16107" s="13" t="s">
        <v>375</v>
      </c>
      <c r="B16107" s="13">
        <v>1942</v>
      </c>
      <c r="C16107" s="13">
        <v>280869</v>
      </c>
    </row>
    <row r="16108" spans="1:3" ht="15.75" hidden="1" customHeight="1">
      <c r="A16108" s="13" t="s">
        <v>375</v>
      </c>
      <c r="B16108" s="13">
        <v>1943</v>
      </c>
      <c r="C16108" s="13">
        <v>283692</v>
      </c>
    </row>
    <row r="16109" spans="1:3" ht="15.75" hidden="1" customHeight="1">
      <c r="A16109" s="13" t="s">
        <v>375</v>
      </c>
      <c r="B16109" s="13">
        <v>1944</v>
      </c>
      <c r="C16109" s="13">
        <v>286543</v>
      </c>
    </row>
    <row r="16110" spans="1:3" ht="15.75" hidden="1" customHeight="1">
      <c r="A16110" s="13" t="s">
        <v>375</v>
      </c>
      <c r="B16110" s="13">
        <v>1945</v>
      </c>
      <c r="C16110" s="13">
        <v>289423</v>
      </c>
    </row>
    <row r="16111" spans="1:3" ht="15.75" hidden="1" customHeight="1">
      <c r="A16111" s="13" t="s">
        <v>375</v>
      </c>
      <c r="B16111" s="13">
        <v>1946</v>
      </c>
      <c r="C16111" s="13">
        <v>292332</v>
      </c>
    </row>
    <row r="16112" spans="1:3" ht="15.75" hidden="1" customHeight="1">
      <c r="A16112" s="13" t="s">
        <v>375</v>
      </c>
      <c r="B16112" s="13">
        <v>1947</v>
      </c>
      <c r="C16112" s="13">
        <v>295271</v>
      </c>
    </row>
    <row r="16113" spans="1:4" ht="15.75" hidden="1" customHeight="1">
      <c r="A16113" s="13" t="s">
        <v>375</v>
      </c>
      <c r="B16113" s="13">
        <v>1948</v>
      </c>
      <c r="C16113" s="13">
        <v>298239</v>
      </c>
    </row>
    <row r="16114" spans="1:4" ht="15.75" hidden="1" customHeight="1">
      <c r="A16114" s="13" t="s">
        <v>375</v>
      </c>
      <c r="B16114" s="13">
        <v>1949</v>
      </c>
      <c r="C16114" s="13">
        <v>302566</v>
      </c>
    </row>
    <row r="16115" spans="1:4" ht="15.75" hidden="1" customHeight="1">
      <c r="A16115" s="13" t="s">
        <v>375</v>
      </c>
      <c r="B16115" s="13">
        <v>1950</v>
      </c>
      <c r="C16115" s="13">
        <v>308317</v>
      </c>
      <c r="D16115" s="13">
        <v>0.121</v>
      </c>
    </row>
    <row r="16116" spans="1:4" ht="15.75" hidden="1" customHeight="1">
      <c r="A16116" s="13" t="s">
        <v>375</v>
      </c>
      <c r="B16116" s="13">
        <v>1951</v>
      </c>
      <c r="C16116" s="13">
        <v>312854</v>
      </c>
      <c r="D16116" s="13">
        <v>0.13200000000000001</v>
      </c>
    </row>
    <row r="16117" spans="1:4" ht="15.75" hidden="1" customHeight="1">
      <c r="A16117" s="13" t="s">
        <v>375</v>
      </c>
      <c r="B16117" s="13">
        <v>1952</v>
      </c>
      <c r="C16117" s="13">
        <v>318779</v>
      </c>
      <c r="D16117" s="13">
        <v>0.158</v>
      </c>
    </row>
    <row r="16118" spans="1:4" ht="15.75" hidden="1" customHeight="1">
      <c r="A16118" s="13" t="s">
        <v>375</v>
      </c>
      <c r="B16118" s="13">
        <v>1953</v>
      </c>
      <c r="C16118" s="13">
        <v>325977</v>
      </c>
      <c r="D16118" s="13">
        <v>0.16900000000000001</v>
      </c>
    </row>
    <row r="16119" spans="1:4" ht="15.75" hidden="1" customHeight="1">
      <c r="A16119" s="13" t="s">
        <v>375</v>
      </c>
      <c r="B16119" s="13">
        <v>1954</v>
      </c>
      <c r="C16119" s="13">
        <v>334264</v>
      </c>
      <c r="D16119" s="13">
        <v>0.158</v>
      </c>
    </row>
    <row r="16120" spans="1:4" ht="15.75" hidden="1" customHeight="1">
      <c r="A16120" s="13" t="s">
        <v>375</v>
      </c>
      <c r="B16120" s="13">
        <v>1955</v>
      </c>
      <c r="C16120" s="13">
        <v>343704</v>
      </c>
      <c r="D16120" s="13">
        <v>0.17199999999999999</v>
      </c>
    </row>
    <row r="16121" spans="1:4" ht="15.75" hidden="1" customHeight="1">
      <c r="A16121" s="13" t="s">
        <v>375</v>
      </c>
      <c r="B16121" s="13">
        <v>1956</v>
      </c>
      <c r="C16121" s="13">
        <v>354116</v>
      </c>
      <c r="D16121" s="13">
        <v>0.19400000000000001</v>
      </c>
    </row>
    <row r="16122" spans="1:4" ht="15.75" hidden="1" customHeight="1">
      <c r="A16122" s="13" t="s">
        <v>375</v>
      </c>
      <c r="B16122" s="13">
        <v>1957</v>
      </c>
      <c r="C16122" s="13">
        <v>365295</v>
      </c>
      <c r="D16122" s="13">
        <v>0.16500000000000001</v>
      </c>
    </row>
    <row r="16123" spans="1:4" ht="15.75" hidden="1" customHeight="1">
      <c r="A16123" s="13" t="s">
        <v>375</v>
      </c>
      <c r="B16123" s="13">
        <v>1958</v>
      </c>
      <c r="C16123" s="13">
        <v>377081</v>
      </c>
      <c r="D16123" s="13">
        <v>0.17599999999999999</v>
      </c>
    </row>
    <row r="16124" spans="1:4" ht="15.75" hidden="1" customHeight="1">
      <c r="A16124" s="13" t="s">
        <v>375</v>
      </c>
      <c r="B16124" s="13">
        <v>1959</v>
      </c>
      <c r="C16124" s="13">
        <v>389328</v>
      </c>
      <c r="D16124" s="13">
        <v>0.19800000000000001</v>
      </c>
    </row>
    <row r="16125" spans="1:4" ht="15.75" hidden="1" customHeight="1">
      <c r="A16125" s="13" t="s">
        <v>375</v>
      </c>
      <c r="B16125" s="13">
        <v>1960</v>
      </c>
      <c r="C16125" s="13">
        <v>401851</v>
      </c>
      <c r="D16125" s="13">
        <v>0.19400000000000001</v>
      </c>
    </row>
    <row r="16126" spans="1:4" ht="15.75" hidden="1" customHeight="1">
      <c r="A16126" s="13" t="s">
        <v>375</v>
      </c>
      <c r="B16126" s="13">
        <v>1961</v>
      </c>
      <c r="C16126" s="13">
        <v>414547</v>
      </c>
      <c r="D16126" s="13">
        <v>0.16900000000000001</v>
      </c>
    </row>
    <row r="16127" spans="1:4" ht="15.75" hidden="1" customHeight="1">
      <c r="A16127" s="13" t="s">
        <v>375</v>
      </c>
      <c r="B16127" s="13">
        <v>1962</v>
      </c>
      <c r="C16127" s="13">
        <v>427706</v>
      </c>
      <c r="D16127" s="13">
        <v>0.23100000000000001</v>
      </c>
    </row>
    <row r="16128" spans="1:4" ht="15.75" hidden="1" customHeight="1">
      <c r="A16128" s="13" t="s">
        <v>375</v>
      </c>
      <c r="B16128" s="13">
        <v>1963</v>
      </c>
      <c r="C16128" s="13">
        <v>441394</v>
      </c>
      <c r="D16128" s="13">
        <v>0.24199999999999999</v>
      </c>
    </row>
    <row r="16129" spans="1:4" ht="15.75" hidden="1" customHeight="1">
      <c r="A16129" s="13" t="s">
        <v>375</v>
      </c>
      <c r="B16129" s="13">
        <v>1964</v>
      </c>
      <c r="C16129" s="13">
        <v>455223</v>
      </c>
      <c r="D16129" s="13">
        <v>0.42499999999999999</v>
      </c>
    </row>
    <row r="16130" spans="1:4" ht="15.75" hidden="1" customHeight="1">
      <c r="A16130" s="13" t="s">
        <v>375</v>
      </c>
      <c r="B16130" s="13">
        <v>1965</v>
      </c>
      <c r="C16130" s="13">
        <v>469021</v>
      </c>
      <c r="D16130" s="13">
        <v>0.34399999999999997</v>
      </c>
    </row>
    <row r="16131" spans="1:4" ht="15.75" hidden="1" customHeight="1">
      <c r="A16131" s="13" t="s">
        <v>375</v>
      </c>
      <c r="B16131" s="13">
        <v>1966</v>
      </c>
      <c r="C16131" s="13">
        <v>482366</v>
      </c>
      <c r="D16131" s="13">
        <v>0.32200000000000001</v>
      </c>
    </row>
    <row r="16132" spans="1:4" ht="15.75" hidden="1" customHeight="1">
      <c r="A16132" s="13" t="s">
        <v>375</v>
      </c>
      <c r="B16132" s="13">
        <v>1967</v>
      </c>
      <c r="C16132" s="13">
        <v>494644</v>
      </c>
      <c r="D16132" s="13">
        <v>0.35499999999999998</v>
      </c>
    </row>
    <row r="16133" spans="1:4" ht="15.75" hidden="1" customHeight="1">
      <c r="A16133" s="13" t="s">
        <v>375</v>
      </c>
      <c r="B16133" s="13">
        <v>1968</v>
      </c>
      <c r="C16133" s="13">
        <v>505992</v>
      </c>
      <c r="D16133" s="13">
        <v>0.39600000000000002</v>
      </c>
    </row>
    <row r="16134" spans="1:4" ht="15.75" hidden="1" customHeight="1">
      <c r="A16134" s="13" t="s">
        <v>375</v>
      </c>
      <c r="B16134" s="13">
        <v>1969</v>
      </c>
      <c r="C16134" s="13">
        <v>516965</v>
      </c>
      <c r="D16134" s="13">
        <v>0.432</v>
      </c>
    </row>
    <row r="16135" spans="1:4" ht="15.75" hidden="1" customHeight="1">
      <c r="A16135" s="13" t="s">
        <v>375</v>
      </c>
      <c r="B16135" s="13">
        <v>1970</v>
      </c>
      <c r="C16135" s="13">
        <v>527647</v>
      </c>
      <c r="D16135" s="13">
        <v>0.52</v>
      </c>
    </row>
    <row r="16136" spans="1:4" ht="15.75" hidden="1" customHeight="1">
      <c r="A16136" s="13" t="s">
        <v>375</v>
      </c>
      <c r="B16136" s="13">
        <v>1971</v>
      </c>
      <c r="C16136" s="13">
        <v>538010</v>
      </c>
      <c r="D16136" s="13">
        <v>0.54900000000000004</v>
      </c>
    </row>
    <row r="16137" spans="1:4" ht="15.75" hidden="1" customHeight="1">
      <c r="A16137" s="13" t="s">
        <v>375</v>
      </c>
      <c r="B16137" s="13">
        <v>1972</v>
      </c>
      <c r="C16137" s="13">
        <v>547927</v>
      </c>
      <c r="D16137" s="13">
        <v>0.57899999999999996</v>
      </c>
    </row>
    <row r="16138" spans="1:4" ht="15.75" hidden="1" customHeight="1">
      <c r="A16138" s="13" t="s">
        <v>375</v>
      </c>
      <c r="B16138" s="13">
        <v>1973</v>
      </c>
      <c r="C16138" s="13">
        <v>557250</v>
      </c>
      <c r="D16138" s="13">
        <v>0.63</v>
      </c>
    </row>
    <row r="16139" spans="1:4" ht="15.75" hidden="1" customHeight="1">
      <c r="A16139" s="13" t="s">
        <v>375</v>
      </c>
      <c r="B16139" s="13">
        <v>1974</v>
      </c>
      <c r="C16139" s="13">
        <v>566301</v>
      </c>
      <c r="D16139" s="13">
        <v>0.67</v>
      </c>
    </row>
    <row r="16140" spans="1:4" ht="15.75" hidden="1" customHeight="1">
      <c r="A16140" s="13" t="s">
        <v>375</v>
      </c>
      <c r="B16140" s="13">
        <v>1975</v>
      </c>
      <c r="C16140" s="13">
        <v>575817</v>
      </c>
      <c r="D16140" s="13">
        <v>0.623</v>
      </c>
    </row>
    <row r="16141" spans="1:4" ht="15.75" hidden="1" customHeight="1">
      <c r="A16141" s="13" t="s">
        <v>375</v>
      </c>
      <c r="B16141" s="13">
        <v>1976</v>
      </c>
      <c r="C16141" s="13">
        <v>586613</v>
      </c>
      <c r="D16141" s="13">
        <v>0.48299999999999998</v>
      </c>
    </row>
    <row r="16142" spans="1:4" ht="15.75" hidden="1" customHeight="1">
      <c r="A16142" s="13" t="s">
        <v>375</v>
      </c>
      <c r="B16142" s="13">
        <v>1977</v>
      </c>
      <c r="C16142" s="13">
        <v>599300</v>
      </c>
      <c r="D16142" s="13">
        <v>0.76500000000000001</v>
      </c>
    </row>
    <row r="16143" spans="1:4" ht="15.75" hidden="1" customHeight="1">
      <c r="A16143" s="13" t="s">
        <v>375</v>
      </c>
      <c r="B16143" s="13">
        <v>1978</v>
      </c>
      <c r="C16143" s="13">
        <v>613623</v>
      </c>
      <c r="D16143" s="13">
        <v>0.70899999999999996</v>
      </c>
    </row>
    <row r="16144" spans="1:4" ht="15.75" hidden="1" customHeight="1">
      <c r="A16144" s="13" t="s">
        <v>375</v>
      </c>
      <c r="B16144" s="13">
        <v>1979</v>
      </c>
      <c r="C16144" s="13">
        <v>628866</v>
      </c>
      <c r="D16144" s="13">
        <v>0.83599999999999997</v>
      </c>
    </row>
    <row r="16145" spans="1:4" ht="15.75" hidden="1" customHeight="1">
      <c r="A16145" s="13" t="s">
        <v>375</v>
      </c>
      <c r="B16145" s="13">
        <v>1980</v>
      </c>
      <c r="C16145" s="13">
        <v>644596</v>
      </c>
      <c r="D16145" s="13">
        <v>0.79200000000000004</v>
      </c>
    </row>
    <row r="16146" spans="1:4" ht="15.75" hidden="1" customHeight="1">
      <c r="A16146" s="13" t="s">
        <v>375</v>
      </c>
      <c r="B16146" s="13">
        <v>1981</v>
      </c>
      <c r="C16146" s="13">
        <v>660640</v>
      </c>
      <c r="D16146" s="13">
        <v>1.077</v>
      </c>
    </row>
    <row r="16147" spans="1:4" ht="15.75" hidden="1" customHeight="1">
      <c r="A16147" s="13" t="s">
        <v>375</v>
      </c>
      <c r="B16147" s="13">
        <v>1982</v>
      </c>
      <c r="C16147" s="13">
        <v>676973</v>
      </c>
      <c r="D16147" s="13">
        <v>0.83499999999999996</v>
      </c>
    </row>
    <row r="16148" spans="1:4" ht="15.75" hidden="1" customHeight="1">
      <c r="A16148" s="13" t="s">
        <v>375</v>
      </c>
      <c r="B16148" s="13">
        <v>1983</v>
      </c>
      <c r="C16148" s="13">
        <v>693598</v>
      </c>
      <c r="D16148" s="13">
        <v>0.70899999999999996</v>
      </c>
    </row>
    <row r="16149" spans="1:4" ht="15.75" hidden="1" customHeight="1">
      <c r="A16149" s="13" t="s">
        <v>375</v>
      </c>
      <c r="B16149" s="13">
        <v>1984</v>
      </c>
      <c r="C16149" s="13">
        <v>710567</v>
      </c>
      <c r="D16149" s="13">
        <v>0.57699999999999996</v>
      </c>
    </row>
    <row r="16150" spans="1:4" ht="15.75" hidden="1" customHeight="1">
      <c r="A16150" s="13" t="s">
        <v>375</v>
      </c>
      <c r="B16150" s="13">
        <v>1985</v>
      </c>
      <c r="C16150" s="13">
        <v>727466</v>
      </c>
      <c r="D16150" s="13">
        <v>0.57299999999999995</v>
      </c>
    </row>
    <row r="16151" spans="1:4" ht="15.75" hidden="1" customHeight="1">
      <c r="A16151" s="13" t="s">
        <v>375</v>
      </c>
      <c r="B16151" s="13">
        <v>1986</v>
      </c>
      <c r="C16151" s="13">
        <v>742663</v>
      </c>
      <c r="D16151" s="13">
        <v>0.59799999999999998</v>
      </c>
    </row>
    <row r="16152" spans="1:4" ht="15.75" hidden="1" customHeight="1">
      <c r="A16152" s="13" t="s">
        <v>375</v>
      </c>
      <c r="B16152" s="13">
        <v>1987</v>
      </c>
      <c r="C16152" s="13">
        <v>754784</v>
      </c>
      <c r="D16152" s="13">
        <v>0.47199999999999998</v>
      </c>
    </row>
    <row r="16153" spans="1:4" ht="15.75" hidden="1" customHeight="1">
      <c r="A16153" s="13" t="s">
        <v>375</v>
      </c>
      <c r="B16153" s="13">
        <v>1988</v>
      </c>
      <c r="C16153" s="13">
        <v>764373</v>
      </c>
      <c r="D16153" s="13">
        <v>0.55000000000000004</v>
      </c>
    </row>
    <row r="16154" spans="1:4" ht="15.75" hidden="1" customHeight="1">
      <c r="A16154" s="13" t="s">
        <v>375</v>
      </c>
      <c r="B16154" s="13">
        <v>1989</v>
      </c>
      <c r="C16154" s="13">
        <v>772713</v>
      </c>
      <c r="D16154" s="13">
        <v>0.625</v>
      </c>
    </row>
    <row r="16155" spans="1:4" ht="15.75" hidden="1" customHeight="1">
      <c r="A16155" s="13" t="s">
        <v>375</v>
      </c>
      <c r="B16155" s="13">
        <v>1990</v>
      </c>
      <c r="C16155" s="13">
        <v>780437</v>
      </c>
      <c r="D16155" s="13">
        <v>0.80100000000000005</v>
      </c>
    </row>
    <row r="16156" spans="1:4" ht="15.75" hidden="1" customHeight="1">
      <c r="A16156" s="13" t="s">
        <v>375</v>
      </c>
      <c r="B16156" s="13">
        <v>1991</v>
      </c>
      <c r="C16156" s="13">
        <v>784838</v>
      </c>
      <c r="D16156" s="13">
        <v>0.65500000000000003</v>
      </c>
    </row>
    <row r="16157" spans="1:4" ht="15.75" hidden="1" customHeight="1">
      <c r="A16157" s="13" t="s">
        <v>375</v>
      </c>
      <c r="B16157" s="13">
        <v>1992</v>
      </c>
      <c r="C16157" s="13">
        <v>786860</v>
      </c>
      <c r="D16157" s="13">
        <v>0.73</v>
      </c>
    </row>
    <row r="16158" spans="1:4" ht="15.75" hidden="1" customHeight="1">
      <c r="A16158" s="13" t="s">
        <v>375</v>
      </c>
      <c r="B16158" s="13">
        <v>1993</v>
      </c>
      <c r="C16158" s="13">
        <v>789209</v>
      </c>
      <c r="D16158" s="13">
        <v>0.72899999999999998</v>
      </c>
    </row>
    <row r="16159" spans="1:4" ht="15.75" hidden="1" customHeight="1">
      <c r="A16159" s="13" t="s">
        <v>375</v>
      </c>
      <c r="B16159" s="13">
        <v>1994</v>
      </c>
      <c r="C16159" s="13">
        <v>790811</v>
      </c>
      <c r="D16159" s="13">
        <v>0.72299999999999998</v>
      </c>
    </row>
    <row r="16160" spans="1:4" ht="15.75" hidden="1" customHeight="1">
      <c r="A16160" s="13" t="s">
        <v>375</v>
      </c>
      <c r="B16160" s="13">
        <v>1995</v>
      </c>
      <c r="C16160" s="13">
        <v>792247</v>
      </c>
      <c r="D16160" s="13">
        <v>0.73699999999999999</v>
      </c>
    </row>
    <row r="16161" spans="1:4" ht="15.75" hidden="1" customHeight="1">
      <c r="A16161" s="13" t="s">
        <v>375</v>
      </c>
      <c r="B16161" s="13">
        <v>1996</v>
      </c>
      <c r="C16161" s="13">
        <v>796542</v>
      </c>
      <c r="D16161" s="13">
        <v>0.79200000000000004</v>
      </c>
    </row>
    <row r="16162" spans="1:4" ht="15.75" hidden="1" customHeight="1">
      <c r="A16162" s="13" t="s">
        <v>375</v>
      </c>
      <c r="B16162" s="13">
        <v>1997</v>
      </c>
      <c r="C16162" s="13">
        <v>804575</v>
      </c>
      <c r="D16162" s="13">
        <v>0.76400000000000001</v>
      </c>
    </row>
    <row r="16163" spans="1:4" ht="15.75" hidden="1" customHeight="1">
      <c r="A16163" s="13" t="s">
        <v>375</v>
      </c>
      <c r="B16163" s="13">
        <v>1998</v>
      </c>
      <c r="C16163" s="13">
        <v>813964</v>
      </c>
      <c r="D16163" s="13">
        <v>0.74299999999999999</v>
      </c>
    </row>
    <row r="16164" spans="1:4" ht="15.75" hidden="1" customHeight="1">
      <c r="A16164" s="13" t="s">
        <v>375</v>
      </c>
      <c r="B16164" s="13">
        <v>1999</v>
      </c>
      <c r="C16164" s="13">
        <v>823432</v>
      </c>
      <c r="D16164" s="13">
        <v>0.75600000000000001</v>
      </c>
    </row>
    <row r="16165" spans="1:4" ht="15.75" hidden="1" customHeight="1">
      <c r="A16165" s="13" t="s">
        <v>375</v>
      </c>
      <c r="B16165" s="13">
        <v>2000</v>
      </c>
      <c r="C16165" s="13">
        <v>832516</v>
      </c>
      <c r="D16165" s="13">
        <v>0.81499999999999995</v>
      </c>
    </row>
    <row r="16166" spans="1:4" ht="15.75" hidden="1" customHeight="1">
      <c r="A16166" s="13" t="s">
        <v>375</v>
      </c>
      <c r="B16166" s="13">
        <v>2001</v>
      </c>
      <c r="C16166" s="13">
        <v>841324</v>
      </c>
      <c r="D16166" s="13">
        <v>1.004</v>
      </c>
    </row>
    <row r="16167" spans="1:4" ht="15.75" hidden="1" customHeight="1">
      <c r="A16167" s="13" t="s">
        <v>375</v>
      </c>
      <c r="B16167" s="13">
        <v>2002</v>
      </c>
      <c r="C16167" s="13">
        <v>849897</v>
      </c>
      <c r="D16167" s="13">
        <v>0.83499999999999996</v>
      </c>
    </row>
    <row r="16168" spans="1:4" ht="15.75" hidden="1" customHeight="1">
      <c r="A16168" s="13" t="s">
        <v>375</v>
      </c>
      <c r="B16168" s="13">
        <v>2003</v>
      </c>
      <c r="C16168" s="13">
        <v>858306</v>
      </c>
      <c r="D16168" s="13">
        <v>0.98899999999999999</v>
      </c>
    </row>
    <row r="16169" spans="1:4" ht="15.75" hidden="1" customHeight="1">
      <c r="A16169" s="13" t="s">
        <v>375</v>
      </c>
      <c r="B16169" s="13">
        <v>2004</v>
      </c>
      <c r="C16169" s="13">
        <v>866699</v>
      </c>
      <c r="D16169" s="13">
        <v>1.2929999999999999</v>
      </c>
    </row>
    <row r="16170" spans="1:4" ht="15.75" hidden="1" customHeight="1">
      <c r="A16170" s="13" t="s">
        <v>375</v>
      </c>
      <c r="B16170" s="13">
        <v>2005</v>
      </c>
      <c r="C16170" s="13">
        <v>874929</v>
      </c>
      <c r="D16170" s="13">
        <v>1.026</v>
      </c>
    </row>
    <row r="16171" spans="1:4" ht="15.75" hidden="1" customHeight="1">
      <c r="A16171" s="13" t="s">
        <v>375</v>
      </c>
      <c r="B16171" s="13">
        <v>2006</v>
      </c>
      <c r="C16171" s="13">
        <v>883096</v>
      </c>
      <c r="D16171" s="13">
        <v>1.147</v>
      </c>
    </row>
    <row r="16172" spans="1:4" ht="15.75" hidden="1" customHeight="1">
      <c r="A16172" s="13" t="s">
        <v>375</v>
      </c>
      <c r="B16172" s="13">
        <v>2007</v>
      </c>
      <c r="C16172" s="13">
        <v>890655</v>
      </c>
      <c r="D16172" s="13">
        <v>1.085</v>
      </c>
    </row>
    <row r="16173" spans="1:4" ht="15.75" hidden="1" customHeight="1">
      <c r="A16173" s="13" t="s">
        <v>375</v>
      </c>
      <c r="B16173" s="13">
        <v>2008</v>
      </c>
      <c r="C16173" s="13">
        <v>896728</v>
      </c>
      <c r="D16173" s="13">
        <v>0.82399999999999995</v>
      </c>
    </row>
    <row r="16174" spans="1:4" ht="15.75" hidden="1" customHeight="1">
      <c r="A16174" s="13" t="s">
        <v>375</v>
      </c>
      <c r="B16174" s="13">
        <v>2009</v>
      </c>
      <c r="C16174" s="13">
        <v>901390</v>
      </c>
      <c r="D16174" s="13">
        <v>0.73599999999999999</v>
      </c>
    </row>
    <row r="16175" spans="1:4" ht="15.75" hidden="1" customHeight="1">
      <c r="A16175" s="13" t="s">
        <v>375</v>
      </c>
      <c r="B16175" s="13">
        <v>2010</v>
      </c>
      <c r="C16175" s="13">
        <v>905176</v>
      </c>
      <c r="D16175" s="13">
        <v>1.0920000000000001</v>
      </c>
    </row>
    <row r="16176" spans="1:4" ht="15.75" hidden="1" customHeight="1">
      <c r="A16176" s="13" t="s">
        <v>375</v>
      </c>
      <c r="B16176" s="13">
        <v>2011</v>
      </c>
      <c r="C16176" s="13">
        <v>908359</v>
      </c>
      <c r="D16176" s="13">
        <v>1.0149999999999999</v>
      </c>
    </row>
    <row r="16177" spans="1:4" ht="15.75" hidden="1" customHeight="1">
      <c r="A16177" s="13" t="s">
        <v>375</v>
      </c>
      <c r="B16177" s="13">
        <v>2012</v>
      </c>
      <c r="C16177" s="13">
        <v>911067</v>
      </c>
      <c r="D16177" s="13">
        <v>0.96699999999999997</v>
      </c>
    </row>
    <row r="16178" spans="1:4" ht="15.75" hidden="1" customHeight="1">
      <c r="A16178" s="13" t="s">
        <v>375</v>
      </c>
      <c r="B16178" s="13">
        <v>2013</v>
      </c>
      <c r="C16178" s="13">
        <v>913467</v>
      </c>
      <c r="D16178" s="13">
        <v>1.0369999999999999</v>
      </c>
    </row>
    <row r="16179" spans="1:4" ht="15.75" hidden="1" customHeight="1">
      <c r="A16179" s="13" t="s">
        <v>375</v>
      </c>
      <c r="B16179" s="13">
        <v>2014</v>
      </c>
      <c r="C16179" s="13">
        <v>915576</v>
      </c>
      <c r="D16179" s="13">
        <v>1.18</v>
      </c>
    </row>
    <row r="16180" spans="1:4" ht="15.75" hidden="1" customHeight="1">
      <c r="A16180" s="13" t="s">
        <v>375</v>
      </c>
      <c r="B16180" s="13">
        <v>2015</v>
      </c>
      <c r="C16180" s="13">
        <v>917209</v>
      </c>
      <c r="D16180" s="13">
        <v>1.242</v>
      </c>
    </row>
    <row r="16181" spans="1:4" ht="15.75" hidden="1" customHeight="1">
      <c r="A16181" s="13" t="s">
        <v>375</v>
      </c>
      <c r="B16181" s="13">
        <v>2016</v>
      </c>
      <c r="C16181" s="13">
        <v>918371</v>
      </c>
      <c r="D16181" s="13">
        <v>1.1759999999999999</v>
      </c>
    </row>
    <row r="16182" spans="1:4" ht="15.75" hidden="1" customHeight="1">
      <c r="A16182" s="13" t="s">
        <v>375</v>
      </c>
      <c r="B16182" s="13">
        <v>2017</v>
      </c>
      <c r="C16182" s="13">
        <v>919022</v>
      </c>
      <c r="D16182" s="13">
        <v>1.3080000000000001</v>
      </c>
    </row>
    <row r="16183" spans="1:4" ht="15.75" hidden="1" customHeight="1">
      <c r="A16183" s="13" t="s">
        <v>375</v>
      </c>
      <c r="B16183" s="13">
        <v>2018</v>
      </c>
      <c r="C16183" s="13">
        <v>919002</v>
      </c>
      <c r="D16183" s="13">
        <v>1.3560000000000001</v>
      </c>
    </row>
    <row r="16184" spans="1:4" ht="15.75" hidden="1" customHeight="1">
      <c r="A16184" s="13" t="s">
        <v>375</v>
      </c>
      <c r="B16184" s="13">
        <v>2019</v>
      </c>
      <c r="C16184" s="13">
        <v>918472</v>
      </c>
      <c r="D16184" s="13">
        <v>1.359</v>
      </c>
    </row>
    <row r="16185" spans="1:4" ht="15.75" hidden="1" customHeight="1">
      <c r="A16185" s="13" t="s">
        <v>375</v>
      </c>
      <c r="B16185" s="13">
        <v>2020</v>
      </c>
      <c r="C16185" s="13">
        <v>920430</v>
      </c>
      <c r="D16185" s="13">
        <v>1.431</v>
      </c>
    </row>
    <row r="16186" spans="1:4" ht="15.75" hidden="1" customHeight="1">
      <c r="A16186" s="13" t="s">
        <v>375</v>
      </c>
      <c r="B16186" s="13">
        <v>2021</v>
      </c>
      <c r="C16186" s="13">
        <v>924615</v>
      </c>
      <c r="D16186" s="13">
        <v>1.47</v>
      </c>
    </row>
    <row r="16187" spans="1:4" ht="15.75" hidden="1" customHeight="1">
      <c r="A16187" s="13" t="s">
        <v>274</v>
      </c>
      <c r="B16187" s="13">
        <v>1850</v>
      </c>
      <c r="C16187" s="13">
        <v>1622623</v>
      </c>
    </row>
    <row r="16188" spans="1:4" ht="15.75" hidden="1" customHeight="1">
      <c r="A16188" s="13" t="s">
        <v>274</v>
      </c>
      <c r="B16188" s="13">
        <v>1851</v>
      </c>
      <c r="C16188" s="13">
        <v>1636889</v>
      </c>
    </row>
    <row r="16189" spans="1:4" ht="15.75" hidden="1" customHeight="1">
      <c r="A16189" s="13" t="s">
        <v>274</v>
      </c>
      <c r="B16189" s="13">
        <v>1852</v>
      </c>
      <c r="C16189" s="13">
        <v>1649431</v>
      </c>
    </row>
    <row r="16190" spans="1:4" ht="15.75" hidden="1" customHeight="1">
      <c r="A16190" s="13" t="s">
        <v>274</v>
      </c>
      <c r="B16190" s="13">
        <v>1853</v>
      </c>
      <c r="C16190" s="13">
        <v>1660217</v>
      </c>
    </row>
    <row r="16191" spans="1:4" ht="15.75" hidden="1" customHeight="1">
      <c r="A16191" s="13" t="s">
        <v>274</v>
      </c>
      <c r="B16191" s="13">
        <v>1854</v>
      </c>
      <c r="C16191" s="13">
        <v>1671073</v>
      </c>
    </row>
    <row r="16192" spans="1:4" ht="15.75" hidden="1" customHeight="1">
      <c r="A16192" s="13" t="s">
        <v>274</v>
      </c>
      <c r="B16192" s="13">
        <v>1855</v>
      </c>
      <c r="C16192" s="13">
        <v>1682000</v>
      </c>
    </row>
    <row r="16193" spans="1:4" ht="15.75" hidden="1" customHeight="1">
      <c r="A16193" s="13" t="s">
        <v>274</v>
      </c>
      <c r="B16193" s="13">
        <v>1856</v>
      </c>
      <c r="C16193" s="13">
        <v>1692999</v>
      </c>
    </row>
    <row r="16194" spans="1:4" ht="15.75" hidden="1" customHeight="1">
      <c r="A16194" s="13" t="s">
        <v>274</v>
      </c>
      <c r="B16194" s="13">
        <v>1857</v>
      </c>
      <c r="C16194" s="13">
        <v>1704069</v>
      </c>
    </row>
    <row r="16195" spans="1:4" ht="15.75" hidden="1" customHeight="1">
      <c r="A16195" s="13" t="s">
        <v>274</v>
      </c>
      <c r="B16195" s="13">
        <v>1858</v>
      </c>
      <c r="C16195" s="13">
        <v>1715212</v>
      </c>
    </row>
    <row r="16196" spans="1:4" ht="15.75" hidden="1" customHeight="1">
      <c r="A16196" s="13" t="s">
        <v>274</v>
      </c>
      <c r="B16196" s="13">
        <v>1859</v>
      </c>
      <c r="C16196" s="13">
        <v>1724467</v>
      </c>
    </row>
    <row r="16197" spans="1:4" ht="15.75" hidden="1" customHeight="1">
      <c r="A16197" s="13" t="s">
        <v>274</v>
      </c>
      <c r="B16197" s="13">
        <v>1860</v>
      </c>
      <c r="C16197" s="13">
        <v>1731819</v>
      </c>
      <c r="D16197" s="13">
        <v>3.6999999999999998E-2</v>
      </c>
    </row>
    <row r="16198" spans="1:4" ht="15.75" hidden="1" customHeight="1">
      <c r="A16198" s="13" t="s">
        <v>274</v>
      </c>
      <c r="B16198" s="13">
        <v>1861</v>
      </c>
      <c r="C16198" s="13">
        <v>1737255</v>
      </c>
      <c r="D16198" s="13">
        <v>7.2999999999999995E-2</v>
      </c>
    </row>
    <row r="16199" spans="1:4" ht="15.75" hidden="1" customHeight="1">
      <c r="A16199" s="13" t="s">
        <v>274</v>
      </c>
      <c r="B16199" s="13">
        <v>1862</v>
      </c>
      <c r="C16199" s="13">
        <v>1740760</v>
      </c>
      <c r="D16199" s="13">
        <v>7.2999999999999995E-2</v>
      </c>
    </row>
    <row r="16200" spans="1:4" ht="15.75" hidden="1" customHeight="1">
      <c r="A16200" s="13" t="s">
        <v>274</v>
      </c>
      <c r="B16200" s="13">
        <v>1863</v>
      </c>
      <c r="C16200" s="13">
        <v>1742320</v>
      </c>
      <c r="D16200" s="13">
        <v>7.6999999999999999E-2</v>
      </c>
    </row>
    <row r="16201" spans="1:4" ht="15.75" hidden="1" customHeight="1">
      <c r="A16201" s="13" t="s">
        <v>274</v>
      </c>
      <c r="B16201" s="13">
        <v>1864</v>
      </c>
      <c r="C16201" s="13">
        <v>1743882</v>
      </c>
      <c r="D16201" s="13">
        <v>4.8000000000000001E-2</v>
      </c>
    </row>
    <row r="16202" spans="1:4" ht="15.75" hidden="1" customHeight="1">
      <c r="A16202" s="13" t="s">
        <v>274</v>
      </c>
      <c r="B16202" s="13">
        <v>1865</v>
      </c>
      <c r="C16202" s="13">
        <v>1745445</v>
      </c>
      <c r="D16202" s="13">
        <v>6.2E-2</v>
      </c>
    </row>
    <row r="16203" spans="1:4" ht="15.75" hidden="1" customHeight="1">
      <c r="A16203" s="13" t="s">
        <v>274</v>
      </c>
      <c r="B16203" s="13">
        <v>1866</v>
      </c>
      <c r="C16203" s="13">
        <v>1747009</v>
      </c>
      <c r="D16203" s="13">
        <v>7.0000000000000007E-2</v>
      </c>
    </row>
    <row r="16204" spans="1:4" ht="15.75" hidden="1" customHeight="1">
      <c r="A16204" s="13" t="s">
        <v>274</v>
      </c>
      <c r="B16204" s="13">
        <v>1867</v>
      </c>
      <c r="C16204" s="13">
        <v>1748575</v>
      </c>
      <c r="D16204" s="13">
        <v>6.2E-2</v>
      </c>
    </row>
    <row r="16205" spans="1:4" ht="15.75" hidden="1" customHeight="1">
      <c r="A16205" s="13" t="s">
        <v>274</v>
      </c>
      <c r="B16205" s="13">
        <v>1868</v>
      </c>
      <c r="C16205" s="13">
        <v>1750142</v>
      </c>
      <c r="D16205" s="13">
        <v>8.7999999999999995E-2</v>
      </c>
    </row>
    <row r="16206" spans="1:4" ht="15.75" hidden="1" customHeight="1">
      <c r="A16206" s="13" t="s">
        <v>274</v>
      </c>
      <c r="B16206" s="13">
        <v>1869</v>
      </c>
      <c r="C16206" s="13">
        <v>1756848</v>
      </c>
      <c r="D16206" s="13">
        <v>7.0000000000000007E-2</v>
      </c>
    </row>
    <row r="16207" spans="1:4" ht="15.75" hidden="1" customHeight="1">
      <c r="A16207" s="13" t="s">
        <v>274</v>
      </c>
      <c r="B16207" s="13">
        <v>1870</v>
      </c>
      <c r="C16207" s="13">
        <v>1768777</v>
      </c>
      <c r="D16207" s="13">
        <v>9.1999999999999998E-2</v>
      </c>
    </row>
    <row r="16208" spans="1:4" ht="15.75" hidden="1" customHeight="1">
      <c r="A16208" s="13" t="s">
        <v>274</v>
      </c>
      <c r="B16208" s="13">
        <v>1871</v>
      </c>
      <c r="C16208" s="13">
        <v>1786015</v>
      </c>
      <c r="D16208" s="13">
        <v>0.114</v>
      </c>
    </row>
    <row r="16209" spans="1:4" ht="15.75" hidden="1" customHeight="1">
      <c r="A16209" s="13" t="s">
        <v>274</v>
      </c>
      <c r="B16209" s="13">
        <v>1872</v>
      </c>
      <c r="C16209" s="13">
        <v>1808650</v>
      </c>
      <c r="D16209" s="13">
        <v>9.1999999999999998E-2</v>
      </c>
    </row>
    <row r="16210" spans="1:4" ht="15.75" hidden="1" customHeight="1">
      <c r="A16210" s="13" t="s">
        <v>274</v>
      </c>
      <c r="B16210" s="13">
        <v>1873</v>
      </c>
      <c r="C16210" s="13">
        <v>1836768</v>
      </c>
      <c r="D16210" s="13">
        <v>8.7999999999999995E-2</v>
      </c>
    </row>
    <row r="16211" spans="1:4" ht="15.75" hidden="1" customHeight="1">
      <c r="A16211" s="13" t="s">
        <v>274</v>
      </c>
      <c r="B16211" s="13">
        <v>1874</v>
      </c>
      <c r="C16211" s="13">
        <v>1865324</v>
      </c>
      <c r="D16211" s="13">
        <v>0.125</v>
      </c>
    </row>
    <row r="16212" spans="1:4" ht="15.75" hidden="1" customHeight="1">
      <c r="A16212" s="13" t="s">
        <v>274</v>
      </c>
      <c r="B16212" s="13">
        <v>1875</v>
      </c>
      <c r="C16212" s="13">
        <v>1894323</v>
      </c>
      <c r="D16212" s="13">
        <v>8.4000000000000005E-2</v>
      </c>
    </row>
    <row r="16213" spans="1:4" ht="15.75" hidden="1" customHeight="1">
      <c r="A16213" s="13" t="s">
        <v>274</v>
      </c>
      <c r="B16213" s="13">
        <v>1876</v>
      </c>
      <c r="C16213" s="13">
        <v>1923774</v>
      </c>
      <c r="D16213" s="13">
        <v>9.5000000000000001E-2</v>
      </c>
    </row>
    <row r="16214" spans="1:4" ht="15.75" hidden="1" customHeight="1">
      <c r="A16214" s="13" t="s">
        <v>274</v>
      </c>
      <c r="B16214" s="13">
        <v>1877</v>
      </c>
      <c r="C16214" s="13">
        <v>1953682</v>
      </c>
      <c r="D16214" s="13">
        <v>0.114</v>
      </c>
    </row>
    <row r="16215" spans="1:4" ht="15.75" hidden="1" customHeight="1">
      <c r="A16215" s="13" t="s">
        <v>274</v>
      </c>
      <c r="B16215" s="13">
        <v>1878</v>
      </c>
      <c r="C16215" s="13">
        <v>1984055</v>
      </c>
      <c r="D16215" s="13">
        <v>0.128</v>
      </c>
    </row>
    <row r="16216" spans="1:4" ht="15.75" hidden="1" customHeight="1">
      <c r="A16216" s="13" t="s">
        <v>274</v>
      </c>
      <c r="B16216" s="13">
        <v>1879</v>
      </c>
      <c r="C16216" s="13">
        <v>2014465</v>
      </c>
      <c r="D16216" s="13">
        <v>7.6999999999999999E-2</v>
      </c>
    </row>
    <row r="16217" spans="1:4" ht="15.75" hidden="1" customHeight="1">
      <c r="A16217" s="13" t="s">
        <v>274</v>
      </c>
      <c r="B16217" s="13">
        <v>1880</v>
      </c>
      <c r="C16217" s="13">
        <v>2044905</v>
      </c>
      <c r="D16217" s="13">
        <v>9.9000000000000005E-2</v>
      </c>
    </row>
    <row r="16218" spans="1:4" ht="15.75" hidden="1" customHeight="1">
      <c r="A16218" s="13" t="s">
        <v>274</v>
      </c>
      <c r="B16218" s="13">
        <v>1881</v>
      </c>
      <c r="C16218" s="13">
        <v>2075370</v>
      </c>
      <c r="D16218" s="13">
        <v>9.9000000000000005E-2</v>
      </c>
    </row>
    <row r="16219" spans="1:4" ht="15.75" hidden="1" customHeight="1">
      <c r="A16219" s="13" t="s">
        <v>274</v>
      </c>
      <c r="B16219" s="13">
        <v>1882</v>
      </c>
      <c r="C16219" s="13">
        <v>2105853</v>
      </c>
      <c r="D16219" s="13">
        <v>0.121</v>
      </c>
    </row>
    <row r="16220" spans="1:4" ht="15.75" hidden="1" customHeight="1">
      <c r="A16220" s="13" t="s">
        <v>274</v>
      </c>
      <c r="B16220" s="13">
        <v>1883</v>
      </c>
      <c r="C16220" s="13">
        <v>2136348</v>
      </c>
      <c r="D16220" s="13">
        <v>0.11700000000000001</v>
      </c>
    </row>
    <row r="16221" spans="1:4" ht="15.75" hidden="1" customHeight="1">
      <c r="A16221" s="13" t="s">
        <v>274</v>
      </c>
      <c r="B16221" s="13">
        <v>1884</v>
      </c>
      <c r="C16221" s="13">
        <v>2167285</v>
      </c>
      <c r="D16221" s="13">
        <v>0.14299999999999999</v>
      </c>
    </row>
    <row r="16222" spans="1:4" ht="15.75" hidden="1" customHeight="1">
      <c r="A16222" s="13" t="s">
        <v>274</v>
      </c>
      <c r="B16222" s="13">
        <v>1885</v>
      </c>
      <c r="C16222" s="13">
        <v>2198670</v>
      </c>
      <c r="D16222" s="13">
        <v>0.22</v>
      </c>
    </row>
    <row r="16223" spans="1:4" ht="15.75" hidden="1" customHeight="1">
      <c r="A16223" s="13" t="s">
        <v>274</v>
      </c>
      <c r="B16223" s="13">
        <v>1886</v>
      </c>
      <c r="C16223" s="13">
        <v>2230510</v>
      </c>
      <c r="D16223" s="13">
        <v>0.128</v>
      </c>
    </row>
    <row r="16224" spans="1:4" ht="15.75" hidden="1" customHeight="1">
      <c r="A16224" s="13" t="s">
        <v>274</v>
      </c>
      <c r="B16224" s="13">
        <v>1887</v>
      </c>
      <c r="C16224" s="13">
        <v>2262810</v>
      </c>
      <c r="D16224" s="13">
        <v>0.128</v>
      </c>
    </row>
    <row r="16225" spans="1:4" ht="15.75" hidden="1" customHeight="1">
      <c r="A16225" s="13" t="s">
        <v>274</v>
      </c>
      <c r="B16225" s="13">
        <v>1888</v>
      </c>
      <c r="C16225" s="13">
        <v>2295579</v>
      </c>
      <c r="D16225" s="13">
        <v>0.121</v>
      </c>
    </row>
    <row r="16226" spans="1:4" ht="15.75" hidden="1" customHeight="1">
      <c r="A16226" s="13" t="s">
        <v>274</v>
      </c>
      <c r="B16226" s="13">
        <v>1889</v>
      </c>
      <c r="C16226" s="13">
        <v>2327324</v>
      </c>
      <c r="D16226" s="13">
        <v>0.161</v>
      </c>
    </row>
    <row r="16227" spans="1:4" ht="15.75" hidden="1" customHeight="1">
      <c r="A16227" s="13" t="s">
        <v>274</v>
      </c>
      <c r="B16227" s="13">
        <v>1890</v>
      </c>
      <c r="C16227" s="13">
        <v>2358016</v>
      </c>
      <c r="D16227" s="13">
        <v>0.20899999999999999</v>
      </c>
    </row>
    <row r="16228" spans="1:4" ht="15.75" hidden="1" customHeight="1">
      <c r="A16228" s="13" t="s">
        <v>274</v>
      </c>
      <c r="B16228" s="13">
        <v>1891</v>
      </c>
      <c r="C16228" s="13">
        <v>2387621</v>
      </c>
      <c r="D16228" s="13">
        <v>0.22</v>
      </c>
    </row>
    <row r="16229" spans="1:4" ht="15.75" hidden="1" customHeight="1">
      <c r="A16229" s="13" t="s">
        <v>274</v>
      </c>
      <c r="B16229" s="13">
        <v>1892</v>
      </c>
      <c r="C16229" s="13">
        <v>2416106</v>
      </c>
      <c r="D16229" s="13">
        <v>0.19400000000000001</v>
      </c>
    </row>
    <row r="16230" spans="1:4" ht="15.75" hidden="1" customHeight="1">
      <c r="A16230" s="13" t="s">
        <v>274</v>
      </c>
      <c r="B16230" s="13">
        <v>1893</v>
      </c>
      <c r="C16230" s="13">
        <v>2443438</v>
      </c>
      <c r="D16230" s="13">
        <v>0.19400000000000001</v>
      </c>
    </row>
    <row r="16231" spans="1:4" ht="15.75" hidden="1" customHeight="1">
      <c r="A16231" s="13" t="s">
        <v>274</v>
      </c>
      <c r="B16231" s="13">
        <v>1894</v>
      </c>
      <c r="C16231" s="13">
        <v>2471079</v>
      </c>
      <c r="D16231" s="13">
        <v>0.22</v>
      </c>
    </row>
    <row r="16232" spans="1:4" ht="15.75" hidden="1" customHeight="1">
      <c r="A16232" s="13" t="s">
        <v>274</v>
      </c>
      <c r="B16232" s="13">
        <v>1895</v>
      </c>
      <c r="C16232" s="13">
        <v>2499032</v>
      </c>
      <c r="D16232" s="13">
        <v>0.23400000000000001</v>
      </c>
    </row>
    <row r="16233" spans="1:4" ht="15.75" hidden="1" customHeight="1">
      <c r="A16233" s="13" t="s">
        <v>274</v>
      </c>
      <c r="B16233" s="13">
        <v>1896</v>
      </c>
      <c r="C16233" s="13">
        <v>2527302</v>
      </c>
      <c r="D16233" s="13">
        <v>0.29699999999999999</v>
      </c>
    </row>
    <row r="16234" spans="1:4" ht="15.75" hidden="1" customHeight="1">
      <c r="A16234" s="13" t="s">
        <v>274</v>
      </c>
      <c r="B16234" s="13">
        <v>1897</v>
      </c>
      <c r="C16234" s="13">
        <v>2555892</v>
      </c>
      <c r="D16234" s="13">
        <v>0.51700000000000002</v>
      </c>
    </row>
    <row r="16235" spans="1:4" ht="15.75" hidden="1" customHeight="1">
      <c r="A16235" s="13" t="s">
        <v>274</v>
      </c>
      <c r="B16235" s="13">
        <v>1898</v>
      </c>
      <c r="C16235" s="13">
        <v>2584805</v>
      </c>
      <c r="D16235" s="13">
        <v>0.48699999999999999</v>
      </c>
    </row>
    <row r="16236" spans="1:4" ht="15.75" hidden="1" customHeight="1">
      <c r="A16236" s="13" t="s">
        <v>274</v>
      </c>
      <c r="B16236" s="13">
        <v>1899</v>
      </c>
      <c r="C16236" s="13">
        <v>2613453</v>
      </c>
      <c r="D16236" s="13">
        <v>0.73599999999999999</v>
      </c>
    </row>
    <row r="16237" spans="1:4" ht="15.75" hidden="1" customHeight="1">
      <c r="A16237" s="13" t="s">
        <v>274</v>
      </c>
      <c r="B16237" s="13">
        <v>1900</v>
      </c>
      <c r="C16237" s="13">
        <v>2641827</v>
      </c>
      <c r="D16237" s="13">
        <v>0.60099999999999998</v>
      </c>
    </row>
    <row r="16238" spans="1:4" ht="15.75" hidden="1" customHeight="1">
      <c r="A16238" s="13" t="s">
        <v>274</v>
      </c>
      <c r="B16238" s="13">
        <v>1901</v>
      </c>
      <c r="C16238" s="13">
        <v>2669917</v>
      </c>
      <c r="D16238" s="13">
        <v>0.42099999999999999</v>
      </c>
    </row>
    <row r="16239" spans="1:4" ht="15.75" hidden="1" customHeight="1">
      <c r="A16239" s="13" t="s">
        <v>274</v>
      </c>
      <c r="B16239" s="13">
        <v>1902</v>
      </c>
      <c r="C16239" s="13">
        <v>2697715</v>
      </c>
      <c r="D16239" s="13">
        <v>0.39900000000000002</v>
      </c>
    </row>
    <row r="16240" spans="1:4" ht="15.75" hidden="1" customHeight="1">
      <c r="A16240" s="13" t="s">
        <v>274</v>
      </c>
      <c r="B16240" s="13">
        <v>1903</v>
      </c>
      <c r="C16240" s="13">
        <v>2725211</v>
      </c>
      <c r="D16240" s="13">
        <v>0.51300000000000001</v>
      </c>
    </row>
    <row r="16241" spans="1:4" ht="15.75" hidden="1" customHeight="1">
      <c r="A16241" s="13" t="s">
        <v>274</v>
      </c>
      <c r="B16241" s="13">
        <v>1904</v>
      </c>
      <c r="C16241" s="13">
        <v>2752987</v>
      </c>
      <c r="D16241" s="13">
        <v>0.52800000000000002</v>
      </c>
    </row>
    <row r="16242" spans="1:4" ht="15.75" hidden="1" customHeight="1">
      <c r="A16242" s="13" t="s">
        <v>274</v>
      </c>
      <c r="B16242" s="13">
        <v>1905</v>
      </c>
      <c r="C16242" s="13">
        <v>2781046</v>
      </c>
      <c r="D16242" s="13">
        <v>0.58599999999999997</v>
      </c>
    </row>
    <row r="16243" spans="1:4" ht="15.75" hidden="1" customHeight="1">
      <c r="A16243" s="13" t="s">
        <v>274</v>
      </c>
      <c r="B16243" s="13">
        <v>1906</v>
      </c>
      <c r="C16243" s="13">
        <v>2809391</v>
      </c>
      <c r="D16243" s="13">
        <v>0.61599999999999999</v>
      </c>
    </row>
    <row r="16244" spans="1:4" ht="15.75" hidden="1" customHeight="1">
      <c r="A16244" s="13" t="s">
        <v>274</v>
      </c>
      <c r="B16244" s="13">
        <v>1907</v>
      </c>
      <c r="C16244" s="13">
        <v>2838025</v>
      </c>
      <c r="D16244" s="13">
        <v>0.88700000000000001</v>
      </c>
    </row>
    <row r="16245" spans="1:4" ht="15.75" hidden="1" customHeight="1">
      <c r="A16245" s="13" t="s">
        <v>274</v>
      </c>
      <c r="B16245" s="13">
        <v>1908</v>
      </c>
      <c r="C16245" s="13">
        <v>2866950</v>
      </c>
      <c r="D16245" s="13">
        <v>1.407</v>
      </c>
    </row>
    <row r="16246" spans="1:4" ht="15.75" hidden="1" customHeight="1">
      <c r="A16246" s="13" t="s">
        <v>274</v>
      </c>
      <c r="B16246" s="13">
        <v>1909</v>
      </c>
      <c r="C16246" s="13">
        <v>2894148</v>
      </c>
      <c r="D16246" s="13">
        <v>1.282</v>
      </c>
    </row>
    <row r="16247" spans="1:4" ht="15.75" hidden="1" customHeight="1">
      <c r="A16247" s="13" t="s">
        <v>274</v>
      </c>
      <c r="B16247" s="13">
        <v>1910</v>
      </c>
      <c r="C16247" s="13">
        <v>2919587</v>
      </c>
      <c r="D16247" s="13">
        <v>1.0629999999999999</v>
      </c>
    </row>
    <row r="16248" spans="1:4" ht="15.75" hidden="1" customHeight="1">
      <c r="A16248" s="13" t="s">
        <v>274</v>
      </c>
      <c r="B16248" s="13">
        <v>1911</v>
      </c>
      <c r="C16248" s="13">
        <v>2943234</v>
      </c>
      <c r="D16248" s="13">
        <v>1.3149999999999999</v>
      </c>
    </row>
    <row r="16249" spans="1:4" ht="15.75" hidden="1" customHeight="1">
      <c r="A16249" s="13" t="s">
        <v>274</v>
      </c>
      <c r="B16249" s="13">
        <v>1912</v>
      </c>
      <c r="C16249" s="13">
        <v>2965059</v>
      </c>
      <c r="D16249" s="13">
        <v>1.484</v>
      </c>
    </row>
    <row r="16250" spans="1:4" ht="15.75" hidden="1" customHeight="1">
      <c r="A16250" s="13" t="s">
        <v>274</v>
      </c>
      <c r="B16250" s="13">
        <v>1913</v>
      </c>
      <c r="C16250" s="13">
        <v>2985029</v>
      </c>
      <c r="D16250" s="13">
        <v>1.663</v>
      </c>
    </row>
    <row r="16251" spans="1:4" ht="15.75" hidden="1" customHeight="1">
      <c r="A16251" s="13" t="s">
        <v>274</v>
      </c>
      <c r="B16251" s="13">
        <v>1914</v>
      </c>
      <c r="C16251" s="13">
        <v>3005133</v>
      </c>
      <c r="D16251" s="13">
        <v>0.68899999999999995</v>
      </c>
    </row>
    <row r="16252" spans="1:4" ht="15.75" hidden="1" customHeight="1">
      <c r="A16252" s="13" t="s">
        <v>274</v>
      </c>
      <c r="B16252" s="13">
        <v>1915</v>
      </c>
      <c r="C16252" s="13">
        <v>3025373</v>
      </c>
      <c r="D16252" s="13">
        <v>0.106</v>
      </c>
    </row>
    <row r="16253" spans="1:4" ht="15.75" hidden="1" customHeight="1">
      <c r="A16253" s="13" t="s">
        <v>274</v>
      </c>
      <c r="B16253" s="13">
        <v>1916</v>
      </c>
      <c r="C16253" s="13">
        <v>3045749</v>
      </c>
      <c r="D16253" s="13">
        <v>0.18</v>
      </c>
    </row>
    <row r="16254" spans="1:4" ht="15.75" hidden="1" customHeight="1">
      <c r="A16254" s="13" t="s">
        <v>274</v>
      </c>
      <c r="B16254" s="13">
        <v>1917</v>
      </c>
      <c r="C16254" s="13">
        <v>3066262</v>
      </c>
      <c r="D16254" s="13">
        <v>0.121</v>
      </c>
    </row>
    <row r="16255" spans="1:4" ht="15.75" hidden="1" customHeight="1">
      <c r="A16255" s="13" t="s">
        <v>274</v>
      </c>
      <c r="B16255" s="13">
        <v>1918</v>
      </c>
      <c r="C16255" s="13">
        <v>3086976</v>
      </c>
      <c r="D16255" s="13">
        <v>7.2999999999999995E-2</v>
      </c>
    </row>
    <row r="16256" spans="1:4" ht="15.75" hidden="1" customHeight="1">
      <c r="A16256" s="13" t="s">
        <v>274</v>
      </c>
      <c r="B16256" s="13">
        <v>1919</v>
      </c>
      <c r="C16256" s="13">
        <v>3109646</v>
      </c>
      <c r="D16256" s="13">
        <v>0.23799999999999999</v>
      </c>
    </row>
    <row r="16257" spans="1:4" ht="15.75" hidden="1" customHeight="1">
      <c r="A16257" s="13" t="s">
        <v>274</v>
      </c>
      <c r="B16257" s="13">
        <v>1920</v>
      </c>
      <c r="C16257" s="13">
        <v>3134300</v>
      </c>
      <c r="D16257" s="13">
        <v>0.27500000000000002</v>
      </c>
    </row>
    <row r="16258" spans="1:4" ht="15.75" hidden="1" customHeight="1">
      <c r="A16258" s="13" t="s">
        <v>274</v>
      </c>
      <c r="B16258" s="13">
        <v>1921</v>
      </c>
      <c r="C16258" s="13">
        <v>3160971</v>
      </c>
      <c r="D16258" s="13">
        <v>0.28199999999999997</v>
      </c>
    </row>
    <row r="16259" spans="1:4" ht="15.75" hidden="1" customHeight="1">
      <c r="A16259" s="13" t="s">
        <v>274</v>
      </c>
      <c r="B16259" s="13">
        <v>1922</v>
      </c>
      <c r="C16259" s="13">
        <v>3189690</v>
      </c>
      <c r="D16259" s="13">
        <v>0.71099999999999997</v>
      </c>
    </row>
    <row r="16260" spans="1:4" ht="15.75" hidden="1" customHeight="1">
      <c r="A16260" s="13" t="s">
        <v>274</v>
      </c>
      <c r="B16260" s="13">
        <v>1923</v>
      </c>
      <c r="C16260" s="13">
        <v>3220489</v>
      </c>
      <c r="D16260" s="13">
        <v>1.4770000000000001</v>
      </c>
    </row>
    <row r="16261" spans="1:4" ht="15.75" hidden="1" customHeight="1">
      <c r="A16261" s="13" t="s">
        <v>274</v>
      </c>
      <c r="B16261" s="13">
        <v>1924</v>
      </c>
      <c r="C16261" s="13">
        <v>3251585</v>
      </c>
      <c r="D16261" s="13">
        <v>1.744</v>
      </c>
    </row>
    <row r="16262" spans="1:4" ht="15.75" hidden="1" customHeight="1">
      <c r="A16262" s="13" t="s">
        <v>274</v>
      </c>
      <c r="B16262" s="13">
        <v>1925</v>
      </c>
      <c r="C16262" s="13">
        <v>3282981</v>
      </c>
      <c r="D16262" s="13">
        <v>1.7110000000000001</v>
      </c>
    </row>
    <row r="16263" spans="1:4" ht="15.75" hidden="1" customHeight="1">
      <c r="A16263" s="13" t="s">
        <v>274</v>
      </c>
      <c r="B16263" s="13">
        <v>1926</v>
      </c>
      <c r="C16263" s="13">
        <v>3314680</v>
      </c>
      <c r="D16263" s="13">
        <v>1.5980000000000001</v>
      </c>
    </row>
    <row r="16264" spans="1:4" ht="15.75" hidden="1" customHeight="1">
      <c r="A16264" s="13" t="s">
        <v>274</v>
      </c>
      <c r="B16264" s="13">
        <v>1927</v>
      </c>
      <c r="C16264" s="13">
        <v>3346685</v>
      </c>
      <c r="D16264" s="13">
        <v>2.851</v>
      </c>
    </row>
    <row r="16265" spans="1:4" ht="15.75" hidden="1" customHeight="1">
      <c r="A16265" s="13" t="s">
        <v>274</v>
      </c>
      <c r="B16265" s="13">
        <v>1928</v>
      </c>
      <c r="C16265" s="13">
        <v>3379000</v>
      </c>
      <c r="D16265" s="13">
        <v>3.1280000000000001</v>
      </c>
    </row>
    <row r="16266" spans="1:4" ht="15.75" hidden="1" customHeight="1">
      <c r="A16266" s="13" t="s">
        <v>274</v>
      </c>
      <c r="B16266" s="13">
        <v>1929</v>
      </c>
      <c r="C16266" s="13">
        <v>3409794</v>
      </c>
      <c r="D16266" s="13">
        <v>3.351</v>
      </c>
    </row>
    <row r="16267" spans="1:4" ht="15.75" hidden="1" customHeight="1">
      <c r="A16267" s="13" t="s">
        <v>274</v>
      </c>
      <c r="B16267" s="13">
        <v>1930</v>
      </c>
      <c r="C16267" s="13">
        <v>3439039</v>
      </c>
      <c r="D16267" s="13">
        <v>2.6480000000000001</v>
      </c>
    </row>
    <row r="16268" spans="1:4" ht="15.75" hidden="1" customHeight="1">
      <c r="A16268" s="13" t="s">
        <v>274</v>
      </c>
      <c r="B16268" s="13">
        <v>1931</v>
      </c>
      <c r="C16268" s="13">
        <v>3466709</v>
      </c>
      <c r="D16268" s="13">
        <v>3.0110000000000001</v>
      </c>
    </row>
    <row r="16269" spans="1:4" ht="15.75" hidden="1" customHeight="1">
      <c r="A16269" s="13" t="s">
        <v>274</v>
      </c>
      <c r="B16269" s="13">
        <v>1932</v>
      </c>
      <c r="C16269" s="13">
        <v>3492774</v>
      </c>
      <c r="D16269" s="13">
        <v>3.0219999999999998</v>
      </c>
    </row>
    <row r="16270" spans="1:4" ht="15.75" hidden="1" customHeight="1">
      <c r="A16270" s="13" t="s">
        <v>274</v>
      </c>
      <c r="B16270" s="13">
        <v>1933</v>
      </c>
      <c r="C16270" s="13">
        <v>3517206</v>
      </c>
      <c r="D16270" s="13">
        <v>3.2240000000000002</v>
      </c>
    </row>
    <row r="16271" spans="1:4" ht="15.75" hidden="1" customHeight="1">
      <c r="A16271" s="13" t="s">
        <v>274</v>
      </c>
      <c r="B16271" s="13">
        <v>1934</v>
      </c>
      <c r="C16271" s="13">
        <v>3541810</v>
      </c>
      <c r="D16271" s="13">
        <v>3.9529999999999998</v>
      </c>
    </row>
    <row r="16272" spans="1:4" ht="15.75" hidden="1" customHeight="1">
      <c r="A16272" s="13" t="s">
        <v>274</v>
      </c>
      <c r="B16272" s="13">
        <v>1935</v>
      </c>
      <c r="C16272" s="13">
        <v>3566585</v>
      </c>
      <c r="D16272" s="13">
        <v>3.516</v>
      </c>
    </row>
    <row r="16273" spans="1:4" ht="15.75" hidden="1" customHeight="1">
      <c r="A16273" s="13" t="s">
        <v>274</v>
      </c>
      <c r="B16273" s="13">
        <v>1936</v>
      </c>
      <c r="C16273" s="13">
        <v>3591534</v>
      </c>
      <c r="D16273" s="13">
        <v>4.9630000000000001</v>
      </c>
    </row>
    <row r="16274" spans="1:4" ht="15.75" hidden="1" customHeight="1">
      <c r="A16274" s="13" t="s">
        <v>274</v>
      </c>
      <c r="B16274" s="13">
        <v>1937</v>
      </c>
      <c r="C16274" s="13">
        <v>3616657</v>
      </c>
      <c r="D16274" s="13">
        <v>6.78</v>
      </c>
    </row>
    <row r="16275" spans="1:4" ht="15.75" hidden="1" customHeight="1">
      <c r="A16275" s="13" t="s">
        <v>274</v>
      </c>
      <c r="B16275" s="13">
        <v>1938</v>
      </c>
      <c r="C16275" s="13">
        <v>3641956</v>
      </c>
      <c r="D16275" s="13">
        <v>5.6959999999999997</v>
      </c>
    </row>
    <row r="16276" spans="1:4" ht="15.75" hidden="1" customHeight="1">
      <c r="A16276" s="13" t="s">
        <v>274</v>
      </c>
      <c r="B16276" s="13">
        <v>1939</v>
      </c>
      <c r="C16276" s="13">
        <v>3668252</v>
      </c>
      <c r="D16276" s="13">
        <v>4.8710000000000004</v>
      </c>
    </row>
    <row r="16277" spans="1:4" ht="15.75" hidden="1" customHeight="1">
      <c r="A16277" s="13" t="s">
        <v>274</v>
      </c>
      <c r="B16277" s="13">
        <v>1940</v>
      </c>
      <c r="C16277" s="13">
        <v>3695558</v>
      </c>
      <c r="D16277" s="13">
        <v>2.3140000000000001</v>
      </c>
    </row>
    <row r="16278" spans="1:4" ht="15.75" hidden="1" customHeight="1">
      <c r="A16278" s="13" t="s">
        <v>274</v>
      </c>
      <c r="B16278" s="13">
        <v>1941</v>
      </c>
      <c r="C16278" s="13">
        <v>3723889</v>
      </c>
      <c r="D16278" s="13">
        <v>3.2450000000000001</v>
      </c>
    </row>
    <row r="16279" spans="1:4" ht="15.75" hidden="1" customHeight="1">
      <c r="A16279" s="13" t="s">
        <v>274</v>
      </c>
      <c r="B16279" s="13">
        <v>1942</v>
      </c>
      <c r="C16279" s="13">
        <v>3753257</v>
      </c>
      <c r="D16279" s="13">
        <v>2.81</v>
      </c>
    </row>
    <row r="16280" spans="1:4" ht="15.75" hidden="1" customHeight="1">
      <c r="A16280" s="13" t="s">
        <v>274</v>
      </c>
      <c r="B16280" s="13">
        <v>1943</v>
      </c>
      <c r="C16280" s="13">
        <v>3783678</v>
      </c>
      <c r="D16280" s="13">
        <v>3.9449999999999998</v>
      </c>
    </row>
    <row r="16281" spans="1:4" ht="15.75" hidden="1" customHeight="1">
      <c r="A16281" s="13" t="s">
        <v>274</v>
      </c>
      <c r="B16281" s="13">
        <v>1944</v>
      </c>
      <c r="C16281" s="13">
        <v>3814345</v>
      </c>
      <c r="D16281" s="13">
        <v>2.7250000000000001</v>
      </c>
    </row>
    <row r="16282" spans="1:4" ht="15.75" hidden="1" customHeight="1">
      <c r="A16282" s="13" t="s">
        <v>274</v>
      </c>
      <c r="B16282" s="13">
        <v>1945</v>
      </c>
      <c r="C16282" s="13">
        <v>3845261</v>
      </c>
      <c r="D16282" s="13">
        <v>0.64</v>
      </c>
    </row>
    <row r="16283" spans="1:4" ht="15.75" hidden="1" customHeight="1">
      <c r="A16283" s="13" t="s">
        <v>274</v>
      </c>
      <c r="B16283" s="13">
        <v>1946</v>
      </c>
      <c r="C16283" s="13">
        <v>3876427</v>
      </c>
      <c r="D16283" s="13">
        <v>3.282</v>
      </c>
    </row>
    <row r="16284" spans="1:4" ht="15.75" hidden="1" customHeight="1">
      <c r="A16284" s="13" t="s">
        <v>274</v>
      </c>
      <c r="B16284" s="13">
        <v>1947</v>
      </c>
      <c r="C16284" s="13">
        <v>3907846</v>
      </c>
      <c r="D16284" s="13">
        <v>5.45</v>
      </c>
    </row>
    <row r="16285" spans="1:4" ht="15.75" hidden="1" customHeight="1">
      <c r="A16285" s="13" t="s">
        <v>274</v>
      </c>
      <c r="B16285" s="13">
        <v>1948</v>
      </c>
      <c r="C16285" s="13">
        <v>3939520</v>
      </c>
      <c r="D16285" s="13">
        <v>8.4580000000000002</v>
      </c>
    </row>
    <row r="16286" spans="1:4" ht="15.75" hidden="1" customHeight="1">
      <c r="A16286" s="13" t="s">
        <v>274</v>
      </c>
      <c r="B16286" s="13">
        <v>1949</v>
      </c>
      <c r="C16286" s="13">
        <v>3972991</v>
      </c>
      <c r="D16286" s="13">
        <v>4.9329999999999998</v>
      </c>
    </row>
    <row r="16287" spans="1:4" ht="15.75" hidden="1" customHeight="1">
      <c r="A16287" s="13" t="s">
        <v>274</v>
      </c>
      <c r="B16287" s="13">
        <v>1950</v>
      </c>
      <c r="C16287" s="13">
        <v>4008294</v>
      </c>
      <c r="D16287" s="13">
        <v>6.5449999999999999</v>
      </c>
    </row>
    <row r="16288" spans="1:4" ht="15.75" hidden="1" customHeight="1">
      <c r="A16288" s="13" t="s">
        <v>274</v>
      </c>
      <c r="B16288" s="13">
        <v>1951</v>
      </c>
      <c r="C16288" s="13">
        <v>4047494</v>
      </c>
      <c r="D16288" s="13">
        <v>7.9770000000000003</v>
      </c>
    </row>
    <row r="16289" spans="1:4" ht="15.75" hidden="1" customHeight="1">
      <c r="A16289" s="13" t="s">
        <v>274</v>
      </c>
      <c r="B16289" s="13">
        <v>1952</v>
      </c>
      <c r="C16289" s="13">
        <v>4090784</v>
      </c>
      <c r="D16289" s="13">
        <v>8.6549999999999994</v>
      </c>
    </row>
    <row r="16290" spans="1:4" ht="15.75" hidden="1" customHeight="1">
      <c r="A16290" s="13" t="s">
        <v>274</v>
      </c>
      <c r="B16290" s="13">
        <v>1953</v>
      </c>
      <c r="C16290" s="13">
        <v>4139776</v>
      </c>
      <c r="D16290" s="13">
        <v>7.5659999999999998</v>
      </c>
    </row>
    <row r="16291" spans="1:4" ht="15.75" hidden="1" customHeight="1">
      <c r="A16291" s="13" t="s">
        <v>274</v>
      </c>
      <c r="B16291" s="13">
        <v>1954</v>
      </c>
      <c r="C16291" s="13">
        <v>4187367</v>
      </c>
      <c r="D16291" s="13">
        <v>9.1519999999999992</v>
      </c>
    </row>
    <row r="16292" spans="1:4" ht="15.75" hidden="1" customHeight="1">
      <c r="A16292" s="13" t="s">
        <v>274</v>
      </c>
      <c r="B16292" s="13">
        <v>1955</v>
      </c>
      <c r="C16292" s="13">
        <v>4235412</v>
      </c>
      <c r="D16292" s="13">
        <v>10.925000000000001</v>
      </c>
    </row>
    <row r="16293" spans="1:4" ht="15.75" hidden="1" customHeight="1">
      <c r="A16293" s="13" t="s">
        <v>274</v>
      </c>
      <c r="B16293" s="13">
        <v>1956</v>
      </c>
      <c r="C16293" s="13">
        <v>4282284</v>
      </c>
      <c r="D16293" s="13">
        <v>12.167999999999999</v>
      </c>
    </row>
    <row r="16294" spans="1:4" ht="15.75" hidden="1" customHeight="1">
      <c r="A16294" s="13" t="s">
        <v>274</v>
      </c>
      <c r="B16294" s="13">
        <v>1957</v>
      </c>
      <c r="C16294" s="13">
        <v>4324585</v>
      </c>
      <c r="D16294" s="13">
        <v>12.241</v>
      </c>
    </row>
    <row r="16295" spans="1:4" ht="15.75" hidden="1" customHeight="1">
      <c r="A16295" s="13" t="s">
        <v>274</v>
      </c>
      <c r="B16295" s="13">
        <v>1958</v>
      </c>
      <c r="C16295" s="13">
        <v>4360275</v>
      </c>
      <c r="D16295" s="13">
        <v>10.606999999999999</v>
      </c>
    </row>
    <row r="16296" spans="1:4" ht="15.75" hidden="1" customHeight="1">
      <c r="A16296" s="13" t="s">
        <v>274</v>
      </c>
      <c r="B16296" s="13">
        <v>1959</v>
      </c>
      <c r="C16296" s="13">
        <v>4395239</v>
      </c>
      <c r="D16296" s="13">
        <v>13.555999999999999</v>
      </c>
    </row>
    <row r="16297" spans="1:4" ht="15.75" hidden="1" customHeight="1">
      <c r="A16297" s="13" t="s">
        <v>274</v>
      </c>
      <c r="B16297" s="13">
        <v>1960</v>
      </c>
      <c r="C16297" s="13">
        <v>4430178</v>
      </c>
      <c r="D16297" s="13">
        <v>15.087</v>
      </c>
    </row>
    <row r="16298" spans="1:4" ht="15.75" hidden="1" customHeight="1">
      <c r="A16298" s="13" t="s">
        <v>274</v>
      </c>
      <c r="B16298" s="13">
        <v>1961</v>
      </c>
      <c r="C16298" s="13">
        <v>4461532</v>
      </c>
      <c r="D16298" s="13">
        <v>14.922000000000001</v>
      </c>
    </row>
    <row r="16299" spans="1:4" ht="15.75" hidden="1" customHeight="1">
      <c r="A16299" s="13" t="s">
        <v>274</v>
      </c>
      <c r="B16299" s="13">
        <v>1962</v>
      </c>
      <c r="C16299" s="13">
        <v>4492177</v>
      </c>
      <c r="D16299" s="13">
        <v>16.79</v>
      </c>
    </row>
    <row r="16300" spans="1:4" ht="15.75" hidden="1" customHeight="1">
      <c r="A16300" s="13" t="s">
        <v>274</v>
      </c>
      <c r="B16300" s="13">
        <v>1963</v>
      </c>
      <c r="C16300" s="13">
        <v>4524291</v>
      </c>
      <c r="D16300" s="13">
        <v>19.335999999999999</v>
      </c>
    </row>
    <row r="16301" spans="1:4" ht="15.75" hidden="1" customHeight="1">
      <c r="A16301" s="13" t="s">
        <v>274</v>
      </c>
      <c r="B16301" s="13">
        <v>1964</v>
      </c>
      <c r="C16301" s="13">
        <v>4549558</v>
      </c>
      <c r="D16301" s="13">
        <v>22.827999999999999</v>
      </c>
    </row>
    <row r="16302" spans="1:4" ht="15.75" hidden="1" customHeight="1">
      <c r="A16302" s="13" t="s">
        <v>274</v>
      </c>
      <c r="B16302" s="13">
        <v>1965</v>
      </c>
      <c r="C16302" s="13">
        <v>4564582</v>
      </c>
      <c r="D16302" s="13">
        <v>25.3</v>
      </c>
    </row>
    <row r="16303" spans="1:4" ht="15.75" hidden="1" customHeight="1">
      <c r="A16303" s="13" t="s">
        <v>274</v>
      </c>
      <c r="B16303" s="13">
        <v>1966</v>
      </c>
      <c r="C16303" s="13">
        <v>4581791</v>
      </c>
      <c r="D16303" s="13">
        <v>29.489000000000001</v>
      </c>
    </row>
    <row r="16304" spans="1:4" ht="15.75" hidden="1" customHeight="1">
      <c r="A16304" s="13" t="s">
        <v>274</v>
      </c>
      <c r="B16304" s="13">
        <v>1967</v>
      </c>
      <c r="C16304" s="13">
        <v>4607106</v>
      </c>
      <c r="D16304" s="13">
        <v>28.588000000000001</v>
      </c>
    </row>
    <row r="16305" spans="1:4" ht="15.75" hidden="1" customHeight="1">
      <c r="A16305" s="13" t="s">
        <v>274</v>
      </c>
      <c r="B16305" s="13">
        <v>1968</v>
      </c>
      <c r="C16305" s="13">
        <v>4627786</v>
      </c>
      <c r="D16305" s="13">
        <v>33.280999999999999</v>
      </c>
    </row>
    <row r="16306" spans="1:4" ht="15.75" hidden="1" customHeight="1">
      <c r="A16306" s="13" t="s">
        <v>274</v>
      </c>
      <c r="B16306" s="13">
        <v>1969</v>
      </c>
      <c r="C16306" s="13">
        <v>4624400</v>
      </c>
      <c r="D16306" s="13">
        <v>37.896999999999998</v>
      </c>
    </row>
    <row r="16307" spans="1:4" ht="15.75" hidden="1" customHeight="1">
      <c r="A16307" s="13" t="s">
        <v>274</v>
      </c>
      <c r="B16307" s="13">
        <v>1970</v>
      </c>
      <c r="C16307" s="13">
        <v>4606621</v>
      </c>
      <c r="D16307" s="13">
        <v>40.354999999999997</v>
      </c>
    </row>
    <row r="16308" spans="1:4" ht="15.75" hidden="1" customHeight="1">
      <c r="A16308" s="13" t="s">
        <v>274</v>
      </c>
      <c r="B16308" s="13">
        <v>1971</v>
      </c>
      <c r="C16308" s="13">
        <v>4612433</v>
      </c>
      <c r="D16308" s="13">
        <v>40.536999999999999</v>
      </c>
    </row>
    <row r="16309" spans="1:4" ht="15.75" hidden="1" customHeight="1">
      <c r="A16309" s="13" t="s">
        <v>274</v>
      </c>
      <c r="B16309" s="13">
        <v>1972</v>
      </c>
      <c r="C16309" s="13">
        <v>4639834</v>
      </c>
      <c r="D16309" s="13">
        <v>44.106000000000002</v>
      </c>
    </row>
    <row r="16310" spans="1:4" ht="15.75" hidden="1" customHeight="1">
      <c r="A16310" s="13" t="s">
        <v>274</v>
      </c>
      <c r="B16310" s="13">
        <v>1973</v>
      </c>
      <c r="C16310" s="13">
        <v>4666168</v>
      </c>
      <c r="D16310" s="13">
        <v>49.32</v>
      </c>
    </row>
    <row r="16311" spans="1:4" ht="15.75" hidden="1" customHeight="1">
      <c r="A16311" s="13" t="s">
        <v>274</v>
      </c>
      <c r="B16311" s="13">
        <v>1974</v>
      </c>
      <c r="C16311" s="13">
        <v>4690582</v>
      </c>
      <c r="D16311" s="13">
        <v>46.607999999999997</v>
      </c>
    </row>
    <row r="16312" spans="1:4" ht="15.75" hidden="1" customHeight="1">
      <c r="A16312" s="13" t="s">
        <v>274</v>
      </c>
      <c r="B16312" s="13">
        <v>1975</v>
      </c>
      <c r="C16312" s="13">
        <v>4711384</v>
      </c>
      <c r="D16312" s="13">
        <v>46.026000000000003</v>
      </c>
    </row>
    <row r="16313" spans="1:4" ht="15.75" hidden="1" customHeight="1">
      <c r="A16313" s="13" t="s">
        <v>274</v>
      </c>
      <c r="B16313" s="13">
        <v>1976</v>
      </c>
      <c r="C16313" s="13">
        <v>4725523</v>
      </c>
      <c r="D16313" s="13">
        <v>51.198</v>
      </c>
    </row>
    <row r="16314" spans="1:4" ht="15.75" hidden="1" customHeight="1">
      <c r="A16314" s="13" t="s">
        <v>274</v>
      </c>
      <c r="B16314" s="13">
        <v>1977</v>
      </c>
      <c r="C16314" s="13">
        <v>4738738</v>
      </c>
      <c r="D16314" s="13">
        <v>50.137</v>
      </c>
    </row>
    <row r="16315" spans="1:4" ht="15.75" hidden="1" customHeight="1">
      <c r="A16315" s="13" t="s">
        <v>274</v>
      </c>
      <c r="B16315" s="13">
        <v>1978</v>
      </c>
      <c r="C16315" s="13">
        <v>4752401</v>
      </c>
      <c r="D16315" s="13">
        <v>51.825000000000003</v>
      </c>
    </row>
    <row r="16316" spans="1:4" ht="15.75" hidden="1" customHeight="1">
      <c r="A16316" s="13" t="s">
        <v>274</v>
      </c>
      <c r="B16316" s="13">
        <v>1979</v>
      </c>
      <c r="C16316" s="13">
        <v>4764568</v>
      </c>
      <c r="D16316" s="13">
        <v>54.237000000000002</v>
      </c>
    </row>
    <row r="16317" spans="1:4" ht="15.75" hidden="1" customHeight="1">
      <c r="A16317" s="13" t="s">
        <v>274</v>
      </c>
      <c r="B16317" s="13">
        <v>1980</v>
      </c>
      <c r="C16317" s="13">
        <v>4779423</v>
      </c>
      <c r="D16317" s="13">
        <v>58.139000000000003</v>
      </c>
    </row>
    <row r="16318" spans="1:4" ht="15.75" hidden="1" customHeight="1">
      <c r="A16318" s="13" t="s">
        <v>274</v>
      </c>
      <c r="B16318" s="13">
        <v>1981</v>
      </c>
      <c r="C16318" s="13">
        <v>4799868</v>
      </c>
      <c r="D16318" s="13">
        <v>51.402999999999999</v>
      </c>
    </row>
    <row r="16319" spans="1:4" ht="15.75" hidden="1" customHeight="1">
      <c r="A16319" s="13" t="s">
        <v>274</v>
      </c>
      <c r="B16319" s="13">
        <v>1982</v>
      </c>
      <c r="C16319" s="13">
        <v>4826860</v>
      </c>
      <c r="D16319" s="13">
        <v>42.975999999999999</v>
      </c>
    </row>
    <row r="16320" spans="1:4" ht="15.75" hidden="1" customHeight="1">
      <c r="A16320" s="13" t="s">
        <v>274</v>
      </c>
      <c r="B16320" s="13">
        <v>1983</v>
      </c>
      <c r="C16320" s="13">
        <v>4855738</v>
      </c>
      <c r="D16320" s="13">
        <v>41.463000000000001</v>
      </c>
    </row>
    <row r="16321" spans="1:4" ht="15.75" hidden="1" customHeight="1">
      <c r="A16321" s="13" t="s">
        <v>274</v>
      </c>
      <c r="B16321" s="13">
        <v>1984</v>
      </c>
      <c r="C16321" s="13">
        <v>4881748</v>
      </c>
      <c r="D16321" s="13">
        <v>42.146999999999998</v>
      </c>
    </row>
    <row r="16322" spans="1:4" ht="15.75" hidden="1" customHeight="1">
      <c r="A16322" s="13" t="s">
        <v>274</v>
      </c>
      <c r="B16322" s="13">
        <v>1985</v>
      </c>
      <c r="C16322" s="13">
        <v>4902179</v>
      </c>
      <c r="D16322" s="13">
        <v>49.548999999999999</v>
      </c>
    </row>
    <row r="16323" spans="1:4" ht="15.75" hidden="1" customHeight="1">
      <c r="A16323" s="13" t="s">
        <v>274</v>
      </c>
      <c r="B16323" s="13">
        <v>1986</v>
      </c>
      <c r="C16323" s="13">
        <v>4918174</v>
      </c>
      <c r="D16323" s="13">
        <v>53.213999999999999</v>
      </c>
    </row>
    <row r="16324" spans="1:4" ht="15.75" hidden="1" customHeight="1">
      <c r="A16324" s="13" t="s">
        <v>274</v>
      </c>
      <c r="B16324" s="13">
        <v>1987</v>
      </c>
      <c r="C16324" s="13">
        <v>4932176</v>
      </c>
      <c r="D16324" s="13">
        <v>57.533000000000001</v>
      </c>
    </row>
    <row r="16325" spans="1:4" ht="15.75" hidden="1" customHeight="1">
      <c r="A16325" s="13" t="s">
        <v>274</v>
      </c>
      <c r="B16325" s="13">
        <v>1988</v>
      </c>
      <c r="C16325" s="13">
        <v>4946563</v>
      </c>
      <c r="D16325" s="13">
        <v>52.058</v>
      </c>
    </row>
    <row r="16326" spans="1:4" ht="15.75" hidden="1" customHeight="1">
      <c r="A16326" s="13" t="s">
        <v>274</v>
      </c>
      <c r="B16326" s="13">
        <v>1989</v>
      </c>
      <c r="C16326" s="13">
        <v>4964482</v>
      </c>
      <c r="D16326" s="13">
        <v>52.448</v>
      </c>
    </row>
    <row r="16327" spans="1:4" ht="15.75" hidden="1" customHeight="1">
      <c r="A16327" s="13" t="s">
        <v>274</v>
      </c>
      <c r="B16327" s="13">
        <v>1990</v>
      </c>
      <c r="C16327" s="13">
        <v>4986551</v>
      </c>
      <c r="D16327" s="13">
        <v>56.914000000000001</v>
      </c>
    </row>
    <row r="16328" spans="1:4" ht="15.75" hidden="1" customHeight="1">
      <c r="A16328" s="13" t="s">
        <v>274</v>
      </c>
      <c r="B16328" s="13">
        <v>1991</v>
      </c>
      <c r="C16328" s="13">
        <v>5013856</v>
      </c>
      <c r="D16328" s="13">
        <v>55.189</v>
      </c>
    </row>
    <row r="16329" spans="1:4" ht="15.75" hidden="1" customHeight="1">
      <c r="A16329" s="13" t="s">
        <v>274</v>
      </c>
      <c r="B16329" s="13">
        <v>1992</v>
      </c>
      <c r="C16329" s="13">
        <v>5042120</v>
      </c>
      <c r="D16329" s="13">
        <v>54.265000000000001</v>
      </c>
    </row>
    <row r="16330" spans="1:4" ht="15.75" hidden="1" customHeight="1">
      <c r="A16330" s="13" t="s">
        <v>274</v>
      </c>
      <c r="B16330" s="13">
        <v>1993</v>
      </c>
      <c r="C16330" s="13">
        <v>5066609</v>
      </c>
      <c r="D16330" s="13">
        <v>56.313000000000002</v>
      </c>
    </row>
    <row r="16331" spans="1:4" ht="15.75" hidden="1" customHeight="1">
      <c r="A16331" s="13" t="s">
        <v>274</v>
      </c>
      <c r="B16331" s="13">
        <v>1994</v>
      </c>
      <c r="C16331" s="13">
        <v>5088491</v>
      </c>
      <c r="D16331" s="13">
        <v>61.732999999999997</v>
      </c>
    </row>
    <row r="16332" spans="1:4" ht="15.75" hidden="1" customHeight="1">
      <c r="A16332" s="13" t="s">
        <v>274</v>
      </c>
      <c r="B16332" s="13">
        <v>1995</v>
      </c>
      <c r="C16332" s="13">
        <v>5107942</v>
      </c>
      <c r="D16332" s="13">
        <v>58.116</v>
      </c>
    </row>
    <row r="16333" spans="1:4" ht="15.75" hidden="1" customHeight="1">
      <c r="A16333" s="13" t="s">
        <v>274</v>
      </c>
      <c r="B16333" s="13">
        <v>1996</v>
      </c>
      <c r="C16333" s="13">
        <v>5124717</v>
      </c>
      <c r="D16333" s="13">
        <v>64.033000000000001</v>
      </c>
    </row>
    <row r="16334" spans="1:4" ht="15.75" hidden="1" customHeight="1">
      <c r="A16334" s="13" t="s">
        <v>274</v>
      </c>
      <c r="B16334" s="13">
        <v>1997</v>
      </c>
      <c r="C16334" s="13">
        <v>5139944</v>
      </c>
      <c r="D16334" s="13">
        <v>62.695999999999998</v>
      </c>
    </row>
    <row r="16335" spans="1:4" ht="15.75" hidden="1" customHeight="1">
      <c r="A16335" s="13" t="s">
        <v>274</v>
      </c>
      <c r="B16335" s="13">
        <v>1998</v>
      </c>
      <c r="C16335" s="13">
        <v>5153548</v>
      </c>
      <c r="D16335" s="13">
        <v>59.350999999999999</v>
      </c>
    </row>
    <row r="16336" spans="1:4" ht="15.75" hidden="1" customHeight="1">
      <c r="A16336" s="13" t="s">
        <v>274</v>
      </c>
      <c r="B16336" s="13">
        <v>1999</v>
      </c>
      <c r="C16336" s="13">
        <v>5165500</v>
      </c>
      <c r="D16336" s="13">
        <v>58.866999999999997</v>
      </c>
    </row>
    <row r="16337" spans="1:4" ht="15.75" hidden="1" customHeight="1">
      <c r="A16337" s="13" t="s">
        <v>274</v>
      </c>
      <c r="B16337" s="13">
        <v>2000</v>
      </c>
      <c r="C16337" s="13">
        <v>5176208</v>
      </c>
      <c r="D16337" s="13">
        <v>57.01</v>
      </c>
    </row>
    <row r="16338" spans="1:4" ht="15.75" hidden="1" customHeight="1">
      <c r="A16338" s="13" t="s">
        <v>274</v>
      </c>
      <c r="B16338" s="13">
        <v>2001</v>
      </c>
      <c r="C16338" s="13">
        <v>5188007</v>
      </c>
      <c r="D16338" s="13">
        <v>62.514000000000003</v>
      </c>
    </row>
    <row r="16339" spans="1:4" ht="15.75" hidden="1" customHeight="1">
      <c r="A16339" s="13" t="s">
        <v>274</v>
      </c>
      <c r="B16339" s="13">
        <v>2002</v>
      </c>
      <c r="C16339" s="13">
        <v>5200588</v>
      </c>
      <c r="D16339" s="13">
        <v>65.040999999999997</v>
      </c>
    </row>
    <row r="16340" spans="1:4" ht="15.75" hidden="1" customHeight="1">
      <c r="A16340" s="13" t="s">
        <v>274</v>
      </c>
      <c r="B16340" s="13">
        <v>2003</v>
      </c>
      <c r="C16340" s="13">
        <v>5212991</v>
      </c>
      <c r="D16340" s="13">
        <v>72.653999999999996</v>
      </c>
    </row>
    <row r="16341" spans="1:4" ht="15.75" hidden="1" customHeight="1">
      <c r="A16341" s="13" t="s">
        <v>274</v>
      </c>
      <c r="B16341" s="13">
        <v>2004</v>
      </c>
      <c r="C16341" s="13">
        <v>5228143</v>
      </c>
      <c r="D16341" s="13">
        <v>68.938999999999993</v>
      </c>
    </row>
    <row r="16342" spans="1:4" ht="15.75" hidden="1" customHeight="1">
      <c r="A16342" s="13" t="s">
        <v>274</v>
      </c>
      <c r="B16342" s="13">
        <v>2005</v>
      </c>
      <c r="C16342" s="13">
        <v>5246070</v>
      </c>
      <c r="D16342" s="13">
        <v>57.046999999999997</v>
      </c>
    </row>
    <row r="16343" spans="1:4" ht="15.75" hidden="1" customHeight="1">
      <c r="A16343" s="13" t="s">
        <v>274</v>
      </c>
      <c r="B16343" s="13">
        <v>2006</v>
      </c>
      <c r="C16343" s="13">
        <v>5266249</v>
      </c>
      <c r="D16343" s="13">
        <v>68.370999999999995</v>
      </c>
    </row>
    <row r="16344" spans="1:4" ht="15.75" hidden="1" customHeight="1">
      <c r="A16344" s="13" t="s">
        <v>274</v>
      </c>
      <c r="B16344" s="13">
        <v>2007</v>
      </c>
      <c r="C16344" s="13">
        <v>5288694</v>
      </c>
      <c r="D16344" s="13">
        <v>66.760000000000005</v>
      </c>
    </row>
    <row r="16345" spans="1:4" ht="15.75" hidden="1" customHeight="1">
      <c r="A16345" s="13" t="s">
        <v>274</v>
      </c>
      <c r="B16345" s="13">
        <v>2008</v>
      </c>
      <c r="C16345" s="13">
        <v>5313358</v>
      </c>
      <c r="D16345" s="13">
        <v>58.621000000000002</v>
      </c>
    </row>
    <row r="16346" spans="1:4" ht="15.75" hidden="1" customHeight="1">
      <c r="A16346" s="13" t="s">
        <v>274</v>
      </c>
      <c r="B16346" s="13">
        <v>2009</v>
      </c>
      <c r="C16346" s="13">
        <v>5338813</v>
      </c>
      <c r="D16346" s="13">
        <v>55.905000000000001</v>
      </c>
    </row>
    <row r="16347" spans="1:4" ht="15.75" hidden="1" customHeight="1">
      <c r="A16347" s="13" t="s">
        <v>274</v>
      </c>
      <c r="B16347" s="13">
        <v>2010</v>
      </c>
      <c r="C16347" s="13">
        <v>5363279</v>
      </c>
      <c r="D16347" s="13">
        <v>64.081000000000003</v>
      </c>
    </row>
    <row r="16348" spans="1:4" ht="15.75" hidden="1" customHeight="1">
      <c r="A16348" s="13" t="s">
        <v>274</v>
      </c>
      <c r="B16348" s="13">
        <v>2011</v>
      </c>
      <c r="C16348" s="13">
        <v>5388173</v>
      </c>
      <c r="D16348" s="13">
        <v>56.637</v>
      </c>
    </row>
    <row r="16349" spans="1:4" ht="15.75" hidden="1" customHeight="1">
      <c r="A16349" s="13" t="s">
        <v>274</v>
      </c>
      <c r="B16349" s="13">
        <v>2012</v>
      </c>
      <c r="C16349" s="13">
        <v>5413865</v>
      </c>
      <c r="D16349" s="13">
        <v>51.146000000000001</v>
      </c>
    </row>
    <row r="16350" spans="1:4" ht="15.75" hidden="1" customHeight="1">
      <c r="A16350" s="13" t="s">
        <v>274</v>
      </c>
      <c r="B16350" s="13">
        <v>2013</v>
      </c>
      <c r="C16350" s="13">
        <v>5438873</v>
      </c>
      <c r="D16350" s="13">
        <v>51.704000000000001</v>
      </c>
    </row>
    <row r="16351" spans="1:4" ht="15.75" hidden="1" customHeight="1">
      <c r="A16351" s="13" t="s">
        <v>274</v>
      </c>
      <c r="B16351" s="13">
        <v>2014</v>
      </c>
      <c r="C16351" s="13">
        <v>5461436</v>
      </c>
      <c r="D16351" s="13">
        <v>47.595999999999997</v>
      </c>
    </row>
    <row r="16352" spans="1:4" ht="15.75" hidden="1" customHeight="1">
      <c r="A16352" s="13" t="s">
        <v>274</v>
      </c>
      <c r="B16352" s="13">
        <v>2015</v>
      </c>
      <c r="C16352" s="13">
        <v>5479457</v>
      </c>
      <c r="D16352" s="13">
        <v>44.098999999999997</v>
      </c>
    </row>
    <row r="16353" spans="1:4" ht="15.75" hidden="1" customHeight="1">
      <c r="A16353" s="13" t="s">
        <v>274</v>
      </c>
      <c r="B16353" s="13">
        <v>2016</v>
      </c>
      <c r="C16353" s="13">
        <v>5495217</v>
      </c>
      <c r="D16353" s="13">
        <v>47.182000000000002</v>
      </c>
    </row>
    <row r="16354" spans="1:4" ht="15.75" hidden="1" customHeight="1">
      <c r="A16354" s="13" t="s">
        <v>274</v>
      </c>
      <c r="B16354" s="13">
        <v>2017</v>
      </c>
      <c r="C16354" s="13">
        <v>5508146</v>
      </c>
      <c r="D16354" s="13">
        <v>44.578000000000003</v>
      </c>
    </row>
    <row r="16355" spans="1:4" ht="15.75" hidden="1" customHeight="1">
      <c r="A16355" s="13" t="s">
        <v>274</v>
      </c>
      <c r="B16355" s="13">
        <v>2018</v>
      </c>
      <c r="C16355" s="13">
        <v>5515465</v>
      </c>
      <c r="D16355" s="13">
        <v>45.795999999999999</v>
      </c>
    </row>
    <row r="16356" spans="1:4" ht="15.75" hidden="1" customHeight="1">
      <c r="A16356" s="13" t="s">
        <v>274</v>
      </c>
      <c r="B16356" s="13">
        <v>2019</v>
      </c>
      <c r="C16356" s="13">
        <v>5521539</v>
      </c>
      <c r="D16356" s="13">
        <v>42.381999999999998</v>
      </c>
    </row>
    <row r="16357" spans="1:4" ht="15.75" hidden="1" customHeight="1">
      <c r="A16357" s="13" t="s">
        <v>274</v>
      </c>
      <c r="B16357" s="13">
        <v>2020</v>
      </c>
      <c r="C16357" s="13">
        <v>5529468</v>
      </c>
      <c r="D16357" s="13">
        <v>37.595999999999997</v>
      </c>
    </row>
    <row r="16358" spans="1:4" ht="15.75" hidden="1" customHeight="1">
      <c r="A16358" s="13" t="s">
        <v>274</v>
      </c>
      <c r="B16358" s="13">
        <v>2021</v>
      </c>
      <c r="C16358" s="13">
        <v>5535982</v>
      </c>
      <c r="D16358" s="13">
        <v>37.601999999999997</v>
      </c>
    </row>
    <row r="16359" spans="1:4" ht="15.75" hidden="1" customHeight="1">
      <c r="A16359" s="13" t="s">
        <v>275</v>
      </c>
      <c r="B16359" s="13">
        <v>1802</v>
      </c>
      <c r="C16359" s="13">
        <v>29217510</v>
      </c>
      <c r="D16359" s="13">
        <v>2.2389999999999999</v>
      </c>
    </row>
    <row r="16360" spans="1:4" ht="15.75" hidden="1" customHeight="1">
      <c r="A16360" s="13" t="s">
        <v>275</v>
      </c>
      <c r="B16360" s="13">
        <v>1804</v>
      </c>
      <c r="C16360" s="13">
        <v>29436651</v>
      </c>
      <c r="D16360" s="13">
        <v>2.1760000000000002</v>
      </c>
    </row>
    <row r="16361" spans="1:4" ht="15.75" hidden="1" customHeight="1">
      <c r="A16361" s="13" t="s">
        <v>275</v>
      </c>
      <c r="B16361" s="13">
        <v>1810</v>
      </c>
      <c r="C16361" s="13">
        <v>30104407</v>
      </c>
      <c r="D16361" s="13">
        <v>2.121</v>
      </c>
    </row>
    <row r="16362" spans="1:4" ht="15.75" hidden="1" customHeight="1">
      <c r="A16362" s="13" t="s">
        <v>275</v>
      </c>
      <c r="B16362" s="13">
        <v>1811</v>
      </c>
      <c r="C16362" s="13">
        <v>30217092</v>
      </c>
      <c r="D16362" s="13">
        <v>2.052</v>
      </c>
    </row>
    <row r="16363" spans="1:4" ht="15.75" hidden="1" customHeight="1">
      <c r="A16363" s="13" t="s">
        <v>275</v>
      </c>
      <c r="B16363" s="13">
        <v>1812</v>
      </c>
      <c r="C16363" s="13">
        <v>30330200</v>
      </c>
      <c r="D16363" s="13">
        <v>2.2170000000000001</v>
      </c>
    </row>
    <row r="16364" spans="1:4" ht="15.75" hidden="1" customHeight="1">
      <c r="A16364" s="13" t="s">
        <v>275</v>
      </c>
      <c r="B16364" s="13">
        <v>1813</v>
      </c>
      <c r="C16364" s="13">
        <v>30443731</v>
      </c>
      <c r="D16364" s="13">
        <v>2.048</v>
      </c>
    </row>
    <row r="16365" spans="1:4" ht="15.75" hidden="1" customHeight="1">
      <c r="A16365" s="13" t="s">
        <v>275</v>
      </c>
      <c r="B16365" s="13">
        <v>1814</v>
      </c>
      <c r="C16365" s="13">
        <v>30557687</v>
      </c>
      <c r="D16365" s="13">
        <v>2.0920000000000001</v>
      </c>
    </row>
    <row r="16366" spans="1:4" ht="15.75" hidden="1" customHeight="1">
      <c r="A16366" s="13" t="s">
        <v>275</v>
      </c>
      <c r="B16366" s="13">
        <v>1815</v>
      </c>
      <c r="C16366" s="13">
        <v>30672069</v>
      </c>
      <c r="D16366" s="13">
        <v>2.3410000000000002</v>
      </c>
    </row>
    <row r="16367" spans="1:4" ht="15.75" hidden="1" customHeight="1">
      <c r="A16367" s="13" t="s">
        <v>275</v>
      </c>
      <c r="B16367" s="13">
        <v>1816</v>
      </c>
      <c r="C16367" s="13">
        <v>30786880</v>
      </c>
      <c r="D16367" s="13">
        <v>2.4990000000000001</v>
      </c>
    </row>
    <row r="16368" spans="1:4" ht="15.75" hidden="1" customHeight="1">
      <c r="A16368" s="13" t="s">
        <v>275</v>
      </c>
      <c r="B16368" s="13">
        <v>1817</v>
      </c>
      <c r="C16368" s="13">
        <v>30902120</v>
      </c>
      <c r="D16368" s="13">
        <v>2.66</v>
      </c>
    </row>
    <row r="16369" spans="1:4" ht="15.75" hidden="1" customHeight="1">
      <c r="A16369" s="13" t="s">
        <v>275</v>
      </c>
      <c r="B16369" s="13">
        <v>1818</v>
      </c>
      <c r="C16369" s="13">
        <v>31017792</v>
      </c>
      <c r="D16369" s="13">
        <v>2.3820000000000001</v>
      </c>
    </row>
    <row r="16370" spans="1:4" ht="15.75" hidden="1" customHeight="1">
      <c r="A16370" s="13" t="s">
        <v>275</v>
      </c>
      <c r="B16370" s="13">
        <v>1819</v>
      </c>
      <c r="C16370" s="13">
        <v>31150340</v>
      </c>
      <c r="D16370" s="13">
        <v>2.5569999999999999</v>
      </c>
    </row>
    <row r="16371" spans="1:4" ht="15.75" hidden="1" customHeight="1">
      <c r="A16371" s="13" t="s">
        <v>275</v>
      </c>
      <c r="B16371" s="13">
        <v>1820</v>
      </c>
      <c r="C16371" s="13">
        <v>31299931</v>
      </c>
      <c r="D16371" s="13">
        <v>2.9020000000000001</v>
      </c>
    </row>
    <row r="16372" spans="1:4" ht="15.75" hidden="1" customHeight="1">
      <c r="A16372" s="13" t="s">
        <v>275</v>
      </c>
      <c r="B16372" s="13">
        <v>1821</v>
      </c>
      <c r="C16372" s="13">
        <v>31466736</v>
      </c>
      <c r="D16372" s="13">
        <v>3.012</v>
      </c>
    </row>
    <row r="16373" spans="1:4" ht="15.75" hidden="1" customHeight="1">
      <c r="A16373" s="13" t="s">
        <v>275</v>
      </c>
      <c r="B16373" s="13">
        <v>1822</v>
      </c>
      <c r="C16373" s="13">
        <v>31650924</v>
      </c>
      <c r="D16373" s="13">
        <v>3.169</v>
      </c>
    </row>
    <row r="16374" spans="1:4" ht="15.75" hidden="1" customHeight="1">
      <c r="A16374" s="13" t="s">
        <v>275</v>
      </c>
      <c r="B16374" s="13">
        <v>1823</v>
      </c>
      <c r="C16374" s="13">
        <v>31852668</v>
      </c>
      <c r="D16374" s="13">
        <v>3.169</v>
      </c>
    </row>
    <row r="16375" spans="1:4" ht="15.75" hidden="1" customHeight="1">
      <c r="A16375" s="13" t="s">
        <v>275</v>
      </c>
      <c r="B16375" s="13">
        <v>1824</v>
      </c>
      <c r="C16375" s="13">
        <v>32055698</v>
      </c>
      <c r="D16375" s="13">
        <v>3.5169999999999999</v>
      </c>
    </row>
    <row r="16376" spans="1:4" ht="15.75" hidden="1" customHeight="1">
      <c r="A16376" s="13" t="s">
        <v>275</v>
      </c>
      <c r="B16376" s="13">
        <v>1825</v>
      </c>
      <c r="C16376" s="13">
        <v>32260022</v>
      </c>
      <c r="D16376" s="13">
        <v>3.9569999999999999</v>
      </c>
    </row>
    <row r="16377" spans="1:4" ht="15.75" hidden="1" customHeight="1">
      <c r="A16377" s="13" t="s">
        <v>275</v>
      </c>
      <c r="B16377" s="13">
        <v>1826</v>
      </c>
      <c r="C16377" s="13">
        <v>32465648</v>
      </c>
      <c r="D16377" s="13">
        <v>4.0890000000000004</v>
      </c>
    </row>
    <row r="16378" spans="1:4" ht="15.75" hidden="1" customHeight="1">
      <c r="A16378" s="13" t="s">
        <v>275</v>
      </c>
      <c r="B16378" s="13">
        <v>1827</v>
      </c>
      <c r="C16378" s="13">
        <v>32672585</v>
      </c>
      <c r="D16378" s="13">
        <v>5.91</v>
      </c>
    </row>
    <row r="16379" spans="1:4" ht="15.75" hidden="1" customHeight="1">
      <c r="A16379" s="13" t="s">
        <v>275</v>
      </c>
      <c r="B16379" s="13">
        <v>1828</v>
      </c>
      <c r="C16379" s="13">
        <v>32880842</v>
      </c>
      <c r="D16379" s="13">
        <v>6.2430000000000003</v>
      </c>
    </row>
    <row r="16380" spans="1:4" ht="15.75" hidden="1" customHeight="1">
      <c r="A16380" s="13" t="s">
        <v>275</v>
      </c>
      <c r="B16380" s="13">
        <v>1829</v>
      </c>
      <c r="C16380" s="13">
        <v>33079302</v>
      </c>
      <c r="D16380" s="13">
        <v>6.0750000000000002</v>
      </c>
    </row>
    <row r="16381" spans="1:4" ht="15.75" hidden="1" customHeight="1">
      <c r="A16381" s="13" t="s">
        <v>275</v>
      </c>
      <c r="B16381" s="13">
        <v>1830</v>
      </c>
      <c r="C16381" s="13">
        <v>33267853</v>
      </c>
      <c r="D16381" s="13">
        <v>6.5510000000000002</v>
      </c>
    </row>
    <row r="16382" spans="1:4" ht="15.75" hidden="1" customHeight="1">
      <c r="A16382" s="13" t="s">
        <v>275</v>
      </c>
      <c r="B16382" s="13">
        <v>1831</v>
      </c>
      <c r="C16382" s="13">
        <v>33446379</v>
      </c>
      <c r="D16382" s="13">
        <v>6.0529999999999999</v>
      </c>
    </row>
    <row r="16383" spans="1:4" ht="15.75" hidden="1" customHeight="1">
      <c r="A16383" s="13" t="s">
        <v>275</v>
      </c>
      <c r="B16383" s="13">
        <v>1832</v>
      </c>
      <c r="C16383" s="13">
        <v>33614762</v>
      </c>
      <c r="D16383" s="13">
        <v>6.6790000000000003</v>
      </c>
    </row>
    <row r="16384" spans="1:4" ht="15.75" hidden="1" customHeight="1">
      <c r="A16384" s="13" t="s">
        <v>275</v>
      </c>
      <c r="B16384" s="13">
        <v>1833</v>
      </c>
      <c r="C16384" s="13">
        <v>33772885</v>
      </c>
      <c r="D16384" s="13">
        <v>7.2469999999999999</v>
      </c>
    </row>
    <row r="16385" spans="1:4" ht="15.75" hidden="1" customHeight="1">
      <c r="A16385" s="13" t="s">
        <v>275</v>
      </c>
      <c r="B16385" s="13">
        <v>1834</v>
      </c>
      <c r="C16385" s="13">
        <v>33931751</v>
      </c>
      <c r="D16385" s="13">
        <v>8.9220000000000006</v>
      </c>
    </row>
    <row r="16386" spans="1:4" ht="15.75" hidden="1" customHeight="1">
      <c r="A16386" s="13" t="s">
        <v>275</v>
      </c>
      <c r="B16386" s="13">
        <v>1835</v>
      </c>
      <c r="C16386" s="13">
        <v>34091365</v>
      </c>
      <c r="D16386" s="13">
        <v>9.2590000000000003</v>
      </c>
    </row>
    <row r="16387" spans="1:4" ht="15.75" hidden="1" customHeight="1">
      <c r="A16387" s="13" t="s">
        <v>275</v>
      </c>
      <c r="B16387" s="13">
        <v>1836</v>
      </c>
      <c r="C16387" s="13">
        <v>34251730</v>
      </c>
      <c r="D16387" s="13">
        <v>10.637</v>
      </c>
    </row>
    <row r="16388" spans="1:4" ht="15.75" hidden="1" customHeight="1">
      <c r="A16388" s="13" t="s">
        <v>275</v>
      </c>
      <c r="B16388" s="13">
        <v>1837</v>
      </c>
      <c r="C16388" s="13">
        <v>34412849</v>
      </c>
      <c r="D16388" s="13">
        <v>11.351000000000001</v>
      </c>
    </row>
    <row r="16389" spans="1:4" ht="15.75" hidden="1" customHeight="1">
      <c r="A16389" s="13" t="s">
        <v>275</v>
      </c>
      <c r="B16389" s="13">
        <v>1838</v>
      </c>
      <c r="C16389" s="13">
        <v>34574726</v>
      </c>
      <c r="D16389" s="13">
        <v>11.868</v>
      </c>
    </row>
    <row r="16390" spans="1:4" ht="15.75" hidden="1" customHeight="1">
      <c r="A16390" s="13" t="s">
        <v>275</v>
      </c>
      <c r="B16390" s="13">
        <v>1839</v>
      </c>
      <c r="C16390" s="13">
        <v>34733003</v>
      </c>
      <c r="D16390" s="13">
        <v>11.571</v>
      </c>
    </row>
    <row r="16391" spans="1:4" ht="15.75" hidden="1" customHeight="1">
      <c r="A16391" s="13" t="s">
        <v>275</v>
      </c>
      <c r="B16391" s="13">
        <v>1840</v>
      </c>
      <c r="C16391" s="13">
        <v>34887644</v>
      </c>
      <c r="D16391" s="13">
        <v>11.798</v>
      </c>
    </row>
    <row r="16392" spans="1:4" ht="15.75" hidden="1" customHeight="1">
      <c r="A16392" s="13" t="s">
        <v>275</v>
      </c>
      <c r="B16392" s="13">
        <v>1841</v>
      </c>
      <c r="C16392" s="13">
        <v>35038615</v>
      </c>
      <c r="D16392" s="13">
        <v>13.821</v>
      </c>
    </row>
    <row r="16393" spans="1:4" ht="15.75" hidden="1" customHeight="1">
      <c r="A16393" s="13" t="s">
        <v>275</v>
      </c>
      <c r="B16393" s="13">
        <v>1842</v>
      </c>
      <c r="C16393" s="13">
        <v>35185880</v>
      </c>
      <c r="D16393" s="13">
        <v>14.528</v>
      </c>
    </row>
    <row r="16394" spans="1:4" ht="15.75" hidden="1" customHeight="1">
      <c r="A16394" s="13" t="s">
        <v>275</v>
      </c>
      <c r="B16394" s="13">
        <v>1843</v>
      </c>
      <c r="C16394" s="13">
        <v>35329405</v>
      </c>
      <c r="D16394" s="13">
        <v>14.55</v>
      </c>
    </row>
    <row r="16395" spans="1:4" ht="15.75" hidden="1" customHeight="1">
      <c r="A16395" s="13" t="s">
        <v>275</v>
      </c>
      <c r="B16395" s="13">
        <v>1844</v>
      </c>
      <c r="C16395" s="13">
        <v>35473515</v>
      </c>
      <c r="D16395" s="13">
        <v>15.260999999999999</v>
      </c>
    </row>
    <row r="16396" spans="1:4" ht="15.75" hidden="1" customHeight="1">
      <c r="A16396" s="13" t="s">
        <v>275</v>
      </c>
      <c r="B16396" s="13">
        <v>1845</v>
      </c>
      <c r="C16396" s="13">
        <v>35618212</v>
      </c>
      <c r="D16396" s="13">
        <v>17.835999999999999</v>
      </c>
    </row>
    <row r="16397" spans="1:4" ht="15.75" hidden="1" customHeight="1">
      <c r="A16397" s="13" t="s">
        <v>275</v>
      </c>
      <c r="B16397" s="13">
        <v>1846</v>
      </c>
      <c r="C16397" s="13">
        <v>35763500</v>
      </c>
      <c r="D16397" s="13">
        <v>18.529</v>
      </c>
    </row>
    <row r="16398" spans="1:4" ht="15.75" hidden="1" customHeight="1">
      <c r="A16398" s="13" t="s">
        <v>275</v>
      </c>
      <c r="B16398" s="13">
        <v>1847</v>
      </c>
      <c r="C16398" s="13">
        <v>35909381</v>
      </c>
      <c r="D16398" s="13">
        <v>20.841000000000001</v>
      </c>
    </row>
    <row r="16399" spans="1:4" ht="15.75" hidden="1" customHeight="1">
      <c r="A16399" s="13" t="s">
        <v>275</v>
      </c>
      <c r="B16399" s="13">
        <v>1848</v>
      </c>
      <c r="C16399" s="13">
        <v>36055856</v>
      </c>
      <c r="D16399" s="13">
        <v>16.690000000000001</v>
      </c>
    </row>
    <row r="16400" spans="1:4" ht="15.75" hidden="1" customHeight="1">
      <c r="A16400" s="13" t="s">
        <v>275</v>
      </c>
      <c r="B16400" s="13">
        <v>1849</v>
      </c>
      <c r="C16400" s="13">
        <v>36192055</v>
      </c>
      <c r="D16400" s="13">
        <v>17.385999999999999</v>
      </c>
    </row>
    <row r="16401" spans="1:4" ht="15.75" hidden="1" customHeight="1">
      <c r="A16401" s="13" t="s">
        <v>275</v>
      </c>
      <c r="B16401" s="13">
        <v>1850</v>
      </c>
      <c r="C16401" s="13">
        <v>36317907</v>
      </c>
      <c r="D16401" s="13">
        <v>19.617000000000001</v>
      </c>
    </row>
    <row r="16402" spans="1:4" ht="15.75" hidden="1" customHeight="1">
      <c r="A16402" s="13" t="s">
        <v>275</v>
      </c>
      <c r="B16402" s="13">
        <v>1851</v>
      </c>
      <c r="C16402" s="13">
        <v>36422915</v>
      </c>
      <c r="D16402" s="13">
        <v>20.038</v>
      </c>
    </row>
    <row r="16403" spans="1:4" ht="15.75" hidden="1" customHeight="1">
      <c r="A16403" s="13" t="s">
        <v>275</v>
      </c>
      <c r="B16403" s="13">
        <v>1852</v>
      </c>
      <c r="C16403" s="13">
        <v>36517375</v>
      </c>
      <c r="D16403" s="13">
        <v>21.57</v>
      </c>
    </row>
    <row r="16404" spans="1:4" ht="15.75" hidden="1" customHeight="1">
      <c r="A16404" s="13" t="s">
        <v>275</v>
      </c>
      <c r="B16404" s="13">
        <v>1853</v>
      </c>
      <c r="C16404" s="13">
        <v>36601225</v>
      </c>
      <c r="D16404" s="13">
        <v>25.34</v>
      </c>
    </row>
    <row r="16405" spans="1:4" ht="15.75" hidden="1" customHeight="1">
      <c r="A16405" s="13" t="s">
        <v>275</v>
      </c>
      <c r="B16405" s="13">
        <v>1854</v>
      </c>
      <c r="C16405" s="13">
        <v>36685264</v>
      </c>
      <c r="D16405" s="13">
        <v>29.213000000000001</v>
      </c>
    </row>
    <row r="16406" spans="1:4" ht="15.75" hidden="1" customHeight="1">
      <c r="A16406" s="13" t="s">
        <v>275</v>
      </c>
      <c r="B16406" s="13">
        <v>1855</v>
      </c>
      <c r="C16406" s="13">
        <v>36769494</v>
      </c>
      <c r="D16406" s="13">
        <v>33.070999999999998</v>
      </c>
    </row>
    <row r="16407" spans="1:4" ht="15.75" hidden="1" customHeight="1">
      <c r="A16407" s="13" t="s">
        <v>275</v>
      </c>
      <c r="B16407" s="13">
        <v>1856</v>
      </c>
      <c r="C16407" s="13">
        <v>36853914</v>
      </c>
      <c r="D16407" s="13">
        <v>34.631999999999998</v>
      </c>
    </row>
    <row r="16408" spans="1:4" ht="15.75" hidden="1" customHeight="1">
      <c r="A16408" s="13" t="s">
        <v>275</v>
      </c>
      <c r="B16408" s="13">
        <v>1857</v>
      </c>
      <c r="C16408" s="13">
        <v>36938524</v>
      </c>
      <c r="D16408" s="13">
        <v>35.280999999999999</v>
      </c>
    </row>
    <row r="16409" spans="1:4" ht="15.75" hidden="1" customHeight="1">
      <c r="A16409" s="13" t="s">
        <v>275</v>
      </c>
      <c r="B16409" s="13">
        <v>1858</v>
      </c>
      <c r="C16409" s="13">
        <v>37023326</v>
      </c>
      <c r="D16409" s="13">
        <v>34.594999999999999</v>
      </c>
    </row>
    <row r="16410" spans="1:4" ht="15.75" hidden="1" customHeight="1">
      <c r="A16410" s="13" t="s">
        <v>275</v>
      </c>
      <c r="B16410" s="13">
        <v>1859</v>
      </c>
      <c r="C16410" s="13">
        <v>37111533</v>
      </c>
      <c r="D16410" s="13">
        <v>34.991</v>
      </c>
    </row>
    <row r="16411" spans="1:4" ht="15.75" hidden="1" customHeight="1">
      <c r="A16411" s="13" t="s">
        <v>275</v>
      </c>
      <c r="B16411" s="13">
        <v>1860</v>
      </c>
      <c r="C16411" s="13">
        <v>37203159</v>
      </c>
      <c r="D16411" s="13">
        <v>38.131</v>
      </c>
    </row>
    <row r="16412" spans="1:4" ht="15.75" hidden="1" customHeight="1">
      <c r="A16412" s="13" t="s">
        <v>275</v>
      </c>
      <c r="B16412" s="13">
        <v>1861</v>
      </c>
      <c r="C16412" s="13">
        <v>37298222</v>
      </c>
      <c r="D16412" s="13">
        <v>41.241999999999997</v>
      </c>
    </row>
    <row r="16413" spans="1:4" ht="15.75" hidden="1" customHeight="1">
      <c r="A16413" s="13" t="s">
        <v>275</v>
      </c>
      <c r="B16413" s="13">
        <v>1862</v>
      </c>
      <c r="C16413" s="13">
        <v>37396737</v>
      </c>
      <c r="D16413" s="13">
        <v>43.524999999999999</v>
      </c>
    </row>
    <row r="16414" spans="1:4" ht="15.75" hidden="1" customHeight="1">
      <c r="A16414" s="13" t="s">
        <v>275</v>
      </c>
      <c r="B16414" s="13">
        <v>1863</v>
      </c>
      <c r="C16414" s="13">
        <v>37498719</v>
      </c>
      <c r="D16414" s="13">
        <v>44.188000000000002</v>
      </c>
    </row>
    <row r="16415" spans="1:4" ht="15.75" hidden="1" customHeight="1">
      <c r="A16415" s="13" t="s">
        <v>275</v>
      </c>
      <c r="B16415" s="13">
        <v>1864</v>
      </c>
      <c r="C16415" s="13">
        <v>37600976</v>
      </c>
      <c r="D16415" s="13">
        <v>46.83</v>
      </c>
    </row>
    <row r="16416" spans="1:4" ht="15.75" hidden="1" customHeight="1">
      <c r="A16416" s="13" t="s">
        <v>275</v>
      </c>
      <c r="B16416" s="13">
        <v>1865</v>
      </c>
      <c r="C16416" s="13">
        <v>37703510</v>
      </c>
      <c r="D16416" s="13">
        <v>49.302999999999997</v>
      </c>
    </row>
    <row r="16417" spans="1:4" ht="15.75" hidden="1" customHeight="1">
      <c r="A16417" s="13" t="s">
        <v>275</v>
      </c>
      <c r="B16417" s="13">
        <v>1866</v>
      </c>
      <c r="C16417" s="13">
        <v>37806319</v>
      </c>
      <c r="D16417" s="13">
        <v>53.56</v>
      </c>
    </row>
    <row r="16418" spans="1:4" ht="15.75" hidden="1" customHeight="1">
      <c r="A16418" s="13" t="s">
        <v>275</v>
      </c>
      <c r="B16418" s="13">
        <v>1867</v>
      </c>
      <c r="C16418" s="13">
        <v>37909406</v>
      </c>
      <c r="D16418" s="13">
        <v>54.277999999999999</v>
      </c>
    </row>
    <row r="16419" spans="1:4" ht="15.75" hidden="1" customHeight="1">
      <c r="A16419" s="13" t="s">
        <v>275</v>
      </c>
      <c r="B16419" s="13">
        <v>1868</v>
      </c>
      <c r="C16419" s="13">
        <v>38012770</v>
      </c>
      <c r="D16419" s="13">
        <v>55.531999999999996</v>
      </c>
    </row>
    <row r="16420" spans="1:4" ht="15.75" hidden="1" customHeight="1">
      <c r="A16420" s="13" t="s">
        <v>275</v>
      </c>
      <c r="B16420" s="13">
        <v>1869</v>
      </c>
      <c r="C16420" s="13">
        <v>38105310</v>
      </c>
      <c r="D16420" s="13">
        <v>56.942</v>
      </c>
    </row>
    <row r="16421" spans="1:4" ht="15.75" hidden="1" customHeight="1">
      <c r="A16421" s="13" t="s">
        <v>275</v>
      </c>
      <c r="B16421" s="13">
        <v>1870</v>
      </c>
      <c r="C16421" s="13">
        <v>38186983</v>
      </c>
      <c r="D16421" s="13">
        <v>50.537999999999997</v>
      </c>
    </row>
    <row r="16422" spans="1:4" ht="15.75" hidden="1" customHeight="1">
      <c r="A16422" s="13" t="s">
        <v>275</v>
      </c>
      <c r="B16422" s="13">
        <v>1871</v>
      </c>
      <c r="C16422" s="13">
        <v>38257751</v>
      </c>
      <c r="D16422" s="13">
        <v>50.262999999999998</v>
      </c>
    </row>
    <row r="16423" spans="1:4" ht="15.75" hidden="1" customHeight="1">
      <c r="A16423" s="13" t="s">
        <v>275</v>
      </c>
      <c r="B16423" s="13">
        <v>1872</v>
      </c>
      <c r="C16423" s="13">
        <v>38317571</v>
      </c>
      <c r="D16423" s="13">
        <v>60.924999999999997</v>
      </c>
    </row>
    <row r="16424" spans="1:4" ht="15.75" hidden="1" customHeight="1">
      <c r="A16424" s="13" t="s">
        <v>275</v>
      </c>
      <c r="B16424" s="13">
        <v>1873</v>
      </c>
      <c r="C16424" s="13">
        <v>38366403</v>
      </c>
      <c r="D16424" s="13">
        <v>65.849000000000004</v>
      </c>
    </row>
    <row r="16425" spans="1:4" ht="15.75" hidden="1" customHeight="1">
      <c r="A16425" s="13" t="s">
        <v>275</v>
      </c>
      <c r="B16425" s="13">
        <v>1874</v>
      </c>
      <c r="C16425" s="13">
        <v>38415294</v>
      </c>
      <c r="D16425" s="13">
        <v>62.643000000000001</v>
      </c>
    </row>
    <row r="16426" spans="1:4" ht="15.75" hidden="1" customHeight="1">
      <c r="A16426" s="13" t="s">
        <v>275</v>
      </c>
      <c r="B16426" s="13">
        <v>1875</v>
      </c>
      <c r="C16426" s="13">
        <v>38464245</v>
      </c>
      <c r="D16426" s="13">
        <v>65.260000000000005</v>
      </c>
    </row>
    <row r="16427" spans="1:4" ht="15.75" hidden="1" customHeight="1">
      <c r="A16427" s="13" t="s">
        <v>275</v>
      </c>
      <c r="B16427" s="13">
        <v>1876</v>
      </c>
      <c r="C16427" s="13">
        <v>38513254</v>
      </c>
      <c r="D16427" s="13">
        <v>65.358000000000004</v>
      </c>
    </row>
    <row r="16428" spans="1:4" ht="15.75" hidden="1" customHeight="1">
      <c r="A16428" s="13" t="s">
        <v>275</v>
      </c>
      <c r="B16428" s="13">
        <v>1877</v>
      </c>
      <c r="C16428" s="13">
        <v>38562323</v>
      </c>
      <c r="D16428" s="13">
        <v>63.926000000000002</v>
      </c>
    </row>
    <row r="16429" spans="1:4" ht="15.75" hidden="1" customHeight="1">
      <c r="A16429" s="13" t="s">
        <v>275</v>
      </c>
      <c r="B16429" s="13">
        <v>1878</v>
      </c>
      <c r="C16429" s="13">
        <v>38611451</v>
      </c>
      <c r="D16429" s="13">
        <v>65.222999999999999</v>
      </c>
    </row>
    <row r="16430" spans="1:4" ht="15.75" hidden="1" customHeight="1">
      <c r="A16430" s="13" t="s">
        <v>275</v>
      </c>
      <c r="B16430" s="13">
        <v>1879</v>
      </c>
      <c r="C16430" s="13">
        <v>38667543</v>
      </c>
      <c r="D16430" s="13">
        <v>67.498000000000005</v>
      </c>
    </row>
    <row r="16431" spans="1:4" ht="15.75" hidden="1" customHeight="1">
      <c r="A16431" s="13" t="s">
        <v>275</v>
      </c>
      <c r="B16431" s="13">
        <v>1880</v>
      </c>
      <c r="C16431" s="13">
        <v>38730622</v>
      </c>
      <c r="D16431" s="13">
        <v>76.149000000000001</v>
      </c>
    </row>
    <row r="16432" spans="1:4" ht="15.75" hidden="1" customHeight="1">
      <c r="A16432" s="13" t="s">
        <v>275</v>
      </c>
      <c r="B16432" s="13">
        <v>1881</v>
      </c>
      <c r="C16432" s="13">
        <v>38800708</v>
      </c>
      <c r="D16432" s="13">
        <v>77.984999999999999</v>
      </c>
    </row>
    <row r="16433" spans="1:4" ht="15.75" hidden="1" customHeight="1">
      <c r="A16433" s="13" t="s">
        <v>275</v>
      </c>
      <c r="B16433" s="13">
        <v>1882</v>
      </c>
      <c r="C16433" s="13">
        <v>38877824</v>
      </c>
      <c r="D16433" s="13">
        <v>82.308000000000007</v>
      </c>
    </row>
    <row r="16434" spans="1:4" ht="15.75" hidden="1" customHeight="1">
      <c r="A16434" s="13" t="s">
        <v>275</v>
      </c>
      <c r="B16434" s="13">
        <v>1883</v>
      </c>
      <c r="C16434" s="13">
        <v>38961992</v>
      </c>
      <c r="D16434" s="13">
        <v>86.32</v>
      </c>
    </row>
    <row r="16435" spans="1:4" ht="15.75" hidden="1" customHeight="1">
      <c r="A16435" s="13" t="s">
        <v>275</v>
      </c>
      <c r="B16435" s="13">
        <v>1884</v>
      </c>
      <c r="C16435" s="13">
        <v>39046339</v>
      </c>
      <c r="D16435" s="13">
        <v>82.912999999999997</v>
      </c>
    </row>
    <row r="16436" spans="1:4" ht="15.75" hidden="1" customHeight="1">
      <c r="A16436" s="13" t="s">
        <v>275</v>
      </c>
      <c r="B16436" s="13">
        <v>1885</v>
      </c>
      <c r="C16436" s="13">
        <v>39130866</v>
      </c>
      <c r="D16436" s="13">
        <v>79.713999999999999</v>
      </c>
    </row>
    <row r="16437" spans="1:4" ht="15.75" hidden="1" customHeight="1">
      <c r="A16437" s="13" t="s">
        <v>275</v>
      </c>
      <c r="B16437" s="13">
        <v>1886</v>
      </c>
      <c r="C16437" s="13">
        <v>39215572</v>
      </c>
      <c r="D16437" s="13">
        <v>79.072999999999993</v>
      </c>
    </row>
    <row r="16438" spans="1:4" ht="15.75" hidden="1" customHeight="1">
      <c r="A16438" s="13" t="s">
        <v>275</v>
      </c>
      <c r="B16438" s="13">
        <v>1887</v>
      </c>
      <c r="C16438" s="13">
        <v>39300458</v>
      </c>
      <c r="D16438" s="13">
        <v>83.29</v>
      </c>
    </row>
    <row r="16439" spans="1:4" ht="15.75" hidden="1" customHeight="1">
      <c r="A16439" s="13" t="s">
        <v>275</v>
      </c>
      <c r="B16439" s="13">
        <v>1888</v>
      </c>
      <c r="C16439" s="13">
        <v>39385524</v>
      </c>
      <c r="D16439" s="13">
        <v>86.653999999999996</v>
      </c>
    </row>
    <row r="16440" spans="1:4" ht="15.75" hidden="1" customHeight="1">
      <c r="A16440" s="13" t="s">
        <v>275</v>
      </c>
      <c r="B16440" s="13">
        <v>1889</v>
      </c>
      <c r="C16440" s="13">
        <v>39462823</v>
      </c>
      <c r="D16440" s="13">
        <v>88.796999999999997</v>
      </c>
    </row>
    <row r="16441" spans="1:4" ht="15.75" hidden="1" customHeight="1">
      <c r="A16441" s="13" t="s">
        <v>275</v>
      </c>
      <c r="B16441" s="13">
        <v>1890</v>
      </c>
      <c r="C16441" s="13">
        <v>39532330</v>
      </c>
      <c r="D16441" s="13">
        <v>97.817999999999998</v>
      </c>
    </row>
    <row r="16442" spans="1:4" ht="15.75" hidden="1" customHeight="1">
      <c r="A16442" s="13" t="s">
        <v>275</v>
      </c>
      <c r="B16442" s="13">
        <v>1891</v>
      </c>
      <c r="C16442" s="13">
        <v>39594021</v>
      </c>
      <c r="D16442" s="13">
        <v>97.983000000000004</v>
      </c>
    </row>
    <row r="16443" spans="1:4" ht="15.75" hidden="1" customHeight="1">
      <c r="A16443" s="13" t="s">
        <v>275</v>
      </c>
      <c r="B16443" s="13">
        <v>1892</v>
      </c>
      <c r="C16443" s="13">
        <v>39647872</v>
      </c>
      <c r="D16443" s="13">
        <v>98.122</v>
      </c>
    </row>
    <row r="16444" spans="1:4" ht="15.75" hidden="1" customHeight="1">
      <c r="A16444" s="13" t="s">
        <v>275</v>
      </c>
      <c r="B16444" s="13">
        <v>1893</v>
      </c>
      <c r="C16444" s="13">
        <v>39693861</v>
      </c>
      <c r="D16444" s="13">
        <v>96.33</v>
      </c>
    </row>
    <row r="16445" spans="1:4" ht="15.75" hidden="1" customHeight="1">
      <c r="A16445" s="13" t="s">
        <v>275</v>
      </c>
      <c r="B16445" s="13">
        <v>1894</v>
      </c>
      <c r="C16445" s="13">
        <v>39739899</v>
      </c>
      <c r="D16445" s="13">
        <v>101.9</v>
      </c>
    </row>
    <row r="16446" spans="1:4" ht="15.75" hidden="1" customHeight="1">
      <c r="A16446" s="13" t="s">
        <v>275</v>
      </c>
      <c r="B16446" s="13">
        <v>1895</v>
      </c>
      <c r="C16446" s="13">
        <v>39785987</v>
      </c>
      <c r="D16446" s="13">
        <v>102.77500000000001</v>
      </c>
    </row>
    <row r="16447" spans="1:4" ht="15.75" hidden="1" customHeight="1">
      <c r="A16447" s="13" t="s">
        <v>275</v>
      </c>
      <c r="B16447" s="13">
        <v>1896</v>
      </c>
      <c r="C16447" s="13">
        <v>39832125</v>
      </c>
      <c r="D16447" s="13">
        <v>106.282</v>
      </c>
    </row>
    <row r="16448" spans="1:4" ht="15.75" hidden="1" customHeight="1">
      <c r="A16448" s="13" t="s">
        <v>275</v>
      </c>
      <c r="B16448" s="13">
        <v>1897</v>
      </c>
      <c r="C16448" s="13">
        <v>39878314</v>
      </c>
      <c r="D16448" s="13">
        <v>111.261</v>
      </c>
    </row>
    <row r="16449" spans="1:4" ht="15.75" hidden="1" customHeight="1">
      <c r="A16449" s="13" t="s">
        <v>275</v>
      </c>
      <c r="B16449" s="13">
        <v>1898</v>
      </c>
      <c r="C16449" s="13">
        <v>39924553</v>
      </c>
      <c r="D16449" s="13">
        <v>115.04600000000001</v>
      </c>
    </row>
    <row r="16450" spans="1:4" ht="15.75" hidden="1" customHeight="1">
      <c r="A16450" s="13" t="s">
        <v>275</v>
      </c>
      <c r="B16450" s="13">
        <v>1899</v>
      </c>
      <c r="C16450" s="13">
        <v>39971493</v>
      </c>
      <c r="D16450" s="13">
        <v>120.3</v>
      </c>
    </row>
    <row r="16451" spans="1:4" ht="15.75" hidden="1" customHeight="1">
      <c r="A16451" s="13" t="s">
        <v>275</v>
      </c>
      <c r="B16451" s="13">
        <v>1900</v>
      </c>
      <c r="C16451" s="13">
        <v>40019136</v>
      </c>
      <c r="D16451" s="13">
        <v>129.27699999999999</v>
      </c>
    </row>
    <row r="16452" spans="1:4" ht="15.75" hidden="1" customHeight="1">
      <c r="A16452" s="13" t="s">
        <v>275</v>
      </c>
      <c r="B16452" s="13">
        <v>1901</v>
      </c>
      <c r="C16452" s="13">
        <v>40067484</v>
      </c>
      <c r="D16452" s="13">
        <v>125.005</v>
      </c>
    </row>
    <row r="16453" spans="1:4" ht="15.75" hidden="1" customHeight="1">
      <c r="A16453" s="13" t="s">
        <v>275</v>
      </c>
      <c r="B16453" s="13">
        <v>1902</v>
      </c>
      <c r="C16453" s="13">
        <v>40116538</v>
      </c>
      <c r="D16453" s="13">
        <v>117.66200000000001</v>
      </c>
    </row>
    <row r="16454" spans="1:4" ht="15.75" hidden="1" customHeight="1">
      <c r="A16454" s="13" t="s">
        <v>275</v>
      </c>
      <c r="B16454" s="13">
        <v>1903</v>
      </c>
      <c r="C16454" s="13">
        <v>40166299</v>
      </c>
      <c r="D16454" s="13">
        <v>129.34299999999999</v>
      </c>
    </row>
    <row r="16455" spans="1:4" ht="15.75" hidden="1" customHeight="1">
      <c r="A16455" s="13" t="s">
        <v>275</v>
      </c>
      <c r="B16455" s="13">
        <v>1904</v>
      </c>
      <c r="C16455" s="13">
        <v>40216118</v>
      </c>
      <c r="D16455" s="13">
        <v>125.998</v>
      </c>
    </row>
    <row r="16456" spans="1:4" ht="15.75" hidden="1" customHeight="1">
      <c r="A16456" s="13" t="s">
        <v>275</v>
      </c>
      <c r="B16456" s="13">
        <v>1905</v>
      </c>
      <c r="C16456" s="13">
        <v>40265996</v>
      </c>
      <c r="D16456" s="13">
        <v>127.42700000000001</v>
      </c>
    </row>
    <row r="16457" spans="1:4" ht="15.75" hidden="1" customHeight="1">
      <c r="A16457" s="13" t="s">
        <v>275</v>
      </c>
      <c r="B16457" s="13">
        <v>1906</v>
      </c>
      <c r="C16457" s="13">
        <v>40315932</v>
      </c>
      <c r="D16457" s="13">
        <v>136.56800000000001</v>
      </c>
    </row>
    <row r="16458" spans="1:4" ht="15.75" hidden="1" customHeight="1">
      <c r="A16458" s="13" t="s">
        <v>275</v>
      </c>
      <c r="B16458" s="13">
        <v>1907</v>
      </c>
      <c r="C16458" s="13">
        <v>40365927</v>
      </c>
      <c r="D16458" s="13">
        <v>145.596</v>
      </c>
    </row>
    <row r="16459" spans="1:4" ht="15.75" hidden="1" customHeight="1">
      <c r="A16459" s="13" t="s">
        <v>275</v>
      </c>
      <c r="B16459" s="13">
        <v>1908</v>
      </c>
      <c r="C16459" s="13">
        <v>40415980</v>
      </c>
      <c r="D16459" s="13">
        <v>146.714</v>
      </c>
    </row>
    <row r="16460" spans="1:4" ht="15.75" hidden="1" customHeight="1">
      <c r="A16460" s="13" t="s">
        <v>275</v>
      </c>
      <c r="B16460" s="13">
        <v>1909</v>
      </c>
      <c r="C16460" s="13">
        <v>40408851</v>
      </c>
      <c r="D16460" s="13">
        <v>150.096</v>
      </c>
    </row>
    <row r="16461" spans="1:4" ht="15.75" hidden="1" customHeight="1">
      <c r="A16461" s="13" t="s">
        <v>275</v>
      </c>
      <c r="B16461" s="13">
        <v>1910</v>
      </c>
      <c r="C16461" s="13">
        <v>40344819</v>
      </c>
      <c r="D16461" s="13">
        <v>150.61199999999999</v>
      </c>
    </row>
    <row r="16462" spans="1:4" ht="15.75" hidden="1" customHeight="1">
      <c r="A16462" s="13" t="s">
        <v>275</v>
      </c>
      <c r="B16462" s="13">
        <v>1911</v>
      </c>
      <c r="C16462" s="13">
        <v>40224160</v>
      </c>
      <c r="D16462" s="13">
        <v>156.90700000000001</v>
      </c>
    </row>
    <row r="16463" spans="1:4" ht="15.75" hidden="1" customHeight="1">
      <c r="A16463" s="13" t="s">
        <v>275</v>
      </c>
      <c r="B16463" s="13">
        <v>1912</v>
      </c>
      <c r="C16463" s="13">
        <v>40047151</v>
      </c>
      <c r="D16463" s="13">
        <v>158.578</v>
      </c>
    </row>
    <row r="16464" spans="1:4" ht="15.75" hidden="1" customHeight="1">
      <c r="A16464" s="13" t="s">
        <v>275</v>
      </c>
      <c r="B16464" s="13">
        <v>1913</v>
      </c>
      <c r="C16464" s="13">
        <v>39814066</v>
      </c>
      <c r="D16464" s="13">
        <v>171.11199999999999</v>
      </c>
    </row>
    <row r="16465" spans="1:4" ht="15.75" hidden="1" customHeight="1">
      <c r="A16465" s="13" t="s">
        <v>275</v>
      </c>
      <c r="B16465" s="13">
        <v>1914</v>
      </c>
      <c r="C16465" s="13">
        <v>39582334</v>
      </c>
      <c r="D16465" s="13">
        <v>118.351</v>
      </c>
    </row>
    <row r="16466" spans="1:4" ht="15.75" hidden="1" customHeight="1">
      <c r="A16466" s="13" t="s">
        <v>275</v>
      </c>
      <c r="B16466" s="13">
        <v>1915</v>
      </c>
      <c r="C16466" s="13">
        <v>39351947</v>
      </c>
      <c r="D16466" s="13">
        <v>103.233</v>
      </c>
    </row>
    <row r="16467" spans="1:4" ht="15.75" hidden="1" customHeight="1">
      <c r="A16467" s="13" t="s">
        <v>275</v>
      </c>
      <c r="B16467" s="13">
        <v>1916</v>
      </c>
      <c r="C16467" s="13">
        <v>39122898</v>
      </c>
      <c r="D16467" s="13">
        <v>109.68899999999999</v>
      </c>
    </row>
    <row r="16468" spans="1:4" ht="15.75" hidden="1" customHeight="1">
      <c r="A16468" s="13" t="s">
        <v>275</v>
      </c>
      <c r="B16468" s="13">
        <v>1917</v>
      </c>
      <c r="C16468" s="13">
        <v>38895178</v>
      </c>
      <c r="D16468" s="13">
        <v>121.604</v>
      </c>
    </row>
    <row r="16469" spans="1:4" ht="15.75" hidden="1" customHeight="1">
      <c r="A16469" s="13" t="s">
        <v>275</v>
      </c>
      <c r="B16469" s="13">
        <v>1918</v>
      </c>
      <c r="C16469" s="13">
        <v>38680067</v>
      </c>
      <c r="D16469" s="13">
        <v>108.45099999999999</v>
      </c>
    </row>
    <row r="16470" spans="1:4" ht="15.75" hidden="1" customHeight="1">
      <c r="A16470" s="13" t="s">
        <v>275</v>
      </c>
      <c r="B16470" s="13">
        <v>1919</v>
      </c>
      <c r="C16470" s="13">
        <v>38558175</v>
      </c>
      <c r="D16470" s="13">
        <v>116.14100000000001</v>
      </c>
    </row>
    <row r="16471" spans="1:4" ht="15.75" hidden="1" customHeight="1">
      <c r="A16471" s="13" t="s">
        <v>275</v>
      </c>
      <c r="B16471" s="13">
        <v>1920</v>
      </c>
      <c r="C16471" s="13">
        <v>38529587</v>
      </c>
      <c r="D16471" s="13">
        <v>151.77799999999999</v>
      </c>
    </row>
    <row r="16472" spans="1:4" ht="15.75" hidden="1" customHeight="1">
      <c r="A16472" s="13" t="s">
        <v>275</v>
      </c>
      <c r="B16472" s="13">
        <v>1921</v>
      </c>
      <c r="C16472" s="13">
        <v>38594388</v>
      </c>
      <c r="D16472" s="13">
        <v>137.90899999999999</v>
      </c>
    </row>
    <row r="16473" spans="1:4" ht="15.75" hidden="1" customHeight="1">
      <c r="A16473" s="13" t="s">
        <v>275</v>
      </c>
      <c r="B16473" s="13">
        <v>1922</v>
      </c>
      <c r="C16473" s="13">
        <v>38752667</v>
      </c>
      <c r="D16473" s="13">
        <v>163.15100000000001</v>
      </c>
    </row>
    <row r="16474" spans="1:4" ht="15.75" hidden="1" customHeight="1">
      <c r="A16474" s="13" t="s">
        <v>275</v>
      </c>
      <c r="B16474" s="13">
        <v>1923</v>
      </c>
      <c r="C16474" s="13">
        <v>39004517</v>
      </c>
      <c r="D16474" s="13">
        <v>184.18899999999999</v>
      </c>
    </row>
    <row r="16475" spans="1:4" ht="15.75" hidden="1" customHeight="1">
      <c r="A16475" s="13" t="s">
        <v>275</v>
      </c>
      <c r="B16475" s="13">
        <v>1924</v>
      </c>
      <c r="C16475" s="13">
        <v>39258004</v>
      </c>
      <c r="D16475" s="13">
        <v>206.63499999999999</v>
      </c>
    </row>
    <row r="16476" spans="1:4" ht="15.75" hidden="1" customHeight="1">
      <c r="A16476" s="13" t="s">
        <v>275</v>
      </c>
      <c r="B16476" s="13">
        <v>1925</v>
      </c>
      <c r="C16476" s="13">
        <v>39513139</v>
      </c>
      <c r="D16476" s="13">
        <v>213.827</v>
      </c>
    </row>
    <row r="16477" spans="1:4" ht="15.75" hidden="1" customHeight="1">
      <c r="A16477" s="13" t="s">
        <v>275</v>
      </c>
      <c r="B16477" s="13">
        <v>1926</v>
      </c>
      <c r="C16477" s="13">
        <v>39769931</v>
      </c>
      <c r="D16477" s="13">
        <v>213.732</v>
      </c>
    </row>
    <row r="16478" spans="1:4" ht="15.75" hidden="1" customHeight="1">
      <c r="A16478" s="13" t="s">
        <v>275</v>
      </c>
      <c r="B16478" s="13">
        <v>1927</v>
      </c>
      <c r="C16478" s="13">
        <v>40028393</v>
      </c>
      <c r="D16478" s="13">
        <v>213.04</v>
      </c>
    </row>
    <row r="16479" spans="1:4" ht="15.75" hidden="1" customHeight="1">
      <c r="A16479" s="13" t="s">
        <v>275</v>
      </c>
      <c r="B16479" s="13">
        <v>1928</v>
      </c>
      <c r="C16479" s="13">
        <v>40288534</v>
      </c>
      <c r="D16479" s="13">
        <v>211.619</v>
      </c>
    </row>
    <row r="16480" spans="1:4" ht="15.75" hidden="1" customHeight="1">
      <c r="A16480" s="13" t="s">
        <v>275</v>
      </c>
      <c r="B16480" s="13">
        <v>1929</v>
      </c>
      <c r="C16480" s="13">
        <v>40485273</v>
      </c>
      <c r="D16480" s="13">
        <v>234.28200000000001</v>
      </c>
    </row>
    <row r="16481" spans="1:4" ht="15.75" hidden="1" customHeight="1">
      <c r="A16481" s="13" t="s">
        <v>275</v>
      </c>
      <c r="B16481" s="13">
        <v>1930</v>
      </c>
      <c r="C16481" s="13">
        <v>40618294</v>
      </c>
      <c r="D16481" s="13">
        <v>237.63399999999999</v>
      </c>
    </row>
    <row r="16482" spans="1:4" ht="15.75" hidden="1" customHeight="1">
      <c r="A16482" s="13" t="s">
        <v>275</v>
      </c>
      <c r="B16482" s="13">
        <v>1931</v>
      </c>
      <c r="C16482" s="13">
        <v>40687278</v>
      </c>
      <c r="D16482" s="13">
        <v>217.494</v>
      </c>
    </row>
    <row r="16483" spans="1:4" ht="15.75" hidden="1" customHeight="1">
      <c r="A16483" s="13" t="s">
        <v>275</v>
      </c>
      <c r="B16483" s="13">
        <v>1932</v>
      </c>
      <c r="C16483" s="13">
        <v>40691906</v>
      </c>
      <c r="D16483" s="13">
        <v>191.77500000000001</v>
      </c>
    </row>
    <row r="16484" spans="1:4" ht="15.75" hidden="1" customHeight="1">
      <c r="A16484" s="13" t="s">
        <v>275</v>
      </c>
      <c r="B16484" s="13">
        <v>1933</v>
      </c>
      <c r="C16484" s="13">
        <v>40631855</v>
      </c>
      <c r="D16484" s="13">
        <v>199.387</v>
      </c>
    </row>
    <row r="16485" spans="1:4" ht="15.75" hidden="1" customHeight="1">
      <c r="A16485" s="13" t="s">
        <v>275</v>
      </c>
      <c r="B16485" s="13">
        <v>1934</v>
      </c>
      <c r="C16485" s="13">
        <v>40571892</v>
      </c>
      <c r="D16485" s="13">
        <v>201.35</v>
      </c>
    </row>
    <row r="16486" spans="1:4" ht="15.75" hidden="1" customHeight="1">
      <c r="A16486" s="13" t="s">
        <v>275</v>
      </c>
      <c r="B16486" s="13">
        <v>1935</v>
      </c>
      <c r="C16486" s="13">
        <v>40512018</v>
      </c>
      <c r="D16486" s="13">
        <v>195.37200000000001</v>
      </c>
    </row>
    <row r="16487" spans="1:4" ht="15.75" hidden="1" customHeight="1">
      <c r="A16487" s="13" t="s">
        <v>275</v>
      </c>
      <c r="B16487" s="13">
        <v>1936</v>
      </c>
      <c r="C16487" s="13">
        <v>40452232</v>
      </c>
      <c r="D16487" s="13">
        <v>198.07900000000001</v>
      </c>
    </row>
    <row r="16488" spans="1:4" ht="15.75" hidden="1" customHeight="1">
      <c r="A16488" s="13" t="s">
        <v>275</v>
      </c>
      <c r="B16488" s="13">
        <v>1937</v>
      </c>
      <c r="C16488" s="13">
        <v>40392535</v>
      </c>
      <c r="D16488" s="13">
        <v>217.70500000000001</v>
      </c>
    </row>
    <row r="16489" spans="1:4" ht="15.75" hidden="1" customHeight="1">
      <c r="A16489" s="13" t="s">
        <v>275</v>
      </c>
      <c r="B16489" s="13">
        <v>1938</v>
      </c>
      <c r="C16489" s="13">
        <v>40332925</v>
      </c>
      <c r="D16489" s="13">
        <v>201.798</v>
      </c>
    </row>
    <row r="16490" spans="1:4" ht="15.75" hidden="1" customHeight="1">
      <c r="A16490" s="13" t="s">
        <v>275</v>
      </c>
      <c r="B16490" s="13">
        <v>1939</v>
      </c>
      <c r="C16490" s="13">
        <v>40314566</v>
      </c>
      <c r="D16490" s="13">
        <v>194.61699999999999</v>
      </c>
    </row>
    <row r="16491" spans="1:4" ht="15.75" hidden="1" customHeight="1">
      <c r="A16491" s="13" t="s">
        <v>275</v>
      </c>
      <c r="B16491" s="13">
        <v>1940</v>
      </c>
      <c r="C16491" s="13">
        <v>40337546</v>
      </c>
      <c r="D16491" s="13">
        <v>137.73699999999999</v>
      </c>
    </row>
    <row r="16492" spans="1:4" ht="15.75" hidden="1" customHeight="1">
      <c r="A16492" s="13" t="s">
        <v>275</v>
      </c>
      <c r="B16492" s="13">
        <v>1941</v>
      </c>
      <c r="C16492" s="13">
        <v>40401955</v>
      </c>
      <c r="D16492" s="13">
        <v>119.92700000000001</v>
      </c>
    </row>
    <row r="16493" spans="1:4" ht="15.75" hidden="1" customHeight="1">
      <c r="A16493" s="13" t="s">
        <v>275</v>
      </c>
      <c r="B16493" s="13">
        <v>1942</v>
      </c>
      <c r="C16493" s="13">
        <v>40507882</v>
      </c>
      <c r="D16493" s="13">
        <v>122.496</v>
      </c>
    </row>
    <row r="16494" spans="1:4" ht="15.75" hidden="1" customHeight="1">
      <c r="A16494" s="13" t="s">
        <v>275</v>
      </c>
      <c r="B16494" s="13">
        <v>1943</v>
      </c>
      <c r="C16494" s="13">
        <v>40655418</v>
      </c>
      <c r="D16494" s="13">
        <v>125.246</v>
      </c>
    </row>
    <row r="16495" spans="1:4" ht="15.75" hidden="1" customHeight="1">
      <c r="A16495" s="13" t="s">
        <v>275</v>
      </c>
      <c r="B16495" s="13">
        <v>1944</v>
      </c>
      <c r="C16495" s="13">
        <v>40803492</v>
      </c>
      <c r="D16495" s="13">
        <v>79.986000000000004</v>
      </c>
    </row>
    <row r="16496" spans="1:4" ht="15.75" hidden="1" customHeight="1">
      <c r="A16496" s="13" t="s">
        <v>275</v>
      </c>
      <c r="B16496" s="13">
        <v>1945</v>
      </c>
      <c r="C16496" s="13">
        <v>40952105</v>
      </c>
      <c r="D16496" s="13">
        <v>107.166</v>
      </c>
    </row>
    <row r="16497" spans="1:4" ht="15.75" hidden="1" customHeight="1">
      <c r="A16497" s="13" t="s">
        <v>275</v>
      </c>
      <c r="B16497" s="13">
        <v>1946</v>
      </c>
      <c r="C16497" s="13">
        <v>41101259</v>
      </c>
      <c r="D16497" s="13">
        <v>165.245</v>
      </c>
    </row>
    <row r="16498" spans="1:4" ht="15.75" hidden="1" customHeight="1">
      <c r="A16498" s="13" t="s">
        <v>275</v>
      </c>
      <c r="B16498" s="13">
        <v>1947</v>
      </c>
      <c r="C16498" s="13">
        <v>41250956</v>
      </c>
      <c r="D16498" s="13">
        <v>183.624</v>
      </c>
    </row>
    <row r="16499" spans="1:4" ht="15.75" hidden="1" customHeight="1">
      <c r="A16499" s="13" t="s">
        <v>275</v>
      </c>
      <c r="B16499" s="13">
        <v>1948</v>
      </c>
      <c r="C16499" s="13">
        <v>41401199</v>
      </c>
      <c r="D16499" s="13">
        <v>196.501</v>
      </c>
    </row>
    <row r="16500" spans="1:4" ht="15.75" hidden="1" customHeight="1">
      <c r="A16500" s="13" t="s">
        <v>275</v>
      </c>
      <c r="B16500" s="13">
        <v>1949</v>
      </c>
      <c r="C16500" s="13">
        <v>41598134</v>
      </c>
      <c r="D16500" s="13">
        <v>229.05099999999999</v>
      </c>
    </row>
    <row r="16501" spans="1:4" ht="15.75" hidden="1" customHeight="1">
      <c r="A16501" s="13" t="s">
        <v>275</v>
      </c>
      <c r="B16501" s="13">
        <v>1950</v>
      </c>
      <c r="C16501" s="13">
        <v>41842356</v>
      </c>
      <c r="D16501" s="13">
        <v>202.429</v>
      </c>
    </row>
    <row r="16502" spans="1:4" ht="15.75" hidden="1" customHeight="1">
      <c r="A16502" s="13" t="s">
        <v>275</v>
      </c>
      <c r="B16502" s="13">
        <v>1951</v>
      </c>
      <c r="C16502" s="13">
        <v>42196660</v>
      </c>
      <c r="D16502" s="13">
        <v>228.916</v>
      </c>
    </row>
    <row r="16503" spans="1:4" ht="15.75" hidden="1" customHeight="1">
      <c r="A16503" s="13" t="s">
        <v>275</v>
      </c>
      <c r="B16503" s="13">
        <v>1952</v>
      </c>
      <c r="C16503" s="13">
        <v>42542396</v>
      </c>
      <c r="D16503" s="13">
        <v>227.18799999999999</v>
      </c>
    </row>
    <row r="16504" spans="1:4" ht="15.75" hidden="1" customHeight="1">
      <c r="A16504" s="13" t="s">
        <v>275</v>
      </c>
      <c r="B16504" s="13">
        <v>1953</v>
      </c>
      <c r="C16504" s="13">
        <v>42883300</v>
      </c>
      <c r="D16504" s="13">
        <v>214.739</v>
      </c>
    </row>
    <row r="16505" spans="1:4" ht="15.75" hidden="1" customHeight="1">
      <c r="A16505" s="13" t="s">
        <v>275</v>
      </c>
      <c r="B16505" s="13">
        <v>1954</v>
      </c>
      <c r="C16505" s="13">
        <v>43225644</v>
      </c>
      <c r="D16505" s="13">
        <v>226.56800000000001</v>
      </c>
    </row>
    <row r="16506" spans="1:4" ht="15.75" hidden="1" customHeight="1">
      <c r="A16506" s="13" t="s">
        <v>275</v>
      </c>
      <c r="B16506" s="13">
        <v>1955</v>
      </c>
      <c r="C16506" s="13">
        <v>43593852</v>
      </c>
      <c r="D16506" s="13">
        <v>239.23099999999999</v>
      </c>
    </row>
    <row r="16507" spans="1:4" ht="15.75" hidden="1" customHeight="1">
      <c r="A16507" s="13" t="s">
        <v>275</v>
      </c>
      <c r="B16507" s="13">
        <v>1956</v>
      </c>
      <c r="C16507" s="13">
        <v>43959224</v>
      </c>
      <c r="D16507" s="13">
        <v>268.77</v>
      </c>
    </row>
    <row r="16508" spans="1:4" ht="15.75" hidden="1" customHeight="1">
      <c r="A16508" s="13" t="s">
        <v>275</v>
      </c>
      <c r="B16508" s="13">
        <v>1957</v>
      </c>
      <c r="C16508" s="13">
        <v>44338088</v>
      </c>
      <c r="D16508" s="13">
        <v>277.84100000000001</v>
      </c>
    </row>
    <row r="16509" spans="1:4" ht="15.75" hidden="1" customHeight="1">
      <c r="A16509" s="13" t="s">
        <v>275</v>
      </c>
      <c r="B16509" s="13">
        <v>1958</v>
      </c>
      <c r="C16509" s="13">
        <v>44754360</v>
      </c>
      <c r="D16509" s="13">
        <v>266.48700000000002</v>
      </c>
    </row>
    <row r="16510" spans="1:4" ht="15.75" hidden="1" customHeight="1">
      <c r="A16510" s="13" t="s">
        <v>275</v>
      </c>
      <c r="B16510" s="13">
        <v>1959</v>
      </c>
      <c r="C16510" s="13">
        <v>45201848</v>
      </c>
      <c r="D16510" s="13">
        <v>262.28899999999999</v>
      </c>
    </row>
    <row r="16511" spans="1:4" ht="15.75" hidden="1" customHeight="1">
      <c r="A16511" s="13" t="s">
        <v>275</v>
      </c>
      <c r="B16511" s="13">
        <v>1960</v>
      </c>
      <c r="C16511" s="13">
        <v>45659572</v>
      </c>
      <c r="D16511" s="13">
        <v>296.14100000000002</v>
      </c>
    </row>
    <row r="16512" spans="1:4" ht="15.75" hidden="1" customHeight="1">
      <c r="A16512" s="13" t="s">
        <v>275</v>
      </c>
      <c r="B16512" s="13">
        <v>1961</v>
      </c>
      <c r="C16512" s="13">
        <v>46143028</v>
      </c>
      <c r="D16512" s="13">
        <v>315.70699999999999</v>
      </c>
    </row>
    <row r="16513" spans="1:4" ht="15.75" hidden="1" customHeight="1">
      <c r="A16513" s="13" t="s">
        <v>275</v>
      </c>
      <c r="B16513" s="13">
        <v>1962</v>
      </c>
      <c r="C16513" s="13">
        <v>46635188</v>
      </c>
      <c r="D16513" s="13">
        <v>332.911</v>
      </c>
    </row>
    <row r="16514" spans="1:4" ht="15.75" hidden="1" customHeight="1">
      <c r="A16514" s="13" t="s">
        <v>275</v>
      </c>
      <c r="B16514" s="13">
        <v>1963</v>
      </c>
      <c r="C16514" s="13">
        <v>47121244</v>
      </c>
      <c r="D16514" s="13">
        <v>338.036</v>
      </c>
    </row>
    <row r="16515" spans="1:4" ht="15.75" hidden="1" customHeight="1">
      <c r="A16515" s="13" t="s">
        <v>275</v>
      </c>
      <c r="B16515" s="13">
        <v>1964</v>
      </c>
      <c r="C16515" s="13">
        <v>47641948</v>
      </c>
      <c r="D16515" s="13">
        <v>368.88200000000001</v>
      </c>
    </row>
    <row r="16516" spans="1:4" ht="15.75" hidden="1" customHeight="1">
      <c r="A16516" s="13" t="s">
        <v>275</v>
      </c>
      <c r="B16516" s="13">
        <v>1965</v>
      </c>
      <c r="C16516" s="13">
        <v>48168800</v>
      </c>
      <c r="D16516" s="13">
        <v>363.49799999999999</v>
      </c>
    </row>
    <row r="16517" spans="1:4" ht="15.75" hidden="1" customHeight="1">
      <c r="A16517" s="13" t="s">
        <v>275</v>
      </c>
      <c r="B16517" s="13">
        <v>1966</v>
      </c>
      <c r="C16517" s="13">
        <v>48683088</v>
      </c>
      <c r="D16517" s="13">
        <v>380.39</v>
      </c>
    </row>
    <row r="16518" spans="1:4" ht="15.75" hidden="1" customHeight="1">
      <c r="A16518" s="13" t="s">
        <v>275</v>
      </c>
      <c r="B16518" s="13">
        <v>1967</v>
      </c>
      <c r="C16518" s="13">
        <v>49181404</v>
      </c>
      <c r="D16518" s="13">
        <v>404.66699999999997</v>
      </c>
    </row>
    <row r="16519" spans="1:4" ht="15.75" hidden="1" customHeight="1">
      <c r="A16519" s="13" t="s">
        <v>275</v>
      </c>
      <c r="B16519" s="13">
        <v>1968</v>
      </c>
      <c r="C16519" s="13">
        <v>49647272</v>
      </c>
      <c r="D16519" s="13">
        <v>418.25400000000002</v>
      </c>
    </row>
    <row r="16520" spans="1:4" ht="15.75" hidden="1" customHeight="1">
      <c r="A16520" s="13" t="s">
        <v>275</v>
      </c>
      <c r="B16520" s="13">
        <v>1969</v>
      </c>
      <c r="C16520" s="13">
        <v>50087056</v>
      </c>
      <c r="D16520" s="13">
        <v>443.40100000000001</v>
      </c>
    </row>
    <row r="16521" spans="1:4" ht="15.75" hidden="1" customHeight="1">
      <c r="A16521" s="13" t="s">
        <v>275</v>
      </c>
      <c r="B16521" s="13">
        <v>1970</v>
      </c>
      <c r="C16521" s="13">
        <v>50523588</v>
      </c>
      <c r="D16521" s="13">
        <v>460.44900000000001</v>
      </c>
    </row>
    <row r="16522" spans="1:4" ht="15.75" hidden="1" customHeight="1">
      <c r="A16522" s="13" t="s">
        <v>275</v>
      </c>
      <c r="B16522" s="13">
        <v>1971</v>
      </c>
      <c r="C16522" s="13">
        <v>50970696</v>
      </c>
      <c r="D16522" s="13">
        <v>493.42200000000003</v>
      </c>
    </row>
    <row r="16523" spans="1:4" ht="15.75" hidden="1" customHeight="1">
      <c r="A16523" s="13" t="s">
        <v>275</v>
      </c>
      <c r="B16523" s="13">
        <v>1972</v>
      </c>
      <c r="C16523" s="13">
        <v>51410364</v>
      </c>
      <c r="D16523" s="13">
        <v>513.98699999999997</v>
      </c>
    </row>
    <row r="16524" spans="1:4" ht="15.75" hidden="1" customHeight="1">
      <c r="A16524" s="13" t="s">
        <v>275</v>
      </c>
      <c r="B16524" s="13">
        <v>1973</v>
      </c>
      <c r="C16524" s="13">
        <v>51814076</v>
      </c>
      <c r="D16524" s="13">
        <v>538.68499999999995</v>
      </c>
    </row>
    <row r="16525" spans="1:4" ht="15.75" hidden="1" customHeight="1">
      <c r="A16525" s="13" t="s">
        <v>275</v>
      </c>
      <c r="B16525" s="13">
        <v>1974</v>
      </c>
      <c r="C16525" s="13">
        <v>52163552</v>
      </c>
      <c r="D16525" s="13">
        <v>520.68600000000004</v>
      </c>
    </row>
    <row r="16526" spans="1:4" ht="15.75" hidden="1" customHeight="1">
      <c r="A16526" s="13" t="s">
        <v>275</v>
      </c>
      <c r="B16526" s="13">
        <v>1975</v>
      </c>
      <c r="C16526" s="13">
        <v>52450032</v>
      </c>
      <c r="D16526" s="13">
        <v>482.20100000000002</v>
      </c>
    </row>
    <row r="16527" spans="1:4" ht="15.75" hidden="1" customHeight="1">
      <c r="A16527" s="13" t="s">
        <v>275</v>
      </c>
      <c r="B16527" s="13">
        <v>1976</v>
      </c>
      <c r="C16527" s="13">
        <v>52685272</v>
      </c>
      <c r="D16527" s="13">
        <v>523.48400000000004</v>
      </c>
    </row>
    <row r="16528" spans="1:4" ht="15.75" hidden="1" customHeight="1">
      <c r="A16528" s="13" t="s">
        <v>275</v>
      </c>
      <c r="B16528" s="13">
        <v>1977</v>
      </c>
      <c r="C16528" s="13">
        <v>52925440</v>
      </c>
      <c r="D16528" s="13">
        <v>506.99799999999999</v>
      </c>
    </row>
    <row r="16529" spans="1:4" ht="15.75" hidden="1" customHeight="1">
      <c r="A16529" s="13" t="s">
        <v>275</v>
      </c>
      <c r="B16529" s="13">
        <v>1978</v>
      </c>
      <c r="C16529" s="13">
        <v>53175308</v>
      </c>
      <c r="D16529" s="13">
        <v>528.803</v>
      </c>
    </row>
    <row r="16530" spans="1:4" ht="15.75" hidden="1" customHeight="1">
      <c r="A16530" s="13" t="s">
        <v>275</v>
      </c>
      <c r="B16530" s="13">
        <v>1979</v>
      </c>
      <c r="C16530" s="13">
        <v>53428780</v>
      </c>
      <c r="D16530" s="13">
        <v>532.16499999999996</v>
      </c>
    </row>
    <row r="16531" spans="1:4" ht="15.75" hidden="1" customHeight="1">
      <c r="A16531" s="13" t="s">
        <v>275</v>
      </c>
      <c r="B16531" s="13">
        <v>1980</v>
      </c>
      <c r="C16531" s="13">
        <v>53713836</v>
      </c>
      <c r="D16531" s="13">
        <v>511.11200000000002</v>
      </c>
    </row>
    <row r="16532" spans="1:4" ht="15.75" hidden="1" customHeight="1">
      <c r="A16532" s="13" t="s">
        <v>275</v>
      </c>
      <c r="B16532" s="13">
        <v>1981</v>
      </c>
      <c r="C16532" s="13">
        <v>54016748</v>
      </c>
      <c r="D16532" s="13">
        <v>459.37200000000001</v>
      </c>
    </row>
    <row r="16533" spans="1:4" ht="15.75" hidden="1" customHeight="1">
      <c r="A16533" s="13" t="s">
        <v>275</v>
      </c>
      <c r="B16533" s="13">
        <v>1982</v>
      </c>
      <c r="C16533" s="13">
        <v>54319652</v>
      </c>
      <c r="D16533" s="13">
        <v>440.43599999999998</v>
      </c>
    </row>
    <row r="16534" spans="1:4" ht="15.75" hidden="1" customHeight="1">
      <c r="A16534" s="13" t="s">
        <v>275</v>
      </c>
      <c r="B16534" s="13">
        <v>1983</v>
      </c>
      <c r="C16534" s="13">
        <v>54592384</v>
      </c>
      <c r="D16534" s="13">
        <v>423.31400000000002</v>
      </c>
    </row>
    <row r="16535" spans="1:4" ht="15.75" hidden="1" customHeight="1">
      <c r="A16535" s="13" t="s">
        <v>275</v>
      </c>
      <c r="B16535" s="13">
        <v>1984</v>
      </c>
      <c r="C16535" s="13">
        <v>54845984</v>
      </c>
      <c r="D16535" s="13">
        <v>412.00200000000001</v>
      </c>
    </row>
    <row r="16536" spans="1:4" ht="15.75" hidden="1" customHeight="1">
      <c r="A16536" s="13" t="s">
        <v>275</v>
      </c>
      <c r="B16536" s="13">
        <v>1985</v>
      </c>
      <c r="C16536" s="13">
        <v>55108104</v>
      </c>
      <c r="D16536" s="13">
        <v>405.22199999999998</v>
      </c>
    </row>
    <row r="16537" spans="1:4" ht="15.75" hidden="1" customHeight="1">
      <c r="A16537" s="13" t="s">
        <v>275</v>
      </c>
      <c r="B16537" s="13">
        <v>1986</v>
      </c>
      <c r="C16537" s="13">
        <v>55371640</v>
      </c>
      <c r="D16537" s="13">
        <v>390.39299999999997</v>
      </c>
    </row>
    <row r="16538" spans="1:4" ht="15.75" hidden="1" customHeight="1">
      <c r="A16538" s="13" t="s">
        <v>275</v>
      </c>
      <c r="B16538" s="13">
        <v>1987</v>
      </c>
      <c r="C16538" s="13">
        <v>55641536</v>
      </c>
      <c r="D16538" s="13">
        <v>387.77300000000002</v>
      </c>
    </row>
    <row r="16539" spans="1:4" ht="15.75" hidden="1" customHeight="1">
      <c r="A16539" s="13" t="s">
        <v>275</v>
      </c>
      <c r="B16539" s="13">
        <v>1988</v>
      </c>
      <c r="C16539" s="13">
        <v>55911476</v>
      </c>
      <c r="D16539" s="13">
        <v>385.57100000000003</v>
      </c>
    </row>
    <row r="16540" spans="1:4" ht="15.75" hidden="1" customHeight="1">
      <c r="A16540" s="13" t="s">
        <v>275</v>
      </c>
      <c r="B16540" s="13">
        <v>1989</v>
      </c>
      <c r="C16540" s="13">
        <v>56169944</v>
      </c>
      <c r="D16540" s="13">
        <v>399.678</v>
      </c>
    </row>
    <row r="16541" spans="1:4" ht="15.75" hidden="1" customHeight="1">
      <c r="A16541" s="13" t="s">
        <v>275</v>
      </c>
      <c r="B16541" s="13">
        <v>1990</v>
      </c>
      <c r="C16541" s="13">
        <v>56412896</v>
      </c>
      <c r="D16541" s="13">
        <v>393.423</v>
      </c>
    </row>
    <row r="16542" spans="1:4" ht="15.75" hidden="1" customHeight="1">
      <c r="A16542" s="13" t="s">
        <v>275</v>
      </c>
      <c r="B16542" s="13">
        <v>1991</v>
      </c>
      <c r="C16542" s="13">
        <v>56645216</v>
      </c>
      <c r="D16542" s="13">
        <v>418.36700000000002</v>
      </c>
    </row>
    <row r="16543" spans="1:4" ht="15.75" hidden="1" customHeight="1">
      <c r="A16543" s="13" t="s">
        <v>275</v>
      </c>
      <c r="B16543" s="13">
        <v>1992</v>
      </c>
      <c r="C16543" s="13">
        <v>56864048</v>
      </c>
      <c r="D16543" s="13">
        <v>406.64800000000002</v>
      </c>
    </row>
    <row r="16544" spans="1:4" ht="15.75" hidden="1" customHeight="1">
      <c r="A16544" s="13" t="s">
        <v>275</v>
      </c>
      <c r="B16544" s="13">
        <v>1993</v>
      </c>
      <c r="C16544" s="13">
        <v>57053728</v>
      </c>
      <c r="D16544" s="13">
        <v>388.08</v>
      </c>
    </row>
    <row r="16545" spans="1:4" ht="15.75" hidden="1" customHeight="1">
      <c r="A16545" s="13" t="s">
        <v>275</v>
      </c>
      <c r="B16545" s="13">
        <v>1994</v>
      </c>
      <c r="C16545" s="13">
        <v>57230064</v>
      </c>
      <c r="D16545" s="13">
        <v>381.90899999999999</v>
      </c>
    </row>
    <row r="16546" spans="1:4" ht="15.75" hidden="1" customHeight="1">
      <c r="A16546" s="13" t="s">
        <v>275</v>
      </c>
      <c r="B16546" s="13">
        <v>1995</v>
      </c>
      <c r="C16546" s="13">
        <v>57420356</v>
      </c>
      <c r="D16546" s="13">
        <v>386.262</v>
      </c>
    </row>
    <row r="16547" spans="1:4" ht="15.75" hidden="1" customHeight="1">
      <c r="A16547" s="13" t="s">
        <v>275</v>
      </c>
      <c r="B16547" s="13">
        <v>1996</v>
      </c>
      <c r="C16547" s="13">
        <v>57623180</v>
      </c>
      <c r="D16547" s="13">
        <v>401.37299999999999</v>
      </c>
    </row>
    <row r="16548" spans="1:4" ht="15.75" hidden="1" customHeight="1">
      <c r="A16548" s="13" t="s">
        <v>275</v>
      </c>
      <c r="B16548" s="13">
        <v>1997</v>
      </c>
      <c r="C16548" s="13">
        <v>57839364</v>
      </c>
      <c r="D16548" s="13">
        <v>393.94499999999999</v>
      </c>
    </row>
    <row r="16549" spans="1:4" ht="15.75" hidden="1" customHeight="1">
      <c r="A16549" s="13" t="s">
        <v>275</v>
      </c>
      <c r="B16549" s="13">
        <v>1998</v>
      </c>
      <c r="C16549" s="13">
        <v>58080344</v>
      </c>
      <c r="D16549" s="13">
        <v>413.63400000000001</v>
      </c>
    </row>
    <row r="16550" spans="1:4" ht="15.75" hidden="1" customHeight="1">
      <c r="A16550" s="13" t="s">
        <v>275</v>
      </c>
      <c r="B16550" s="13">
        <v>1999</v>
      </c>
      <c r="C16550" s="13">
        <v>58352208</v>
      </c>
      <c r="D16550" s="13">
        <v>412.18299999999999</v>
      </c>
    </row>
    <row r="16551" spans="1:4" ht="15.75" hidden="1" customHeight="1">
      <c r="A16551" s="13" t="s">
        <v>275</v>
      </c>
      <c r="B16551" s="13">
        <v>2000</v>
      </c>
      <c r="C16551" s="13">
        <v>58665456</v>
      </c>
      <c r="D16551" s="13">
        <v>406.82900000000001</v>
      </c>
    </row>
    <row r="16552" spans="1:4" ht="15.75" hidden="1" customHeight="1">
      <c r="A16552" s="13" t="s">
        <v>275</v>
      </c>
      <c r="B16552" s="13">
        <v>2001</v>
      </c>
      <c r="C16552" s="13">
        <v>59014776</v>
      </c>
      <c r="D16552" s="13">
        <v>411.61399999999998</v>
      </c>
    </row>
    <row r="16553" spans="1:4" ht="15.75" hidden="1" customHeight="1">
      <c r="A16553" s="13" t="s">
        <v>275</v>
      </c>
      <c r="B16553" s="13">
        <v>2002</v>
      </c>
      <c r="C16553" s="13">
        <v>59372784</v>
      </c>
      <c r="D16553" s="13">
        <v>407.79</v>
      </c>
    </row>
    <row r="16554" spans="1:4" ht="15.75" hidden="1" customHeight="1">
      <c r="A16554" s="13" t="s">
        <v>275</v>
      </c>
      <c r="B16554" s="13">
        <v>2003</v>
      </c>
      <c r="C16554" s="13">
        <v>59728260</v>
      </c>
      <c r="D16554" s="13">
        <v>412.53500000000003</v>
      </c>
    </row>
    <row r="16555" spans="1:4" ht="15.75" hidden="1" customHeight="1">
      <c r="A16555" s="13" t="s">
        <v>275</v>
      </c>
      <c r="B16555" s="13">
        <v>2004</v>
      </c>
      <c r="C16555" s="13">
        <v>60108436</v>
      </c>
      <c r="D16555" s="13">
        <v>413.78</v>
      </c>
    </row>
    <row r="16556" spans="1:4" ht="15.75" hidden="1" customHeight="1">
      <c r="A16556" s="13" t="s">
        <v>275</v>
      </c>
      <c r="B16556" s="13">
        <v>2005</v>
      </c>
      <c r="C16556" s="13">
        <v>60510080</v>
      </c>
      <c r="D16556" s="13">
        <v>416.166</v>
      </c>
    </row>
    <row r="16557" spans="1:4" ht="15.75" hidden="1" customHeight="1">
      <c r="A16557" s="13" t="s">
        <v>275</v>
      </c>
      <c r="B16557" s="13">
        <v>2006</v>
      </c>
      <c r="C16557" s="13">
        <v>60919152</v>
      </c>
      <c r="D16557" s="13">
        <v>406.46199999999999</v>
      </c>
    </row>
    <row r="16558" spans="1:4" ht="15.75" hidden="1" customHeight="1">
      <c r="A16558" s="13" t="s">
        <v>275</v>
      </c>
      <c r="B16558" s="13">
        <v>2007</v>
      </c>
      <c r="C16558" s="13">
        <v>61329380</v>
      </c>
      <c r="D16558" s="13">
        <v>396.661</v>
      </c>
    </row>
    <row r="16559" spans="1:4" ht="15.75" hidden="1" customHeight="1">
      <c r="A16559" s="13" t="s">
        <v>275</v>
      </c>
      <c r="B16559" s="13">
        <v>2008</v>
      </c>
      <c r="C16559" s="13">
        <v>61721004</v>
      </c>
      <c r="D16559" s="13">
        <v>390.77800000000002</v>
      </c>
    </row>
    <row r="16560" spans="1:4" ht="15.75" hidden="1" customHeight="1">
      <c r="A16560" s="13" t="s">
        <v>275</v>
      </c>
      <c r="B16560" s="13">
        <v>2009</v>
      </c>
      <c r="C16560" s="13">
        <v>62093300</v>
      </c>
      <c r="D16560" s="13">
        <v>371.04500000000002</v>
      </c>
    </row>
    <row r="16561" spans="1:4" ht="15.75" hidden="1" customHeight="1">
      <c r="A16561" s="13" t="s">
        <v>275</v>
      </c>
      <c r="B16561" s="13">
        <v>2010</v>
      </c>
      <c r="C16561" s="13">
        <v>62444568</v>
      </c>
      <c r="D16561" s="13">
        <v>376.64499999999998</v>
      </c>
    </row>
    <row r="16562" spans="1:4" ht="15.75" hidden="1" customHeight="1">
      <c r="A16562" s="13" t="s">
        <v>275</v>
      </c>
      <c r="B16562" s="13">
        <v>2011</v>
      </c>
      <c r="C16562" s="13">
        <v>62775272</v>
      </c>
      <c r="D16562" s="13">
        <v>354.60199999999998</v>
      </c>
    </row>
    <row r="16563" spans="1:4" ht="15.75" hidden="1" customHeight="1">
      <c r="A16563" s="13" t="s">
        <v>275</v>
      </c>
      <c r="B16563" s="13">
        <v>2012</v>
      </c>
      <c r="C16563" s="13">
        <v>63071412</v>
      </c>
      <c r="D16563" s="13">
        <v>356.91300000000001</v>
      </c>
    </row>
    <row r="16564" spans="1:4" ht="15.75" hidden="1" customHeight="1">
      <c r="A16564" s="13" t="s">
        <v>275</v>
      </c>
      <c r="B16564" s="13">
        <v>2013</v>
      </c>
      <c r="C16564" s="13">
        <v>63335180</v>
      </c>
      <c r="D16564" s="13">
        <v>358.62299999999999</v>
      </c>
    </row>
    <row r="16565" spans="1:4" ht="15.75" hidden="1" customHeight="1">
      <c r="A16565" s="13" t="s">
        <v>275</v>
      </c>
      <c r="B16565" s="13">
        <v>2014</v>
      </c>
      <c r="C16565" s="13">
        <v>63588496</v>
      </c>
      <c r="D16565" s="13">
        <v>327.10700000000003</v>
      </c>
    </row>
    <row r="16566" spans="1:4" ht="15.75" hidden="1" customHeight="1">
      <c r="A16566" s="13" t="s">
        <v>275</v>
      </c>
      <c r="B16566" s="13">
        <v>2015</v>
      </c>
      <c r="C16566" s="13">
        <v>63809768</v>
      </c>
      <c r="D16566" s="13">
        <v>331.58</v>
      </c>
    </row>
    <row r="16567" spans="1:4" ht="15.75" hidden="1" customHeight="1">
      <c r="A16567" s="13" t="s">
        <v>275</v>
      </c>
      <c r="B16567" s="13">
        <v>2016</v>
      </c>
      <c r="C16567" s="13">
        <v>63989320</v>
      </c>
      <c r="D16567" s="13">
        <v>334.44</v>
      </c>
    </row>
    <row r="16568" spans="1:4" ht="15.75" hidden="1" customHeight="1">
      <c r="A16568" s="13" t="s">
        <v>275</v>
      </c>
      <c r="B16568" s="13">
        <v>2017</v>
      </c>
      <c r="C16568" s="13">
        <v>64144092</v>
      </c>
      <c r="D16568" s="13">
        <v>337.45800000000003</v>
      </c>
    </row>
    <row r="16569" spans="1:4" ht="15.75" hidden="1" customHeight="1">
      <c r="A16569" s="13" t="s">
        <v>275</v>
      </c>
      <c r="B16569" s="13">
        <v>2018</v>
      </c>
      <c r="C16569" s="13">
        <v>64277812</v>
      </c>
      <c r="D16569" s="13">
        <v>322.52699999999999</v>
      </c>
    </row>
    <row r="16570" spans="1:4" ht="15.75" hidden="1" customHeight="1">
      <c r="A16570" s="13" t="s">
        <v>275</v>
      </c>
      <c r="B16570" s="13">
        <v>2019</v>
      </c>
      <c r="C16570" s="13">
        <v>64399760</v>
      </c>
      <c r="D16570" s="13">
        <v>316.387</v>
      </c>
    </row>
    <row r="16571" spans="1:4" ht="15.75" hidden="1" customHeight="1">
      <c r="A16571" s="13" t="s">
        <v>275</v>
      </c>
      <c r="B16571" s="13">
        <v>2020</v>
      </c>
      <c r="C16571" s="13">
        <v>64480052</v>
      </c>
      <c r="D16571" s="13">
        <v>280.03199999999998</v>
      </c>
    </row>
    <row r="16572" spans="1:4" ht="15.75" hidden="1" customHeight="1">
      <c r="A16572" s="13" t="s">
        <v>275</v>
      </c>
      <c r="B16572" s="13">
        <v>2021</v>
      </c>
      <c r="C16572" s="13">
        <v>64531448</v>
      </c>
      <c r="D16572" s="13">
        <v>305.964</v>
      </c>
    </row>
    <row r="16573" spans="1:4" ht="15.75" hidden="1" customHeight="1">
      <c r="A16573" s="13" t="s">
        <v>376</v>
      </c>
      <c r="B16573" s="13">
        <v>1950</v>
      </c>
      <c r="D16573" s="13">
        <v>0.17599999999999999</v>
      </c>
    </row>
    <row r="16574" spans="1:4" ht="15.75" hidden="1" customHeight="1">
      <c r="A16574" s="13" t="s">
        <v>376</v>
      </c>
      <c r="B16574" s="13">
        <v>1951</v>
      </c>
      <c r="D16574" s="13">
        <v>0.23400000000000001</v>
      </c>
    </row>
    <row r="16575" spans="1:4" ht="15.75" hidden="1" customHeight="1">
      <c r="A16575" s="13" t="s">
        <v>376</v>
      </c>
      <c r="B16575" s="13">
        <v>1952</v>
      </c>
      <c r="D16575" s="13">
        <v>0.30399999999999999</v>
      </c>
    </row>
    <row r="16576" spans="1:4" ht="15.75" hidden="1" customHeight="1">
      <c r="A16576" s="13" t="s">
        <v>376</v>
      </c>
      <c r="B16576" s="13">
        <v>1953</v>
      </c>
      <c r="D16576" s="13">
        <v>0.25600000000000001</v>
      </c>
    </row>
    <row r="16577" spans="1:4" ht="15.75" hidden="1" customHeight="1">
      <c r="A16577" s="13" t="s">
        <v>376</v>
      </c>
      <c r="B16577" s="13">
        <v>1954</v>
      </c>
      <c r="D16577" s="13">
        <v>0.27100000000000002</v>
      </c>
    </row>
    <row r="16578" spans="1:4" ht="15.75" hidden="1" customHeight="1">
      <c r="A16578" s="13" t="s">
        <v>376</v>
      </c>
      <c r="B16578" s="13">
        <v>1955</v>
      </c>
      <c r="D16578" s="13">
        <v>0.26700000000000002</v>
      </c>
    </row>
    <row r="16579" spans="1:4" ht="15.75" hidden="1" customHeight="1">
      <c r="A16579" s="13" t="s">
        <v>376</v>
      </c>
      <c r="B16579" s="13">
        <v>1956</v>
      </c>
      <c r="D16579" s="13">
        <v>0.34799999999999998</v>
      </c>
    </row>
    <row r="16580" spans="1:4" ht="15.75" hidden="1" customHeight="1">
      <c r="A16580" s="13" t="s">
        <v>376</v>
      </c>
      <c r="B16580" s="13">
        <v>1957</v>
      </c>
      <c r="D16580" s="13">
        <v>0.374</v>
      </c>
    </row>
    <row r="16581" spans="1:4" ht="15.75" hidden="1" customHeight="1">
      <c r="A16581" s="13" t="s">
        <v>376</v>
      </c>
      <c r="B16581" s="13">
        <v>1958</v>
      </c>
      <c r="D16581" s="13">
        <v>0.42899999999999999</v>
      </c>
    </row>
    <row r="16582" spans="1:4" ht="15.75" hidden="1" customHeight="1">
      <c r="A16582" s="13" t="s">
        <v>377</v>
      </c>
      <c r="B16582" s="13">
        <v>1851</v>
      </c>
    </row>
    <row r="16583" spans="1:4" ht="15.75" hidden="1" customHeight="1">
      <c r="A16583" s="13" t="s">
        <v>377</v>
      </c>
      <c r="B16583" s="13">
        <v>1852</v>
      </c>
    </row>
    <row r="16584" spans="1:4" ht="15.75" hidden="1" customHeight="1">
      <c r="A16584" s="13" t="s">
        <v>377</v>
      </c>
      <c r="B16584" s="13">
        <v>1853</v>
      </c>
    </row>
    <row r="16585" spans="1:4" ht="15.75" hidden="1" customHeight="1">
      <c r="A16585" s="13" t="s">
        <v>377</v>
      </c>
      <c r="B16585" s="13">
        <v>1854</v>
      </c>
    </row>
    <row r="16586" spans="1:4" ht="15.75" hidden="1" customHeight="1">
      <c r="A16586" s="13" t="s">
        <v>377</v>
      </c>
      <c r="B16586" s="13">
        <v>1855</v>
      </c>
    </row>
    <row r="16587" spans="1:4" ht="15.75" hidden="1" customHeight="1">
      <c r="A16587" s="13" t="s">
        <v>377</v>
      </c>
      <c r="B16587" s="13">
        <v>1856</v>
      </c>
    </row>
    <row r="16588" spans="1:4" ht="15.75" hidden="1" customHeight="1">
      <c r="A16588" s="13" t="s">
        <v>377</v>
      </c>
      <c r="B16588" s="13">
        <v>1857</v>
      </c>
    </row>
    <row r="16589" spans="1:4" ht="15.75" hidden="1" customHeight="1">
      <c r="A16589" s="13" t="s">
        <v>377</v>
      </c>
      <c r="B16589" s="13">
        <v>1858</v>
      </c>
    </row>
    <row r="16590" spans="1:4" ht="15.75" hidden="1" customHeight="1">
      <c r="A16590" s="13" t="s">
        <v>377</v>
      </c>
      <c r="B16590" s="13">
        <v>1859</v>
      </c>
    </row>
    <row r="16591" spans="1:4" ht="15.75" hidden="1" customHeight="1">
      <c r="A16591" s="13" t="s">
        <v>377</v>
      </c>
      <c r="B16591" s="13">
        <v>1860</v>
      </c>
    </row>
    <row r="16592" spans="1:4" ht="15.75" hidden="1" customHeight="1">
      <c r="A16592" s="13" t="s">
        <v>377</v>
      </c>
      <c r="B16592" s="13">
        <v>1861</v>
      </c>
    </row>
    <row r="16593" spans="1:2" ht="15.75" hidden="1" customHeight="1">
      <c r="A16593" s="13" t="s">
        <v>377</v>
      </c>
      <c r="B16593" s="13">
        <v>1862</v>
      </c>
    </row>
    <row r="16594" spans="1:2" ht="15.75" hidden="1" customHeight="1">
      <c r="A16594" s="13" t="s">
        <v>377</v>
      </c>
      <c r="B16594" s="13">
        <v>1863</v>
      </c>
    </row>
    <row r="16595" spans="1:2" ht="15.75" hidden="1" customHeight="1">
      <c r="A16595" s="13" t="s">
        <v>377</v>
      </c>
      <c r="B16595" s="13">
        <v>1864</v>
      </c>
    </row>
    <row r="16596" spans="1:2" ht="15.75" hidden="1" customHeight="1">
      <c r="A16596" s="13" t="s">
        <v>377</v>
      </c>
      <c r="B16596" s="13">
        <v>1865</v>
      </c>
    </row>
    <row r="16597" spans="1:2" ht="15.75" hidden="1" customHeight="1">
      <c r="A16597" s="13" t="s">
        <v>377</v>
      </c>
      <c r="B16597" s="13">
        <v>1866</v>
      </c>
    </row>
    <row r="16598" spans="1:2" ht="15.75" hidden="1" customHeight="1">
      <c r="A16598" s="13" t="s">
        <v>377</v>
      </c>
      <c r="B16598" s="13">
        <v>1867</v>
      </c>
    </row>
    <row r="16599" spans="1:2" ht="15.75" hidden="1" customHeight="1">
      <c r="A16599" s="13" t="s">
        <v>377</v>
      </c>
      <c r="B16599" s="13">
        <v>1868</v>
      </c>
    </row>
    <row r="16600" spans="1:2" ht="15.75" hidden="1" customHeight="1">
      <c r="A16600" s="13" t="s">
        <v>377</v>
      </c>
      <c r="B16600" s="13">
        <v>1869</v>
      </c>
    </row>
    <row r="16601" spans="1:2" ht="15.75" hidden="1" customHeight="1">
      <c r="A16601" s="13" t="s">
        <v>377</v>
      </c>
      <c r="B16601" s="13">
        <v>1870</v>
      </c>
    </row>
    <row r="16602" spans="1:2" ht="15.75" hidden="1" customHeight="1">
      <c r="A16602" s="13" t="s">
        <v>377</v>
      </c>
      <c r="B16602" s="13">
        <v>1871</v>
      </c>
    </row>
    <row r="16603" spans="1:2" ht="15.75" hidden="1" customHeight="1">
      <c r="A16603" s="13" t="s">
        <v>377</v>
      </c>
      <c r="B16603" s="13">
        <v>1872</v>
      </c>
    </row>
    <row r="16604" spans="1:2" ht="15.75" hidden="1" customHeight="1">
      <c r="A16604" s="13" t="s">
        <v>377</v>
      </c>
      <c r="B16604" s="13">
        <v>1873</v>
      </c>
    </row>
    <row r="16605" spans="1:2" ht="15.75" hidden="1" customHeight="1">
      <c r="A16605" s="13" t="s">
        <v>377</v>
      </c>
      <c r="B16605" s="13">
        <v>1874</v>
      </c>
    </row>
    <row r="16606" spans="1:2" ht="15.75" hidden="1" customHeight="1">
      <c r="A16606" s="13" t="s">
        <v>377</v>
      </c>
      <c r="B16606" s="13">
        <v>1875</v>
      </c>
    </row>
    <row r="16607" spans="1:2" ht="15.75" hidden="1" customHeight="1">
      <c r="A16607" s="13" t="s">
        <v>377</v>
      </c>
      <c r="B16607" s="13">
        <v>1876</v>
      </c>
    </row>
    <row r="16608" spans="1:2" ht="15.75" hidden="1" customHeight="1">
      <c r="A16608" s="13" t="s">
        <v>377</v>
      </c>
      <c r="B16608" s="13">
        <v>1877</v>
      </c>
    </row>
    <row r="16609" spans="1:2" ht="15.75" hidden="1" customHeight="1">
      <c r="A16609" s="13" t="s">
        <v>377</v>
      </c>
      <c r="B16609" s="13">
        <v>1878</v>
      </c>
    </row>
    <row r="16610" spans="1:2" ht="15.75" hidden="1" customHeight="1">
      <c r="A16610" s="13" t="s">
        <v>377</v>
      </c>
      <c r="B16610" s="13">
        <v>1879</v>
      </c>
    </row>
    <row r="16611" spans="1:2" ht="15.75" hidden="1" customHeight="1">
      <c r="A16611" s="13" t="s">
        <v>377</v>
      </c>
      <c r="B16611" s="13">
        <v>1880</v>
      </c>
    </row>
    <row r="16612" spans="1:2" ht="15.75" hidden="1" customHeight="1">
      <c r="A16612" s="13" t="s">
        <v>377</v>
      </c>
      <c r="B16612" s="13">
        <v>1881</v>
      </c>
    </row>
    <row r="16613" spans="1:2" ht="15.75" hidden="1" customHeight="1">
      <c r="A16613" s="13" t="s">
        <v>377</v>
      </c>
      <c r="B16613" s="13">
        <v>1882</v>
      </c>
    </row>
    <row r="16614" spans="1:2" ht="15.75" hidden="1" customHeight="1">
      <c r="A16614" s="13" t="s">
        <v>377</v>
      </c>
      <c r="B16614" s="13">
        <v>1883</v>
      </c>
    </row>
    <row r="16615" spans="1:2" ht="15.75" hidden="1" customHeight="1">
      <c r="A16615" s="13" t="s">
        <v>377</v>
      </c>
      <c r="B16615" s="13">
        <v>1884</v>
      </c>
    </row>
    <row r="16616" spans="1:2" ht="15.75" hidden="1" customHeight="1">
      <c r="A16616" s="13" t="s">
        <v>377</v>
      </c>
      <c r="B16616" s="13">
        <v>1885</v>
      </c>
    </row>
    <row r="16617" spans="1:2" ht="15.75" hidden="1" customHeight="1">
      <c r="A16617" s="13" t="s">
        <v>377</v>
      </c>
      <c r="B16617" s="13">
        <v>1886</v>
      </c>
    </row>
    <row r="16618" spans="1:2" ht="15.75" hidden="1" customHeight="1">
      <c r="A16618" s="13" t="s">
        <v>377</v>
      </c>
      <c r="B16618" s="13">
        <v>1887</v>
      </c>
    </row>
    <row r="16619" spans="1:2" ht="15.75" hidden="1" customHeight="1">
      <c r="A16619" s="13" t="s">
        <v>377</v>
      </c>
      <c r="B16619" s="13">
        <v>1888</v>
      </c>
    </row>
    <row r="16620" spans="1:2" ht="15.75" hidden="1" customHeight="1">
      <c r="A16620" s="13" t="s">
        <v>377</v>
      </c>
      <c r="B16620" s="13">
        <v>1889</v>
      </c>
    </row>
    <row r="16621" spans="1:2" ht="15.75" hidden="1" customHeight="1">
      <c r="A16621" s="13" t="s">
        <v>377</v>
      </c>
      <c r="B16621" s="13">
        <v>1890</v>
      </c>
    </row>
    <row r="16622" spans="1:2" ht="15.75" hidden="1" customHeight="1">
      <c r="A16622" s="13" t="s">
        <v>377</v>
      </c>
      <c r="B16622" s="13">
        <v>1891</v>
      </c>
    </row>
    <row r="16623" spans="1:2" ht="15.75" hidden="1" customHeight="1">
      <c r="A16623" s="13" t="s">
        <v>377</v>
      </c>
      <c r="B16623" s="13">
        <v>1892</v>
      </c>
    </row>
    <row r="16624" spans="1:2" ht="15.75" hidden="1" customHeight="1">
      <c r="A16624" s="13" t="s">
        <v>377</v>
      </c>
      <c r="B16624" s="13">
        <v>1893</v>
      </c>
    </row>
    <row r="16625" spans="1:2" ht="15.75" hidden="1" customHeight="1">
      <c r="A16625" s="13" t="s">
        <v>377</v>
      </c>
      <c r="B16625" s="13">
        <v>1894</v>
      </c>
    </row>
    <row r="16626" spans="1:2" ht="15.75" hidden="1" customHeight="1">
      <c r="A16626" s="13" t="s">
        <v>377</v>
      </c>
      <c r="B16626" s="13">
        <v>1895</v>
      </c>
    </row>
    <row r="16627" spans="1:2" ht="15.75" hidden="1" customHeight="1">
      <c r="A16627" s="13" t="s">
        <v>377</v>
      </c>
      <c r="B16627" s="13">
        <v>1896</v>
      </c>
    </row>
    <row r="16628" spans="1:2" ht="15.75" hidden="1" customHeight="1">
      <c r="A16628" s="13" t="s">
        <v>377</v>
      </c>
      <c r="B16628" s="13">
        <v>1897</v>
      </c>
    </row>
    <row r="16629" spans="1:2" ht="15.75" hidden="1" customHeight="1">
      <c r="A16629" s="13" t="s">
        <v>377</v>
      </c>
      <c r="B16629" s="13">
        <v>1898</v>
      </c>
    </row>
    <row r="16630" spans="1:2" ht="15.75" hidden="1" customHeight="1">
      <c r="A16630" s="13" t="s">
        <v>377</v>
      </c>
      <c r="B16630" s="13">
        <v>1899</v>
      </c>
    </row>
    <row r="16631" spans="1:2" ht="15.75" hidden="1" customHeight="1">
      <c r="A16631" s="13" t="s">
        <v>377</v>
      </c>
      <c r="B16631" s="13">
        <v>1900</v>
      </c>
    </row>
    <row r="16632" spans="1:2" ht="15.75" hidden="1" customHeight="1">
      <c r="A16632" s="13" t="s">
        <v>377</v>
      </c>
      <c r="B16632" s="13">
        <v>1901</v>
      </c>
    </row>
    <row r="16633" spans="1:2" ht="15.75" hidden="1" customHeight="1">
      <c r="A16633" s="13" t="s">
        <v>377</v>
      </c>
      <c r="B16633" s="13">
        <v>1902</v>
      </c>
    </row>
    <row r="16634" spans="1:2" ht="15.75" hidden="1" customHeight="1">
      <c r="A16634" s="13" t="s">
        <v>377</v>
      </c>
      <c r="B16634" s="13">
        <v>1903</v>
      </c>
    </row>
    <row r="16635" spans="1:2" ht="15.75" hidden="1" customHeight="1">
      <c r="A16635" s="13" t="s">
        <v>377</v>
      </c>
      <c r="B16635" s="13">
        <v>1904</v>
      </c>
    </row>
    <row r="16636" spans="1:2" ht="15.75" hidden="1" customHeight="1">
      <c r="A16636" s="13" t="s">
        <v>377</v>
      </c>
      <c r="B16636" s="13">
        <v>1905</v>
      </c>
    </row>
    <row r="16637" spans="1:2" ht="15.75" hidden="1" customHeight="1">
      <c r="A16637" s="13" t="s">
        <v>377</v>
      </c>
      <c r="B16637" s="13">
        <v>1906</v>
      </c>
    </row>
    <row r="16638" spans="1:2" ht="15.75" hidden="1" customHeight="1">
      <c r="A16638" s="13" t="s">
        <v>377</v>
      </c>
      <c r="B16638" s="13">
        <v>1907</v>
      </c>
    </row>
    <row r="16639" spans="1:2" ht="15.75" hidden="1" customHeight="1">
      <c r="A16639" s="13" t="s">
        <v>377</v>
      </c>
      <c r="B16639" s="13">
        <v>1908</v>
      </c>
    </row>
    <row r="16640" spans="1:2" ht="15.75" hidden="1" customHeight="1">
      <c r="A16640" s="13" t="s">
        <v>377</v>
      </c>
      <c r="B16640" s="13">
        <v>1909</v>
      </c>
    </row>
    <row r="16641" spans="1:2" ht="15.75" hidden="1" customHeight="1">
      <c r="A16641" s="13" t="s">
        <v>377</v>
      </c>
      <c r="B16641" s="13">
        <v>1910</v>
      </c>
    </row>
    <row r="16642" spans="1:2" ht="15.75" hidden="1" customHeight="1">
      <c r="A16642" s="13" t="s">
        <v>377</v>
      </c>
      <c r="B16642" s="13">
        <v>1911</v>
      </c>
    </row>
    <row r="16643" spans="1:2" ht="15.75" hidden="1" customHeight="1">
      <c r="A16643" s="13" t="s">
        <v>377</v>
      </c>
      <c r="B16643" s="13">
        <v>1912</v>
      </c>
    </row>
    <row r="16644" spans="1:2" ht="15.75" hidden="1" customHeight="1">
      <c r="A16644" s="13" t="s">
        <v>377</v>
      </c>
      <c r="B16644" s="13">
        <v>1913</v>
      </c>
    </row>
    <row r="16645" spans="1:2" ht="15.75" hidden="1" customHeight="1">
      <c r="A16645" s="13" t="s">
        <v>377</v>
      </c>
      <c r="B16645" s="13">
        <v>1914</v>
      </c>
    </row>
    <row r="16646" spans="1:2" ht="15.75" hidden="1" customHeight="1">
      <c r="A16646" s="13" t="s">
        <v>377</v>
      </c>
      <c r="B16646" s="13">
        <v>1915</v>
      </c>
    </row>
    <row r="16647" spans="1:2" ht="15.75" hidden="1" customHeight="1">
      <c r="A16647" s="13" t="s">
        <v>377</v>
      </c>
      <c r="B16647" s="13">
        <v>1916</v>
      </c>
    </row>
    <row r="16648" spans="1:2" ht="15.75" hidden="1" customHeight="1">
      <c r="A16648" s="13" t="s">
        <v>377</v>
      </c>
      <c r="B16648" s="13">
        <v>1917</v>
      </c>
    </row>
    <row r="16649" spans="1:2" ht="15.75" hidden="1" customHeight="1">
      <c r="A16649" s="13" t="s">
        <v>377</v>
      </c>
      <c r="B16649" s="13">
        <v>1918</v>
      </c>
    </row>
    <row r="16650" spans="1:2" ht="15.75" hidden="1" customHeight="1">
      <c r="A16650" s="13" t="s">
        <v>377</v>
      </c>
      <c r="B16650" s="13">
        <v>1919</v>
      </c>
    </row>
    <row r="16651" spans="1:2" ht="15.75" hidden="1" customHeight="1">
      <c r="A16651" s="13" t="s">
        <v>377</v>
      </c>
      <c r="B16651" s="13">
        <v>1920</v>
      </c>
    </row>
    <row r="16652" spans="1:2" ht="15.75" hidden="1" customHeight="1">
      <c r="A16652" s="13" t="s">
        <v>377</v>
      </c>
      <c r="B16652" s="13">
        <v>1921</v>
      </c>
    </row>
    <row r="16653" spans="1:2" ht="15.75" hidden="1" customHeight="1">
      <c r="A16653" s="13" t="s">
        <v>377</v>
      </c>
      <c r="B16653" s="13">
        <v>1922</v>
      </c>
    </row>
    <row r="16654" spans="1:2" ht="15.75" hidden="1" customHeight="1">
      <c r="A16654" s="13" t="s">
        <v>377</v>
      </c>
      <c r="B16654" s="13">
        <v>1923</v>
      </c>
    </row>
    <row r="16655" spans="1:2" ht="15.75" hidden="1" customHeight="1">
      <c r="A16655" s="13" t="s">
        <v>377</v>
      </c>
      <c r="B16655" s="13">
        <v>1924</v>
      </c>
    </row>
    <row r="16656" spans="1:2" ht="15.75" hidden="1" customHeight="1">
      <c r="A16656" s="13" t="s">
        <v>377</v>
      </c>
      <c r="B16656" s="13">
        <v>1925</v>
      </c>
    </row>
    <row r="16657" spans="1:2" ht="15.75" hidden="1" customHeight="1">
      <c r="A16657" s="13" t="s">
        <v>377</v>
      </c>
      <c r="B16657" s="13">
        <v>1926</v>
      </c>
    </row>
    <row r="16658" spans="1:2" ht="15.75" hidden="1" customHeight="1">
      <c r="A16658" s="13" t="s">
        <v>377</v>
      </c>
      <c r="B16658" s="13">
        <v>1927</v>
      </c>
    </row>
    <row r="16659" spans="1:2" ht="15.75" hidden="1" customHeight="1">
      <c r="A16659" s="13" t="s">
        <v>377</v>
      </c>
      <c r="B16659" s="13">
        <v>1928</v>
      </c>
    </row>
    <row r="16660" spans="1:2" ht="15.75" hidden="1" customHeight="1">
      <c r="A16660" s="13" t="s">
        <v>377</v>
      </c>
      <c r="B16660" s="13">
        <v>1929</v>
      </c>
    </row>
    <row r="16661" spans="1:2" ht="15.75" hidden="1" customHeight="1">
      <c r="A16661" s="13" t="s">
        <v>377</v>
      </c>
      <c r="B16661" s="13">
        <v>1930</v>
      </c>
    </row>
    <row r="16662" spans="1:2" ht="15.75" hidden="1" customHeight="1">
      <c r="A16662" s="13" t="s">
        <v>377</v>
      </c>
      <c r="B16662" s="13">
        <v>1931</v>
      </c>
    </row>
    <row r="16663" spans="1:2" ht="15.75" hidden="1" customHeight="1">
      <c r="A16663" s="13" t="s">
        <v>377</v>
      </c>
      <c r="B16663" s="13">
        <v>1932</v>
      </c>
    </row>
    <row r="16664" spans="1:2" ht="15.75" hidden="1" customHeight="1">
      <c r="A16664" s="13" t="s">
        <v>377</v>
      </c>
      <c r="B16664" s="13">
        <v>1933</v>
      </c>
    </row>
    <row r="16665" spans="1:2" ht="15.75" hidden="1" customHeight="1">
      <c r="A16665" s="13" t="s">
        <v>377</v>
      </c>
      <c r="B16665" s="13">
        <v>1934</v>
      </c>
    </row>
    <row r="16666" spans="1:2" ht="15.75" hidden="1" customHeight="1">
      <c r="A16666" s="13" t="s">
        <v>377</v>
      </c>
      <c r="B16666" s="13">
        <v>1935</v>
      </c>
    </row>
    <row r="16667" spans="1:2" ht="15.75" hidden="1" customHeight="1">
      <c r="A16667" s="13" t="s">
        <v>377</v>
      </c>
      <c r="B16667" s="13">
        <v>1936</v>
      </c>
    </row>
    <row r="16668" spans="1:2" ht="15.75" hidden="1" customHeight="1">
      <c r="A16668" s="13" t="s">
        <v>377</v>
      </c>
      <c r="B16668" s="13">
        <v>1937</v>
      </c>
    </row>
    <row r="16669" spans="1:2" ht="15.75" hidden="1" customHeight="1">
      <c r="A16669" s="13" t="s">
        <v>377</v>
      </c>
      <c r="B16669" s="13">
        <v>1938</v>
      </c>
    </row>
    <row r="16670" spans="1:2" ht="15.75" hidden="1" customHeight="1">
      <c r="A16670" s="13" t="s">
        <v>377</v>
      </c>
      <c r="B16670" s="13">
        <v>1939</v>
      </c>
    </row>
    <row r="16671" spans="1:2" ht="15.75" hidden="1" customHeight="1">
      <c r="A16671" s="13" t="s">
        <v>377</v>
      </c>
      <c r="B16671" s="13">
        <v>1940</v>
      </c>
    </row>
    <row r="16672" spans="1:2" ht="15.75" hidden="1" customHeight="1">
      <c r="A16672" s="13" t="s">
        <v>377</v>
      </c>
      <c r="B16672" s="13">
        <v>1941</v>
      </c>
    </row>
    <row r="16673" spans="1:2" ht="15.75" hidden="1" customHeight="1">
      <c r="A16673" s="13" t="s">
        <v>377</v>
      </c>
      <c r="B16673" s="13">
        <v>1942</v>
      </c>
    </row>
    <row r="16674" spans="1:2" ht="15.75" hidden="1" customHeight="1">
      <c r="A16674" s="13" t="s">
        <v>377</v>
      </c>
      <c r="B16674" s="13">
        <v>1943</v>
      </c>
    </row>
    <row r="16675" spans="1:2" ht="15.75" hidden="1" customHeight="1">
      <c r="A16675" s="13" t="s">
        <v>377</v>
      </c>
      <c r="B16675" s="13">
        <v>1944</v>
      </c>
    </row>
    <row r="16676" spans="1:2" ht="15.75" hidden="1" customHeight="1">
      <c r="A16676" s="13" t="s">
        <v>377</v>
      </c>
      <c r="B16676" s="13">
        <v>1945</v>
      </c>
    </row>
    <row r="16677" spans="1:2" ht="15.75" hidden="1" customHeight="1">
      <c r="A16677" s="13" t="s">
        <v>377</v>
      </c>
      <c r="B16677" s="13">
        <v>1946</v>
      </c>
    </row>
    <row r="16678" spans="1:2" ht="15.75" hidden="1" customHeight="1">
      <c r="A16678" s="13" t="s">
        <v>377</v>
      </c>
      <c r="B16678" s="13">
        <v>1947</v>
      </c>
    </row>
    <row r="16679" spans="1:2" ht="15.75" hidden="1" customHeight="1">
      <c r="A16679" s="13" t="s">
        <v>377</v>
      </c>
      <c r="B16679" s="13">
        <v>1948</v>
      </c>
    </row>
    <row r="16680" spans="1:2" ht="15.75" hidden="1" customHeight="1">
      <c r="A16680" s="13" t="s">
        <v>377</v>
      </c>
      <c r="B16680" s="13">
        <v>1949</v>
      </c>
    </row>
    <row r="16681" spans="1:2" ht="15.75" hidden="1" customHeight="1">
      <c r="A16681" s="13" t="s">
        <v>377</v>
      </c>
      <c r="B16681" s="13">
        <v>1950</v>
      </c>
    </row>
    <row r="16682" spans="1:2" ht="15.75" hidden="1" customHeight="1">
      <c r="A16682" s="13" t="s">
        <v>377</v>
      </c>
      <c r="B16682" s="13">
        <v>1951</v>
      </c>
    </row>
    <row r="16683" spans="1:2" ht="15.75" hidden="1" customHeight="1">
      <c r="A16683" s="13" t="s">
        <v>377</v>
      </c>
      <c r="B16683" s="13">
        <v>1952</v>
      </c>
    </row>
    <row r="16684" spans="1:2" ht="15.75" hidden="1" customHeight="1">
      <c r="A16684" s="13" t="s">
        <v>377</v>
      </c>
      <c r="B16684" s="13">
        <v>1953</v>
      </c>
    </row>
    <row r="16685" spans="1:2" ht="15.75" hidden="1" customHeight="1">
      <c r="A16685" s="13" t="s">
        <v>377</v>
      </c>
      <c r="B16685" s="13">
        <v>1954</v>
      </c>
    </row>
    <row r="16686" spans="1:2" ht="15.75" hidden="1" customHeight="1">
      <c r="A16686" s="13" t="s">
        <v>377</v>
      </c>
      <c r="B16686" s="13">
        <v>1955</v>
      </c>
    </row>
    <row r="16687" spans="1:2" ht="15.75" hidden="1" customHeight="1">
      <c r="A16687" s="13" t="s">
        <v>377</v>
      </c>
      <c r="B16687" s="13">
        <v>1956</v>
      </c>
    </row>
    <row r="16688" spans="1:2" ht="15.75" hidden="1" customHeight="1">
      <c r="A16688" s="13" t="s">
        <v>377</v>
      </c>
      <c r="B16688" s="13">
        <v>1957</v>
      </c>
    </row>
    <row r="16689" spans="1:2" ht="15.75" hidden="1" customHeight="1">
      <c r="A16689" s="13" t="s">
        <v>377</v>
      </c>
      <c r="B16689" s="13">
        <v>1958</v>
      </c>
    </row>
    <row r="16690" spans="1:2" ht="15.75" hidden="1" customHeight="1">
      <c r="A16690" s="13" t="s">
        <v>377</v>
      </c>
      <c r="B16690" s="13">
        <v>1959</v>
      </c>
    </row>
    <row r="16691" spans="1:2" ht="15.75" hidden="1" customHeight="1">
      <c r="A16691" s="13" t="s">
        <v>377</v>
      </c>
      <c r="B16691" s="13">
        <v>1960</v>
      </c>
    </row>
    <row r="16692" spans="1:2" ht="15.75" hidden="1" customHeight="1">
      <c r="A16692" s="13" t="s">
        <v>377</v>
      </c>
      <c r="B16692" s="13">
        <v>1961</v>
      </c>
    </row>
    <row r="16693" spans="1:2" ht="15.75" hidden="1" customHeight="1">
      <c r="A16693" s="13" t="s">
        <v>377</v>
      </c>
      <c r="B16693" s="13">
        <v>1962</v>
      </c>
    </row>
    <row r="16694" spans="1:2" ht="15.75" hidden="1" customHeight="1">
      <c r="A16694" s="13" t="s">
        <v>377</v>
      </c>
      <c r="B16694" s="13">
        <v>1963</v>
      </c>
    </row>
    <row r="16695" spans="1:2" ht="15.75" hidden="1" customHeight="1">
      <c r="A16695" s="13" t="s">
        <v>377</v>
      </c>
      <c r="B16695" s="13">
        <v>1964</v>
      </c>
    </row>
    <row r="16696" spans="1:2" ht="15.75" hidden="1" customHeight="1">
      <c r="A16696" s="13" t="s">
        <v>377</v>
      </c>
      <c r="B16696" s="13">
        <v>1965</v>
      </c>
    </row>
    <row r="16697" spans="1:2" ht="15.75" hidden="1" customHeight="1">
      <c r="A16697" s="13" t="s">
        <v>377</v>
      </c>
      <c r="B16697" s="13">
        <v>1966</v>
      </c>
    </row>
    <row r="16698" spans="1:2" ht="15.75" hidden="1" customHeight="1">
      <c r="A16698" s="13" t="s">
        <v>377</v>
      </c>
      <c r="B16698" s="13">
        <v>1967</v>
      </c>
    </row>
    <row r="16699" spans="1:2" ht="15.75" hidden="1" customHeight="1">
      <c r="A16699" s="13" t="s">
        <v>377</v>
      </c>
      <c r="B16699" s="13">
        <v>1968</v>
      </c>
    </row>
    <row r="16700" spans="1:2" ht="15.75" hidden="1" customHeight="1">
      <c r="A16700" s="13" t="s">
        <v>377</v>
      </c>
      <c r="B16700" s="13">
        <v>1969</v>
      </c>
    </row>
    <row r="16701" spans="1:2" ht="15.75" hidden="1" customHeight="1">
      <c r="A16701" s="13" t="s">
        <v>377</v>
      </c>
      <c r="B16701" s="13">
        <v>1970</v>
      </c>
    </row>
    <row r="16702" spans="1:2" ht="15.75" hidden="1" customHeight="1">
      <c r="A16702" s="13" t="s">
        <v>377</v>
      </c>
      <c r="B16702" s="13">
        <v>1971</v>
      </c>
    </row>
    <row r="16703" spans="1:2" ht="15.75" hidden="1" customHeight="1">
      <c r="A16703" s="13" t="s">
        <v>377</v>
      </c>
      <c r="B16703" s="13">
        <v>1972</v>
      </c>
    </row>
    <row r="16704" spans="1:2" ht="15.75" hidden="1" customHeight="1">
      <c r="A16704" s="13" t="s">
        <v>377</v>
      </c>
      <c r="B16704" s="13">
        <v>1973</v>
      </c>
    </row>
    <row r="16705" spans="1:2" ht="15.75" hidden="1" customHeight="1">
      <c r="A16705" s="13" t="s">
        <v>377</v>
      </c>
      <c r="B16705" s="13">
        <v>1974</v>
      </c>
    </row>
    <row r="16706" spans="1:2" ht="15.75" hidden="1" customHeight="1">
      <c r="A16706" s="13" t="s">
        <v>377</v>
      </c>
      <c r="B16706" s="13">
        <v>1975</v>
      </c>
    </row>
    <row r="16707" spans="1:2" ht="15.75" hidden="1" customHeight="1">
      <c r="A16707" s="13" t="s">
        <v>377</v>
      </c>
      <c r="B16707" s="13">
        <v>1976</v>
      </c>
    </row>
    <row r="16708" spans="1:2" ht="15.75" hidden="1" customHeight="1">
      <c r="A16708" s="13" t="s">
        <v>377</v>
      </c>
      <c r="B16708" s="13">
        <v>1977</v>
      </c>
    </row>
    <row r="16709" spans="1:2" ht="15.75" hidden="1" customHeight="1">
      <c r="A16709" s="13" t="s">
        <v>377</v>
      </c>
      <c r="B16709" s="13">
        <v>1978</v>
      </c>
    </row>
    <row r="16710" spans="1:2" ht="15.75" hidden="1" customHeight="1">
      <c r="A16710" s="13" t="s">
        <v>377</v>
      </c>
      <c r="B16710" s="13">
        <v>1979</v>
      </c>
    </row>
    <row r="16711" spans="1:2" ht="15.75" hidden="1" customHeight="1">
      <c r="A16711" s="13" t="s">
        <v>377</v>
      </c>
      <c r="B16711" s="13">
        <v>1980</v>
      </c>
    </row>
    <row r="16712" spans="1:2" ht="15.75" hidden="1" customHeight="1">
      <c r="A16712" s="13" t="s">
        <v>377</v>
      </c>
      <c r="B16712" s="13">
        <v>1981</v>
      </c>
    </row>
    <row r="16713" spans="1:2" ht="15.75" hidden="1" customHeight="1">
      <c r="A16713" s="13" t="s">
        <v>377</v>
      </c>
      <c r="B16713" s="13">
        <v>1982</v>
      </c>
    </row>
    <row r="16714" spans="1:2" ht="15.75" hidden="1" customHeight="1">
      <c r="A16714" s="13" t="s">
        <v>377</v>
      </c>
      <c r="B16714" s="13">
        <v>1983</v>
      </c>
    </row>
    <row r="16715" spans="1:2" ht="15.75" hidden="1" customHeight="1">
      <c r="A16715" s="13" t="s">
        <v>377</v>
      </c>
      <c r="B16715" s="13">
        <v>1984</v>
      </c>
    </row>
    <row r="16716" spans="1:2" ht="15.75" hidden="1" customHeight="1">
      <c r="A16716" s="13" t="s">
        <v>377</v>
      </c>
      <c r="B16716" s="13">
        <v>1985</v>
      </c>
    </row>
    <row r="16717" spans="1:2" ht="15.75" hidden="1" customHeight="1">
      <c r="A16717" s="13" t="s">
        <v>377</v>
      </c>
      <c r="B16717" s="13">
        <v>1986</v>
      </c>
    </row>
    <row r="16718" spans="1:2" ht="15.75" hidden="1" customHeight="1">
      <c r="A16718" s="13" t="s">
        <v>377</v>
      </c>
      <c r="B16718" s="13">
        <v>1987</v>
      </c>
    </row>
    <row r="16719" spans="1:2" ht="15.75" hidden="1" customHeight="1">
      <c r="A16719" s="13" t="s">
        <v>377</v>
      </c>
      <c r="B16719" s="13">
        <v>1988</v>
      </c>
    </row>
    <row r="16720" spans="1:2" ht="15.75" hidden="1" customHeight="1">
      <c r="A16720" s="13" t="s">
        <v>377</v>
      </c>
      <c r="B16720" s="13">
        <v>1989</v>
      </c>
    </row>
    <row r="16721" spans="1:2" ht="15.75" hidden="1" customHeight="1">
      <c r="A16721" s="13" t="s">
        <v>377</v>
      </c>
      <c r="B16721" s="13">
        <v>1990</v>
      </c>
    </row>
    <row r="16722" spans="1:2" ht="15.75" hidden="1" customHeight="1">
      <c r="A16722" s="13" t="s">
        <v>377</v>
      </c>
      <c r="B16722" s="13">
        <v>1991</v>
      </c>
    </row>
    <row r="16723" spans="1:2" ht="15.75" hidden="1" customHeight="1">
      <c r="A16723" s="13" t="s">
        <v>377</v>
      </c>
      <c r="B16723" s="13">
        <v>1992</v>
      </c>
    </row>
    <row r="16724" spans="1:2" ht="15.75" hidden="1" customHeight="1">
      <c r="A16724" s="13" t="s">
        <v>377</v>
      </c>
      <c r="B16724" s="13">
        <v>1993</v>
      </c>
    </row>
    <row r="16725" spans="1:2" ht="15.75" hidden="1" customHeight="1">
      <c r="A16725" s="13" t="s">
        <v>377</v>
      </c>
      <c r="B16725" s="13">
        <v>1994</v>
      </c>
    </row>
    <row r="16726" spans="1:2" ht="15.75" hidden="1" customHeight="1">
      <c r="A16726" s="13" t="s">
        <v>377</v>
      </c>
      <c r="B16726" s="13">
        <v>1995</v>
      </c>
    </row>
    <row r="16727" spans="1:2" ht="15.75" hidden="1" customHeight="1">
      <c r="A16727" s="13" t="s">
        <v>377</v>
      </c>
      <c r="B16727" s="13">
        <v>1996</v>
      </c>
    </row>
    <row r="16728" spans="1:2" ht="15.75" hidden="1" customHeight="1">
      <c r="A16728" s="13" t="s">
        <v>377</v>
      </c>
      <c r="B16728" s="13">
        <v>1997</v>
      </c>
    </row>
    <row r="16729" spans="1:2" ht="15.75" hidden="1" customHeight="1">
      <c r="A16729" s="13" t="s">
        <v>377</v>
      </c>
      <c r="B16729" s="13">
        <v>1998</v>
      </c>
    </row>
    <row r="16730" spans="1:2" ht="15.75" hidden="1" customHeight="1">
      <c r="A16730" s="13" t="s">
        <v>377</v>
      </c>
      <c r="B16730" s="13">
        <v>1999</v>
      </c>
    </row>
    <row r="16731" spans="1:2" ht="15.75" hidden="1" customHeight="1">
      <c r="A16731" s="13" t="s">
        <v>377</v>
      </c>
      <c r="B16731" s="13">
        <v>2000</v>
      </c>
    </row>
    <row r="16732" spans="1:2" ht="15.75" hidden="1" customHeight="1">
      <c r="A16732" s="13" t="s">
        <v>377</v>
      </c>
      <c r="B16732" s="13">
        <v>2001</v>
      </c>
    </row>
    <row r="16733" spans="1:2" ht="15.75" hidden="1" customHeight="1">
      <c r="A16733" s="13" t="s">
        <v>377</v>
      </c>
      <c r="B16733" s="13">
        <v>2002</v>
      </c>
    </row>
    <row r="16734" spans="1:2" ht="15.75" hidden="1" customHeight="1">
      <c r="A16734" s="13" t="s">
        <v>377</v>
      </c>
      <c r="B16734" s="13">
        <v>2003</v>
      </c>
    </row>
    <row r="16735" spans="1:2" ht="15.75" hidden="1" customHeight="1">
      <c r="A16735" s="13" t="s">
        <v>377</v>
      </c>
      <c r="B16735" s="13">
        <v>2004</v>
      </c>
    </row>
    <row r="16736" spans="1:2" ht="15.75" hidden="1" customHeight="1">
      <c r="A16736" s="13" t="s">
        <v>377</v>
      </c>
      <c r="B16736" s="13">
        <v>2005</v>
      </c>
    </row>
    <row r="16737" spans="1:2" ht="15.75" hidden="1" customHeight="1">
      <c r="A16737" s="13" t="s">
        <v>377</v>
      </c>
      <c r="B16737" s="13">
        <v>2006</v>
      </c>
    </row>
    <row r="16738" spans="1:2" ht="15.75" hidden="1" customHeight="1">
      <c r="A16738" s="13" t="s">
        <v>377</v>
      </c>
      <c r="B16738" s="13">
        <v>2007</v>
      </c>
    </row>
    <row r="16739" spans="1:2" ht="15.75" hidden="1" customHeight="1">
      <c r="A16739" s="13" t="s">
        <v>377</v>
      </c>
      <c r="B16739" s="13">
        <v>2008</v>
      </c>
    </row>
    <row r="16740" spans="1:2" ht="15.75" hidden="1" customHeight="1">
      <c r="A16740" s="13" t="s">
        <v>377</v>
      </c>
      <c r="B16740" s="13">
        <v>2009</v>
      </c>
    </row>
    <row r="16741" spans="1:2" ht="15.75" hidden="1" customHeight="1">
      <c r="A16741" s="13" t="s">
        <v>377</v>
      </c>
      <c r="B16741" s="13">
        <v>2010</v>
      </c>
    </row>
    <row r="16742" spans="1:2" ht="15.75" hidden="1" customHeight="1">
      <c r="A16742" s="13" t="s">
        <v>377</v>
      </c>
      <c r="B16742" s="13">
        <v>2011</v>
      </c>
    </row>
    <row r="16743" spans="1:2" ht="15.75" hidden="1" customHeight="1">
      <c r="A16743" s="13" t="s">
        <v>377</v>
      </c>
      <c r="B16743" s="13">
        <v>2012</v>
      </c>
    </row>
    <row r="16744" spans="1:2" ht="15.75" hidden="1" customHeight="1">
      <c r="A16744" s="13" t="s">
        <v>377</v>
      </c>
      <c r="B16744" s="13">
        <v>2013</v>
      </c>
    </row>
    <row r="16745" spans="1:2" ht="15.75" hidden="1" customHeight="1">
      <c r="A16745" s="13" t="s">
        <v>377</v>
      </c>
      <c r="B16745" s="13">
        <v>2014</v>
      </c>
    </row>
    <row r="16746" spans="1:2" ht="15.75" hidden="1" customHeight="1">
      <c r="A16746" s="13" t="s">
        <v>377</v>
      </c>
      <c r="B16746" s="13">
        <v>2015</v>
      </c>
    </row>
    <row r="16747" spans="1:2" ht="15.75" hidden="1" customHeight="1">
      <c r="A16747" s="13" t="s">
        <v>377</v>
      </c>
      <c r="B16747" s="13">
        <v>2016</v>
      </c>
    </row>
    <row r="16748" spans="1:2" ht="15.75" hidden="1" customHeight="1">
      <c r="A16748" s="13" t="s">
        <v>377</v>
      </c>
      <c r="B16748" s="13">
        <v>2017</v>
      </c>
    </row>
    <row r="16749" spans="1:2" ht="15.75" hidden="1" customHeight="1">
      <c r="A16749" s="13" t="s">
        <v>377</v>
      </c>
      <c r="B16749" s="13">
        <v>2018</v>
      </c>
    </row>
    <row r="16750" spans="1:2" ht="15.75" hidden="1" customHeight="1">
      <c r="A16750" s="13" t="s">
        <v>377</v>
      </c>
      <c r="B16750" s="13">
        <v>2019</v>
      </c>
    </row>
    <row r="16751" spans="1:2" ht="15.75" hidden="1" customHeight="1">
      <c r="A16751" s="13" t="s">
        <v>377</v>
      </c>
      <c r="B16751" s="13">
        <v>2020</v>
      </c>
    </row>
    <row r="16752" spans="1:2" ht="15.75" hidden="1" customHeight="1">
      <c r="A16752" s="13" t="s">
        <v>377</v>
      </c>
      <c r="B16752" s="13">
        <v>2021</v>
      </c>
    </row>
    <row r="16753" spans="1:4" ht="15.75" hidden="1" customHeight="1">
      <c r="A16753" s="13" t="s">
        <v>378</v>
      </c>
      <c r="B16753" s="13">
        <v>1750</v>
      </c>
      <c r="C16753" s="13">
        <v>3097</v>
      </c>
      <c r="D16753" s="13">
        <v>0</v>
      </c>
    </row>
    <row r="16754" spans="1:4" ht="15.75" hidden="1" customHeight="1">
      <c r="A16754" s="13" t="s">
        <v>378</v>
      </c>
      <c r="B16754" s="13">
        <v>1751</v>
      </c>
      <c r="D16754" s="13">
        <v>0</v>
      </c>
    </row>
    <row r="16755" spans="1:4" ht="15.75" hidden="1" customHeight="1">
      <c r="A16755" s="13" t="s">
        <v>378</v>
      </c>
      <c r="B16755" s="13">
        <v>1752</v>
      </c>
      <c r="D16755" s="13">
        <v>0</v>
      </c>
    </row>
    <row r="16756" spans="1:4" ht="15.75" hidden="1" customHeight="1">
      <c r="A16756" s="13" t="s">
        <v>378</v>
      </c>
      <c r="B16756" s="13">
        <v>1753</v>
      </c>
      <c r="D16756" s="13">
        <v>0</v>
      </c>
    </row>
    <row r="16757" spans="1:4" ht="15.75" hidden="1" customHeight="1">
      <c r="A16757" s="13" t="s">
        <v>378</v>
      </c>
      <c r="B16757" s="13">
        <v>1754</v>
      </c>
      <c r="D16757" s="13">
        <v>0</v>
      </c>
    </row>
    <row r="16758" spans="1:4" ht="15.75" hidden="1" customHeight="1">
      <c r="A16758" s="13" t="s">
        <v>378</v>
      </c>
      <c r="B16758" s="13">
        <v>1755</v>
      </c>
      <c r="D16758" s="13">
        <v>0</v>
      </c>
    </row>
    <row r="16759" spans="1:4" ht="15.75" hidden="1" customHeight="1">
      <c r="A16759" s="13" t="s">
        <v>378</v>
      </c>
      <c r="B16759" s="13">
        <v>1756</v>
      </c>
      <c r="D16759" s="13">
        <v>0</v>
      </c>
    </row>
    <row r="16760" spans="1:4" ht="15.75" hidden="1" customHeight="1">
      <c r="A16760" s="13" t="s">
        <v>378</v>
      </c>
      <c r="B16760" s="13">
        <v>1757</v>
      </c>
      <c r="D16760" s="13">
        <v>0</v>
      </c>
    </row>
    <row r="16761" spans="1:4" ht="15.75" hidden="1" customHeight="1">
      <c r="A16761" s="13" t="s">
        <v>378</v>
      </c>
      <c r="B16761" s="13">
        <v>1758</v>
      </c>
      <c r="D16761" s="13">
        <v>0</v>
      </c>
    </row>
    <row r="16762" spans="1:4" ht="15.75" hidden="1" customHeight="1">
      <c r="A16762" s="13" t="s">
        <v>378</v>
      </c>
      <c r="B16762" s="13">
        <v>1759</v>
      </c>
      <c r="D16762" s="13">
        <v>0</v>
      </c>
    </row>
    <row r="16763" spans="1:4" ht="15.75" hidden="1" customHeight="1">
      <c r="A16763" s="13" t="s">
        <v>378</v>
      </c>
      <c r="B16763" s="13">
        <v>1760</v>
      </c>
      <c r="C16763" s="13">
        <v>3441</v>
      </c>
      <c r="D16763" s="13">
        <v>0</v>
      </c>
    </row>
    <row r="16764" spans="1:4" ht="15.75" hidden="1" customHeight="1">
      <c r="A16764" s="13" t="s">
        <v>378</v>
      </c>
      <c r="B16764" s="13">
        <v>1761</v>
      </c>
      <c r="D16764" s="13">
        <v>0</v>
      </c>
    </row>
    <row r="16765" spans="1:4" ht="15.75" hidden="1" customHeight="1">
      <c r="A16765" s="13" t="s">
        <v>378</v>
      </c>
      <c r="B16765" s="13">
        <v>1762</v>
      </c>
      <c r="D16765" s="13">
        <v>0</v>
      </c>
    </row>
    <row r="16766" spans="1:4" ht="15.75" hidden="1" customHeight="1">
      <c r="A16766" s="13" t="s">
        <v>378</v>
      </c>
      <c r="B16766" s="13">
        <v>1763</v>
      </c>
      <c r="D16766" s="13">
        <v>0</v>
      </c>
    </row>
    <row r="16767" spans="1:4" ht="15.75" hidden="1" customHeight="1">
      <c r="A16767" s="13" t="s">
        <v>378</v>
      </c>
      <c r="B16767" s="13">
        <v>1764</v>
      </c>
      <c r="D16767" s="13">
        <v>0</v>
      </c>
    </row>
    <row r="16768" spans="1:4" ht="15.75" hidden="1" customHeight="1">
      <c r="A16768" s="13" t="s">
        <v>378</v>
      </c>
      <c r="B16768" s="13">
        <v>1765</v>
      </c>
      <c r="D16768" s="13">
        <v>0</v>
      </c>
    </row>
    <row r="16769" spans="1:4" ht="15.75" hidden="1" customHeight="1">
      <c r="A16769" s="13" t="s">
        <v>378</v>
      </c>
      <c r="B16769" s="13">
        <v>1766</v>
      </c>
      <c r="D16769" s="13">
        <v>0</v>
      </c>
    </row>
    <row r="16770" spans="1:4" ht="15.75" hidden="1" customHeight="1">
      <c r="A16770" s="13" t="s">
        <v>378</v>
      </c>
      <c r="B16770" s="13">
        <v>1767</v>
      </c>
      <c r="D16770" s="13">
        <v>0</v>
      </c>
    </row>
    <row r="16771" spans="1:4" ht="15.75" hidden="1" customHeight="1">
      <c r="A16771" s="13" t="s">
        <v>378</v>
      </c>
      <c r="B16771" s="13">
        <v>1768</v>
      </c>
      <c r="D16771" s="13">
        <v>0</v>
      </c>
    </row>
    <row r="16772" spans="1:4" ht="15.75" hidden="1" customHeight="1">
      <c r="A16772" s="13" t="s">
        <v>378</v>
      </c>
      <c r="B16772" s="13">
        <v>1769</v>
      </c>
      <c r="D16772" s="13">
        <v>0</v>
      </c>
    </row>
    <row r="16773" spans="1:4" ht="15.75" hidden="1" customHeight="1">
      <c r="A16773" s="13" t="s">
        <v>378</v>
      </c>
      <c r="B16773" s="13">
        <v>1770</v>
      </c>
      <c r="C16773" s="13">
        <v>3824</v>
      </c>
      <c r="D16773" s="13">
        <v>0</v>
      </c>
    </row>
    <row r="16774" spans="1:4" ht="15.75" hidden="1" customHeight="1">
      <c r="A16774" s="13" t="s">
        <v>378</v>
      </c>
      <c r="B16774" s="13">
        <v>1771</v>
      </c>
      <c r="D16774" s="13">
        <v>0</v>
      </c>
    </row>
    <row r="16775" spans="1:4" ht="15.75" hidden="1" customHeight="1">
      <c r="A16775" s="13" t="s">
        <v>378</v>
      </c>
      <c r="B16775" s="13">
        <v>1772</v>
      </c>
      <c r="D16775" s="13">
        <v>0</v>
      </c>
    </row>
    <row r="16776" spans="1:4" ht="15.75" hidden="1" customHeight="1">
      <c r="A16776" s="13" t="s">
        <v>378</v>
      </c>
      <c r="B16776" s="13">
        <v>1773</v>
      </c>
      <c r="D16776" s="13">
        <v>0</v>
      </c>
    </row>
    <row r="16777" spans="1:4" ht="15.75" hidden="1" customHeight="1">
      <c r="A16777" s="13" t="s">
        <v>378</v>
      </c>
      <c r="B16777" s="13">
        <v>1774</v>
      </c>
      <c r="D16777" s="13">
        <v>0</v>
      </c>
    </row>
    <row r="16778" spans="1:4" ht="15.75" hidden="1" customHeight="1">
      <c r="A16778" s="13" t="s">
        <v>378</v>
      </c>
      <c r="B16778" s="13">
        <v>1775</v>
      </c>
      <c r="D16778" s="13">
        <v>0</v>
      </c>
    </row>
    <row r="16779" spans="1:4" ht="15.75" hidden="1" customHeight="1">
      <c r="A16779" s="13" t="s">
        <v>378</v>
      </c>
      <c r="B16779" s="13">
        <v>1776</v>
      </c>
      <c r="D16779" s="13">
        <v>0</v>
      </c>
    </row>
    <row r="16780" spans="1:4" ht="15.75" hidden="1" customHeight="1">
      <c r="A16780" s="13" t="s">
        <v>378</v>
      </c>
      <c r="B16780" s="13">
        <v>1777</v>
      </c>
      <c r="D16780" s="13">
        <v>0</v>
      </c>
    </row>
    <row r="16781" spans="1:4" ht="15.75" hidden="1" customHeight="1">
      <c r="A16781" s="13" t="s">
        <v>378</v>
      </c>
      <c r="B16781" s="13">
        <v>1778</v>
      </c>
      <c r="D16781" s="13">
        <v>0</v>
      </c>
    </row>
    <row r="16782" spans="1:4" ht="15.75" hidden="1" customHeight="1">
      <c r="A16782" s="13" t="s">
        <v>378</v>
      </c>
      <c r="B16782" s="13">
        <v>1779</v>
      </c>
      <c r="D16782" s="13">
        <v>0</v>
      </c>
    </row>
    <row r="16783" spans="1:4" ht="15.75" hidden="1" customHeight="1">
      <c r="A16783" s="13" t="s">
        <v>378</v>
      </c>
      <c r="B16783" s="13">
        <v>1780</v>
      </c>
      <c r="C16783" s="13">
        <v>4249</v>
      </c>
      <c r="D16783" s="13">
        <v>0</v>
      </c>
    </row>
    <row r="16784" spans="1:4" ht="15.75" hidden="1" customHeight="1">
      <c r="A16784" s="13" t="s">
        <v>378</v>
      </c>
      <c r="B16784" s="13">
        <v>1781</v>
      </c>
      <c r="D16784" s="13">
        <v>0</v>
      </c>
    </row>
    <row r="16785" spans="1:4" ht="15.75" hidden="1" customHeight="1">
      <c r="A16785" s="13" t="s">
        <v>378</v>
      </c>
      <c r="B16785" s="13">
        <v>1782</v>
      </c>
      <c r="D16785" s="13">
        <v>0</v>
      </c>
    </row>
    <row r="16786" spans="1:4" ht="15.75" hidden="1" customHeight="1">
      <c r="A16786" s="13" t="s">
        <v>378</v>
      </c>
      <c r="B16786" s="13">
        <v>1783</v>
      </c>
      <c r="D16786" s="13">
        <v>0</v>
      </c>
    </row>
    <row r="16787" spans="1:4" ht="15.75" hidden="1" customHeight="1">
      <c r="A16787" s="13" t="s">
        <v>378</v>
      </c>
      <c r="B16787" s="13">
        <v>1784</v>
      </c>
      <c r="D16787" s="13">
        <v>0</v>
      </c>
    </row>
    <row r="16788" spans="1:4" ht="15.75" hidden="1" customHeight="1">
      <c r="A16788" s="13" t="s">
        <v>378</v>
      </c>
      <c r="B16788" s="13">
        <v>1785</v>
      </c>
      <c r="D16788" s="13">
        <v>0</v>
      </c>
    </row>
    <row r="16789" spans="1:4" ht="15.75" hidden="1" customHeight="1">
      <c r="A16789" s="13" t="s">
        <v>378</v>
      </c>
      <c r="B16789" s="13">
        <v>1786</v>
      </c>
      <c r="D16789" s="13">
        <v>0</v>
      </c>
    </row>
    <row r="16790" spans="1:4" ht="15.75" hidden="1" customHeight="1">
      <c r="A16790" s="13" t="s">
        <v>378</v>
      </c>
      <c r="B16790" s="13">
        <v>1787</v>
      </c>
      <c r="D16790" s="13">
        <v>0</v>
      </c>
    </row>
    <row r="16791" spans="1:4" ht="15.75" hidden="1" customHeight="1">
      <c r="A16791" s="13" t="s">
        <v>378</v>
      </c>
      <c r="B16791" s="13">
        <v>1788</v>
      </c>
      <c r="D16791" s="13">
        <v>0</v>
      </c>
    </row>
    <row r="16792" spans="1:4" ht="15.75" hidden="1" customHeight="1">
      <c r="A16792" s="13" t="s">
        <v>378</v>
      </c>
      <c r="B16792" s="13">
        <v>1789</v>
      </c>
      <c r="D16792" s="13">
        <v>0</v>
      </c>
    </row>
    <row r="16793" spans="1:4" ht="15.75" hidden="1" customHeight="1">
      <c r="A16793" s="13" t="s">
        <v>378</v>
      </c>
      <c r="B16793" s="13">
        <v>1790</v>
      </c>
      <c r="C16793" s="13">
        <v>4721</v>
      </c>
      <c r="D16793" s="13">
        <v>0</v>
      </c>
    </row>
    <row r="16794" spans="1:4" ht="15.75" hidden="1" customHeight="1">
      <c r="A16794" s="13" t="s">
        <v>378</v>
      </c>
      <c r="B16794" s="13">
        <v>1791</v>
      </c>
      <c r="D16794" s="13">
        <v>0</v>
      </c>
    </row>
    <row r="16795" spans="1:4" ht="15.75" hidden="1" customHeight="1">
      <c r="A16795" s="13" t="s">
        <v>378</v>
      </c>
      <c r="B16795" s="13">
        <v>1792</v>
      </c>
      <c r="D16795" s="13">
        <v>0</v>
      </c>
    </row>
    <row r="16796" spans="1:4" ht="15.75" hidden="1" customHeight="1">
      <c r="A16796" s="13" t="s">
        <v>378</v>
      </c>
      <c r="B16796" s="13">
        <v>1793</v>
      </c>
      <c r="D16796" s="13">
        <v>0</v>
      </c>
    </row>
    <row r="16797" spans="1:4" ht="15.75" hidden="1" customHeight="1">
      <c r="A16797" s="13" t="s">
        <v>378</v>
      </c>
      <c r="B16797" s="13">
        <v>1794</v>
      </c>
      <c r="D16797" s="13">
        <v>0</v>
      </c>
    </row>
    <row r="16798" spans="1:4" ht="15.75" hidden="1" customHeight="1">
      <c r="A16798" s="13" t="s">
        <v>378</v>
      </c>
      <c r="B16798" s="13">
        <v>1795</v>
      </c>
      <c r="D16798" s="13">
        <v>0</v>
      </c>
    </row>
    <row r="16799" spans="1:4" ht="15.75" hidden="1" customHeight="1">
      <c r="A16799" s="13" t="s">
        <v>378</v>
      </c>
      <c r="B16799" s="13">
        <v>1796</v>
      </c>
      <c r="D16799" s="13">
        <v>0</v>
      </c>
    </row>
    <row r="16800" spans="1:4" ht="15.75" hidden="1" customHeight="1">
      <c r="A16800" s="13" t="s">
        <v>378</v>
      </c>
      <c r="B16800" s="13">
        <v>1797</v>
      </c>
      <c r="D16800" s="13">
        <v>0</v>
      </c>
    </row>
    <row r="16801" spans="1:4" ht="15.75" hidden="1" customHeight="1">
      <c r="A16801" s="13" t="s">
        <v>378</v>
      </c>
      <c r="B16801" s="13">
        <v>1798</v>
      </c>
      <c r="D16801" s="13">
        <v>0</v>
      </c>
    </row>
    <row r="16802" spans="1:4" ht="15.75" hidden="1" customHeight="1">
      <c r="A16802" s="13" t="s">
        <v>378</v>
      </c>
      <c r="B16802" s="13">
        <v>1799</v>
      </c>
      <c r="D16802" s="13">
        <v>0</v>
      </c>
    </row>
    <row r="16803" spans="1:4" ht="15.75" hidden="1" customHeight="1">
      <c r="A16803" s="13" t="s">
        <v>378</v>
      </c>
      <c r="B16803" s="13">
        <v>1800</v>
      </c>
      <c r="C16803" s="13">
        <v>5245</v>
      </c>
      <c r="D16803" s="13">
        <v>0</v>
      </c>
    </row>
    <row r="16804" spans="1:4" ht="15.75" hidden="1" customHeight="1">
      <c r="A16804" s="13" t="s">
        <v>378</v>
      </c>
      <c r="B16804" s="13">
        <v>1801</v>
      </c>
      <c r="D16804" s="13">
        <v>0</v>
      </c>
    </row>
    <row r="16805" spans="1:4" ht="15.75" hidden="1" customHeight="1">
      <c r="A16805" s="13" t="s">
        <v>378</v>
      </c>
      <c r="B16805" s="13">
        <v>1802</v>
      </c>
      <c r="D16805" s="13">
        <v>0</v>
      </c>
    </row>
    <row r="16806" spans="1:4" ht="15.75" hidden="1" customHeight="1">
      <c r="A16806" s="13" t="s">
        <v>378</v>
      </c>
      <c r="B16806" s="13">
        <v>1803</v>
      </c>
      <c r="D16806" s="13">
        <v>0</v>
      </c>
    </row>
    <row r="16807" spans="1:4" ht="15.75" hidden="1" customHeight="1">
      <c r="A16807" s="13" t="s">
        <v>378</v>
      </c>
      <c r="B16807" s="13">
        <v>1804</v>
      </c>
      <c r="D16807" s="13">
        <v>0</v>
      </c>
    </row>
    <row r="16808" spans="1:4" ht="15.75" hidden="1" customHeight="1">
      <c r="A16808" s="13" t="s">
        <v>378</v>
      </c>
      <c r="B16808" s="13">
        <v>1805</v>
      </c>
      <c r="D16808" s="13">
        <v>0</v>
      </c>
    </row>
    <row r="16809" spans="1:4" ht="15.75" hidden="1" customHeight="1">
      <c r="A16809" s="13" t="s">
        <v>378</v>
      </c>
      <c r="B16809" s="13">
        <v>1806</v>
      </c>
      <c r="D16809" s="13">
        <v>0</v>
      </c>
    </row>
    <row r="16810" spans="1:4" ht="15.75" hidden="1" customHeight="1">
      <c r="A16810" s="13" t="s">
        <v>378</v>
      </c>
      <c r="B16810" s="13">
        <v>1807</v>
      </c>
      <c r="D16810" s="13">
        <v>0</v>
      </c>
    </row>
    <row r="16811" spans="1:4" ht="15.75" hidden="1" customHeight="1">
      <c r="A16811" s="13" t="s">
        <v>378</v>
      </c>
      <c r="B16811" s="13">
        <v>1808</v>
      </c>
      <c r="D16811" s="13">
        <v>0</v>
      </c>
    </row>
    <row r="16812" spans="1:4" ht="15.75" hidden="1" customHeight="1">
      <c r="A16812" s="13" t="s">
        <v>378</v>
      </c>
      <c r="B16812" s="13">
        <v>1809</v>
      </c>
      <c r="D16812" s="13">
        <v>0</v>
      </c>
    </row>
    <row r="16813" spans="1:4" ht="15.75" hidden="1" customHeight="1">
      <c r="A16813" s="13" t="s">
        <v>378</v>
      </c>
      <c r="B16813" s="13">
        <v>1810</v>
      </c>
      <c r="C16813" s="13">
        <v>5828</v>
      </c>
      <c r="D16813" s="13">
        <v>0</v>
      </c>
    </row>
    <row r="16814" spans="1:4" ht="15.75" hidden="1" customHeight="1">
      <c r="A16814" s="13" t="s">
        <v>378</v>
      </c>
      <c r="B16814" s="13">
        <v>1811</v>
      </c>
      <c r="D16814" s="13">
        <v>0</v>
      </c>
    </row>
    <row r="16815" spans="1:4" ht="15.75" hidden="1" customHeight="1">
      <c r="A16815" s="13" t="s">
        <v>378</v>
      </c>
      <c r="B16815" s="13">
        <v>1812</v>
      </c>
      <c r="D16815" s="13">
        <v>0</v>
      </c>
    </row>
    <row r="16816" spans="1:4" ht="15.75" hidden="1" customHeight="1">
      <c r="A16816" s="13" t="s">
        <v>378</v>
      </c>
      <c r="B16816" s="13">
        <v>1813</v>
      </c>
      <c r="D16816" s="13">
        <v>0</v>
      </c>
    </row>
    <row r="16817" spans="1:4" ht="15.75" hidden="1" customHeight="1">
      <c r="A16817" s="13" t="s">
        <v>378</v>
      </c>
      <c r="B16817" s="13">
        <v>1814</v>
      </c>
      <c r="D16817" s="13">
        <v>0</v>
      </c>
    </row>
    <row r="16818" spans="1:4" ht="15.75" hidden="1" customHeight="1">
      <c r="A16818" s="13" t="s">
        <v>378</v>
      </c>
      <c r="B16818" s="13">
        <v>1815</v>
      </c>
      <c r="D16818" s="13">
        <v>0</v>
      </c>
    </row>
    <row r="16819" spans="1:4" ht="15.75" hidden="1" customHeight="1">
      <c r="A16819" s="13" t="s">
        <v>378</v>
      </c>
      <c r="B16819" s="13">
        <v>1816</v>
      </c>
      <c r="D16819" s="13">
        <v>0</v>
      </c>
    </row>
    <row r="16820" spans="1:4" ht="15.75" hidden="1" customHeight="1">
      <c r="A16820" s="13" t="s">
        <v>378</v>
      </c>
      <c r="B16820" s="13">
        <v>1817</v>
      </c>
      <c r="D16820" s="13">
        <v>0</v>
      </c>
    </row>
    <row r="16821" spans="1:4" ht="15.75" hidden="1" customHeight="1">
      <c r="A16821" s="13" t="s">
        <v>378</v>
      </c>
      <c r="B16821" s="13">
        <v>1818</v>
      </c>
      <c r="D16821" s="13">
        <v>0</v>
      </c>
    </row>
    <row r="16822" spans="1:4" ht="15.75" hidden="1" customHeight="1">
      <c r="A16822" s="13" t="s">
        <v>378</v>
      </c>
      <c r="B16822" s="13">
        <v>1819</v>
      </c>
      <c r="D16822" s="13">
        <v>0</v>
      </c>
    </row>
    <row r="16823" spans="1:4" ht="15.75" hidden="1" customHeight="1">
      <c r="A16823" s="13" t="s">
        <v>378</v>
      </c>
      <c r="B16823" s="13">
        <v>1820</v>
      </c>
      <c r="C16823" s="13">
        <v>6476</v>
      </c>
      <c r="D16823" s="13">
        <v>0</v>
      </c>
    </row>
    <row r="16824" spans="1:4" ht="15.75" hidden="1" customHeight="1">
      <c r="A16824" s="13" t="s">
        <v>378</v>
      </c>
      <c r="B16824" s="13">
        <v>1821</v>
      </c>
      <c r="D16824" s="13">
        <v>0</v>
      </c>
    </row>
    <row r="16825" spans="1:4" ht="15.75" hidden="1" customHeight="1">
      <c r="A16825" s="13" t="s">
        <v>378</v>
      </c>
      <c r="B16825" s="13">
        <v>1822</v>
      </c>
      <c r="D16825" s="13">
        <v>0</v>
      </c>
    </row>
    <row r="16826" spans="1:4" ht="15.75" hidden="1" customHeight="1">
      <c r="A16826" s="13" t="s">
        <v>378</v>
      </c>
      <c r="B16826" s="13">
        <v>1823</v>
      </c>
      <c r="D16826" s="13">
        <v>0</v>
      </c>
    </row>
    <row r="16827" spans="1:4" ht="15.75" hidden="1" customHeight="1">
      <c r="A16827" s="13" t="s">
        <v>378</v>
      </c>
      <c r="B16827" s="13">
        <v>1824</v>
      </c>
      <c r="D16827" s="13">
        <v>0</v>
      </c>
    </row>
    <row r="16828" spans="1:4" ht="15.75" hidden="1" customHeight="1">
      <c r="A16828" s="13" t="s">
        <v>378</v>
      </c>
      <c r="B16828" s="13">
        <v>1825</v>
      </c>
      <c r="D16828" s="13">
        <v>0</v>
      </c>
    </row>
    <row r="16829" spans="1:4" ht="15.75" hidden="1" customHeight="1">
      <c r="A16829" s="13" t="s">
        <v>378</v>
      </c>
      <c r="B16829" s="13">
        <v>1826</v>
      </c>
      <c r="D16829" s="13">
        <v>0</v>
      </c>
    </row>
    <row r="16830" spans="1:4" ht="15.75" hidden="1" customHeight="1">
      <c r="A16830" s="13" t="s">
        <v>378</v>
      </c>
      <c r="B16830" s="13">
        <v>1827</v>
      </c>
      <c r="D16830" s="13">
        <v>0</v>
      </c>
    </row>
    <row r="16831" spans="1:4" ht="15.75" hidden="1" customHeight="1">
      <c r="A16831" s="13" t="s">
        <v>378</v>
      </c>
      <c r="B16831" s="13">
        <v>1828</v>
      </c>
      <c r="D16831" s="13">
        <v>0</v>
      </c>
    </row>
    <row r="16832" spans="1:4" ht="15.75" hidden="1" customHeight="1">
      <c r="A16832" s="13" t="s">
        <v>378</v>
      </c>
      <c r="B16832" s="13">
        <v>1829</v>
      </c>
      <c r="D16832" s="13">
        <v>0</v>
      </c>
    </row>
    <row r="16833" spans="1:4" ht="15.75" hidden="1" customHeight="1">
      <c r="A16833" s="13" t="s">
        <v>378</v>
      </c>
      <c r="B16833" s="13">
        <v>1830</v>
      </c>
      <c r="C16833" s="13">
        <v>7196</v>
      </c>
      <c r="D16833" s="13">
        <v>0</v>
      </c>
    </row>
    <row r="16834" spans="1:4" ht="15.75" hidden="1" customHeight="1">
      <c r="A16834" s="13" t="s">
        <v>378</v>
      </c>
      <c r="B16834" s="13">
        <v>1831</v>
      </c>
      <c r="D16834" s="13">
        <v>0</v>
      </c>
    </row>
    <row r="16835" spans="1:4" ht="15.75" hidden="1" customHeight="1">
      <c r="A16835" s="13" t="s">
        <v>378</v>
      </c>
      <c r="B16835" s="13">
        <v>1832</v>
      </c>
      <c r="D16835" s="13">
        <v>0</v>
      </c>
    </row>
    <row r="16836" spans="1:4" ht="15.75" hidden="1" customHeight="1">
      <c r="A16836" s="13" t="s">
        <v>378</v>
      </c>
      <c r="B16836" s="13">
        <v>1833</v>
      </c>
      <c r="D16836" s="13">
        <v>0</v>
      </c>
    </row>
    <row r="16837" spans="1:4" ht="15.75" hidden="1" customHeight="1">
      <c r="A16837" s="13" t="s">
        <v>378</v>
      </c>
      <c r="B16837" s="13">
        <v>1834</v>
      </c>
      <c r="D16837" s="13">
        <v>0</v>
      </c>
    </row>
    <row r="16838" spans="1:4" ht="15.75" hidden="1" customHeight="1">
      <c r="A16838" s="13" t="s">
        <v>378</v>
      </c>
      <c r="B16838" s="13">
        <v>1835</v>
      </c>
      <c r="D16838" s="13">
        <v>0</v>
      </c>
    </row>
    <row r="16839" spans="1:4" ht="15.75" hidden="1" customHeight="1">
      <c r="A16839" s="13" t="s">
        <v>378</v>
      </c>
      <c r="B16839" s="13">
        <v>1836</v>
      </c>
      <c r="D16839" s="13">
        <v>0</v>
      </c>
    </row>
    <row r="16840" spans="1:4" ht="15.75" hidden="1" customHeight="1">
      <c r="A16840" s="13" t="s">
        <v>378</v>
      </c>
      <c r="B16840" s="13">
        <v>1837</v>
      </c>
      <c r="D16840" s="13">
        <v>0</v>
      </c>
    </row>
    <row r="16841" spans="1:4" ht="15.75" hidden="1" customHeight="1">
      <c r="A16841" s="13" t="s">
        <v>378</v>
      </c>
      <c r="B16841" s="13">
        <v>1838</v>
      </c>
      <c r="D16841" s="13">
        <v>0</v>
      </c>
    </row>
    <row r="16842" spans="1:4" ht="15.75" hidden="1" customHeight="1">
      <c r="A16842" s="13" t="s">
        <v>378</v>
      </c>
      <c r="B16842" s="13">
        <v>1839</v>
      </c>
      <c r="D16842" s="13">
        <v>0</v>
      </c>
    </row>
    <row r="16843" spans="1:4" ht="15.75" hidden="1" customHeight="1">
      <c r="A16843" s="13" t="s">
        <v>378</v>
      </c>
      <c r="B16843" s="13">
        <v>1840</v>
      </c>
      <c r="C16843" s="13">
        <v>7995</v>
      </c>
      <c r="D16843" s="13">
        <v>0</v>
      </c>
    </row>
    <row r="16844" spans="1:4" ht="15.75" hidden="1" customHeight="1">
      <c r="A16844" s="13" t="s">
        <v>378</v>
      </c>
      <c r="B16844" s="13">
        <v>1841</v>
      </c>
      <c r="D16844" s="13">
        <v>0</v>
      </c>
    </row>
    <row r="16845" spans="1:4" ht="15.75" hidden="1" customHeight="1">
      <c r="A16845" s="13" t="s">
        <v>378</v>
      </c>
      <c r="B16845" s="13">
        <v>1842</v>
      </c>
      <c r="D16845" s="13">
        <v>0</v>
      </c>
    </row>
    <row r="16846" spans="1:4" ht="15.75" hidden="1" customHeight="1">
      <c r="A16846" s="13" t="s">
        <v>378</v>
      </c>
      <c r="B16846" s="13">
        <v>1843</v>
      </c>
      <c r="D16846" s="13">
        <v>0</v>
      </c>
    </row>
    <row r="16847" spans="1:4" ht="15.75" hidden="1" customHeight="1">
      <c r="A16847" s="13" t="s">
        <v>378</v>
      </c>
      <c r="B16847" s="13">
        <v>1844</v>
      </c>
      <c r="D16847" s="13">
        <v>0</v>
      </c>
    </row>
    <row r="16848" spans="1:4" ht="15.75" hidden="1" customHeight="1">
      <c r="A16848" s="13" t="s">
        <v>378</v>
      </c>
      <c r="B16848" s="13">
        <v>1845</v>
      </c>
      <c r="D16848" s="13">
        <v>0</v>
      </c>
    </row>
    <row r="16849" spans="1:4" ht="15.75" hidden="1" customHeight="1">
      <c r="A16849" s="13" t="s">
        <v>378</v>
      </c>
      <c r="B16849" s="13">
        <v>1846</v>
      </c>
      <c r="D16849" s="13">
        <v>0</v>
      </c>
    </row>
    <row r="16850" spans="1:4" ht="15.75" hidden="1" customHeight="1">
      <c r="A16850" s="13" t="s">
        <v>378</v>
      </c>
      <c r="B16850" s="13">
        <v>1847</v>
      </c>
      <c r="D16850" s="13">
        <v>0</v>
      </c>
    </row>
    <row r="16851" spans="1:4" ht="15.75" hidden="1" customHeight="1">
      <c r="A16851" s="13" t="s">
        <v>378</v>
      </c>
      <c r="B16851" s="13">
        <v>1848</v>
      </c>
      <c r="D16851" s="13">
        <v>0</v>
      </c>
    </row>
    <row r="16852" spans="1:4" ht="15.75" hidden="1" customHeight="1">
      <c r="A16852" s="13" t="s">
        <v>378</v>
      </c>
      <c r="B16852" s="13">
        <v>1849</v>
      </c>
      <c r="D16852" s="13">
        <v>0</v>
      </c>
    </row>
    <row r="16853" spans="1:4" ht="15.75" hidden="1" customHeight="1">
      <c r="A16853" s="13" t="s">
        <v>378</v>
      </c>
      <c r="B16853" s="13">
        <v>1850</v>
      </c>
      <c r="C16853" s="13">
        <v>8883</v>
      </c>
      <c r="D16853" s="13">
        <v>0</v>
      </c>
    </row>
    <row r="16854" spans="1:4" ht="15.75" hidden="1" customHeight="1">
      <c r="A16854" s="13" t="s">
        <v>378</v>
      </c>
      <c r="B16854" s="13">
        <v>1851</v>
      </c>
      <c r="D16854" s="13">
        <v>0</v>
      </c>
    </row>
    <row r="16855" spans="1:4" ht="15.75" hidden="1" customHeight="1">
      <c r="A16855" s="13" t="s">
        <v>378</v>
      </c>
      <c r="B16855" s="13">
        <v>1852</v>
      </c>
      <c r="D16855" s="13">
        <v>0</v>
      </c>
    </row>
    <row r="16856" spans="1:4" ht="15.75" hidden="1" customHeight="1">
      <c r="A16856" s="13" t="s">
        <v>378</v>
      </c>
      <c r="B16856" s="13">
        <v>1853</v>
      </c>
      <c r="D16856" s="13">
        <v>0</v>
      </c>
    </row>
    <row r="16857" spans="1:4" ht="15.75" hidden="1" customHeight="1">
      <c r="A16857" s="13" t="s">
        <v>378</v>
      </c>
      <c r="B16857" s="13">
        <v>1854</v>
      </c>
      <c r="D16857" s="13">
        <v>0</v>
      </c>
    </row>
    <row r="16858" spans="1:4" ht="15.75" hidden="1" customHeight="1">
      <c r="A16858" s="13" t="s">
        <v>378</v>
      </c>
      <c r="B16858" s="13">
        <v>1855</v>
      </c>
      <c r="D16858" s="13">
        <v>0</v>
      </c>
    </row>
    <row r="16859" spans="1:4" ht="15.75" hidden="1" customHeight="1">
      <c r="A16859" s="13" t="s">
        <v>378</v>
      </c>
      <c r="B16859" s="13">
        <v>1856</v>
      </c>
      <c r="D16859" s="13">
        <v>0</v>
      </c>
    </row>
    <row r="16860" spans="1:4" ht="15.75" hidden="1" customHeight="1">
      <c r="A16860" s="13" t="s">
        <v>378</v>
      </c>
      <c r="B16860" s="13">
        <v>1857</v>
      </c>
      <c r="D16860" s="13">
        <v>0</v>
      </c>
    </row>
    <row r="16861" spans="1:4" ht="15.75" hidden="1" customHeight="1">
      <c r="A16861" s="13" t="s">
        <v>378</v>
      </c>
      <c r="B16861" s="13">
        <v>1858</v>
      </c>
      <c r="D16861" s="13">
        <v>0</v>
      </c>
    </row>
    <row r="16862" spans="1:4" ht="15.75" hidden="1" customHeight="1">
      <c r="A16862" s="13" t="s">
        <v>378</v>
      </c>
      <c r="B16862" s="13">
        <v>1859</v>
      </c>
      <c r="D16862" s="13">
        <v>0</v>
      </c>
    </row>
    <row r="16863" spans="1:4" ht="15.75" hidden="1" customHeight="1">
      <c r="A16863" s="13" t="s">
        <v>378</v>
      </c>
      <c r="B16863" s="13">
        <v>1860</v>
      </c>
      <c r="C16863" s="13">
        <v>9871</v>
      </c>
      <c r="D16863" s="13">
        <v>0</v>
      </c>
    </row>
    <row r="16864" spans="1:4" ht="15.75" hidden="1" customHeight="1">
      <c r="A16864" s="13" t="s">
        <v>378</v>
      </c>
      <c r="B16864" s="13">
        <v>1861</v>
      </c>
      <c r="D16864" s="13">
        <v>0</v>
      </c>
    </row>
    <row r="16865" spans="1:4" ht="15.75" hidden="1" customHeight="1">
      <c r="A16865" s="13" t="s">
        <v>378</v>
      </c>
      <c r="B16865" s="13">
        <v>1862</v>
      </c>
      <c r="D16865" s="13">
        <v>0</v>
      </c>
    </row>
    <row r="16866" spans="1:4" ht="15.75" hidden="1" customHeight="1">
      <c r="A16866" s="13" t="s">
        <v>378</v>
      </c>
      <c r="B16866" s="13">
        <v>1863</v>
      </c>
      <c r="D16866" s="13">
        <v>0</v>
      </c>
    </row>
    <row r="16867" spans="1:4" ht="15.75" hidden="1" customHeight="1">
      <c r="A16867" s="13" t="s">
        <v>378</v>
      </c>
      <c r="B16867" s="13">
        <v>1864</v>
      </c>
      <c r="D16867" s="13">
        <v>0</v>
      </c>
    </row>
    <row r="16868" spans="1:4" ht="15.75" hidden="1" customHeight="1">
      <c r="A16868" s="13" t="s">
        <v>378</v>
      </c>
      <c r="B16868" s="13">
        <v>1865</v>
      </c>
      <c r="D16868" s="13">
        <v>0</v>
      </c>
    </row>
    <row r="16869" spans="1:4" ht="15.75" hidden="1" customHeight="1">
      <c r="A16869" s="13" t="s">
        <v>378</v>
      </c>
      <c r="B16869" s="13">
        <v>1866</v>
      </c>
      <c r="D16869" s="13">
        <v>0</v>
      </c>
    </row>
    <row r="16870" spans="1:4" ht="15.75" hidden="1" customHeight="1">
      <c r="A16870" s="13" t="s">
        <v>378</v>
      </c>
      <c r="B16870" s="13">
        <v>1867</v>
      </c>
      <c r="D16870" s="13">
        <v>0</v>
      </c>
    </row>
    <row r="16871" spans="1:4" ht="15.75" hidden="1" customHeight="1">
      <c r="A16871" s="13" t="s">
        <v>378</v>
      </c>
      <c r="B16871" s="13">
        <v>1868</v>
      </c>
      <c r="D16871" s="13">
        <v>0</v>
      </c>
    </row>
    <row r="16872" spans="1:4" ht="15.75" hidden="1" customHeight="1">
      <c r="A16872" s="13" t="s">
        <v>378</v>
      </c>
      <c r="B16872" s="13">
        <v>1869</v>
      </c>
      <c r="D16872" s="13">
        <v>0</v>
      </c>
    </row>
    <row r="16873" spans="1:4" ht="15.75" hidden="1" customHeight="1">
      <c r="A16873" s="13" t="s">
        <v>378</v>
      </c>
      <c r="B16873" s="13">
        <v>1870</v>
      </c>
      <c r="C16873" s="13">
        <v>10967</v>
      </c>
      <c r="D16873" s="13">
        <v>0</v>
      </c>
    </row>
    <row r="16874" spans="1:4" ht="15.75" hidden="1" customHeight="1">
      <c r="A16874" s="13" t="s">
        <v>378</v>
      </c>
      <c r="B16874" s="13">
        <v>1871</v>
      </c>
      <c r="D16874" s="13">
        <v>0</v>
      </c>
    </row>
    <row r="16875" spans="1:4" ht="15.75" hidden="1" customHeight="1">
      <c r="A16875" s="13" t="s">
        <v>378</v>
      </c>
      <c r="B16875" s="13">
        <v>1872</v>
      </c>
      <c r="D16875" s="13">
        <v>0</v>
      </c>
    </row>
    <row r="16876" spans="1:4" ht="15.75" hidden="1" customHeight="1">
      <c r="A16876" s="13" t="s">
        <v>378</v>
      </c>
      <c r="B16876" s="13">
        <v>1873</v>
      </c>
      <c r="D16876" s="13">
        <v>0</v>
      </c>
    </row>
    <row r="16877" spans="1:4" ht="15.75" hidden="1" customHeight="1">
      <c r="A16877" s="13" t="s">
        <v>378</v>
      </c>
      <c r="B16877" s="13">
        <v>1874</v>
      </c>
      <c r="D16877" s="13">
        <v>0</v>
      </c>
    </row>
    <row r="16878" spans="1:4" ht="15.75" hidden="1" customHeight="1">
      <c r="A16878" s="13" t="s">
        <v>378</v>
      </c>
      <c r="B16878" s="13">
        <v>1875</v>
      </c>
      <c r="D16878" s="13">
        <v>0</v>
      </c>
    </row>
    <row r="16879" spans="1:4" ht="15.75" hidden="1" customHeight="1">
      <c r="A16879" s="13" t="s">
        <v>378</v>
      </c>
      <c r="B16879" s="13">
        <v>1876</v>
      </c>
      <c r="D16879" s="13">
        <v>0</v>
      </c>
    </row>
    <row r="16880" spans="1:4" ht="15.75" hidden="1" customHeight="1">
      <c r="A16880" s="13" t="s">
        <v>378</v>
      </c>
      <c r="B16880" s="13">
        <v>1877</v>
      </c>
      <c r="D16880" s="13">
        <v>0</v>
      </c>
    </row>
    <row r="16881" spans="1:4" ht="15.75" hidden="1" customHeight="1">
      <c r="A16881" s="13" t="s">
        <v>378</v>
      </c>
      <c r="B16881" s="13">
        <v>1878</v>
      </c>
      <c r="D16881" s="13">
        <v>0</v>
      </c>
    </row>
    <row r="16882" spans="1:4" ht="15.75" hidden="1" customHeight="1">
      <c r="A16882" s="13" t="s">
        <v>378</v>
      </c>
      <c r="B16882" s="13">
        <v>1879</v>
      </c>
      <c r="D16882" s="13">
        <v>0</v>
      </c>
    </row>
    <row r="16883" spans="1:4" ht="15.75" hidden="1" customHeight="1">
      <c r="A16883" s="13" t="s">
        <v>378</v>
      </c>
      <c r="B16883" s="13">
        <v>1880</v>
      </c>
      <c r="C16883" s="13">
        <v>12186</v>
      </c>
      <c r="D16883" s="13">
        <v>0</v>
      </c>
    </row>
    <row r="16884" spans="1:4" ht="15.75" hidden="1" customHeight="1">
      <c r="A16884" s="13" t="s">
        <v>378</v>
      </c>
      <c r="B16884" s="13">
        <v>1881</v>
      </c>
      <c r="D16884" s="13">
        <v>0</v>
      </c>
    </row>
    <row r="16885" spans="1:4" ht="15.75" hidden="1" customHeight="1">
      <c r="A16885" s="13" t="s">
        <v>378</v>
      </c>
      <c r="B16885" s="13">
        <v>1882</v>
      </c>
      <c r="D16885" s="13">
        <v>0</v>
      </c>
    </row>
    <row r="16886" spans="1:4" ht="15.75" hidden="1" customHeight="1">
      <c r="A16886" s="13" t="s">
        <v>378</v>
      </c>
      <c r="B16886" s="13">
        <v>1883</v>
      </c>
      <c r="D16886" s="13">
        <v>0</v>
      </c>
    </row>
    <row r="16887" spans="1:4" ht="15.75" hidden="1" customHeight="1">
      <c r="A16887" s="13" t="s">
        <v>378</v>
      </c>
      <c r="B16887" s="13">
        <v>1884</v>
      </c>
      <c r="D16887" s="13">
        <v>0</v>
      </c>
    </row>
    <row r="16888" spans="1:4" ht="15.75" hidden="1" customHeight="1">
      <c r="A16888" s="13" t="s">
        <v>378</v>
      </c>
      <c r="B16888" s="13">
        <v>1885</v>
      </c>
      <c r="D16888" s="13">
        <v>0</v>
      </c>
    </row>
    <row r="16889" spans="1:4" ht="15.75" hidden="1" customHeight="1">
      <c r="A16889" s="13" t="s">
        <v>378</v>
      </c>
      <c r="B16889" s="13">
        <v>1886</v>
      </c>
      <c r="D16889" s="13">
        <v>0</v>
      </c>
    </row>
    <row r="16890" spans="1:4" ht="15.75" hidden="1" customHeight="1">
      <c r="A16890" s="13" t="s">
        <v>378</v>
      </c>
      <c r="B16890" s="13">
        <v>1887</v>
      </c>
      <c r="D16890" s="13">
        <v>0</v>
      </c>
    </row>
    <row r="16891" spans="1:4" ht="15.75" hidden="1" customHeight="1">
      <c r="A16891" s="13" t="s">
        <v>378</v>
      </c>
      <c r="B16891" s="13">
        <v>1888</v>
      </c>
      <c r="D16891" s="13">
        <v>0</v>
      </c>
    </row>
    <row r="16892" spans="1:4" ht="15.75" hidden="1" customHeight="1">
      <c r="A16892" s="13" t="s">
        <v>378</v>
      </c>
      <c r="B16892" s="13">
        <v>1889</v>
      </c>
      <c r="D16892" s="13">
        <v>0</v>
      </c>
    </row>
    <row r="16893" spans="1:4" ht="15.75" hidden="1" customHeight="1">
      <c r="A16893" s="13" t="s">
        <v>378</v>
      </c>
      <c r="B16893" s="13">
        <v>1890</v>
      </c>
      <c r="C16893" s="13">
        <v>13540</v>
      </c>
      <c r="D16893" s="13">
        <v>0</v>
      </c>
    </row>
    <row r="16894" spans="1:4" ht="15.75" hidden="1" customHeight="1">
      <c r="A16894" s="13" t="s">
        <v>378</v>
      </c>
      <c r="B16894" s="13">
        <v>1891</v>
      </c>
      <c r="D16894" s="13">
        <v>0</v>
      </c>
    </row>
    <row r="16895" spans="1:4" ht="15.75" hidden="1" customHeight="1">
      <c r="A16895" s="13" t="s">
        <v>378</v>
      </c>
      <c r="B16895" s="13">
        <v>1892</v>
      </c>
      <c r="D16895" s="13">
        <v>0</v>
      </c>
    </row>
    <row r="16896" spans="1:4" ht="15.75" hidden="1" customHeight="1">
      <c r="A16896" s="13" t="s">
        <v>378</v>
      </c>
      <c r="B16896" s="13">
        <v>1893</v>
      </c>
      <c r="D16896" s="13">
        <v>0</v>
      </c>
    </row>
    <row r="16897" spans="1:4" ht="15.75" hidden="1" customHeight="1">
      <c r="A16897" s="13" t="s">
        <v>378</v>
      </c>
      <c r="B16897" s="13">
        <v>1894</v>
      </c>
      <c r="D16897" s="13">
        <v>0</v>
      </c>
    </row>
    <row r="16898" spans="1:4" ht="15.75" hidden="1" customHeight="1">
      <c r="A16898" s="13" t="s">
        <v>378</v>
      </c>
      <c r="B16898" s="13">
        <v>1895</v>
      </c>
      <c r="D16898" s="13">
        <v>0</v>
      </c>
    </row>
    <row r="16899" spans="1:4" ht="15.75" hidden="1" customHeight="1">
      <c r="A16899" s="13" t="s">
        <v>378</v>
      </c>
      <c r="B16899" s="13">
        <v>1896</v>
      </c>
      <c r="D16899" s="13">
        <v>0</v>
      </c>
    </row>
    <row r="16900" spans="1:4" ht="15.75" hidden="1" customHeight="1">
      <c r="A16900" s="13" t="s">
        <v>378</v>
      </c>
      <c r="B16900" s="13">
        <v>1897</v>
      </c>
      <c r="D16900" s="13">
        <v>0</v>
      </c>
    </row>
    <row r="16901" spans="1:4" ht="15.75" hidden="1" customHeight="1">
      <c r="A16901" s="13" t="s">
        <v>378</v>
      </c>
      <c r="B16901" s="13">
        <v>1898</v>
      </c>
      <c r="D16901" s="13">
        <v>0</v>
      </c>
    </row>
    <row r="16902" spans="1:4" ht="15.75" hidden="1" customHeight="1">
      <c r="A16902" s="13" t="s">
        <v>378</v>
      </c>
      <c r="B16902" s="13">
        <v>1899</v>
      </c>
      <c r="D16902" s="13">
        <v>0</v>
      </c>
    </row>
    <row r="16903" spans="1:4" ht="15.75" hidden="1" customHeight="1">
      <c r="A16903" s="13" t="s">
        <v>378</v>
      </c>
      <c r="B16903" s="13">
        <v>1900</v>
      </c>
      <c r="C16903" s="13">
        <v>15045</v>
      </c>
      <c r="D16903" s="13">
        <v>0</v>
      </c>
    </row>
    <row r="16904" spans="1:4" ht="15.75" hidden="1" customHeight="1">
      <c r="A16904" s="13" t="s">
        <v>378</v>
      </c>
      <c r="B16904" s="13">
        <v>1901</v>
      </c>
      <c r="D16904" s="13">
        <v>0</v>
      </c>
    </row>
    <row r="16905" spans="1:4" ht="15.75" hidden="1" customHeight="1">
      <c r="A16905" s="13" t="s">
        <v>378</v>
      </c>
      <c r="B16905" s="13">
        <v>1902</v>
      </c>
      <c r="D16905" s="13">
        <v>0</v>
      </c>
    </row>
    <row r="16906" spans="1:4" ht="15.75" hidden="1" customHeight="1">
      <c r="A16906" s="13" t="s">
        <v>378</v>
      </c>
      <c r="B16906" s="13">
        <v>1903</v>
      </c>
      <c r="D16906" s="13">
        <v>0</v>
      </c>
    </row>
    <row r="16907" spans="1:4" ht="15.75" hidden="1" customHeight="1">
      <c r="A16907" s="13" t="s">
        <v>378</v>
      </c>
      <c r="B16907" s="13">
        <v>1904</v>
      </c>
      <c r="D16907" s="13">
        <v>0</v>
      </c>
    </row>
    <row r="16908" spans="1:4" ht="15.75" hidden="1" customHeight="1">
      <c r="A16908" s="13" t="s">
        <v>378</v>
      </c>
      <c r="B16908" s="13">
        <v>1905</v>
      </c>
      <c r="D16908" s="13">
        <v>0</v>
      </c>
    </row>
    <row r="16909" spans="1:4" ht="15.75" hidden="1" customHeight="1">
      <c r="A16909" s="13" t="s">
        <v>378</v>
      </c>
      <c r="B16909" s="13">
        <v>1906</v>
      </c>
      <c r="D16909" s="13">
        <v>0</v>
      </c>
    </row>
    <row r="16910" spans="1:4" ht="15.75" hidden="1" customHeight="1">
      <c r="A16910" s="13" t="s">
        <v>378</v>
      </c>
      <c r="B16910" s="13">
        <v>1907</v>
      </c>
      <c r="D16910" s="13">
        <v>0</v>
      </c>
    </row>
    <row r="16911" spans="1:4" ht="15.75" hidden="1" customHeight="1">
      <c r="A16911" s="13" t="s">
        <v>378</v>
      </c>
      <c r="B16911" s="13">
        <v>1908</v>
      </c>
      <c r="D16911" s="13">
        <v>0</v>
      </c>
    </row>
    <row r="16912" spans="1:4" ht="15.75" hidden="1" customHeight="1">
      <c r="A16912" s="13" t="s">
        <v>378</v>
      </c>
      <c r="B16912" s="13">
        <v>1909</v>
      </c>
      <c r="D16912" s="13">
        <v>0</v>
      </c>
    </row>
    <row r="16913" spans="1:4" ht="15.75" hidden="1" customHeight="1">
      <c r="A16913" s="13" t="s">
        <v>378</v>
      </c>
      <c r="B16913" s="13">
        <v>1910</v>
      </c>
      <c r="C16913" s="13">
        <v>16716</v>
      </c>
      <c r="D16913" s="13">
        <v>0</v>
      </c>
    </row>
    <row r="16914" spans="1:4" ht="15.75" hidden="1" customHeight="1">
      <c r="A16914" s="13" t="s">
        <v>378</v>
      </c>
      <c r="B16914" s="13">
        <v>1911</v>
      </c>
      <c r="D16914" s="13">
        <v>0</v>
      </c>
    </row>
    <row r="16915" spans="1:4" ht="15.75" hidden="1" customHeight="1">
      <c r="A16915" s="13" t="s">
        <v>378</v>
      </c>
      <c r="B16915" s="13">
        <v>1912</v>
      </c>
      <c r="D16915" s="13">
        <v>0</v>
      </c>
    </row>
    <row r="16916" spans="1:4" ht="15.75" hidden="1" customHeight="1">
      <c r="A16916" s="13" t="s">
        <v>378</v>
      </c>
      <c r="B16916" s="13">
        <v>1913</v>
      </c>
      <c r="D16916" s="13">
        <v>0</v>
      </c>
    </row>
    <row r="16917" spans="1:4" ht="15.75" hidden="1" customHeight="1">
      <c r="A16917" s="13" t="s">
        <v>378</v>
      </c>
      <c r="B16917" s="13">
        <v>1914</v>
      </c>
      <c r="D16917" s="13">
        <v>0</v>
      </c>
    </row>
    <row r="16918" spans="1:4" ht="15.75" hidden="1" customHeight="1">
      <c r="A16918" s="13" t="s">
        <v>378</v>
      </c>
      <c r="B16918" s="13">
        <v>1915</v>
      </c>
      <c r="D16918" s="13">
        <v>0</v>
      </c>
    </row>
    <row r="16919" spans="1:4" ht="15.75" hidden="1" customHeight="1">
      <c r="A16919" s="13" t="s">
        <v>378</v>
      </c>
      <c r="B16919" s="13">
        <v>1916</v>
      </c>
      <c r="D16919" s="13">
        <v>0</v>
      </c>
    </row>
    <row r="16920" spans="1:4" ht="15.75" hidden="1" customHeight="1">
      <c r="A16920" s="13" t="s">
        <v>378</v>
      </c>
      <c r="B16920" s="13">
        <v>1917</v>
      </c>
      <c r="D16920" s="13">
        <v>0</v>
      </c>
    </row>
    <row r="16921" spans="1:4" ht="15.75" hidden="1" customHeight="1">
      <c r="A16921" s="13" t="s">
        <v>378</v>
      </c>
      <c r="B16921" s="13">
        <v>1918</v>
      </c>
      <c r="D16921" s="13">
        <v>0</v>
      </c>
    </row>
    <row r="16922" spans="1:4" ht="15.75" hidden="1" customHeight="1">
      <c r="A16922" s="13" t="s">
        <v>378</v>
      </c>
      <c r="B16922" s="13">
        <v>1919</v>
      </c>
      <c r="D16922" s="13">
        <v>0</v>
      </c>
    </row>
    <row r="16923" spans="1:4" ht="15.75" hidden="1" customHeight="1">
      <c r="A16923" s="13" t="s">
        <v>378</v>
      </c>
      <c r="B16923" s="13">
        <v>1920</v>
      </c>
      <c r="C16923" s="13">
        <v>18574</v>
      </c>
      <c r="D16923" s="13">
        <v>0</v>
      </c>
    </row>
    <row r="16924" spans="1:4" ht="15.75" hidden="1" customHeight="1">
      <c r="A16924" s="13" t="s">
        <v>378</v>
      </c>
      <c r="B16924" s="13">
        <v>1921</v>
      </c>
      <c r="D16924" s="13">
        <v>0</v>
      </c>
    </row>
    <row r="16925" spans="1:4" ht="15.75" hidden="1" customHeight="1">
      <c r="A16925" s="13" t="s">
        <v>378</v>
      </c>
      <c r="B16925" s="13">
        <v>1922</v>
      </c>
      <c r="D16925" s="13">
        <v>0</v>
      </c>
    </row>
    <row r="16926" spans="1:4" ht="15.75" hidden="1" customHeight="1">
      <c r="A16926" s="13" t="s">
        <v>378</v>
      </c>
      <c r="B16926" s="13">
        <v>1923</v>
      </c>
      <c r="D16926" s="13">
        <v>0</v>
      </c>
    </row>
    <row r="16927" spans="1:4" ht="15.75" hidden="1" customHeight="1">
      <c r="A16927" s="13" t="s">
        <v>378</v>
      </c>
      <c r="B16927" s="13">
        <v>1924</v>
      </c>
      <c r="D16927" s="13">
        <v>0</v>
      </c>
    </row>
    <row r="16928" spans="1:4" ht="15.75" hidden="1" customHeight="1">
      <c r="A16928" s="13" t="s">
        <v>378</v>
      </c>
      <c r="B16928" s="13">
        <v>1925</v>
      </c>
      <c r="D16928" s="13">
        <v>0</v>
      </c>
    </row>
    <row r="16929" spans="1:4" ht="15.75" hidden="1" customHeight="1">
      <c r="A16929" s="13" t="s">
        <v>378</v>
      </c>
      <c r="B16929" s="13">
        <v>1926</v>
      </c>
      <c r="D16929" s="13">
        <v>0</v>
      </c>
    </row>
    <row r="16930" spans="1:4" ht="15.75" hidden="1" customHeight="1">
      <c r="A16930" s="13" t="s">
        <v>378</v>
      </c>
      <c r="B16930" s="13">
        <v>1927</v>
      </c>
      <c r="D16930" s="13">
        <v>0</v>
      </c>
    </row>
    <row r="16931" spans="1:4" ht="15.75" hidden="1" customHeight="1">
      <c r="A16931" s="13" t="s">
        <v>378</v>
      </c>
      <c r="B16931" s="13">
        <v>1928</v>
      </c>
      <c r="D16931" s="13">
        <v>0</v>
      </c>
    </row>
    <row r="16932" spans="1:4" ht="15.75" hidden="1" customHeight="1">
      <c r="A16932" s="13" t="s">
        <v>378</v>
      </c>
      <c r="B16932" s="13">
        <v>1929</v>
      </c>
      <c r="D16932" s="13">
        <v>0</v>
      </c>
    </row>
    <row r="16933" spans="1:4" ht="15.75" hidden="1" customHeight="1">
      <c r="A16933" s="13" t="s">
        <v>378</v>
      </c>
      <c r="B16933" s="13">
        <v>1930</v>
      </c>
      <c r="C16933" s="13">
        <v>20637</v>
      </c>
      <c r="D16933" s="13">
        <v>0</v>
      </c>
    </row>
    <row r="16934" spans="1:4" ht="15.75" hidden="1" customHeight="1">
      <c r="A16934" s="13" t="s">
        <v>378</v>
      </c>
      <c r="B16934" s="13">
        <v>1931</v>
      </c>
      <c r="D16934" s="13">
        <v>0</v>
      </c>
    </row>
    <row r="16935" spans="1:4" ht="15.75" hidden="1" customHeight="1">
      <c r="A16935" s="13" t="s">
        <v>378</v>
      </c>
      <c r="B16935" s="13">
        <v>1932</v>
      </c>
      <c r="D16935" s="13">
        <v>0</v>
      </c>
    </row>
    <row r="16936" spans="1:4" ht="15.75" hidden="1" customHeight="1">
      <c r="A16936" s="13" t="s">
        <v>378</v>
      </c>
      <c r="B16936" s="13">
        <v>1933</v>
      </c>
      <c r="D16936" s="13">
        <v>0</v>
      </c>
    </row>
    <row r="16937" spans="1:4" ht="15.75" hidden="1" customHeight="1">
      <c r="A16937" s="13" t="s">
        <v>378</v>
      </c>
      <c r="B16937" s="13">
        <v>1934</v>
      </c>
      <c r="D16937" s="13">
        <v>0</v>
      </c>
    </row>
    <row r="16938" spans="1:4" ht="15.75" hidden="1" customHeight="1">
      <c r="A16938" s="13" t="s">
        <v>378</v>
      </c>
      <c r="B16938" s="13">
        <v>1935</v>
      </c>
      <c r="D16938" s="13">
        <v>0</v>
      </c>
    </row>
    <row r="16939" spans="1:4" ht="15.75" hidden="1" customHeight="1">
      <c r="A16939" s="13" t="s">
        <v>378</v>
      </c>
      <c r="B16939" s="13">
        <v>1936</v>
      </c>
      <c r="D16939" s="13">
        <v>0</v>
      </c>
    </row>
    <row r="16940" spans="1:4" ht="15.75" hidden="1" customHeight="1">
      <c r="A16940" s="13" t="s">
        <v>378</v>
      </c>
      <c r="B16940" s="13">
        <v>1937</v>
      </c>
      <c r="D16940" s="13">
        <v>0</v>
      </c>
    </row>
    <row r="16941" spans="1:4" ht="15.75" hidden="1" customHeight="1">
      <c r="A16941" s="13" t="s">
        <v>378</v>
      </c>
      <c r="B16941" s="13">
        <v>1938</v>
      </c>
      <c r="D16941" s="13">
        <v>0</v>
      </c>
    </row>
    <row r="16942" spans="1:4" ht="15.75" hidden="1" customHeight="1">
      <c r="A16942" s="13" t="s">
        <v>378</v>
      </c>
      <c r="B16942" s="13">
        <v>1939</v>
      </c>
      <c r="D16942" s="13">
        <v>0</v>
      </c>
    </row>
    <row r="16943" spans="1:4" ht="15.75" hidden="1" customHeight="1">
      <c r="A16943" s="13" t="s">
        <v>378</v>
      </c>
      <c r="B16943" s="13">
        <v>1940</v>
      </c>
      <c r="C16943" s="13">
        <v>22931</v>
      </c>
      <c r="D16943" s="13">
        <v>0</v>
      </c>
    </row>
    <row r="16944" spans="1:4" ht="15.75" hidden="1" customHeight="1">
      <c r="A16944" s="13" t="s">
        <v>378</v>
      </c>
      <c r="B16944" s="13">
        <v>1941</v>
      </c>
      <c r="D16944" s="13">
        <v>0</v>
      </c>
    </row>
    <row r="16945" spans="1:4" ht="15.75" hidden="1" customHeight="1">
      <c r="A16945" s="13" t="s">
        <v>378</v>
      </c>
      <c r="B16945" s="13">
        <v>1942</v>
      </c>
      <c r="D16945" s="13">
        <v>0</v>
      </c>
    </row>
    <row r="16946" spans="1:4" ht="15.75" hidden="1" customHeight="1">
      <c r="A16946" s="13" t="s">
        <v>378</v>
      </c>
      <c r="B16946" s="13">
        <v>1943</v>
      </c>
      <c r="D16946" s="13">
        <v>0</v>
      </c>
    </row>
    <row r="16947" spans="1:4" ht="15.75" hidden="1" customHeight="1">
      <c r="A16947" s="13" t="s">
        <v>378</v>
      </c>
      <c r="B16947" s="13">
        <v>1944</v>
      </c>
      <c r="D16947" s="13">
        <v>0</v>
      </c>
    </row>
    <row r="16948" spans="1:4" ht="15.75" hidden="1" customHeight="1">
      <c r="A16948" s="13" t="s">
        <v>378</v>
      </c>
      <c r="B16948" s="13">
        <v>1945</v>
      </c>
      <c r="D16948" s="13">
        <v>0</v>
      </c>
    </row>
    <row r="16949" spans="1:4" ht="15.75" hidden="1" customHeight="1">
      <c r="A16949" s="13" t="s">
        <v>378</v>
      </c>
      <c r="B16949" s="13">
        <v>1946</v>
      </c>
      <c r="D16949" s="13">
        <v>0</v>
      </c>
    </row>
    <row r="16950" spans="1:4" ht="15.75" hidden="1" customHeight="1">
      <c r="A16950" s="13" t="s">
        <v>378</v>
      </c>
      <c r="B16950" s="13">
        <v>1947</v>
      </c>
      <c r="D16950" s="13">
        <v>0</v>
      </c>
    </row>
    <row r="16951" spans="1:4" ht="15.75" hidden="1" customHeight="1">
      <c r="A16951" s="13" t="s">
        <v>378</v>
      </c>
      <c r="B16951" s="13">
        <v>1948</v>
      </c>
      <c r="D16951" s="13">
        <v>0</v>
      </c>
    </row>
    <row r="16952" spans="1:4" ht="15.75" hidden="1" customHeight="1">
      <c r="A16952" s="13" t="s">
        <v>378</v>
      </c>
      <c r="B16952" s="13">
        <v>1949</v>
      </c>
      <c r="D16952" s="13">
        <v>0</v>
      </c>
    </row>
    <row r="16953" spans="1:4" ht="15.75" hidden="1" customHeight="1">
      <c r="A16953" s="13" t="s">
        <v>378</v>
      </c>
      <c r="B16953" s="13">
        <v>1950</v>
      </c>
      <c r="C16953" s="13">
        <v>23420</v>
      </c>
      <c r="D16953" s="13">
        <v>7.0000000000000001E-3</v>
      </c>
    </row>
    <row r="16954" spans="1:4" ht="15.75" hidden="1" customHeight="1">
      <c r="A16954" s="13" t="s">
        <v>378</v>
      </c>
      <c r="B16954" s="13">
        <v>1951</v>
      </c>
      <c r="C16954" s="13">
        <v>23714</v>
      </c>
      <c r="D16954" s="13">
        <v>1.0999999999999999E-2</v>
      </c>
    </row>
    <row r="16955" spans="1:4" ht="15.75" hidden="1" customHeight="1">
      <c r="A16955" s="13" t="s">
        <v>378</v>
      </c>
      <c r="B16955" s="13">
        <v>1952</v>
      </c>
      <c r="C16955" s="13">
        <v>24026</v>
      </c>
      <c r="D16955" s="13">
        <v>1.0999999999999999E-2</v>
      </c>
    </row>
    <row r="16956" spans="1:4" ht="15.75" hidden="1" customHeight="1">
      <c r="A16956" s="13" t="s">
        <v>378</v>
      </c>
      <c r="B16956" s="13">
        <v>1953</v>
      </c>
      <c r="C16956" s="13">
        <v>24378</v>
      </c>
      <c r="D16956" s="13">
        <v>1.0999999999999999E-2</v>
      </c>
    </row>
    <row r="16957" spans="1:4" ht="15.75" hidden="1" customHeight="1">
      <c r="A16957" s="13" t="s">
        <v>378</v>
      </c>
      <c r="B16957" s="13">
        <v>1954</v>
      </c>
      <c r="C16957" s="13">
        <v>24783</v>
      </c>
      <c r="D16957" s="13">
        <v>1.4999999999999999E-2</v>
      </c>
    </row>
    <row r="16958" spans="1:4" ht="15.75" hidden="1" customHeight="1">
      <c r="A16958" s="13" t="s">
        <v>378</v>
      </c>
      <c r="B16958" s="13">
        <v>1955</v>
      </c>
      <c r="C16958" s="13">
        <v>25475</v>
      </c>
      <c r="D16958" s="13">
        <v>1.4999999999999999E-2</v>
      </c>
    </row>
    <row r="16959" spans="1:4" ht="15.75" hidden="1" customHeight="1">
      <c r="A16959" s="13" t="s">
        <v>378</v>
      </c>
      <c r="B16959" s="13">
        <v>1956</v>
      </c>
      <c r="C16959" s="13">
        <v>26478</v>
      </c>
      <c r="D16959" s="13">
        <v>1.4999999999999999E-2</v>
      </c>
    </row>
    <row r="16960" spans="1:4" ht="15.75" hidden="1" customHeight="1">
      <c r="A16960" s="13" t="s">
        <v>378</v>
      </c>
      <c r="B16960" s="13">
        <v>1957</v>
      </c>
      <c r="C16960" s="13">
        <v>27542</v>
      </c>
      <c r="D16960" s="13">
        <v>1.4999999999999999E-2</v>
      </c>
    </row>
    <row r="16961" spans="1:4" ht="15.75" hidden="1" customHeight="1">
      <c r="A16961" s="13" t="s">
        <v>378</v>
      </c>
      <c r="B16961" s="13">
        <v>1958</v>
      </c>
      <c r="C16961" s="13">
        <v>28672</v>
      </c>
      <c r="D16961" s="13">
        <v>1.7999999999999999E-2</v>
      </c>
    </row>
    <row r="16962" spans="1:4" ht="15.75" hidden="1" customHeight="1">
      <c r="A16962" s="13" t="s">
        <v>378</v>
      </c>
      <c r="B16962" s="13">
        <v>1959</v>
      </c>
      <c r="C16962" s="13">
        <v>29865</v>
      </c>
      <c r="D16962" s="13">
        <v>2.1999999999999999E-2</v>
      </c>
    </row>
    <row r="16963" spans="1:4" ht="15.75" hidden="1" customHeight="1">
      <c r="A16963" s="13" t="s">
        <v>378</v>
      </c>
      <c r="B16963" s="13">
        <v>1960</v>
      </c>
      <c r="C16963" s="13">
        <v>31143</v>
      </c>
      <c r="D16963" s="13">
        <v>2.1999999999999999E-2</v>
      </c>
    </row>
    <row r="16964" spans="1:4" ht="15.75" hidden="1" customHeight="1">
      <c r="A16964" s="13" t="s">
        <v>378</v>
      </c>
      <c r="B16964" s="13">
        <v>1961</v>
      </c>
      <c r="C16964" s="13">
        <v>32502</v>
      </c>
      <c r="D16964" s="13">
        <v>2.1999999999999999E-2</v>
      </c>
    </row>
    <row r="16965" spans="1:4" ht="15.75" hidden="1" customHeight="1">
      <c r="A16965" s="13" t="s">
        <v>378</v>
      </c>
      <c r="B16965" s="13">
        <v>1962</v>
      </c>
      <c r="C16965" s="13">
        <v>33965</v>
      </c>
      <c r="D16965" s="13">
        <v>2.1999999999999999E-2</v>
      </c>
    </row>
    <row r="16966" spans="1:4" ht="15.75" hidden="1" customHeight="1">
      <c r="A16966" s="13" t="s">
        <v>378</v>
      </c>
      <c r="B16966" s="13">
        <v>1963</v>
      </c>
      <c r="C16966" s="13">
        <v>35533</v>
      </c>
      <c r="D16966" s="13">
        <v>2.5999999999999999E-2</v>
      </c>
    </row>
    <row r="16967" spans="1:4" ht="15.75" hidden="1" customHeight="1">
      <c r="A16967" s="13" t="s">
        <v>378</v>
      </c>
      <c r="B16967" s="13">
        <v>1964</v>
      </c>
      <c r="C16967" s="13">
        <v>37198</v>
      </c>
      <c r="D16967" s="13">
        <v>2.9000000000000001E-2</v>
      </c>
    </row>
    <row r="16968" spans="1:4" ht="15.75" hidden="1" customHeight="1">
      <c r="A16968" s="13" t="s">
        <v>378</v>
      </c>
      <c r="B16968" s="13">
        <v>1965</v>
      </c>
      <c r="C16968" s="13">
        <v>38962</v>
      </c>
      <c r="D16968" s="13">
        <v>3.6999999999999998E-2</v>
      </c>
    </row>
    <row r="16969" spans="1:4" ht="15.75" hidden="1" customHeight="1">
      <c r="A16969" s="13" t="s">
        <v>378</v>
      </c>
      <c r="B16969" s="13">
        <v>1966</v>
      </c>
      <c r="C16969" s="13">
        <v>40776</v>
      </c>
      <c r="D16969" s="13">
        <v>4.3999999999999997E-2</v>
      </c>
    </row>
    <row r="16970" spans="1:4" ht="15.75" hidden="1" customHeight="1">
      <c r="A16970" s="13" t="s">
        <v>378</v>
      </c>
      <c r="B16970" s="13">
        <v>1967</v>
      </c>
      <c r="C16970" s="13">
        <v>42513</v>
      </c>
      <c r="D16970" s="13">
        <v>7.0000000000000007E-2</v>
      </c>
    </row>
    <row r="16971" spans="1:4" ht="15.75" hidden="1" customHeight="1">
      <c r="A16971" s="13" t="s">
        <v>378</v>
      </c>
      <c r="B16971" s="13">
        <v>1968</v>
      </c>
      <c r="C16971" s="13">
        <v>43980</v>
      </c>
      <c r="D16971" s="13">
        <v>8.4000000000000005E-2</v>
      </c>
    </row>
    <row r="16972" spans="1:4" ht="15.75" hidden="1" customHeight="1">
      <c r="A16972" s="13" t="s">
        <v>378</v>
      </c>
      <c r="B16972" s="13">
        <v>1969</v>
      </c>
      <c r="C16972" s="13">
        <v>45231</v>
      </c>
      <c r="D16972" s="13">
        <v>8.4000000000000005E-2</v>
      </c>
    </row>
    <row r="16973" spans="1:4" ht="15.75" hidden="1" customHeight="1">
      <c r="A16973" s="13" t="s">
        <v>378</v>
      </c>
      <c r="B16973" s="13">
        <v>1970</v>
      </c>
      <c r="C16973" s="13">
        <v>46502</v>
      </c>
      <c r="D16973" s="13">
        <v>0.10299999999999999</v>
      </c>
    </row>
    <row r="16974" spans="1:4" ht="15.75" hidden="1" customHeight="1">
      <c r="A16974" s="13" t="s">
        <v>378</v>
      </c>
      <c r="B16974" s="13">
        <v>1971</v>
      </c>
      <c r="C16974" s="13">
        <v>47855</v>
      </c>
      <c r="D16974" s="13">
        <v>0.10299999999999999</v>
      </c>
    </row>
    <row r="16975" spans="1:4" ht="15.75" hidden="1" customHeight="1">
      <c r="A16975" s="13" t="s">
        <v>378</v>
      </c>
      <c r="B16975" s="13">
        <v>1972</v>
      </c>
      <c r="C16975" s="13">
        <v>49265</v>
      </c>
      <c r="D16975" s="13">
        <v>0.10299999999999999</v>
      </c>
    </row>
    <row r="16976" spans="1:4" ht="15.75" hidden="1" customHeight="1">
      <c r="A16976" s="13" t="s">
        <v>378</v>
      </c>
      <c r="B16976" s="13">
        <v>1973</v>
      </c>
      <c r="C16976" s="13">
        <v>50722</v>
      </c>
      <c r="D16976" s="13">
        <v>0.11700000000000001</v>
      </c>
    </row>
    <row r="16977" spans="1:4" ht="15.75" hidden="1" customHeight="1">
      <c r="A16977" s="13" t="s">
        <v>378</v>
      </c>
      <c r="B16977" s="13">
        <v>1974</v>
      </c>
      <c r="C16977" s="13">
        <v>52354</v>
      </c>
      <c r="D16977" s="13">
        <v>0.10299999999999999</v>
      </c>
    </row>
    <row r="16978" spans="1:4" ht="15.75" hidden="1" customHeight="1">
      <c r="A16978" s="13" t="s">
        <v>378</v>
      </c>
      <c r="B16978" s="13">
        <v>1975</v>
      </c>
      <c r="C16978" s="13">
        <v>54365</v>
      </c>
      <c r="D16978" s="13">
        <v>0.11700000000000001</v>
      </c>
    </row>
    <row r="16979" spans="1:4" ht="15.75" hidden="1" customHeight="1">
      <c r="A16979" s="13" t="s">
        <v>378</v>
      </c>
      <c r="B16979" s="13">
        <v>1976</v>
      </c>
      <c r="C16979" s="13">
        <v>56692</v>
      </c>
      <c r="D16979" s="13">
        <v>0.27500000000000002</v>
      </c>
    </row>
    <row r="16980" spans="1:4" ht="15.75" hidden="1" customHeight="1">
      <c r="A16980" s="13" t="s">
        <v>378</v>
      </c>
      <c r="B16980" s="13">
        <v>1977</v>
      </c>
      <c r="C16980" s="13">
        <v>59142</v>
      </c>
      <c r="D16980" s="13">
        <v>0.34100000000000003</v>
      </c>
    </row>
    <row r="16981" spans="1:4" ht="15.75" hidden="1" customHeight="1">
      <c r="A16981" s="13" t="s">
        <v>378</v>
      </c>
      <c r="B16981" s="13">
        <v>1978</v>
      </c>
      <c r="C16981" s="13">
        <v>61653</v>
      </c>
      <c r="D16981" s="13">
        <v>0.33</v>
      </c>
    </row>
    <row r="16982" spans="1:4" ht="15.75" hidden="1" customHeight="1">
      <c r="A16982" s="13" t="s">
        <v>378</v>
      </c>
      <c r="B16982" s="13">
        <v>1979</v>
      </c>
      <c r="C16982" s="13">
        <v>64215</v>
      </c>
      <c r="D16982" s="13">
        <v>0.54600000000000004</v>
      </c>
    </row>
    <row r="16983" spans="1:4" ht="15.75" hidden="1" customHeight="1">
      <c r="A16983" s="13" t="s">
        <v>378</v>
      </c>
      <c r="B16983" s="13">
        <v>1980</v>
      </c>
      <c r="C16983" s="13">
        <v>66849</v>
      </c>
      <c r="D16983" s="13">
        <v>0.374</v>
      </c>
    </row>
    <row r="16984" spans="1:4" ht="15.75" hidden="1" customHeight="1">
      <c r="A16984" s="13" t="s">
        <v>378</v>
      </c>
      <c r="B16984" s="13">
        <v>1981</v>
      </c>
      <c r="C16984" s="13">
        <v>69698</v>
      </c>
      <c r="D16984" s="13">
        <v>0.32600000000000001</v>
      </c>
    </row>
    <row r="16985" spans="1:4" ht="15.75" hidden="1" customHeight="1">
      <c r="A16985" s="13" t="s">
        <v>378</v>
      </c>
      <c r="B16985" s="13">
        <v>1982</v>
      </c>
      <c r="C16985" s="13">
        <v>73149</v>
      </c>
      <c r="D16985" s="13">
        <v>0.36299999999999999</v>
      </c>
    </row>
    <row r="16986" spans="1:4" ht="15.75" hidden="1" customHeight="1">
      <c r="A16986" s="13" t="s">
        <v>378</v>
      </c>
      <c r="B16986" s="13">
        <v>1983</v>
      </c>
      <c r="C16986" s="13">
        <v>77332</v>
      </c>
      <c r="D16986" s="13">
        <v>0.38500000000000001</v>
      </c>
    </row>
    <row r="16987" spans="1:4" ht="15.75" hidden="1" customHeight="1">
      <c r="A16987" s="13" t="s">
        <v>378</v>
      </c>
      <c r="B16987" s="13">
        <v>1984</v>
      </c>
      <c r="C16987" s="13">
        <v>82008</v>
      </c>
      <c r="D16987" s="13">
        <v>0.35499999999999998</v>
      </c>
    </row>
    <row r="16988" spans="1:4" ht="15.75" hidden="1" customHeight="1">
      <c r="A16988" s="13" t="s">
        <v>378</v>
      </c>
      <c r="B16988" s="13">
        <v>1985</v>
      </c>
      <c r="C16988" s="13">
        <v>86947</v>
      </c>
      <c r="D16988" s="13">
        <v>0.36599999999999999</v>
      </c>
    </row>
    <row r="16989" spans="1:4" ht="15.75" hidden="1" customHeight="1">
      <c r="A16989" s="13" t="s">
        <v>378</v>
      </c>
      <c r="B16989" s="13">
        <v>1986</v>
      </c>
      <c r="C16989" s="13">
        <v>92122</v>
      </c>
      <c r="D16989" s="13">
        <v>0.36599999999999999</v>
      </c>
    </row>
    <row r="16990" spans="1:4" ht="15.75" hidden="1" customHeight="1">
      <c r="A16990" s="13" t="s">
        <v>378</v>
      </c>
      <c r="B16990" s="13">
        <v>1987</v>
      </c>
      <c r="C16990" s="13">
        <v>97522</v>
      </c>
      <c r="D16990" s="13">
        <v>0.41799999999999998</v>
      </c>
    </row>
    <row r="16991" spans="1:4" ht="15.75" hidden="1" customHeight="1">
      <c r="A16991" s="13" t="s">
        <v>378</v>
      </c>
      <c r="B16991" s="13">
        <v>1988</v>
      </c>
      <c r="C16991" s="13">
        <v>103135</v>
      </c>
      <c r="D16991" s="13">
        <v>0.51700000000000002</v>
      </c>
    </row>
    <row r="16992" spans="1:4" ht="15.75" hidden="1" customHeight="1">
      <c r="A16992" s="13" t="s">
        <v>378</v>
      </c>
      <c r="B16992" s="13">
        <v>1989</v>
      </c>
      <c r="C16992" s="13">
        <v>108778</v>
      </c>
      <c r="D16992" s="13">
        <v>0.67100000000000004</v>
      </c>
    </row>
    <row r="16993" spans="1:4" ht="15.75" hidden="1" customHeight="1">
      <c r="A16993" s="13" t="s">
        <v>378</v>
      </c>
      <c r="B16993" s="13">
        <v>1990</v>
      </c>
      <c r="C16993" s="13">
        <v>113948</v>
      </c>
      <c r="D16993" s="13">
        <v>0.72</v>
      </c>
    </row>
    <row r="16994" spans="1:4" ht="15.75" hidden="1" customHeight="1">
      <c r="A16994" s="13" t="s">
        <v>378</v>
      </c>
      <c r="B16994" s="13">
        <v>1991</v>
      </c>
      <c r="C16994" s="13">
        <v>118523</v>
      </c>
      <c r="D16994" s="13">
        <v>0.81200000000000006</v>
      </c>
    </row>
    <row r="16995" spans="1:4" ht="15.75" hidden="1" customHeight="1">
      <c r="A16995" s="13" t="s">
        <v>378</v>
      </c>
      <c r="B16995" s="13">
        <v>1992</v>
      </c>
      <c r="C16995" s="13">
        <v>122937</v>
      </c>
      <c r="D16995" s="13">
        <v>0.81899999999999995</v>
      </c>
    </row>
    <row r="16996" spans="1:4" ht="15.75" hidden="1" customHeight="1">
      <c r="A16996" s="13" t="s">
        <v>378</v>
      </c>
      <c r="B16996" s="13">
        <v>1993</v>
      </c>
      <c r="C16996" s="13">
        <v>127507</v>
      </c>
      <c r="D16996" s="13">
        <v>0.871</v>
      </c>
    </row>
    <row r="16997" spans="1:4" ht="15.75" hidden="1" customHeight="1">
      <c r="A16997" s="13" t="s">
        <v>378</v>
      </c>
      <c r="B16997" s="13">
        <v>1994</v>
      </c>
      <c r="C16997" s="13">
        <v>132274</v>
      </c>
      <c r="D16997" s="13">
        <v>0.77300000000000002</v>
      </c>
    </row>
    <row r="16998" spans="1:4" ht="15.75" hidden="1" customHeight="1">
      <c r="A16998" s="13" t="s">
        <v>378</v>
      </c>
      <c r="B16998" s="13">
        <v>1995</v>
      </c>
      <c r="C16998" s="13">
        <v>137189</v>
      </c>
      <c r="D16998" s="13">
        <v>0.72399999999999998</v>
      </c>
    </row>
    <row r="16999" spans="1:4" ht="15.75" hidden="1" customHeight="1">
      <c r="A16999" s="13" t="s">
        <v>378</v>
      </c>
      <c r="B16999" s="13">
        <v>1996</v>
      </c>
      <c r="C16999" s="13">
        <v>142241</v>
      </c>
      <c r="D16999" s="13">
        <v>0.59699999999999998</v>
      </c>
    </row>
    <row r="17000" spans="1:4" ht="15.75" hidden="1" customHeight="1">
      <c r="A17000" s="13" t="s">
        <v>378</v>
      </c>
      <c r="B17000" s="13">
        <v>1997</v>
      </c>
      <c r="C17000" s="13">
        <v>147381</v>
      </c>
      <c r="D17000" s="13">
        <v>0.55500000000000005</v>
      </c>
    </row>
    <row r="17001" spans="1:4" ht="15.75" hidden="1" customHeight="1">
      <c r="A17001" s="13" t="s">
        <v>378</v>
      </c>
      <c r="B17001" s="13">
        <v>1998</v>
      </c>
      <c r="C17001" s="13">
        <v>152661</v>
      </c>
      <c r="D17001" s="13">
        <v>0.65400000000000003</v>
      </c>
    </row>
    <row r="17002" spans="1:4" ht="15.75" hidden="1" customHeight="1">
      <c r="A17002" s="13" t="s">
        <v>378</v>
      </c>
      <c r="B17002" s="13">
        <v>1999</v>
      </c>
      <c r="C17002" s="13">
        <v>158134</v>
      </c>
      <c r="D17002" s="13">
        <v>0.52300000000000002</v>
      </c>
    </row>
    <row r="17003" spans="1:4" ht="15.75" hidden="1" customHeight="1">
      <c r="A17003" s="13" t="s">
        <v>378</v>
      </c>
      <c r="B17003" s="13">
        <v>2000</v>
      </c>
      <c r="C17003" s="13">
        <v>164367</v>
      </c>
      <c r="D17003" s="13">
        <v>0.51100000000000001</v>
      </c>
    </row>
    <row r="17004" spans="1:4" ht="15.75" hidden="1" customHeight="1">
      <c r="A17004" s="13" t="s">
        <v>378</v>
      </c>
      <c r="B17004" s="13">
        <v>2001</v>
      </c>
      <c r="C17004" s="13">
        <v>171415</v>
      </c>
      <c r="D17004" s="13">
        <v>0.56299999999999994</v>
      </c>
    </row>
    <row r="17005" spans="1:4" ht="15.75" hidden="1" customHeight="1">
      <c r="A17005" s="13" t="s">
        <v>378</v>
      </c>
      <c r="B17005" s="13">
        <v>2002</v>
      </c>
      <c r="C17005" s="13">
        <v>178744</v>
      </c>
      <c r="D17005" s="13">
        <v>0.50900000000000001</v>
      </c>
    </row>
    <row r="17006" spans="1:4" ht="15.75" hidden="1" customHeight="1">
      <c r="A17006" s="13" t="s">
        <v>378</v>
      </c>
      <c r="B17006" s="13">
        <v>2003</v>
      </c>
      <c r="C17006" s="13">
        <v>186222</v>
      </c>
      <c r="D17006" s="13">
        <v>0.64800000000000002</v>
      </c>
    </row>
    <row r="17007" spans="1:4" ht="15.75" hidden="1" customHeight="1">
      <c r="A17007" s="13" t="s">
        <v>378</v>
      </c>
      <c r="B17007" s="13">
        <v>2004</v>
      </c>
      <c r="C17007" s="13">
        <v>193709</v>
      </c>
      <c r="D17007" s="13">
        <v>0.63400000000000001</v>
      </c>
    </row>
    <row r="17008" spans="1:4" ht="15.75" hidden="1" customHeight="1">
      <c r="A17008" s="13" t="s">
        <v>378</v>
      </c>
      <c r="B17008" s="13">
        <v>2005</v>
      </c>
      <c r="C17008" s="13">
        <v>201271</v>
      </c>
      <c r="D17008" s="13">
        <v>0.59699999999999998</v>
      </c>
    </row>
    <row r="17009" spans="1:4" ht="15.75" hidden="1" customHeight="1">
      <c r="A17009" s="13" t="s">
        <v>378</v>
      </c>
      <c r="B17009" s="13">
        <v>2006</v>
      </c>
      <c r="C17009" s="13">
        <v>207885</v>
      </c>
      <c r="D17009" s="13">
        <v>0.50800000000000001</v>
      </c>
    </row>
    <row r="17010" spans="1:4" ht="15.75" hidden="1" customHeight="1">
      <c r="A17010" s="13" t="s">
        <v>378</v>
      </c>
      <c r="B17010" s="13">
        <v>2007</v>
      </c>
      <c r="C17010" s="13">
        <v>213318</v>
      </c>
      <c r="D17010" s="13">
        <v>0.60199999999999998</v>
      </c>
    </row>
    <row r="17011" spans="1:4" ht="15.75" hidden="1" customHeight="1">
      <c r="A17011" s="13" t="s">
        <v>378</v>
      </c>
      <c r="B17011" s="13">
        <v>2008</v>
      </c>
      <c r="C17011" s="13">
        <v>218525</v>
      </c>
      <c r="D17011" s="13">
        <v>0.58299999999999996</v>
      </c>
    </row>
    <row r="17012" spans="1:4" ht="15.75" hidden="1" customHeight="1">
      <c r="A17012" s="13" t="s">
        <v>378</v>
      </c>
      <c r="B17012" s="13">
        <v>2009</v>
      </c>
      <c r="C17012" s="13">
        <v>223531</v>
      </c>
      <c r="D17012" s="13">
        <v>0.76700000000000002</v>
      </c>
    </row>
    <row r="17013" spans="1:4" ht="15.75" hidden="1" customHeight="1">
      <c r="A17013" s="13" t="s">
        <v>378</v>
      </c>
      <c r="B17013" s="13">
        <v>2010</v>
      </c>
      <c r="C17013" s="13">
        <v>228469</v>
      </c>
      <c r="D17013" s="13">
        <v>0.71299999999999997</v>
      </c>
    </row>
    <row r="17014" spans="1:4" ht="15.75" hidden="1" customHeight="1">
      <c r="A17014" s="13" t="s">
        <v>378</v>
      </c>
      <c r="B17014" s="13">
        <v>2011</v>
      </c>
      <c r="C17014" s="13">
        <v>233645</v>
      </c>
      <c r="D17014" s="13">
        <v>0.71199999999999997</v>
      </c>
    </row>
    <row r="17015" spans="1:4" ht="15.75" hidden="1" customHeight="1">
      <c r="A17015" s="13" t="s">
        <v>378</v>
      </c>
      <c r="B17015" s="13">
        <v>2012</v>
      </c>
      <c r="C17015" s="13">
        <v>239255</v>
      </c>
      <c r="D17015" s="13">
        <v>0.70499999999999996</v>
      </c>
    </row>
    <row r="17016" spans="1:4" ht="15.75" hidden="1" customHeight="1">
      <c r="A17016" s="13" t="s">
        <v>378</v>
      </c>
      <c r="B17016" s="13">
        <v>2013</v>
      </c>
      <c r="C17016" s="13">
        <v>245388</v>
      </c>
      <c r="D17016" s="13">
        <v>0.69299999999999995</v>
      </c>
    </row>
    <row r="17017" spans="1:4" ht="15.75" hidden="1" customHeight="1">
      <c r="A17017" s="13" t="s">
        <v>378</v>
      </c>
      <c r="B17017" s="13">
        <v>2014</v>
      </c>
      <c r="C17017" s="13">
        <v>251379</v>
      </c>
      <c r="D17017" s="13">
        <v>0.69</v>
      </c>
    </row>
    <row r="17018" spans="1:4" ht="15.75" hidden="1" customHeight="1">
      <c r="A17018" s="13" t="s">
        <v>378</v>
      </c>
      <c r="B17018" s="13">
        <v>2015</v>
      </c>
      <c r="C17018" s="13">
        <v>257033</v>
      </c>
      <c r="D17018" s="13">
        <v>0.7</v>
      </c>
    </row>
    <row r="17019" spans="1:4" ht="15.75" hidden="1" customHeight="1">
      <c r="A17019" s="13" t="s">
        <v>378</v>
      </c>
      <c r="B17019" s="13">
        <v>2016</v>
      </c>
      <c r="C17019" s="13">
        <v>262825</v>
      </c>
      <c r="D17019" s="13">
        <v>0.71599999999999997</v>
      </c>
    </row>
    <row r="17020" spans="1:4" ht="15.75" hidden="1" customHeight="1">
      <c r="A17020" s="13" t="s">
        <v>378</v>
      </c>
      <c r="B17020" s="13">
        <v>2017</v>
      </c>
      <c r="C17020" s="13">
        <v>269363</v>
      </c>
      <c r="D17020" s="13">
        <v>0.70699999999999996</v>
      </c>
    </row>
    <row r="17021" spans="1:4" ht="15.75" hidden="1" customHeight="1">
      <c r="A17021" s="13" t="s">
        <v>378</v>
      </c>
      <c r="B17021" s="13">
        <v>2018</v>
      </c>
      <c r="C17021" s="13">
        <v>276659</v>
      </c>
      <c r="D17021" s="13">
        <v>0.70299999999999996</v>
      </c>
    </row>
    <row r="17022" spans="1:4" ht="15.75" hidden="1" customHeight="1">
      <c r="A17022" s="13" t="s">
        <v>378</v>
      </c>
      <c r="B17022" s="13">
        <v>2019</v>
      </c>
      <c r="C17022" s="13">
        <v>284088</v>
      </c>
      <c r="D17022" s="13">
        <v>0.72</v>
      </c>
    </row>
    <row r="17023" spans="1:4" ht="15.75" hidden="1" customHeight="1">
      <c r="A17023" s="13" t="s">
        <v>378</v>
      </c>
      <c r="B17023" s="13">
        <v>2020</v>
      </c>
      <c r="C17023" s="13">
        <v>290978</v>
      </c>
      <c r="D17023" s="13">
        <v>0.65100000000000002</v>
      </c>
    </row>
    <row r="17024" spans="1:4" ht="15.75" hidden="1" customHeight="1">
      <c r="A17024" s="13" t="s">
        <v>378</v>
      </c>
      <c r="B17024" s="13">
        <v>2021</v>
      </c>
      <c r="C17024" s="13">
        <v>297462</v>
      </c>
      <c r="D17024" s="13">
        <v>0.65100000000000002</v>
      </c>
    </row>
    <row r="17025" spans="1:2" ht="15.75" hidden="1" customHeight="1">
      <c r="A17025" s="13" t="s">
        <v>379</v>
      </c>
      <c r="B17025" s="13">
        <v>1851</v>
      </c>
    </row>
    <row r="17026" spans="1:2" ht="15.75" hidden="1" customHeight="1">
      <c r="A17026" s="13" t="s">
        <v>379</v>
      </c>
      <c r="B17026" s="13">
        <v>1852</v>
      </c>
    </row>
    <row r="17027" spans="1:2" ht="15.75" hidden="1" customHeight="1">
      <c r="A17027" s="13" t="s">
        <v>379</v>
      </c>
      <c r="B17027" s="13">
        <v>1853</v>
      </c>
    </row>
    <row r="17028" spans="1:2" ht="15.75" hidden="1" customHeight="1">
      <c r="A17028" s="13" t="s">
        <v>379</v>
      </c>
      <c r="B17028" s="13">
        <v>1854</v>
      </c>
    </row>
    <row r="17029" spans="1:2" ht="15.75" hidden="1" customHeight="1">
      <c r="A17029" s="13" t="s">
        <v>379</v>
      </c>
      <c r="B17029" s="13">
        <v>1855</v>
      </c>
    </row>
    <row r="17030" spans="1:2" ht="15.75" hidden="1" customHeight="1">
      <c r="A17030" s="13" t="s">
        <v>379</v>
      </c>
      <c r="B17030" s="13">
        <v>1856</v>
      </c>
    </row>
    <row r="17031" spans="1:2" ht="15.75" hidden="1" customHeight="1">
      <c r="A17031" s="13" t="s">
        <v>379</v>
      </c>
      <c r="B17031" s="13">
        <v>1857</v>
      </c>
    </row>
    <row r="17032" spans="1:2" ht="15.75" hidden="1" customHeight="1">
      <c r="A17032" s="13" t="s">
        <v>379</v>
      </c>
      <c r="B17032" s="13">
        <v>1858</v>
      </c>
    </row>
    <row r="17033" spans="1:2" ht="15.75" hidden="1" customHeight="1">
      <c r="A17033" s="13" t="s">
        <v>379</v>
      </c>
      <c r="B17033" s="13">
        <v>1859</v>
      </c>
    </row>
    <row r="17034" spans="1:2" ht="15.75" hidden="1" customHeight="1">
      <c r="A17034" s="13" t="s">
        <v>379</v>
      </c>
      <c r="B17034" s="13">
        <v>1860</v>
      </c>
    </row>
    <row r="17035" spans="1:2" ht="15.75" hidden="1" customHeight="1">
      <c r="A17035" s="13" t="s">
        <v>379</v>
      </c>
      <c r="B17035" s="13">
        <v>1861</v>
      </c>
    </row>
    <row r="17036" spans="1:2" ht="15.75" hidden="1" customHeight="1">
      <c r="A17036" s="13" t="s">
        <v>379</v>
      </c>
      <c r="B17036" s="13">
        <v>1862</v>
      </c>
    </row>
    <row r="17037" spans="1:2" ht="15.75" hidden="1" customHeight="1">
      <c r="A17037" s="13" t="s">
        <v>379</v>
      </c>
      <c r="B17037" s="13">
        <v>1863</v>
      </c>
    </row>
    <row r="17038" spans="1:2" ht="15.75" hidden="1" customHeight="1">
      <c r="A17038" s="13" t="s">
        <v>379</v>
      </c>
      <c r="B17038" s="13">
        <v>1864</v>
      </c>
    </row>
    <row r="17039" spans="1:2" ht="15.75" hidden="1" customHeight="1">
      <c r="A17039" s="13" t="s">
        <v>379</v>
      </c>
      <c r="B17039" s="13">
        <v>1865</v>
      </c>
    </row>
    <row r="17040" spans="1:2" ht="15.75" hidden="1" customHeight="1">
      <c r="A17040" s="13" t="s">
        <v>379</v>
      </c>
      <c r="B17040" s="13">
        <v>1866</v>
      </c>
    </row>
    <row r="17041" spans="1:2" ht="15.75" hidden="1" customHeight="1">
      <c r="A17041" s="13" t="s">
        <v>379</v>
      </c>
      <c r="B17041" s="13">
        <v>1867</v>
      </c>
    </row>
    <row r="17042" spans="1:2" ht="15.75" hidden="1" customHeight="1">
      <c r="A17042" s="13" t="s">
        <v>379</v>
      </c>
      <c r="B17042" s="13">
        <v>1868</v>
      </c>
    </row>
    <row r="17043" spans="1:2" ht="15.75" hidden="1" customHeight="1">
      <c r="A17043" s="13" t="s">
        <v>379</v>
      </c>
      <c r="B17043" s="13">
        <v>1869</v>
      </c>
    </row>
    <row r="17044" spans="1:2" ht="15.75" hidden="1" customHeight="1">
      <c r="A17044" s="13" t="s">
        <v>379</v>
      </c>
      <c r="B17044" s="13">
        <v>1870</v>
      </c>
    </row>
    <row r="17045" spans="1:2" ht="15.75" hidden="1" customHeight="1">
      <c r="A17045" s="13" t="s">
        <v>379</v>
      </c>
      <c r="B17045" s="13">
        <v>1871</v>
      </c>
    </row>
    <row r="17046" spans="1:2" ht="15.75" hidden="1" customHeight="1">
      <c r="A17046" s="13" t="s">
        <v>379</v>
      </c>
      <c r="B17046" s="13">
        <v>1872</v>
      </c>
    </row>
    <row r="17047" spans="1:2" ht="15.75" hidden="1" customHeight="1">
      <c r="A17047" s="13" t="s">
        <v>379</v>
      </c>
      <c r="B17047" s="13">
        <v>1873</v>
      </c>
    </row>
    <row r="17048" spans="1:2" ht="15.75" hidden="1" customHeight="1">
      <c r="A17048" s="13" t="s">
        <v>379</v>
      </c>
      <c r="B17048" s="13">
        <v>1874</v>
      </c>
    </row>
    <row r="17049" spans="1:2" ht="15.75" hidden="1" customHeight="1">
      <c r="A17049" s="13" t="s">
        <v>379</v>
      </c>
      <c r="B17049" s="13">
        <v>1875</v>
      </c>
    </row>
    <row r="17050" spans="1:2" ht="15.75" hidden="1" customHeight="1">
      <c r="A17050" s="13" t="s">
        <v>379</v>
      </c>
      <c r="B17050" s="13">
        <v>1876</v>
      </c>
    </row>
    <row r="17051" spans="1:2" ht="15.75" hidden="1" customHeight="1">
      <c r="A17051" s="13" t="s">
        <v>379</v>
      </c>
      <c r="B17051" s="13">
        <v>1877</v>
      </c>
    </row>
    <row r="17052" spans="1:2" ht="15.75" hidden="1" customHeight="1">
      <c r="A17052" s="13" t="s">
        <v>379</v>
      </c>
      <c r="B17052" s="13">
        <v>1878</v>
      </c>
    </row>
    <row r="17053" spans="1:2" ht="15.75" hidden="1" customHeight="1">
      <c r="A17053" s="13" t="s">
        <v>379</v>
      </c>
      <c r="B17053" s="13">
        <v>1879</v>
      </c>
    </row>
    <row r="17054" spans="1:2" ht="15.75" hidden="1" customHeight="1">
      <c r="A17054" s="13" t="s">
        <v>379</v>
      </c>
      <c r="B17054" s="13">
        <v>1880</v>
      </c>
    </row>
    <row r="17055" spans="1:2" ht="15.75" hidden="1" customHeight="1">
      <c r="A17055" s="13" t="s">
        <v>379</v>
      </c>
      <c r="B17055" s="13">
        <v>1881</v>
      </c>
    </row>
    <row r="17056" spans="1:2" ht="15.75" hidden="1" customHeight="1">
      <c r="A17056" s="13" t="s">
        <v>379</v>
      </c>
      <c r="B17056" s="13">
        <v>1882</v>
      </c>
    </row>
    <row r="17057" spans="1:2" ht="15.75" hidden="1" customHeight="1">
      <c r="A17057" s="13" t="s">
        <v>379</v>
      </c>
      <c r="B17057" s="13">
        <v>1883</v>
      </c>
    </row>
    <row r="17058" spans="1:2" ht="15.75" hidden="1" customHeight="1">
      <c r="A17058" s="13" t="s">
        <v>379</v>
      </c>
      <c r="B17058" s="13">
        <v>1884</v>
      </c>
    </row>
    <row r="17059" spans="1:2" ht="15.75" hidden="1" customHeight="1">
      <c r="A17059" s="13" t="s">
        <v>379</v>
      </c>
      <c r="B17059" s="13">
        <v>1885</v>
      </c>
    </row>
    <row r="17060" spans="1:2" ht="15.75" hidden="1" customHeight="1">
      <c r="A17060" s="13" t="s">
        <v>379</v>
      </c>
      <c r="B17060" s="13">
        <v>1886</v>
      </c>
    </row>
    <row r="17061" spans="1:2" ht="15.75" hidden="1" customHeight="1">
      <c r="A17061" s="13" t="s">
        <v>379</v>
      </c>
      <c r="B17061" s="13">
        <v>1887</v>
      </c>
    </row>
    <row r="17062" spans="1:2" ht="15.75" hidden="1" customHeight="1">
      <c r="A17062" s="13" t="s">
        <v>379</v>
      </c>
      <c r="B17062" s="13">
        <v>1888</v>
      </c>
    </row>
    <row r="17063" spans="1:2" ht="15.75" hidden="1" customHeight="1">
      <c r="A17063" s="13" t="s">
        <v>379</v>
      </c>
      <c r="B17063" s="13">
        <v>1889</v>
      </c>
    </row>
    <row r="17064" spans="1:2" ht="15.75" hidden="1" customHeight="1">
      <c r="A17064" s="13" t="s">
        <v>379</v>
      </c>
      <c r="B17064" s="13">
        <v>1890</v>
      </c>
    </row>
    <row r="17065" spans="1:2" ht="15.75" hidden="1" customHeight="1">
      <c r="A17065" s="13" t="s">
        <v>379</v>
      </c>
      <c r="B17065" s="13">
        <v>1891</v>
      </c>
    </row>
    <row r="17066" spans="1:2" ht="15.75" hidden="1" customHeight="1">
      <c r="A17066" s="13" t="s">
        <v>379</v>
      </c>
      <c r="B17066" s="13">
        <v>1892</v>
      </c>
    </row>
    <row r="17067" spans="1:2" ht="15.75" hidden="1" customHeight="1">
      <c r="A17067" s="13" t="s">
        <v>379</v>
      </c>
      <c r="B17067" s="13">
        <v>1893</v>
      </c>
    </row>
    <row r="17068" spans="1:2" ht="15.75" hidden="1" customHeight="1">
      <c r="A17068" s="13" t="s">
        <v>379</v>
      </c>
      <c r="B17068" s="13">
        <v>1894</v>
      </c>
    </row>
    <row r="17069" spans="1:2" ht="15.75" hidden="1" customHeight="1">
      <c r="A17069" s="13" t="s">
        <v>379</v>
      </c>
      <c r="B17069" s="13">
        <v>1895</v>
      </c>
    </row>
    <row r="17070" spans="1:2" ht="15.75" hidden="1" customHeight="1">
      <c r="A17070" s="13" t="s">
        <v>379</v>
      </c>
      <c r="B17070" s="13">
        <v>1896</v>
      </c>
    </row>
    <row r="17071" spans="1:2" ht="15.75" hidden="1" customHeight="1">
      <c r="A17071" s="13" t="s">
        <v>379</v>
      </c>
      <c r="B17071" s="13">
        <v>1897</v>
      </c>
    </row>
    <row r="17072" spans="1:2" ht="15.75" hidden="1" customHeight="1">
      <c r="A17072" s="13" t="s">
        <v>379</v>
      </c>
      <c r="B17072" s="13">
        <v>1898</v>
      </c>
    </row>
    <row r="17073" spans="1:3" ht="15.75" hidden="1" customHeight="1">
      <c r="A17073" s="13" t="s">
        <v>379</v>
      </c>
      <c r="B17073" s="13">
        <v>1899</v>
      </c>
    </row>
    <row r="17074" spans="1:3" ht="15.75" hidden="1" customHeight="1">
      <c r="A17074" s="13" t="s">
        <v>379</v>
      </c>
      <c r="B17074" s="13">
        <v>1900</v>
      </c>
      <c r="C17074" s="13">
        <v>30000</v>
      </c>
    </row>
    <row r="17075" spans="1:3" ht="15.75" hidden="1" customHeight="1">
      <c r="A17075" s="13" t="s">
        <v>379</v>
      </c>
      <c r="B17075" s="13">
        <v>1901</v>
      </c>
    </row>
    <row r="17076" spans="1:3" ht="15.75" hidden="1" customHeight="1">
      <c r="A17076" s="13" t="s">
        <v>379</v>
      </c>
      <c r="B17076" s="13">
        <v>1902</v>
      </c>
    </row>
    <row r="17077" spans="1:3" ht="15.75" hidden="1" customHeight="1">
      <c r="A17077" s="13" t="s">
        <v>379</v>
      </c>
      <c r="B17077" s="13">
        <v>1903</v>
      </c>
    </row>
    <row r="17078" spans="1:3" ht="15.75" hidden="1" customHeight="1">
      <c r="A17078" s="13" t="s">
        <v>379</v>
      </c>
      <c r="B17078" s="13">
        <v>1904</v>
      </c>
    </row>
    <row r="17079" spans="1:3" ht="15.75" hidden="1" customHeight="1">
      <c r="A17079" s="13" t="s">
        <v>379</v>
      </c>
      <c r="B17079" s="13">
        <v>1905</v>
      </c>
    </row>
    <row r="17080" spans="1:3" ht="15.75" hidden="1" customHeight="1">
      <c r="A17080" s="13" t="s">
        <v>379</v>
      </c>
      <c r="B17080" s="13">
        <v>1906</v>
      </c>
    </row>
    <row r="17081" spans="1:3" ht="15.75" hidden="1" customHeight="1">
      <c r="A17081" s="13" t="s">
        <v>379</v>
      </c>
      <c r="B17081" s="13">
        <v>1907</v>
      </c>
    </row>
    <row r="17082" spans="1:3" ht="15.75" hidden="1" customHeight="1">
      <c r="A17082" s="13" t="s">
        <v>379</v>
      </c>
      <c r="B17082" s="13">
        <v>1908</v>
      </c>
    </row>
    <row r="17083" spans="1:3" ht="15.75" hidden="1" customHeight="1">
      <c r="A17083" s="13" t="s">
        <v>379</v>
      </c>
      <c r="B17083" s="13">
        <v>1909</v>
      </c>
    </row>
    <row r="17084" spans="1:3" ht="15.75" hidden="1" customHeight="1">
      <c r="A17084" s="13" t="s">
        <v>379</v>
      </c>
      <c r="B17084" s="13">
        <v>1910</v>
      </c>
    </row>
    <row r="17085" spans="1:3" ht="15.75" hidden="1" customHeight="1">
      <c r="A17085" s="13" t="s">
        <v>379</v>
      </c>
      <c r="B17085" s="13">
        <v>1911</v>
      </c>
    </row>
    <row r="17086" spans="1:3" ht="15.75" hidden="1" customHeight="1">
      <c r="A17086" s="13" t="s">
        <v>379</v>
      </c>
      <c r="B17086" s="13">
        <v>1912</v>
      </c>
    </row>
    <row r="17087" spans="1:3" ht="15.75" hidden="1" customHeight="1">
      <c r="A17087" s="13" t="s">
        <v>379</v>
      </c>
      <c r="B17087" s="13">
        <v>1913</v>
      </c>
    </row>
    <row r="17088" spans="1:3" ht="15.75" hidden="1" customHeight="1">
      <c r="A17088" s="13" t="s">
        <v>379</v>
      </c>
      <c r="B17088" s="13">
        <v>1914</v>
      </c>
    </row>
    <row r="17089" spans="1:3" ht="15.75" hidden="1" customHeight="1">
      <c r="A17089" s="13" t="s">
        <v>379</v>
      </c>
      <c r="B17089" s="13">
        <v>1915</v>
      </c>
    </row>
    <row r="17090" spans="1:3" ht="15.75" hidden="1" customHeight="1">
      <c r="A17090" s="13" t="s">
        <v>379</v>
      </c>
      <c r="B17090" s="13">
        <v>1916</v>
      </c>
    </row>
    <row r="17091" spans="1:3" ht="15.75" hidden="1" customHeight="1">
      <c r="A17091" s="13" t="s">
        <v>379</v>
      </c>
      <c r="B17091" s="13">
        <v>1917</v>
      </c>
    </row>
    <row r="17092" spans="1:3" ht="15.75" hidden="1" customHeight="1">
      <c r="A17092" s="13" t="s">
        <v>379</v>
      </c>
      <c r="B17092" s="13">
        <v>1918</v>
      </c>
    </row>
    <row r="17093" spans="1:3" ht="15.75" hidden="1" customHeight="1">
      <c r="A17093" s="13" t="s">
        <v>379</v>
      </c>
      <c r="B17093" s="13">
        <v>1919</v>
      </c>
    </row>
    <row r="17094" spans="1:3" ht="15.75" hidden="1" customHeight="1">
      <c r="A17094" s="13" t="s">
        <v>379</v>
      </c>
      <c r="B17094" s="13">
        <v>1920</v>
      </c>
    </row>
    <row r="17095" spans="1:3" ht="15.75" hidden="1" customHeight="1">
      <c r="A17095" s="13" t="s">
        <v>379</v>
      </c>
      <c r="B17095" s="13">
        <v>1921</v>
      </c>
    </row>
    <row r="17096" spans="1:3" ht="15.75" hidden="1" customHeight="1">
      <c r="A17096" s="13" t="s">
        <v>379</v>
      </c>
      <c r="B17096" s="13">
        <v>1922</v>
      </c>
    </row>
    <row r="17097" spans="1:3" ht="15.75" hidden="1" customHeight="1">
      <c r="A17097" s="13" t="s">
        <v>379</v>
      </c>
      <c r="B17097" s="13">
        <v>1923</v>
      </c>
    </row>
    <row r="17098" spans="1:3" ht="15.75" hidden="1" customHeight="1">
      <c r="A17098" s="13" t="s">
        <v>379</v>
      </c>
      <c r="B17098" s="13">
        <v>1924</v>
      </c>
    </row>
    <row r="17099" spans="1:3" ht="15.75" hidden="1" customHeight="1">
      <c r="A17099" s="13" t="s">
        <v>379</v>
      </c>
      <c r="B17099" s="13">
        <v>1925</v>
      </c>
    </row>
    <row r="17100" spans="1:3" ht="15.75" hidden="1" customHeight="1">
      <c r="A17100" s="13" t="s">
        <v>379</v>
      </c>
      <c r="B17100" s="13">
        <v>1926</v>
      </c>
      <c r="C17100" s="13">
        <v>36000</v>
      </c>
    </row>
    <row r="17101" spans="1:3" ht="15.75" hidden="1" customHeight="1">
      <c r="A17101" s="13" t="s">
        <v>379</v>
      </c>
      <c r="B17101" s="13">
        <v>1927</v>
      </c>
    </row>
    <row r="17102" spans="1:3" ht="15.75" hidden="1" customHeight="1">
      <c r="A17102" s="13" t="s">
        <v>379</v>
      </c>
      <c r="B17102" s="13">
        <v>1928</v>
      </c>
    </row>
    <row r="17103" spans="1:3" ht="15.75" hidden="1" customHeight="1">
      <c r="A17103" s="13" t="s">
        <v>379</v>
      </c>
      <c r="B17103" s="13">
        <v>1929</v>
      </c>
    </row>
    <row r="17104" spans="1:3" ht="15.75" hidden="1" customHeight="1">
      <c r="A17104" s="13" t="s">
        <v>379</v>
      </c>
      <c r="B17104" s="13">
        <v>1930</v>
      </c>
    </row>
    <row r="17105" spans="1:3" ht="15.75" hidden="1" customHeight="1">
      <c r="A17105" s="13" t="s">
        <v>379</v>
      </c>
      <c r="B17105" s="13">
        <v>1931</v>
      </c>
      <c r="C17105" s="13">
        <v>40000</v>
      </c>
    </row>
    <row r="17106" spans="1:3" ht="15.75" hidden="1" customHeight="1">
      <c r="A17106" s="13" t="s">
        <v>379</v>
      </c>
      <c r="B17106" s="13">
        <v>1932</v>
      </c>
    </row>
    <row r="17107" spans="1:3" ht="15.75" hidden="1" customHeight="1">
      <c r="A17107" s="13" t="s">
        <v>379</v>
      </c>
      <c r="B17107" s="13">
        <v>1933</v>
      </c>
    </row>
    <row r="17108" spans="1:3" ht="15.75" hidden="1" customHeight="1">
      <c r="A17108" s="13" t="s">
        <v>379</v>
      </c>
      <c r="B17108" s="13">
        <v>1934</v>
      </c>
    </row>
    <row r="17109" spans="1:3" ht="15.75" hidden="1" customHeight="1">
      <c r="A17109" s="13" t="s">
        <v>379</v>
      </c>
      <c r="B17109" s="13">
        <v>1935</v>
      </c>
    </row>
    <row r="17110" spans="1:3" ht="15.75" hidden="1" customHeight="1">
      <c r="A17110" s="13" t="s">
        <v>379</v>
      </c>
      <c r="B17110" s="13">
        <v>1936</v>
      </c>
      <c r="C17110" s="13">
        <v>44000</v>
      </c>
    </row>
    <row r="17111" spans="1:3" ht="15.75" hidden="1" customHeight="1">
      <c r="A17111" s="13" t="s">
        <v>379</v>
      </c>
      <c r="B17111" s="13">
        <v>1937</v>
      </c>
    </row>
    <row r="17112" spans="1:3" ht="15.75" hidden="1" customHeight="1">
      <c r="A17112" s="13" t="s">
        <v>379</v>
      </c>
      <c r="B17112" s="13">
        <v>1938</v>
      </c>
    </row>
    <row r="17113" spans="1:3" ht="15.75" hidden="1" customHeight="1">
      <c r="A17113" s="13" t="s">
        <v>379</v>
      </c>
      <c r="B17113" s="13">
        <v>1939</v>
      </c>
    </row>
    <row r="17114" spans="1:3" ht="15.75" hidden="1" customHeight="1">
      <c r="A17114" s="13" t="s">
        <v>379</v>
      </c>
      <c r="B17114" s="13">
        <v>1940</v>
      </c>
    </row>
    <row r="17115" spans="1:3" ht="15.75" hidden="1" customHeight="1">
      <c r="A17115" s="13" t="s">
        <v>379</v>
      </c>
      <c r="B17115" s="13">
        <v>1941</v>
      </c>
    </row>
    <row r="17116" spans="1:3" ht="15.75" hidden="1" customHeight="1">
      <c r="A17116" s="13" t="s">
        <v>379</v>
      </c>
      <c r="B17116" s="13">
        <v>1942</v>
      </c>
    </row>
    <row r="17117" spans="1:3" ht="15.75" hidden="1" customHeight="1">
      <c r="A17117" s="13" t="s">
        <v>379</v>
      </c>
      <c r="B17117" s="13">
        <v>1943</v>
      </c>
    </row>
    <row r="17118" spans="1:3" ht="15.75" hidden="1" customHeight="1">
      <c r="A17118" s="13" t="s">
        <v>379</v>
      </c>
      <c r="B17118" s="13">
        <v>1944</v>
      </c>
    </row>
    <row r="17119" spans="1:3" ht="15.75" hidden="1" customHeight="1">
      <c r="A17119" s="13" t="s">
        <v>379</v>
      </c>
      <c r="B17119" s="13">
        <v>1945</v>
      </c>
    </row>
    <row r="17120" spans="1:3" ht="15.75" hidden="1" customHeight="1">
      <c r="A17120" s="13" t="s">
        <v>379</v>
      </c>
      <c r="B17120" s="13">
        <v>1946</v>
      </c>
      <c r="C17120" s="13">
        <v>55000</v>
      </c>
    </row>
    <row r="17121" spans="1:4" ht="15.75" hidden="1" customHeight="1">
      <c r="A17121" s="13" t="s">
        <v>379</v>
      </c>
      <c r="B17121" s="13">
        <v>1947</v>
      </c>
    </row>
    <row r="17122" spans="1:4" ht="15.75" hidden="1" customHeight="1">
      <c r="A17122" s="13" t="s">
        <v>379</v>
      </c>
      <c r="B17122" s="13">
        <v>1948</v>
      </c>
    </row>
    <row r="17123" spans="1:4" ht="15.75" hidden="1" customHeight="1">
      <c r="A17123" s="13" t="s">
        <v>379</v>
      </c>
      <c r="B17123" s="13">
        <v>1949</v>
      </c>
    </row>
    <row r="17124" spans="1:4" ht="15.75" hidden="1" customHeight="1">
      <c r="A17124" s="13" t="s">
        <v>379</v>
      </c>
      <c r="B17124" s="13">
        <v>1950</v>
      </c>
      <c r="C17124" s="13">
        <v>64548</v>
      </c>
    </row>
    <row r="17125" spans="1:4" ht="15.75" hidden="1" customHeight="1">
      <c r="A17125" s="13" t="s">
        <v>379</v>
      </c>
      <c r="B17125" s="13">
        <v>1951</v>
      </c>
      <c r="C17125" s="13">
        <v>66366</v>
      </c>
    </row>
    <row r="17126" spans="1:4" ht="15.75" hidden="1" customHeight="1">
      <c r="A17126" s="13" t="s">
        <v>379</v>
      </c>
      <c r="B17126" s="13">
        <v>1952</v>
      </c>
      <c r="C17126" s="13">
        <v>68193</v>
      </c>
    </row>
    <row r="17127" spans="1:4" ht="15.75" hidden="1" customHeight="1">
      <c r="A17127" s="13" t="s">
        <v>379</v>
      </c>
      <c r="B17127" s="13">
        <v>1953</v>
      </c>
      <c r="C17127" s="13">
        <v>70156</v>
      </c>
    </row>
    <row r="17128" spans="1:4" ht="15.75" hidden="1" customHeight="1">
      <c r="A17128" s="13" t="s">
        <v>379</v>
      </c>
      <c r="B17128" s="13">
        <v>1954</v>
      </c>
      <c r="C17128" s="13">
        <v>72260</v>
      </c>
    </row>
    <row r="17129" spans="1:4" ht="15.75" hidden="1" customHeight="1">
      <c r="A17129" s="13" t="s">
        <v>379</v>
      </c>
      <c r="B17129" s="13">
        <v>1955</v>
      </c>
      <c r="C17129" s="13">
        <v>74489</v>
      </c>
      <c r="D17129" s="13">
        <v>4.3999999999999997E-2</v>
      </c>
    </row>
    <row r="17130" spans="1:4" ht="15.75" hidden="1" customHeight="1">
      <c r="A17130" s="13" t="s">
        <v>379</v>
      </c>
      <c r="B17130" s="13">
        <v>1956</v>
      </c>
      <c r="C17130" s="13">
        <v>76857</v>
      </c>
      <c r="D17130" s="13">
        <v>4.3999999999999997E-2</v>
      </c>
    </row>
    <row r="17131" spans="1:4" ht="15.75" hidden="1" customHeight="1">
      <c r="A17131" s="13" t="s">
        <v>379</v>
      </c>
      <c r="B17131" s="13">
        <v>1957</v>
      </c>
      <c r="C17131" s="13">
        <v>78997</v>
      </c>
      <c r="D17131" s="13">
        <v>5.0999999999999997E-2</v>
      </c>
    </row>
    <row r="17132" spans="1:4" ht="15.75" hidden="1" customHeight="1">
      <c r="A17132" s="13" t="s">
        <v>379</v>
      </c>
      <c r="B17132" s="13">
        <v>1958</v>
      </c>
      <c r="C17132" s="13">
        <v>80895</v>
      </c>
      <c r="D17132" s="13">
        <v>5.0999999999999997E-2</v>
      </c>
    </row>
    <row r="17133" spans="1:4" ht="15.75" hidden="1" customHeight="1">
      <c r="A17133" s="13" t="s">
        <v>379</v>
      </c>
      <c r="B17133" s="13">
        <v>1959</v>
      </c>
      <c r="C17133" s="13">
        <v>82854</v>
      </c>
      <c r="D17133" s="13">
        <v>2.9000000000000001E-2</v>
      </c>
    </row>
    <row r="17134" spans="1:4" ht="15.75" hidden="1" customHeight="1">
      <c r="A17134" s="13" t="s">
        <v>379</v>
      </c>
      <c r="B17134" s="13">
        <v>1960</v>
      </c>
      <c r="C17134" s="13">
        <v>84864</v>
      </c>
      <c r="D17134" s="13">
        <v>3.6999999999999998E-2</v>
      </c>
    </row>
    <row r="17135" spans="1:4" ht="15.75" hidden="1" customHeight="1">
      <c r="A17135" s="13" t="s">
        <v>379</v>
      </c>
      <c r="B17135" s="13">
        <v>1961</v>
      </c>
      <c r="C17135" s="13">
        <v>86940</v>
      </c>
      <c r="D17135" s="13">
        <v>5.8999999999999997E-2</v>
      </c>
    </row>
    <row r="17136" spans="1:4" ht="15.75" hidden="1" customHeight="1">
      <c r="A17136" s="13" t="s">
        <v>379</v>
      </c>
      <c r="B17136" s="13">
        <v>1962</v>
      </c>
      <c r="C17136" s="13">
        <v>89225</v>
      </c>
      <c r="D17136" s="13">
        <v>4.8000000000000001E-2</v>
      </c>
    </row>
    <row r="17137" spans="1:4" ht="15.75" hidden="1" customHeight="1">
      <c r="A17137" s="13" t="s">
        <v>379</v>
      </c>
      <c r="B17137" s="13">
        <v>1963</v>
      </c>
      <c r="C17137" s="13">
        <v>91975</v>
      </c>
      <c r="D17137" s="13">
        <v>6.6000000000000003E-2</v>
      </c>
    </row>
    <row r="17138" spans="1:4" ht="15.75" hidden="1" customHeight="1">
      <c r="A17138" s="13" t="s">
        <v>379</v>
      </c>
      <c r="B17138" s="13">
        <v>1964</v>
      </c>
      <c r="C17138" s="13">
        <v>95208</v>
      </c>
      <c r="D17138" s="13">
        <v>6.6000000000000003E-2</v>
      </c>
    </row>
    <row r="17139" spans="1:4" ht="15.75" hidden="1" customHeight="1">
      <c r="A17139" s="13" t="s">
        <v>379</v>
      </c>
      <c r="B17139" s="13">
        <v>1965</v>
      </c>
      <c r="C17139" s="13">
        <v>98695</v>
      </c>
      <c r="D17139" s="13">
        <v>8.4000000000000005E-2</v>
      </c>
    </row>
    <row r="17140" spans="1:4" ht="15.75" hidden="1" customHeight="1">
      <c r="A17140" s="13" t="s">
        <v>379</v>
      </c>
      <c r="B17140" s="13">
        <v>1966</v>
      </c>
      <c r="C17140" s="13">
        <v>102301</v>
      </c>
      <c r="D17140" s="13">
        <v>0.121</v>
      </c>
    </row>
    <row r="17141" spans="1:4" ht="15.75" hidden="1" customHeight="1">
      <c r="A17141" s="13" t="s">
        <v>379</v>
      </c>
      <c r="B17141" s="13">
        <v>1967</v>
      </c>
      <c r="C17141" s="13">
        <v>106008</v>
      </c>
      <c r="D17141" s="13">
        <v>0.13900000000000001</v>
      </c>
    </row>
    <row r="17142" spans="1:4" ht="15.75" hidden="1" customHeight="1">
      <c r="A17142" s="13" t="s">
        <v>379</v>
      </c>
      <c r="B17142" s="13">
        <v>1968</v>
      </c>
      <c r="C17142" s="13">
        <v>109844</v>
      </c>
      <c r="D17142" s="13">
        <v>0.154</v>
      </c>
    </row>
    <row r="17143" spans="1:4" ht="15.75" hidden="1" customHeight="1">
      <c r="A17143" s="13" t="s">
        <v>379</v>
      </c>
      <c r="B17143" s="13">
        <v>1969</v>
      </c>
      <c r="C17143" s="13">
        <v>113816</v>
      </c>
      <c r="D17143" s="13">
        <v>0.161</v>
      </c>
    </row>
    <row r="17144" spans="1:4" ht="15.75" hidden="1" customHeight="1">
      <c r="A17144" s="13" t="s">
        <v>379</v>
      </c>
      <c r="B17144" s="13">
        <v>1970</v>
      </c>
      <c r="C17144" s="13">
        <v>117907</v>
      </c>
      <c r="D17144" s="13">
        <v>0.19400000000000001</v>
      </c>
    </row>
    <row r="17145" spans="1:4" ht="15.75" hidden="1" customHeight="1">
      <c r="A17145" s="13" t="s">
        <v>379</v>
      </c>
      <c r="B17145" s="13">
        <v>1971</v>
      </c>
      <c r="C17145" s="13">
        <v>122124</v>
      </c>
      <c r="D17145" s="13">
        <v>0.22700000000000001</v>
      </c>
    </row>
    <row r="17146" spans="1:4" ht="15.75" hidden="1" customHeight="1">
      <c r="A17146" s="13" t="s">
        <v>379</v>
      </c>
      <c r="B17146" s="13">
        <v>1972</v>
      </c>
      <c r="C17146" s="13">
        <v>126469</v>
      </c>
      <c r="D17146" s="13">
        <v>0.216</v>
      </c>
    </row>
    <row r="17147" spans="1:4" ht="15.75" hidden="1" customHeight="1">
      <c r="A17147" s="13" t="s">
        <v>379</v>
      </c>
      <c r="B17147" s="13">
        <v>1973</v>
      </c>
      <c r="C17147" s="13">
        <v>130895</v>
      </c>
      <c r="D17147" s="13">
        <v>0.20899999999999999</v>
      </c>
    </row>
    <row r="17148" spans="1:4" ht="15.75" hidden="1" customHeight="1">
      <c r="A17148" s="13" t="s">
        <v>379</v>
      </c>
      <c r="B17148" s="13">
        <v>1974</v>
      </c>
      <c r="C17148" s="13">
        <v>135364</v>
      </c>
      <c r="D17148" s="13">
        <v>0.216</v>
      </c>
    </row>
    <row r="17149" spans="1:4" ht="15.75" hidden="1" customHeight="1">
      <c r="A17149" s="13" t="s">
        <v>379</v>
      </c>
      <c r="B17149" s="13">
        <v>1975</v>
      </c>
      <c r="C17149" s="13">
        <v>139848</v>
      </c>
      <c r="D17149" s="13">
        <v>0.21299999999999999</v>
      </c>
    </row>
    <row r="17150" spans="1:4" ht="15.75" hidden="1" customHeight="1">
      <c r="A17150" s="13" t="s">
        <v>379</v>
      </c>
      <c r="B17150" s="13">
        <v>1976</v>
      </c>
      <c r="C17150" s="13">
        <v>144370</v>
      </c>
      <c r="D17150" s="13">
        <v>0.26400000000000001</v>
      </c>
    </row>
    <row r="17151" spans="1:4" ht="15.75" hidden="1" customHeight="1">
      <c r="A17151" s="13" t="s">
        <v>379</v>
      </c>
      <c r="B17151" s="13">
        <v>1977</v>
      </c>
      <c r="C17151" s="13">
        <v>149017</v>
      </c>
      <c r="D17151" s="13">
        <v>0.27500000000000002</v>
      </c>
    </row>
    <row r="17152" spans="1:4" ht="15.75" hidden="1" customHeight="1">
      <c r="A17152" s="13" t="s">
        <v>379</v>
      </c>
      <c r="B17152" s="13">
        <v>1978</v>
      </c>
      <c r="C17152" s="13">
        <v>153758</v>
      </c>
      <c r="D17152" s="13">
        <v>0.311</v>
      </c>
    </row>
    <row r="17153" spans="1:4" ht="15.75" hidden="1" customHeight="1">
      <c r="A17153" s="13" t="s">
        <v>379</v>
      </c>
      <c r="B17153" s="13">
        <v>1979</v>
      </c>
      <c r="C17153" s="13">
        <v>158578</v>
      </c>
      <c r="D17153" s="13">
        <v>0.28199999999999997</v>
      </c>
    </row>
    <row r="17154" spans="1:4" ht="15.75" hidden="1" customHeight="1">
      <c r="A17154" s="13" t="s">
        <v>379</v>
      </c>
      <c r="B17154" s="13">
        <v>1980</v>
      </c>
      <c r="C17154" s="13">
        <v>163605</v>
      </c>
      <c r="D17154" s="13">
        <v>0.29299999999999998</v>
      </c>
    </row>
    <row r="17155" spans="1:4" ht="15.75" hidden="1" customHeight="1">
      <c r="A17155" s="13" t="s">
        <v>379</v>
      </c>
      <c r="B17155" s="13">
        <v>1981</v>
      </c>
      <c r="C17155" s="13">
        <v>168902</v>
      </c>
      <c r="D17155" s="13">
        <v>0.33</v>
      </c>
    </row>
    <row r="17156" spans="1:4" ht="15.75" hidden="1" customHeight="1">
      <c r="A17156" s="13" t="s">
        <v>379</v>
      </c>
      <c r="B17156" s="13">
        <v>1982</v>
      </c>
      <c r="C17156" s="13">
        <v>174360</v>
      </c>
      <c r="D17156" s="13">
        <v>0.33700000000000002</v>
      </c>
    </row>
    <row r="17157" spans="1:4" ht="15.75" hidden="1" customHeight="1">
      <c r="A17157" s="13" t="s">
        <v>379</v>
      </c>
      <c r="B17157" s="13">
        <v>1983</v>
      </c>
      <c r="C17157" s="13">
        <v>179056</v>
      </c>
      <c r="D17157" s="13">
        <v>0.42099999999999999</v>
      </c>
    </row>
    <row r="17158" spans="1:4" ht="15.75" hidden="1" customHeight="1">
      <c r="A17158" s="13" t="s">
        <v>379</v>
      </c>
      <c r="B17158" s="13">
        <v>1984</v>
      </c>
      <c r="C17158" s="13">
        <v>183156</v>
      </c>
      <c r="D17158" s="13">
        <v>0.46200000000000002</v>
      </c>
    </row>
    <row r="17159" spans="1:4" ht="15.75" hidden="1" customHeight="1">
      <c r="A17159" s="13" t="s">
        <v>379</v>
      </c>
      <c r="B17159" s="13">
        <v>1985</v>
      </c>
      <c r="C17159" s="13">
        <v>187590</v>
      </c>
      <c r="D17159" s="13">
        <v>0.59</v>
      </c>
    </row>
    <row r="17160" spans="1:4" ht="15.75" hidden="1" customHeight="1">
      <c r="A17160" s="13" t="s">
        <v>379</v>
      </c>
      <c r="B17160" s="13">
        <v>1986</v>
      </c>
      <c r="C17160" s="13">
        <v>192213</v>
      </c>
      <c r="D17160" s="13">
        <v>0.60799999999999998</v>
      </c>
    </row>
    <row r="17161" spans="1:4" ht="15.75" hidden="1" customHeight="1">
      <c r="A17161" s="13" t="s">
        <v>379</v>
      </c>
      <c r="B17161" s="13">
        <v>1987</v>
      </c>
      <c r="C17161" s="13">
        <v>196866</v>
      </c>
      <c r="D17161" s="13">
        <v>0.61199999999999999</v>
      </c>
    </row>
    <row r="17162" spans="1:4" ht="15.75" hidden="1" customHeight="1">
      <c r="A17162" s="13" t="s">
        <v>379</v>
      </c>
      <c r="B17162" s="13">
        <v>1988</v>
      </c>
      <c r="C17162" s="13">
        <v>201758</v>
      </c>
      <c r="D17162" s="13">
        <v>0.57499999999999996</v>
      </c>
    </row>
    <row r="17163" spans="1:4" ht="15.75" hidden="1" customHeight="1">
      <c r="A17163" s="13" t="s">
        <v>379</v>
      </c>
      <c r="B17163" s="13">
        <v>1989</v>
      </c>
      <c r="C17163" s="13">
        <v>206586</v>
      </c>
      <c r="D17163" s="13">
        <v>0.54200000000000004</v>
      </c>
    </row>
    <row r="17164" spans="1:4" ht="15.75" hidden="1" customHeight="1">
      <c r="A17164" s="13" t="s">
        <v>379</v>
      </c>
      <c r="B17164" s="13">
        <v>1990</v>
      </c>
      <c r="C17164" s="13">
        <v>211108</v>
      </c>
      <c r="D17164" s="13">
        <v>0.44</v>
      </c>
    </row>
    <row r="17165" spans="1:4" ht="15.75" hidden="1" customHeight="1">
      <c r="A17165" s="13" t="s">
        <v>379</v>
      </c>
      <c r="B17165" s="13">
        <v>1991</v>
      </c>
      <c r="C17165" s="13">
        <v>215455</v>
      </c>
      <c r="D17165" s="13">
        <v>0.436</v>
      </c>
    </row>
    <row r="17166" spans="1:4" ht="15.75" hidden="1" customHeight="1">
      <c r="A17166" s="13" t="s">
        <v>379</v>
      </c>
      <c r="B17166" s="13">
        <v>1992</v>
      </c>
      <c r="C17166" s="13">
        <v>219633</v>
      </c>
      <c r="D17166" s="13">
        <v>0.41399999999999998</v>
      </c>
    </row>
    <row r="17167" spans="1:4" ht="15.75" hidden="1" customHeight="1">
      <c r="A17167" s="13" t="s">
        <v>379</v>
      </c>
      <c r="B17167" s="13">
        <v>1993</v>
      </c>
      <c r="C17167" s="13">
        <v>223723</v>
      </c>
      <c r="D17167" s="13">
        <v>0.42899999999999999</v>
      </c>
    </row>
    <row r="17168" spans="1:4" ht="15.75" hidden="1" customHeight="1">
      <c r="A17168" s="13" t="s">
        <v>379</v>
      </c>
      <c r="B17168" s="13">
        <v>1994</v>
      </c>
      <c r="C17168" s="13">
        <v>227692</v>
      </c>
      <c r="D17168" s="13">
        <v>0.443</v>
      </c>
    </row>
    <row r="17169" spans="1:4" ht="15.75" hidden="1" customHeight="1">
      <c r="A17169" s="13" t="s">
        <v>379</v>
      </c>
      <c r="B17169" s="13">
        <v>1995</v>
      </c>
      <c r="C17169" s="13">
        <v>231454</v>
      </c>
      <c r="D17169" s="13">
        <v>0.432</v>
      </c>
    </row>
    <row r="17170" spans="1:4" ht="15.75" hidden="1" customHeight="1">
      <c r="A17170" s="13" t="s">
        <v>379</v>
      </c>
      <c r="B17170" s="13">
        <v>1996</v>
      </c>
      <c r="C17170" s="13">
        <v>235200</v>
      </c>
      <c r="D17170" s="13">
        <v>0.436</v>
      </c>
    </row>
    <row r="17171" spans="1:4" ht="15.75" hidden="1" customHeight="1">
      <c r="A17171" s="13" t="s">
        <v>379</v>
      </c>
      <c r="B17171" s="13">
        <v>1997</v>
      </c>
      <c r="C17171" s="13">
        <v>239047</v>
      </c>
      <c r="D17171" s="13">
        <v>0.45400000000000001</v>
      </c>
    </row>
    <row r="17172" spans="1:4" ht="15.75" hidden="1" customHeight="1">
      <c r="A17172" s="13" t="s">
        <v>379</v>
      </c>
      <c r="B17172" s="13">
        <v>1998</v>
      </c>
      <c r="C17172" s="13">
        <v>242892</v>
      </c>
      <c r="D17172" s="13">
        <v>0.45100000000000001</v>
      </c>
    </row>
    <row r="17173" spans="1:4" ht="15.75" hidden="1" customHeight="1">
      <c r="A17173" s="13" t="s">
        <v>379</v>
      </c>
      <c r="B17173" s="13">
        <v>1999</v>
      </c>
      <c r="C17173" s="13">
        <v>246832</v>
      </c>
      <c r="D17173" s="13">
        <v>0.498</v>
      </c>
    </row>
    <row r="17174" spans="1:4" ht="15.75" hidden="1" customHeight="1">
      <c r="A17174" s="13" t="s">
        <v>379</v>
      </c>
      <c r="B17174" s="13">
        <v>2000</v>
      </c>
      <c r="C17174" s="13">
        <v>250939</v>
      </c>
      <c r="D17174" s="13">
        <v>0.57199999999999995</v>
      </c>
    </row>
    <row r="17175" spans="1:4" ht="15.75" hidden="1" customHeight="1">
      <c r="A17175" s="13" t="s">
        <v>379</v>
      </c>
      <c r="B17175" s="13">
        <v>2001</v>
      </c>
      <c r="C17175" s="13">
        <v>255054</v>
      </c>
      <c r="D17175" s="13">
        <v>0.68200000000000005</v>
      </c>
    </row>
    <row r="17176" spans="1:4" ht="15.75" hidden="1" customHeight="1">
      <c r="A17176" s="13" t="s">
        <v>379</v>
      </c>
      <c r="B17176" s="13">
        <v>2002</v>
      </c>
      <c r="C17176" s="13">
        <v>259142</v>
      </c>
      <c r="D17176" s="13">
        <v>0.68500000000000005</v>
      </c>
    </row>
    <row r="17177" spans="1:4" ht="15.75" hidden="1" customHeight="1">
      <c r="A17177" s="13" t="s">
        <v>379</v>
      </c>
      <c r="B17177" s="13">
        <v>2003</v>
      </c>
      <c r="C17177" s="13">
        <v>263182</v>
      </c>
      <c r="D17177" s="13">
        <v>0.74</v>
      </c>
    </row>
    <row r="17178" spans="1:4" ht="15.75" hidden="1" customHeight="1">
      <c r="A17178" s="13" t="s">
        <v>379</v>
      </c>
      <c r="B17178" s="13">
        <v>2004</v>
      </c>
      <c r="C17178" s="13">
        <v>267135</v>
      </c>
      <c r="D17178" s="13">
        <v>0.72499999999999998</v>
      </c>
    </row>
    <row r="17179" spans="1:4" ht="15.75" hidden="1" customHeight="1">
      <c r="A17179" s="13" t="s">
        <v>379</v>
      </c>
      <c r="B17179" s="13">
        <v>2005</v>
      </c>
      <c r="C17179" s="13">
        <v>271069</v>
      </c>
      <c r="D17179" s="13">
        <v>0.78400000000000003</v>
      </c>
    </row>
    <row r="17180" spans="1:4" ht="15.75" hidden="1" customHeight="1">
      <c r="A17180" s="13" t="s">
        <v>379</v>
      </c>
      <c r="B17180" s="13">
        <v>2006</v>
      </c>
      <c r="C17180" s="13">
        <v>274908</v>
      </c>
      <c r="D17180" s="13">
        <v>0.78</v>
      </c>
    </row>
    <row r="17181" spans="1:4" ht="15.75" hidden="1" customHeight="1">
      <c r="A17181" s="13" t="s">
        <v>379</v>
      </c>
      <c r="B17181" s="13">
        <v>2007</v>
      </c>
      <c r="C17181" s="13">
        <v>278188</v>
      </c>
      <c r="D17181" s="13">
        <v>0.76900000000000002</v>
      </c>
    </row>
    <row r="17182" spans="1:4" ht="15.75" hidden="1" customHeight="1">
      <c r="A17182" s="13" t="s">
        <v>379</v>
      </c>
      <c r="B17182" s="13">
        <v>2008</v>
      </c>
      <c r="C17182" s="13">
        <v>280566</v>
      </c>
      <c r="D17182" s="13">
        <v>0.79500000000000004</v>
      </c>
    </row>
    <row r="17183" spans="1:4" ht="15.75" hidden="1" customHeight="1">
      <c r="A17183" s="13" t="s">
        <v>379</v>
      </c>
      <c r="B17183" s="13">
        <v>2009</v>
      </c>
      <c r="C17183" s="13">
        <v>282292</v>
      </c>
      <c r="D17183" s="13">
        <v>0.79900000000000004</v>
      </c>
    </row>
    <row r="17184" spans="1:4" ht="15.75" hidden="1" customHeight="1">
      <c r="A17184" s="13" t="s">
        <v>379</v>
      </c>
      <c r="B17184" s="13">
        <v>2010</v>
      </c>
      <c r="C17184" s="13">
        <v>283795</v>
      </c>
      <c r="D17184" s="13">
        <v>0.92300000000000004</v>
      </c>
    </row>
    <row r="17185" spans="1:4" ht="15.75" hidden="1" customHeight="1">
      <c r="A17185" s="13" t="s">
        <v>379</v>
      </c>
      <c r="B17185" s="13">
        <v>2011</v>
      </c>
      <c r="C17185" s="13">
        <v>285275</v>
      </c>
      <c r="D17185" s="13">
        <v>0.88700000000000001</v>
      </c>
    </row>
    <row r="17186" spans="1:4" ht="15.75" hidden="1" customHeight="1">
      <c r="A17186" s="13" t="s">
        <v>379</v>
      </c>
      <c r="B17186" s="13">
        <v>2012</v>
      </c>
      <c r="C17186" s="13">
        <v>286591</v>
      </c>
      <c r="D17186" s="13">
        <v>0.876</v>
      </c>
    </row>
    <row r="17187" spans="1:4" ht="15.75" hidden="1" customHeight="1">
      <c r="A17187" s="13" t="s">
        <v>379</v>
      </c>
      <c r="B17187" s="13">
        <v>2013</v>
      </c>
      <c r="C17187" s="13">
        <v>288037</v>
      </c>
      <c r="D17187" s="13">
        <v>0.879</v>
      </c>
    </row>
    <row r="17188" spans="1:4" ht="15.75" hidden="1" customHeight="1">
      <c r="A17188" s="13" t="s">
        <v>379</v>
      </c>
      <c r="B17188" s="13">
        <v>2014</v>
      </c>
      <c r="C17188" s="13">
        <v>289880</v>
      </c>
      <c r="D17188" s="13">
        <v>0.85</v>
      </c>
    </row>
    <row r="17189" spans="1:4" ht="15.75" hidden="1" customHeight="1">
      <c r="A17189" s="13" t="s">
        <v>379</v>
      </c>
      <c r="B17189" s="13">
        <v>2015</v>
      </c>
      <c r="C17189" s="13">
        <v>291796</v>
      </c>
      <c r="D17189" s="13">
        <v>0.84599999999999997</v>
      </c>
    </row>
    <row r="17190" spans="1:4" ht="15.75" hidden="1" customHeight="1">
      <c r="A17190" s="13" t="s">
        <v>379</v>
      </c>
      <c r="B17190" s="13">
        <v>2016</v>
      </c>
      <c r="C17190" s="13">
        <v>293552</v>
      </c>
      <c r="D17190" s="13">
        <v>0.86799999999999999</v>
      </c>
    </row>
    <row r="17191" spans="1:4" ht="15.75" hidden="1" customHeight="1">
      <c r="A17191" s="13" t="s">
        <v>379</v>
      </c>
      <c r="B17191" s="13">
        <v>2017</v>
      </c>
      <c r="C17191" s="13">
        <v>295456</v>
      </c>
      <c r="D17191" s="13">
        <v>0.86099999999999999</v>
      </c>
    </row>
    <row r="17192" spans="1:4" ht="15.75" hidden="1" customHeight="1">
      <c r="A17192" s="13" t="s">
        <v>379</v>
      </c>
      <c r="B17192" s="13">
        <v>2018</v>
      </c>
      <c r="C17192" s="13">
        <v>297615</v>
      </c>
      <c r="D17192" s="13">
        <v>0.876</v>
      </c>
    </row>
    <row r="17193" spans="1:4" ht="15.75" hidden="1" customHeight="1">
      <c r="A17193" s="13" t="s">
        <v>379</v>
      </c>
      <c r="B17193" s="13">
        <v>2019</v>
      </c>
      <c r="C17193" s="13">
        <v>299730</v>
      </c>
      <c r="D17193" s="13">
        <v>0.876</v>
      </c>
    </row>
    <row r="17194" spans="1:4" ht="15.75" hidden="1" customHeight="1">
      <c r="A17194" s="13" t="s">
        <v>379</v>
      </c>
      <c r="B17194" s="13">
        <v>2020</v>
      </c>
      <c r="C17194" s="13">
        <v>301935</v>
      </c>
      <c r="D17194" s="13">
        <v>0.92400000000000004</v>
      </c>
    </row>
    <row r="17195" spans="1:4" ht="15.75" hidden="1" customHeight="1">
      <c r="A17195" s="13" t="s">
        <v>379</v>
      </c>
      <c r="B17195" s="13">
        <v>2021</v>
      </c>
      <c r="C17195" s="13">
        <v>304038</v>
      </c>
      <c r="D17195" s="13">
        <v>0.95</v>
      </c>
    </row>
    <row r="17196" spans="1:4" ht="15.75" hidden="1" customHeight="1">
      <c r="A17196" s="13" t="s">
        <v>380</v>
      </c>
      <c r="B17196" s="13">
        <v>1949</v>
      </c>
      <c r="D17196" s="13">
        <v>2.1999999999999999E-2</v>
      </c>
    </row>
    <row r="17197" spans="1:4" ht="15.75" hidden="1" customHeight="1">
      <c r="A17197" s="13" t="s">
        <v>380</v>
      </c>
      <c r="B17197" s="13">
        <v>1950</v>
      </c>
      <c r="D17197" s="13">
        <v>1.2969999999999999</v>
      </c>
    </row>
    <row r="17198" spans="1:4" ht="15.75" hidden="1" customHeight="1">
      <c r="A17198" s="13" t="s">
        <v>380</v>
      </c>
      <c r="B17198" s="13">
        <v>1951</v>
      </c>
      <c r="D17198" s="13">
        <v>1.0840000000000001</v>
      </c>
    </row>
    <row r="17199" spans="1:4" ht="15.75" hidden="1" customHeight="1">
      <c r="A17199" s="13" t="s">
        <v>380</v>
      </c>
      <c r="B17199" s="13">
        <v>1952</v>
      </c>
      <c r="D17199" s="13">
        <v>1.212</v>
      </c>
    </row>
    <row r="17200" spans="1:4" ht="15.75" hidden="1" customHeight="1">
      <c r="A17200" s="13" t="s">
        <v>380</v>
      </c>
      <c r="B17200" s="13">
        <v>1953</v>
      </c>
      <c r="D17200" s="13">
        <v>1.0069999999999999</v>
      </c>
    </row>
    <row r="17201" spans="1:4" ht="15.75" hidden="1" customHeight="1">
      <c r="A17201" s="13" t="s">
        <v>380</v>
      </c>
      <c r="B17201" s="13">
        <v>1954</v>
      </c>
      <c r="D17201" s="13">
        <v>1.1870000000000001</v>
      </c>
    </row>
    <row r="17202" spans="1:4" ht="15.75" hidden="1" customHeight="1">
      <c r="A17202" s="13" t="s">
        <v>380</v>
      </c>
      <c r="B17202" s="13">
        <v>1955</v>
      </c>
      <c r="D17202" s="13">
        <v>1.1830000000000001</v>
      </c>
    </row>
    <row r="17203" spans="1:4" ht="15.75" hidden="1" customHeight="1">
      <c r="A17203" s="13" t="s">
        <v>380</v>
      </c>
      <c r="B17203" s="13">
        <v>1956</v>
      </c>
      <c r="D17203" s="13">
        <v>1.37</v>
      </c>
    </row>
    <row r="17204" spans="1:4" ht="15.75" hidden="1" customHeight="1">
      <c r="A17204" s="13" t="s">
        <v>380</v>
      </c>
      <c r="B17204" s="13">
        <v>1957</v>
      </c>
      <c r="D17204" s="13">
        <v>1.403</v>
      </c>
    </row>
    <row r="17205" spans="1:4" ht="15.75" hidden="1" customHeight="1">
      <c r="A17205" s="13" t="s">
        <v>381</v>
      </c>
      <c r="B17205" s="13">
        <v>1851</v>
      </c>
    </row>
    <row r="17206" spans="1:4" ht="15.75" hidden="1" customHeight="1">
      <c r="A17206" s="13" t="s">
        <v>381</v>
      </c>
      <c r="B17206" s="13">
        <v>1852</v>
      </c>
    </row>
    <row r="17207" spans="1:4" ht="15.75" hidden="1" customHeight="1">
      <c r="A17207" s="13" t="s">
        <v>381</v>
      </c>
      <c r="B17207" s="13">
        <v>1853</v>
      </c>
    </row>
    <row r="17208" spans="1:4" ht="15.75" hidden="1" customHeight="1">
      <c r="A17208" s="13" t="s">
        <v>381</v>
      </c>
      <c r="B17208" s="13">
        <v>1854</v>
      </c>
    </row>
    <row r="17209" spans="1:4" ht="15.75" hidden="1" customHeight="1">
      <c r="A17209" s="13" t="s">
        <v>381</v>
      </c>
      <c r="B17209" s="13">
        <v>1855</v>
      </c>
    </row>
    <row r="17210" spans="1:4" ht="15.75" hidden="1" customHeight="1">
      <c r="A17210" s="13" t="s">
        <v>381</v>
      </c>
      <c r="B17210" s="13">
        <v>1856</v>
      </c>
    </row>
    <row r="17211" spans="1:4" ht="15.75" hidden="1" customHeight="1">
      <c r="A17211" s="13" t="s">
        <v>381</v>
      </c>
      <c r="B17211" s="13">
        <v>1857</v>
      </c>
    </row>
    <row r="17212" spans="1:4" ht="15.75" hidden="1" customHeight="1">
      <c r="A17212" s="13" t="s">
        <v>381</v>
      </c>
      <c r="B17212" s="13">
        <v>1858</v>
      </c>
    </row>
    <row r="17213" spans="1:4" ht="15.75" hidden="1" customHeight="1">
      <c r="A17213" s="13" t="s">
        <v>381</v>
      </c>
      <c r="B17213" s="13">
        <v>1859</v>
      </c>
    </row>
    <row r="17214" spans="1:4" ht="15.75" hidden="1" customHeight="1">
      <c r="A17214" s="13" t="s">
        <v>381</v>
      </c>
      <c r="B17214" s="13">
        <v>1860</v>
      </c>
    </row>
    <row r="17215" spans="1:4" ht="15.75" hidden="1" customHeight="1">
      <c r="A17215" s="13" t="s">
        <v>381</v>
      </c>
      <c r="B17215" s="13">
        <v>1861</v>
      </c>
    </row>
    <row r="17216" spans="1:4" ht="15.75" hidden="1" customHeight="1">
      <c r="A17216" s="13" t="s">
        <v>381</v>
      </c>
      <c r="B17216" s="13">
        <v>1862</v>
      </c>
    </row>
    <row r="17217" spans="1:2" ht="15.75" hidden="1" customHeight="1">
      <c r="A17217" s="13" t="s">
        <v>381</v>
      </c>
      <c r="B17217" s="13">
        <v>1863</v>
      </c>
    </row>
    <row r="17218" spans="1:2" ht="15.75" hidden="1" customHeight="1">
      <c r="A17218" s="13" t="s">
        <v>381</v>
      </c>
      <c r="B17218" s="13">
        <v>1864</v>
      </c>
    </row>
    <row r="17219" spans="1:2" ht="15.75" hidden="1" customHeight="1">
      <c r="A17219" s="13" t="s">
        <v>381</v>
      </c>
      <c r="B17219" s="13">
        <v>1865</v>
      </c>
    </row>
    <row r="17220" spans="1:2" ht="15.75" hidden="1" customHeight="1">
      <c r="A17220" s="13" t="s">
        <v>381</v>
      </c>
      <c r="B17220" s="13">
        <v>1866</v>
      </c>
    </row>
    <row r="17221" spans="1:2" ht="15.75" hidden="1" customHeight="1">
      <c r="A17221" s="13" t="s">
        <v>381</v>
      </c>
      <c r="B17221" s="13">
        <v>1867</v>
      </c>
    </row>
    <row r="17222" spans="1:2" ht="15.75" hidden="1" customHeight="1">
      <c r="A17222" s="13" t="s">
        <v>381</v>
      </c>
      <c r="B17222" s="13">
        <v>1868</v>
      </c>
    </row>
    <row r="17223" spans="1:2" ht="15.75" hidden="1" customHeight="1">
      <c r="A17223" s="13" t="s">
        <v>381</v>
      </c>
      <c r="B17223" s="13">
        <v>1869</v>
      </c>
    </row>
    <row r="17224" spans="1:2" ht="15.75" hidden="1" customHeight="1">
      <c r="A17224" s="13" t="s">
        <v>381</v>
      </c>
      <c r="B17224" s="13">
        <v>1870</v>
      </c>
    </row>
    <row r="17225" spans="1:2" ht="15.75" hidden="1" customHeight="1">
      <c r="A17225" s="13" t="s">
        <v>381</v>
      </c>
      <c r="B17225" s="13">
        <v>1871</v>
      </c>
    </row>
    <row r="17226" spans="1:2" ht="15.75" hidden="1" customHeight="1">
      <c r="A17226" s="13" t="s">
        <v>381</v>
      </c>
      <c r="B17226" s="13">
        <v>1872</v>
      </c>
    </row>
    <row r="17227" spans="1:2" ht="15.75" hidden="1" customHeight="1">
      <c r="A17227" s="13" t="s">
        <v>381</v>
      </c>
      <c r="B17227" s="13">
        <v>1873</v>
      </c>
    </row>
    <row r="17228" spans="1:2" ht="15.75" hidden="1" customHeight="1">
      <c r="A17228" s="13" t="s">
        <v>381</v>
      </c>
      <c r="B17228" s="13">
        <v>1874</v>
      </c>
    </row>
    <row r="17229" spans="1:2" ht="15.75" hidden="1" customHeight="1">
      <c r="A17229" s="13" t="s">
        <v>381</v>
      </c>
      <c r="B17229" s="13">
        <v>1875</v>
      </c>
    </row>
    <row r="17230" spans="1:2" ht="15.75" hidden="1" customHeight="1">
      <c r="A17230" s="13" t="s">
        <v>381</v>
      </c>
      <c r="B17230" s="13">
        <v>1876</v>
      </c>
    </row>
    <row r="17231" spans="1:2" ht="15.75" hidden="1" customHeight="1">
      <c r="A17231" s="13" t="s">
        <v>381</v>
      </c>
      <c r="B17231" s="13">
        <v>1877</v>
      </c>
    </row>
    <row r="17232" spans="1:2" ht="15.75" hidden="1" customHeight="1">
      <c r="A17232" s="13" t="s">
        <v>381</v>
      </c>
      <c r="B17232" s="13">
        <v>1878</v>
      </c>
    </row>
    <row r="17233" spans="1:2" ht="15.75" hidden="1" customHeight="1">
      <c r="A17233" s="13" t="s">
        <v>381</v>
      </c>
      <c r="B17233" s="13">
        <v>1879</v>
      </c>
    </row>
    <row r="17234" spans="1:2" ht="15.75" hidden="1" customHeight="1">
      <c r="A17234" s="13" t="s">
        <v>381</v>
      </c>
      <c r="B17234" s="13">
        <v>1880</v>
      </c>
    </row>
    <row r="17235" spans="1:2" ht="15.75" hidden="1" customHeight="1">
      <c r="A17235" s="13" t="s">
        <v>381</v>
      </c>
      <c r="B17235" s="13">
        <v>1881</v>
      </c>
    </row>
    <row r="17236" spans="1:2" ht="15.75" hidden="1" customHeight="1">
      <c r="A17236" s="13" t="s">
        <v>381</v>
      </c>
      <c r="B17236" s="13">
        <v>1882</v>
      </c>
    </row>
    <row r="17237" spans="1:2" ht="15.75" hidden="1" customHeight="1">
      <c r="A17237" s="13" t="s">
        <v>381</v>
      </c>
      <c r="B17237" s="13">
        <v>1883</v>
      </c>
    </row>
    <row r="17238" spans="1:2" ht="15.75" hidden="1" customHeight="1">
      <c r="A17238" s="13" t="s">
        <v>381</v>
      </c>
      <c r="B17238" s="13">
        <v>1884</v>
      </c>
    </row>
    <row r="17239" spans="1:2" ht="15.75" hidden="1" customHeight="1">
      <c r="A17239" s="13" t="s">
        <v>381</v>
      </c>
      <c r="B17239" s="13">
        <v>1885</v>
      </c>
    </row>
    <row r="17240" spans="1:2" ht="15.75" hidden="1" customHeight="1">
      <c r="A17240" s="13" t="s">
        <v>381</v>
      </c>
      <c r="B17240" s="13">
        <v>1886</v>
      </c>
    </row>
    <row r="17241" spans="1:2" ht="15.75" hidden="1" customHeight="1">
      <c r="A17241" s="13" t="s">
        <v>381</v>
      </c>
      <c r="B17241" s="13">
        <v>1887</v>
      </c>
    </row>
    <row r="17242" spans="1:2" ht="15.75" hidden="1" customHeight="1">
      <c r="A17242" s="13" t="s">
        <v>381</v>
      </c>
      <c r="B17242" s="13">
        <v>1888</v>
      </c>
    </row>
    <row r="17243" spans="1:2" ht="15.75" hidden="1" customHeight="1">
      <c r="A17243" s="13" t="s">
        <v>381</v>
      </c>
      <c r="B17243" s="13">
        <v>1889</v>
      </c>
    </row>
    <row r="17244" spans="1:2" ht="15.75" hidden="1" customHeight="1">
      <c r="A17244" s="13" t="s">
        <v>381</v>
      </c>
      <c r="B17244" s="13">
        <v>1890</v>
      </c>
    </row>
    <row r="17245" spans="1:2" ht="15.75" hidden="1" customHeight="1">
      <c r="A17245" s="13" t="s">
        <v>381</v>
      </c>
      <c r="B17245" s="13">
        <v>1891</v>
      </c>
    </row>
    <row r="17246" spans="1:2" ht="15.75" hidden="1" customHeight="1">
      <c r="A17246" s="13" t="s">
        <v>381</v>
      </c>
      <c r="B17246" s="13">
        <v>1892</v>
      </c>
    </row>
    <row r="17247" spans="1:2" ht="15.75" hidden="1" customHeight="1">
      <c r="A17247" s="13" t="s">
        <v>381</v>
      </c>
      <c r="B17247" s="13">
        <v>1893</v>
      </c>
    </row>
    <row r="17248" spans="1:2" ht="15.75" hidden="1" customHeight="1">
      <c r="A17248" s="13" t="s">
        <v>381</v>
      </c>
      <c r="B17248" s="13">
        <v>1894</v>
      </c>
    </row>
    <row r="17249" spans="1:2" ht="15.75" hidden="1" customHeight="1">
      <c r="A17249" s="13" t="s">
        <v>381</v>
      </c>
      <c r="B17249" s="13">
        <v>1895</v>
      </c>
    </row>
    <row r="17250" spans="1:2" ht="15.75" hidden="1" customHeight="1">
      <c r="A17250" s="13" t="s">
        <v>381</v>
      </c>
      <c r="B17250" s="13">
        <v>1896</v>
      </c>
    </row>
    <row r="17251" spans="1:2" ht="15.75" hidden="1" customHeight="1">
      <c r="A17251" s="13" t="s">
        <v>381</v>
      </c>
      <c r="B17251" s="13">
        <v>1897</v>
      </c>
    </row>
    <row r="17252" spans="1:2" ht="15.75" hidden="1" customHeight="1">
      <c r="A17252" s="13" t="s">
        <v>381</v>
      </c>
      <c r="B17252" s="13">
        <v>1898</v>
      </c>
    </row>
    <row r="17253" spans="1:2" ht="15.75" hidden="1" customHeight="1">
      <c r="A17253" s="13" t="s">
        <v>381</v>
      </c>
      <c r="B17253" s="13">
        <v>1899</v>
      </c>
    </row>
    <row r="17254" spans="1:2" ht="15.75" hidden="1" customHeight="1">
      <c r="A17254" s="13" t="s">
        <v>381</v>
      </c>
      <c r="B17254" s="13">
        <v>1900</v>
      </c>
    </row>
    <row r="17255" spans="1:2" ht="15.75" hidden="1" customHeight="1">
      <c r="A17255" s="13" t="s">
        <v>381</v>
      </c>
      <c r="B17255" s="13">
        <v>1901</v>
      </c>
    </row>
    <row r="17256" spans="1:2" ht="15.75" hidden="1" customHeight="1">
      <c r="A17256" s="13" t="s">
        <v>381</v>
      </c>
      <c r="B17256" s="13">
        <v>1902</v>
      </c>
    </row>
    <row r="17257" spans="1:2" ht="15.75" hidden="1" customHeight="1">
      <c r="A17257" s="13" t="s">
        <v>381</v>
      </c>
      <c r="B17257" s="13">
        <v>1903</v>
      </c>
    </row>
    <row r="17258" spans="1:2" ht="15.75" hidden="1" customHeight="1">
      <c r="A17258" s="13" t="s">
        <v>381</v>
      </c>
      <c r="B17258" s="13">
        <v>1904</v>
      </c>
    </row>
    <row r="17259" spans="1:2" ht="15.75" hidden="1" customHeight="1">
      <c r="A17259" s="13" t="s">
        <v>381</v>
      </c>
      <c r="B17259" s="13">
        <v>1905</v>
      </c>
    </row>
    <row r="17260" spans="1:2" ht="15.75" hidden="1" customHeight="1">
      <c r="A17260" s="13" t="s">
        <v>381</v>
      </c>
      <c r="B17260" s="13">
        <v>1906</v>
      </c>
    </row>
    <row r="17261" spans="1:2" ht="15.75" hidden="1" customHeight="1">
      <c r="A17261" s="13" t="s">
        <v>381</v>
      </c>
      <c r="B17261" s="13">
        <v>1907</v>
      </c>
    </row>
    <row r="17262" spans="1:2" ht="15.75" hidden="1" customHeight="1">
      <c r="A17262" s="13" t="s">
        <v>381</v>
      </c>
      <c r="B17262" s="13">
        <v>1908</v>
      </c>
    </row>
    <row r="17263" spans="1:2" ht="15.75" hidden="1" customHeight="1">
      <c r="A17263" s="13" t="s">
        <v>381</v>
      </c>
      <c r="B17263" s="13">
        <v>1909</v>
      </c>
    </row>
    <row r="17264" spans="1:2" ht="15.75" hidden="1" customHeight="1">
      <c r="A17264" s="13" t="s">
        <v>381</v>
      </c>
      <c r="B17264" s="13">
        <v>1910</v>
      </c>
    </row>
    <row r="17265" spans="1:2" ht="15.75" hidden="1" customHeight="1">
      <c r="A17265" s="13" t="s">
        <v>381</v>
      </c>
      <c r="B17265" s="13">
        <v>1911</v>
      </c>
    </row>
    <row r="17266" spans="1:2" ht="15.75" hidden="1" customHeight="1">
      <c r="A17266" s="13" t="s">
        <v>381</v>
      </c>
      <c r="B17266" s="13">
        <v>1912</v>
      </c>
    </row>
    <row r="17267" spans="1:2" ht="15.75" hidden="1" customHeight="1">
      <c r="A17267" s="13" t="s">
        <v>381</v>
      </c>
      <c r="B17267" s="13">
        <v>1913</v>
      </c>
    </row>
    <row r="17268" spans="1:2" ht="15.75" hidden="1" customHeight="1">
      <c r="A17268" s="13" t="s">
        <v>381</v>
      </c>
      <c r="B17268" s="13">
        <v>1914</v>
      </c>
    </row>
    <row r="17269" spans="1:2" ht="15.75" hidden="1" customHeight="1">
      <c r="A17269" s="13" t="s">
        <v>381</v>
      </c>
      <c r="B17269" s="13">
        <v>1915</v>
      </c>
    </row>
    <row r="17270" spans="1:2" ht="15.75" hidden="1" customHeight="1">
      <c r="A17270" s="13" t="s">
        <v>381</v>
      </c>
      <c r="B17270" s="13">
        <v>1916</v>
      </c>
    </row>
    <row r="17271" spans="1:2" ht="15.75" hidden="1" customHeight="1">
      <c r="A17271" s="13" t="s">
        <v>381</v>
      </c>
      <c r="B17271" s="13">
        <v>1917</v>
      </c>
    </row>
    <row r="17272" spans="1:2" ht="15.75" hidden="1" customHeight="1">
      <c r="A17272" s="13" t="s">
        <v>381</v>
      </c>
      <c r="B17272" s="13">
        <v>1918</v>
      </c>
    </row>
    <row r="17273" spans="1:2" ht="15.75" hidden="1" customHeight="1">
      <c r="A17273" s="13" t="s">
        <v>381</v>
      </c>
      <c r="B17273" s="13">
        <v>1919</v>
      </c>
    </row>
    <row r="17274" spans="1:2" ht="15.75" hidden="1" customHeight="1">
      <c r="A17274" s="13" t="s">
        <v>381</v>
      </c>
      <c r="B17274" s="13">
        <v>1920</v>
      </c>
    </row>
    <row r="17275" spans="1:2" ht="15.75" hidden="1" customHeight="1">
      <c r="A17275" s="13" t="s">
        <v>381</v>
      </c>
      <c r="B17275" s="13">
        <v>1921</v>
      </c>
    </row>
    <row r="17276" spans="1:2" ht="15.75" hidden="1" customHeight="1">
      <c r="A17276" s="13" t="s">
        <v>381</v>
      </c>
      <c r="B17276" s="13">
        <v>1922</v>
      </c>
    </row>
    <row r="17277" spans="1:2" ht="15.75" hidden="1" customHeight="1">
      <c r="A17277" s="13" t="s">
        <v>381</v>
      </c>
      <c r="B17277" s="13">
        <v>1923</v>
      </c>
    </row>
    <row r="17278" spans="1:2" ht="15.75" hidden="1" customHeight="1">
      <c r="A17278" s="13" t="s">
        <v>381</v>
      </c>
      <c r="B17278" s="13">
        <v>1924</v>
      </c>
    </row>
    <row r="17279" spans="1:2" ht="15.75" hidden="1" customHeight="1">
      <c r="A17279" s="13" t="s">
        <v>381</v>
      </c>
      <c r="B17279" s="13">
        <v>1925</v>
      </c>
    </row>
    <row r="17280" spans="1:2" ht="15.75" hidden="1" customHeight="1">
      <c r="A17280" s="13" t="s">
        <v>381</v>
      </c>
      <c r="B17280" s="13">
        <v>1926</v>
      </c>
    </row>
    <row r="17281" spans="1:2" ht="15.75" hidden="1" customHeight="1">
      <c r="A17281" s="13" t="s">
        <v>381</v>
      </c>
      <c r="B17281" s="13">
        <v>1927</v>
      </c>
    </row>
    <row r="17282" spans="1:2" ht="15.75" hidden="1" customHeight="1">
      <c r="A17282" s="13" t="s">
        <v>381</v>
      </c>
      <c r="B17282" s="13">
        <v>1928</v>
      </c>
    </row>
    <row r="17283" spans="1:2" ht="15.75" hidden="1" customHeight="1">
      <c r="A17283" s="13" t="s">
        <v>381</v>
      </c>
      <c r="B17283" s="13">
        <v>1929</v>
      </c>
    </row>
    <row r="17284" spans="1:2" ht="15.75" hidden="1" customHeight="1">
      <c r="A17284" s="13" t="s">
        <v>381</v>
      </c>
      <c r="B17284" s="13">
        <v>1930</v>
      </c>
    </row>
    <row r="17285" spans="1:2" ht="15.75" hidden="1" customHeight="1">
      <c r="A17285" s="13" t="s">
        <v>381</v>
      </c>
      <c r="B17285" s="13">
        <v>1931</v>
      </c>
    </row>
    <row r="17286" spans="1:2" ht="15.75" hidden="1" customHeight="1">
      <c r="A17286" s="13" t="s">
        <v>381</v>
      </c>
      <c r="B17286" s="13">
        <v>1932</v>
      </c>
    </row>
    <row r="17287" spans="1:2" ht="15.75" hidden="1" customHeight="1">
      <c r="A17287" s="13" t="s">
        <v>381</v>
      </c>
      <c r="B17287" s="13">
        <v>1933</v>
      </c>
    </row>
    <row r="17288" spans="1:2" ht="15.75" hidden="1" customHeight="1">
      <c r="A17288" s="13" t="s">
        <v>381</v>
      </c>
      <c r="B17288" s="13">
        <v>1934</v>
      </c>
    </row>
    <row r="17289" spans="1:2" ht="15.75" hidden="1" customHeight="1">
      <c r="A17289" s="13" t="s">
        <v>381</v>
      </c>
      <c r="B17289" s="13">
        <v>1935</v>
      </c>
    </row>
    <row r="17290" spans="1:2" ht="15.75" hidden="1" customHeight="1">
      <c r="A17290" s="13" t="s">
        <v>381</v>
      </c>
      <c r="B17290" s="13">
        <v>1936</v>
      </c>
    </row>
    <row r="17291" spans="1:2" ht="15.75" hidden="1" customHeight="1">
      <c r="A17291" s="13" t="s">
        <v>381</v>
      </c>
      <c r="B17291" s="13">
        <v>1937</v>
      </c>
    </row>
    <row r="17292" spans="1:2" ht="15.75" hidden="1" customHeight="1">
      <c r="A17292" s="13" t="s">
        <v>381</v>
      </c>
      <c r="B17292" s="13">
        <v>1938</v>
      </c>
    </row>
    <row r="17293" spans="1:2" ht="15.75" hidden="1" customHeight="1">
      <c r="A17293" s="13" t="s">
        <v>381</v>
      </c>
      <c r="B17293" s="13">
        <v>1939</v>
      </c>
    </row>
    <row r="17294" spans="1:2" ht="15.75" hidden="1" customHeight="1">
      <c r="A17294" s="13" t="s">
        <v>381</v>
      </c>
      <c r="B17294" s="13">
        <v>1940</v>
      </c>
    </row>
    <row r="17295" spans="1:2" ht="15.75" hidden="1" customHeight="1">
      <c r="A17295" s="13" t="s">
        <v>381</v>
      </c>
      <c r="B17295" s="13">
        <v>1941</v>
      </c>
    </row>
    <row r="17296" spans="1:2" ht="15.75" hidden="1" customHeight="1">
      <c r="A17296" s="13" t="s">
        <v>381</v>
      </c>
      <c r="B17296" s="13">
        <v>1942</v>
      </c>
    </row>
    <row r="17297" spans="1:2" ht="15.75" hidden="1" customHeight="1">
      <c r="A17297" s="13" t="s">
        <v>381</v>
      </c>
      <c r="B17297" s="13">
        <v>1943</v>
      </c>
    </row>
    <row r="17298" spans="1:2" ht="15.75" hidden="1" customHeight="1">
      <c r="A17298" s="13" t="s">
        <v>381</v>
      </c>
      <c r="B17298" s="13">
        <v>1944</v>
      </c>
    </row>
    <row r="17299" spans="1:2" ht="15.75" hidden="1" customHeight="1">
      <c r="A17299" s="13" t="s">
        <v>381</v>
      </c>
      <c r="B17299" s="13">
        <v>1945</v>
      </c>
    </row>
    <row r="17300" spans="1:2" ht="15.75" hidden="1" customHeight="1">
      <c r="A17300" s="13" t="s">
        <v>381</v>
      </c>
      <c r="B17300" s="13">
        <v>1946</v>
      </c>
    </row>
    <row r="17301" spans="1:2" ht="15.75" hidden="1" customHeight="1">
      <c r="A17301" s="13" t="s">
        <v>381</v>
      </c>
      <c r="B17301" s="13">
        <v>1947</v>
      </c>
    </row>
    <row r="17302" spans="1:2" ht="15.75" hidden="1" customHeight="1">
      <c r="A17302" s="13" t="s">
        <v>381</v>
      </c>
      <c r="B17302" s="13">
        <v>1948</v>
      </c>
    </row>
    <row r="17303" spans="1:2" ht="15.75" hidden="1" customHeight="1">
      <c r="A17303" s="13" t="s">
        <v>381</v>
      </c>
      <c r="B17303" s="13">
        <v>1949</v>
      </c>
    </row>
    <row r="17304" spans="1:2" ht="15.75" hidden="1" customHeight="1">
      <c r="A17304" s="13" t="s">
        <v>381</v>
      </c>
      <c r="B17304" s="13">
        <v>1950</v>
      </c>
    </row>
    <row r="17305" spans="1:2" ht="15.75" hidden="1" customHeight="1">
      <c r="A17305" s="13" t="s">
        <v>381</v>
      </c>
      <c r="B17305" s="13">
        <v>1951</v>
      </c>
    </row>
    <row r="17306" spans="1:2" ht="15.75" hidden="1" customHeight="1">
      <c r="A17306" s="13" t="s">
        <v>381</v>
      </c>
      <c r="B17306" s="13">
        <v>1952</v>
      </c>
    </row>
    <row r="17307" spans="1:2" ht="15.75" hidden="1" customHeight="1">
      <c r="A17307" s="13" t="s">
        <v>381</v>
      </c>
      <c r="B17307" s="13">
        <v>1953</v>
      </c>
    </row>
    <row r="17308" spans="1:2" ht="15.75" hidden="1" customHeight="1">
      <c r="A17308" s="13" t="s">
        <v>381</v>
      </c>
      <c r="B17308" s="13">
        <v>1954</v>
      </c>
    </row>
    <row r="17309" spans="1:2" ht="15.75" hidden="1" customHeight="1">
      <c r="A17309" s="13" t="s">
        <v>381</v>
      </c>
      <c r="B17309" s="13">
        <v>1955</v>
      </c>
    </row>
    <row r="17310" spans="1:2" ht="15.75" hidden="1" customHeight="1">
      <c r="A17310" s="13" t="s">
        <v>381</v>
      </c>
      <c r="B17310" s="13">
        <v>1956</v>
      </c>
    </row>
    <row r="17311" spans="1:2" ht="15.75" hidden="1" customHeight="1">
      <c r="A17311" s="13" t="s">
        <v>381</v>
      </c>
      <c r="B17311" s="13">
        <v>1957</v>
      </c>
    </row>
    <row r="17312" spans="1:2" ht="15.75" hidden="1" customHeight="1">
      <c r="A17312" s="13" t="s">
        <v>381</v>
      </c>
      <c r="B17312" s="13">
        <v>1958</v>
      </c>
    </row>
    <row r="17313" spans="1:2" ht="15.75" hidden="1" customHeight="1">
      <c r="A17313" s="13" t="s">
        <v>381</v>
      </c>
      <c r="B17313" s="13">
        <v>1959</v>
      </c>
    </row>
    <row r="17314" spans="1:2" ht="15.75" hidden="1" customHeight="1">
      <c r="A17314" s="13" t="s">
        <v>381</v>
      </c>
      <c r="B17314" s="13">
        <v>1960</v>
      </c>
    </row>
    <row r="17315" spans="1:2" ht="15.75" hidden="1" customHeight="1">
      <c r="A17315" s="13" t="s">
        <v>381</v>
      </c>
      <c r="B17315" s="13">
        <v>1961</v>
      </c>
    </row>
    <row r="17316" spans="1:2" ht="15.75" hidden="1" customHeight="1">
      <c r="A17316" s="13" t="s">
        <v>381</v>
      </c>
      <c r="B17316" s="13">
        <v>1962</v>
      </c>
    </row>
    <row r="17317" spans="1:2" ht="15.75" hidden="1" customHeight="1">
      <c r="A17317" s="13" t="s">
        <v>381</v>
      </c>
      <c r="B17317" s="13">
        <v>1963</v>
      </c>
    </row>
    <row r="17318" spans="1:2" ht="15.75" hidden="1" customHeight="1">
      <c r="A17318" s="13" t="s">
        <v>381</v>
      </c>
      <c r="B17318" s="13">
        <v>1964</v>
      </c>
    </row>
    <row r="17319" spans="1:2" ht="15.75" hidden="1" customHeight="1">
      <c r="A17319" s="13" t="s">
        <v>381</v>
      </c>
      <c r="B17319" s="13">
        <v>1965</v>
      </c>
    </row>
    <row r="17320" spans="1:2" ht="15.75" hidden="1" customHeight="1">
      <c r="A17320" s="13" t="s">
        <v>381</v>
      </c>
      <c r="B17320" s="13">
        <v>1966</v>
      </c>
    </row>
    <row r="17321" spans="1:2" ht="15.75" hidden="1" customHeight="1">
      <c r="A17321" s="13" t="s">
        <v>381</v>
      </c>
      <c r="B17321" s="13">
        <v>1967</v>
      </c>
    </row>
    <row r="17322" spans="1:2" ht="15.75" hidden="1" customHeight="1">
      <c r="A17322" s="13" t="s">
        <v>381</v>
      </c>
      <c r="B17322" s="13">
        <v>1968</v>
      </c>
    </row>
    <row r="17323" spans="1:2" ht="15.75" hidden="1" customHeight="1">
      <c r="A17323" s="13" t="s">
        <v>381</v>
      </c>
      <c r="B17323" s="13">
        <v>1969</v>
      </c>
    </row>
    <row r="17324" spans="1:2" ht="15.75" hidden="1" customHeight="1">
      <c r="A17324" s="13" t="s">
        <v>381</v>
      </c>
      <c r="B17324" s="13">
        <v>1970</v>
      </c>
    </row>
    <row r="17325" spans="1:2" ht="15.75" hidden="1" customHeight="1">
      <c r="A17325" s="13" t="s">
        <v>381</v>
      </c>
      <c r="B17325" s="13">
        <v>1971</v>
      </c>
    </row>
    <row r="17326" spans="1:2" ht="15.75" hidden="1" customHeight="1">
      <c r="A17326" s="13" t="s">
        <v>381</v>
      </c>
      <c r="B17326" s="13">
        <v>1972</v>
      </c>
    </row>
    <row r="17327" spans="1:2" ht="15.75" hidden="1" customHeight="1">
      <c r="A17327" s="13" t="s">
        <v>381</v>
      </c>
      <c r="B17327" s="13">
        <v>1973</v>
      </c>
    </row>
    <row r="17328" spans="1:2" ht="15.75" hidden="1" customHeight="1">
      <c r="A17328" s="13" t="s">
        <v>381</v>
      </c>
      <c r="B17328" s="13">
        <v>1974</v>
      </c>
    </row>
    <row r="17329" spans="1:2" ht="15.75" hidden="1" customHeight="1">
      <c r="A17329" s="13" t="s">
        <v>381</v>
      </c>
      <c r="B17329" s="13">
        <v>1975</v>
      </c>
    </row>
    <row r="17330" spans="1:2" ht="15.75" hidden="1" customHeight="1">
      <c r="A17330" s="13" t="s">
        <v>381</v>
      </c>
      <c r="B17330" s="13">
        <v>1976</v>
      </c>
    </row>
    <row r="17331" spans="1:2" ht="15.75" hidden="1" customHeight="1">
      <c r="A17331" s="13" t="s">
        <v>381</v>
      </c>
      <c r="B17331" s="13">
        <v>1977</v>
      </c>
    </row>
    <row r="17332" spans="1:2" ht="15.75" hidden="1" customHeight="1">
      <c r="A17332" s="13" t="s">
        <v>381</v>
      </c>
      <c r="B17332" s="13">
        <v>1978</v>
      </c>
    </row>
    <row r="17333" spans="1:2" ht="15.75" hidden="1" customHeight="1">
      <c r="A17333" s="13" t="s">
        <v>381</v>
      </c>
      <c r="B17333" s="13">
        <v>1979</v>
      </c>
    </row>
    <row r="17334" spans="1:2" ht="15.75" hidden="1" customHeight="1">
      <c r="A17334" s="13" t="s">
        <v>381</v>
      </c>
      <c r="B17334" s="13">
        <v>1980</v>
      </c>
    </row>
    <row r="17335" spans="1:2" ht="15.75" hidden="1" customHeight="1">
      <c r="A17335" s="13" t="s">
        <v>381</v>
      </c>
      <c r="B17335" s="13">
        <v>1981</v>
      </c>
    </row>
    <row r="17336" spans="1:2" ht="15.75" hidden="1" customHeight="1">
      <c r="A17336" s="13" t="s">
        <v>381</v>
      </c>
      <c r="B17336" s="13">
        <v>1982</v>
      </c>
    </row>
    <row r="17337" spans="1:2" ht="15.75" hidden="1" customHeight="1">
      <c r="A17337" s="13" t="s">
        <v>381</v>
      </c>
      <c r="B17337" s="13">
        <v>1983</v>
      </c>
    </row>
    <row r="17338" spans="1:2" ht="15.75" hidden="1" customHeight="1">
      <c r="A17338" s="13" t="s">
        <v>381</v>
      </c>
      <c r="B17338" s="13">
        <v>1984</v>
      </c>
    </row>
    <row r="17339" spans="1:2" ht="15.75" hidden="1" customHeight="1">
      <c r="A17339" s="13" t="s">
        <v>381</v>
      </c>
      <c r="B17339" s="13">
        <v>1985</v>
      </c>
    </row>
    <row r="17340" spans="1:2" ht="15.75" hidden="1" customHeight="1">
      <c r="A17340" s="13" t="s">
        <v>381</v>
      </c>
      <c r="B17340" s="13">
        <v>1986</v>
      </c>
    </row>
    <row r="17341" spans="1:2" ht="15.75" hidden="1" customHeight="1">
      <c r="A17341" s="13" t="s">
        <v>381</v>
      </c>
      <c r="B17341" s="13">
        <v>1987</v>
      </c>
    </row>
    <row r="17342" spans="1:2" ht="15.75" hidden="1" customHeight="1">
      <c r="A17342" s="13" t="s">
        <v>381</v>
      </c>
      <c r="B17342" s="13">
        <v>1988</v>
      </c>
    </row>
    <row r="17343" spans="1:2" ht="15.75" hidden="1" customHeight="1">
      <c r="A17343" s="13" t="s">
        <v>381</v>
      </c>
      <c r="B17343" s="13">
        <v>1989</v>
      </c>
    </row>
    <row r="17344" spans="1:2" ht="15.75" hidden="1" customHeight="1">
      <c r="A17344" s="13" t="s">
        <v>381</v>
      </c>
      <c r="B17344" s="13">
        <v>1990</v>
      </c>
    </row>
    <row r="17345" spans="1:2" ht="15.75" hidden="1" customHeight="1">
      <c r="A17345" s="13" t="s">
        <v>381</v>
      </c>
      <c r="B17345" s="13">
        <v>1991</v>
      </c>
    </row>
    <row r="17346" spans="1:2" ht="15.75" hidden="1" customHeight="1">
      <c r="A17346" s="13" t="s">
        <v>381</v>
      </c>
      <c r="B17346" s="13">
        <v>1992</v>
      </c>
    </row>
    <row r="17347" spans="1:2" ht="15.75" hidden="1" customHeight="1">
      <c r="A17347" s="13" t="s">
        <v>381</v>
      </c>
      <c r="B17347" s="13">
        <v>1993</v>
      </c>
    </row>
    <row r="17348" spans="1:2" ht="15.75" hidden="1" customHeight="1">
      <c r="A17348" s="13" t="s">
        <v>381</v>
      </c>
      <c r="B17348" s="13">
        <v>1994</v>
      </c>
    </row>
    <row r="17349" spans="1:2" ht="15.75" hidden="1" customHeight="1">
      <c r="A17349" s="13" t="s">
        <v>381</v>
      </c>
      <c r="B17349" s="13">
        <v>1995</v>
      </c>
    </row>
    <row r="17350" spans="1:2" ht="15.75" hidden="1" customHeight="1">
      <c r="A17350" s="13" t="s">
        <v>381</v>
      </c>
      <c r="B17350" s="13">
        <v>1996</v>
      </c>
    </row>
    <row r="17351" spans="1:2" ht="15.75" hidden="1" customHeight="1">
      <c r="A17351" s="13" t="s">
        <v>381</v>
      </c>
      <c r="B17351" s="13">
        <v>1997</v>
      </c>
    </row>
    <row r="17352" spans="1:2" ht="15.75" hidden="1" customHeight="1">
      <c r="A17352" s="13" t="s">
        <v>381</v>
      </c>
      <c r="B17352" s="13">
        <v>1998</v>
      </c>
    </row>
    <row r="17353" spans="1:2" ht="15.75" hidden="1" customHeight="1">
      <c r="A17353" s="13" t="s">
        <v>381</v>
      </c>
      <c r="B17353" s="13">
        <v>1999</v>
      </c>
    </row>
    <row r="17354" spans="1:2" ht="15.75" hidden="1" customHeight="1">
      <c r="A17354" s="13" t="s">
        <v>381</v>
      </c>
      <c r="B17354" s="13">
        <v>2000</v>
      </c>
    </row>
    <row r="17355" spans="1:2" ht="15.75" hidden="1" customHeight="1">
      <c r="A17355" s="13" t="s">
        <v>381</v>
      </c>
      <c r="B17355" s="13">
        <v>2001</v>
      </c>
    </row>
    <row r="17356" spans="1:2" ht="15.75" hidden="1" customHeight="1">
      <c r="A17356" s="13" t="s">
        <v>381</v>
      </c>
      <c r="B17356" s="13">
        <v>2002</v>
      </c>
    </row>
    <row r="17357" spans="1:2" ht="15.75" hidden="1" customHeight="1">
      <c r="A17357" s="13" t="s">
        <v>381</v>
      </c>
      <c r="B17357" s="13">
        <v>2003</v>
      </c>
    </row>
    <row r="17358" spans="1:2" ht="15.75" hidden="1" customHeight="1">
      <c r="A17358" s="13" t="s">
        <v>381</v>
      </c>
      <c r="B17358" s="13">
        <v>2004</v>
      </c>
    </row>
    <row r="17359" spans="1:2" ht="15.75" hidden="1" customHeight="1">
      <c r="A17359" s="13" t="s">
        <v>381</v>
      </c>
      <c r="B17359" s="13">
        <v>2005</v>
      </c>
    </row>
    <row r="17360" spans="1:2" ht="15.75" hidden="1" customHeight="1">
      <c r="A17360" s="13" t="s">
        <v>381</v>
      </c>
      <c r="B17360" s="13">
        <v>2006</v>
      </c>
    </row>
    <row r="17361" spans="1:3" ht="15.75" hidden="1" customHeight="1">
      <c r="A17361" s="13" t="s">
        <v>381</v>
      </c>
      <c r="B17361" s="13">
        <v>2007</v>
      </c>
    </row>
    <row r="17362" spans="1:3" ht="15.75" hidden="1" customHeight="1">
      <c r="A17362" s="13" t="s">
        <v>381</v>
      </c>
      <c r="B17362" s="13">
        <v>2008</v>
      </c>
    </row>
    <row r="17363" spans="1:3" ht="15.75" hidden="1" customHeight="1">
      <c r="A17363" s="13" t="s">
        <v>381</v>
      </c>
      <c r="B17363" s="13">
        <v>2009</v>
      </c>
    </row>
    <row r="17364" spans="1:3" ht="15.75" hidden="1" customHeight="1">
      <c r="A17364" s="13" t="s">
        <v>381</v>
      </c>
      <c r="B17364" s="13">
        <v>2010</v>
      </c>
    </row>
    <row r="17365" spans="1:3" ht="15.75" hidden="1" customHeight="1">
      <c r="A17365" s="13" t="s">
        <v>381</v>
      </c>
      <c r="B17365" s="13">
        <v>2011</v>
      </c>
    </row>
    <row r="17366" spans="1:3" ht="15.75" hidden="1" customHeight="1">
      <c r="A17366" s="13" t="s">
        <v>381</v>
      </c>
      <c r="B17366" s="13">
        <v>2012</v>
      </c>
    </row>
    <row r="17367" spans="1:3" ht="15.75" hidden="1" customHeight="1">
      <c r="A17367" s="13" t="s">
        <v>381</v>
      </c>
      <c r="B17367" s="13">
        <v>2013</v>
      </c>
    </row>
    <row r="17368" spans="1:3" ht="15.75" hidden="1" customHeight="1">
      <c r="A17368" s="13" t="s">
        <v>381</v>
      </c>
      <c r="B17368" s="13">
        <v>2014</v>
      </c>
    </row>
    <row r="17369" spans="1:3" ht="15.75" hidden="1" customHeight="1">
      <c r="A17369" s="13" t="s">
        <v>381</v>
      </c>
      <c r="B17369" s="13">
        <v>2015</v>
      </c>
    </row>
    <row r="17370" spans="1:3" ht="15.75" hidden="1" customHeight="1">
      <c r="A17370" s="13" t="s">
        <v>381</v>
      </c>
      <c r="B17370" s="13">
        <v>2016</v>
      </c>
    </row>
    <row r="17371" spans="1:3" ht="15.75" hidden="1" customHeight="1">
      <c r="A17371" s="13" t="s">
        <v>381</v>
      </c>
      <c r="B17371" s="13">
        <v>2017</v>
      </c>
    </row>
    <row r="17372" spans="1:3" ht="15.75" hidden="1" customHeight="1">
      <c r="A17372" s="13" t="s">
        <v>381</v>
      </c>
      <c r="B17372" s="13">
        <v>2018</v>
      </c>
    </row>
    <row r="17373" spans="1:3" ht="15.75" hidden="1" customHeight="1">
      <c r="A17373" s="13" t="s">
        <v>381</v>
      </c>
      <c r="B17373" s="13">
        <v>2019</v>
      </c>
    </row>
    <row r="17374" spans="1:3" ht="15.75" hidden="1" customHeight="1">
      <c r="A17374" s="13" t="s">
        <v>381</v>
      </c>
      <c r="B17374" s="13">
        <v>2020</v>
      </c>
    </row>
    <row r="17375" spans="1:3" ht="15.75" hidden="1" customHeight="1">
      <c r="A17375" s="13" t="s">
        <v>381</v>
      </c>
      <c r="B17375" s="13">
        <v>2021</v>
      </c>
    </row>
    <row r="17376" spans="1:3" ht="15.75" hidden="1" customHeight="1">
      <c r="A17376" s="13" t="s">
        <v>382</v>
      </c>
      <c r="B17376" s="13">
        <v>1850</v>
      </c>
      <c r="C17376" s="13">
        <v>294784</v>
      </c>
    </row>
    <row r="17377" spans="1:3" ht="15.75" hidden="1" customHeight="1">
      <c r="A17377" s="13" t="s">
        <v>382</v>
      </c>
      <c r="B17377" s="13">
        <v>1851</v>
      </c>
      <c r="C17377" s="13">
        <v>298381</v>
      </c>
    </row>
    <row r="17378" spans="1:3" ht="15.75" hidden="1" customHeight="1">
      <c r="A17378" s="13" t="s">
        <v>382</v>
      </c>
      <c r="B17378" s="13">
        <v>1852</v>
      </c>
      <c r="C17378" s="13">
        <v>301131</v>
      </c>
    </row>
    <row r="17379" spans="1:3" ht="15.75" hidden="1" customHeight="1">
      <c r="A17379" s="13" t="s">
        <v>382</v>
      </c>
      <c r="B17379" s="13">
        <v>1853</v>
      </c>
      <c r="C17379" s="13">
        <v>303009</v>
      </c>
    </row>
    <row r="17380" spans="1:3" ht="15.75" hidden="1" customHeight="1">
      <c r="A17380" s="13" t="s">
        <v>382</v>
      </c>
      <c r="B17380" s="13">
        <v>1854</v>
      </c>
      <c r="C17380" s="13">
        <v>304898</v>
      </c>
    </row>
    <row r="17381" spans="1:3" ht="15.75" hidden="1" customHeight="1">
      <c r="A17381" s="13" t="s">
        <v>382</v>
      </c>
      <c r="B17381" s="13">
        <v>1855</v>
      </c>
      <c r="C17381" s="13">
        <v>306799</v>
      </c>
    </row>
    <row r="17382" spans="1:3" ht="15.75" hidden="1" customHeight="1">
      <c r="A17382" s="13" t="s">
        <v>382</v>
      </c>
      <c r="B17382" s="13">
        <v>1856</v>
      </c>
      <c r="C17382" s="13">
        <v>308712</v>
      </c>
    </row>
    <row r="17383" spans="1:3" ht="15.75" hidden="1" customHeight="1">
      <c r="A17383" s="13" t="s">
        <v>382</v>
      </c>
      <c r="B17383" s="13">
        <v>1857</v>
      </c>
      <c r="C17383" s="13">
        <v>310637</v>
      </c>
    </row>
    <row r="17384" spans="1:3" ht="15.75" hidden="1" customHeight="1">
      <c r="A17384" s="13" t="s">
        <v>382</v>
      </c>
      <c r="B17384" s="13">
        <v>1858</v>
      </c>
      <c r="C17384" s="13">
        <v>312574</v>
      </c>
    </row>
    <row r="17385" spans="1:3" ht="15.75" hidden="1" customHeight="1">
      <c r="A17385" s="13" t="s">
        <v>382</v>
      </c>
      <c r="B17385" s="13">
        <v>1859</v>
      </c>
      <c r="C17385" s="13">
        <v>314523</v>
      </c>
    </row>
    <row r="17386" spans="1:3" ht="15.75" hidden="1" customHeight="1">
      <c r="A17386" s="13" t="s">
        <v>382</v>
      </c>
      <c r="B17386" s="13">
        <v>1860</v>
      </c>
      <c r="C17386" s="13">
        <v>316484</v>
      </c>
    </row>
    <row r="17387" spans="1:3" ht="15.75" hidden="1" customHeight="1">
      <c r="A17387" s="13" t="s">
        <v>382</v>
      </c>
      <c r="B17387" s="13">
        <v>1861</v>
      </c>
      <c r="C17387" s="13">
        <v>318458</v>
      </c>
    </row>
    <row r="17388" spans="1:3" ht="15.75" hidden="1" customHeight="1">
      <c r="A17388" s="13" t="s">
        <v>382</v>
      </c>
      <c r="B17388" s="13">
        <v>1862</v>
      </c>
      <c r="C17388" s="13">
        <v>320443</v>
      </c>
    </row>
    <row r="17389" spans="1:3" ht="15.75" hidden="1" customHeight="1">
      <c r="A17389" s="13" t="s">
        <v>382</v>
      </c>
      <c r="B17389" s="13">
        <v>1863</v>
      </c>
      <c r="C17389" s="13">
        <v>322441</v>
      </c>
    </row>
    <row r="17390" spans="1:3" ht="15.75" hidden="1" customHeight="1">
      <c r="A17390" s="13" t="s">
        <v>382</v>
      </c>
      <c r="B17390" s="13">
        <v>1864</v>
      </c>
      <c r="C17390" s="13">
        <v>324452</v>
      </c>
    </row>
    <row r="17391" spans="1:3" ht="15.75" hidden="1" customHeight="1">
      <c r="A17391" s="13" t="s">
        <v>382</v>
      </c>
      <c r="B17391" s="13">
        <v>1865</v>
      </c>
      <c r="C17391" s="13">
        <v>326475</v>
      </c>
    </row>
    <row r="17392" spans="1:3" ht="15.75" hidden="1" customHeight="1">
      <c r="A17392" s="13" t="s">
        <v>382</v>
      </c>
      <c r="B17392" s="13">
        <v>1866</v>
      </c>
      <c r="C17392" s="13">
        <v>328510</v>
      </c>
    </row>
    <row r="17393" spans="1:3" ht="15.75" hidden="1" customHeight="1">
      <c r="A17393" s="13" t="s">
        <v>382</v>
      </c>
      <c r="B17393" s="13">
        <v>1867</v>
      </c>
      <c r="C17393" s="13">
        <v>330558</v>
      </c>
    </row>
    <row r="17394" spans="1:3" ht="15.75" hidden="1" customHeight="1">
      <c r="A17394" s="13" t="s">
        <v>382</v>
      </c>
      <c r="B17394" s="13">
        <v>1868</v>
      </c>
      <c r="C17394" s="13">
        <v>332619</v>
      </c>
    </row>
    <row r="17395" spans="1:3" ht="15.75" hidden="1" customHeight="1">
      <c r="A17395" s="13" t="s">
        <v>382</v>
      </c>
      <c r="B17395" s="13">
        <v>1869</v>
      </c>
      <c r="C17395" s="13">
        <v>334760</v>
      </c>
    </row>
    <row r="17396" spans="1:3" ht="15.75" hidden="1" customHeight="1">
      <c r="A17396" s="13" t="s">
        <v>382</v>
      </c>
      <c r="B17396" s="13">
        <v>1870</v>
      </c>
      <c r="C17396" s="13">
        <v>336983</v>
      </c>
    </row>
    <row r="17397" spans="1:3" ht="15.75" hidden="1" customHeight="1">
      <c r="A17397" s="13" t="s">
        <v>382</v>
      </c>
      <c r="B17397" s="13">
        <v>1871</v>
      </c>
      <c r="C17397" s="13">
        <v>339287</v>
      </c>
    </row>
    <row r="17398" spans="1:3" ht="15.75" hidden="1" customHeight="1">
      <c r="A17398" s="13" t="s">
        <v>382</v>
      </c>
      <c r="B17398" s="13">
        <v>1872</v>
      </c>
      <c r="C17398" s="13">
        <v>341675</v>
      </c>
    </row>
    <row r="17399" spans="1:3" ht="15.75" hidden="1" customHeight="1">
      <c r="A17399" s="13" t="s">
        <v>382</v>
      </c>
      <c r="B17399" s="13">
        <v>1873</v>
      </c>
      <c r="C17399" s="13">
        <v>344147</v>
      </c>
    </row>
    <row r="17400" spans="1:3" ht="15.75" hidden="1" customHeight="1">
      <c r="A17400" s="13" t="s">
        <v>382</v>
      </c>
      <c r="B17400" s="13">
        <v>1874</v>
      </c>
      <c r="C17400" s="13">
        <v>346636</v>
      </c>
    </row>
    <row r="17401" spans="1:3" ht="15.75" hidden="1" customHeight="1">
      <c r="A17401" s="13" t="s">
        <v>382</v>
      </c>
      <c r="B17401" s="13">
        <v>1875</v>
      </c>
      <c r="C17401" s="13">
        <v>349144</v>
      </c>
    </row>
    <row r="17402" spans="1:3" ht="15.75" hidden="1" customHeight="1">
      <c r="A17402" s="13" t="s">
        <v>382</v>
      </c>
      <c r="B17402" s="13">
        <v>1876</v>
      </c>
      <c r="C17402" s="13">
        <v>351670</v>
      </c>
    </row>
    <row r="17403" spans="1:3" ht="15.75" hidden="1" customHeight="1">
      <c r="A17403" s="13" t="s">
        <v>382</v>
      </c>
      <c r="B17403" s="13">
        <v>1877</v>
      </c>
      <c r="C17403" s="13">
        <v>354214</v>
      </c>
    </row>
    <row r="17404" spans="1:3" ht="15.75" hidden="1" customHeight="1">
      <c r="A17404" s="13" t="s">
        <v>382</v>
      </c>
      <c r="B17404" s="13">
        <v>1878</v>
      </c>
      <c r="C17404" s="13">
        <v>356777</v>
      </c>
    </row>
    <row r="17405" spans="1:3" ht="15.75" hidden="1" customHeight="1">
      <c r="A17405" s="13" t="s">
        <v>382</v>
      </c>
      <c r="B17405" s="13">
        <v>1879</v>
      </c>
      <c r="C17405" s="13">
        <v>359358</v>
      </c>
    </row>
    <row r="17406" spans="1:3" ht="15.75" hidden="1" customHeight="1">
      <c r="A17406" s="13" t="s">
        <v>382</v>
      </c>
      <c r="B17406" s="13">
        <v>1880</v>
      </c>
      <c r="C17406" s="13">
        <v>361958</v>
      </c>
    </row>
    <row r="17407" spans="1:3" ht="15.75" hidden="1" customHeight="1">
      <c r="A17407" s="13" t="s">
        <v>382</v>
      </c>
      <c r="B17407" s="13">
        <v>1881</v>
      </c>
      <c r="C17407" s="13">
        <v>364576</v>
      </c>
    </row>
    <row r="17408" spans="1:3" ht="15.75" hidden="1" customHeight="1">
      <c r="A17408" s="13" t="s">
        <v>382</v>
      </c>
      <c r="B17408" s="13">
        <v>1882</v>
      </c>
      <c r="C17408" s="13">
        <v>367214</v>
      </c>
    </row>
    <row r="17409" spans="1:3" ht="15.75" hidden="1" customHeight="1">
      <c r="A17409" s="13" t="s">
        <v>382</v>
      </c>
      <c r="B17409" s="13">
        <v>1883</v>
      </c>
      <c r="C17409" s="13">
        <v>369870</v>
      </c>
    </row>
    <row r="17410" spans="1:3" ht="15.75" hidden="1" customHeight="1">
      <c r="A17410" s="13" t="s">
        <v>382</v>
      </c>
      <c r="B17410" s="13">
        <v>1884</v>
      </c>
      <c r="C17410" s="13">
        <v>372546</v>
      </c>
    </row>
    <row r="17411" spans="1:3" ht="15.75" hidden="1" customHeight="1">
      <c r="A17411" s="13" t="s">
        <v>382</v>
      </c>
      <c r="B17411" s="13">
        <v>1885</v>
      </c>
      <c r="C17411" s="13">
        <v>375241</v>
      </c>
    </row>
    <row r="17412" spans="1:3" ht="15.75" hidden="1" customHeight="1">
      <c r="A17412" s="13" t="s">
        <v>382</v>
      </c>
      <c r="B17412" s="13">
        <v>1886</v>
      </c>
      <c r="C17412" s="13">
        <v>377955</v>
      </c>
    </row>
    <row r="17413" spans="1:3" ht="15.75" hidden="1" customHeight="1">
      <c r="A17413" s="13" t="s">
        <v>382</v>
      </c>
      <c r="B17413" s="13">
        <v>1887</v>
      </c>
      <c r="C17413" s="13">
        <v>380689</v>
      </c>
    </row>
    <row r="17414" spans="1:3" ht="15.75" hidden="1" customHeight="1">
      <c r="A17414" s="13" t="s">
        <v>382</v>
      </c>
      <c r="B17414" s="13">
        <v>1888</v>
      </c>
      <c r="C17414" s="13">
        <v>383443</v>
      </c>
    </row>
    <row r="17415" spans="1:3" ht="15.75" hidden="1" customHeight="1">
      <c r="A17415" s="13" t="s">
        <v>382</v>
      </c>
      <c r="B17415" s="13">
        <v>1889</v>
      </c>
      <c r="C17415" s="13">
        <v>385284</v>
      </c>
    </row>
    <row r="17416" spans="1:3" ht="15.75" hidden="1" customHeight="1">
      <c r="A17416" s="13" t="s">
        <v>382</v>
      </c>
      <c r="B17416" s="13">
        <v>1890</v>
      </c>
      <c r="C17416" s="13">
        <v>386208</v>
      </c>
    </row>
    <row r="17417" spans="1:3" ht="15.75" hidden="1" customHeight="1">
      <c r="A17417" s="13" t="s">
        <v>382</v>
      </c>
      <c r="B17417" s="13">
        <v>1891</v>
      </c>
      <c r="C17417" s="13">
        <v>386214</v>
      </c>
    </row>
    <row r="17418" spans="1:3" ht="15.75" hidden="1" customHeight="1">
      <c r="A17418" s="13" t="s">
        <v>382</v>
      </c>
      <c r="B17418" s="13">
        <v>1892</v>
      </c>
      <c r="C17418" s="13">
        <v>385300</v>
      </c>
    </row>
    <row r="17419" spans="1:3" ht="15.75" hidden="1" customHeight="1">
      <c r="A17419" s="13" t="s">
        <v>382</v>
      </c>
      <c r="B17419" s="13">
        <v>1893</v>
      </c>
      <c r="C17419" s="13">
        <v>383463</v>
      </c>
    </row>
    <row r="17420" spans="1:3" ht="15.75" hidden="1" customHeight="1">
      <c r="A17420" s="13" t="s">
        <v>382</v>
      </c>
      <c r="B17420" s="13">
        <v>1894</v>
      </c>
      <c r="C17420" s="13">
        <v>381634</v>
      </c>
    </row>
    <row r="17421" spans="1:3" ht="15.75" hidden="1" customHeight="1">
      <c r="A17421" s="13" t="s">
        <v>382</v>
      </c>
      <c r="B17421" s="13">
        <v>1895</v>
      </c>
      <c r="C17421" s="13">
        <v>379814</v>
      </c>
    </row>
    <row r="17422" spans="1:3" ht="15.75" hidden="1" customHeight="1">
      <c r="A17422" s="13" t="s">
        <v>382</v>
      </c>
      <c r="B17422" s="13">
        <v>1896</v>
      </c>
      <c r="C17422" s="13">
        <v>378002</v>
      </c>
    </row>
    <row r="17423" spans="1:3" ht="15.75" hidden="1" customHeight="1">
      <c r="A17423" s="13" t="s">
        <v>382</v>
      </c>
      <c r="B17423" s="13">
        <v>1897</v>
      </c>
      <c r="C17423" s="13">
        <v>376199</v>
      </c>
    </row>
    <row r="17424" spans="1:3" ht="15.75" hidden="1" customHeight="1">
      <c r="A17424" s="13" t="s">
        <v>382</v>
      </c>
      <c r="B17424" s="13">
        <v>1898</v>
      </c>
      <c r="C17424" s="13">
        <v>374405</v>
      </c>
    </row>
    <row r="17425" spans="1:3" ht="15.75" hidden="1" customHeight="1">
      <c r="A17425" s="13" t="s">
        <v>382</v>
      </c>
      <c r="B17425" s="13">
        <v>1899</v>
      </c>
      <c r="C17425" s="13">
        <v>372249</v>
      </c>
    </row>
    <row r="17426" spans="1:3" ht="15.75" hidden="1" customHeight="1">
      <c r="A17426" s="13" t="s">
        <v>382</v>
      </c>
      <c r="B17426" s="13">
        <v>1900</v>
      </c>
      <c r="C17426" s="13">
        <v>369735</v>
      </c>
    </row>
    <row r="17427" spans="1:3" ht="15.75" hidden="1" customHeight="1">
      <c r="A17427" s="13" t="s">
        <v>382</v>
      </c>
      <c r="B17427" s="13">
        <v>1901</v>
      </c>
      <c r="C17427" s="13">
        <v>366870</v>
      </c>
    </row>
    <row r="17428" spans="1:3" ht="15.75" hidden="1" customHeight="1">
      <c r="A17428" s="13" t="s">
        <v>382</v>
      </c>
      <c r="B17428" s="13">
        <v>1902</v>
      </c>
      <c r="C17428" s="13">
        <v>363658</v>
      </c>
    </row>
    <row r="17429" spans="1:3" ht="15.75" hidden="1" customHeight="1">
      <c r="A17429" s="13" t="s">
        <v>382</v>
      </c>
      <c r="B17429" s="13">
        <v>1903</v>
      </c>
      <c r="C17429" s="13">
        <v>360105</v>
      </c>
    </row>
    <row r="17430" spans="1:3" ht="15.75" hidden="1" customHeight="1">
      <c r="A17430" s="13" t="s">
        <v>382</v>
      </c>
      <c r="B17430" s="13">
        <v>1904</v>
      </c>
      <c r="C17430" s="13">
        <v>356586</v>
      </c>
    </row>
    <row r="17431" spans="1:3" ht="15.75" hidden="1" customHeight="1">
      <c r="A17431" s="13" t="s">
        <v>382</v>
      </c>
      <c r="B17431" s="13">
        <v>1905</v>
      </c>
      <c r="C17431" s="13">
        <v>353102</v>
      </c>
    </row>
    <row r="17432" spans="1:3" ht="15.75" hidden="1" customHeight="1">
      <c r="A17432" s="13" t="s">
        <v>382</v>
      </c>
      <c r="B17432" s="13">
        <v>1906</v>
      </c>
      <c r="C17432" s="13">
        <v>349652</v>
      </c>
    </row>
    <row r="17433" spans="1:3" ht="15.75" hidden="1" customHeight="1">
      <c r="A17433" s="13" t="s">
        <v>382</v>
      </c>
      <c r="B17433" s="13">
        <v>1907</v>
      </c>
      <c r="C17433" s="13">
        <v>346236</v>
      </c>
    </row>
    <row r="17434" spans="1:3" ht="15.75" hidden="1" customHeight="1">
      <c r="A17434" s="13" t="s">
        <v>382</v>
      </c>
      <c r="B17434" s="13">
        <v>1908</v>
      </c>
      <c r="C17434" s="13">
        <v>342853</v>
      </c>
    </row>
    <row r="17435" spans="1:3" ht="15.75" hidden="1" customHeight="1">
      <c r="A17435" s="13" t="s">
        <v>382</v>
      </c>
      <c r="B17435" s="13">
        <v>1909</v>
      </c>
      <c r="C17435" s="13">
        <v>339771</v>
      </c>
    </row>
    <row r="17436" spans="1:3" ht="15.75" hidden="1" customHeight="1">
      <c r="A17436" s="13" t="s">
        <v>382</v>
      </c>
      <c r="B17436" s="13">
        <v>1910</v>
      </c>
      <c r="C17436" s="13">
        <v>336988</v>
      </c>
    </row>
    <row r="17437" spans="1:3" ht="15.75" hidden="1" customHeight="1">
      <c r="A17437" s="13" t="s">
        <v>382</v>
      </c>
      <c r="B17437" s="13">
        <v>1911</v>
      </c>
      <c r="C17437" s="13">
        <v>334497</v>
      </c>
    </row>
    <row r="17438" spans="1:3" ht="15.75" hidden="1" customHeight="1">
      <c r="A17438" s="13" t="s">
        <v>382</v>
      </c>
      <c r="B17438" s="13">
        <v>1912</v>
      </c>
      <c r="C17438" s="13">
        <v>332295</v>
      </c>
    </row>
    <row r="17439" spans="1:3" ht="15.75" hidden="1" customHeight="1">
      <c r="A17439" s="13" t="s">
        <v>382</v>
      </c>
      <c r="B17439" s="13">
        <v>1913</v>
      </c>
      <c r="C17439" s="13">
        <v>330377</v>
      </c>
    </row>
    <row r="17440" spans="1:3" ht="15.75" hidden="1" customHeight="1">
      <c r="A17440" s="13" t="s">
        <v>382</v>
      </c>
      <c r="B17440" s="13">
        <v>1914</v>
      </c>
      <c r="C17440" s="13">
        <v>328471</v>
      </c>
    </row>
    <row r="17441" spans="1:3" ht="15.75" hidden="1" customHeight="1">
      <c r="A17441" s="13" t="s">
        <v>382</v>
      </c>
      <c r="B17441" s="13">
        <v>1915</v>
      </c>
      <c r="C17441" s="13">
        <v>326576</v>
      </c>
    </row>
    <row r="17442" spans="1:3" ht="15.75" hidden="1" customHeight="1">
      <c r="A17442" s="13" t="s">
        <v>382</v>
      </c>
      <c r="B17442" s="13">
        <v>1916</v>
      </c>
      <c r="C17442" s="13">
        <v>324691</v>
      </c>
    </row>
    <row r="17443" spans="1:3" ht="15.75" hidden="1" customHeight="1">
      <c r="A17443" s="13" t="s">
        <v>382</v>
      </c>
      <c r="B17443" s="13">
        <v>1917</v>
      </c>
      <c r="C17443" s="13">
        <v>322817</v>
      </c>
    </row>
    <row r="17444" spans="1:3" ht="15.75" hidden="1" customHeight="1">
      <c r="A17444" s="13" t="s">
        <v>382</v>
      </c>
      <c r="B17444" s="13">
        <v>1918</v>
      </c>
      <c r="C17444" s="13">
        <v>320880</v>
      </c>
    </row>
    <row r="17445" spans="1:3" ht="15.75" hidden="1" customHeight="1">
      <c r="A17445" s="13" t="s">
        <v>382</v>
      </c>
      <c r="B17445" s="13">
        <v>1919</v>
      </c>
      <c r="C17445" s="13">
        <v>320160</v>
      </c>
    </row>
    <row r="17446" spans="1:3" ht="15.75" hidden="1" customHeight="1">
      <c r="A17446" s="13" t="s">
        <v>382</v>
      </c>
      <c r="B17446" s="13">
        <v>1920</v>
      </c>
      <c r="C17446" s="13">
        <v>320664</v>
      </c>
    </row>
    <row r="17447" spans="1:3" ht="15.75" hidden="1" customHeight="1">
      <c r="A17447" s="13" t="s">
        <v>382</v>
      </c>
      <c r="B17447" s="13">
        <v>1921</v>
      </c>
      <c r="C17447" s="13">
        <v>322401</v>
      </c>
    </row>
    <row r="17448" spans="1:3" ht="15.75" hidden="1" customHeight="1">
      <c r="A17448" s="13" t="s">
        <v>382</v>
      </c>
      <c r="B17448" s="13">
        <v>1922</v>
      </c>
      <c r="C17448" s="13">
        <v>325381</v>
      </c>
    </row>
    <row r="17449" spans="1:3" ht="15.75" hidden="1" customHeight="1">
      <c r="A17449" s="13" t="s">
        <v>382</v>
      </c>
      <c r="B17449" s="13">
        <v>1923</v>
      </c>
      <c r="C17449" s="13">
        <v>329610</v>
      </c>
    </row>
    <row r="17450" spans="1:3" ht="15.75" hidden="1" customHeight="1">
      <c r="A17450" s="13" t="s">
        <v>382</v>
      </c>
      <c r="B17450" s="13">
        <v>1924</v>
      </c>
      <c r="C17450" s="13">
        <v>333895</v>
      </c>
    </row>
    <row r="17451" spans="1:3" ht="15.75" hidden="1" customHeight="1">
      <c r="A17451" s="13" t="s">
        <v>382</v>
      </c>
      <c r="B17451" s="13">
        <v>1925</v>
      </c>
      <c r="C17451" s="13">
        <v>338236</v>
      </c>
    </row>
    <row r="17452" spans="1:3" ht="15.75" hidden="1" customHeight="1">
      <c r="A17452" s="13" t="s">
        <v>382</v>
      </c>
      <c r="B17452" s="13">
        <v>1926</v>
      </c>
      <c r="C17452" s="13">
        <v>342633</v>
      </c>
    </row>
    <row r="17453" spans="1:3" ht="15.75" hidden="1" customHeight="1">
      <c r="A17453" s="13" t="s">
        <v>382</v>
      </c>
      <c r="B17453" s="13">
        <v>1927</v>
      </c>
      <c r="C17453" s="13">
        <v>347087</v>
      </c>
    </row>
    <row r="17454" spans="1:3" ht="15.75" hidden="1" customHeight="1">
      <c r="A17454" s="13" t="s">
        <v>382</v>
      </c>
      <c r="B17454" s="13">
        <v>1928</v>
      </c>
      <c r="C17454" s="13">
        <v>351599</v>
      </c>
    </row>
    <row r="17455" spans="1:3" ht="15.75" hidden="1" customHeight="1">
      <c r="A17455" s="13" t="s">
        <v>382</v>
      </c>
      <c r="B17455" s="13">
        <v>1929</v>
      </c>
      <c r="C17455" s="13">
        <v>356098</v>
      </c>
    </row>
    <row r="17456" spans="1:3" ht="15.75" hidden="1" customHeight="1">
      <c r="A17456" s="13" t="s">
        <v>382</v>
      </c>
      <c r="B17456" s="13">
        <v>1930</v>
      </c>
      <c r="C17456" s="13">
        <v>360582</v>
      </c>
    </row>
    <row r="17457" spans="1:3" ht="15.75" hidden="1" customHeight="1">
      <c r="A17457" s="13" t="s">
        <v>382</v>
      </c>
      <c r="B17457" s="13">
        <v>1931</v>
      </c>
      <c r="C17457" s="13">
        <v>365051</v>
      </c>
    </row>
    <row r="17458" spans="1:3" ht="15.75" hidden="1" customHeight="1">
      <c r="A17458" s="13" t="s">
        <v>382</v>
      </c>
      <c r="B17458" s="13">
        <v>1932</v>
      </c>
      <c r="C17458" s="13">
        <v>369503</v>
      </c>
    </row>
    <row r="17459" spans="1:3" ht="15.75" hidden="1" customHeight="1">
      <c r="A17459" s="13" t="s">
        <v>382</v>
      </c>
      <c r="B17459" s="13">
        <v>1933</v>
      </c>
      <c r="C17459" s="13">
        <v>373937</v>
      </c>
    </row>
    <row r="17460" spans="1:3" ht="15.75" hidden="1" customHeight="1">
      <c r="A17460" s="13" t="s">
        <v>382</v>
      </c>
      <c r="B17460" s="13">
        <v>1934</v>
      </c>
      <c r="C17460" s="13">
        <v>378424</v>
      </c>
    </row>
    <row r="17461" spans="1:3" ht="15.75" hidden="1" customHeight="1">
      <c r="A17461" s="13" t="s">
        <v>382</v>
      </c>
      <c r="B17461" s="13">
        <v>1935</v>
      </c>
      <c r="C17461" s="13">
        <v>382965</v>
      </c>
    </row>
    <row r="17462" spans="1:3" ht="15.75" hidden="1" customHeight="1">
      <c r="A17462" s="13" t="s">
        <v>382</v>
      </c>
      <c r="B17462" s="13">
        <v>1936</v>
      </c>
      <c r="C17462" s="13">
        <v>387561</v>
      </c>
    </row>
    <row r="17463" spans="1:3" ht="15.75" hidden="1" customHeight="1">
      <c r="A17463" s="13" t="s">
        <v>382</v>
      </c>
      <c r="B17463" s="13">
        <v>1937</v>
      </c>
      <c r="C17463" s="13">
        <v>392211</v>
      </c>
    </row>
    <row r="17464" spans="1:3" ht="15.75" hidden="1" customHeight="1">
      <c r="A17464" s="13" t="s">
        <v>382</v>
      </c>
      <c r="B17464" s="13">
        <v>1938</v>
      </c>
      <c r="C17464" s="13">
        <v>396918</v>
      </c>
    </row>
    <row r="17465" spans="1:3" ht="15.75" hidden="1" customHeight="1">
      <c r="A17465" s="13" t="s">
        <v>382</v>
      </c>
      <c r="B17465" s="13">
        <v>1939</v>
      </c>
      <c r="C17465" s="13">
        <v>402006</v>
      </c>
    </row>
    <row r="17466" spans="1:3" ht="15.75" hidden="1" customHeight="1">
      <c r="A17466" s="13" t="s">
        <v>382</v>
      </c>
      <c r="B17466" s="13">
        <v>1940</v>
      </c>
      <c r="C17466" s="13">
        <v>407486</v>
      </c>
    </row>
    <row r="17467" spans="1:3" ht="15.75" hidden="1" customHeight="1">
      <c r="A17467" s="13" t="s">
        <v>382</v>
      </c>
      <c r="B17467" s="13">
        <v>1941</v>
      </c>
      <c r="C17467" s="13">
        <v>413366</v>
      </c>
    </row>
    <row r="17468" spans="1:3" ht="15.75" hidden="1" customHeight="1">
      <c r="A17468" s="13" t="s">
        <v>382</v>
      </c>
      <c r="B17468" s="13">
        <v>1942</v>
      </c>
      <c r="C17468" s="13">
        <v>419659</v>
      </c>
    </row>
    <row r="17469" spans="1:3" ht="15.75" hidden="1" customHeight="1">
      <c r="A17469" s="13" t="s">
        <v>382</v>
      </c>
      <c r="B17469" s="13">
        <v>1943</v>
      </c>
      <c r="C17469" s="13">
        <v>426374</v>
      </c>
    </row>
    <row r="17470" spans="1:3" ht="15.75" hidden="1" customHeight="1">
      <c r="A17470" s="13" t="s">
        <v>382</v>
      </c>
      <c r="B17470" s="13">
        <v>1944</v>
      </c>
      <c r="C17470" s="13">
        <v>433196</v>
      </c>
    </row>
    <row r="17471" spans="1:3" ht="15.75" hidden="1" customHeight="1">
      <c r="A17471" s="13" t="s">
        <v>382</v>
      </c>
      <c r="B17471" s="13">
        <v>1945</v>
      </c>
      <c r="C17471" s="13">
        <v>440127</v>
      </c>
    </row>
    <row r="17472" spans="1:3" ht="15.75" hidden="1" customHeight="1">
      <c r="A17472" s="13" t="s">
        <v>382</v>
      </c>
      <c r="B17472" s="13">
        <v>1946</v>
      </c>
      <c r="C17472" s="13">
        <v>447169</v>
      </c>
    </row>
    <row r="17473" spans="1:4" ht="15.75" hidden="1" customHeight="1">
      <c r="A17473" s="13" t="s">
        <v>382</v>
      </c>
      <c r="B17473" s="13">
        <v>1947</v>
      </c>
      <c r="C17473" s="13">
        <v>454323</v>
      </c>
    </row>
    <row r="17474" spans="1:4" ht="15.75" hidden="1" customHeight="1">
      <c r="A17474" s="13" t="s">
        <v>382</v>
      </c>
      <c r="B17474" s="13">
        <v>1948</v>
      </c>
      <c r="C17474" s="13">
        <v>461593</v>
      </c>
    </row>
    <row r="17475" spans="1:4" ht="15.75" hidden="1" customHeight="1">
      <c r="A17475" s="13" t="s">
        <v>382</v>
      </c>
      <c r="B17475" s="13">
        <v>1949</v>
      </c>
      <c r="C17475" s="13">
        <v>467794</v>
      </c>
    </row>
    <row r="17476" spans="1:4" ht="15.75" hidden="1" customHeight="1">
      <c r="A17476" s="13" t="s">
        <v>382</v>
      </c>
      <c r="B17476" s="13">
        <v>1950</v>
      </c>
      <c r="C17476" s="13">
        <v>472913</v>
      </c>
    </row>
    <row r="17477" spans="1:4" ht="15.75" hidden="1" customHeight="1">
      <c r="A17477" s="13" t="s">
        <v>382</v>
      </c>
      <c r="B17477" s="13">
        <v>1951</v>
      </c>
      <c r="C17477" s="13">
        <v>475839</v>
      </c>
    </row>
    <row r="17478" spans="1:4" ht="15.75" hidden="1" customHeight="1">
      <c r="A17478" s="13" t="s">
        <v>382</v>
      </c>
      <c r="B17478" s="13">
        <v>1952</v>
      </c>
      <c r="C17478" s="13">
        <v>478905</v>
      </c>
    </row>
    <row r="17479" spans="1:4" ht="15.75" hidden="1" customHeight="1">
      <c r="A17479" s="13" t="s">
        <v>382</v>
      </c>
      <c r="B17479" s="13">
        <v>1953</v>
      </c>
      <c r="C17479" s="13">
        <v>482194</v>
      </c>
    </row>
    <row r="17480" spans="1:4" ht="15.75" hidden="1" customHeight="1">
      <c r="A17480" s="13" t="s">
        <v>382</v>
      </c>
      <c r="B17480" s="13">
        <v>1954</v>
      </c>
      <c r="C17480" s="13">
        <v>485704</v>
      </c>
    </row>
    <row r="17481" spans="1:4" ht="15.75" hidden="1" customHeight="1">
      <c r="A17481" s="13" t="s">
        <v>382</v>
      </c>
      <c r="B17481" s="13">
        <v>1955</v>
      </c>
      <c r="C17481" s="13">
        <v>489465</v>
      </c>
    </row>
    <row r="17482" spans="1:4" ht="15.75" hidden="1" customHeight="1">
      <c r="A17482" s="13" t="s">
        <v>382</v>
      </c>
      <c r="B17482" s="13">
        <v>1956</v>
      </c>
      <c r="C17482" s="13">
        <v>493536</v>
      </c>
    </row>
    <row r="17483" spans="1:4" ht="15.75" hidden="1" customHeight="1">
      <c r="A17483" s="13" t="s">
        <v>382</v>
      </c>
      <c r="B17483" s="13">
        <v>1957</v>
      </c>
      <c r="C17483" s="13">
        <v>497902</v>
      </c>
    </row>
    <row r="17484" spans="1:4" ht="15.75" hidden="1" customHeight="1">
      <c r="A17484" s="13" t="s">
        <v>382</v>
      </c>
      <c r="B17484" s="13">
        <v>1958</v>
      </c>
      <c r="C17484" s="13">
        <v>502655</v>
      </c>
    </row>
    <row r="17485" spans="1:4" ht="15.75" hidden="1" customHeight="1">
      <c r="A17485" s="13" t="s">
        <v>382</v>
      </c>
      <c r="B17485" s="13">
        <v>1959</v>
      </c>
      <c r="C17485" s="13">
        <v>507789</v>
      </c>
      <c r="D17485" s="13">
        <v>2.1999999999999999E-2</v>
      </c>
    </row>
    <row r="17486" spans="1:4" ht="15.75" hidden="1" customHeight="1">
      <c r="A17486" s="13" t="s">
        <v>382</v>
      </c>
      <c r="B17486" s="13">
        <v>1960</v>
      </c>
      <c r="C17486" s="13">
        <v>513346</v>
      </c>
      <c r="D17486" s="13">
        <v>0.13200000000000001</v>
      </c>
    </row>
    <row r="17487" spans="1:4" ht="15.75" hidden="1" customHeight="1">
      <c r="A17487" s="13" t="s">
        <v>382</v>
      </c>
      <c r="B17487" s="13">
        <v>1961</v>
      </c>
      <c r="C17487" s="13">
        <v>519337</v>
      </c>
      <c r="D17487" s="13">
        <v>0.16500000000000001</v>
      </c>
    </row>
    <row r="17488" spans="1:4" ht="15.75" hidden="1" customHeight="1">
      <c r="A17488" s="13" t="s">
        <v>382</v>
      </c>
      <c r="B17488" s="13">
        <v>1962</v>
      </c>
      <c r="C17488" s="13">
        <v>525762</v>
      </c>
      <c r="D17488" s="13">
        <v>8.7999999999999995E-2</v>
      </c>
    </row>
    <row r="17489" spans="1:4" ht="15.75" hidden="1" customHeight="1">
      <c r="A17489" s="13" t="s">
        <v>382</v>
      </c>
      <c r="B17489" s="13">
        <v>1963</v>
      </c>
      <c r="C17489" s="13">
        <v>532603</v>
      </c>
      <c r="D17489" s="13">
        <v>7.2999999999999995E-2</v>
      </c>
    </row>
    <row r="17490" spans="1:4" ht="15.75" hidden="1" customHeight="1">
      <c r="A17490" s="13" t="s">
        <v>382</v>
      </c>
      <c r="B17490" s="13">
        <v>1964</v>
      </c>
      <c r="C17490" s="13">
        <v>539839</v>
      </c>
      <c r="D17490" s="13">
        <v>0.191</v>
      </c>
    </row>
    <row r="17491" spans="1:4" ht="15.75" hidden="1" customHeight="1">
      <c r="A17491" s="13" t="s">
        <v>382</v>
      </c>
      <c r="B17491" s="13">
        <v>1965</v>
      </c>
      <c r="C17491" s="13">
        <v>547542</v>
      </c>
      <c r="D17491" s="13">
        <v>0.216</v>
      </c>
    </row>
    <row r="17492" spans="1:4" ht="15.75" hidden="1" customHeight="1">
      <c r="A17492" s="13" t="s">
        <v>382</v>
      </c>
      <c r="B17492" s="13">
        <v>1966</v>
      </c>
      <c r="C17492" s="13">
        <v>555755</v>
      </c>
      <c r="D17492" s="13">
        <v>0.38100000000000001</v>
      </c>
    </row>
    <row r="17493" spans="1:4" ht="15.75" hidden="1" customHeight="1">
      <c r="A17493" s="13" t="s">
        <v>382</v>
      </c>
      <c r="B17493" s="13">
        <v>1967</v>
      </c>
      <c r="C17493" s="13">
        <v>564442</v>
      </c>
      <c r="D17493" s="13">
        <v>1.0109999999999999</v>
      </c>
    </row>
    <row r="17494" spans="1:4" ht="15.75" hidden="1" customHeight="1">
      <c r="A17494" s="13" t="s">
        <v>382</v>
      </c>
      <c r="B17494" s="13">
        <v>1968</v>
      </c>
      <c r="C17494" s="13">
        <v>573621</v>
      </c>
      <c r="D17494" s="13">
        <v>1.96</v>
      </c>
    </row>
    <row r="17495" spans="1:4" ht="15.75" hidden="1" customHeight="1">
      <c r="A17495" s="13" t="s">
        <v>382</v>
      </c>
      <c r="B17495" s="13">
        <v>1969</v>
      </c>
      <c r="C17495" s="13">
        <v>584637</v>
      </c>
      <c r="D17495" s="13">
        <v>1.4330000000000001</v>
      </c>
    </row>
    <row r="17496" spans="1:4" ht="15.75" hidden="1" customHeight="1">
      <c r="A17496" s="13" t="s">
        <v>382</v>
      </c>
      <c r="B17496" s="13">
        <v>1970</v>
      </c>
      <c r="C17496" s="13">
        <v>597192</v>
      </c>
      <c r="D17496" s="13">
        <v>2.081</v>
      </c>
    </row>
    <row r="17497" spans="1:4" ht="15.75" hidden="1" customHeight="1">
      <c r="A17497" s="13" t="s">
        <v>382</v>
      </c>
      <c r="B17497" s="13">
        <v>1971</v>
      </c>
      <c r="C17497" s="13">
        <v>609706</v>
      </c>
      <c r="D17497" s="13">
        <v>2.843</v>
      </c>
    </row>
    <row r="17498" spans="1:4" ht="15.75" hidden="1" customHeight="1">
      <c r="A17498" s="13" t="s">
        <v>382</v>
      </c>
      <c r="B17498" s="13">
        <v>1972</v>
      </c>
      <c r="C17498" s="13">
        <v>622298</v>
      </c>
      <c r="D17498" s="13">
        <v>2.7370000000000001</v>
      </c>
    </row>
    <row r="17499" spans="1:4" ht="15.75" hidden="1" customHeight="1">
      <c r="A17499" s="13" t="s">
        <v>382</v>
      </c>
      <c r="B17499" s="13">
        <v>1973</v>
      </c>
      <c r="C17499" s="13">
        <v>635290</v>
      </c>
      <c r="D17499" s="13">
        <v>5.3090000000000002</v>
      </c>
    </row>
    <row r="17500" spans="1:4" ht="15.75" hidden="1" customHeight="1">
      <c r="A17500" s="13" t="s">
        <v>382</v>
      </c>
      <c r="B17500" s="13">
        <v>1974</v>
      </c>
      <c r="C17500" s="13">
        <v>648926</v>
      </c>
      <c r="D17500" s="13">
        <v>5.4480000000000004</v>
      </c>
    </row>
    <row r="17501" spans="1:4" ht="15.75" hidden="1" customHeight="1">
      <c r="A17501" s="13" t="s">
        <v>382</v>
      </c>
      <c r="B17501" s="13">
        <v>1975</v>
      </c>
      <c r="C17501" s="13">
        <v>663346</v>
      </c>
      <c r="D17501" s="13">
        <v>5.3639999999999999</v>
      </c>
    </row>
    <row r="17502" spans="1:4" ht="15.75" hidden="1" customHeight="1">
      <c r="A17502" s="13" t="s">
        <v>382</v>
      </c>
      <c r="B17502" s="13">
        <v>1976</v>
      </c>
      <c r="C17502" s="13">
        <v>678673</v>
      </c>
      <c r="D17502" s="13">
        <v>5.7039999999999997</v>
      </c>
    </row>
    <row r="17503" spans="1:4" ht="15.75" hidden="1" customHeight="1">
      <c r="A17503" s="13" t="s">
        <v>382</v>
      </c>
      <c r="B17503" s="13">
        <v>1977</v>
      </c>
      <c r="C17503" s="13">
        <v>694939</v>
      </c>
      <c r="D17503" s="13">
        <v>6.306</v>
      </c>
    </row>
    <row r="17504" spans="1:4" ht="15.75" hidden="1" customHeight="1">
      <c r="A17504" s="13" t="s">
        <v>382</v>
      </c>
      <c r="B17504" s="13">
        <v>1978</v>
      </c>
      <c r="C17504" s="13">
        <v>712142</v>
      </c>
      <c r="D17504" s="13">
        <v>7.5549999999999997</v>
      </c>
    </row>
    <row r="17505" spans="1:4" ht="15.75" hidden="1" customHeight="1">
      <c r="A17505" s="13" t="s">
        <v>382</v>
      </c>
      <c r="B17505" s="13">
        <v>1979</v>
      </c>
      <c r="C17505" s="13">
        <v>730197</v>
      </c>
      <c r="D17505" s="13">
        <v>6.7469999999999999</v>
      </c>
    </row>
    <row r="17506" spans="1:4" ht="15.75" hidden="1" customHeight="1">
      <c r="A17506" s="13" t="s">
        <v>382</v>
      </c>
      <c r="B17506" s="13">
        <v>1980</v>
      </c>
      <c r="C17506" s="13">
        <v>749079</v>
      </c>
      <c r="D17506" s="13">
        <v>6.625</v>
      </c>
    </row>
    <row r="17507" spans="1:4" ht="15.75" hidden="1" customHeight="1">
      <c r="A17507" s="13" t="s">
        <v>382</v>
      </c>
      <c r="B17507" s="13">
        <v>1981</v>
      </c>
      <c r="C17507" s="13">
        <v>768911</v>
      </c>
      <c r="D17507" s="13">
        <v>6.5640000000000001</v>
      </c>
    </row>
    <row r="17508" spans="1:4" ht="15.75" hidden="1" customHeight="1">
      <c r="A17508" s="13" t="s">
        <v>382</v>
      </c>
      <c r="B17508" s="13">
        <v>1982</v>
      </c>
      <c r="C17508" s="13">
        <v>789591</v>
      </c>
      <c r="D17508" s="13">
        <v>6.5439999999999996</v>
      </c>
    </row>
    <row r="17509" spans="1:4" ht="15.75" hidden="1" customHeight="1">
      <c r="A17509" s="13" t="s">
        <v>382</v>
      </c>
      <c r="B17509" s="13">
        <v>1983</v>
      </c>
      <c r="C17509" s="13">
        <v>811101</v>
      </c>
      <c r="D17509" s="13">
        <v>5.5090000000000003</v>
      </c>
    </row>
    <row r="17510" spans="1:4" ht="15.75" hidden="1" customHeight="1">
      <c r="A17510" s="13" t="s">
        <v>382</v>
      </c>
      <c r="B17510" s="13">
        <v>1984</v>
      </c>
      <c r="C17510" s="13">
        <v>833417</v>
      </c>
      <c r="D17510" s="13">
        <v>5.9790000000000001</v>
      </c>
    </row>
    <row r="17511" spans="1:4" ht="15.75" hidden="1" customHeight="1">
      <c r="A17511" s="13" t="s">
        <v>382</v>
      </c>
      <c r="B17511" s="13">
        <v>1985</v>
      </c>
      <c r="C17511" s="13">
        <v>856481</v>
      </c>
      <c r="D17511" s="13">
        <v>6.2990000000000004</v>
      </c>
    </row>
    <row r="17512" spans="1:4" ht="15.75" hidden="1" customHeight="1">
      <c r="A17512" s="13" t="s">
        <v>382</v>
      </c>
      <c r="B17512" s="13">
        <v>1986</v>
      </c>
      <c r="C17512" s="13">
        <v>880344</v>
      </c>
      <c r="D17512" s="13">
        <v>4.9509999999999996</v>
      </c>
    </row>
    <row r="17513" spans="1:4" ht="15.75" hidden="1" customHeight="1">
      <c r="A17513" s="13" t="s">
        <v>382</v>
      </c>
      <c r="B17513" s="13">
        <v>1987</v>
      </c>
      <c r="C17513" s="13">
        <v>905029</v>
      </c>
      <c r="D17513" s="13">
        <v>4.0090000000000003</v>
      </c>
    </row>
    <row r="17514" spans="1:4" ht="15.75" hidden="1" customHeight="1">
      <c r="A17514" s="13" t="s">
        <v>382</v>
      </c>
      <c r="B17514" s="13">
        <v>1988</v>
      </c>
      <c r="C17514" s="13">
        <v>930473</v>
      </c>
      <c r="D17514" s="13">
        <v>4.3209999999999997</v>
      </c>
    </row>
    <row r="17515" spans="1:4" ht="15.75" hidden="1" customHeight="1">
      <c r="A17515" s="13" t="s">
        <v>382</v>
      </c>
      <c r="B17515" s="13">
        <v>1989</v>
      </c>
      <c r="C17515" s="13">
        <v>956514</v>
      </c>
      <c r="D17515" s="13">
        <v>5.7569999999999997</v>
      </c>
    </row>
    <row r="17516" spans="1:4" ht="15.75" hidden="1" customHeight="1">
      <c r="A17516" s="13" t="s">
        <v>382</v>
      </c>
      <c r="B17516" s="13">
        <v>1990</v>
      </c>
      <c r="C17516" s="13">
        <v>983039</v>
      </c>
      <c r="D17516" s="13">
        <v>4.4850000000000003</v>
      </c>
    </row>
    <row r="17517" spans="1:4" ht="15.75" hidden="1" customHeight="1">
      <c r="A17517" s="13" t="s">
        <v>382</v>
      </c>
      <c r="B17517" s="13">
        <v>1991</v>
      </c>
      <c r="C17517" s="13">
        <v>1010005</v>
      </c>
      <c r="D17517" s="13">
        <v>4.5220000000000002</v>
      </c>
    </row>
    <row r="17518" spans="1:4" ht="15.75" hidden="1" customHeight="1">
      <c r="A17518" s="13" t="s">
        <v>382</v>
      </c>
      <c r="B17518" s="13">
        <v>1992</v>
      </c>
      <c r="C17518" s="13">
        <v>1037451</v>
      </c>
      <c r="D17518" s="13">
        <v>4.9169999999999998</v>
      </c>
    </row>
    <row r="17519" spans="1:4" ht="15.75" hidden="1" customHeight="1">
      <c r="A17519" s="13" t="s">
        <v>382</v>
      </c>
      <c r="B17519" s="13">
        <v>1993</v>
      </c>
      <c r="C17519" s="13">
        <v>1065396</v>
      </c>
      <c r="D17519" s="13">
        <v>4.9749999999999996</v>
      </c>
    </row>
    <row r="17520" spans="1:4" ht="15.75" hidden="1" customHeight="1">
      <c r="A17520" s="13" t="s">
        <v>382</v>
      </c>
      <c r="B17520" s="13">
        <v>1994</v>
      </c>
      <c r="C17520" s="13">
        <v>1093612</v>
      </c>
      <c r="D17520" s="13">
        <v>4.375</v>
      </c>
    </row>
    <row r="17521" spans="1:4" ht="15.75" hidden="1" customHeight="1">
      <c r="A17521" s="13" t="s">
        <v>382</v>
      </c>
      <c r="B17521" s="13">
        <v>1995</v>
      </c>
      <c r="C17521" s="13">
        <v>1121961</v>
      </c>
      <c r="D17521" s="13">
        <v>4.6059999999999999</v>
      </c>
    </row>
    <row r="17522" spans="1:4" ht="15.75" hidden="1" customHeight="1">
      <c r="A17522" s="13" t="s">
        <v>382</v>
      </c>
      <c r="B17522" s="13">
        <v>1996</v>
      </c>
      <c r="C17522" s="13">
        <v>1150602</v>
      </c>
      <c r="D17522" s="13">
        <v>4.7539999999999996</v>
      </c>
    </row>
    <row r="17523" spans="1:4" ht="15.75" hidden="1" customHeight="1">
      <c r="A17523" s="13" t="s">
        <v>382</v>
      </c>
      <c r="B17523" s="13">
        <v>1997</v>
      </c>
      <c r="C17523" s="13">
        <v>1179817</v>
      </c>
      <c r="D17523" s="13">
        <v>4.7750000000000004</v>
      </c>
    </row>
    <row r="17524" spans="1:4" ht="15.75" hidden="1" customHeight="1">
      <c r="A17524" s="13" t="s">
        <v>382</v>
      </c>
      <c r="B17524" s="13">
        <v>1998</v>
      </c>
      <c r="C17524" s="13">
        <v>1209839</v>
      </c>
      <c r="D17524" s="13">
        <v>4.9560000000000004</v>
      </c>
    </row>
    <row r="17525" spans="1:4" ht="15.75" hidden="1" customHeight="1">
      <c r="A17525" s="13" t="s">
        <v>382</v>
      </c>
      <c r="B17525" s="13">
        <v>1999</v>
      </c>
      <c r="C17525" s="13">
        <v>1240778</v>
      </c>
      <c r="D17525" s="13">
        <v>4.7880000000000003</v>
      </c>
    </row>
    <row r="17526" spans="1:4" ht="15.75" hidden="1" customHeight="1">
      <c r="A17526" s="13" t="s">
        <v>382</v>
      </c>
      <c r="B17526" s="13">
        <v>2000</v>
      </c>
      <c r="C17526" s="13">
        <v>1272941</v>
      </c>
      <c r="D17526" s="13">
        <v>4.6689999999999996</v>
      </c>
    </row>
    <row r="17527" spans="1:4" ht="15.75" hidden="1" customHeight="1">
      <c r="A17527" s="13" t="s">
        <v>382</v>
      </c>
      <c r="B17527" s="13">
        <v>2001</v>
      </c>
      <c r="C17527" s="13">
        <v>1306593</v>
      </c>
      <c r="D17527" s="13">
        <v>4.7720000000000002</v>
      </c>
    </row>
    <row r="17528" spans="1:4" ht="15.75" hidden="1" customHeight="1">
      <c r="A17528" s="13" t="s">
        <v>382</v>
      </c>
      <c r="B17528" s="13">
        <v>2002</v>
      </c>
      <c r="C17528" s="13">
        <v>1341696</v>
      </c>
      <c r="D17528" s="13">
        <v>4.5439999999999996</v>
      </c>
    </row>
    <row r="17529" spans="1:4" ht="15.75" hidden="1" customHeight="1">
      <c r="A17529" s="13" t="s">
        <v>382</v>
      </c>
      <c r="B17529" s="13">
        <v>2003</v>
      </c>
      <c r="C17529" s="13">
        <v>1378406</v>
      </c>
      <c r="D17529" s="13">
        <v>4.6139999999999999</v>
      </c>
    </row>
    <row r="17530" spans="1:4" ht="15.75" hidden="1" customHeight="1">
      <c r="A17530" s="13" t="s">
        <v>382</v>
      </c>
      <c r="B17530" s="13">
        <v>2004</v>
      </c>
      <c r="C17530" s="13">
        <v>1417115</v>
      </c>
      <c r="D17530" s="13">
        <v>4.6580000000000004</v>
      </c>
    </row>
    <row r="17531" spans="1:4" ht="15.75" hidden="1" customHeight="1">
      <c r="A17531" s="13" t="s">
        <v>382</v>
      </c>
      <c r="B17531" s="13">
        <v>2005</v>
      </c>
      <c r="C17531" s="13">
        <v>1458362</v>
      </c>
      <c r="D17531" s="13">
        <v>4.859</v>
      </c>
    </row>
    <row r="17532" spans="1:4" ht="15.75" hidden="1" customHeight="1">
      <c r="A17532" s="13" t="s">
        <v>382</v>
      </c>
      <c r="B17532" s="13">
        <v>2006</v>
      </c>
      <c r="C17532" s="13">
        <v>1502540</v>
      </c>
      <c r="D17532" s="13">
        <v>4.1429999999999998</v>
      </c>
    </row>
    <row r="17533" spans="1:4" ht="15.75" hidden="1" customHeight="1">
      <c r="A17533" s="13" t="s">
        <v>382</v>
      </c>
      <c r="B17533" s="13">
        <v>2007</v>
      </c>
      <c r="C17533" s="13">
        <v>1549774</v>
      </c>
      <c r="D17533" s="13">
        <v>4.09</v>
      </c>
    </row>
    <row r="17534" spans="1:4" ht="15.75" hidden="1" customHeight="1">
      <c r="A17534" s="13" t="s">
        <v>382</v>
      </c>
      <c r="B17534" s="13">
        <v>2008</v>
      </c>
      <c r="C17534" s="13">
        <v>1599988</v>
      </c>
      <c r="D17534" s="13">
        <v>4.1630000000000003</v>
      </c>
    </row>
    <row r="17535" spans="1:4" ht="15.75" hidden="1" customHeight="1">
      <c r="A17535" s="13" t="s">
        <v>382</v>
      </c>
      <c r="B17535" s="13">
        <v>2009</v>
      </c>
      <c r="C17535" s="13">
        <v>1653549</v>
      </c>
      <c r="D17535" s="13">
        <v>4.2329999999999997</v>
      </c>
    </row>
    <row r="17536" spans="1:4" ht="15.75" hidden="1" customHeight="1">
      <c r="A17536" s="13" t="s">
        <v>382</v>
      </c>
      <c r="B17536" s="13">
        <v>2010</v>
      </c>
      <c r="C17536" s="13">
        <v>1711117</v>
      </c>
      <c r="D17536" s="13">
        <v>4.7830000000000004</v>
      </c>
    </row>
    <row r="17537" spans="1:4" ht="15.75" hidden="1" customHeight="1">
      <c r="A17537" s="13" t="s">
        <v>382</v>
      </c>
      <c r="B17537" s="13">
        <v>2011</v>
      </c>
      <c r="C17537" s="13">
        <v>1772508</v>
      </c>
      <c r="D17537" s="13">
        <v>4.93</v>
      </c>
    </row>
    <row r="17538" spans="1:4" ht="15.75" hidden="1" customHeight="1">
      <c r="A17538" s="13" t="s">
        <v>382</v>
      </c>
      <c r="B17538" s="13">
        <v>2012</v>
      </c>
      <c r="C17538" s="13">
        <v>1836711</v>
      </c>
      <c r="D17538" s="13">
        <v>5.63</v>
      </c>
    </row>
    <row r="17539" spans="1:4" ht="15.75" hidden="1" customHeight="1">
      <c r="A17539" s="13" t="s">
        <v>382</v>
      </c>
      <c r="B17539" s="13">
        <v>2013</v>
      </c>
      <c r="C17539" s="13">
        <v>1902230</v>
      </c>
      <c r="D17539" s="13">
        <v>5.9269999999999996</v>
      </c>
    </row>
    <row r="17540" spans="1:4" ht="15.75" hidden="1" customHeight="1">
      <c r="A17540" s="13" t="s">
        <v>382</v>
      </c>
      <c r="B17540" s="13">
        <v>2014</v>
      </c>
      <c r="C17540" s="13">
        <v>1966858</v>
      </c>
      <c r="D17540" s="13">
        <v>6.3689999999999998</v>
      </c>
    </row>
    <row r="17541" spans="1:4" ht="15.75" hidden="1" customHeight="1">
      <c r="A17541" s="13" t="s">
        <v>382</v>
      </c>
      <c r="B17541" s="13">
        <v>2015</v>
      </c>
      <c r="C17541" s="13">
        <v>2028524</v>
      </c>
      <c r="D17541" s="13">
        <v>6.476</v>
      </c>
    </row>
    <row r="17542" spans="1:4" ht="15.75" hidden="1" customHeight="1">
      <c r="A17542" s="13" t="s">
        <v>382</v>
      </c>
      <c r="B17542" s="13">
        <v>2016</v>
      </c>
      <c r="C17542" s="13">
        <v>2086210</v>
      </c>
      <c r="D17542" s="13">
        <v>6.5220000000000002</v>
      </c>
    </row>
    <row r="17543" spans="1:4" ht="15.75" hidden="1" customHeight="1">
      <c r="A17543" s="13" t="s">
        <v>382</v>
      </c>
      <c r="B17543" s="13">
        <v>2017</v>
      </c>
      <c r="C17543" s="13">
        <v>2140225</v>
      </c>
      <c r="D17543" s="13">
        <v>6.2859999999999996</v>
      </c>
    </row>
    <row r="17544" spans="1:4" ht="15.75" hidden="1" customHeight="1">
      <c r="A17544" s="13" t="s">
        <v>382</v>
      </c>
      <c r="B17544" s="13">
        <v>2018</v>
      </c>
      <c r="C17544" s="13">
        <v>2192013</v>
      </c>
      <c r="D17544" s="13">
        <v>5.992</v>
      </c>
    </row>
    <row r="17545" spans="1:4" ht="15.75" hidden="1" customHeight="1">
      <c r="A17545" s="13" t="s">
        <v>382</v>
      </c>
      <c r="B17545" s="13">
        <v>2019</v>
      </c>
      <c r="C17545" s="13">
        <v>2242788</v>
      </c>
      <c r="D17545" s="13">
        <v>5.7350000000000003</v>
      </c>
    </row>
    <row r="17546" spans="1:4" ht="15.75" hidden="1" customHeight="1">
      <c r="A17546" s="13" t="s">
        <v>382</v>
      </c>
      <c r="B17546" s="13">
        <v>2020</v>
      </c>
      <c r="C17546" s="13">
        <v>2292583</v>
      </c>
      <c r="D17546" s="13">
        <v>5.6929999999999996</v>
      </c>
    </row>
    <row r="17547" spans="1:4" ht="15.75" hidden="1" customHeight="1">
      <c r="A17547" s="13" t="s">
        <v>382</v>
      </c>
      <c r="B17547" s="13">
        <v>2021</v>
      </c>
      <c r="C17547" s="13">
        <v>2341185</v>
      </c>
      <c r="D17547" s="13">
        <v>5.7119999999999997</v>
      </c>
    </row>
    <row r="17548" spans="1:4" ht="15.75" hidden="1" customHeight="1">
      <c r="A17548" s="13" t="s">
        <v>48</v>
      </c>
      <c r="B17548" s="13">
        <v>1850</v>
      </c>
      <c r="C17548" s="13">
        <v>112288</v>
      </c>
    </row>
    <row r="17549" spans="1:4" ht="15.75" hidden="1" customHeight="1">
      <c r="A17549" s="13" t="s">
        <v>48</v>
      </c>
      <c r="B17549" s="13">
        <v>1851</v>
      </c>
      <c r="C17549" s="13">
        <v>112886</v>
      </c>
    </row>
    <row r="17550" spans="1:4" ht="15.75" hidden="1" customHeight="1">
      <c r="A17550" s="13" t="s">
        <v>48</v>
      </c>
      <c r="B17550" s="13">
        <v>1852</v>
      </c>
      <c r="C17550" s="13">
        <v>113561</v>
      </c>
    </row>
    <row r="17551" spans="1:4" ht="15.75" hidden="1" customHeight="1">
      <c r="A17551" s="13" t="s">
        <v>48</v>
      </c>
      <c r="B17551" s="13">
        <v>1853</v>
      </c>
      <c r="C17551" s="13">
        <v>114313</v>
      </c>
    </row>
    <row r="17552" spans="1:4" ht="15.75" hidden="1" customHeight="1">
      <c r="A17552" s="13" t="s">
        <v>48</v>
      </c>
      <c r="B17552" s="13">
        <v>1854</v>
      </c>
      <c r="C17552" s="13">
        <v>115070</v>
      </c>
    </row>
    <row r="17553" spans="1:3" ht="15.75" hidden="1" customHeight="1">
      <c r="A17553" s="13" t="s">
        <v>48</v>
      </c>
      <c r="B17553" s="13">
        <v>1855</v>
      </c>
      <c r="C17553" s="13">
        <v>115832</v>
      </c>
    </row>
    <row r="17554" spans="1:3" ht="15.75" hidden="1" customHeight="1">
      <c r="A17554" s="13" t="s">
        <v>48</v>
      </c>
      <c r="B17554" s="13">
        <v>1856</v>
      </c>
      <c r="C17554" s="13">
        <v>116599</v>
      </c>
    </row>
    <row r="17555" spans="1:3" ht="15.75" hidden="1" customHeight="1">
      <c r="A17555" s="13" t="s">
        <v>48</v>
      </c>
      <c r="B17555" s="13">
        <v>1857</v>
      </c>
      <c r="C17555" s="13">
        <v>117371</v>
      </c>
    </row>
    <row r="17556" spans="1:3" ht="15.75" hidden="1" customHeight="1">
      <c r="A17556" s="13" t="s">
        <v>48</v>
      </c>
      <c r="B17556" s="13">
        <v>1858</v>
      </c>
      <c r="C17556" s="13">
        <v>118148</v>
      </c>
    </row>
    <row r="17557" spans="1:3" ht="15.75" hidden="1" customHeight="1">
      <c r="A17557" s="13" t="s">
        <v>48</v>
      </c>
      <c r="B17557" s="13">
        <v>1859</v>
      </c>
      <c r="C17557" s="13">
        <v>118931</v>
      </c>
    </row>
    <row r="17558" spans="1:3" ht="15.75" hidden="1" customHeight="1">
      <c r="A17558" s="13" t="s">
        <v>48</v>
      </c>
      <c r="B17558" s="13">
        <v>1860</v>
      </c>
      <c r="C17558" s="13">
        <v>119718</v>
      </c>
    </row>
    <row r="17559" spans="1:3" ht="15.75" hidden="1" customHeight="1">
      <c r="A17559" s="13" t="s">
        <v>48</v>
      </c>
      <c r="B17559" s="13">
        <v>1861</v>
      </c>
      <c r="C17559" s="13">
        <v>120511</v>
      </c>
    </row>
    <row r="17560" spans="1:3" ht="15.75" hidden="1" customHeight="1">
      <c r="A17560" s="13" t="s">
        <v>48</v>
      </c>
      <c r="B17560" s="13">
        <v>1862</v>
      </c>
      <c r="C17560" s="13">
        <v>121309</v>
      </c>
    </row>
    <row r="17561" spans="1:3" ht="15.75" hidden="1" customHeight="1">
      <c r="A17561" s="13" t="s">
        <v>48</v>
      </c>
      <c r="B17561" s="13">
        <v>1863</v>
      </c>
      <c r="C17561" s="13">
        <v>122112</v>
      </c>
    </row>
    <row r="17562" spans="1:3" ht="15.75" hidden="1" customHeight="1">
      <c r="A17562" s="13" t="s">
        <v>48</v>
      </c>
      <c r="B17562" s="13">
        <v>1864</v>
      </c>
      <c r="C17562" s="13">
        <v>122920</v>
      </c>
    </row>
    <row r="17563" spans="1:3" ht="15.75" hidden="1" customHeight="1">
      <c r="A17563" s="13" t="s">
        <v>48</v>
      </c>
      <c r="B17563" s="13">
        <v>1865</v>
      </c>
      <c r="C17563" s="13">
        <v>123733</v>
      </c>
    </row>
    <row r="17564" spans="1:3" ht="15.75" hidden="1" customHeight="1">
      <c r="A17564" s="13" t="s">
        <v>48</v>
      </c>
      <c r="B17564" s="13">
        <v>1866</v>
      </c>
      <c r="C17564" s="13">
        <v>124552</v>
      </c>
    </row>
    <row r="17565" spans="1:3" ht="15.75" hidden="1" customHeight="1">
      <c r="A17565" s="13" t="s">
        <v>48</v>
      </c>
      <c r="B17565" s="13">
        <v>1867</v>
      </c>
      <c r="C17565" s="13">
        <v>125377</v>
      </c>
    </row>
    <row r="17566" spans="1:3" ht="15.75" hidden="1" customHeight="1">
      <c r="A17566" s="13" t="s">
        <v>48</v>
      </c>
      <c r="B17566" s="13">
        <v>1868</v>
      </c>
      <c r="C17566" s="13">
        <v>126206</v>
      </c>
    </row>
    <row r="17567" spans="1:3" ht="15.75" hidden="1" customHeight="1">
      <c r="A17567" s="13" t="s">
        <v>48</v>
      </c>
      <c r="B17567" s="13">
        <v>1869</v>
      </c>
      <c r="C17567" s="13">
        <v>127118</v>
      </c>
    </row>
    <row r="17568" spans="1:3" ht="15.75" hidden="1" customHeight="1">
      <c r="A17568" s="13" t="s">
        <v>48</v>
      </c>
      <c r="B17568" s="13">
        <v>1870</v>
      </c>
      <c r="C17568" s="13">
        <v>128114</v>
      </c>
    </row>
    <row r="17569" spans="1:3" ht="15.75" hidden="1" customHeight="1">
      <c r="A17569" s="13" t="s">
        <v>48</v>
      </c>
      <c r="B17569" s="13">
        <v>1871</v>
      </c>
      <c r="C17569" s="13">
        <v>129194</v>
      </c>
    </row>
    <row r="17570" spans="1:3" ht="15.75" hidden="1" customHeight="1">
      <c r="A17570" s="13" t="s">
        <v>48</v>
      </c>
      <c r="B17570" s="13">
        <v>1872</v>
      </c>
      <c r="C17570" s="13">
        <v>130360</v>
      </c>
    </row>
    <row r="17571" spans="1:3" ht="15.75" hidden="1" customHeight="1">
      <c r="A17571" s="13" t="s">
        <v>48</v>
      </c>
      <c r="B17571" s="13">
        <v>1873</v>
      </c>
      <c r="C17571" s="13">
        <v>131614</v>
      </c>
    </row>
    <row r="17572" spans="1:3" ht="15.75" hidden="1" customHeight="1">
      <c r="A17572" s="13" t="s">
        <v>48</v>
      </c>
      <c r="B17572" s="13">
        <v>1874</v>
      </c>
      <c r="C17572" s="13">
        <v>132880</v>
      </c>
    </row>
    <row r="17573" spans="1:3" ht="15.75" hidden="1" customHeight="1">
      <c r="A17573" s="13" t="s">
        <v>48</v>
      </c>
      <c r="B17573" s="13">
        <v>1875</v>
      </c>
      <c r="C17573" s="13">
        <v>134157</v>
      </c>
    </row>
    <row r="17574" spans="1:3" ht="15.75" hidden="1" customHeight="1">
      <c r="A17574" s="13" t="s">
        <v>48</v>
      </c>
      <c r="B17574" s="13">
        <v>1876</v>
      </c>
      <c r="C17574" s="13">
        <v>135448</v>
      </c>
    </row>
    <row r="17575" spans="1:3" ht="15.75" hidden="1" customHeight="1">
      <c r="A17575" s="13" t="s">
        <v>48</v>
      </c>
      <c r="B17575" s="13">
        <v>1877</v>
      </c>
      <c r="C17575" s="13">
        <v>136750</v>
      </c>
    </row>
    <row r="17576" spans="1:3" ht="15.75" hidden="1" customHeight="1">
      <c r="A17576" s="13" t="s">
        <v>48</v>
      </c>
      <c r="B17576" s="13">
        <v>1878</v>
      </c>
      <c r="C17576" s="13">
        <v>138065</v>
      </c>
    </row>
    <row r="17577" spans="1:3" ht="15.75" hidden="1" customHeight="1">
      <c r="A17577" s="13" t="s">
        <v>48</v>
      </c>
      <c r="B17577" s="13">
        <v>1879</v>
      </c>
      <c r="C17577" s="13">
        <v>139393</v>
      </c>
    </row>
    <row r="17578" spans="1:3" ht="15.75" hidden="1" customHeight="1">
      <c r="A17578" s="13" t="s">
        <v>48</v>
      </c>
      <c r="B17578" s="13">
        <v>1880</v>
      </c>
      <c r="C17578" s="13">
        <v>140733</v>
      </c>
    </row>
    <row r="17579" spans="1:3" ht="15.75" hidden="1" customHeight="1">
      <c r="A17579" s="13" t="s">
        <v>48</v>
      </c>
      <c r="B17579" s="13">
        <v>1881</v>
      </c>
      <c r="C17579" s="13">
        <v>142086</v>
      </c>
    </row>
    <row r="17580" spans="1:3" ht="15.75" hidden="1" customHeight="1">
      <c r="A17580" s="13" t="s">
        <v>48</v>
      </c>
      <c r="B17580" s="13">
        <v>1882</v>
      </c>
      <c r="C17580" s="13">
        <v>143452</v>
      </c>
    </row>
    <row r="17581" spans="1:3" ht="15.75" hidden="1" customHeight="1">
      <c r="A17581" s="13" t="s">
        <v>48</v>
      </c>
      <c r="B17581" s="13">
        <v>1883</v>
      </c>
      <c r="C17581" s="13">
        <v>144831</v>
      </c>
    </row>
    <row r="17582" spans="1:3" ht="15.75" hidden="1" customHeight="1">
      <c r="A17582" s="13" t="s">
        <v>48</v>
      </c>
      <c r="B17582" s="13">
        <v>1884</v>
      </c>
      <c r="C17582" s="13">
        <v>146224</v>
      </c>
    </row>
    <row r="17583" spans="1:3" ht="15.75" hidden="1" customHeight="1">
      <c r="A17583" s="13" t="s">
        <v>48</v>
      </c>
      <c r="B17583" s="13">
        <v>1885</v>
      </c>
      <c r="C17583" s="13">
        <v>147629</v>
      </c>
    </row>
    <row r="17584" spans="1:3" ht="15.75" hidden="1" customHeight="1">
      <c r="A17584" s="13" t="s">
        <v>48</v>
      </c>
      <c r="B17584" s="13">
        <v>1886</v>
      </c>
      <c r="C17584" s="13">
        <v>149049</v>
      </c>
    </row>
    <row r="17585" spans="1:3" ht="15.75" hidden="1" customHeight="1">
      <c r="A17585" s="13" t="s">
        <v>48</v>
      </c>
      <c r="B17585" s="13">
        <v>1887</v>
      </c>
      <c r="C17585" s="13">
        <v>150481</v>
      </c>
    </row>
    <row r="17586" spans="1:3" ht="15.75" hidden="1" customHeight="1">
      <c r="A17586" s="13" t="s">
        <v>48</v>
      </c>
      <c r="B17586" s="13">
        <v>1888</v>
      </c>
      <c r="C17586" s="13">
        <v>151928</v>
      </c>
    </row>
    <row r="17587" spans="1:3" ht="15.75" hidden="1" customHeight="1">
      <c r="A17587" s="13" t="s">
        <v>48</v>
      </c>
      <c r="B17587" s="13">
        <v>1889</v>
      </c>
      <c r="C17587" s="13">
        <v>153326</v>
      </c>
    </row>
    <row r="17588" spans="1:3" ht="15.75" hidden="1" customHeight="1">
      <c r="A17588" s="13" t="s">
        <v>48</v>
      </c>
      <c r="B17588" s="13">
        <v>1890</v>
      </c>
      <c r="C17588" s="13">
        <v>154676</v>
      </c>
    </row>
    <row r="17589" spans="1:3" ht="15.75" hidden="1" customHeight="1">
      <c r="A17589" s="13" t="s">
        <v>48</v>
      </c>
      <c r="B17589" s="13">
        <v>1891</v>
      </c>
      <c r="C17589" s="13">
        <v>155975</v>
      </c>
    </row>
    <row r="17590" spans="1:3" ht="15.75" hidden="1" customHeight="1">
      <c r="A17590" s="13" t="s">
        <v>48</v>
      </c>
      <c r="B17590" s="13">
        <v>1892</v>
      </c>
      <c r="C17590" s="13">
        <v>157223</v>
      </c>
    </row>
    <row r="17591" spans="1:3" ht="15.75" hidden="1" customHeight="1">
      <c r="A17591" s="13" t="s">
        <v>48</v>
      </c>
      <c r="B17591" s="13">
        <v>1893</v>
      </c>
      <c r="C17591" s="13">
        <v>158420</v>
      </c>
    </row>
    <row r="17592" spans="1:3" ht="15.75" hidden="1" customHeight="1">
      <c r="A17592" s="13" t="s">
        <v>48</v>
      </c>
      <c r="B17592" s="13">
        <v>1894</v>
      </c>
      <c r="C17592" s="13">
        <v>159625</v>
      </c>
    </row>
    <row r="17593" spans="1:3" ht="15.75" hidden="1" customHeight="1">
      <c r="A17593" s="13" t="s">
        <v>48</v>
      </c>
      <c r="B17593" s="13">
        <v>1895</v>
      </c>
      <c r="C17593" s="13">
        <v>160839</v>
      </c>
    </row>
    <row r="17594" spans="1:3" ht="15.75" hidden="1" customHeight="1">
      <c r="A17594" s="13" t="s">
        <v>48</v>
      </c>
      <c r="B17594" s="13">
        <v>1896</v>
      </c>
      <c r="C17594" s="13">
        <v>162063</v>
      </c>
    </row>
    <row r="17595" spans="1:3" ht="15.75" hidden="1" customHeight="1">
      <c r="A17595" s="13" t="s">
        <v>48</v>
      </c>
      <c r="B17595" s="13">
        <v>1897</v>
      </c>
      <c r="C17595" s="13">
        <v>163296</v>
      </c>
    </row>
    <row r="17596" spans="1:3" ht="15.75" hidden="1" customHeight="1">
      <c r="A17596" s="13" t="s">
        <v>48</v>
      </c>
      <c r="B17596" s="13">
        <v>1898</v>
      </c>
      <c r="C17596" s="13">
        <v>164538</v>
      </c>
    </row>
    <row r="17597" spans="1:3" ht="15.75" hidden="1" customHeight="1">
      <c r="A17597" s="13" t="s">
        <v>48</v>
      </c>
      <c r="B17597" s="13">
        <v>1899</v>
      </c>
      <c r="C17597" s="13">
        <v>165790</v>
      </c>
    </row>
    <row r="17598" spans="1:3" ht="15.75" hidden="1" customHeight="1">
      <c r="A17598" s="13" t="s">
        <v>48</v>
      </c>
      <c r="B17598" s="13">
        <v>1900</v>
      </c>
      <c r="C17598" s="13">
        <v>167051</v>
      </c>
    </row>
    <row r="17599" spans="1:3" ht="15.75" hidden="1" customHeight="1">
      <c r="A17599" s="13" t="s">
        <v>48</v>
      </c>
      <c r="B17599" s="13">
        <v>1901</v>
      </c>
      <c r="C17599" s="13">
        <v>168322</v>
      </c>
    </row>
    <row r="17600" spans="1:3" ht="15.75" hidden="1" customHeight="1">
      <c r="A17600" s="13" t="s">
        <v>48</v>
      </c>
      <c r="B17600" s="13">
        <v>1902</v>
      </c>
      <c r="C17600" s="13">
        <v>169602</v>
      </c>
    </row>
    <row r="17601" spans="1:3" ht="15.75" hidden="1" customHeight="1">
      <c r="A17601" s="13" t="s">
        <v>48</v>
      </c>
      <c r="B17601" s="13">
        <v>1903</v>
      </c>
      <c r="C17601" s="13">
        <v>170892</v>
      </c>
    </row>
    <row r="17602" spans="1:3" ht="15.75" hidden="1" customHeight="1">
      <c r="A17602" s="13" t="s">
        <v>48</v>
      </c>
      <c r="B17602" s="13">
        <v>1904</v>
      </c>
      <c r="C17602" s="13">
        <v>172191</v>
      </c>
    </row>
    <row r="17603" spans="1:3" ht="15.75" hidden="1" customHeight="1">
      <c r="A17603" s="13" t="s">
        <v>48</v>
      </c>
      <c r="B17603" s="13">
        <v>1905</v>
      </c>
      <c r="C17603" s="13">
        <v>173501</v>
      </c>
    </row>
    <row r="17604" spans="1:3" ht="15.75" hidden="1" customHeight="1">
      <c r="A17604" s="13" t="s">
        <v>48</v>
      </c>
      <c r="B17604" s="13">
        <v>1906</v>
      </c>
      <c r="C17604" s="13">
        <v>174820</v>
      </c>
    </row>
    <row r="17605" spans="1:3" ht="15.75" hidden="1" customHeight="1">
      <c r="A17605" s="13" t="s">
        <v>48</v>
      </c>
      <c r="B17605" s="13">
        <v>1907</v>
      </c>
      <c r="C17605" s="13">
        <v>176150</v>
      </c>
    </row>
    <row r="17606" spans="1:3" ht="15.75" hidden="1" customHeight="1">
      <c r="A17606" s="13" t="s">
        <v>48</v>
      </c>
      <c r="B17606" s="13">
        <v>1908</v>
      </c>
      <c r="C17606" s="13">
        <v>177489</v>
      </c>
    </row>
    <row r="17607" spans="1:3" ht="15.75" hidden="1" customHeight="1">
      <c r="A17607" s="13" t="s">
        <v>48</v>
      </c>
      <c r="B17607" s="13">
        <v>1909</v>
      </c>
      <c r="C17607" s="13">
        <v>178802</v>
      </c>
    </row>
    <row r="17608" spans="1:3" ht="15.75" hidden="1" customHeight="1">
      <c r="A17608" s="13" t="s">
        <v>48</v>
      </c>
      <c r="B17608" s="13">
        <v>1910</v>
      </c>
      <c r="C17608" s="13">
        <v>180090</v>
      </c>
    </row>
    <row r="17609" spans="1:3" ht="15.75" hidden="1" customHeight="1">
      <c r="A17609" s="13" t="s">
        <v>48</v>
      </c>
      <c r="B17609" s="13">
        <v>1911</v>
      </c>
      <c r="C17609" s="13">
        <v>181350</v>
      </c>
    </row>
    <row r="17610" spans="1:3" ht="15.75" hidden="1" customHeight="1">
      <c r="A17610" s="13" t="s">
        <v>48</v>
      </c>
      <c r="B17610" s="13">
        <v>1912</v>
      </c>
      <c r="C17610" s="13">
        <v>182583</v>
      </c>
    </row>
    <row r="17611" spans="1:3" ht="15.75" hidden="1" customHeight="1">
      <c r="A17611" s="13" t="s">
        <v>48</v>
      </c>
      <c r="B17611" s="13">
        <v>1913</v>
      </c>
      <c r="C17611" s="13">
        <v>183788</v>
      </c>
    </row>
    <row r="17612" spans="1:3" ht="15.75" hidden="1" customHeight="1">
      <c r="A17612" s="13" t="s">
        <v>48</v>
      </c>
      <c r="B17612" s="13">
        <v>1914</v>
      </c>
      <c r="C17612" s="13">
        <v>185001</v>
      </c>
    </row>
    <row r="17613" spans="1:3" ht="15.75" hidden="1" customHeight="1">
      <c r="A17613" s="13" t="s">
        <v>48</v>
      </c>
      <c r="B17613" s="13">
        <v>1915</v>
      </c>
      <c r="C17613" s="13">
        <v>186222</v>
      </c>
    </row>
    <row r="17614" spans="1:3" ht="15.75" hidden="1" customHeight="1">
      <c r="A17614" s="13" t="s">
        <v>48</v>
      </c>
      <c r="B17614" s="13">
        <v>1916</v>
      </c>
      <c r="C17614" s="13">
        <v>187452</v>
      </c>
    </row>
    <row r="17615" spans="1:3" ht="15.75" hidden="1" customHeight="1">
      <c r="A17615" s="13" t="s">
        <v>48</v>
      </c>
      <c r="B17615" s="13">
        <v>1917</v>
      </c>
      <c r="C17615" s="13">
        <v>188689</v>
      </c>
    </row>
    <row r="17616" spans="1:3" ht="15.75" hidden="1" customHeight="1">
      <c r="A17616" s="13" t="s">
        <v>48</v>
      </c>
      <c r="B17616" s="13">
        <v>1918</v>
      </c>
      <c r="C17616" s="13">
        <v>189821</v>
      </c>
    </row>
    <row r="17617" spans="1:3" ht="15.75" hidden="1" customHeight="1">
      <c r="A17617" s="13" t="s">
        <v>48</v>
      </c>
      <c r="B17617" s="13">
        <v>1919</v>
      </c>
      <c r="C17617" s="13">
        <v>191306</v>
      </c>
    </row>
    <row r="17618" spans="1:3" ht="15.75" hidden="1" customHeight="1">
      <c r="A17618" s="13" t="s">
        <v>48</v>
      </c>
      <c r="B17618" s="13">
        <v>1920</v>
      </c>
      <c r="C17618" s="13">
        <v>193150</v>
      </c>
    </row>
    <row r="17619" spans="1:3" ht="15.75" hidden="1" customHeight="1">
      <c r="A17619" s="13" t="s">
        <v>48</v>
      </c>
      <c r="B17619" s="13">
        <v>1921</v>
      </c>
      <c r="C17619" s="13">
        <v>195362</v>
      </c>
    </row>
    <row r="17620" spans="1:3" ht="15.75" hidden="1" customHeight="1">
      <c r="A17620" s="13" t="s">
        <v>48</v>
      </c>
      <c r="B17620" s="13">
        <v>1922</v>
      </c>
      <c r="C17620" s="13">
        <v>197949</v>
      </c>
    </row>
    <row r="17621" spans="1:3" ht="15.75" hidden="1" customHeight="1">
      <c r="A17621" s="13" t="s">
        <v>48</v>
      </c>
      <c r="B17621" s="13">
        <v>1923</v>
      </c>
      <c r="C17621" s="13">
        <v>200918</v>
      </c>
    </row>
    <row r="17622" spans="1:3" ht="15.75" hidden="1" customHeight="1">
      <c r="A17622" s="13" t="s">
        <v>48</v>
      </c>
      <c r="B17622" s="13">
        <v>1924</v>
      </c>
      <c r="C17622" s="13">
        <v>203932</v>
      </c>
    </row>
    <row r="17623" spans="1:3" ht="15.75" hidden="1" customHeight="1">
      <c r="A17623" s="13" t="s">
        <v>48</v>
      </c>
      <c r="B17623" s="13">
        <v>1925</v>
      </c>
      <c r="C17623" s="13">
        <v>206991</v>
      </c>
    </row>
    <row r="17624" spans="1:3" ht="15.75" hidden="1" customHeight="1">
      <c r="A17624" s="13" t="s">
        <v>48</v>
      </c>
      <c r="B17624" s="13">
        <v>1926</v>
      </c>
      <c r="C17624" s="13">
        <v>210096</v>
      </c>
    </row>
    <row r="17625" spans="1:3" ht="15.75" hidden="1" customHeight="1">
      <c r="A17625" s="13" t="s">
        <v>48</v>
      </c>
      <c r="B17625" s="13">
        <v>1927</v>
      </c>
      <c r="C17625" s="13">
        <v>213247</v>
      </c>
    </row>
    <row r="17626" spans="1:3" ht="15.75" hidden="1" customHeight="1">
      <c r="A17626" s="13" t="s">
        <v>48</v>
      </c>
      <c r="B17626" s="13">
        <v>1928</v>
      </c>
      <c r="C17626" s="13">
        <v>216446</v>
      </c>
    </row>
    <row r="17627" spans="1:3" ht="15.75" hidden="1" customHeight="1">
      <c r="A17627" s="13" t="s">
        <v>48</v>
      </c>
      <c r="B17627" s="13">
        <v>1929</v>
      </c>
      <c r="C17627" s="13">
        <v>219648</v>
      </c>
    </row>
    <row r="17628" spans="1:3" ht="15.75" hidden="1" customHeight="1">
      <c r="A17628" s="13" t="s">
        <v>48</v>
      </c>
      <c r="B17628" s="13">
        <v>1930</v>
      </c>
      <c r="C17628" s="13">
        <v>222853</v>
      </c>
    </row>
    <row r="17629" spans="1:3" ht="15.75" hidden="1" customHeight="1">
      <c r="A17629" s="13" t="s">
        <v>48</v>
      </c>
      <c r="B17629" s="13">
        <v>1931</v>
      </c>
      <c r="C17629" s="13">
        <v>226060</v>
      </c>
    </row>
    <row r="17630" spans="1:3" ht="15.75" hidden="1" customHeight="1">
      <c r="A17630" s="13" t="s">
        <v>48</v>
      </c>
      <c r="B17630" s="13">
        <v>1932</v>
      </c>
      <c r="C17630" s="13">
        <v>229269</v>
      </c>
    </row>
    <row r="17631" spans="1:3" ht="15.75" hidden="1" customHeight="1">
      <c r="A17631" s="13" t="s">
        <v>48</v>
      </c>
      <c r="B17631" s="13">
        <v>1933</v>
      </c>
      <c r="C17631" s="13">
        <v>232478</v>
      </c>
    </row>
    <row r="17632" spans="1:3" ht="15.75" hidden="1" customHeight="1">
      <c r="A17632" s="13" t="s">
        <v>48</v>
      </c>
      <c r="B17632" s="13">
        <v>1934</v>
      </c>
      <c r="C17632" s="13">
        <v>235733</v>
      </c>
    </row>
    <row r="17633" spans="1:4" ht="15.75" hidden="1" customHeight="1">
      <c r="A17633" s="13" t="s">
        <v>48</v>
      </c>
      <c r="B17633" s="13">
        <v>1935</v>
      </c>
      <c r="C17633" s="13">
        <v>239033</v>
      </c>
    </row>
    <row r="17634" spans="1:4" ht="15.75" hidden="1" customHeight="1">
      <c r="A17634" s="13" t="s">
        <v>48</v>
      </c>
      <c r="B17634" s="13">
        <v>1936</v>
      </c>
      <c r="C17634" s="13">
        <v>242380</v>
      </c>
    </row>
    <row r="17635" spans="1:4" ht="15.75" hidden="1" customHeight="1">
      <c r="A17635" s="13" t="s">
        <v>48</v>
      </c>
      <c r="B17635" s="13">
        <v>1937</v>
      </c>
      <c r="C17635" s="13">
        <v>245773</v>
      </c>
    </row>
    <row r="17636" spans="1:4" ht="15.75" hidden="1" customHeight="1">
      <c r="A17636" s="13" t="s">
        <v>48</v>
      </c>
      <c r="B17636" s="13">
        <v>1938</v>
      </c>
      <c r="C17636" s="13">
        <v>249214</v>
      </c>
    </row>
    <row r="17637" spans="1:4" ht="15.75" hidden="1" customHeight="1">
      <c r="A17637" s="13" t="s">
        <v>48</v>
      </c>
      <c r="B17637" s="13">
        <v>1939</v>
      </c>
      <c r="C17637" s="13">
        <v>252908</v>
      </c>
    </row>
    <row r="17638" spans="1:4" ht="15.75" hidden="1" customHeight="1">
      <c r="A17638" s="13" t="s">
        <v>48</v>
      </c>
      <c r="B17638" s="13">
        <v>1940</v>
      </c>
      <c r="C17638" s="13">
        <v>256862</v>
      </c>
    </row>
    <row r="17639" spans="1:4" ht="15.75" hidden="1" customHeight="1">
      <c r="A17639" s="13" t="s">
        <v>48</v>
      </c>
      <c r="B17639" s="13">
        <v>1941</v>
      </c>
      <c r="C17639" s="13">
        <v>261084</v>
      </c>
    </row>
    <row r="17640" spans="1:4" ht="15.75" hidden="1" customHeight="1">
      <c r="A17640" s="13" t="s">
        <v>48</v>
      </c>
      <c r="B17640" s="13">
        <v>1942</v>
      </c>
      <c r="C17640" s="13">
        <v>265582</v>
      </c>
    </row>
    <row r="17641" spans="1:4" ht="15.75" hidden="1" customHeight="1">
      <c r="A17641" s="13" t="s">
        <v>48</v>
      </c>
      <c r="B17641" s="13">
        <v>1943</v>
      </c>
      <c r="C17641" s="13">
        <v>270362</v>
      </c>
    </row>
    <row r="17642" spans="1:4" ht="15.75" hidden="1" customHeight="1">
      <c r="A17642" s="13" t="s">
        <v>48</v>
      </c>
      <c r="B17642" s="13">
        <v>1944</v>
      </c>
      <c r="C17642" s="13">
        <v>275229</v>
      </c>
    </row>
    <row r="17643" spans="1:4" ht="15.75" hidden="1" customHeight="1">
      <c r="A17643" s="13" t="s">
        <v>48</v>
      </c>
      <c r="B17643" s="13">
        <v>1945</v>
      </c>
      <c r="C17643" s="13">
        <v>280183</v>
      </c>
    </row>
    <row r="17644" spans="1:4" ht="15.75" hidden="1" customHeight="1">
      <c r="A17644" s="13" t="s">
        <v>48</v>
      </c>
      <c r="B17644" s="13">
        <v>1946</v>
      </c>
      <c r="C17644" s="13">
        <v>285226</v>
      </c>
    </row>
    <row r="17645" spans="1:4" ht="15.75" hidden="1" customHeight="1">
      <c r="A17645" s="13" t="s">
        <v>48</v>
      </c>
      <c r="B17645" s="13">
        <v>1947</v>
      </c>
      <c r="C17645" s="13">
        <v>290360</v>
      </c>
    </row>
    <row r="17646" spans="1:4" ht="15.75" hidden="1" customHeight="1">
      <c r="A17646" s="13" t="s">
        <v>48</v>
      </c>
      <c r="B17646" s="13">
        <v>1948</v>
      </c>
      <c r="C17646" s="13">
        <v>295587</v>
      </c>
    </row>
    <row r="17647" spans="1:4" ht="15.75" hidden="1" customHeight="1">
      <c r="A17647" s="13" t="s">
        <v>48</v>
      </c>
      <c r="B17647" s="13">
        <v>1949</v>
      </c>
      <c r="C17647" s="13">
        <v>301058</v>
      </c>
    </row>
    <row r="17648" spans="1:4" ht="15.75" hidden="1" customHeight="1">
      <c r="A17648" s="13" t="s">
        <v>48</v>
      </c>
      <c r="B17648" s="13">
        <v>1950</v>
      </c>
      <c r="C17648" s="13">
        <v>306793</v>
      </c>
      <c r="D17648" s="13">
        <v>1.4999999999999999E-2</v>
      </c>
    </row>
    <row r="17649" spans="1:4" ht="15.75" hidden="1" customHeight="1">
      <c r="A17649" s="13" t="s">
        <v>48</v>
      </c>
      <c r="B17649" s="13">
        <v>1951</v>
      </c>
      <c r="C17649" s="13">
        <v>314626</v>
      </c>
      <c r="D17649" s="13">
        <v>1.4999999999999999E-2</v>
      </c>
    </row>
    <row r="17650" spans="1:4" ht="15.75" hidden="1" customHeight="1">
      <c r="A17650" s="13" t="s">
        <v>48</v>
      </c>
      <c r="B17650" s="13">
        <v>1952</v>
      </c>
      <c r="C17650" s="13">
        <v>322836</v>
      </c>
      <c r="D17650" s="13">
        <v>1.0999999999999999E-2</v>
      </c>
    </row>
    <row r="17651" spans="1:4" ht="15.75" hidden="1" customHeight="1">
      <c r="A17651" s="13" t="s">
        <v>48</v>
      </c>
      <c r="B17651" s="13">
        <v>1953</v>
      </c>
      <c r="C17651" s="13">
        <v>331382</v>
      </c>
      <c r="D17651" s="13">
        <v>1.0999999999999999E-2</v>
      </c>
    </row>
    <row r="17652" spans="1:4" ht="15.75" hidden="1" customHeight="1">
      <c r="A17652" s="13" t="s">
        <v>48</v>
      </c>
      <c r="B17652" s="13">
        <v>1954</v>
      </c>
      <c r="C17652" s="13">
        <v>340247</v>
      </c>
      <c r="D17652" s="13">
        <v>1.4999999999999999E-2</v>
      </c>
    </row>
    <row r="17653" spans="1:4" ht="15.75" hidden="1" customHeight="1">
      <c r="A17653" s="13" t="s">
        <v>48</v>
      </c>
      <c r="B17653" s="13">
        <v>1955</v>
      </c>
      <c r="C17653" s="13">
        <v>349380</v>
      </c>
      <c r="D17653" s="13">
        <v>1.4999999999999999E-2</v>
      </c>
    </row>
    <row r="17654" spans="1:4" ht="15.75" hidden="1" customHeight="1">
      <c r="A17654" s="13" t="s">
        <v>48</v>
      </c>
      <c r="B17654" s="13">
        <v>1956</v>
      </c>
      <c r="C17654" s="13">
        <v>358757</v>
      </c>
      <c r="D17654" s="13">
        <v>1.7999999999999999E-2</v>
      </c>
    </row>
    <row r="17655" spans="1:4" ht="15.75" hidden="1" customHeight="1">
      <c r="A17655" s="13" t="s">
        <v>48</v>
      </c>
      <c r="B17655" s="13">
        <v>1957</v>
      </c>
      <c r="C17655" s="13">
        <v>368420</v>
      </c>
      <c r="D17655" s="13">
        <v>2.1999999999999999E-2</v>
      </c>
    </row>
    <row r="17656" spans="1:4" ht="15.75" hidden="1" customHeight="1">
      <c r="A17656" s="13" t="s">
        <v>48</v>
      </c>
      <c r="B17656" s="13">
        <v>1958</v>
      </c>
      <c r="C17656" s="13">
        <v>378457</v>
      </c>
      <c r="D17656" s="13">
        <v>2.5999999999999999E-2</v>
      </c>
    </row>
    <row r="17657" spans="1:4" ht="15.75" hidden="1" customHeight="1">
      <c r="A17657" s="13" t="s">
        <v>48</v>
      </c>
      <c r="B17657" s="13">
        <v>1959</v>
      </c>
      <c r="C17657" s="13">
        <v>388885</v>
      </c>
      <c r="D17657" s="13">
        <v>1.7999999999999999E-2</v>
      </c>
    </row>
    <row r="17658" spans="1:4" ht="15.75" hidden="1" customHeight="1">
      <c r="A17658" s="13" t="s">
        <v>48</v>
      </c>
      <c r="B17658" s="13">
        <v>1960</v>
      </c>
      <c r="C17658" s="13">
        <v>399656</v>
      </c>
      <c r="D17658" s="13">
        <v>1.7999999999999999E-2</v>
      </c>
    </row>
    <row r="17659" spans="1:4" ht="15.75" hidden="1" customHeight="1">
      <c r="A17659" s="13" t="s">
        <v>48</v>
      </c>
      <c r="B17659" s="13">
        <v>1961</v>
      </c>
      <c r="C17659" s="13">
        <v>410815</v>
      </c>
      <c r="D17659" s="13">
        <v>2.1999999999999999E-2</v>
      </c>
    </row>
    <row r="17660" spans="1:4" ht="15.75" hidden="1" customHeight="1">
      <c r="A17660" s="13" t="s">
        <v>48</v>
      </c>
      <c r="B17660" s="13">
        <v>1962</v>
      </c>
      <c r="C17660" s="13">
        <v>422322</v>
      </c>
      <c r="D17660" s="13">
        <v>2.5999999999999999E-2</v>
      </c>
    </row>
    <row r="17661" spans="1:4" ht="15.75" hidden="1" customHeight="1">
      <c r="A17661" s="13" t="s">
        <v>48</v>
      </c>
      <c r="B17661" s="13">
        <v>1963</v>
      </c>
      <c r="C17661" s="13">
        <v>434181</v>
      </c>
      <c r="D17661" s="13">
        <v>2.9000000000000001E-2</v>
      </c>
    </row>
    <row r="17662" spans="1:4" ht="15.75" hidden="1" customHeight="1">
      <c r="A17662" s="13" t="s">
        <v>48</v>
      </c>
      <c r="B17662" s="13">
        <v>1964</v>
      </c>
      <c r="C17662" s="13">
        <v>446384</v>
      </c>
      <c r="D17662" s="13">
        <v>2.9000000000000001E-2</v>
      </c>
    </row>
    <row r="17663" spans="1:4" ht="15.75" hidden="1" customHeight="1">
      <c r="A17663" s="13" t="s">
        <v>48</v>
      </c>
      <c r="B17663" s="13">
        <v>1965</v>
      </c>
      <c r="C17663" s="13">
        <v>458916</v>
      </c>
      <c r="D17663" s="13">
        <v>2.9000000000000001E-2</v>
      </c>
    </row>
    <row r="17664" spans="1:4" ht="15.75" hidden="1" customHeight="1">
      <c r="A17664" s="13" t="s">
        <v>48</v>
      </c>
      <c r="B17664" s="13">
        <v>1966</v>
      </c>
      <c r="C17664" s="13">
        <v>471761</v>
      </c>
      <c r="D17664" s="13">
        <v>3.3000000000000002E-2</v>
      </c>
    </row>
    <row r="17665" spans="1:4" ht="15.75" hidden="1" customHeight="1">
      <c r="A17665" s="13" t="s">
        <v>48</v>
      </c>
      <c r="B17665" s="13">
        <v>1967</v>
      </c>
      <c r="C17665" s="13">
        <v>485139</v>
      </c>
      <c r="D17665" s="13">
        <v>3.3000000000000002E-2</v>
      </c>
    </row>
    <row r="17666" spans="1:4" ht="15.75" hidden="1" customHeight="1">
      <c r="A17666" s="13" t="s">
        <v>48</v>
      </c>
      <c r="B17666" s="13">
        <v>1968</v>
      </c>
      <c r="C17666" s="13">
        <v>499164</v>
      </c>
      <c r="D17666" s="13">
        <v>3.6999999999999998E-2</v>
      </c>
    </row>
    <row r="17667" spans="1:4" ht="15.75" hidden="1" customHeight="1">
      <c r="A17667" s="13" t="s">
        <v>48</v>
      </c>
      <c r="B17667" s="13">
        <v>1969</v>
      </c>
      <c r="C17667" s="13">
        <v>513697</v>
      </c>
      <c r="D17667" s="13">
        <v>4.8000000000000001E-2</v>
      </c>
    </row>
    <row r="17668" spans="1:4" ht="15.75" hidden="1" customHeight="1">
      <c r="A17668" s="13" t="s">
        <v>48</v>
      </c>
      <c r="B17668" s="13">
        <v>1970</v>
      </c>
      <c r="C17668" s="13">
        <v>528741</v>
      </c>
      <c r="D17668" s="13">
        <v>4.8000000000000001E-2</v>
      </c>
    </row>
    <row r="17669" spans="1:4" ht="15.75" hidden="1" customHeight="1">
      <c r="A17669" s="13" t="s">
        <v>48</v>
      </c>
      <c r="B17669" s="13">
        <v>1971</v>
      </c>
      <c r="C17669" s="13">
        <v>544328</v>
      </c>
      <c r="D17669" s="13">
        <v>5.5E-2</v>
      </c>
    </row>
    <row r="17670" spans="1:4" ht="15.75" hidden="1" customHeight="1">
      <c r="A17670" s="13" t="s">
        <v>48</v>
      </c>
      <c r="B17670" s="13">
        <v>1972</v>
      </c>
      <c r="C17670" s="13">
        <v>560562</v>
      </c>
      <c r="D17670" s="13">
        <v>6.6000000000000003E-2</v>
      </c>
    </row>
    <row r="17671" spans="1:4" ht="15.75" hidden="1" customHeight="1">
      <c r="A17671" s="13" t="s">
        <v>48</v>
      </c>
      <c r="B17671" s="13">
        <v>1973</v>
      </c>
      <c r="C17671" s="13">
        <v>577501</v>
      </c>
      <c r="D17671" s="13">
        <v>6.2E-2</v>
      </c>
    </row>
    <row r="17672" spans="1:4" ht="15.75" hidden="1" customHeight="1">
      <c r="A17672" s="13" t="s">
        <v>48</v>
      </c>
      <c r="B17672" s="13">
        <v>1974</v>
      </c>
      <c r="C17672" s="13">
        <v>594918</v>
      </c>
      <c r="D17672" s="13">
        <v>6.2E-2</v>
      </c>
    </row>
    <row r="17673" spans="1:4" ht="15.75" hidden="1" customHeight="1">
      <c r="A17673" s="13" t="s">
        <v>48</v>
      </c>
      <c r="B17673" s="13">
        <v>1975</v>
      </c>
      <c r="C17673" s="13">
        <v>612922</v>
      </c>
      <c r="D17673" s="13">
        <v>9.9000000000000005E-2</v>
      </c>
    </row>
    <row r="17674" spans="1:4" ht="15.75" hidden="1" customHeight="1">
      <c r="A17674" s="13" t="s">
        <v>48</v>
      </c>
      <c r="B17674" s="13">
        <v>1976</v>
      </c>
      <c r="C17674" s="13">
        <v>631898</v>
      </c>
      <c r="D17674" s="13">
        <v>9.9000000000000005E-2</v>
      </c>
    </row>
    <row r="17675" spans="1:4" ht="15.75" hidden="1" customHeight="1">
      <c r="A17675" s="13" t="s">
        <v>48</v>
      </c>
      <c r="B17675" s="13">
        <v>1977</v>
      </c>
      <c r="C17675" s="13">
        <v>651947</v>
      </c>
      <c r="D17675" s="13">
        <v>0.114</v>
      </c>
    </row>
    <row r="17676" spans="1:4" ht="15.75" hidden="1" customHeight="1">
      <c r="A17676" s="13" t="s">
        <v>48</v>
      </c>
      <c r="B17676" s="13">
        <v>1978</v>
      </c>
      <c r="C17676" s="13">
        <v>672985</v>
      </c>
      <c r="D17676" s="13">
        <v>0.13900000000000001</v>
      </c>
    </row>
    <row r="17677" spans="1:4" ht="15.75" hidden="1" customHeight="1">
      <c r="A17677" s="13" t="s">
        <v>48</v>
      </c>
      <c r="B17677" s="13">
        <v>1979</v>
      </c>
      <c r="C17677" s="13">
        <v>695166</v>
      </c>
      <c r="D17677" s="13">
        <v>0.14699999999999999</v>
      </c>
    </row>
    <row r="17678" spans="1:4" ht="15.75" hidden="1" customHeight="1">
      <c r="A17678" s="13" t="s">
        <v>48</v>
      </c>
      <c r="B17678" s="13">
        <v>1980</v>
      </c>
      <c r="C17678" s="13">
        <v>718597</v>
      </c>
      <c r="D17678" s="13">
        <v>0.158</v>
      </c>
    </row>
    <row r="17679" spans="1:4" ht="15.75" hidden="1" customHeight="1">
      <c r="A17679" s="13" t="s">
        <v>48</v>
      </c>
      <c r="B17679" s="13">
        <v>1981</v>
      </c>
      <c r="C17679" s="13">
        <v>742853</v>
      </c>
      <c r="D17679" s="13">
        <v>0.158</v>
      </c>
    </row>
    <row r="17680" spans="1:4" ht="15.75" hidden="1" customHeight="1">
      <c r="A17680" s="13" t="s">
        <v>48</v>
      </c>
      <c r="B17680" s="13">
        <v>1982</v>
      </c>
      <c r="C17680" s="13">
        <v>768275</v>
      </c>
      <c r="D17680" s="13">
        <v>0.161</v>
      </c>
    </row>
    <row r="17681" spans="1:4" ht="15.75" hidden="1" customHeight="1">
      <c r="A17681" s="13" t="s">
        <v>48</v>
      </c>
      <c r="B17681" s="13">
        <v>1983</v>
      </c>
      <c r="C17681" s="13">
        <v>795567</v>
      </c>
      <c r="D17681" s="13">
        <v>0.161</v>
      </c>
    </row>
    <row r="17682" spans="1:4" ht="15.75" hidden="1" customHeight="1">
      <c r="A17682" s="13" t="s">
        <v>48</v>
      </c>
      <c r="B17682" s="13">
        <v>1984</v>
      </c>
      <c r="C17682" s="13">
        <v>824805</v>
      </c>
      <c r="D17682" s="13">
        <v>0.17199999999999999</v>
      </c>
    </row>
    <row r="17683" spans="1:4" ht="15.75" hidden="1" customHeight="1">
      <c r="A17683" s="13" t="s">
        <v>48</v>
      </c>
      <c r="B17683" s="13">
        <v>1985</v>
      </c>
      <c r="C17683" s="13">
        <v>855965</v>
      </c>
      <c r="D17683" s="13">
        <v>0.17199999999999999</v>
      </c>
    </row>
    <row r="17684" spans="1:4" ht="15.75" hidden="1" customHeight="1">
      <c r="A17684" s="13" t="s">
        <v>48</v>
      </c>
      <c r="B17684" s="13">
        <v>1986</v>
      </c>
      <c r="C17684" s="13">
        <v>888988</v>
      </c>
      <c r="D17684" s="13">
        <v>0.161</v>
      </c>
    </row>
    <row r="17685" spans="1:4" ht="15.75" hidden="1" customHeight="1">
      <c r="A17685" s="13" t="s">
        <v>48</v>
      </c>
      <c r="B17685" s="13">
        <v>1987</v>
      </c>
      <c r="C17685" s="13">
        <v>923922</v>
      </c>
      <c r="D17685" s="13">
        <v>0.18</v>
      </c>
    </row>
    <row r="17686" spans="1:4" ht="15.75" hidden="1" customHeight="1">
      <c r="A17686" s="13" t="s">
        <v>48</v>
      </c>
      <c r="B17686" s="13">
        <v>1988</v>
      </c>
      <c r="C17686" s="13">
        <v>960847</v>
      </c>
      <c r="D17686" s="13">
        <v>0.183</v>
      </c>
    </row>
    <row r="17687" spans="1:4" ht="15.75" hidden="1" customHeight="1">
      <c r="A17687" s="13" t="s">
        <v>48</v>
      </c>
      <c r="B17687" s="13">
        <v>1989</v>
      </c>
      <c r="C17687" s="13">
        <v>999738</v>
      </c>
      <c r="D17687" s="13">
        <v>0.18</v>
      </c>
    </row>
    <row r="17688" spans="1:4" ht="15.75" hidden="1" customHeight="1">
      <c r="A17688" s="13" t="s">
        <v>48</v>
      </c>
      <c r="B17688" s="13">
        <v>1990</v>
      </c>
      <c r="C17688" s="13">
        <v>1040625</v>
      </c>
      <c r="D17688" s="13">
        <v>0.19800000000000001</v>
      </c>
    </row>
    <row r="17689" spans="1:4" ht="15.75" hidden="1" customHeight="1">
      <c r="A17689" s="13" t="s">
        <v>48</v>
      </c>
      <c r="B17689" s="13">
        <v>1991</v>
      </c>
      <c r="C17689" s="13">
        <v>1083542</v>
      </c>
      <c r="D17689" s="13">
        <v>0.19800000000000001</v>
      </c>
    </row>
    <row r="17690" spans="1:4" ht="15.75" hidden="1" customHeight="1">
      <c r="A17690" s="13" t="s">
        <v>48</v>
      </c>
      <c r="B17690" s="13">
        <v>1992</v>
      </c>
      <c r="C17690" s="13">
        <v>1127156</v>
      </c>
      <c r="D17690" s="13">
        <v>0.19800000000000001</v>
      </c>
    </row>
    <row r="17691" spans="1:4" ht="15.75" hidden="1" customHeight="1">
      <c r="A17691" s="13" t="s">
        <v>48</v>
      </c>
      <c r="B17691" s="13">
        <v>1993</v>
      </c>
      <c r="C17691" s="13">
        <v>1168317</v>
      </c>
      <c r="D17691" s="13">
        <v>0.20899999999999999</v>
      </c>
    </row>
    <row r="17692" spans="1:4" ht="15.75" hidden="1" customHeight="1">
      <c r="A17692" s="13" t="s">
        <v>48</v>
      </c>
      <c r="B17692" s="13">
        <v>1994</v>
      </c>
      <c r="C17692" s="13">
        <v>1205886</v>
      </c>
      <c r="D17692" s="13">
        <v>0.20899999999999999</v>
      </c>
    </row>
    <row r="17693" spans="1:4" ht="15.75" hidden="1" customHeight="1">
      <c r="A17693" s="13" t="s">
        <v>48</v>
      </c>
      <c r="B17693" s="13">
        <v>1995</v>
      </c>
      <c r="C17693" s="13">
        <v>1242160</v>
      </c>
      <c r="D17693" s="13">
        <v>0.216</v>
      </c>
    </row>
    <row r="17694" spans="1:4" ht="15.75" hidden="1" customHeight="1">
      <c r="A17694" s="13" t="s">
        <v>48</v>
      </c>
      <c r="B17694" s="13">
        <v>1996</v>
      </c>
      <c r="C17694" s="13">
        <v>1279066</v>
      </c>
      <c r="D17694" s="13">
        <v>0.22</v>
      </c>
    </row>
    <row r="17695" spans="1:4" ht="15.75" hidden="1" customHeight="1">
      <c r="A17695" s="13" t="s">
        <v>48</v>
      </c>
      <c r="B17695" s="13">
        <v>1997</v>
      </c>
      <c r="C17695" s="13">
        <v>1317003</v>
      </c>
      <c r="D17695" s="13">
        <v>0.224</v>
      </c>
    </row>
    <row r="17696" spans="1:4" ht="15.75" hidden="1" customHeight="1">
      <c r="A17696" s="13" t="s">
        <v>48</v>
      </c>
      <c r="B17696" s="13">
        <v>1998</v>
      </c>
      <c r="C17696" s="13">
        <v>1356198</v>
      </c>
      <c r="D17696" s="13">
        <v>0.24199999999999999</v>
      </c>
    </row>
    <row r="17697" spans="1:4" ht="15.75" hidden="1" customHeight="1">
      <c r="A17697" s="13" t="s">
        <v>48</v>
      </c>
      <c r="B17697" s="13">
        <v>1999</v>
      </c>
      <c r="C17697" s="13">
        <v>1396505</v>
      </c>
      <c r="D17697" s="13">
        <v>0.27500000000000002</v>
      </c>
    </row>
    <row r="17698" spans="1:4" ht="15.75" hidden="1" customHeight="1">
      <c r="A17698" s="13" t="s">
        <v>48</v>
      </c>
      <c r="B17698" s="13">
        <v>2000</v>
      </c>
      <c r="C17698" s="13">
        <v>1437540</v>
      </c>
      <c r="D17698" s="13">
        <v>0.27500000000000002</v>
      </c>
    </row>
    <row r="17699" spans="1:4" ht="15.75" hidden="1" customHeight="1">
      <c r="A17699" s="13" t="s">
        <v>48</v>
      </c>
      <c r="B17699" s="13">
        <v>2001</v>
      </c>
      <c r="C17699" s="13">
        <v>1479456</v>
      </c>
      <c r="D17699" s="13">
        <v>0.3</v>
      </c>
    </row>
    <row r="17700" spans="1:4" ht="15.75" hidden="1" customHeight="1">
      <c r="A17700" s="13" t="s">
        <v>48</v>
      </c>
      <c r="B17700" s="13">
        <v>2002</v>
      </c>
      <c r="C17700" s="13">
        <v>1522230</v>
      </c>
      <c r="D17700" s="13">
        <v>0.29699999999999999</v>
      </c>
    </row>
    <row r="17701" spans="1:4" ht="15.75" hidden="1" customHeight="1">
      <c r="A17701" s="13" t="s">
        <v>48</v>
      </c>
      <c r="B17701" s="13">
        <v>2003</v>
      </c>
      <c r="C17701" s="13">
        <v>1566263</v>
      </c>
      <c r="D17701" s="13">
        <v>0.29699999999999999</v>
      </c>
    </row>
    <row r="17702" spans="1:4" ht="15.75" hidden="1" customHeight="1">
      <c r="A17702" s="13" t="s">
        <v>48</v>
      </c>
      <c r="B17702" s="13">
        <v>2004</v>
      </c>
      <c r="C17702" s="13">
        <v>1612237</v>
      </c>
      <c r="D17702" s="13">
        <v>0.31900000000000001</v>
      </c>
    </row>
    <row r="17703" spans="1:4" ht="15.75" hidden="1" customHeight="1">
      <c r="A17703" s="13" t="s">
        <v>48</v>
      </c>
      <c r="B17703" s="13">
        <v>2005</v>
      </c>
      <c r="C17703" s="13">
        <v>1660377</v>
      </c>
      <c r="D17703" s="13">
        <v>0.32200000000000001</v>
      </c>
    </row>
    <row r="17704" spans="1:4" ht="15.75" hidden="1" customHeight="1">
      <c r="A17704" s="13" t="s">
        <v>48</v>
      </c>
      <c r="B17704" s="13">
        <v>2006</v>
      </c>
      <c r="C17704" s="13">
        <v>1711297</v>
      </c>
      <c r="D17704" s="13">
        <v>0.34799999999999998</v>
      </c>
    </row>
    <row r="17705" spans="1:4" ht="15.75" hidden="1" customHeight="1">
      <c r="A17705" s="13" t="s">
        <v>48</v>
      </c>
      <c r="B17705" s="13">
        <v>2007</v>
      </c>
      <c r="C17705" s="13">
        <v>1764889</v>
      </c>
      <c r="D17705" s="13">
        <v>0.34799999999999998</v>
      </c>
    </row>
    <row r="17706" spans="1:4" ht="15.75" hidden="1" customHeight="1">
      <c r="A17706" s="13" t="s">
        <v>48</v>
      </c>
      <c r="B17706" s="13">
        <v>2008</v>
      </c>
      <c r="C17706" s="13">
        <v>1820544</v>
      </c>
      <c r="D17706" s="13">
        <v>0.36299999999999999</v>
      </c>
    </row>
    <row r="17707" spans="1:4" ht="15.75" hidden="1" customHeight="1">
      <c r="A17707" s="13" t="s">
        <v>48</v>
      </c>
      <c r="B17707" s="13">
        <v>2009</v>
      </c>
      <c r="C17707" s="13">
        <v>1878124</v>
      </c>
      <c r="D17707" s="13">
        <v>0.374</v>
      </c>
    </row>
    <row r="17708" spans="1:4" ht="15.75" hidden="1" customHeight="1">
      <c r="A17708" s="13" t="s">
        <v>48</v>
      </c>
      <c r="B17708" s="13">
        <v>2010</v>
      </c>
      <c r="C17708" s="13">
        <v>1937284</v>
      </c>
      <c r="D17708" s="13">
        <v>0.42499999999999999</v>
      </c>
    </row>
    <row r="17709" spans="1:4" ht="15.75" hidden="1" customHeight="1">
      <c r="A17709" s="13" t="s">
        <v>48</v>
      </c>
      <c r="B17709" s="13">
        <v>2011</v>
      </c>
      <c r="C17709" s="13">
        <v>1998215</v>
      </c>
      <c r="D17709" s="13">
        <v>0.443</v>
      </c>
    </row>
    <row r="17710" spans="1:4" ht="15.75" hidden="1" customHeight="1">
      <c r="A17710" s="13" t="s">
        <v>48</v>
      </c>
      <c r="B17710" s="13">
        <v>2012</v>
      </c>
      <c r="C17710" s="13">
        <v>2061020</v>
      </c>
      <c r="D17710" s="13">
        <v>0.44700000000000001</v>
      </c>
    </row>
    <row r="17711" spans="1:4" ht="15.75" hidden="1" customHeight="1">
      <c r="A17711" s="13" t="s">
        <v>48</v>
      </c>
      <c r="B17711" s="13">
        <v>2013</v>
      </c>
      <c r="C17711" s="13">
        <v>2124876</v>
      </c>
      <c r="D17711" s="13">
        <v>0.42499999999999999</v>
      </c>
    </row>
    <row r="17712" spans="1:4" ht="15.75" hidden="1" customHeight="1">
      <c r="A17712" s="13" t="s">
        <v>48</v>
      </c>
      <c r="B17712" s="13">
        <v>2014</v>
      </c>
      <c r="C17712" s="13">
        <v>2189023</v>
      </c>
      <c r="D17712" s="13">
        <v>0.50600000000000001</v>
      </c>
    </row>
    <row r="17713" spans="1:4" ht="15.75" hidden="1" customHeight="1">
      <c r="A17713" s="13" t="s">
        <v>48</v>
      </c>
      <c r="B17713" s="13">
        <v>2015</v>
      </c>
      <c r="C17713" s="13">
        <v>2253137</v>
      </c>
      <c r="D17713" s="13">
        <v>0.58299999999999996</v>
      </c>
    </row>
    <row r="17714" spans="1:4" ht="15.75" hidden="1" customHeight="1">
      <c r="A17714" s="13" t="s">
        <v>48</v>
      </c>
      <c r="B17714" s="13">
        <v>2016</v>
      </c>
      <c r="C17714" s="13">
        <v>2317212</v>
      </c>
      <c r="D17714" s="13">
        <v>0.59</v>
      </c>
    </row>
    <row r="17715" spans="1:4" ht="15.75" hidden="1" customHeight="1">
      <c r="A17715" s="13" t="s">
        <v>48</v>
      </c>
      <c r="B17715" s="13">
        <v>2017</v>
      </c>
      <c r="C17715" s="13">
        <v>2381189</v>
      </c>
      <c r="D17715" s="13">
        <v>0.59399999999999997</v>
      </c>
    </row>
    <row r="17716" spans="1:4" ht="15.75" hidden="1" customHeight="1">
      <c r="A17716" s="13" t="s">
        <v>48</v>
      </c>
      <c r="B17716" s="13">
        <v>2018</v>
      </c>
      <c r="C17716" s="13">
        <v>2444916</v>
      </c>
      <c r="D17716" s="13">
        <v>0.59399999999999997</v>
      </c>
    </row>
    <row r="17717" spans="1:4" ht="15.75" hidden="1" customHeight="1">
      <c r="A17717" s="13" t="s">
        <v>48</v>
      </c>
      <c r="B17717" s="13">
        <v>2019</v>
      </c>
      <c r="C17717" s="13">
        <v>2508882</v>
      </c>
      <c r="D17717" s="13">
        <v>0.60099999999999998</v>
      </c>
    </row>
    <row r="17718" spans="1:4" ht="15.75" hidden="1" customHeight="1">
      <c r="A17718" s="13" t="s">
        <v>48</v>
      </c>
      <c r="B17718" s="13">
        <v>2020</v>
      </c>
      <c r="C17718" s="13">
        <v>2574005</v>
      </c>
      <c r="D17718" s="13">
        <v>0.61399999999999999</v>
      </c>
    </row>
    <row r="17719" spans="1:4" ht="15.75" customHeight="1">
      <c r="A17719" s="13" t="s">
        <v>48</v>
      </c>
      <c r="B17719" s="13">
        <v>2021</v>
      </c>
      <c r="C17719" s="12">
        <v>2639922</v>
      </c>
      <c r="D17719" s="13">
        <v>0.65600000000000003</v>
      </c>
    </row>
    <row r="17720" spans="1:4" ht="15.75" hidden="1" customHeight="1">
      <c r="A17720" s="13" t="s">
        <v>383</v>
      </c>
      <c r="B17720" s="13">
        <v>1830</v>
      </c>
      <c r="C17720" s="13">
        <v>1174830</v>
      </c>
      <c r="D17720" s="13">
        <v>0</v>
      </c>
    </row>
    <row r="17721" spans="1:4" ht="15.75" hidden="1" customHeight="1">
      <c r="A17721" s="13" t="s">
        <v>383</v>
      </c>
      <c r="B17721" s="13">
        <v>1831</v>
      </c>
      <c r="C17721" s="13">
        <v>1185611</v>
      </c>
      <c r="D17721" s="13">
        <v>0</v>
      </c>
    </row>
    <row r="17722" spans="1:4" ht="15.75" hidden="1" customHeight="1">
      <c r="A17722" s="13" t="s">
        <v>383</v>
      </c>
      <c r="B17722" s="13">
        <v>1832</v>
      </c>
      <c r="C17722" s="13">
        <v>1196490</v>
      </c>
      <c r="D17722" s="13">
        <v>0</v>
      </c>
    </row>
    <row r="17723" spans="1:4" ht="15.75" hidden="1" customHeight="1">
      <c r="A17723" s="13" t="s">
        <v>383</v>
      </c>
      <c r="B17723" s="13">
        <v>1833</v>
      </c>
      <c r="C17723" s="13">
        <v>1207470</v>
      </c>
      <c r="D17723" s="13">
        <v>0</v>
      </c>
    </row>
    <row r="17724" spans="1:4" ht="15.75" hidden="1" customHeight="1">
      <c r="A17724" s="13" t="s">
        <v>383</v>
      </c>
      <c r="B17724" s="13">
        <v>1850</v>
      </c>
      <c r="C17724" s="13">
        <v>1410322</v>
      </c>
      <c r="D17724" s="13">
        <v>0</v>
      </c>
    </row>
    <row r="17725" spans="1:4" ht="15.75" hidden="1" customHeight="1">
      <c r="A17725" s="13" t="s">
        <v>383</v>
      </c>
      <c r="B17725" s="13">
        <v>1851</v>
      </c>
      <c r="C17725" s="13">
        <v>1423177</v>
      </c>
    </row>
    <row r="17726" spans="1:4" ht="15.75" hidden="1" customHeight="1">
      <c r="A17726" s="13" t="s">
        <v>383</v>
      </c>
      <c r="B17726" s="13">
        <v>1852</v>
      </c>
      <c r="C17726" s="13">
        <v>1436149</v>
      </c>
    </row>
    <row r="17727" spans="1:4" ht="15.75" hidden="1" customHeight="1">
      <c r="A17727" s="13" t="s">
        <v>383</v>
      </c>
      <c r="B17727" s="13">
        <v>1853</v>
      </c>
      <c r="C17727" s="13">
        <v>1449239</v>
      </c>
    </row>
    <row r="17728" spans="1:4" ht="15.75" hidden="1" customHeight="1">
      <c r="A17728" s="13" t="s">
        <v>383</v>
      </c>
      <c r="B17728" s="13">
        <v>1854</v>
      </c>
      <c r="C17728" s="13">
        <v>1462448</v>
      </c>
    </row>
    <row r="17729" spans="1:4" ht="15.75" hidden="1" customHeight="1">
      <c r="A17729" s="13" t="s">
        <v>383</v>
      </c>
      <c r="B17729" s="13">
        <v>1855</v>
      </c>
      <c r="C17729" s="13">
        <v>1475778</v>
      </c>
      <c r="D17729" s="13">
        <v>1E-3</v>
      </c>
    </row>
    <row r="17730" spans="1:4" ht="15.75" hidden="1" customHeight="1">
      <c r="A17730" s="13" t="s">
        <v>383</v>
      </c>
      <c r="B17730" s="13">
        <v>1856</v>
      </c>
      <c r="C17730" s="13">
        <v>1489229</v>
      </c>
    </row>
    <row r="17731" spans="1:4" ht="15.75" hidden="1" customHeight="1">
      <c r="A17731" s="13" t="s">
        <v>383</v>
      </c>
      <c r="B17731" s="13">
        <v>1857</v>
      </c>
      <c r="C17731" s="13">
        <v>1502803</v>
      </c>
    </row>
    <row r="17732" spans="1:4" ht="15.75" hidden="1" customHeight="1">
      <c r="A17732" s="13" t="s">
        <v>383</v>
      </c>
      <c r="B17732" s="13">
        <v>1858</v>
      </c>
      <c r="C17732" s="13">
        <v>1516501</v>
      </c>
      <c r="D17732" s="13">
        <v>2E-3</v>
      </c>
    </row>
    <row r="17733" spans="1:4" ht="15.75" hidden="1" customHeight="1">
      <c r="A17733" s="13" t="s">
        <v>383</v>
      </c>
      <c r="B17733" s="13">
        <v>1859</v>
      </c>
      <c r="C17733" s="13">
        <v>1530323</v>
      </c>
      <c r="D17733" s="13">
        <v>2E-3</v>
      </c>
    </row>
    <row r="17734" spans="1:4" ht="15.75" hidden="1" customHeight="1">
      <c r="A17734" s="13" t="s">
        <v>383</v>
      </c>
      <c r="B17734" s="13">
        <v>1860</v>
      </c>
      <c r="C17734" s="13">
        <v>1544271</v>
      </c>
      <c r="D17734" s="13">
        <v>3.0000000000000001E-3</v>
      </c>
    </row>
    <row r="17735" spans="1:4" ht="15.75" hidden="1" customHeight="1">
      <c r="A17735" s="13" t="s">
        <v>383</v>
      </c>
      <c r="B17735" s="13">
        <v>1861</v>
      </c>
      <c r="C17735" s="13">
        <v>1558347</v>
      </c>
      <c r="D17735" s="13">
        <v>4.0000000000000001E-3</v>
      </c>
    </row>
    <row r="17736" spans="1:4" ht="15.75" hidden="1" customHeight="1">
      <c r="A17736" s="13" t="s">
        <v>383</v>
      </c>
      <c r="B17736" s="13">
        <v>1862</v>
      </c>
      <c r="C17736" s="13">
        <v>1572551</v>
      </c>
      <c r="D17736" s="13">
        <v>3.0000000000000001E-3</v>
      </c>
    </row>
    <row r="17737" spans="1:4" ht="15.75" hidden="1" customHeight="1">
      <c r="A17737" s="13" t="s">
        <v>383</v>
      </c>
      <c r="B17737" s="13">
        <v>1863</v>
      </c>
      <c r="C17737" s="13">
        <v>1586884</v>
      </c>
      <c r="D17737" s="13">
        <v>3.0000000000000001E-3</v>
      </c>
    </row>
    <row r="17738" spans="1:4" ht="15.75" hidden="1" customHeight="1">
      <c r="A17738" s="13" t="s">
        <v>383</v>
      </c>
      <c r="B17738" s="13">
        <v>1864</v>
      </c>
      <c r="C17738" s="13">
        <v>1601348</v>
      </c>
      <c r="D17738" s="13">
        <v>4.0000000000000001E-3</v>
      </c>
    </row>
    <row r="17739" spans="1:4" ht="15.75" hidden="1" customHeight="1">
      <c r="A17739" s="13" t="s">
        <v>383</v>
      </c>
      <c r="B17739" s="13">
        <v>1865</v>
      </c>
      <c r="C17739" s="13">
        <v>1615943</v>
      </c>
      <c r="D17739" s="13">
        <v>4.0000000000000001E-3</v>
      </c>
    </row>
    <row r="17740" spans="1:4" ht="15.75" hidden="1" customHeight="1">
      <c r="A17740" s="13" t="s">
        <v>383</v>
      </c>
      <c r="B17740" s="13">
        <v>1866</v>
      </c>
      <c r="C17740" s="13">
        <v>1630672</v>
      </c>
      <c r="D17740" s="13">
        <v>1.0999999999999999E-2</v>
      </c>
    </row>
    <row r="17741" spans="1:4" ht="15.75" hidden="1" customHeight="1">
      <c r="A17741" s="13" t="s">
        <v>383</v>
      </c>
      <c r="B17741" s="13">
        <v>1867</v>
      </c>
      <c r="C17741" s="13">
        <v>1645535</v>
      </c>
      <c r="D17741" s="13">
        <v>1.2999999999999999E-2</v>
      </c>
    </row>
    <row r="17742" spans="1:4" ht="15.75" hidden="1" customHeight="1">
      <c r="A17742" s="13" t="s">
        <v>383</v>
      </c>
      <c r="B17742" s="13">
        <v>1868</v>
      </c>
      <c r="C17742" s="13">
        <v>1660534</v>
      </c>
      <c r="D17742" s="13">
        <v>1.0999999999999999E-2</v>
      </c>
    </row>
    <row r="17743" spans="1:4" ht="15.75" hidden="1" customHeight="1">
      <c r="A17743" s="13" t="s">
        <v>383</v>
      </c>
      <c r="B17743" s="13">
        <v>1869</v>
      </c>
      <c r="C17743" s="13">
        <v>1675669</v>
      </c>
      <c r="D17743" s="13">
        <v>1.4999999999999999E-2</v>
      </c>
    </row>
    <row r="17744" spans="1:4" ht="15.75" hidden="1" customHeight="1">
      <c r="A17744" s="13" t="s">
        <v>383</v>
      </c>
      <c r="B17744" s="13">
        <v>1870</v>
      </c>
      <c r="C17744" s="13">
        <v>1690942</v>
      </c>
      <c r="D17744" s="13">
        <v>1.6E-2</v>
      </c>
    </row>
    <row r="17745" spans="1:4" ht="15.75" hidden="1" customHeight="1">
      <c r="A17745" s="13" t="s">
        <v>383</v>
      </c>
      <c r="B17745" s="13">
        <v>1871</v>
      </c>
      <c r="C17745" s="13">
        <v>1706354</v>
      </c>
      <c r="D17745" s="13">
        <v>2.1000000000000001E-2</v>
      </c>
    </row>
    <row r="17746" spans="1:4" ht="15.75" hidden="1" customHeight="1">
      <c r="A17746" s="13" t="s">
        <v>383</v>
      </c>
      <c r="B17746" s="13">
        <v>1872</v>
      </c>
      <c r="C17746" s="13">
        <v>1721907</v>
      </c>
      <c r="D17746" s="13">
        <v>2.1999999999999999E-2</v>
      </c>
    </row>
    <row r="17747" spans="1:4" ht="15.75" hidden="1" customHeight="1">
      <c r="A17747" s="13" t="s">
        <v>383</v>
      </c>
      <c r="B17747" s="13">
        <v>1873</v>
      </c>
      <c r="C17747" s="13">
        <v>1737601</v>
      </c>
      <c r="D17747" s="13">
        <v>2.1000000000000001E-2</v>
      </c>
    </row>
    <row r="17748" spans="1:4" ht="15.75" hidden="1" customHeight="1">
      <c r="A17748" s="13" t="s">
        <v>383</v>
      </c>
      <c r="B17748" s="13">
        <v>1874</v>
      </c>
      <c r="C17748" s="13">
        <v>1753439</v>
      </c>
      <c r="D17748" s="13">
        <v>2.5000000000000001E-2</v>
      </c>
    </row>
    <row r="17749" spans="1:4" ht="15.75" hidden="1" customHeight="1">
      <c r="A17749" s="13" t="s">
        <v>383</v>
      </c>
      <c r="B17749" s="13">
        <v>1875</v>
      </c>
      <c r="C17749" s="13">
        <v>1769421</v>
      </c>
      <c r="D17749" s="13">
        <v>2.9000000000000001E-2</v>
      </c>
    </row>
    <row r="17750" spans="1:4" ht="15.75" hidden="1" customHeight="1">
      <c r="A17750" s="13" t="s">
        <v>383</v>
      </c>
      <c r="B17750" s="13">
        <v>1876</v>
      </c>
      <c r="C17750" s="13">
        <v>1785548</v>
      </c>
      <c r="D17750" s="13">
        <v>3.5999999999999997E-2</v>
      </c>
    </row>
    <row r="17751" spans="1:4" ht="15.75" hidden="1" customHeight="1">
      <c r="A17751" s="13" t="s">
        <v>383</v>
      </c>
      <c r="B17751" s="13">
        <v>1877</v>
      </c>
      <c r="C17751" s="13">
        <v>1801823</v>
      </c>
      <c r="D17751" s="13">
        <v>3.6999999999999998E-2</v>
      </c>
    </row>
    <row r="17752" spans="1:4" ht="15.75" hidden="1" customHeight="1">
      <c r="A17752" s="13" t="s">
        <v>383</v>
      </c>
      <c r="B17752" s="13">
        <v>1878</v>
      </c>
      <c r="C17752" s="13">
        <v>1818246</v>
      </c>
      <c r="D17752" s="13">
        <v>4.8000000000000001E-2</v>
      </c>
    </row>
    <row r="17753" spans="1:4" ht="15.75" hidden="1" customHeight="1">
      <c r="A17753" s="13" t="s">
        <v>383</v>
      </c>
      <c r="B17753" s="13">
        <v>1879</v>
      </c>
      <c r="C17753" s="13">
        <v>1834818</v>
      </c>
      <c r="D17753" s="13">
        <v>4.9000000000000002E-2</v>
      </c>
    </row>
    <row r="17754" spans="1:4" ht="15.75" hidden="1" customHeight="1">
      <c r="A17754" s="13" t="s">
        <v>383</v>
      </c>
      <c r="B17754" s="13">
        <v>1880</v>
      </c>
      <c r="C17754" s="13">
        <v>1851542</v>
      </c>
      <c r="D17754" s="13">
        <v>5.8000000000000003E-2</v>
      </c>
    </row>
    <row r="17755" spans="1:4" ht="15.75" hidden="1" customHeight="1">
      <c r="A17755" s="13" t="s">
        <v>383</v>
      </c>
      <c r="B17755" s="13">
        <v>1881</v>
      </c>
      <c r="C17755" s="13">
        <v>1868418</v>
      </c>
      <c r="D17755" s="13">
        <v>6.0999999999999999E-2</v>
      </c>
    </row>
    <row r="17756" spans="1:4" ht="15.75" hidden="1" customHeight="1">
      <c r="A17756" s="13" t="s">
        <v>383</v>
      </c>
      <c r="B17756" s="13">
        <v>1882</v>
      </c>
      <c r="C17756" s="13">
        <v>1885448</v>
      </c>
      <c r="D17756" s="13">
        <v>6.4000000000000001E-2</v>
      </c>
    </row>
    <row r="17757" spans="1:4" ht="15.75" hidden="1" customHeight="1">
      <c r="A17757" s="13" t="s">
        <v>383</v>
      </c>
      <c r="B17757" s="13">
        <v>1883</v>
      </c>
      <c r="C17757" s="13">
        <v>1902633</v>
      </c>
      <c r="D17757" s="13">
        <v>7.2999999999999995E-2</v>
      </c>
    </row>
    <row r="17758" spans="1:4" ht="15.75" hidden="1" customHeight="1">
      <c r="A17758" s="13" t="s">
        <v>383</v>
      </c>
      <c r="B17758" s="13">
        <v>1884</v>
      </c>
      <c r="C17758" s="13">
        <v>1919974</v>
      </c>
      <c r="D17758" s="13">
        <v>7.3999999999999996E-2</v>
      </c>
    </row>
    <row r="17759" spans="1:4" ht="15.75" hidden="1" customHeight="1">
      <c r="A17759" s="13" t="s">
        <v>383</v>
      </c>
      <c r="B17759" s="13">
        <v>1885</v>
      </c>
      <c r="C17759" s="13">
        <v>1937474</v>
      </c>
      <c r="D17759" s="13">
        <v>0.08</v>
      </c>
    </row>
    <row r="17760" spans="1:4" ht="15.75" hidden="1" customHeight="1">
      <c r="A17760" s="13" t="s">
        <v>383</v>
      </c>
      <c r="B17760" s="13">
        <v>1886</v>
      </c>
      <c r="C17760" s="13">
        <v>1955133</v>
      </c>
      <c r="D17760" s="13">
        <v>8.2000000000000003E-2</v>
      </c>
    </row>
    <row r="17761" spans="1:4" ht="15.75" hidden="1" customHeight="1">
      <c r="A17761" s="13" t="s">
        <v>383</v>
      </c>
      <c r="B17761" s="13">
        <v>1887</v>
      </c>
      <c r="C17761" s="13">
        <v>1972954</v>
      </c>
      <c r="D17761" s="13">
        <v>8.6999999999999994E-2</v>
      </c>
    </row>
    <row r="17762" spans="1:4" ht="15.75" hidden="1" customHeight="1">
      <c r="A17762" s="13" t="s">
        <v>383</v>
      </c>
      <c r="B17762" s="13">
        <v>1888</v>
      </c>
      <c r="C17762" s="13">
        <v>1990936</v>
      </c>
      <c r="D17762" s="13">
        <v>9.0999999999999998E-2</v>
      </c>
    </row>
    <row r="17763" spans="1:4" ht="15.75" hidden="1" customHeight="1">
      <c r="A17763" s="13" t="s">
        <v>383</v>
      </c>
      <c r="B17763" s="13">
        <v>1889</v>
      </c>
      <c r="C17763" s="13">
        <v>2009083</v>
      </c>
      <c r="D17763" s="13">
        <v>9.8000000000000004E-2</v>
      </c>
    </row>
    <row r="17764" spans="1:4" ht="15.75" hidden="1" customHeight="1">
      <c r="A17764" s="13" t="s">
        <v>383</v>
      </c>
      <c r="B17764" s="13">
        <v>1890</v>
      </c>
      <c r="C17764" s="13">
        <v>2027394</v>
      </c>
      <c r="D17764" s="13">
        <v>0.111</v>
      </c>
    </row>
    <row r="17765" spans="1:4" ht="15.75" hidden="1" customHeight="1">
      <c r="A17765" s="13" t="s">
        <v>383</v>
      </c>
      <c r="B17765" s="13">
        <v>1891</v>
      </c>
      <c r="C17765" s="13">
        <v>2045873</v>
      </c>
      <c r="D17765" s="13">
        <v>0.123</v>
      </c>
    </row>
    <row r="17766" spans="1:4" ht="15.75" hidden="1" customHeight="1">
      <c r="A17766" s="13" t="s">
        <v>383</v>
      </c>
      <c r="B17766" s="13">
        <v>1892</v>
      </c>
      <c r="C17766" s="13">
        <v>2064520</v>
      </c>
      <c r="D17766" s="13">
        <v>0.13</v>
      </c>
    </row>
    <row r="17767" spans="1:4" ht="15.75" hidden="1" customHeight="1">
      <c r="A17767" s="13" t="s">
        <v>383</v>
      </c>
      <c r="B17767" s="13">
        <v>1893</v>
      </c>
      <c r="C17767" s="13">
        <v>2083338</v>
      </c>
      <c r="D17767" s="13">
        <v>0.152</v>
      </c>
    </row>
    <row r="17768" spans="1:4" ht="15.75" hidden="1" customHeight="1">
      <c r="A17768" s="13" t="s">
        <v>383</v>
      </c>
      <c r="B17768" s="13">
        <v>1894</v>
      </c>
      <c r="C17768" s="13">
        <v>2102326</v>
      </c>
      <c r="D17768" s="13">
        <v>0.155</v>
      </c>
    </row>
    <row r="17769" spans="1:4" ht="15.75" hidden="1" customHeight="1">
      <c r="A17769" s="13" t="s">
        <v>383</v>
      </c>
      <c r="B17769" s="13">
        <v>1895</v>
      </c>
      <c r="C17769" s="13">
        <v>2121488</v>
      </c>
      <c r="D17769" s="13">
        <v>0.17799999999999999</v>
      </c>
    </row>
    <row r="17770" spans="1:4" ht="15.75" hidden="1" customHeight="1">
      <c r="A17770" s="13" t="s">
        <v>383</v>
      </c>
      <c r="B17770" s="13">
        <v>1896</v>
      </c>
      <c r="C17770" s="13">
        <v>2140824</v>
      </c>
      <c r="D17770" s="13">
        <v>0.18099999999999999</v>
      </c>
    </row>
    <row r="17771" spans="1:4" ht="15.75" hidden="1" customHeight="1">
      <c r="A17771" s="13" t="s">
        <v>383</v>
      </c>
      <c r="B17771" s="13">
        <v>1897</v>
      </c>
      <c r="C17771" s="13">
        <v>2160337</v>
      </c>
      <c r="D17771" s="13">
        <v>0.21</v>
      </c>
    </row>
    <row r="17772" spans="1:4" ht="15.75" hidden="1" customHeight="1">
      <c r="A17772" s="13" t="s">
        <v>383</v>
      </c>
      <c r="B17772" s="13">
        <v>1898</v>
      </c>
      <c r="C17772" s="13">
        <v>2180027</v>
      </c>
      <c r="D17772" s="13">
        <v>0.23499999999999999</v>
      </c>
    </row>
    <row r="17773" spans="1:4" ht="15.75" hidden="1" customHeight="1">
      <c r="A17773" s="13" t="s">
        <v>383</v>
      </c>
      <c r="B17773" s="13">
        <v>1899</v>
      </c>
      <c r="C17773" s="13">
        <v>2199897</v>
      </c>
      <c r="D17773" s="13">
        <v>0.27300000000000002</v>
      </c>
    </row>
    <row r="17774" spans="1:4" ht="15.75" hidden="1" customHeight="1">
      <c r="A17774" s="13" t="s">
        <v>383</v>
      </c>
      <c r="B17774" s="13">
        <v>1900</v>
      </c>
      <c r="C17774" s="13">
        <v>2219948</v>
      </c>
      <c r="D17774" s="13">
        <v>0.309</v>
      </c>
    </row>
    <row r="17775" spans="1:4" ht="15.75" hidden="1" customHeight="1">
      <c r="A17775" s="13" t="s">
        <v>383</v>
      </c>
      <c r="B17775" s="13">
        <v>1901</v>
      </c>
      <c r="C17775" s="13">
        <v>2240182</v>
      </c>
      <c r="D17775" s="13">
        <v>0.317</v>
      </c>
    </row>
    <row r="17776" spans="1:4" ht="15.75" hidden="1" customHeight="1">
      <c r="A17776" s="13" t="s">
        <v>383</v>
      </c>
      <c r="B17776" s="13">
        <v>1902</v>
      </c>
      <c r="C17776" s="13">
        <v>2260600</v>
      </c>
      <c r="D17776" s="13">
        <v>0.30599999999999999</v>
      </c>
    </row>
    <row r="17777" spans="1:4" ht="15.75" hidden="1" customHeight="1">
      <c r="A17777" s="13" t="s">
        <v>383</v>
      </c>
      <c r="B17777" s="13">
        <v>1903</v>
      </c>
      <c r="C17777" s="13">
        <v>2281204</v>
      </c>
      <c r="D17777" s="13">
        <v>0.3</v>
      </c>
    </row>
    <row r="17778" spans="1:4" ht="15.75" hidden="1" customHeight="1">
      <c r="A17778" s="13" t="s">
        <v>383</v>
      </c>
      <c r="B17778" s="13">
        <v>1904</v>
      </c>
      <c r="C17778" s="13">
        <v>2301996</v>
      </c>
      <c r="D17778" s="13">
        <v>0.33300000000000002</v>
      </c>
    </row>
    <row r="17779" spans="1:4" ht="15.75" hidden="1" customHeight="1">
      <c r="A17779" s="13" t="s">
        <v>383</v>
      </c>
      <c r="B17779" s="13">
        <v>1905</v>
      </c>
      <c r="C17779" s="13">
        <v>2322978</v>
      </c>
      <c r="D17779" s="13">
        <v>0.29699999999999999</v>
      </c>
    </row>
    <row r="17780" spans="1:4" ht="15.75" hidden="1" customHeight="1">
      <c r="A17780" s="13" t="s">
        <v>383</v>
      </c>
      <c r="B17780" s="13">
        <v>1906</v>
      </c>
      <c r="C17780" s="13">
        <v>2344150</v>
      </c>
      <c r="D17780" s="13">
        <v>0.33900000000000002</v>
      </c>
    </row>
    <row r="17781" spans="1:4" ht="15.75" hidden="1" customHeight="1">
      <c r="A17781" s="13" t="s">
        <v>383</v>
      </c>
      <c r="B17781" s="13">
        <v>1907</v>
      </c>
      <c r="C17781" s="13">
        <v>2365516</v>
      </c>
      <c r="D17781" s="13">
        <v>0.38</v>
      </c>
    </row>
    <row r="17782" spans="1:4" ht="15.75" hidden="1" customHeight="1">
      <c r="A17782" s="13" t="s">
        <v>383</v>
      </c>
      <c r="B17782" s="13">
        <v>1908</v>
      </c>
      <c r="C17782" s="13">
        <v>2387076</v>
      </c>
      <c r="D17782" s="13">
        <v>0.38200000000000001</v>
      </c>
    </row>
    <row r="17783" spans="1:4" ht="15.75" hidden="1" customHeight="1">
      <c r="A17783" s="13" t="s">
        <v>383</v>
      </c>
      <c r="B17783" s="13">
        <v>1909</v>
      </c>
      <c r="C17783" s="13">
        <v>2408833</v>
      </c>
      <c r="D17783" s="13">
        <v>0.40400000000000003</v>
      </c>
    </row>
    <row r="17784" spans="1:4" ht="15.75" hidden="1" customHeight="1">
      <c r="A17784" s="13" t="s">
        <v>383</v>
      </c>
      <c r="B17784" s="13">
        <v>1910</v>
      </c>
      <c r="C17784" s="13">
        <v>2430789</v>
      </c>
      <c r="D17784" s="13">
        <v>0.39600000000000002</v>
      </c>
    </row>
    <row r="17785" spans="1:4" ht="15.75" hidden="1" customHeight="1">
      <c r="A17785" s="13" t="s">
        <v>383</v>
      </c>
      <c r="B17785" s="13">
        <v>1911</v>
      </c>
      <c r="C17785" s="13">
        <v>2452944</v>
      </c>
      <c r="D17785" s="13">
        <v>0.41</v>
      </c>
    </row>
    <row r="17786" spans="1:4" ht="15.75" hidden="1" customHeight="1">
      <c r="A17786" s="13" t="s">
        <v>383</v>
      </c>
      <c r="B17786" s="13">
        <v>1912</v>
      </c>
      <c r="C17786" s="13">
        <v>2475301</v>
      </c>
      <c r="D17786" s="13">
        <v>0.46500000000000002</v>
      </c>
    </row>
    <row r="17787" spans="1:4" ht="15.75" hidden="1" customHeight="1">
      <c r="A17787" s="13" t="s">
        <v>383</v>
      </c>
      <c r="B17787" s="13">
        <v>1913</v>
      </c>
      <c r="C17787" s="13">
        <v>2497862</v>
      </c>
      <c r="D17787" s="13">
        <v>0.505</v>
      </c>
    </row>
    <row r="17788" spans="1:4" ht="15.75" hidden="1" customHeight="1">
      <c r="A17788" s="13" t="s">
        <v>383</v>
      </c>
      <c r="B17788" s="13">
        <v>1914</v>
      </c>
      <c r="C17788" s="13">
        <v>2520629</v>
      </c>
      <c r="D17788" s="13">
        <v>0.45600000000000002</v>
      </c>
    </row>
    <row r="17789" spans="1:4" ht="15.75" hidden="1" customHeight="1">
      <c r="A17789" s="13" t="s">
        <v>383</v>
      </c>
      <c r="B17789" s="13">
        <v>1915</v>
      </c>
      <c r="C17789" s="13">
        <v>2543603</v>
      </c>
      <c r="D17789" s="13">
        <v>0.41799999999999998</v>
      </c>
    </row>
    <row r="17790" spans="1:4" ht="15.75" hidden="1" customHeight="1">
      <c r="A17790" s="13" t="s">
        <v>383</v>
      </c>
      <c r="B17790" s="13">
        <v>1916</v>
      </c>
      <c r="C17790" s="13">
        <v>2566787</v>
      </c>
      <c r="D17790" s="13">
        <v>0.44600000000000001</v>
      </c>
    </row>
    <row r="17791" spans="1:4" ht="15.75" hidden="1" customHeight="1">
      <c r="A17791" s="13" t="s">
        <v>383</v>
      </c>
      <c r="B17791" s="13">
        <v>1917</v>
      </c>
      <c r="C17791" s="13">
        <v>2590181</v>
      </c>
      <c r="D17791" s="13">
        <v>0.41</v>
      </c>
    </row>
    <row r="17792" spans="1:4" ht="15.75" hidden="1" customHeight="1">
      <c r="A17792" s="13" t="s">
        <v>383</v>
      </c>
      <c r="B17792" s="13">
        <v>1918</v>
      </c>
      <c r="C17792" s="13">
        <v>2613950</v>
      </c>
      <c r="D17792" s="13">
        <v>0.16400000000000001</v>
      </c>
    </row>
    <row r="17793" spans="1:4" ht="15.75" hidden="1" customHeight="1">
      <c r="A17793" s="13" t="s">
        <v>383</v>
      </c>
      <c r="B17793" s="13">
        <v>1919</v>
      </c>
      <c r="C17793" s="13">
        <v>2637938</v>
      </c>
      <c r="D17793" s="13">
        <v>0.14000000000000001</v>
      </c>
    </row>
    <row r="17794" spans="1:4" ht="15.75" hidden="1" customHeight="1">
      <c r="A17794" s="13" t="s">
        <v>383</v>
      </c>
      <c r="B17794" s="13">
        <v>1920</v>
      </c>
      <c r="C17794" s="13">
        <v>2662145</v>
      </c>
      <c r="D17794" s="13">
        <v>0.127</v>
      </c>
    </row>
    <row r="17795" spans="1:4" ht="15.75" hidden="1" customHeight="1">
      <c r="A17795" s="13" t="s">
        <v>383</v>
      </c>
      <c r="B17795" s="13">
        <v>1921</v>
      </c>
      <c r="C17795" s="13">
        <v>2686574</v>
      </c>
      <c r="D17795" s="13">
        <v>0.13800000000000001</v>
      </c>
    </row>
    <row r="17796" spans="1:4" ht="15.75" hidden="1" customHeight="1">
      <c r="A17796" s="13" t="s">
        <v>383</v>
      </c>
      <c r="B17796" s="13">
        <v>1922</v>
      </c>
      <c r="C17796" s="13">
        <v>2711228</v>
      </c>
      <c r="D17796" s="13">
        <v>0.16900000000000001</v>
      </c>
    </row>
    <row r="17797" spans="1:4" ht="15.75" hidden="1" customHeight="1">
      <c r="A17797" s="13" t="s">
        <v>383</v>
      </c>
      <c r="B17797" s="13">
        <v>1923</v>
      </c>
      <c r="C17797" s="13">
        <v>2736108</v>
      </c>
      <c r="D17797" s="13">
        <v>0.186</v>
      </c>
    </row>
    <row r="17798" spans="1:4" ht="15.75" hidden="1" customHeight="1">
      <c r="A17798" s="13" t="s">
        <v>383</v>
      </c>
      <c r="B17798" s="13">
        <v>1924</v>
      </c>
      <c r="C17798" s="13">
        <v>2761216</v>
      </c>
      <c r="D17798" s="13">
        <v>0.222</v>
      </c>
    </row>
    <row r="17799" spans="1:4" ht="15.75" hidden="1" customHeight="1">
      <c r="A17799" s="13" t="s">
        <v>383</v>
      </c>
      <c r="B17799" s="13">
        <v>1925</v>
      </c>
      <c r="C17799" s="13">
        <v>2786555</v>
      </c>
      <c r="D17799" s="13">
        <v>0.219</v>
      </c>
    </row>
    <row r="17800" spans="1:4" ht="15.75" hidden="1" customHeight="1">
      <c r="A17800" s="13" t="s">
        <v>383</v>
      </c>
      <c r="B17800" s="13">
        <v>1926</v>
      </c>
      <c r="C17800" s="13">
        <v>2812126</v>
      </c>
      <c r="D17800" s="13">
        <v>0.317</v>
      </c>
    </row>
    <row r="17801" spans="1:4" ht="15.75" hidden="1" customHeight="1">
      <c r="A17801" s="13" t="s">
        <v>383</v>
      </c>
      <c r="B17801" s="13">
        <v>1927</v>
      </c>
      <c r="C17801" s="13">
        <v>2837932</v>
      </c>
      <c r="D17801" s="13">
        <v>0.39500000000000002</v>
      </c>
    </row>
    <row r="17802" spans="1:4" ht="15.75" hidden="1" customHeight="1">
      <c r="A17802" s="13" t="s">
        <v>383</v>
      </c>
      <c r="B17802" s="13">
        <v>1928</v>
      </c>
      <c r="C17802" s="13">
        <v>2863974</v>
      </c>
      <c r="D17802" s="13">
        <v>0.433</v>
      </c>
    </row>
    <row r="17803" spans="1:4" ht="15.75" hidden="1" customHeight="1">
      <c r="A17803" s="13" t="s">
        <v>383</v>
      </c>
      <c r="B17803" s="13">
        <v>1929</v>
      </c>
      <c r="C17803" s="13">
        <v>2890256</v>
      </c>
      <c r="D17803" s="13">
        <v>0.46700000000000003</v>
      </c>
    </row>
    <row r="17804" spans="1:4" ht="15.75" hidden="1" customHeight="1">
      <c r="A17804" s="13" t="s">
        <v>383</v>
      </c>
      <c r="B17804" s="13">
        <v>1930</v>
      </c>
      <c r="C17804" s="13">
        <v>2916778</v>
      </c>
      <c r="D17804" s="13">
        <v>0.63700000000000001</v>
      </c>
    </row>
    <row r="17805" spans="1:4" ht="15.75" hidden="1" customHeight="1">
      <c r="A17805" s="13" t="s">
        <v>383</v>
      </c>
      <c r="B17805" s="13">
        <v>1931</v>
      </c>
      <c r="C17805" s="13">
        <v>2943545</v>
      </c>
      <c r="D17805" s="13">
        <v>0.76600000000000001</v>
      </c>
    </row>
    <row r="17806" spans="1:4" ht="15.75" hidden="1" customHeight="1">
      <c r="A17806" s="13" t="s">
        <v>383</v>
      </c>
      <c r="B17806" s="13">
        <v>1932</v>
      </c>
      <c r="C17806" s="13">
        <v>2970556</v>
      </c>
      <c r="D17806" s="13">
        <v>0.86199999999999999</v>
      </c>
    </row>
    <row r="17807" spans="1:4" ht="15.75" hidden="1" customHeight="1">
      <c r="A17807" s="13" t="s">
        <v>383</v>
      </c>
      <c r="B17807" s="13">
        <v>1933</v>
      </c>
      <c r="C17807" s="13">
        <v>2997816</v>
      </c>
      <c r="D17807" s="13">
        <v>0.96499999999999997</v>
      </c>
    </row>
    <row r="17808" spans="1:4" ht="15.75" hidden="1" customHeight="1">
      <c r="A17808" s="13" t="s">
        <v>383</v>
      </c>
      <c r="B17808" s="13">
        <v>1934</v>
      </c>
      <c r="C17808" s="13">
        <v>3025326</v>
      </c>
      <c r="D17808" s="13">
        <v>1.1659999999999999</v>
      </c>
    </row>
    <row r="17809" spans="1:4" ht="15.75" hidden="1" customHeight="1">
      <c r="A17809" s="13" t="s">
        <v>383</v>
      </c>
      <c r="B17809" s="13">
        <v>1935</v>
      </c>
      <c r="C17809" s="13">
        <v>3053088</v>
      </c>
      <c r="D17809" s="13">
        <v>1.3180000000000001</v>
      </c>
    </row>
    <row r="17810" spans="1:4" ht="15.75" hidden="1" customHeight="1">
      <c r="A17810" s="13" t="s">
        <v>383</v>
      </c>
      <c r="B17810" s="13">
        <v>1936</v>
      </c>
      <c r="C17810" s="13">
        <v>3081105</v>
      </c>
      <c r="D17810" s="13">
        <v>1.5089999999999999</v>
      </c>
    </row>
    <row r="17811" spans="1:4" ht="15.75" hidden="1" customHeight="1">
      <c r="A17811" s="13" t="s">
        <v>383</v>
      </c>
      <c r="B17811" s="13">
        <v>1937</v>
      </c>
      <c r="C17811" s="13">
        <v>3109379</v>
      </c>
      <c r="D17811" s="13">
        <v>1.5449999999999999</v>
      </c>
    </row>
    <row r="17812" spans="1:4" ht="15.75" hidden="1" customHeight="1">
      <c r="A17812" s="13" t="s">
        <v>383</v>
      </c>
      <c r="B17812" s="13">
        <v>1938</v>
      </c>
      <c r="C17812" s="13">
        <v>3137913</v>
      </c>
      <c r="D17812" s="13">
        <v>1.631</v>
      </c>
    </row>
    <row r="17813" spans="1:4" ht="15.75" hidden="1" customHeight="1">
      <c r="A17813" s="13" t="s">
        <v>383</v>
      </c>
      <c r="B17813" s="13">
        <v>1939</v>
      </c>
      <c r="C17813" s="13">
        <v>3166708</v>
      </c>
      <c r="D17813" s="13">
        <v>1.651</v>
      </c>
    </row>
    <row r="17814" spans="1:4" ht="15.75" hidden="1" customHeight="1">
      <c r="A17814" s="13" t="s">
        <v>383</v>
      </c>
      <c r="B17814" s="13">
        <v>1940</v>
      </c>
      <c r="C17814" s="13">
        <v>3195768</v>
      </c>
      <c r="D17814" s="13">
        <v>1.9790000000000001</v>
      </c>
    </row>
    <row r="17815" spans="1:4" ht="15.75" hidden="1" customHeight="1">
      <c r="A17815" s="13" t="s">
        <v>383</v>
      </c>
      <c r="B17815" s="13">
        <v>1941</v>
      </c>
      <c r="C17815" s="13">
        <v>3225094</v>
      </c>
      <c r="D17815" s="13">
        <v>1.738</v>
      </c>
    </row>
    <row r="17816" spans="1:4" ht="15.75" hidden="1" customHeight="1">
      <c r="A17816" s="13" t="s">
        <v>383</v>
      </c>
      <c r="B17816" s="13">
        <v>1942</v>
      </c>
      <c r="C17816" s="13">
        <v>3254689</v>
      </c>
      <c r="D17816" s="13">
        <v>0.95299999999999996</v>
      </c>
    </row>
    <row r="17817" spans="1:4" ht="15.75" hidden="1" customHeight="1">
      <c r="A17817" s="13" t="s">
        <v>383</v>
      </c>
      <c r="B17817" s="13">
        <v>1943</v>
      </c>
      <c r="C17817" s="13">
        <v>3284556</v>
      </c>
      <c r="D17817" s="13">
        <v>0.995</v>
      </c>
    </row>
    <row r="17818" spans="1:4" ht="15.75" hidden="1" customHeight="1">
      <c r="A17818" s="13" t="s">
        <v>383</v>
      </c>
      <c r="B17818" s="13">
        <v>1944</v>
      </c>
      <c r="C17818" s="13">
        <v>3314698</v>
      </c>
      <c r="D17818" s="13">
        <v>1.4430000000000001</v>
      </c>
    </row>
    <row r="17819" spans="1:4" ht="15.75" hidden="1" customHeight="1">
      <c r="A17819" s="13" t="s">
        <v>383</v>
      </c>
      <c r="B17819" s="13">
        <v>1945</v>
      </c>
      <c r="C17819" s="13">
        <v>3345115</v>
      </c>
      <c r="D17819" s="13">
        <v>1.522</v>
      </c>
    </row>
    <row r="17820" spans="1:4" ht="15.75" hidden="1" customHeight="1">
      <c r="A17820" s="13" t="s">
        <v>383</v>
      </c>
      <c r="B17820" s="13">
        <v>1946</v>
      </c>
      <c r="C17820" s="13">
        <v>3375812</v>
      </c>
      <c r="D17820" s="13">
        <v>1.706</v>
      </c>
    </row>
    <row r="17821" spans="1:4" ht="15.75" hidden="1" customHeight="1">
      <c r="A17821" s="13" t="s">
        <v>383</v>
      </c>
      <c r="B17821" s="13">
        <v>1947</v>
      </c>
      <c r="C17821" s="13">
        <v>3406791</v>
      </c>
      <c r="D17821" s="13">
        <v>2.052</v>
      </c>
    </row>
    <row r="17822" spans="1:4" ht="15.75" hidden="1" customHeight="1">
      <c r="A17822" s="13" t="s">
        <v>383</v>
      </c>
      <c r="B17822" s="13">
        <v>1948</v>
      </c>
      <c r="C17822" s="13">
        <v>3438053</v>
      </c>
      <c r="D17822" s="13">
        <v>2.1789999999999998</v>
      </c>
    </row>
    <row r="17823" spans="1:4" ht="15.75" hidden="1" customHeight="1">
      <c r="A17823" s="13" t="s">
        <v>383</v>
      </c>
      <c r="B17823" s="13">
        <v>1949</v>
      </c>
      <c r="C17823" s="13">
        <v>3474832</v>
      </c>
      <c r="D17823" s="13">
        <v>2.476</v>
      </c>
    </row>
    <row r="17824" spans="1:4" ht="15.75" hidden="1" customHeight="1">
      <c r="A17824" s="13" t="s">
        <v>383</v>
      </c>
      <c r="B17824" s="13">
        <v>1950</v>
      </c>
      <c r="C17824" s="13">
        <v>3517266</v>
      </c>
      <c r="D17824" s="13">
        <v>2.7559999999999998</v>
      </c>
    </row>
    <row r="17825" spans="1:4" ht="15.75" hidden="1" customHeight="1">
      <c r="A17825" s="13" t="s">
        <v>383</v>
      </c>
      <c r="B17825" s="13">
        <v>1951</v>
      </c>
      <c r="C17825" s="13">
        <v>3557573</v>
      </c>
      <c r="D17825" s="13">
        <v>2.984</v>
      </c>
    </row>
    <row r="17826" spans="1:4" ht="15.75" hidden="1" customHeight="1">
      <c r="A17826" s="13" t="s">
        <v>383</v>
      </c>
      <c r="B17826" s="13">
        <v>1952</v>
      </c>
      <c r="C17826" s="13">
        <v>3599593</v>
      </c>
      <c r="D17826" s="13">
        <v>3.194</v>
      </c>
    </row>
    <row r="17827" spans="1:4" ht="15.75" hidden="1" customHeight="1">
      <c r="A17827" s="13" t="s">
        <v>383</v>
      </c>
      <c r="B17827" s="13">
        <v>1953</v>
      </c>
      <c r="C17827" s="13">
        <v>3643532</v>
      </c>
      <c r="D17827" s="13">
        <v>3.3780000000000001</v>
      </c>
    </row>
    <row r="17828" spans="1:4" ht="15.75" hidden="1" customHeight="1">
      <c r="A17828" s="13" t="s">
        <v>383</v>
      </c>
      <c r="B17828" s="13">
        <v>1954</v>
      </c>
      <c r="C17828" s="13">
        <v>3689453</v>
      </c>
      <c r="D17828" s="13">
        <v>3.6859999999999999</v>
      </c>
    </row>
    <row r="17829" spans="1:4" ht="15.75" hidden="1" customHeight="1">
      <c r="A17829" s="13" t="s">
        <v>383</v>
      </c>
      <c r="B17829" s="13">
        <v>1955</v>
      </c>
      <c r="C17829" s="13">
        <v>3738237</v>
      </c>
      <c r="D17829" s="13">
        <v>4.18</v>
      </c>
    </row>
    <row r="17830" spans="1:4" ht="15.75" hidden="1" customHeight="1">
      <c r="A17830" s="13" t="s">
        <v>383</v>
      </c>
      <c r="B17830" s="13">
        <v>1956</v>
      </c>
      <c r="C17830" s="13">
        <v>3791736</v>
      </c>
      <c r="D17830" s="13">
        <v>4.5869999999999997</v>
      </c>
    </row>
    <row r="17831" spans="1:4" ht="15.75" hidden="1" customHeight="1">
      <c r="A17831" s="13" t="s">
        <v>383</v>
      </c>
      <c r="B17831" s="13">
        <v>1957</v>
      </c>
      <c r="C17831" s="13">
        <v>3849924</v>
      </c>
      <c r="D17831" s="13">
        <v>5.0220000000000002</v>
      </c>
    </row>
    <row r="17832" spans="1:4" ht="15.75" hidden="1" customHeight="1">
      <c r="A17832" s="13" t="s">
        <v>383</v>
      </c>
      <c r="B17832" s="13">
        <v>1958</v>
      </c>
      <c r="C17832" s="13">
        <v>3912809</v>
      </c>
      <c r="D17832" s="13">
        <v>5.3639999999999999</v>
      </c>
    </row>
    <row r="17833" spans="1:4" ht="15.75" hidden="1" customHeight="1">
      <c r="A17833" s="13" t="s">
        <v>383</v>
      </c>
      <c r="B17833" s="13">
        <v>1959</v>
      </c>
      <c r="C17833" s="13">
        <v>3980076</v>
      </c>
      <c r="D17833" s="13">
        <v>5.64</v>
      </c>
    </row>
    <row r="17834" spans="1:4" ht="15.75" hidden="1" customHeight="1">
      <c r="A17834" s="13" t="s">
        <v>383</v>
      </c>
      <c r="B17834" s="13">
        <v>1960</v>
      </c>
      <c r="C17834" s="13">
        <v>4051494</v>
      </c>
      <c r="D17834" s="13">
        <v>5.8730000000000002</v>
      </c>
    </row>
    <row r="17835" spans="1:4" ht="15.75" hidden="1" customHeight="1">
      <c r="A17835" s="13" t="s">
        <v>383</v>
      </c>
      <c r="B17835" s="13">
        <v>1961</v>
      </c>
      <c r="C17835" s="13">
        <v>4125757</v>
      </c>
      <c r="D17835" s="13">
        <v>6.0640000000000001</v>
      </c>
    </row>
    <row r="17836" spans="1:4" ht="15.75" hidden="1" customHeight="1">
      <c r="A17836" s="13" t="s">
        <v>383</v>
      </c>
      <c r="B17836" s="13">
        <v>1962</v>
      </c>
      <c r="C17836" s="13">
        <v>4201158</v>
      </c>
      <c r="D17836" s="13">
        <v>6.3730000000000002</v>
      </c>
    </row>
    <row r="17837" spans="1:4" ht="15.75" hidden="1" customHeight="1">
      <c r="A17837" s="13" t="s">
        <v>383</v>
      </c>
      <c r="B17837" s="13">
        <v>1963</v>
      </c>
      <c r="C17837" s="13">
        <v>4276896</v>
      </c>
      <c r="D17837" s="13">
        <v>6.8440000000000003</v>
      </c>
    </row>
    <row r="17838" spans="1:4" ht="15.75" hidden="1" customHeight="1">
      <c r="A17838" s="13" t="s">
        <v>383</v>
      </c>
      <c r="B17838" s="13">
        <v>1964</v>
      </c>
      <c r="C17838" s="13">
        <v>4350041</v>
      </c>
      <c r="D17838" s="13">
        <v>7.2859999999999996</v>
      </c>
    </row>
    <row r="17839" spans="1:4" ht="15.75" hidden="1" customHeight="1">
      <c r="A17839" s="13" t="s">
        <v>383</v>
      </c>
      <c r="B17839" s="13">
        <v>1965</v>
      </c>
      <c r="C17839" s="13">
        <v>4418594</v>
      </c>
      <c r="D17839" s="13">
        <v>7.7329999999999997</v>
      </c>
    </row>
    <row r="17840" spans="1:4" ht="15.75" hidden="1" customHeight="1">
      <c r="A17840" s="13" t="s">
        <v>383</v>
      </c>
      <c r="B17840" s="13">
        <v>1966</v>
      </c>
      <c r="C17840" s="13">
        <v>4492699</v>
      </c>
      <c r="D17840" s="13">
        <v>8.17</v>
      </c>
    </row>
    <row r="17841" spans="1:4" ht="15.75" hidden="1" customHeight="1">
      <c r="A17841" s="13" t="s">
        <v>383</v>
      </c>
      <c r="B17841" s="13">
        <v>1967</v>
      </c>
      <c r="C17841" s="13">
        <v>4575005</v>
      </c>
      <c r="D17841" s="13">
        <v>8.5500000000000007</v>
      </c>
    </row>
    <row r="17842" spans="1:4" ht="15.75" hidden="1" customHeight="1">
      <c r="A17842" s="13" t="s">
        <v>383</v>
      </c>
      <c r="B17842" s="13">
        <v>1968</v>
      </c>
      <c r="C17842" s="13">
        <v>4658103</v>
      </c>
      <c r="D17842" s="13">
        <v>8.7989999999999995</v>
      </c>
    </row>
    <row r="17843" spans="1:4" ht="15.75" hidden="1" customHeight="1">
      <c r="A17843" s="13" t="s">
        <v>383</v>
      </c>
      <c r="B17843" s="13">
        <v>1969</v>
      </c>
      <c r="C17843" s="13">
        <v>4739870</v>
      </c>
      <c r="D17843" s="13">
        <v>9.1690000000000005</v>
      </c>
    </row>
    <row r="17844" spans="1:4" ht="15.75" hidden="1" customHeight="1">
      <c r="A17844" s="13" t="s">
        <v>383</v>
      </c>
      <c r="B17844" s="13">
        <v>1970</v>
      </c>
      <c r="C17844" s="13">
        <v>4800427</v>
      </c>
      <c r="D17844" s="13">
        <v>9.6389999999999993</v>
      </c>
    </row>
    <row r="17845" spans="1:4" ht="15.75" hidden="1" customHeight="1">
      <c r="A17845" s="13" t="s">
        <v>383</v>
      </c>
      <c r="B17845" s="13">
        <v>1971</v>
      </c>
      <c r="C17845" s="13">
        <v>4837339</v>
      </c>
      <c r="D17845" s="13">
        <v>10.241</v>
      </c>
    </row>
    <row r="17846" spans="1:4" ht="15.75" hidden="1" customHeight="1">
      <c r="A17846" s="13" t="s">
        <v>383</v>
      </c>
      <c r="B17846" s="13">
        <v>1972</v>
      </c>
      <c r="C17846" s="13">
        <v>4870399</v>
      </c>
      <c r="D17846" s="13">
        <v>10.782</v>
      </c>
    </row>
    <row r="17847" spans="1:4" ht="15.75" hidden="1" customHeight="1">
      <c r="A17847" s="13" t="s">
        <v>383</v>
      </c>
      <c r="B17847" s="13">
        <v>1973</v>
      </c>
      <c r="C17847" s="13">
        <v>4903553</v>
      </c>
      <c r="D17847" s="13">
        <v>11.246</v>
      </c>
    </row>
    <row r="17848" spans="1:4" ht="15.75" hidden="1" customHeight="1">
      <c r="A17848" s="13" t="s">
        <v>383</v>
      </c>
      <c r="B17848" s="13">
        <v>1974</v>
      </c>
      <c r="C17848" s="13">
        <v>4936543</v>
      </c>
      <c r="D17848" s="13">
        <v>11.683999999999999</v>
      </c>
    </row>
    <row r="17849" spans="1:4" ht="15.75" hidden="1" customHeight="1">
      <c r="A17849" s="13" t="s">
        <v>383</v>
      </c>
      <c r="B17849" s="13">
        <v>1975</v>
      </c>
      <c r="C17849" s="13">
        <v>4970321</v>
      </c>
      <c r="D17849" s="13">
        <v>12.29</v>
      </c>
    </row>
    <row r="17850" spans="1:4" ht="15.75" hidden="1" customHeight="1">
      <c r="A17850" s="13" t="s">
        <v>383</v>
      </c>
      <c r="B17850" s="13">
        <v>1976</v>
      </c>
      <c r="C17850" s="13">
        <v>5005133</v>
      </c>
      <c r="D17850" s="13">
        <v>12.762</v>
      </c>
    </row>
    <row r="17851" spans="1:4" ht="15.75" hidden="1" customHeight="1">
      <c r="A17851" s="13" t="s">
        <v>383</v>
      </c>
      <c r="B17851" s="13">
        <v>1977</v>
      </c>
      <c r="C17851" s="13">
        <v>5040805</v>
      </c>
      <c r="D17851" s="13">
        <v>13.194000000000001</v>
      </c>
    </row>
    <row r="17852" spans="1:4" ht="15.75" hidden="1" customHeight="1">
      <c r="A17852" s="13" t="s">
        <v>383</v>
      </c>
      <c r="B17852" s="13">
        <v>1978</v>
      </c>
      <c r="C17852" s="13">
        <v>5077053</v>
      </c>
      <c r="D17852" s="13">
        <v>13.648999999999999</v>
      </c>
    </row>
    <row r="17853" spans="1:4" ht="15.75" hidden="1" customHeight="1">
      <c r="A17853" s="13" t="s">
        <v>383</v>
      </c>
      <c r="B17853" s="13">
        <v>1979</v>
      </c>
      <c r="C17853" s="13">
        <v>5111671</v>
      </c>
      <c r="D17853" s="13">
        <v>13.76</v>
      </c>
    </row>
    <row r="17854" spans="1:4" ht="15.75" hidden="1" customHeight="1">
      <c r="A17854" s="13" t="s">
        <v>383</v>
      </c>
      <c r="B17854" s="13">
        <v>1980</v>
      </c>
      <c r="C17854" s="13">
        <v>5145847</v>
      </c>
      <c r="D17854" s="13">
        <v>14.295</v>
      </c>
    </row>
    <row r="17855" spans="1:4" ht="15.75" hidden="1" customHeight="1">
      <c r="A17855" s="13" t="s">
        <v>383</v>
      </c>
      <c r="B17855" s="13">
        <v>1981</v>
      </c>
      <c r="C17855" s="13">
        <v>5181896</v>
      </c>
      <c r="D17855" s="13">
        <v>14.034000000000001</v>
      </c>
    </row>
    <row r="17856" spans="1:4" ht="15.75" hidden="1" customHeight="1">
      <c r="A17856" s="13" t="s">
        <v>383</v>
      </c>
      <c r="B17856" s="13">
        <v>1982</v>
      </c>
      <c r="C17856" s="13">
        <v>5219542</v>
      </c>
      <c r="D17856" s="13">
        <v>14.298</v>
      </c>
    </row>
    <row r="17857" spans="1:4" ht="15.75" hidden="1" customHeight="1">
      <c r="A17857" s="13" t="s">
        <v>383</v>
      </c>
      <c r="B17857" s="13">
        <v>1983</v>
      </c>
      <c r="C17857" s="13">
        <v>5259449</v>
      </c>
      <c r="D17857" s="13">
        <v>14.503</v>
      </c>
    </row>
    <row r="17858" spans="1:4" ht="15.75" hidden="1" customHeight="1">
      <c r="A17858" s="13" t="s">
        <v>383</v>
      </c>
      <c r="B17858" s="13">
        <v>1984</v>
      </c>
      <c r="C17858" s="13">
        <v>5299790</v>
      </c>
      <c r="D17858" s="13">
        <v>14.634</v>
      </c>
    </row>
    <row r="17859" spans="1:4" ht="15.75" hidden="1" customHeight="1">
      <c r="A17859" s="13" t="s">
        <v>383</v>
      </c>
      <c r="B17859" s="13">
        <v>1985</v>
      </c>
      <c r="C17859" s="13">
        <v>5338865</v>
      </c>
      <c r="D17859" s="13">
        <v>15.773</v>
      </c>
    </row>
    <row r="17860" spans="1:4" ht="15.75" hidden="1" customHeight="1">
      <c r="A17860" s="13" t="s">
        <v>383</v>
      </c>
      <c r="B17860" s="13">
        <v>1986</v>
      </c>
      <c r="C17860" s="13">
        <v>5377678</v>
      </c>
      <c r="D17860" s="13">
        <v>15.574</v>
      </c>
    </row>
    <row r="17861" spans="1:4" ht="15.75" hidden="1" customHeight="1">
      <c r="A17861" s="13" t="s">
        <v>383</v>
      </c>
      <c r="B17861" s="13">
        <v>1987</v>
      </c>
      <c r="C17861" s="13">
        <v>5415391</v>
      </c>
      <c r="D17861" s="13">
        <v>15.727</v>
      </c>
    </row>
    <row r="17862" spans="1:4" ht="15.75" hidden="1" customHeight="1">
      <c r="A17862" s="13" t="s">
        <v>383</v>
      </c>
      <c r="B17862" s="13">
        <v>1988</v>
      </c>
      <c r="C17862" s="13">
        <v>5450142</v>
      </c>
      <c r="D17862" s="13">
        <v>16.318000000000001</v>
      </c>
    </row>
    <row r="17863" spans="1:4" ht="15.75" hidden="1" customHeight="1">
      <c r="A17863" s="13" t="s">
        <v>383</v>
      </c>
      <c r="B17863" s="13">
        <v>1989</v>
      </c>
      <c r="C17863" s="13">
        <v>5445485</v>
      </c>
      <c r="D17863" s="13">
        <v>16.195</v>
      </c>
    </row>
    <row r="17864" spans="1:4" ht="15.75" hidden="1" customHeight="1">
      <c r="A17864" s="13" t="s">
        <v>383</v>
      </c>
      <c r="B17864" s="13">
        <v>1990</v>
      </c>
      <c r="C17864" s="13">
        <v>5391635</v>
      </c>
      <c r="D17864" s="13">
        <v>15.948</v>
      </c>
    </row>
    <row r="17865" spans="1:4" ht="15.75" hidden="1" customHeight="1">
      <c r="A17865" s="13" t="s">
        <v>383</v>
      </c>
      <c r="B17865" s="13">
        <v>1991</v>
      </c>
      <c r="C17865" s="13">
        <v>5322103</v>
      </c>
      <c r="D17865" s="13">
        <v>15.872</v>
      </c>
    </row>
    <row r="17866" spans="1:4" ht="15.75" hidden="1" customHeight="1">
      <c r="A17866" s="13" t="s">
        <v>383</v>
      </c>
      <c r="B17866" s="13">
        <v>1992</v>
      </c>
      <c r="C17866" s="13">
        <v>5239325</v>
      </c>
      <c r="D17866" s="13">
        <v>15.276999999999999</v>
      </c>
    </row>
    <row r="17867" spans="1:4" ht="15.75" hidden="1" customHeight="1">
      <c r="A17867" s="13" t="s">
        <v>383</v>
      </c>
      <c r="B17867" s="13">
        <v>1993</v>
      </c>
      <c r="C17867" s="13">
        <v>5127512</v>
      </c>
      <c r="D17867" s="13">
        <v>9.9160000000000004</v>
      </c>
    </row>
    <row r="17868" spans="1:4" ht="15.75" hidden="1" customHeight="1">
      <c r="A17868" s="13" t="s">
        <v>383</v>
      </c>
      <c r="B17868" s="13">
        <v>1994</v>
      </c>
      <c r="C17868" s="13">
        <v>4997912</v>
      </c>
      <c r="D17868" s="13">
        <v>6.0679999999999996</v>
      </c>
    </row>
    <row r="17869" spans="1:4" ht="15.75" hidden="1" customHeight="1">
      <c r="A17869" s="13" t="s">
        <v>383</v>
      </c>
      <c r="B17869" s="13">
        <v>1995</v>
      </c>
      <c r="C17869" s="13">
        <v>4877682</v>
      </c>
      <c r="D17869" s="13">
        <v>2.29</v>
      </c>
    </row>
    <row r="17870" spans="1:4" ht="15.75" hidden="1" customHeight="1">
      <c r="A17870" s="13" t="s">
        <v>383</v>
      </c>
      <c r="B17870" s="13">
        <v>1996</v>
      </c>
      <c r="C17870" s="13">
        <v>4761277</v>
      </c>
      <c r="D17870" s="13">
        <v>4.0540000000000003</v>
      </c>
    </row>
    <row r="17871" spans="1:4" ht="15.75" hidden="1" customHeight="1">
      <c r="A17871" s="13" t="s">
        <v>383</v>
      </c>
      <c r="B17871" s="13">
        <v>1997</v>
      </c>
      <c r="C17871" s="13">
        <v>4640033</v>
      </c>
      <c r="D17871" s="13">
        <v>4.4260000000000002</v>
      </c>
    </row>
    <row r="17872" spans="1:4" ht="15.75" hidden="1" customHeight="1">
      <c r="A17872" s="13" t="s">
        <v>383</v>
      </c>
      <c r="B17872" s="13">
        <v>1998</v>
      </c>
      <c r="C17872" s="13">
        <v>4518407</v>
      </c>
      <c r="D17872" s="13">
        <v>4.9390000000000001</v>
      </c>
    </row>
    <row r="17873" spans="1:4" ht="15.75" hidden="1" customHeight="1">
      <c r="A17873" s="13" t="s">
        <v>383</v>
      </c>
      <c r="B17873" s="13">
        <v>1999</v>
      </c>
      <c r="C17873" s="13">
        <v>4394505</v>
      </c>
      <c r="D17873" s="13">
        <v>4.3109999999999999</v>
      </c>
    </row>
    <row r="17874" spans="1:4" ht="15.75" hidden="1" customHeight="1">
      <c r="A17874" s="13" t="s">
        <v>383</v>
      </c>
      <c r="B17874" s="13">
        <v>2000</v>
      </c>
      <c r="C17874" s="13">
        <v>4265175</v>
      </c>
      <c r="D17874" s="13">
        <v>4.5</v>
      </c>
    </row>
    <row r="17875" spans="1:4" ht="15.75" hidden="1" customHeight="1">
      <c r="A17875" s="13" t="s">
        <v>383</v>
      </c>
      <c r="B17875" s="13">
        <v>2001</v>
      </c>
      <c r="C17875" s="13">
        <v>4144485</v>
      </c>
      <c r="D17875" s="13">
        <v>3.7320000000000002</v>
      </c>
    </row>
    <row r="17876" spans="1:4" ht="15.75" hidden="1" customHeight="1">
      <c r="A17876" s="13" t="s">
        <v>383</v>
      </c>
      <c r="B17876" s="13">
        <v>2002</v>
      </c>
      <c r="C17876" s="13">
        <v>4061127</v>
      </c>
      <c r="D17876" s="13">
        <v>3.3519999999999999</v>
      </c>
    </row>
    <row r="17877" spans="1:4" ht="15.75" hidden="1" customHeight="1">
      <c r="A17877" s="13" t="s">
        <v>383</v>
      </c>
      <c r="B17877" s="13">
        <v>2003</v>
      </c>
      <c r="C17877" s="13">
        <v>4017826</v>
      </c>
      <c r="D17877" s="13">
        <v>3.7349999999999999</v>
      </c>
    </row>
    <row r="17878" spans="1:4" ht="15.75" hidden="1" customHeight="1">
      <c r="A17878" s="13" t="s">
        <v>383</v>
      </c>
      <c r="B17878" s="13">
        <v>2004</v>
      </c>
      <c r="C17878" s="13">
        <v>3988861</v>
      </c>
      <c r="D17878" s="13">
        <v>4.2759999999999998</v>
      </c>
    </row>
    <row r="17879" spans="1:4" ht="15.75" hidden="1" customHeight="1">
      <c r="A17879" s="13" t="s">
        <v>383</v>
      </c>
      <c r="B17879" s="13">
        <v>2005</v>
      </c>
      <c r="C17879" s="13">
        <v>3961183</v>
      </c>
      <c r="D17879" s="13">
        <v>5.0179999999999998</v>
      </c>
    </row>
    <row r="17880" spans="1:4" ht="15.75" hidden="1" customHeight="1">
      <c r="A17880" s="13" t="s">
        <v>383</v>
      </c>
      <c r="B17880" s="13">
        <v>2006</v>
      </c>
      <c r="C17880" s="13">
        <v>3933866</v>
      </c>
      <c r="D17880" s="13">
        <v>6.0970000000000004</v>
      </c>
    </row>
    <row r="17881" spans="1:4" ht="15.75" hidden="1" customHeight="1">
      <c r="A17881" s="13" t="s">
        <v>383</v>
      </c>
      <c r="B17881" s="13">
        <v>2007</v>
      </c>
      <c r="C17881" s="13">
        <v>3906476</v>
      </c>
      <c r="D17881" s="13">
        <v>6.3650000000000002</v>
      </c>
    </row>
    <row r="17882" spans="1:4" ht="15.75" hidden="1" customHeight="1">
      <c r="A17882" s="13" t="s">
        <v>383</v>
      </c>
      <c r="B17882" s="13">
        <v>2008</v>
      </c>
      <c r="C17882" s="13">
        <v>3879701</v>
      </c>
      <c r="D17882" s="13">
        <v>5.3090000000000002</v>
      </c>
    </row>
    <row r="17883" spans="1:4" ht="15.75" hidden="1" customHeight="1">
      <c r="A17883" s="13" t="s">
        <v>383</v>
      </c>
      <c r="B17883" s="13">
        <v>2009</v>
      </c>
      <c r="C17883" s="13">
        <v>3855203</v>
      </c>
      <c r="D17883" s="13">
        <v>6.1360000000000001</v>
      </c>
    </row>
    <row r="17884" spans="1:4" ht="15.75" hidden="1" customHeight="1">
      <c r="A17884" s="13" t="s">
        <v>383</v>
      </c>
      <c r="B17884" s="13">
        <v>2010</v>
      </c>
      <c r="C17884" s="13">
        <v>3836834</v>
      </c>
      <c r="D17884" s="13">
        <v>6.2080000000000002</v>
      </c>
    </row>
    <row r="17885" spans="1:4" ht="15.75" hidden="1" customHeight="1">
      <c r="A17885" s="13" t="s">
        <v>383</v>
      </c>
      <c r="B17885" s="13">
        <v>2011</v>
      </c>
      <c r="C17885" s="13">
        <v>3821667</v>
      </c>
      <c r="D17885" s="13">
        <v>7.8049999999999997</v>
      </c>
    </row>
    <row r="17886" spans="1:4" ht="15.75" hidden="1" customHeight="1">
      <c r="A17886" s="13" t="s">
        <v>383</v>
      </c>
      <c r="B17886" s="13">
        <v>2012</v>
      </c>
      <c r="C17886" s="13">
        <v>3804358</v>
      </c>
      <c r="D17886" s="13">
        <v>8.2539999999999996</v>
      </c>
    </row>
    <row r="17887" spans="1:4" ht="15.75" hidden="1" customHeight="1">
      <c r="A17887" s="13" t="s">
        <v>383</v>
      </c>
      <c r="B17887" s="13">
        <v>2013</v>
      </c>
      <c r="C17887" s="13">
        <v>3786025</v>
      </c>
      <c r="D17887" s="13">
        <v>8.0129999999999999</v>
      </c>
    </row>
    <row r="17888" spans="1:4" ht="15.75" hidden="1" customHeight="1">
      <c r="A17888" s="13" t="s">
        <v>383</v>
      </c>
      <c r="B17888" s="13">
        <v>2014</v>
      </c>
      <c r="C17888" s="13">
        <v>3774232</v>
      </c>
      <c r="D17888" s="13">
        <v>8.9390000000000001</v>
      </c>
    </row>
    <row r="17889" spans="1:4" ht="15.75" hidden="1" customHeight="1">
      <c r="A17889" s="13" t="s">
        <v>383</v>
      </c>
      <c r="B17889" s="13">
        <v>2015</v>
      </c>
      <c r="C17889" s="13">
        <v>3771135</v>
      </c>
      <c r="D17889" s="13">
        <v>9.7560000000000002</v>
      </c>
    </row>
    <row r="17890" spans="1:4" ht="15.75" hidden="1" customHeight="1">
      <c r="A17890" s="13" t="s">
        <v>383</v>
      </c>
      <c r="B17890" s="13">
        <v>2016</v>
      </c>
      <c r="C17890" s="13">
        <v>3771112</v>
      </c>
      <c r="D17890" s="13">
        <v>10.068</v>
      </c>
    </row>
    <row r="17891" spans="1:4" ht="15.75" hidden="1" customHeight="1">
      <c r="A17891" s="13" t="s">
        <v>383</v>
      </c>
      <c r="B17891" s="13">
        <v>2017</v>
      </c>
      <c r="C17891" s="13">
        <v>3771904</v>
      </c>
      <c r="D17891" s="13">
        <v>10.173</v>
      </c>
    </row>
    <row r="17892" spans="1:4" ht="15.75" hidden="1" customHeight="1">
      <c r="A17892" s="13" t="s">
        <v>383</v>
      </c>
      <c r="B17892" s="13">
        <v>2018</v>
      </c>
      <c r="C17892" s="13">
        <v>3772323</v>
      </c>
      <c r="D17892" s="13">
        <v>10.063000000000001</v>
      </c>
    </row>
    <row r="17893" spans="1:4" ht="15.75" hidden="1" customHeight="1">
      <c r="A17893" s="13" t="s">
        <v>383</v>
      </c>
      <c r="B17893" s="13">
        <v>2019</v>
      </c>
      <c r="C17893" s="13">
        <v>3770814</v>
      </c>
      <c r="D17893" s="13">
        <v>10.92</v>
      </c>
    </row>
    <row r="17894" spans="1:4" ht="15.75" hidden="1" customHeight="1">
      <c r="A17894" s="13" t="s">
        <v>383</v>
      </c>
      <c r="B17894" s="13">
        <v>2020</v>
      </c>
      <c r="C17894" s="13">
        <v>3765912</v>
      </c>
      <c r="D17894" s="13">
        <v>10.691000000000001</v>
      </c>
    </row>
    <row r="17895" spans="1:4" ht="15.75" hidden="1" customHeight="1">
      <c r="A17895" s="13" t="s">
        <v>383</v>
      </c>
      <c r="B17895" s="13">
        <v>2021</v>
      </c>
      <c r="C17895" s="13">
        <v>3757984</v>
      </c>
      <c r="D17895" s="13">
        <v>11.01</v>
      </c>
    </row>
    <row r="17896" spans="1:4" ht="15.75" hidden="1" customHeight="1">
      <c r="A17896" s="13" t="s">
        <v>276</v>
      </c>
      <c r="B17896" s="13">
        <v>1792</v>
      </c>
      <c r="D17896" s="13">
        <v>0.46899999999999997</v>
      </c>
    </row>
    <row r="17897" spans="1:4" ht="15.75" hidden="1" customHeight="1">
      <c r="A17897" s="13" t="s">
        <v>276</v>
      </c>
      <c r="B17897" s="13">
        <v>1793</v>
      </c>
      <c r="D17897" s="13">
        <v>0.48</v>
      </c>
    </row>
    <row r="17898" spans="1:4" ht="15.75" hidden="1" customHeight="1">
      <c r="A17898" s="13" t="s">
        <v>276</v>
      </c>
      <c r="B17898" s="13">
        <v>1794</v>
      </c>
      <c r="D17898" s="13">
        <v>0.443</v>
      </c>
    </row>
    <row r="17899" spans="1:4" ht="15.75" hidden="1" customHeight="1">
      <c r="A17899" s="13" t="s">
        <v>276</v>
      </c>
      <c r="B17899" s="13">
        <v>1795</v>
      </c>
      <c r="D17899" s="13">
        <v>0.44700000000000001</v>
      </c>
    </row>
    <row r="17900" spans="1:4" ht="15.75" hidden="1" customHeight="1">
      <c r="A17900" s="13" t="s">
        <v>276</v>
      </c>
      <c r="B17900" s="13">
        <v>1796</v>
      </c>
      <c r="D17900" s="13">
        <v>0.53500000000000003</v>
      </c>
    </row>
    <row r="17901" spans="1:4" ht="15.75" hidden="1" customHeight="1">
      <c r="A17901" s="13" t="s">
        <v>276</v>
      </c>
      <c r="B17901" s="13">
        <v>1797</v>
      </c>
      <c r="D17901" s="13">
        <v>0.55000000000000004</v>
      </c>
    </row>
    <row r="17902" spans="1:4" ht="15.75" hidden="1" customHeight="1">
      <c r="A17902" s="13" t="s">
        <v>276</v>
      </c>
      <c r="B17902" s="13">
        <v>1798</v>
      </c>
      <c r="D17902" s="13">
        <v>0.57499999999999996</v>
      </c>
    </row>
    <row r="17903" spans="1:4" ht="15.75" hidden="1" customHeight="1">
      <c r="A17903" s="13" t="s">
        <v>276</v>
      </c>
      <c r="B17903" s="13">
        <v>1799</v>
      </c>
      <c r="D17903" s="13">
        <v>0.627</v>
      </c>
    </row>
    <row r="17904" spans="1:4" ht="15.75" hidden="1" customHeight="1">
      <c r="A17904" s="13" t="s">
        <v>276</v>
      </c>
      <c r="B17904" s="13">
        <v>1800</v>
      </c>
      <c r="C17904" s="13">
        <v>18000000</v>
      </c>
      <c r="D17904" s="13">
        <v>0.79500000000000004</v>
      </c>
    </row>
    <row r="17905" spans="1:4" ht="15.75" hidden="1" customHeight="1">
      <c r="A17905" s="13" t="s">
        <v>276</v>
      </c>
      <c r="B17905" s="13">
        <v>1801</v>
      </c>
      <c r="C17905" s="13">
        <v>18294612</v>
      </c>
      <c r="D17905" s="13">
        <v>0.53500000000000003</v>
      </c>
    </row>
    <row r="17906" spans="1:4" ht="15.75" hidden="1" customHeight="1">
      <c r="A17906" s="13" t="s">
        <v>276</v>
      </c>
      <c r="B17906" s="13">
        <v>1802</v>
      </c>
      <c r="C17906" s="13">
        <v>18594046</v>
      </c>
      <c r="D17906" s="13">
        <v>0.55300000000000005</v>
      </c>
    </row>
    <row r="17907" spans="1:4" ht="15.75" hidden="1" customHeight="1">
      <c r="A17907" s="13" t="s">
        <v>276</v>
      </c>
      <c r="B17907" s="13">
        <v>1803</v>
      </c>
      <c r="C17907" s="13">
        <v>18898381</v>
      </c>
      <c r="D17907" s="13">
        <v>0.53500000000000003</v>
      </c>
    </row>
    <row r="17908" spans="1:4" ht="15.75" hidden="1" customHeight="1">
      <c r="A17908" s="13" t="s">
        <v>276</v>
      </c>
      <c r="B17908" s="13">
        <v>1804</v>
      </c>
      <c r="C17908" s="13">
        <v>19207698</v>
      </c>
      <c r="D17908" s="13">
        <v>1.008</v>
      </c>
    </row>
    <row r="17909" spans="1:4" ht="15.75" hidden="1" customHeight="1">
      <c r="A17909" s="13" t="s">
        <v>276</v>
      </c>
      <c r="B17909" s="13">
        <v>1805</v>
      </c>
      <c r="C17909" s="13">
        <v>19522077</v>
      </c>
      <c r="D17909" s="13">
        <v>1.0409999999999999</v>
      </c>
    </row>
    <row r="17910" spans="1:4" ht="15.75" hidden="1" customHeight="1">
      <c r="A17910" s="13" t="s">
        <v>276</v>
      </c>
      <c r="B17910" s="13">
        <v>1806</v>
      </c>
      <c r="C17910" s="13">
        <v>19841601</v>
      </c>
      <c r="D17910" s="13">
        <v>0.93799999999999994</v>
      </c>
    </row>
    <row r="17911" spans="1:4" ht="15.75" hidden="1" customHeight="1">
      <c r="A17911" s="13" t="s">
        <v>276</v>
      </c>
      <c r="B17911" s="13">
        <v>1807</v>
      </c>
      <c r="C17911" s="13">
        <v>20166356</v>
      </c>
      <c r="D17911" s="13">
        <v>2.6890000000000001</v>
      </c>
    </row>
    <row r="17912" spans="1:4" ht="15.75" hidden="1" customHeight="1">
      <c r="A17912" s="13" t="s">
        <v>276</v>
      </c>
      <c r="B17912" s="13">
        <v>1808</v>
      </c>
      <c r="C17912" s="13">
        <v>20496425</v>
      </c>
      <c r="D17912" s="13">
        <v>0.89800000000000002</v>
      </c>
    </row>
    <row r="17913" spans="1:4" ht="15.75" hidden="1" customHeight="1">
      <c r="A17913" s="13" t="s">
        <v>276</v>
      </c>
      <c r="B17913" s="13">
        <v>1809</v>
      </c>
      <c r="C17913" s="13">
        <v>20831897</v>
      </c>
      <c r="D17913" s="13">
        <v>0.93100000000000005</v>
      </c>
    </row>
    <row r="17914" spans="1:4" ht="15.75" hidden="1" customHeight="1">
      <c r="A17914" s="13" t="s">
        <v>276</v>
      </c>
      <c r="B17914" s="13">
        <v>1810</v>
      </c>
      <c r="C17914" s="13">
        <v>21178441</v>
      </c>
      <c r="D17914" s="13">
        <v>0.97799999999999998</v>
      </c>
    </row>
    <row r="17915" spans="1:4" ht="15.75" hidden="1" customHeight="1">
      <c r="A17915" s="13" t="s">
        <v>276</v>
      </c>
      <c r="B17915" s="13">
        <v>1811</v>
      </c>
      <c r="C17915" s="13">
        <v>21525076</v>
      </c>
      <c r="D17915" s="13">
        <v>0.92700000000000005</v>
      </c>
    </row>
    <row r="17916" spans="1:4" ht="15.75" hidden="1" customHeight="1">
      <c r="A17916" s="13" t="s">
        <v>276</v>
      </c>
      <c r="B17916" s="13">
        <v>1812</v>
      </c>
      <c r="C17916" s="13">
        <v>21877384</v>
      </c>
      <c r="D17916" s="13">
        <v>0.91200000000000003</v>
      </c>
    </row>
    <row r="17917" spans="1:4" ht="15.75" hidden="1" customHeight="1">
      <c r="A17917" s="13" t="s">
        <v>276</v>
      </c>
      <c r="B17917" s="13">
        <v>1813</v>
      </c>
      <c r="C17917" s="13">
        <v>22235459</v>
      </c>
      <c r="D17917" s="13">
        <v>0.89</v>
      </c>
    </row>
    <row r="17918" spans="1:4" ht="15.75" hidden="1" customHeight="1">
      <c r="A17918" s="13" t="s">
        <v>276</v>
      </c>
      <c r="B17918" s="13">
        <v>1814</v>
      </c>
      <c r="C17918" s="13">
        <v>22599394</v>
      </c>
      <c r="D17918" s="13">
        <v>0.88300000000000001</v>
      </c>
    </row>
    <row r="17919" spans="1:4" ht="15.75" hidden="1" customHeight="1">
      <c r="A17919" s="13" t="s">
        <v>276</v>
      </c>
      <c r="B17919" s="13">
        <v>1815</v>
      </c>
      <c r="C17919" s="13">
        <v>22969286</v>
      </c>
      <c r="D17919" s="13">
        <v>1.03</v>
      </c>
    </row>
    <row r="17920" spans="1:4" ht="15.75" hidden="1" customHeight="1">
      <c r="A17920" s="13" t="s">
        <v>276</v>
      </c>
      <c r="B17920" s="13">
        <v>1816</v>
      </c>
      <c r="C17920" s="13">
        <v>23345232</v>
      </c>
      <c r="D17920" s="13">
        <v>2.3849999999999998</v>
      </c>
    </row>
    <row r="17921" spans="1:4" ht="15.75" hidden="1" customHeight="1">
      <c r="A17921" s="13" t="s">
        <v>276</v>
      </c>
      <c r="B17921" s="13">
        <v>1817</v>
      </c>
      <c r="C17921" s="13">
        <v>23727332</v>
      </c>
      <c r="D17921" s="13">
        <v>3.3820000000000001</v>
      </c>
    </row>
    <row r="17922" spans="1:4" ht="15.75" hidden="1" customHeight="1">
      <c r="A17922" s="13" t="s">
        <v>276</v>
      </c>
      <c r="B17922" s="13">
        <v>1818</v>
      </c>
      <c r="C17922" s="13">
        <v>24115685</v>
      </c>
      <c r="D17922" s="13">
        <v>3.532</v>
      </c>
    </row>
    <row r="17923" spans="1:4" ht="15.75" hidden="1" customHeight="1">
      <c r="A17923" s="13" t="s">
        <v>276</v>
      </c>
      <c r="B17923" s="13">
        <v>1819</v>
      </c>
      <c r="C17923" s="13">
        <v>24488367</v>
      </c>
      <c r="D17923" s="13">
        <v>3.2759999999999998</v>
      </c>
    </row>
    <row r="17924" spans="1:4" ht="15.75" hidden="1" customHeight="1">
      <c r="A17924" s="13" t="s">
        <v>276</v>
      </c>
      <c r="B17924" s="13">
        <v>1820</v>
      </c>
      <c r="C17924" s="13">
        <v>24844857</v>
      </c>
      <c r="D17924" s="13">
        <v>3.3820000000000001</v>
      </c>
    </row>
    <row r="17925" spans="1:4" ht="15.75" hidden="1" customHeight="1">
      <c r="A17925" s="13" t="s">
        <v>276</v>
      </c>
      <c r="B17925" s="13">
        <v>1821</v>
      </c>
      <c r="C17925" s="13">
        <v>25184625</v>
      </c>
      <c r="D17925" s="13">
        <v>3.532</v>
      </c>
    </row>
    <row r="17926" spans="1:4" ht="15.75" hidden="1" customHeight="1">
      <c r="A17926" s="13" t="s">
        <v>276</v>
      </c>
      <c r="B17926" s="13">
        <v>1822</v>
      </c>
      <c r="C17926" s="13">
        <v>25507128</v>
      </c>
      <c r="D17926" s="13">
        <v>3.6309999999999998</v>
      </c>
    </row>
    <row r="17927" spans="1:4" ht="15.75" hidden="1" customHeight="1">
      <c r="A17927" s="13" t="s">
        <v>276</v>
      </c>
      <c r="B17927" s="13">
        <v>1823</v>
      </c>
      <c r="C17927" s="13">
        <v>25811809</v>
      </c>
      <c r="D17927" s="13">
        <v>4.0339999999999998</v>
      </c>
    </row>
    <row r="17928" spans="1:4" ht="15.75" hidden="1" customHeight="1">
      <c r="A17928" s="13" t="s">
        <v>276</v>
      </c>
      <c r="B17928" s="13">
        <v>1824</v>
      </c>
      <c r="C17928" s="13">
        <v>26120130</v>
      </c>
      <c r="D17928" s="13">
        <v>3.2320000000000002</v>
      </c>
    </row>
    <row r="17929" spans="1:4" ht="15.75" hidden="1" customHeight="1">
      <c r="A17929" s="13" t="s">
        <v>276</v>
      </c>
      <c r="B17929" s="13">
        <v>1825</v>
      </c>
      <c r="C17929" s="13">
        <v>26432134</v>
      </c>
      <c r="D17929" s="13">
        <v>4.3380000000000001</v>
      </c>
    </row>
    <row r="17930" spans="1:4" ht="15.75" hidden="1" customHeight="1">
      <c r="A17930" s="13" t="s">
        <v>276</v>
      </c>
      <c r="B17930" s="13">
        <v>1826</v>
      </c>
      <c r="C17930" s="13">
        <v>26747865</v>
      </c>
      <c r="D17930" s="13">
        <v>4.1879999999999997</v>
      </c>
    </row>
    <row r="17931" spans="1:4" ht="15.75" hidden="1" customHeight="1">
      <c r="A17931" s="13" t="s">
        <v>276</v>
      </c>
      <c r="B17931" s="13">
        <v>1827</v>
      </c>
      <c r="C17931" s="13">
        <v>27067367</v>
      </c>
      <c r="D17931" s="13">
        <v>4.54</v>
      </c>
    </row>
    <row r="17932" spans="1:4" ht="15.75" hidden="1" customHeight="1">
      <c r="A17932" s="13" t="s">
        <v>276</v>
      </c>
      <c r="B17932" s="13">
        <v>1828</v>
      </c>
      <c r="C17932" s="13">
        <v>27390685</v>
      </c>
      <c r="D17932" s="13">
        <v>4.54</v>
      </c>
    </row>
    <row r="17933" spans="1:4" ht="15.75" hidden="1" customHeight="1">
      <c r="A17933" s="13" t="s">
        <v>276</v>
      </c>
      <c r="B17933" s="13">
        <v>1829</v>
      </c>
      <c r="C17933" s="13">
        <v>27709637</v>
      </c>
      <c r="D17933" s="13">
        <v>3.6309999999999998</v>
      </c>
    </row>
    <row r="17934" spans="1:4" ht="15.75" hidden="1" customHeight="1">
      <c r="A17934" s="13" t="s">
        <v>276</v>
      </c>
      <c r="B17934" s="13">
        <v>1830</v>
      </c>
      <c r="C17934" s="13">
        <v>28024082</v>
      </c>
      <c r="D17934" s="13">
        <v>4.7930000000000001</v>
      </c>
    </row>
    <row r="17935" spans="1:4" ht="15.75" hidden="1" customHeight="1">
      <c r="A17935" s="13" t="s">
        <v>276</v>
      </c>
      <c r="B17935" s="13">
        <v>1831</v>
      </c>
      <c r="C17935" s="13">
        <v>28333882</v>
      </c>
      <c r="D17935" s="13">
        <v>4.5910000000000002</v>
      </c>
    </row>
    <row r="17936" spans="1:4" ht="15.75" hidden="1" customHeight="1">
      <c r="A17936" s="13" t="s">
        <v>276</v>
      </c>
      <c r="B17936" s="13">
        <v>1832</v>
      </c>
      <c r="C17936" s="13">
        <v>28638891</v>
      </c>
      <c r="D17936" s="13">
        <v>3.448</v>
      </c>
    </row>
    <row r="17937" spans="1:4" ht="15.75" hidden="1" customHeight="1">
      <c r="A17937" s="13" t="s">
        <v>276</v>
      </c>
      <c r="B17937" s="13">
        <v>1833</v>
      </c>
      <c r="C17937" s="13">
        <v>28938965</v>
      </c>
      <c r="D17937" s="13">
        <v>4.3780000000000001</v>
      </c>
    </row>
    <row r="17938" spans="1:4" ht="15.75" hidden="1" customHeight="1">
      <c r="A17938" s="13" t="s">
        <v>276</v>
      </c>
      <c r="B17938" s="13">
        <v>1834</v>
      </c>
      <c r="C17938" s="13">
        <v>29242182</v>
      </c>
      <c r="D17938" s="13">
        <v>4.4109999999999996</v>
      </c>
    </row>
    <row r="17939" spans="1:4" ht="15.75" hidden="1" customHeight="1">
      <c r="A17939" s="13" t="s">
        <v>276</v>
      </c>
      <c r="B17939" s="13">
        <v>1835</v>
      </c>
      <c r="C17939" s="13">
        <v>29548576</v>
      </c>
      <c r="D17939" s="13">
        <v>4.9320000000000004</v>
      </c>
    </row>
    <row r="17940" spans="1:4" ht="15.75" hidden="1" customHeight="1">
      <c r="A17940" s="13" t="s">
        <v>276</v>
      </c>
      <c r="B17940" s="13">
        <v>1836</v>
      </c>
      <c r="C17940" s="13">
        <v>29858181</v>
      </c>
      <c r="D17940" s="13">
        <v>5.1920000000000002</v>
      </c>
    </row>
    <row r="17941" spans="1:4" ht="15.75" hidden="1" customHeight="1">
      <c r="A17941" s="13" t="s">
        <v>276</v>
      </c>
      <c r="B17941" s="13">
        <v>1837</v>
      </c>
      <c r="C17941" s="13">
        <v>30171030</v>
      </c>
      <c r="D17941" s="13">
        <v>5.95</v>
      </c>
    </row>
    <row r="17942" spans="1:4" ht="15.75" hidden="1" customHeight="1">
      <c r="A17942" s="13" t="s">
        <v>276</v>
      </c>
      <c r="B17942" s="13">
        <v>1838</v>
      </c>
      <c r="C17942" s="13">
        <v>30487157</v>
      </c>
      <c r="D17942" s="13">
        <v>6.6319999999999997</v>
      </c>
    </row>
    <row r="17943" spans="1:4" ht="15.75" hidden="1" customHeight="1">
      <c r="A17943" s="13" t="s">
        <v>276</v>
      </c>
      <c r="B17943" s="13">
        <v>1839</v>
      </c>
      <c r="C17943" s="13">
        <v>30791884</v>
      </c>
      <c r="D17943" s="13">
        <v>7.02</v>
      </c>
    </row>
    <row r="17944" spans="1:4" ht="15.75" hidden="1" customHeight="1">
      <c r="A17944" s="13" t="s">
        <v>276</v>
      </c>
      <c r="B17944" s="13">
        <v>1840</v>
      </c>
      <c r="C17944" s="13">
        <v>31084973</v>
      </c>
      <c r="D17944" s="13">
        <v>9.1750000000000007</v>
      </c>
    </row>
    <row r="17945" spans="1:4" ht="15.75" hidden="1" customHeight="1">
      <c r="A17945" s="13" t="s">
        <v>276</v>
      </c>
      <c r="B17945" s="13">
        <v>1841</v>
      </c>
      <c r="C17945" s="13">
        <v>31366182</v>
      </c>
      <c r="D17945" s="13">
        <v>9.548</v>
      </c>
    </row>
    <row r="17946" spans="1:4" ht="15.75" hidden="1" customHeight="1">
      <c r="A17946" s="13" t="s">
        <v>276</v>
      </c>
      <c r="B17946" s="13">
        <v>1842</v>
      </c>
      <c r="C17946" s="13">
        <v>31635265</v>
      </c>
      <c r="D17946" s="13">
        <v>10.882</v>
      </c>
    </row>
    <row r="17947" spans="1:4" ht="15.75" hidden="1" customHeight="1">
      <c r="A17947" s="13" t="s">
        <v>276</v>
      </c>
      <c r="B17947" s="13">
        <v>1843</v>
      </c>
      <c r="C17947" s="13">
        <v>31891972</v>
      </c>
      <c r="D17947" s="13">
        <v>10.3</v>
      </c>
    </row>
    <row r="17948" spans="1:4" ht="15.75" hidden="1" customHeight="1">
      <c r="A17948" s="13" t="s">
        <v>276</v>
      </c>
      <c r="B17948" s="13">
        <v>1844</v>
      </c>
      <c r="C17948" s="13">
        <v>32150762</v>
      </c>
      <c r="D17948" s="13">
        <v>10.882</v>
      </c>
    </row>
    <row r="17949" spans="1:4" ht="15.75" hidden="1" customHeight="1">
      <c r="A17949" s="13" t="s">
        <v>276</v>
      </c>
      <c r="B17949" s="13">
        <v>1845</v>
      </c>
      <c r="C17949" s="13">
        <v>32411652</v>
      </c>
      <c r="D17949" s="13">
        <v>12.611000000000001</v>
      </c>
    </row>
    <row r="17950" spans="1:4" ht="15.75" hidden="1" customHeight="1">
      <c r="A17950" s="13" t="s">
        <v>276</v>
      </c>
      <c r="B17950" s="13">
        <v>1846</v>
      </c>
      <c r="C17950" s="13">
        <v>32674660</v>
      </c>
      <c r="D17950" s="13">
        <v>13.186999999999999</v>
      </c>
    </row>
    <row r="17951" spans="1:4" ht="15.75" hidden="1" customHeight="1">
      <c r="A17951" s="13" t="s">
        <v>276</v>
      </c>
      <c r="B17951" s="13">
        <v>1847</v>
      </c>
      <c r="C17951" s="13">
        <v>32939801</v>
      </c>
      <c r="D17951" s="13">
        <v>13.839</v>
      </c>
    </row>
    <row r="17952" spans="1:4" ht="15.75" hidden="1" customHeight="1">
      <c r="A17952" s="13" t="s">
        <v>276</v>
      </c>
      <c r="B17952" s="13">
        <v>1848</v>
      </c>
      <c r="C17952" s="13">
        <v>33207094</v>
      </c>
      <c r="D17952" s="13">
        <v>12.827999999999999</v>
      </c>
    </row>
    <row r="17953" spans="1:4" ht="15.75" hidden="1" customHeight="1">
      <c r="A17953" s="13" t="s">
        <v>276</v>
      </c>
      <c r="B17953" s="13">
        <v>1849</v>
      </c>
      <c r="C17953" s="13">
        <v>33466493</v>
      </c>
      <c r="D17953" s="13">
        <v>13.622999999999999</v>
      </c>
    </row>
    <row r="17954" spans="1:4" ht="15.75" hidden="1" customHeight="1">
      <c r="A17954" s="13" t="s">
        <v>276</v>
      </c>
      <c r="B17954" s="13">
        <v>1850</v>
      </c>
      <c r="C17954" s="13">
        <v>33717866</v>
      </c>
      <c r="D17954" s="13">
        <v>15.14</v>
      </c>
    </row>
    <row r="17955" spans="1:4" ht="15.75" hidden="1" customHeight="1">
      <c r="A17955" s="13" t="s">
        <v>276</v>
      </c>
      <c r="B17955" s="13">
        <v>1851</v>
      </c>
      <c r="C17955" s="13">
        <v>33977773</v>
      </c>
      <c r="D17955" s="13">
        <v>16.869</v>
      </c>
    </row>
    <row r="17956" spans="1:4" ht="15.75" hidden="1" customHeight="1">
      <c r="A17956" s="13" t="s">
        <v>276</v>
      </c>
      <c r="B17956" s="13">
        <v>1852</v>
      </c>
      <c r="C17956" s="13">
        <v>34229621</v>
      </c>
      <c r="D17956" s="13">
        <v>19.173999999999999</v>
      </c>
    </row>
    <row r="17957" spans="1:4" ht="15.75" hidden="1" customHeight="1">
      <c r="A17957" s="13" t="s">
        <v>276</v>
      </c>
      <c r="B17957" s="13">
        <v>1853</v>
      </c>
      <c r="C17957" s="13">
        <v>34473260</v>
      </c>
      <c r="D17957" s="13">
        <v>20.76</v>
      </c>
    </row>
    <row r="17958" spans="1:4" ht="15.75" hidden="1" customHeight="1">
      <c r="A17958" s="13" t="s">
        <v>276</v>
      </c>
      <c r="B17958" s="13">
        <v>1854</v>
      </c>
      <c r="C17958" s="13">
        <v>34718626</v>
      </c>
      <c r="D17958" s="13">
        <v>24.366</v>
      </c>
    </row>
    <row r="17959" spans="1:4" ht="15.75" hidden="1" customHeight="1">
      <c r="A17959" s="13" t="s">
        <v>276</v>
      </c>
      <c r="B17959" s="13">
        <v>1855</v>
      </c>
      <c r="C17959" s="13">
        <v>34965729</v>
      </c>
      <c r="D17959" s="13">
        <v>28.616</v>
      </c>
    </row>
    <row r="17960" spans="1:4" ht="15.75" hidden="1" customHeight="1">
      <c r="A17960" s="13" t="s">
        <v>276</v>
      </c>
      <c r="B17960" s="13">
        <v>1856</v>
      </c>
      <c r="C17960" s="13">
        <v>35214583</v>
      </c>
      <c r="D17960" s="13">
        <v>30.923999999999999</v>
      </c>
    </row>
    <row r="17961" spans="1:4" ht="15.75" hidden="1" customHeight="1">
      <c r="A17961" s="13" t="s">
        <v>276</v>
      </c>
      <c r="B17961" s="13">
        <v>1857</v>
      </c>
      <c r="C17961" s="13">
        <v>35465199</v>
      </c>
      <c r="D17961" s="13">
        <v>32.939</v>
      </c>
    </row>
    <row r="17962" spans="1:4" ht="15.75" hidden="1" customHeight="1">
      <c r="A17962" s="13" t="s">
        <v>276</v>
      </c>
      <c r="B17962" s="13">
        <v>1858</v>
      </c>
      <c r="C17962" s="13">
        <v>35717590</v>
      </c>
      <c r="D17962" s="13">
        <v>35.61</v>
      </c>
    </row>
    <row r="17963" spans="1:4" ht="15.75" hidden="1" customHeight="1">
      <c r="A17963" s="13" t="s">
        <v>276</v>
      </c>
      <c r="B17963" s="13">
        <v>1859</v>
      </c>
      <c r="C17963" s="13">
        <v>35985319</v>
      </c>
      <c r="D17963" s="13">
        <v>33.808</v>
      </c>
    </row>
    <row r="17964" spans="1:4" ht="15.75" hidden="1" customHeight="1">
      <c r="A17964" s="13" t="s">
        <v>276</v>
      </c>
      <c r="B17964" s="13">
        <v>1860</v>
      </c>
      <c r="C17964" s="13">
        <v>36268623</v>
      </c>
      <c r="D17964" s="13">
        <v>36.395000000000003</v>
      </c>
    </row>
    <row r="17965" spans="1:4" ht="15.75" hidden="1" customHeight="1">
      <c r="A17965" s="13" t="s">
        <v>276</v>
      </c>
      <c r="B17965" s="13">
        <v>1861</v>
      </c>
      <c r="C17965" s="13">
        <v>36567743</v>
      </c>
      <c r="D17965" s="13">
        <v>41.33</v>
      </c>
    </row>
    <row r="17966" spans="1:4" ht="15.75" hidden="1" customHeight="1">
      <c r="A17966" s="13" t="s">
        <v>276</v>
      </c>
      <c r="B17966" s="13">
        <v>1862</v>
      </c>
      <c r="C17966" s="13">
        <v>36882921</v>
      </c>
      <c r="D17966" s="13">
        <v>45.54</v>
      </c>
    </row>
    <row r="17967" spans="1:4" ht="15.75" hidden="1" customHeight="1">
      <c r="A17967" s="13" t="s">
        <v>276</v>
      </c>
      <c r="B17967" s="13">
        <v>1863</v>
      </c>
      <c r="C17967" s="13">
        <v>37214403</v>
      </c>
      <c r="D17967" s="13">
        <v>49.383000000000003</v>
      </c>
    </row>
    <row r="17968" spans="1:4" ht="15.75" hidden="1" customHeight="1">
      <c r="A17968" s="13" t="s">
        <v>276</v>
      </c>
      <c r="B17968" s="13">
        <v>1864</v>
      </c>
      <c r="C17968" s="13">
        <v>37548856</v>
      </c>
      <c r="D17968" s="13">
        <v>56.642000000000003</v>
      </c>
    </row>
    <row r="17969" spans="1:4" ht="15.75" hidden="1" customHeight="1">
      <c r="A17969" s="13" t="s">
        <v>276</v>
      </c>
      <c r="B17969" s="13">
        <v>1865</v>
      </c>
      <c r="C17969" s="13">
        <v>37886306</v>
      </c>
      <c r="D17969" s="13">
        <v>63.468000000000004</v>
      </c>
    </row>
    <row r="17970" spans="1:4" ht="15.75" hidden="1" customHeight="1">
      <c r="A17970" s="13" t="s">
        <v>276</v>
      </c>
      <c r="B17970" s="13">
        <v>1866</v>
      </c>
      <c r="C17970" s="13">
        <v>38226779</v>
      </c>
      <c r="D17970" s="13">
        <v>62.906999999999996</v>
      </c>
    </row>
    <row r="17971" spans="1:4" ht="15.75" hidden="1" customHeight="1">
      <c r="A17971" s="13" t="s">
        <v>276</v>
      </c>
      <c r="B17971" s="13">
        <v>1867</v>
      </c>
      <c r="C17971" s="13">
        <v>38570302</v>
      </c>
      <c r="D17971" s="13">
        <v>69.153999999999996</v>
      </c>
    </row>
    <row r="17972" spans="1:4" ht="15.75" hidden="1" customHeight="1">
      <c r="A17972" s="13" t="s">
        <v>276</v>
      </c>
      <c r="B17972" s="13">
        <v>1868</v>
      </c>
      <c r="C17972" s="13">
        <v>38916904</v>
      </c>
      <c r="D17972" s="13">
        <v>74.367999999999995</v>
      </c>
    </row>
    <row r="17973" spans="1:4" ht="15.75" hidden="1" customHeight="1">
      <c r="A17973" s="13" t="s">
        <v>276</v>
      </c>
      <c r="B17973" s="13">
        <v>1869</v>
      </c>
      <c r="C17973" s="13">
        <v>39281564</v>
      </c>
      <c r="D17973" s="13">
        <v>77.593000000000004</v>
      </c>
    </row>
    <row r="17974" spans="1:4" ht="15.75" hidden="1" customHeight="1">
      <c r="A17974" s="13" t="s">
        <v>276</v>
      </c>
      <c r="B17974" s="13">
        <v>1870</v>
      </c>
      <c r="C17974" s="13">
        <v>39664615</v>
      </c>
      <c r="D17974" s="13">
        <v>76.64</v>
      </c>
    </row>
    <row r="17975" spans="1:4" ht="15.75" hidden="1" customHeight="1">
      <c r="A17975" s="13" t="s">
        <v>276</v>
      </c>
      <c r="B17975" s="13">
        <v>1871</v>
      </c>
      <c r="C17975" s="13">
        <v>40066395</v>
      </c>
      <c r="D17975" s="13">
        <v>85.349000000000004</v>
      </c>
    </row>
    <row r="17976" spans="1:4" ht="15.75" hidden="1" customHeight="1">
      <c r="A17976" s="13" t="s">
        <v>276</v>
      </c>
      <c r="B17976" s="13">
        <v>1872</v>
      </c>
      <c r="C17976" s="13">
        <v>40487243</v>
      </c>
      <c r="D17976" s="13">
        <v>92.108999999999995</v>
      </c>
    </row>
    <row r="17977" spans="1:4" ht="15.75" hidden="1" customHeight="1">
      <c r="A17977" s="13" t="s">
        <v>276</v>
      </c>
      <c r="B17977" s="13">
        <v>1873</v>
      </c>
      <c r="C17977" s="13">
        <v>40927508</v>
      </c>
      <c r="D17977" s="13">
        <v>98.367000000000004</v>
      </c>
    </row>
    <row r="17978" spans="1:4" ht="15.75" hidden="1" customHeight="1">
      <c r="A17978" s="13" t="s">
        <v>276</v>
      </c>
      <c r="B17978" s="13">
        <v>1874</v>
      </c>
      <c r="C17978" s="13">
        <v>41372550</v>
      </c>
      <c r="D17978" s="13">
        <v>71.594999999999999</v>
      </c>
    </row>
    <row r="17979" spans="1:4" ht="15.75" hidden="1" customHeight="1">
      <c r="A17979" s="13" t="s">
        <v>276</v>
      </c>
      <c r="B17979" s="13">
        <v>1875</v>
      </c>
      <c r="C17979" s="13">
        <v>41822422</v>
      </c>
      <c r="D17979" s="13">
        <v>101.518</v>
      </c>
    </row>
    <row r="17980" spans="1:4" ht="15.75" hidden="1" customHeight="1">
      <c r="A17980" s="13" t="s">
        <v>276</v>
      </c>
      <c r="B17980" s="13">
        <v>1876</v>
      </c>
      <c r="C17980" s="13">
        <v>42277176</v>
      </c>
      <c r="D17980" s="13">
        <v>103.438</v>
      </c>
    </row>
    <row r="17981" spans="1:4" ht="15.75" hidden="1" customHeight="1">
      <c r="A17981" s="13" t="s">
        <v>276</v>
      </c>
      <c r="B17981" s="13">
        <v>1877</v>
      </c>
      <c r="C17981" s="13">
        <v>42736865</v>
      </c>
      <c r="D17981" s="13">
        <v>101.30200000000001</v>
      </c>
    </row>
    <row r="17982" spans="1:4" ht="15.75" hidden="1" customHeight="1">
      <c r="A17982" s="13" t="s">
        <v>276</v>
      </c>
      <c r="B17982" s="13">
        <v>1878</v>
      </c>
      <c r="C17982" s="13">
        <v>43201541</v>
      </c>
      <c r="D17982" s="13">
        <v>104.545</v>
      </c>
    </row>
    <row r="17983" spans="1:4" ht="15.75" hidden="1" customHeight="1">
      <c r="A17983" s="13" t="s">
        <v>276</v>
      </c>
      <c r="B17983" s="13">
        <v>1879</v>
      </c>
      <c r="C17983" s="13">
        <v>43659611</v>
      </c>
      <c r="D17983" s="13">
        <v>110.84699999999999</v>
      </c>
    </row>
    <row r="17984" spans="1:4" ht="15.75" hidden="1" customHeight="1">
      <c r="A17984" s="13" t="s">
        <v>276</v>
      </c>
      <c r="B17984" s="13">
        <v>1880</v>
      </c>
      <c r="C17984" s="13">
        <v>44110884</v>
      </c>
      <c r="D17984" s="13">
        <v>124.503</v>
      </c>
    </row>
    <row r="17985" spans="1:4" ht="15.75" hidden="1" customHeight="1">
      <c r="A17985" s="13" t="s">
        <v>276</v>
      </c>
      <c r="B17985" s="13">
        <v>1881</v>
      </c>
      <c r="C17985" s="13">
        <v>44555169</v>
      </c>
      <c r="D17985" s="13">
        <v>134.26400000000001</v>
      </c>
    </row>
    <row r="17986" spans="1:4" ht="15.75" hidden="1" customHeight="1">
      <c r="A17986" s="13" t="s">
        <v>276</v>
      </c>
      <c r="B17986" s="13">
        <v>1882</v>
      </c>
      <c r="C17986" s="13">
        <v>44992270</v>
      </c>
      <c r="D17986" s="13">
        <v>143.66499999999999</v>
      </c>
    </row>
    <row r="17987" spans="1:4" ht="15.75" hidden="1" customHeight="1">
      <c r="A17987" s="13" t="s">
        <v>276</v>
      </c>
      <c r="B17987" s="13">
        <v>1883</v>
      </c>
      <c r="C17987" s="13">
        <v>45421989</v>
      </c>
      <c r="D17987" s="13">
        <v>153.09299999999999</v>
      </c>
    </row>
    <row r="17988" spans="1:4" ht="15.75" hidden="1" customHeight="1">
      <c r="A17988" s="13" t="s">
        <v>276</v>
      </c>
      <c r="B17988" s="13">
        <v>1884</v>
      </c>
      <c r="C17988" s="13">
        <v>45855801</v>
      </c>
      <c r="D17988" s="13">
        <v>157.52600000000001</v>
      </c>
    </row>
    <row r="17989" spans="1:4" ht="15.75" hidden="1" customHeight="1">
      <c r="A17989" s="13" t="s">
        <v>276</v>
      </c>
      <c r="B17989" s="13">
        <v>1885</v>
      </c>
      <c r="C17989" s="13">
        <v>46293746</v>
      </c>
      <c r="D17989" s="13">
        <v>161.18299999999999</v>
      </c>
    </row>
    <row r="17990" spans="1:4" ht="15.75" hidden="1" customHeight="1">
      <c r="A17990" s="13" t="s">
        <v>276</v>
      </c>
      <c r="B17990" s="13">
        <v>1886</v>
      </c>
      <c r="C17990" s="13">
        <v>46735862</v>
      </c>
      <c r="D17990" s="13">
        <v>163.03299999999999</v>
      </c>
    </row>
    <row r="17991" spans="1:4" ht="15.75" hidden="1" customHeight="1">
      <c r="A17991" s="13" t="s">
        <v>276</v>
      </c>
      <c r="B17991" s="13">
        <v>1887</v>
      </c>
      <c r="C17991" s="13">
        <v>47182190</v>
      </c>
      <c r="D17991" s="13">
        <v>170.39099999999999</v>
      </c>
    </row>
    <row r="17992" spans="1:4" ht="15.75" hidden="1" customHeight="1">
      <c r="A17992" s="13" t="s">
        <v>276</v>
      </c>
      <c r="B17992" s="13">
        <v>1888</v>
      </c>
      <c r="C17992" s="13">
        <v>47632769</v>
      </c>
      <c r="D17992" s="13">
        <v>186.34700000000001</v>
      </c>
    </row>
    <row r="17993" spans="1:4" ht="15.75" hidden="1" customHeight="1">
      <c r="A17993" s="13" t="s">
        <v>276</v>
      </c>
      <c r="B17993" s="13">
        <v>1889</v>
      </c>
      <c r="C17993" s="13">
        <v>48129782</v>
      </c>
      <c r="D17993" s="13">
        <v>198.84899999999999</v>
      </c>
    </row>
    <row r="17994" spans="1:4" ht="15.75" hidden="1" customHeight="1">
      <c r="A17994" s="13" t="s">
        <v>276</v>
      </c>
      <c r="B17994" s="13">
        <v>1890</v>
      </c>
      <c r="C17994" s="13">
        <v>48674276</v>
      </c>
      <c r="D17994" s="13">
        <v>208.232</v>
      </c>
    </row>
    <row r="17995" spans="1:4" ht="15.75" hidden="1" customHeight="1">
      <c r="A17995" s="13" t="s">
        <v>276</v>
      </c>
      <c r="B17995" s="13">
        <v>1891</v>
      </c>
      <c r="C17995" s="13">
        <v>49267320</v>
      </c>
      <c r="D17995" s="13">
        <v>220.84</v>
      </c>
    </row>
    <row r="17996" spans="1:4" ht="15.75" hidden="1" customHeight="1">
      <c r="A17996" s="13" t="s">
        <v>276</v>
      </c>
      <c r="B17996" s="13">
        <v>1892</v>
      </c>
      <c r="C17996" s="13">
        <v>49910000</v>
      </c>
      <c r="D17996" s="13">
        <v>214.989</v>
      </c>
    </row>
    <row r="17997" spans="1:4" ht="15.75" hidden="1" customHeight="1">
      <c r="A17997" s="13" t="s">
        <v>276</v>
      </c>
      <c r="B17997" s="13">
        <v>1893</v>
      </c>
      <c r="C17997" s="13">
        <v>50603420</v>
      </c>
      <c r="D17997" s="13">
        <v>220.71199999999999</v>
      </c>
    </row>
    <row r="17998" spans="1:4" ht="15.75" hidden="1" customHeight="1">
      <c r="A17998" s="13" t="s">
        <v>276</v>
      </c>
      <c r="B17998" s="13">
        <v>1894</v>
      </c>
      <c r="C17998" s="13">
        <v>51306462</v>
      </c>
      <c r="D17998" s="13">
        <v>229.49799999999999</v>
      </c>
    </row>
    <row r="17999" spans="1:4" ht="15.75" hidden="1" customHeight="1">
      <c r="A17999" s="13" t="s">
        <v>276</v>
      </c>
      <c r="B17999" s="13">
        <v>1895</v>
      </c>
      <c r="C17999" s="13">
        <v>52019260</v>
      </c>
      <c r="D17999" s="13">
        <v>238.285</v>
      </c>
    </row>
    <row r="18000" spans="1:4" ht="15.75" hidden="1" customHeight="1">
      <c r="A18000" s="13" t="s">
        <v>276</v>
      </c>
      <c r="B18000" s="13">
        <v>1896</v>
      </c>
      <c r="C18000" s="13">
        <v>52741949</v>
      </c>
      <c r="D18000" s="13">
        <v>256.26</v>
      </c>
    </row>
    <row r="18001" spans="1:4" ht="15.75" hidden="1" customHeight="1">
      <c r="A18001" s="13" t="s">
        <v>276</v>
      </c>
      <c r="B18001" s="13">
        <v>1897</v>
      </c>
      <c r="C18001" s="13">
        <v>53474665</v>
      </c>
      <c r="D18001" s="13">
        <v>273.55399999999997</v>
      </c>
    </row>
    <row r="18002" spans="1:4" ht="15.75" hidden="1" customHeight="1">
      <c r="A18002" s="13" t="s">
        <v>276</v>
      </c>
      <c r="B18002" s="13">
        <v>1898</v>
      </c>
      <c r="C18002" s="13">
        <v>54217548</v>
      </c>
      <c r="D18002" s="13">
        <v>285.37799999999999</v>
      </c>
    </row>
    <row r="18003" spans="1:4" ht="15.75" hidden="1" customHeight="1">
      <c r="A18003" s="13" t="s">
        <v>276</v>
      </c>
      <c r="B18003" s="13">
        <v>1899</v>
      </c>
      <c r="C18003" s="13">
        <v>54984276</v>
      </c>
      <c r="D18003" s="13">
        <v>303.28399999999999</v>
      </c>
    </row>
    <row r="18004" spans="1:4" ht="15.75" hidden="1" customHeight="1">
      <c r="A18004" s="13" t="s">
        <v>276</v>
      </c>
      <c r="B18004" s="13">
        <v>1900</v>
      </c>
      <c r="C18004" s="13">
        <v>55775391</v>
      </c>
      <c r="D18004" s="13">
        <v>326.75900000000001</v>
      </c>
    </row>
    <row r="18005" spans="1:4" ht="15.75" hidden="1" customHeight="1">
      <c r="A18005" s="13" t="s">
        <v>276</v>
      </c>
      <c r="B18005" s="13">
        <v>1901</v>
      </c>
      <c r="C18005" s="13">
        <v>56591445</v>
      </c>
      <c r="D18005" s="13">
        <v>325.55700000000002</v>
      </c>
    </row>
    <row r="18006" spans="1:4" ht="15.75" hidden="1" customHeight="1">
      <c r="A18006" s="13" t="s">
        <v>276</v>
      </c>
      <c r="B18006" s="13">
        <v>1902</v>
      </c>
      <c r="C18006" s="13">
        <v>57433002</v>
      </c>
      <c r="D18006" s="13">
        <v>319.18900000000002</v>
      </c>
    </row>
    <row r="18007" spans="1:4" ht="15.75" hidden="1" customHeight="1">
      <c r="A18007" s="13" t="s">
        <v>276</v>
      </c>
      <c r="B18007" s="13">
        <v>1903</v>
      </c>
      <c r="C18007" s="13">
        <v>58300637</v>
      </c>
      <c r="D18007" s="13">
        <v>343.59899999999999</v>
      </c>
    </row>
    <row r="18008" spans="1:4" ht="15.75" hidden="1" customHeight="1">
      <c r="A18008" s="13" t="s">
        <v>276</v>
      </c>
      <c r="B18008" s="13">
        <v>1904</v>
      </c>
      <c r="C18008" s="13">
        <v>59181365</v>
      </c>
      <c r="D18008" s="13">
        <v>356.12200000000001</v>
      </c>
    </row>
    <row r="18009" spans="1:4" ht="15.75" hidden="1" customHeight="1">
      <c r="A18009" s="13" t="s">
        <v>276</v>
      </c>
      <c r="B18009" s="13">
        <v>1905</v>
      </c>
      <c r="C18009" s="13">
        <v>60075384</v>
      </c>
      <c r="D18009" s="13">
        <v>382.32400000000001</v>
      </c>
    </row>
    <row r="18010" spans="1:4" ht="15.75" hidden="1" customHeight="1">
      <c r="A18010" s="13" t="s">
        <v>276</v>
      </c>
      <c r="B18010" s="13">
        <v>1906</v>
      </c>
      <c r="C18010" s="13">
        <v>60982895</v>
      </c>
      <c r="D18010" s="13">
        <v>361.93700000000001</v>
      </c>
    </row>
    <row r="18011" spans="1:4" ht="15.75" hidden="1" customHeight="1">
      <c r="A18011" s="13" t="s">
        <v>276</v>
      </c>
      <c r="B18011" s="13">
        <v>1907</v>
      </c>
      <c r="C18011" s="13">
        <v>61904101</v>
      </c>
      <c r="D18011" s="13">
        <v>442.18299999999999</v>
      </c>
    </row>
    <row r="18012" spans="1:4" ht="15.75" hidden="1" customHeight="1">
      <c r="A18012" s="13" t="s">
        <v>276</v>
      </c>
      <c r="B18012" s="13">
        <v>1908</v>
      </c>
      <c r="C18012" s="13">
        <v>62839208</v>
      </c>
      <c r="D18012" s="13">
        <v>446.642</v>
      </c>
    </row>
    <row r="18013" spans="1:4" ht="15.75" hidden="1" customHeight="1">
      <c r="A18013" s="13" t="s">
        <v>276</v>
      </c>
      <c r="B18013" s="13">
        <v>1909</v>
      </c>
      <c r="C18013" s="13">
        <v>63557664</v>
      </c>
      <c r="D18013" s="13">
        <v>445.572</v>
      </c>
    </row>
    <row r="18014" spans="1:4" ht="15.75" hidden="1" customHeight="1">
      <c r="A18014" s="13" t="s">
        <v>276</v>
      </c>
      <c r="B18014" s="13">
        <v>1910</v>
      </c>
      <c r="C18014" s="13">
        <v>64056716</v>
      </c>
      <c r="D18014" s="13">
        <v>445.36700000000002</v>
      </c>
    </row>
    <row r="18015" spans="1:4" ht="15.75" hidden="1" customHeight="1">
      <c r="A18015" s="13" t="s">
        <v>276</v>
      </c>
      <c r="B18015" s="13">
        <v>1911</v>
      </c>
      <c r="C18015" s="13">
        <v>64333569</v>
      </c>
      <c r="D18015" s="13">
        <v>458.58600000000001</v>
      </c>
    </row>
    <row r="18016" spans="1:4" ht="15.75" hidden="1" customHeight="1">
      <c r="A18016" s="13" t="s">
        <v>276</v>
      </c>
      <c r="B18016" s="13">
        <v>1912</v>
      </c>
      <c r="C18016" s="13">
        <v>64385385</v>
      </c>
      <c r="D18016" s="13">
        <v>499.12099999999998</v>
      </c>
    </row>
    <row r="18017" spans="1:4" ht="15.75" hidden="1" customHeight="1">
      <c r="A18017" s="13" t="s">
        <v>276</v>
      </c>
      <c r="B18017" s="13">
        <v>1913</v>
      </c>
      <c r="C18017" s="13">
        <v>64209282</v>
      </c>
      <c r="D18017" s="13">
        <v>535.08299999999997</v>
      </c>
    </row>
    <row r="18018" spans="1:4" ht="15.75" hidden="1" customHeight="1">
      <c r="A18018" s="13" t="s">
        <v>276</v>
      </c>
      <c r="B18018" s="13">
        <v>1914</v>
      </c>
      <c r="C18018" s="13">
        <v>64033646</v>
      </c>
      <c r="D18018" s="13">
        <v>497.92700000000002</v>
      </c>
    </row>
    <row r="18019" spans="1:4" ht="15.75" hidden="1" customHeight="1">
      <c r="A18019" s="13" t="s">
        <v>276</v>
      </c>
      <c r="B18019" s="13">
        <v>1915</v>
      </c>
      <c r="C18019" s="13">
        <v>63858476</v>
      </c>
      <c r="D18019" s="13">
        <v>462.90600000000001</v>
      </c>
    </row>
    <row r="18020" spans="1:4" ht="15.75" hidden="1" customHeight="1">
      <c r="A18020" s="13" t="s">
        <v>276</v>
      </c>
      <c r="B18020" s="13">
        <v>1916</v>
      </c>
      <c r="C18020" s="13">
        <v>63683770</v>
      </c>
      <c r="D18020" s="13">
        <v>500.697</v>
      </c>
    </row>
    <row r="18021" spans="1:4" ht="15.75" hidden="1" customHeight="1">
      <c r="A18021" s="13" t="s">
        <v>276</v>
      </c>
      <c r="B18021" s="13">
        <v>1917</v>
      </c>
      <c r="C18021" s="13">
        <v>63509528</v>
      </c>
      <c r="D18021" s="13">
        <v>524.57899999999995</v>
      </c>
    </row>
    <row r="18022" spans="1:4" ht="15.75" hidden="1" customHeight="1">
      <c r="A18022" s="13" t="s">
        <v>276</v>
      </c>
      <c r="B18022" s="13">
        <v>1918</v>
      </c>
      <c r="C18022" s="13">
        <v>63305628</v>
      </c>
      <c r="D18022" s="13">
        <v>503.423</v>
      </c>
    </row>
    <row r="18023" spans="1:4" ht="15.75" hidden="1" customHeight="1">
      <c r="A18023" s="13" t="s">
        <v>276</v>
      </c>
      <c r="B18023" s="13">
        <v>1919</v>
      </c>
      <c r="C18023" s="13">
        <v>63226761</v>
      </c>
      <c r="D18023" s="13">
        <v>387.428</v>
      </c>
    </row>
    <row r="18024" spans="1:4" ht="15.75" hidden="1" customHeight="1">
      <c r="A18024" s="13" t="s">
        <v>276</v>
      </c>
      <c r="B18024" s="13">
        <v>1920</v>
      </c>
      <c r="C18024" s="13">
        <v>63273356</v>
      </c>
      <c r="D18024" s="13">
        <v>429.20800000000003</v>
      </c>
    </row>
    <row r="18025" spans="1:4" ht="15.75" hidden="1" customHeight="1">
      <c r="A18025" s="13" t="s">
        <v>276</v>
      </c>
      <c r="B18025" s="13">
        <v>1921</v>
      </c>
      <c r="C18025" s="13">
        <v>63445847</v>
      </c>
      <c r="D18025" s="13">
        <v>473.18</v>
      </c>
    </row>
    <row r="18026" spans="1:4" ht="15.75" hidden="1" customHeight="1">
      <c r="A18026" s="13" t="s">
        <v>276</v>
      </c>
      <c r="B18026" s="13">
        <v>1922</v>
      </c>
      <c r="C18026" s="13">
        <v>63744670</v>
      </c>
      <c r="D18026" s="13">
        <v>455.46100000000001</v>
      </c>
    </row>
    <row r="18027" spans="1:4" ht="15.75" hidden="1" customHeight="1">
      <c r="A18027" s="13" t="s">
        <v>276</v>
      </c>
      <c r="B18027" s="13">
        <v>1923</v>
      </c>
      <c r="C18027" s="13">
        <v>64170268</v>
      </c>
      <c r="D18027" s="13">
        <v>331.92899999999997</v>
      </c>
    </row>
    <row r="18028" spans="1:4" ht="15.75" hidden="1" customHeight="1">
      <c r="A18028" s="13" t="s">
        <v>276</v>
      </c>
      <c r="B18028" s="13">
        <v>1924</v>
      </c>
      <c r="C18028" s="13">
        <v>64598707</v>
      </c>
      <c r="D18028" s="13">
        <v>451.79300000000001</v>
      </c>
    </row>
    <row r="18029" spans="1:4" ht="15.75" hidden="1" customHeight="1">
      <c r="A18029" s="13" t="s">
        <v>276</v>
      </c>
      <c r="B18029" s="13">
        <v>1925</v>
      </c>
      <c r="C18029" s="13">
        <v>65030007</v>
      </c>
      <c r="D18029" s="13">
        <v>458.06599999999997</v>
      </c>
    </row>
    <row r="18030" spans="1:4" ht="15.75" hidden="1" customHeight="1">
      <c r="A18030" s="13" t="s">
        <v>276</v>
      </c>
      <c r="B18030" s="13">
        <v>1926</v>
      </c>
      <c r="C18030" s="13">
        <v>65464186</v>
      </c>
      <c r="D18030" s="13">
        <v>413.23700000000002</v>
      </c>
    </row>
    <row r="18031" spans="1:4" ht="15.75" hidden="1" customHeight="1">
      <c r="A18031" s="13" t="s">
        <v>276</v>
      </c>
      <c r="B18031" s="13">
        <v>1927</v>
      </c>
      <c r="C18031" s="13">
        <v>65901264</v>
      </c>
      <c r="D18031" s="13">
        <v>481.18599999999998</v>
      </c>
    </row>
    <row r="18032" spans="1:4" ht="15.75" hidden="1" customHeight="1">
      <c r="A18032" s="13" t="s">
        <v>276</v>
      </c>
      <c r="B18032" s="13">
        <v>1928</v>
      </c>
      <c r="C18032" s="13">
        <v>66341260</v>
      </c>
      <c r="D18032" s="13">
        <v>505.01100000000002</v>
      </c>
    </row>
    <row r="18033" spans="1:4" ht="15.75" hidden="1" customHeight="1">
      <c r="A18033" s="13" t="s">
        <v>276</v>
      </c>
      <c r="B18033" s="13">
        <v>1929</v>
      </c>
      <c r="C18033" s="13">
        <v>66789491</v>
      </c>
      <c r="D18033" s="13">
        <v>539.23500000000001</v>
      </c>
    </row>
    <row r="18034" spans="1:4" ht="15.75" hidden="1" customHeight="1">
      <c r="A18034" s="13" t="s">
        <v>276</v>
      </c>
      <c r="B18034" s="13">
        <v>1930</v>
      </c>
      <c r="C18034" s="13">
        <v>67246048</v>
      </c>
      <c r="D18034" s="13">
        <v>462.09199999999998</v>
      </c>
    </row>
    <row r="18035" spans="1:4" ht="15.75" hidden="1" customHeight="1">
      <c r="A18035" s="13" t="s">
        <v>276</v>
      </c>
      <c r="B18035" s="13">
        <v>1931</v>
      </c>
      <c r="C18035" s="13">
        <v>67711026</v>
      </c>
      <c r="D18035" s="13">
        <v>385.96499999999997</v>
      </c>
    </row>
    <row r="18036" spans="1:4" ht="15.75" hidden="1" customHeight="1">
      <c r="A18036" s="13" t="s">
        <v>276</v>
      </c>
      <c r="B18036" s="13">
        <v>1932</v>
      </c>
      <c r="C18036" s="13">
        <v>68184518</v>
      </c>
      <c r="D18036" s="13">
        <v>347.48599999999999</v>
      </c>
    </row>
    <row r="18037" spans="1:4" ht="15.75" hidden="1" customHeight="1">
      <c r="A18037" s="13" t="s">
        <v>276</v>
      </c>
      <c r="B18037" s="13">
        <v>1933</v>
      </c>
      <c r="C18037" s="13">
        <v>68666619</v>
      </c>
      <c r="D18037" s="13">
        <v>364.98099999999999</v>
      </c>
    </row>
    <row r="18038" spans="1:4" ht="15.75" hidden="1" customHeight="1">
      <c r="A18038" s="13" t="s">
        <v>276</v>
      </c>
      <c r="B18038" s="13">
        <v>1934</v>
      </c>
      <c r="C18038" s="13">
        <v>69152129</v>
      </c>
      <c r="D18038" s="13">
        <v>408.62</v>
      </c>
    </row>
    <row r="18039" spans="1:4" ht="15.75" hidden="1" customHeight="1">
      <c r="A18039" s="13" t="s">
        <v>276</v>
      </c>
      <c r="B18039" s="13">
        <v>1935</v>
      </c>
      <c r="C18039" s="13">
        <v>69641071</v>
      </c>
      <c r="D18039" s="13">
        <v>452.33300000000003</v>
      </c>
    </row>
    <row r="18040" spans="1:4" ht="15.75" hidden="1" customHeight="1">
      <c r="A18040" s="13" t="s">
        <v>276</v>
      </c>
      <c r="B18040" s="13">
        <v>1936</v>
      </c>
      <c r="C18040" s="13">
        <v>70133471</v>
      </c>
      <c r="D18040" s="13">
        <v>499.63400000000001</v>
      </c>
    </row>
    <row r="18041" spans="1:4" ht="15.75" hidden="1" customHeight="1">
      <c r="A18041" s="13" t="s">
        <v>276</v>
      </c>
      <c r="B18041" s="13">
        <v>1937</v>
      </c>
      <c r="C18041" s="13">
        <v>70629352</v>
      </c>
      <c r="D18041" s="13">
        <v>563.51300000000003</v>
      </c>
    </row>
    <row r="18042" spans="1:4" ht="15.75" hidden="1" customHeight="1">
      <c r="A18042" s="13" t="s">
        <v>276</v>
      </c>
      <c r="B18042" s="13">
        <v>1938</v>
      </c>
      <c r="C18042" s="13">
        <v>71128740</v>
      </c>
      <c r="D18042" s="13">
        <v>601.27300000000002</v>
      </c>
    </row>
    <row r="18043" spans="1:4" ht="15.75" hidden="1" customHeight="1">
      <c r="A18043" s="13" t="s">
        <v>276</v>
      </c>
      <c r="B18043" s="13">
        <v>1939</v>
      </c>
      <c r="C18043" s="13">
        <v>71499194</v>
      </c>
      <c r="D18043" s="13">
        <v>648.625</v>
      </c>
    </row>
    <row r="18044" spans="1:4" ht="15.75" hidden="1" customHeight="1">
      <c r="A18044" s="13" t="s">
        <v>276</v>
      </c>
      <c r="B18044" s="13">
        <v>1940</v>
      </c>
      <c r="C18044" s="13">
        <v>71740083</v>
      </c>
      <c r="D18044" s="13">
        <v>654.32500000000005</v>
      </c>
    </row>
    <row r="18045" spans="1:4" ht="15.75" hidden="1" customHeight="1">
      <c r="A18045" s="13" t="s">
        <v>276</v>
      </c>
      <c r="B18045" s="13">
        <v>1941</v>
      </c>
      <c r="C18045" s="13">
        <v>71850770</v>
      </c>
      <c r="D18045" s="13">
        <v>660.79300000000001</v>
      </c>
    </row>
    <row r="18046" spans="1:4" ht="15.75" hidden="1" customHeight="1">
      <c r="A18046" s="13" t="s">
        <v>276</v>
      </c>
      <c r="B18046" s="13">
        <v>1942</v>
      </c>
      <c r="C18046" s="13">
        <v>71830612</v>
      </c>
      <c r="D18046" s="13">
        <v>667.899</v>
      </c>
    </row>
    <row r="18047" spans="1:4" ht="15.75" hidden="1" customHeight="1">
      <c r="A18047" s="13" t="s">
        <v>276</v>
      </c>
      <c r="B18047" s="13">
        <v>1943</v>
      </c>
      <c r="C18047" s="13">
        <v>71678963</v>
      </c>
      <c r="D18047" s="13">
        <v>679.43</v>
      </c>
    </row>
    <row r="18048" spans="1:4" ht="15.75" hidden="1" customHeight="1">
      <c r="A18048" s="13" t="s">
        <v>276</v>
      </c>
      <c r="B18048" s="13">
        <v>1944</v>
      </c>
      <c r="C18048" s="13">
        <v>71527635</v>
      </c>
      <c r="D18048" s="13">
        <v>600.27300000000002</v>
      </c>
    </row>
    <row r="18049" spans="1:4" ht="15.75" hidden="1" customHeight="1">
      <c r="A18049" s="13" t="s">
        <v>276</v>
      </c>
      <c r="B18049" s="13">
        <v>1945</v>
      </c>
      <c r="C18049" s="13">
        <v>71376625</v>
      </c>
      <c r="D18049" s="13">
        <v>116.065</v>
      </c>
    </row>
    <row r="18050" spans="1:4" ht="15.75" hidden="1" customHeight="1">
      <c r="A18050" s="13" t="s">
        <v>276</v>
      </c>
      <c r="B18050" s="13">
        <v>1946</v>
      </c>
      <c r="C18050" s="13">
        <v>71225935</v>
      </c>
      <c r="D18050" s="13">
        <v>271.68200000000002</v>
      </c>
    </row>
    <row r="18051" spans="1:4" ht="15.75" hidden="1" customHeight="1">
      <c r="A18051" s="13" t="s">
        <v>276</v>
      </c>
      <c r="B18051" s="13">
        <v>1947</v>
      </c>
      <c r="C18051" s="13">
        <v>71075562</v>
      </c>
      <c r="D18051" s="13">
        <v>317.66000000000003</v>
      </c>
    </row>
    <row r="18052" spans="1:4" ht="15.75" hidden="1" customHeight="1">
      <c r="A18052" s="13" t="s">
        <v>276</v>
      </c>
      <c r="B18052" s="13">
        <v>1948</v>
      </c>
      <c r="C18052" s="13">
        <v>70925507</v>
      </c>
      <c r="D18052" s="13">
        <v>377.81599999999997</v>
      </c>
    </row>
    <row r="18053" spans="1:4" ht="15.75" hidden="1" customHeight="1">
      <c r="A18053" s="13" t="s">
        <v>276</v>
      </c>
      <c r="B18053" s="13">
        <v>1949</v>
      </c>
      <c r="C18053" s="13">
        <v>70888212</v>
      </c>
      <c r="D18053" s="13">
        <v>432.14800000000002</v>
      </c>
    </row>
    <row r="18054" spans="1:4" ht="15.75" hidden="1" customHeight="1">
      <c r="A18054" s="13" t="s">
        <v>276</v>
      </c>
      <c r="B18054" s="13">
        <v>1950</v>
      </c>
      <c r="C18054" s="13">
        <v>70964104</v>
      </c>
      <c r="D18054" s="13">
        <v>510.68200000000002</v>
      </c>
    </row>
    <row r="18055" spans="1:4" ht="15.75" hidden="1" customHeight="1">
      <c r="A18055" s="13" t="s">
        <v>276</v>
      </c>
      <c r="B18055" s="13">
        <v>1951</v>
      </c>
      <c r="C18055" s="13">
        <v>70820040</v>
      </c>
      <c r="D18055" s="13">
        <v>576.86599999999999</v>
      </c>
    </row>
    <row r="18056" spans="1:4" ht="15.75" hidden="1" customHeight="1">
      <c r="A18056" s="13" t="s">
        <v>276</v>
      </c>
      <c r="B18056" s="13">
        <v>1952</v>
      </c>
      <c r="C18056" s="13">
        <v>70808376</v>
      </c>
      <c r="D18056" s="13">
        <v>610.98099999999999</v>
      </c>
    </row>
    <row r="18057" spans="1:4" ht="15.75" hidden="1" customHeight="1">
      <c r="A18057" s="13" t="s">
        <v>276</v>
      </c>
      <c r="B18057" s="13">
        <v>1953</v>
      </c>
      <c r="C18057" s="13">
        <v>70879448</v>
      </c>
      <c r="D18057" s="13">
        <v>623.49199999999996</v>
      </c>
    </row>
    <row r="18058" spans="1:4" ht="15.75" hidden="1" customHeight="1">
      <c r="A18058" s="13" t="s">
        <v>276</v>
      </c>
      <c r="B18058" s="13">
        <v>1954</v>
      </c>
      <c r="C18058" s="13">
        <v>71020736</v>
      </c>
      <c r="D18058" s="13">
        <v>659.73199999999997</v>
      </c>
    </row>
    <row r="18059" spans="1:4" ht="15.75" hidden="1" customHeight="1">
      <c r="A18059" s="13" t="s">
        <v>276</v>
      </c>
      <c r="B18059" s="13">
        <v>1955</v>
      </c>
      <c r="C18059" s="13">
        <v>71222632</v>
      </c>
      <c r="D18059" s="13">
        <v>723.49800000000005</v>
      </c>
    </row>
    <row r="18060" spans="1:4" ht="15.75" hidden="1" customHeight="1">
      <c r="A18060" s="13" t="s">
        <v>276</v>
      </c>
      <c r="B18060" s="13">
        <v>1956</v>
      </c>
      <c r="C18060" s="13">
        <v>71473272</v>
      </c>
      <c r="D18060" s="13">
        <v>766.19100000000003</v>
      </c>
    </row>
    <row r="18061" spans="1:4" ht="15.75" hidden="1" customHeight="1">
      <c r="A18061" s="13" t="s">
        <v>276</v>
      </c>
      <c r="B18061" s="13">
        <v>1957</v>
      </c>
      <c r="C18061" s="13">
        <v>71771632</v>
      </c>
      <c r="D18061" s="13">
        <v>777.90800000000002</v>
      </c>
    </row>
    <row r="18062" spans="1:4" ht="15.75" hidden="1" customHeight="1">
      <c r="A18062" s="13" t="s">
        <v>276</v>
      </c>
      <c r="B18062" s="13">
        <v>1958</v>
      </c>
      <c r="C18062" s="13">
        <v>72136480</v>
      </c>
      <c r="D18062" s="13">
        <v>756.37900000000002</v>
      </c>
    </row>
    <row r="18063" spans="1:4" ht="15.75" hidden="1" customHeight="1">
      <c r="A18063" s="13" t="s">
        <v>276</v>
      </c>
      <c r="B18063" s="13">
        <v>1959</v>
      </c>
      <c r="C18063" s="13">
        <v>72578952</v>
      </c>
      <c r="D18063" s="13">
        <v>755.79499999999996</v>
      </c>
    </row>
    <row r="18064" spans="1:4" ht="15.75" hidden="1" customHeight="1">
      <c r="A18064" s="13" t="s">
        <v>276</v>
      </c>
      <c r="B18064" s="13">
        <v>1960</v>
      </c>
      <c r="C18064" s="13">
        <v>73063696</v>
      </c>
      <c r="D18064" s="13">
        <v>813.95</v>
      </c>
    </row>
    <row r="18065" spans="1:4" ht="15.75" hidden="1" customHeight="1">
      <c r="A18065" s="13" t="s">
        <v>276</v>
      </c>
      <c r="B18065" s="13">
        <v>1961</v>
      </c>
      <c r="C18065" s="13">
        <v>73604352</v>
      </c>
      <c r="D18065" s="13">
        <v>834.84</v>
      </c>
    </row>
    <row r="18066" spans="1:4" ht="15.75" hidden="1" customHeight="1">
      <c r="A18066" s="13" t="s">
        <v>276</v>
      </c>
      <c r="B18066" s="13">
        <v>1962</v>
      </c>
      <c r="C18066" s="13">
        <v>74194424</v>
      </c>
      <c r="D18066" s="13">
        <v>883.16899999999998</v>
      </c>
    </row>
    <row r="18067" spans="1:4" ht="15.75" hidden="1" customHeight="1">
      <c r="A18067" s="13" t="s">
        <v>276</v>
      </c>
      <c r="B18067" s="13">
        <v>1963</v>
      </c>
      <c r="C18067" s="13">
        <v>74796216</v>
      </c>
      <c r="D18067" s="13">
        <v>945.49800000000005</v>
      </c>
    </row>
    <row r="18068" spans="1:4" ht="15.75" hidden="1" customHeight="1">
      <c r="A18068" s="13" t="s">
        <v>276</v>
      </c>
      <c r="B18068" s="13">
        <v>1964</v>
      </c>
      <c r="C18068" s="13">
        <v>75423248</v>
      </c>
      <c r="D18068" s="13">
        <v>968.91700000000003</v>
      </c>
    </row>
    <row r="18069" spans="1:4" ht="15.75" hidden="1" customHeight="1">
      <c r="A18069" s="13" t="s">
        <v>276</v>
      </c>
      <c r="B18069" s="13">
        <v>1965</v>
      </c>
      <c r="C18069" s="13">
        <v>76037464</v>
      </c>
      <c r="D18069" s="13">
        <v>960.10199999999998</v>
      </c>
    </row>
    <row r="18070" spans="1:4" ht="15.75" hidden="1" customHeight="1">
      <c r="A18070" s="13" t="s">
        <v>276</v>
      </c>
      <c r="B18070" s="13">
        <v>1966</v>
      </c>
      <c r="C18070" s="13">
        <v>76618720</v>
      </c>
      <c r="D18070" s="13">
        <v>951.42200000000003</v>
      </c>
    </row>
    <row r="18071" spans="1:4" ht="15.75" hidden="1" customHeight="1">
      <c r="A18071" s="13" t="s">
        <v>276</v>
      </c>
      <c r="B18071" s="13">
        <v>1967</v>
      </c>
      <c r="C18071" s="13">
        <v>77173552</v>
      </c>
      <c r="D18071" s="13">
        <v>936.22900000000004</v>
      </c>
    </row>
    <row r="18072" spans="1:4" ht="15.75" hidden="1" customHeight="1">
      <c r="A18072" s="13" t="s">
        <v>276</v>
      </c>
      <c r="B18072" s="13">
        <v>1968</v>
      </c>
      <c r="C18072" s="13">
        <v>77646128</v>
      </c>
      <c r="D18072" s="13">
        <v>984.79100000000005</v>
      </c>
    </row>
    <row r="18073" spans="1:4" ht="15.75" hidden="1" customHeight="1">
      <c r="A18073" s="13" t="s">
        <v>276</v>
      </c>
      <c r="B18073" s="13">
        <v>1969</v>
      </c>
      <c r="C18073" s="13">
        <v>78012488</v>
      </c>
      <c r="D18073" s="13">
        <v>1052.001</v>
      </c>
    </row>
    <row r="18074" spans="1:4" ht="15.75" hidden="1" customHeight="1">
      <c r="A18074" s="13" t="s">
        <v>276</v>
      </c>
      <c r="B18074" s="13">
        <v>1970</v>
      </c>
      <c r="C18074" s="13">
        <v>78294592</v>
      </c>
      <c r="D18074" s="13">
        <v>1026.0219999999999</v>
      </c>
    </row>
    <row r="18075" spans="1:4" ht="15.75" hidden="1" customHeight="1">
      <c r="A18075" s="13" t="s">
        <v>276</v>
      </c>
      <c r="B18075" s="13">
        <v>1971</v>
      </c>
      <c r="C18075" s="13">
        <v>78511408</v>
      </c>
      <c r="D18075" s="13">
        <v>1037.2370000000001</v>
      </c>
    </row>
    <row r="18076" spans="1:4" ht="15.75" hidden="1" customHeight="1">
      <c r="A18076" s="13" t="s">
        <v>276</v>
      </c>
      <c r="B18076" s="13">
        <v>1972</v>
      </c>
      <c r="C18076" s="13">
        <v>78643560</v>
      </c>
      <c r="D18076" s="13">
        <v>1041.481</v>
      </c>
    </row>
    <row r="18077" spans="1:4" ht="15.75" hidden="1" customHeight="1">
      <c r="A18077" s="13" t="s">
        <v>276</v>
      </c>
      <c r="B18077" s="13">
        <v>1973</v>
      </c>
      <c r="C18077" s="13">
        <v>78667472</v>
      </c>
      <c r="D18077" s="13">
        <v>1085.7380000000001</v>
      </c>
    </row>
    <row r="18078" spans="1:4" ht="15.75" hidden="1" customHeight="1">
      <c r="A18078" s="13" t="s">
        <v>276</v>
      </c>
      <c r="B18078" s="13">
        <v>1974</v>
      </c>
      <c r="C18078" s="13">
        <v>78620536</v>
      </c>
      <c r="D18078" s="13">
        <v>1062.7270000000001</v>
      </c>
    </row>
    <row r="18079" spans="1:4" ht="15.75" hidden="1" customHeight="1">
      <c r="A18079" s="13" t="s">
        <v>276</v>
      </c>
      <c r="B18079" s="13">
        <v>1975</v>
      </c>
      <c r="C18079" s="13">
        <v>78513512</v>
      </c>
      <c r="D18079" s="13">
        <v>1002.447</v>
      </c>
    </row>
    <row r="18080" spans="1:4" ht="15.75" hidden="1" customHeight="1">
      <c r="A18080" s="13" t="s">
        <v>276</v>
      </c>
      <c r="B18080" s="13">
        <v>1976</v>
      </c>
      <c r="C18080" s="13">
        <v>78364216</v>
      </c>
      <c r="D18080" s="13">
        <v>1090.8399999999999</v>
      </c>
    </row>
    <row r="18081" spans="1:4" ht="15.75" hidden="1" customHeight="1">
      <c r="A18081" s="13" t="s">
        <v>276</v>
      </c>
      <c r="B18081" s="13">
        <v>1977</v>
      </c>
      <c r="C18081" s="13">
        <v>78221280</v>
      </c>
      <c r="D18081" s="13">
        <v>1052.6089999999999</v>
      </c>
    </row>
    <row r="18082" spans="1:4" ht="15.75" hidden="1" customHeight="1">
      <c r="A18082" s="13" t="s">
        <v>276</v>
      </c>
      <c r="B18082" s="13">
        <v>1978</v>
      </c>
      <c r="C18082" s="13">
        <v>78071552</v>
      </c>
      <c r="D18082" s="13">
        <v>1079.133</v>
      </c>
    </row>
    <row r="18083" spans="1:4" ht="15.75" hidden="1" customHeight="1">
      <c r="A18083" s="13" t="s">
        <v>276</v>
      </c>
      <c r="B18083" s="13">
        <v>1979</v>
      </c>
      <c r="C18083" s="13">
        <v>77915728</v>
      </c>
      <c r="D18083" s="13">
        <v>1117.8879999999999</v>
      </c>
    </row>
    <row r="18084" spans="1:4" ht="15.75" hidden="1" customHeight="1">
      <c r="A18084" s="13" t="s">
        <v>276</v>
      </c>
      <c r="B18084" s="13">
        <v>1980</v>
      </c>
      <c r="C18084" s="13">
        <v>77786696</v>
      </c>
      <c r="D18084" s="13">
        <v>1100.066</v>
      </c>
    </row>
    <row r="18085" spans="1:4" ht="15.75" hidden="1" customHeight="1">
      <c r="A18085" s="13" t="s">
        <v>276</v>
      </c>
      <c r="B18085" s="13">
        <v>1981</v>
      </c>
      <c r="C18085" s="13">
        <v>77684488</v>
      </c>
      <c r="D18085" s="13">
        <v>1048.5229999999999</v>
      </c>
    </row>
    <row r="18086" spans="1:4" ht="15.75" hidden="1" customHeight="1">
      <c r="A18086" s="13" t="s">
        <v>276</v>
      </c>
      <c r="B18086" s="13">
        <v>1982</v>
      </c>
      <c r="C18086" s="13">
        <v>77610424</v>
      </c>
      <c r="D18086" s="13">
        <v>1015.734</v>
      </c>
    </row>
    <row r="18087" spans="1:4" ht="15.75" hidden="1" customHeight="1">
      <c r="A18087" s="13" t="s">
        <v>276</v>
      </c>
      <c r="B18087" s="13">
        <v>1983</v>
      </c>
      <c r="C18087" s="13">
        <v>77566064</v>
      </c>
      <c r="D18087" s="13">
        <v>1011.605</v>
      </c>
    </row>
    <row r="18088" spans="1:4" ht="15.75" hidden="1" customHeight="1">
      <c r="A18088" s="13" t="s">
        <v>276</v>
      </c>
      <c r="B18088" s="13">
        <v>1984</v>
      </c>
      <c r="C18088" s="13">
        <v>77568576</v>
      </c>
      <c r="D18088" s="13">
        <v>1033.2449999999999</v>
      </c>
    </row>
    <row r="18089" spans="1:4" ht="15.75" hidden="1" customHeight="1">
      <c r="A18089" s="13" t="s">
        <v>276</v>
      </c>
      <c r="B18089" s="13">
        <v>1985</v>
      </c>
      <c r="C18089" s="13">
        <v>77638808</v>
      </c>
      <c r="D18089" s="13">
        <v>1044.1179999999999</v>
      </c>
    </row>
    <row r="18090" spans="1:4" ht="15.75" hidden="1" customHeight="1">
      <c r="A18090" s="13" t="s">
        <v>276</v>
      </c>
      <c r="B18090" s="13">
        <v>1986</v>
      </c>
      <c r="C18090" s="13">
        <v>77803352</v>
      </c>
      <c r="D18090" s="13">
        <v>1047.472</v>
      </c>
    </row>
    <row r="18091" spans="1:4" ht="15.75" hidden="1" customHeight="1">
      <c r="A18091" s="13" t="s">
        <v>276</v>
      </c>
      <c r="B18091" s="13">
        <v>1987</v>
      </c>
      <c r="C18091" s="13">
        <v>78090896</v>
      </c>
      <c r="D18091" s="13">
        <v>1032.443</v>
      </c>
    </row>
    <row r="18092" spans="1:4" ht="15.75" hidden="1" customHeight="1">
      <c r="A18092" s="13" t="s">
        <v>276</v>
      </c>
      <c r="B18092" s="13">
        <v>1988</v>
      </c>
      <c r="C18092" s="13">
        <v>78477528</v>
      </c>
      <c r="D18092" s="13">
        <v>1029.0239999999999</v>
      </c>
    </row>
    <row r="18093" spans="1:4" ht="15.75" hidden="1" customHeight="1">
      <c r="A18093" s="13" t="s">
        <v>276</v>
      </c>
      <c r="B18093" s="13">
        <v>1989</v>
      </c>
      <c r="C18093" s="13">
        <v>78916440</v>
      </c>
      <c r="D18093" s="13">
        <v>1008.792</v>
      </c>
    </row>
    <row r="18094" spans="1:4" ht="15.75" hidden="1" customHeight="1">
      <c r="A18094" s="13" t="s">
        <v>276</v>
      </c>
      <c r="B18094" s="13">
        <v>1990</v>
      </c>
      <c r="C18094" s="13">
        <v>79370192</v>
      </c>
      <c r="D18094" s="13">
        <v>1051.979</v>
      </c>
    </row>
    <row r="18095" spans="1:4" ht="15.75" hidden="1" customHeight="1">
      <c r="A18095" s="13" t="s">
        <v>276</v>
      </c>
      <c r="B18095" s="13">
        <v>1991</v>
      </c>
      <c r="C18095" s="13">
        <v>79801984</v>
      </c>
      <c r="D18095" s="13">
        <v>1013.824</v>
      </c>
    </row>
    <row r="18096" spans="1:4" ht="15.75" hidden="1" customHeight="1">
      <c r="A18096" s="13" t="s">
        <v>276</v>
      </c>
      <c r="B18096" s="13">
        <v>1992</v>
      </c>
      <c r="C18096" s="13">
        <v>80205024</v>
      </c>
      <c r="D18096" s="13">
        <v>965.54200000000003</v>
      </c>
    </row>
    <row r="18097" spans="1:4" ht="15.75" hidden="1" customHeight="1">
      <c r="A18097" s="13" t="s">
        <v>276</v>
      </c>
      <c r="B18097" s="13">
        <v>1993</v>
      </c>
      <c r="C18097" s="13">
        <v>80573496</v>
      </c>
      <c r="D18097" s="13">
        <v>955.82</v>
      </c>
    </row>
    <row r="18098" spans="1:4" ht="15.75" hidden="1" customHeight="1">
      <c r="A18098" s="13" t="s">
        <v>276</v>
      </c>
      <c r="B18098" s="13">
        <v>1994</v>
      </c>
      <c r="C18098" s="13">
        <v>80882120</v>
      </c>
      <c r="D18098" s="13">
        <v>939.49199999999996</v>
      </c>
    </row>
    <row r="18099" spans="1:4" ht="15.75" hidden="1" customHeight="1">
      <c r="A18099" s="13" t="s">
        <v>276</v>
      </c>
      <c r="B18099" s="13">
        <v>1995</v>
      </c>
      <c r="C18099" s="13">
        <v>81123264</v>
      </c>
      <c r="D18099" s="13">
        <v>938.61400000000003</v>
      </c>
    </row>
    <row r="18100" spans="1:4" ht="15.75" hidden="1" customHeight="1">
      <c r="A18100" s="13" t="s">
        <v>276</v>
      </c>
      <c r="B18100" s="13">
        <v>1996</v>
      </c>
      <c r="C18100" s="13">
        <v>81300864</v>
      </c>
      <c r="D18100" s="13">
        <v>958.7</v>
      </c>
    </row>
    <row r="18101" spans="1:4" ht="15.75" hidden="1" customHeight="1">
      <c r="A18101" s="13" t="s">
        <v>276</v>
      </c>
      <c r="B18101" s="13">
        <v>1997</v>
      </c>
      <c r="C18101" s="13">
        <v>81436096</v>
      </c>
      <c r="D18101" s="13">
        <v>930.87</v>
      </c>
    </row>
    <row r="18102" spans="1:4" ht="15.75" hidden="1" customHeight="1">
      <c r="A18102" s="13" t="s">
        <v>276</v>
      </c>
      <c r="B18102" s="13">
        <v>1998</v>
      </c>
      <c r="C18102" s="13">
        <v>81524384</v>
      </c>
      <c r="D18102" s="13">
        <v>922.81200000000001</v>
      </c>
    </row>
    <row r="18103" spans="1:4" ht="15.75" hidden="1" customHeight="1">
      <c r="A18103" s="13" t="s">
        <v>276</v>
      </c>
      <c r="B18103" s="13">
        <v>1999</v>
      </c>
      <c r="C18103" s="13">
        <v>81556968</v>
      </c>
      <c r="D18103" s="13">
        <v>895.35199999999998</v>
      </c>
    </row>
    <row r="18104" spans="1:4" ht="15.75" hidden="1" customHeight="1">
      <c r="A18104" s="13" t="s">
        <v>276</v>
      </c>
      <c r="B18104" s="13">
        <v>2000</v>
      </c>
      <c r="C18104" s="13">
        <v>81551680</v>
      </c>
      <c r="D18104" s="13">
        <v>899.35199999999998</v>
      </c>
    </row>
    <row r="18105" spans="1:4" ht="15.75" hidden="1" customHeight="1">
      <c r="A18105" s="13" t="s">
        <v>276</v>
      </c>
      <c r="B18105" s="13">
        <v>2001</v>
      </c>
      <c r="C18105" s="13">
        <v>81514568</v>
      </c>
      <c r="D18105" s="13">
        <v>916.14400000000001</v>
      </c>
    </row>
    <row r="18106" spans="1:4" ht="15.75" hidden="1" customHeight="1">
      <c r="A18106" s="13" t="s">
        <v>276</v>
      </c>
      <c r="B18106" s="13">
        <v>2002</v>
      </c>
      <c r="C18106" s="13">
        <v>81443424</v>
      </c>
      <c r="D18106" s="13">
        <v>899.45</v>
      </c>
    </row>
    <row r="18107" spans="1:4" ht="15.75" hidden="1" customHeight="1">
      <c r="A18107" s="13" t="s">
        <v>276</v>
      </c>
      <c r="B18107" s="13">
        <v>2003</v>
      </c>
      <c r="C18107" s="13">
        <v>81346808</v>
      </c>
      <c r="D18107" s="13">
        <v>900.62800000000004</v>
      </c>
    </row>
    <row r="18108" spans="1:4" ht="15.75" hidden="1" customHeight="1">
      <c r="A18108" s="13" t="s">
        <v>276</v>
      </c>
      <c r="B18108" s="13">
        <v>2004</v>
      </c>
      <c r="C18108" s="13">
        <v>81266672</v>
      </c>
      <c r="D18108" s="13">
        <v>886.63699999999994</v>
      </c>
    </row>
    <row r="18109" spans="1:4" ht="15.75" hidden="1" customHeight="1">
      <c r="A18109" s="13" t="s">
        <v>276</v>
      </c>
      <c r="B18109" s="13">
        <v>2005</v>
      </c>
      <c r="C18109" s="13">
        <v>81212168</v>
      </c>
      <c r="D18109" s="13">
        <v>866.303</v>
      </c>
    </row>
    <row r="18110" spans="1:4" ht="15.75" hidden="1" customHeight="1">
      <c r="A18110" s="13" t="s">
        <v>276</v>
      </c>
      <c r="B18110" s="13">
        <v>2006</v>
      </c>
      <c r="C18110" s="13">
        <v>81177816</v>
      </c>
      <c r="D18110" s="13">
        <v>877.93899999999996</v>
      </c>
    </row>
    <row r="18111" spans="1:4" ht="15.75" hidden="1" customHeight="1">
      <c r="A18111" s="13" t="s">
        <v>276</v>
      </c>
      <c r="B18111" s="13">
        <v>2007</v>
      </c>
      <c r="C18111" s="13">
        <v>81183832</v>
      </c>
      <c r="D18111" s="13">
        <v>851.22299999999996</v>
      </c>
    </row>
    <row r="18112" spans="1:4" ht="15.75" hidden="1" customHeight="1">
      <c r="A18112" s="13" t="s">
        <v>276</v>
      </c>
      <c r="B18112" s="13">
        <v>2008</v>
      </c>
      <c r="C18112" s="13">
        <v>81217488</v>
      </c>
      <c r="D18112" s="13">
        <v>854.50800000000004</v>
      </c>
    </row>
    <row r="18113" spans="1:4" ht="15.75" hidden="1" customHeight="1">
      <c r="A18113" s="13" t="s">
        <v>276</v>
      </c>
      <c r="B18113" s="13">
        <v>2009</v>
      </c>
      <c r="C18113" s="13">
        <v>81260624</v>
      </c>
      <c r="D18113" s="13">
        <v>789.9</v>
      </c>
    </row>
    <row r="18114" spans="1:4" ht="15.75" hidden="1" customHeight="1">
      <c r="A18114" s="13" t="s">
        <v>276</v>
      </c>
      <c r="B18114" s="13">
        <v>2010</v>
      </c>
      <c r="C18114" s="13">
        <v>81325088</v>
      </c>
      <c r="D18114" s="13">
        <v>832.54100000000005</v>
      </c>
    </row>
    <row r="18115" spans="1:4" ht="15.75" hidden="1" customHeight="1">
      <c r="A18115" s="13" t="s">
        <v>276</v>
      </c>
      <c r="B18115" s="13">
        <v>2011</v>
      </c>
      <c r="C18115" s="13">
        <v>81423384</v>
      </c>
      <c r="D18115" s="13">
        <v>808.91099999999994</v>
      </c>
    </row>
    <row r="18116" spans="1:4" ht="15.75" hidden="1" customHeight="1">
      <c r="A18116" s="13" t="s">
        <v>276</v>
      </c>
      <c r="B18116" s="13">
        <v>2012</v>
      </c>
      <c r="C18116" s="13">
        <v>81545568</v>
      </c>
      <c r="D18116" s="13">
        <v>813.69299999999998</v>
      </c>
    </row>
    <row r="18117" spans="1:4" ht="15.75" hidden="1" customHeight="1">
      <c r="A18117" s="13" t="s">
        <v>276</v>
      </c>
      <c r="B18117" s="13">
        <v>2013</v>
      </c>
      <c r="C18117" s="13">
        <v>81680592</v>
      </c>
      <c r="D18117" s="13">
        <v>831.20799999999997</v>
      </c>
    </row>
    <row r="18118" spans="1:4" ht="15.75" hidden="1" customHeight="1">
      <c r="A18118" s="13" t="s">
        <v>276</v>
      </c>
      <c r="B18118" s="13">
        <v>2014</v>
      </c>
      <c r="C18118" s="13">
        <v>81858824</v>
      </c>
      <c r="D18118" s="13">
        <v>792.255</v>
      </c>
    </row>
    <row r="18119" spans="1:4" ht="15.75" hidden="1" customHeight="1">
      <c r="A18119" s="13" t="s">
        <v>276</v>
      </c>
      <c r="B18119" s="13">
        <v>2015</v>
      </c>
      <c r="C18119" s="13">
        <v>82073232</v>
      </c>
      <c r="D18119" s="13">
        <v>795.55700000000002</v>
      </c>
    </row>
    <row r="18120" spans="1:4" ht="15.75" hidden="1" customHeight="1">
      <c r="A18120" s="13" t="s">
        <v>276</v>
      </c>
      <c r="B18120" s="13">
        <v>2016</v>
      </c>
      <c r="C18120" s="13">
        <v>82331432</v>
      </c>
      <c r="D18120" s="13">
        <v>800.34</v>
      </c>
    </row>
    <row r="18121" spans="1:4" ht="15.75" hidden="1" customHeight="1">
      <c r="A18121" s="13" t="s">
        <v>276</v>
      </c>
      <c r="B18121" s="13">
        <v>2017</v>
      </c>
      <c r="C18121" s="13">
        <v>82624368</v>
      </c>
      <c r="D18121" s="13">
        <v>785.61599999999999</v>
      </c>
    </row>
    <row r="18122" spans="1:4" ht="15.75" hidden="1" customHeight="1">
      <c r="A18122" s="13" t="s">
        <v>276</v>
      </c>
      <c r="B18122" s="13">
        <v>2018</v>
      </c>
      <c r="C18122" s="13">
        <v>82896696</v>
      </c>
      <c r="D18122" s="13">
        <v>754.40800000000002</v>
      </c>
    </row>
    <row r="18123" spans="1:4" ht="15.75" hidden="1" customHeight="1">
      <c r="A18123" s="13" t="s">
        <v>276</v>
      </c>
      <c r="B18123" s="13">
        <v>2019</v>
      </c>
      <c r="C18123" s="13">
        <v>83148144</v>
      </c>
      <c r="D18123" s="13">
        <v>707.15</v>
      </c>
    </row>
    <row r="18124" spans="1:4" ht="15.75" hidden="1" customHeight="1">
      <c r="A18124" s="13" t="s">
        <v>276</v>
      </c>
      <c r="B18124" s="13">
        <v>2020</v>
      </c>
      <c r="C18124" s="13">
        <v>83328992</v>
      </c>
      <c r="D18124" s="13">
        <v>639.38099999999997</v>
      </c>
    </row>
    <row r="18125" spans="1:4" ht="15.75" hidden="1" customHeight="1">
      <c r="A18125" s="13" t="s">
        <v>276</v>
      </c>
      <c r="B18125" s="13">
        <v>2021</v>
      </c>
      <c r="C18125" s="13">
        <v>83408560</v>
      </c>
      <c r="D18125" s="13">
        <v>674.75400000000002</v>
      </c>
    </row>
    <row r="18126" spans="1:4" ht="15.75" hidden="1" customHeight="1">
      <c r="A18126" s="13" t="s">
        <v>384</v>
      </c>
      <c r="B18126" s="13">
        <v>1850</v>
      </c>
      <c r="C18126" s="13">
        <v>1988311</v>
      </c>
    </row>
    <row r="18127" spans="1:4" ht="15.75" hidden="1" customHeight="1">
      <c r="A18127" s="13" t="s">
        <v>384</v>
      </c>
      <c r="B18127" s="13">
        <v>1851</v>
      </c>
      <c r="C18127" s="13">
        <v>1993265</v>
      </c>
    </row>
    <row r="18128" spans="1:4" ht="15.75" hidden="1" customHeight="1">
      <c r="A18128" s="13" t="s">
        <v>384</v>
      </c>
      <c r="B18128" s="13">
        <v>1852</v>
      </c>
      <c r="C18128" s="13">
        <v>2000662</v>
      </c>
    </row>
    <row r="18129" spans="1:3" ht="15.75" hidden="1" customHeight="1">
      <c r="A18129" s="13" t="s">
        <v>384</v>
      </c>
      <c r="B18129" s="13">
        <v>1853</v>
      </c>
      <c r="C18129" s="13">
        <v>2010511</v>
      </c>
    </row>
    <row r="18130" spans="1:3" ht="15.75" hidden="1" customHeight="1">
      <c r="A18130" s="13" t="s">
        <v>384</v>
      </c>
      <c r="B18130" s="13">
        <v>1854</v>
      </c>
      <c r="C18130" s="13">
        <v>2020407</v>
      </c>
    </row>
    <row r="18131" spans="1:3" ht="15.75" hidden="1" customHeight="1">
      <c r="A18131" s="13" t="s">
        <v>384</v>
      </c>
      <c r="B18131" s="13">
        <v>1855</v>
      </c>
      <c r="C18131" s="13">
        <v>2030351</v>
      </c>
    </row>
    <row r="18132" spans="1:3" ht="15.75" hidden="1" customHeight="1">
      <c r="A18132" s="13" t="s">
        <v>384</v>
      </c>
      <c r="B18132" s="13">
        <v>1856</v>
      </c>
      <c r="C18132" s="13">
        <v>2040344</v>
      </c>
    </row>
    <row r="18133" spans="1:3" ht="15.75" hidden="1" customHeight="1">
      <c r="A18133" s="13" t="s">
        <v>384</v>
      </c>
      <c r="B18133" s="13">
        <v>1857</v>
      </c>
      <c r="C18133" s="13">
        <v>2050385</v>
      </c>
    </row>
    <row r="18134" spans="1:3" ht="15.75" hidden="1" customHeight="1">
      <c r="A18134" s="13" t="s">
        <v>384</v>
      </c>
      <c r="B18134" s="13">
        <v>1858</v>
      </c>
      <c r="C18134" s="13">
        <v>2060475</v>
      </c>
    </row>
    <row r="18135" spans="1:3" ht="15.75" hidden="1" customHeight="1">
      <c r="A18135" s="13" t="s">
        <v>384</v>
      </c>
      <c r="B18135" s="13">
        <v>1859</v>
      </c>
      <c r="C18135" s="13">
        <v>2070617</v>
      </c>
    </row>
    <row r="18136" spans="1:3" ht="15.75" hidden="1" customHeight="1">
      <c r="A18136" s="13" t="s">
        <v>384</v>
      </c>
      <c r="B18136" s="13">
        <v>1860</v>
      </c>
      <c r="C18136" s="13">
        <v>2080811</v>
      </c>
    </row>
    <row r="18137" spans="1:3" ht="15.75" hidden="1" customHeight="1">
      <c r="A18137" s="13" t="s">
        <v>384</v>
      </c>
      <c r="B18137" s="13">
        <v>1861</v>
      </c>
      <c r="C18137" s="13">
        <v>2091057</v>
      </c>
    </row>
    <row r="18138" spans="1:3" ht="15.75" hidden="1" customHeight="1">
      <c r="A18138" s="13" t="s">
        <v>384</v>
      </c>
      <c r="B18138" s="13">
        <v>1862</v>
      </c>
      <c r="C18138" s="13">
        <v>2101356</v>
      </c>
    </row>
    <row r="18139" spans="1:3" ht="15.75" hidden="1" customHeight="1">
      <c r="A18139" s="13" t="s">
        <v>384</v>
      </c>
      <c r="B18139" s="13">
        <v>1863</v>
      </c>
      <c r="C18139" s="13">
        <v>2111709</v>
      </c>
    </row>
    <row r="18140" spans="1:3" ht="15.75" hidden="1" customHeight="1">
      <c r="A18140" s="13" t="s">
        <v>384</v>
      </c>
      <c r="B18140" s="13">
        <v>1864</v>
      </c>
      <c r="C18140" s="13">
        <v>2122111</v>
      </c>
    </row>
    <row r="18141" spans="1:3" ht="15.75" hidden="1" customHeight="1">
      <c r="A18141" s="13" t="s">
        <v>384</v>
      </c>
      <c r="B18141" s="13">
        <v>1865</v>
      </c>
      <c r="C18141" s="13">
        <v>2132564</v>
      </c>
    </row>
    <row r="18142" spans="1:3" ht="15.75" hidden="1" customHeight="1">
      <c r="A18142" s="13" t="s">
        <v>384</v>
      </c>
      <c r="B18142" s="13">
        <v>1866</v>
      </c>
      <c r="C18142" s="13">
        <v>2143067</v>
      </c>
    </row>
    <row r="18143" spans="1:3" ht="15.75" hidden="1" customHeight="1">
      <c r="A18143" s="13" t="s">
        <v>384</v>
      </c>
      <c r="B18143" s="13">
        <v>1867</v>
      </c>
      <c r="C18143" s="13">
        <v>2153622</v>
      </c>
    </row>
    <row r="18144" spans="1:3" ht="15.75" hidden="1" customHeight="1">
      <c r="A18144" s="13" t="s">
        <v>384</v>
      </c>
      <c r="B18144" s="13">
        <v>1868</v>
      </c>
      <c r="C18144" s="13">
        <v>2164228</v>
      </c>
    </row>
    <row r="18145" spans="1:3" ht="15.75" hidden="1" customHeight="1">
      <c r="A18145" s="13" t="s">
        <v>384</v>
      </c>
      <c r="B18145" s="13">
        <v>1869</v>
      </c>
      <c r="C18145" s="13">
        <v>2175427</v>
      </c>
    </row>
    <row r="18146" spans="1:3" ht="15.75" hidden="1" customHeight="1">
      <c r="A18146" s="13" t="s">
        <v>384</v>
      </c>
      <c r="B18146" s="13">
        <v>1870</v>
      </c>
      <c r="C18146" s="13">
        <v>2187227</v>
      </c>
    </row>
    <row r="18147" spans="1:3" ht="15.75" hidden="1" customHeight="1">
      <c r="A18147" s="13" t="s">
        <v>384</v>
      </c>
      <c r="B18147" s="13">
        <v>1871</v>
      </c>
      <c r="C18147" s="13">
        <v>2199633</v>
      </c>
    </row>
    <row r="18148" spans="1:3" ht="15.75" hidden="1" customHeight="1">
      <c r="A18148" s="13" t="s">
        <v>384</v>
      </c>
      <c r="B18148" s="13">
        <v>1872</v>
      </c>
      <c r="C18148" s="13">
        <v>2212651</v>
      </c>
    </row>
    <row r="18149" spans="1:3" ht="15.75" hidden="1" customHeight="1">
      <c r="A18149" s="13" t="s">
        <v>384</v>
      </c>
      <c r="B18149" s="13">
        <v>1873</v>
      </c>
      <c r="C18149" s="13">
        <v>2226287</v>
      </c>
    </row>
    <row r="18150" spans="1:3" ht="15.75" hidden="1" customHeight="1">
      <c r="A18150" s="13" t="s">
        <v>384</v>
      </c>
      <c r="B18150" s="13">
        <v>1874</v>
      </c>
      <c r="C18150" s="13">
        <v>2240006</v>
      </c>
    </row>
    <row r="18151" spans="1:3" ht="15.75" hidden="1" customHeight="1">
      <c r="A18151" s="13" t="s">
        <v>384</v>
      </c>
      <c r="B18151" s="13">
        <v>1875</v>
      </c>
      <c r="C18151" s="13">
        <v>2253809</v>
      </c>
    </row>
    <row r="18152" spans="1:3" ht="15.75" hidden="1" customHeight="1">
      <c r="A18152" s="13" t="s">
        <v>384</v>
      </c>
      <c r="B18152" s="13">
        <v>1876</v>
      </c>
      <c r="C18152" s="13">
        <v>2267696</v>
      </c>
    </row>
    <row r="18153" spans="1:3" ht="15.75" hidden="1" customHeight="1">
      <c r="A18153" s="13" t="s">
        <v>384</v>
      </c>
      <c r="B18153" s="13">
        <v>1877</v>
      </c>
      <c r="C18153" s="13">
        <v>2281667</v>
      </c>
    </row>
    <row r="18154" spans="1:3" ht="15.75" hidden="1" customHeight="1">
      <c r="A18154" s="13" t="s">
        <v>384</v>
      </c>
      <c r="B18154" s="13">
        <v>1878</v>
      </c>
      <c r="C18154" s="13">
        <v>2295724</v>
      </c>
    </row>
    <row r="18155" spans="1:3" ht="15.75" hidden="1" customHeight="1">
      <c r="A18155" s="13" t="s">
        <v>384</v>
      </c>
      <c r="B18155" s="13">
        <v>1879</v>
      </c>
      <c r="C18155" s="13">
        <v>2310492</v>
      </c>
    </row>
    <row r="18156" spans="1:3" ht="15.75" hidden="1" customHeight="1">
      <c r="A18156" s="13" t="s">
        <v>384</v>
      </c>
      <c r="B18156" s="13">
        <v>1880</v>
      </c>
      <c r="C18156" s="13">
        <v>2325978</v>
      </c>
    </row>
    <row r="18157" spans="1:3" ht="15.75" hidden="1" customHeight="1">
      <c r="A18157" s="13" t="s">
        <v>384</v>
      </c>
      <c r="B18157" s="13">
        <v>1881</v>
      </c>
      <c r="C18157" s="13">
        <v>2342192</v>
      </c>
    </row>
    <row r="18158" spans="1:3" ht="15.75" hidden="1" customHeight="1">
      <c r="A18158" s="13" t="s">
        <v>384</v>
      </c>
      <c r="B18158" s="13">
        <v>1882</v>
      </c>
      <c r="C18158" s="13">
        <v>2359143</v>
      </c>
    </row>
    <row r="18159" spans="1:3" ht="15.75" hidden="1" customHeight="1">
      <c r="A18159" s="13" t="s">
        <v>384</v>
      </c>
      <c r="B18159" s="13">
        <v>1883</v>
      </c>
      <c r="C18159" s="13">
        <v>2376839</v>
      </c>
    </row>
    <row r="18160" spans="1:3" ht="15.75" hidden="1" customHeight="1">
      <c r="A18160" s="13" t="s">
        <v>384</v>
      </c>
      <c r="B18160" s="13">
        <v>1884</v>
      </c>
      <c r="C18160" s="13">
        <v>2394667</v>
      </c>
    </row>
    <row r="18161" spans="1:3" ht="15.75" hidden="1" customHeight="1">
      <c r="A18161" s="13" t="s">
        <v>384</v>
      </c>
      <c r="B18161" s="13">
        <v>1885</v>
      </c>
      <c r="C18161" s="13">
        <v>2412628</v>
      </c>
    </row>
    <row r="18162" spans="1:3" ht="15.75" hidden="1" customHeight="1">
      <c r="A18162" s="13" t="s">
        <v>384</v>
      </c>
      <c r="B18162" s="13">
        <v>1886</v>
      </c>
      <c r="C18162" s="13">
        <v>2430722</v>
      </c>
    </row>
    <row r="18163" spans="1:3" ht="15.75" hidden="1" customHeight="1">
      <c r="A18163" s="13" t="s">
        <v>384</v>
      </c>
      <c r="B18163" s="13">
        <v>1887</v>
      </c>
      <c r="C18163" s="13">
        <v>2448952</v>
      </c>
    </row>
    <row r="18164" spans="1:3" ht="15.75" hidden="1" customHeight="1">
      <c r="A18164" s="13" t="s">
        <v>384</v>
      </c>
      <c r="B18164" s="13">
        <v>1888</v>
      </c>
      <c r="C18164" s="13">
        <v>2467317</v>
      </c>
    </row>
    <row r="18165" spans="1:3" ht="15.75" hidden="1" customHeight="1">
      <c r="A18165" s="13" t="s">
        <v>384</v>
      </c>
      <c r="B18165" s="13">
        <v>1889</v>
      </c>
      <c r="C18165" s="13">
        <v>2486169</v>
      </c>
    </row>
    <row r="18166" spans="1:3" ht="15.75" hidden="1" customHeight="1">
      <c r="A18166" s="13" t="s">
        <v>384</v>
      </c>
      <c r="B18166" s="13">
        <v>1890</v>
      </c>
      <c r="C18166" s="13">
        <v>2505515</v>
      </c>
    </row>
    <row r="18167" spans="1:3" ht="15.75" hidden="1" customHeight="1">
      <c r="A18167" s="13" t="s">
        <v>384</v>
      </c>
      <c r="B18167" s="13">
        <v>1891</v>
      </c>
      <c r="C18167" s="13">
        <v>2525359</v>
      </c>
    </row>
    <row r="18168" spans="1:3" ht="15.75" hidden="1" customHeight="1">
      <c r="A18168" s="13" t="s">
        <v>384</v>
      </c>
      <c r="B18168" s="13">
        <v>1892</v>
      </c>
      <c r="C18168" s="13">
        <v>2545710</v>
      </c>
    </row>
    <row r="18169" spans="1:3" ht="15.75" hidden="1" customHeight="1">
      <c r="A18169" s="13" t="s">
        <v>384</v>
      </c>
      <c r="B18169" s="13">
        <v>1893</v>
      </c>
      <c r="C18169" s="13">
        <v>2566573</v>
      </c>
    </row>
    <row r="18170" spans="1:3" ht="15.75" hidden="1" customHeight="1">
      <c r="A18170" s="13" t="s">
        <v>384</v>
      </c>
      <c r="B18170" s="13">
        <v>1894</v>
      </c>
      <c r="C18170" s="13">
        <v>2587606</v>
      </c>
    </row>
    <row r="18171" spans="1:3" ht="15.75" hidden="1" customHeight="1">
      <c r="A18171" s="13" t="s">
        <v>384</v>
      </c>
      <c r="B18171" s="13">
        <v>1895</v>
      </c>
      <c r="C18171" s="13">
        <v>2608810</v>
      </c>
    </row>
    <row r="18172" spans="1:3" ht="15.75" hidden="1" customHeight="1">
      <c r="A18172" s="13" t="s">
        <v>384</v>
      </c>
      <c r="B18172" s="13">
        <v>1896</v>
      </c>
      <c r="C18172" s="13">
        <v>2630187</v>
      </c>
    </row>
    <row r="18173" spans="1:3" ht="15.75" hidden="1" customHeight="1">
      <c r="A18173" s="13" t="s">
        <v>384</v>
      </c>
      <c r="B18173" s="13">
        <v>1897</v>
      </c>
      <c r="C18173" s="13">
        <v>2651739</v>
      </c>
    </row>
    <row r="18174" spans="1:3" ht="15.75" hidden="1" customHeight="1">
      <c r="A18174" s="13" t="s">
        <v>384</v>
      </c>
      <c r="B18174" s="13">
        <v>1898</v>
      </c>
      <c r="C18174" s="13">
        <v>2673465</v>
      </c>
    </row>
    <row r="18175" spans="1:3" ht="15.75" hidden="1" customHeight="1">
      <c r="A18175" s="13" t="s">
        <v>384</v>
      </c>
      <c r="B18175" s="13">
        <v>1899</v>
      </c>
      <c r="C18175" s="13">
        <v>2695371</v>
      </c>
    </row>
    <row r="18176" spans="1:3" ht="15.75" hidden="1" customHeight="1">
      <c r="A18176" s="13" t="s">
        <v>384</v>
      </c>
      <c r="B18176" s="13">
        <v>1900</v>
      </c>
      <c r="C18176" s="13">
        <v>2717458</v>
      </c>
    </row>
    <row r="18177" spans="1:3" ht="15.75" hidden="1" customHeight="1">
      <c r="A18177" s="13" t="s">
        <v>384</v>
      </c>
      <c r="B18177" s="13">
        <v>1901</v>
      </c>
      <c r="C18177" s="13">
        <v>2739726</v>
      </c>
    </row>
    <row r="18178" spans="1:3" ht="15.75" hidden="1" customHeight="1">
      <c r="A18178" s="13" t="s">
        <v>384</v>
      </c>
      <c r="B18178" s="13">
        <v>1902</v>
      </c>
      <c r="C18178" s="13">
        <v>2762177</v>
      </c>
    </row>
    <row r="18179" spans="1:3" ht="15.75" hidden="1" customHeight="1">
      <c r="A18179" s="13" t="s">
        <v>384</v>
      </c>
      <c r="B18179" s="13">
        <v>1903</v>
      </c>
      <c r="C18179" s="13">
        <v>2784813</v>
      </c>
    </row>
    <row r="18180" spans="1:3" ht="15.75" hidden="1" customHeight="1">
      <c r="A18180" s="13" t="s">
        <v>384</v>
      </c>
      <c r="B18180" s="13">
        <v>1904</v>
      </c>
      <c r="C18180" s="13">
        <v>2807634</v>
      </c>
    </row>
    <row r="18181" spans="1:3" ht="15.75" hidden="1" customHeight="1">
      <c r="A18181" s="13" t="s">
        <v>384</v>
      </c>
      <c r="B18181" s="13">
        <v>1905</v>
      </c>
      <c r="C18181" s="13">
        <v>2830640</v>
      </c>
    </row>
    <row r="18182" spans="1:3" ht="15.75" hidden="1" customHeight="1">
      <c r="A18182" s="13" t="s">
        <v>384</v>
      </c>
      <c r="B18182" s="13">
        <v>1906</v>
      </c>
      <c r="C18182" s="13">
        <v>2853834</v>
      </c>
    </row>
    <row r="18183" spans="1:3" ht="15.75" hidden="1" customHeight="1">
      <c r="A18183" s="13" t="s">
        <v>384</v>
      </c>
      <c r="B18183" s="13">
        <v>1907</v>
      </c>
      <c r="C18183" s="13">
        <v>2877217</v>
      </c>
    </row>
    <row r="18184" spans="1:3" ht="15.75" hidden="1" customHeight="1">
      <c r="A18184" s="13" t="s">
        <v>384</v>
      </c>
      <c r="B18184" s="13">
        <v>1908</v>
      </c>
      <c r="C18184" s="13">
        <v>2900791</v>
      </c>
    </row>
    <row r="18185" spans="1:3" ht="15.75" hidden="1" customHeight="1">
      <c r="A18185" s="13" t="s">
        <v>384</v>
      </c>
      <c r="B18185" s="13">
        <v>1909</v>
      </c>
      <c r="C18185" s="13">
        <v>2923698</v>
      </c>
    </row>
    <row r="18186" spans="1:3" ht="15.75" hidden="1" customHeight="1">
      <c r="A18186" s="13" t="s">
        <v>384</v>
      </c>
      <c r="B18186" s="13">
        <v>1910</v>
      </c>
      <c r="C18186" s="13">
        <v>2945929</v>
      </c>
    </row>
    <row r="18187" spans="1:3" ht="15.75" hidden="1" customHeight="1">
      <c r="A18187" s="13" t="s">
        <v>384</v>
      </c>
      <c r="B18187" s="13">
        <v>1911</v>
      </c>
      <c r="C18187" s="13">
        <v>2967472</v>
      </c>
    </row>
    <row r="18188" spans="1:3" ht="15.75" hidden="1" customHeight="1">
      <c r="A18188" s="13" t="s">
        <v>384</v>
      </c>
      <c r="B18188" s="13">
        <v>1912</v>
      </c>
      <c r="C18188" s="13">
        <v>2988317</v>
      </c>
    </row>
    <row r="18189" spans="1:3" ht="15.75" hidden="1" customHeight="1">
      <c r="A18189" s="13" t="s">
        <v>384</v>
      </c>
      <c r="B18189" s="13">
        <v>1913</v>
      </c>
      <c r="C18189" s="13">
        <v>3008451</v>
      </c>
    </row>
    <row r="18190" spans="1:3" ht="15.75" hidden="1" customHeight="1">
      <c r="A18190" s="13" t="s">
        <v>384</v>
      </c>
      <c r="B18190" s="13">
        <v>1914</v>
      </c>
      <c r="C18190" s="13">
        <v>3028721</v>
      </c>
    </row>
    <row r="18191" spans="1:3" ht="15.75" hidden="1" customHeight="1">
      <c r="A18191" s="13" t="s">
        <v>384</v>
      </c>
      <c r="B18191" s="13">
        <v>1915</v>
      </c>
      <c r="C18191" s="13">
        <v>3049125</v>
      </c>
    </row>
    <row r="18192" spans="1:3" ht="15.75" hidden="1" customHeight="1">
      <c r="A18192" s="13" t="s">
        <v>384</v>
      </c>
      <c r="B18192" s="13">
        <v>1916</v>
      </c>
      <c r="C18192" s="13">
        <v>3069666</v>
      </c>
    </row>
    <row r="18193" spans="1:3" ht="15.75" hidden="1" customHeight="1">
      <c r="A18193" s="13" t="s">
        <v>384</v>
      </c>
      <c r="B18193" s="13">
        <v>1917</v>
      </c>
      <c r="C18193" s="13">
        <v>3090344</v>
      </c>
    </row>
    <row r="18194" spans="1:3" ht="15.75" hidden="1" customHeight="1">
      <c r="A18194" s="13" t="s">
        <v>384</v>
      </c>
      <c r="B18194" s="13">
        <v>1918</v>
      </c>
      <c r="C18194" s="13">
        <v>3113075</v>
      </c>
    </row>
    <row r="18195" spans="1:3" ht="15.75" hidden="1" customHeight="1">
      <c r="A18195" s="13" t="s">
        <v>384</v>
      </c>
      <c r="B18195" s="13">
        <v>1919</v>
      </c>
      <c r="C18195" s="13">
        <v>3140802</v>
      </c>
    </row>
    <row r="18196" spans="1:3" ht="15.75" hidden="1" customHeight="1">
      <c r="A18196" s="13" t="s">
        <v>384</v>
      </c>
      <c r="B18196" s="13">
        <v>1920</v>
      </c>
      <c r="C18196" s="13">
        <v>3173635</v>
      </c>
    </row>
    <row r="18197" spans="1:3" ht="15.75" hidden="1" customHeight="1">
      <c r="A18197" s="13" t="s">
        <v>384</v>
      </c>
      <c r="B18197" s="13">
        <v>1921</v>
      </c>
      <c r="C18197" s="13">
        <v>3211686</v>
      </c>
    </row>
    <row r="18198" spans="1:3" ht="15.75" hidden="1" customHeight="1">
      <c r="A18198" s="13" t="s">
        <v>384</v>
      </c>
      <c r="B18198" s="13">
        <v>1922</v>
      </c>
      <c r="C18198" s="13">
        <v>3255066</v>
      </c>
    </row>
    <row r="18199" spans="1:3" ht="15.75" hidden="1" customHeight="1">
      <c r="A18199" s="13" t="s">
        <v>384</v>
      </c>
      <c r="B18199" s="13">
        <v>1923</v>
      </c>
      <c r="C18199" s="13">
        <v>3303892</v>
      </c>
    </row>
    <row r="18200" spans="1:3" ht="15.75" hidden="1" customHeight="1">
      <c r="A18200" s="13" t="s">
        <v>384</v>
      </c>
      <c r="B18200" s="13">
        <v>1924</v>
      </c>
      <c r="C18200" s="13">
        <v>3353451</v>
      </c>
    </row>
    <row r="18201" spans="1:3" ht="15.75" hidden="1" customHeight="1">
      <c r="A18201" s="13" t="s">
        <v>384</v>
      </c>
      <c r="B18201" s="13">
        <v>1925</v>
      </c>
      <c r="C18201" s="13">
        <v>3403752</v>
      </c>
    </row>
    <row r="18202" spans="1:3" ht="15.75" hidden="1" customHeight="1">
      <c r="A18202" s="13" t="s">
        <v>384</v>
      </c>
      <c r="B18202" s="13">
        <v>1926</v>
      </c>
      <c r="C18202" s="13">
        <v>3454809</v>
      </c>
    </row>
    <row r="18203" spans="1:3" ht="15.75" hidden="1" customHeight="1">
      <c r="A18203" s="13" t="s">
        <v>384</v>
      </c>
      <c r="B18203" s="13">
        <v>1927</v>
      </c>
      <c r="C18203" s="13">
        <v>3506631</v>
      </c>
    </row>
    <row r="18204" spans="1:3" ht="15.75" hidden="1" customHeight="1">
      <c r="A18204" s="13" t="s">
        <v>384</v>
      </c>
      <c r="B18204" s="13">
        <v>1928</v>
      </c>
      <c r="C18204" s="13">
        <v>3559230</v>
      </c>
    </row>
    <row r="18205" spans="1:3" ht="15.75" hidden="1" customHeight="1">
      <c r="A18205" s="13" t="s">
        <v>384</v>
      </c>
      <c r="B18205" s="13">
        <v>1929</v>
      </c>
      <c r="C18205" s="13">
        <v>3611885</v>
      </c>
    </row>
    <row r="18206" spans="1:3" ht="15.75" hidden="1" customHeight="1">
      <c r="A18206" s="13" t="s">
        <v>384</v>
      </c>
      <c r="B18206" s="13">
        <v>1930</v>
      </c>
      <c r="C18206" s="13">
        <v>3664587</v>
      </c>
    </row>
    <row r="18207" spans="1:3" ht="15.75" hidden="1" customHeight="1">
      <c r="A18207" s="13" t="s">
        <v>384</v>
      </c>
      <c r="B18207" s="13">
        <v>1931</v>
      </c>
      <c r="C18207" s="13">
        <v>3717325</v>
      </c>
    </row>
    <row r="18208" spans="1:3" ht="15.75" hidden="1" customHeight="1">
      <c r="A18208" s="13" t="s">
        <v>384</v>
      </c>
      <c r="B18208" s="13">
        <v>1932</v>
      </c>
      <c r="C18208" s="13">
        <v>3770090</v>
      </c>
    </row>
    <row r="18209" spans="1:3" ht="15.75" hidden="1" customHeight="1">
      <c r="A18209" s="13" t="s">
        <v>384</v>
      </c>
      <c r="B18209" s="13">
        <v>1933</v>
      </c>
      <c r="C18209" s="13">
        <v>3822871</v>
      </c>
    </row>
    <row r="18210" spans="1:3" ht="15.75" hidden="1" customHeight="1">
      <c r="A18210" s="13" t="s">
        <v>384</v>
      </c>
      <c r="B18210" s="13">
        <v>1934</v>
      </c>
      <c r="C18210" s="13">
        <v>3876392</v>
      </c>
    </row>
    <row r="18211" spans="1:3" ht="15.75" hidden="1" customHeight="1">
      <c r="A18211" s="13" t="s">
        <v>384</v>
      </c>
      <c r="B18211" s="13">
        <v>1935</v>
      </c>
      <c r="C18211" s="13">
        <v>3930661</v>
      </c>
    </row>
    <row r="18212" spans="1:3" ht="15.75" hidden="1" customHeight="1">
      <c r="A18212" s="13" t="s">
        <v>384</v>
      </c>
      <c r="B18212" s="13">
        <v>1936</v>
      </c>
      <c r="C18212" s="13">
        <v>3985690</v>
      </c>
    </row>
    <row r="18213" spans="1:3" ht="15.75" hidden="1" customHeight="1">
      <c r="A18213" s="13" t="s">
        <v>384</v>
      </c>
      <c r="B18213" s="13">
        <v>1937</v>
      </c>
      <c r="C18213" s="13">
        <v>4041490</v>
      </c>
    </row>
    <row r="18214" spans="1:3" ht="15.75" hidden="1" customHeight="1">
      <c r="A18214" s="13" t="s">
        <v>384</v>
      </c>
      <c r="B18214" s="13">
        <v>1938</v>
      </c>
      <c r="C18214" s="13">
        <v>4098071</v>
      </c>
    </row>
    <row r="18215" spans="1:3" ht="15.75" hidden="1" customHeight="1">
      <c r="A18215" s="13" t="s">
        <v>384</v>
      </c>
      <c r="B18215" s="13">
        <v>1939</v>
      </c>
      <c r="C18215" s="13">
        <v>4158814</v>
      </c>
    </row>
    <row r="18216" spans="1:3" ht="15.75" hidden="1" customHeight="1">
      <c r="A18216" s="13" t="s">
        <v>384</v>
      </c>
      <c r="B18216" s="13">
        <v>1940</v>
      </c>
      <c r="C18216" s="13">
        <v>4223839</v>
      </c>
    </row>
    <row r="18217" spans="1:3" ht="15.75" hidden="1" customHeight="1">
      <c r="A18217" s="13" t="s">
        <v>384</v>
      </c>
      <c r="B18217" s="13">
        <v>1941</v>
      </c>
      <c r="C18217" s="13">
        <v>4293266</v>
      </c>
    </row>
    <row r="18218" spans="1:3" ht="15.75" hidden="1" customHeight="1">
      <c r="A18218" s="13" t="s">
        <v>384</v>
      </c>
      <c r="B18218" s="13">
        <v>1942</v>
      </c>
      <c r="C18218" s="13">
        <v>4367222</v>
      </c>
    </row>
    <row r="18219" spans="1:3" ht="15.75" hidden="1" customHeight="1">
      <c r="A18219" s="13" t="s">
        <v>384</v>
      </c>
      <c r="B18219" s="13">
        <v>1943</v>
      </c>
      <c r="C18219" s="13">
        <v>4445832</v>
      </c>
    </row>
    <row r="18220" spans="1:3" ht="15.75" hidden="1" customHeight="1">
      <c r="A18220" s="13" t="s">
        <v>384</v>
      </c>
      <c r="B18220" s="13">
        <v>1944</v>
      </c>
      <c r="C18220" s="13">
        <v>4525856</v>
      </c>
    </row>
    <row r="18221" spans="1:3" ht="15.75" hidden="1" customHeight="1">
      <c r="A18221" s="13" t="s">
        <v>384</v>
      </c>
      <c r="B18221" s="13">
        <v>1945</v>
      </c>
      <c r="C18221" s="13">
        <v>4607322</v>
      </c>
    </row>
    <row r="18222" spans="1:3" ht="15.75" hidden="1" customHeight="1">
      <c r="A18222" s="13" t="s">
        <v>384</v>
      </c>
      <c r="B18222" s="13">
        <v>1946</v>
      </c>
      <c r="C18222" s="13">
        <v>4690254</v>
      </c>
    </row>
    <row r="18223" spans="1:3" ht="15.75" hidden="1" customHeight="1">
      <c r="A18223" s="13" t="s">
        <v>384</v>
      </c>
      <c r="B18223" s="13">
        <v>1947</v>
      </c>
      <c r="C18223" s="13">
        <v>4774678</v>
      </c>
    </row>
    <row r="18224" spans="1:3" ht="15.75" hidden="1" customHeight="1">
      <c r="A18224" s="13" t="s">
        <v>384</v>
      </c>
      <c r="B18224" s="13">
        <v>1948</v>
      </c>
      <c r="C18224" s="13">
        <v>4860622</v>
      </c>
    </row>
    <row r="18225" spans="1:4" ht="15.75" hidden="1" customHeight="1">
      <c r="A18225" s="13" t="s">
        <v>384</v>
      </c>
      <c r="B18225" s="13">
        <v>1949</v>
      </c>
      <c r="C18225" s="13">
        <v>4961368</v>
      </c>
    </row>
    <row r="18226" spans="1:4" ht="15.75" hidden="1" customHeight="1">
      <c r="A18226" s="13" t="s">
        <v>384</v>
      </c>
      <c r="B18226" s="13">
        <v>1950</v>
      </c>
      <c r="C18226" s="13">
        <v>5077600</v>
      </c>
      <c r="D18226" s="13">
        <v>0.63800000000000001</v>
      </c>
    </row>
    <row r="18227" spans="1:4" ht="15.75" hidden="1" customHeight="1">
      <c r="A18227" s="13" t="s">
        <v>384</v>
      </c>
      <c r="B18227" s="13">
        <v>1951</v>
      </c>
      <c r="C18227" s="13">
        <v>5220301</v>
      </c>
      <c r="D18227" s="13">
        <v>0.876</v>
      </c>
    </row>
    <row r="18228" spans="1:4" ht="15.75" hidden="1" customHeight="1">
      <c r="A18228" s="13" t="s">
        <v>384</v>
      </c>
      <c r="B18228" s="13">
        <v>1952</v>
      </c>
      <c r="C18228" s="13">
        <v>5373388</v>
      </c>
      <c r="D18228" s="13">
        <v>0.86799999999999999</v>
      </c>
    </row>
    <row r="18229" spans="1:4" ht="15.75" hidden="1" customHeight="1">
      <c r="A18229" s="13" t="s">
        <v>384</v>
      </c>
      <c r="B18229" s="13">
        <v>1953</v>
      </c>
      <c r="C18229" s="13">
        <v>5535164</v>
      </c>
      <c r="D18229" s="13">
        <v>1.0189999999999999</v>
      </c>
    </row>
    <row r="18230" spans="1:4" ht="15.75" hidden="1" customHeight="1">
      <c r="A18230" s="13" t="s">
        <v>384</v>
      </c>
      <c r="B18230" s="13">
        <v>1954</v>
      </c>
      <c r="C18230" s="13">
        <v>5706211</v>
      </c>
      <c r="D18230" s="13">
        <v>1.004</v>
      </c>
    </row>
    <row r="18231" spans="1:4" ht="15.75" hidden="1" customHeight="1">
      <c r="A18231" s="13" t="s">
        <v>384</v>
      </c>
      <c r="B18231" s="13">
        <v>1955</v>
      </c>
      <c r="C18231" s="13">
        <v>5887163</v>
      </c>
      <c r="D18231" s="13">
        <v>1.1870000000000001</v>
      </c>
    </row>
    <row r="18232" spans="1:4" ht="15.75" hidden="1" customHeight="1">
      <c r="A18232" s="13" t="s">
        <v>384</v>
      </c>
      <c r="B18232" s="13">
        <v>1956</v>
      </c>
      <c r="C18232" s="13">
        <v>6077350</v>
      </c>
      <c r="D18232" s="13">
        <v>1.077</v>
      </c>
    </row>
    <row r="18233" spans="1:4" ht="15.75" hidden="1" customHeight="1">
      <c r="A18233" s="13" t="s">
        <v>384</v>
      </c>
      <c r="B18233" s="13">
        <v>1957</v>
      </c>
      <c r="C18233" s="13">
        <v>6275803</v>
      </c>
      <c r="D18233" s="13">
        <v>1.2929999999999999</v>
      </c>
    </row>
    <row r="18234" spans="1:4" ht="15.75" hidden="1" customHeight="1">
      <c r="A18234" s="13" t="s">
        <v>384</v>
      </c>
      <c r="B18234" s="13">
        <v>1958</v>
      </c>
      <c r="C18234" s="13">
        <v>6479014</v>
      </c>
      <c r="D18234" s="13">
        <v>1.363</v>
      </c>
    </row>
    <row r="18235" spans="1:4" ht="15.75" hidden="1" customHeight="1">
      <c r="A18235" s="13" t="s">
        <v>384</v>
      </c>
      <c r="B18235" s="13">
        <v>1959</v>
      </c>
      <c r="C18235" s="13">
        <v>6690095</v>
      </c>
      <c r="D18235" s="13">
        <v>1.323</v>
      </c>
    </row>
    <row r="18236" spans="1:4" ht="15.75" hidden="1" customHeight="1">
      <c r="A18236" s="13" t="s">
        <v>384</v>
      </c>
      <c r="B18236" s="13">
        <v>1960</v>
      </c>
      <c r="C18236" s="13">
        <v>6911514</v>
      </c>
      <c r="D18236" s="13">
        <v>1.462</v>
      </c>
    </row>
    <row r="18237" spans="1:4" ht="15.75" hidden="1" customHeight="1">
      <c r="A18237" s="13" t="s">
        <v>384</v>
      </c>
      <c r="B18237" s="13">
        <v>1961</v>
      </c>
      <c r="C18237" s="13">
        <v>7109036</v>
      </c>
      <c r="D18237" s="13">
        <v>1.345</v>
      </c>
    </row>
    <row r="18238" spans="1:4" ht="15.75" hidden="1" customHeight="1">
      <c r="A18238" s="13" t="s">
        <v>384</v>
      </c>
      <c r="B18238" s="13">
        <v>1962</v>
      </c>
      <c r="C18238" s="13">
        <v>7281192</v>
      </c>
      <c r="D18238" s="13">
        <v>1.4330000000000001</v>
      </c>
    </row>
    <row r="18239" spans="1:4" ht="15.75" hidden="1" customHeight="1">
      <c r="A18239" s="13" t="s">
        <v>384</v>
      </c>
      <c r="B18239" s="13">
        <v>1963</v>
      </c>
      <c r="C18239" s="13">
        <v>7458244</v>
      </c>
      <c r="D18239" s="13">
        <v>1.722</v>
      </c>
    </row>
    <row r="18240" spans="1:4" ht="15.75" hidden="1" customHeight="1">
      <c r="A18240" s="13" t="s">
        <v>384</v>
      </c>
      <c r="B18240" s="13">
        <v>1964</v>
      </c>
      <c r="C18240" s="13">
        <v>7640202</v>
      </c>
      <c r="D18240" s="13">
        <v>1.649</v>
      </c>
    </row>
    <row r="18241" spans="1:4" ht="15.75" hidden="1" customHeight="1">
      <c r="A18241" s="13" t="s">
        <v>384</v>
      </c>
      <c r="B18241" s="13">
        <v>1965</v>
      </c>
      <c r="C18241" s="13">
        <v>7827728</v>
      </c>
      <c r="D18241" s="13">
        <v>1.704</v>
      </c>
    </row>
    <row r="18242" spans="1:4" ht="15.75" hidden="1" customHeight="1">
      <c r="A18242" s="13" t="s">
        <v>384</v>
      </c>
      <c r="B18242" s="13">
        <v>1966</v>
      </c>
      <c r="C18242" s="13">
        <v>8019660</v>
      </c>
      <c r="D18242" s="13">
        <v>1.44</v>
      </c>
    </row>
    <row r="18243" spans="1:4" ht="15.75" hidden="1" customHeight="1">
      <c r="A18243" s="13" t="s">
        <v>384</v>
      </c>
      <c r="B18243" s="13">
        <v>1967</v>
      </c>
      <c r="C18243" s="13">
        <v>8216093</v>
      </c>
      <c r="D18243" s="13">
        <v>1.4950000000000001</v>
      </c>
    </row>
    <row r="18244" spans="1:4" ht="15.75" hidden="1" customHeight="1">
      <c r="A18244" s="13" t="s">
        <v>384</v>
      </c>
      <c r="B18244" s="13">
        <v>1968</v>
      </c>
      <c r="C18244" s="13">
        <v>8418152</v>
      </c>
      <c r="D18244" s="13">
        <v>1.7609999999999999</v>
      </c>
    </row>
    <row r="18245" spans="1:4" ht="15.75" hidden="1" customHeight="1">
      <c r="A18245" s="13" t="s">
        <v>384</v>
      </c>
      <c r="B18245" s="13">
        <v>1969</v>
      </c>
      <c r="C18245" s="13">
        <v>8629853</v>
      </c>
      <c r="D18245" s="13">
        <v>1.6870000000000001</v>
      </c>
    </row>
    <row r="18246" spans="1:4" ht="15.75" hidden="1" customHeight="1">
      <c r="A18246" s="13" t="s">
        <v>384</v>
      </c>
      <c r="B18246" s="13">
        <v>1970</v>
      </c>
      <c r="C18246" s="13">
        <v>8861897</v>
      </c>
      <c r="D18246" s="13">
        <v>2.6219999999999999</v>
      </c>
    </row>
    <row r="18247" spans="1:4" ht="15.75" hidden="1" customHeight="1">
      <c r="A18247" s="13" t="s">
        <v>384</v>
      </c>
      <c r="B18247" s="13">
        <v>1971</v>
      </c>
      <c r="C18247" s="13">
        <v>9108881</v>
      </c>
      <c r="D18247" s="13">
        <v>2.2919999999999998</v>
      </c>
    </row>
    <row r="18248" spans="1:4" ht="15.75" hidden="1" customHeight="1">
      <c r="A18248" s="13" t="s">
        <v>384</v>
      </c>
      <c r="B18248" s="13">
        <v>1972</v>
      </c>
      <c r="C18248" s="13">
        <v>9365950</v>
      </c>
      <c r="D18248" s="13">
        <v>2.42</v>
      </c>
    </row>
    <row r="18249" spans="1:4" ht="15.75" hidden="1" customHeight="1">
      <c r="A18249" s="13" t="s">
        <v>384</v>
      </c>
      <c r="B18249" s="13">
        <v>1973</v>
      </c>
      <c r="C18249" s="13">
        <v>9637207</v>
      </c>
      <c r="D18249" s="13">
        <v>2.4710000000000001</v>
      </c>
    </row>
    <row r="18250" spans="1:4" ht="15.75" hidden="1" customHeight="1">
      <c r="A18250" s="13" t="s">
        <v>384</v>
      </c>
      <c r="B18250" s="13">
        <v>1974</v>
      </c>
      <c r="C18250" s="13">
        <v>9918984</v>
      </c>
      <c r="D18250" s="13">
        <v>2.9329999999999998</v>
      </c>
    </row>
    <row r="18251" spans="1:4" ht="15.75" hidden="1" customHeight="1">
      <c r="A18251" s="13" t="s">
        <v>384</v>
      </c>
      <c r="B18251" s="13">
        <v>1975</v>
      </c>
      <c r="C18251" s="13">
        <v>10209847</v>
      </c>
      <c r="D18251" s="13">
        <v>2.742</v>
      </c>
    </row>
    <row r="18252" spans="1:4" ht="15.75" hidden="1" customHeight="1">
      <c r="A18252" s="13" t="s">
        <v>384</v>
      </c>
      <c r="B18252" s="13">
        <v>1976</v>
      </c>
      <c r="C18252" s="13">
        <v>10509008</v>
      </c>
      <c r="D18252" s="13">
        <v>2.427</v>
      </c>
    </row>
    <row r="18253" spans="1:4" ht="15.75" hidden="1" customHeight="1">
      <c r="A18253" s="13" t="s">
        <v>384</v>
      </c>
      <c r="B18253" s="13">
        <v>1977</v>
      </c>
      <c r="C18253" s="13">
        <v>10825498</v>
      </c>
      <c r="D18253" s="13">
        <v>2.992</v>
      </c>
    </row>
    <row r="18254" spans="1:4" ht="15.75" hidden="1" customHeight="1">
      <c r="A18254" s="13" t="s">
        <v>384</v>
      </c>
      <c r="B18254" s="13">
        <v>1978</v>
      </c>
      <c r="C18254" s="13">
        <v>11163231</v>
      </c>
      <c r="D18254" s="13">
        <v>2.9569999999999999</v>
      </c>
    </row>
    <row r="18255" spans="1:4" ht="15.75" hidden="1" customHeight="1">
      <c r="A18255" s="13" t="s">
        <v>384</v>
      </c>
      <c r="B18255" s="13">
        <v>1979</v>
      </c>
      <c r="C18255" s="13">
        <v>11515680</v>
      </c>
      <c r="D18255" s="13">
        <v>2.649</v>
      </c>
    </row>
    <row r="18256" spans="1:4" ht="15.75" hidden="1" customHeight="1">
      <c r="A18256" s="13" t="s">
        <v>384</v>
      </c>
      <c r="B18256" s="13">
        <v>1980</v>
      </c>
      <c r="C18256" s="13">
        <v>11865256</v>
      </c>
      <c r="D18256" s="13">
        <v>2.548</v>
      </c>
    </row>
    <row r="18257" spans="1:4" ht="15.75" hidden="1" customHeight="1">
      <c r="A18257" s="13" t="s">
        <v>384</v>
      </c>
      <c r="B18257" s="13">
        <v>1981</v>
      </c>
      <c r="C18257" s="13">
        <v>12212964</v>
      </c>
      <c r="D18257" s="13">
        <v>3.03</v>
      </c>
    </row>
    <row r="18258" spans="1:4" ht="15.75" hidden="1" customHeight="1">
      <c r="A18258" s="13" t="s">
        <v>384</v>
      </c>
      <c r="B18258" s="13">
        <v>1982</v>
      </c>
      <c r="C18258" s="13">
        <v>12584976</v>
      </c>
      <c r="D18258" s="13">
        <v>3.028</v>
      </c>
    </row>
    <row r="18259" spans="1:4" ht="15.75" hidden="1" customHeight="1">
      <c r="A18259" s="13" t="s">
        <v>384</v>
      </c>
      <c r="B18259" s="13">
        <v>1983</v>
      </c>
      <c r="C18259" s="13">
        <v>12984137</v>
      </c>
      <c r="D18259" s="13">
        <v>3.6389999999999998</v>
      </c>
    </row>
    <row r="18260" spans="1:4" ht="15.75" hidden="1" customHeight="1">
      <c r="A18260" s="13" t="s">
        <v>384</v>
      </c>
      <c r="B18260" s="13">
        <v>1984</v>
      </c>
      <c r="C18260" s="13">
        <v>13342483</v>
      </c>
      <c r="D18260" s="13">
        <v>2.5670000000000002</v>
      </c>
    </row>
    <row r="18261" spans="1:4" ht="15.75" hidden="1" customHeight="1">
      <c r="A18261" s="13" t="s">
        <v>384</v>
      </c>
      <c r="B18261" s="13">
        <v>1985</v>
      </c>
      <c r="C18261" s="13">
        <v>13651444</v>
      </c>
      <c r="D18261" s="13">
        <v>3.302</v>
      </c>
    </row>
    <row r="18262" spans="1:4" ht="15.75" hidden="1" customHeight="1">
      <c r="A18262" s="13" t="s">
        <v>384</v>
      </c>
      <c r="B18262" s="13">
        <v>1986</v>
      </c>
      <c r="C18262" s="13">
        <v>13971683</v>
      </c>
      <c r="D18262" s="13">
        <v>3.03</v>
      </c>
    </row>
    <row r="18263" spans="1:4" ht="15.75" hidden="1" customHeight="1">
      <c r="A18263" s="13" t="s">
        <v>384</v>
      </c>
      <c r="B18263" s="13">
        <v>1987</v>
      </c>
      <c r="C18263" s="13">
        <v>14310795</v>
      </c>
      <c r="D18263" s="13">
        <v>3.2639999999999998</v>
      </c>
    </row>
    <row r="18264" spans="1:4" ht="15.75" hidden="1" customHeight="1">
      <c r="A18264" s="13" t="s">
        <v>384</v>
      </c>
      <c r="B18264" s="13">
        <v>1988</v>
      </c>
      <c r="C18264" s="13">
        <v>14671683</v>
      </c>
      <c r="D18264" s="13">
        <v>3.411</v>
      </c>
    </row>
    <row r="18265" spans="1:4" ht="15.75" hidden="1" customHeight="1">
      <c r="A18265" s="13" t="s">
        <v>384</v>
      </c>
      <c r="B18265" s="13">
        <v>1989</v>
      </c>
      <c r="C18265" s="13">
        <v>15052443</v>
      </c>
      <c r="D18265" s="13">
        <v>3.2949999999999999</v>
      </c>
    </row>
    <row r="18266" spans="1:4" ht="15.75" hidden="1" customHeight="1">
      <c r="A18266" s="13" t="s">
        <v>384</v>
      </c>
      <c r="B18266" s="13">
        <v>1990</v>
      </c>
      <c r="C18266" s="13">
        <v>15446987</v>
      </c>
      <c r="D18266" s="13">
        <v>3.7909999999999999</v>
      </c>
    </row>
    <row r="18267" spans="1:4" ht="15.75" hidden="1" customHeight="1">
      <c r="A18267" s="13" t="s">
        <v>384</v>
      </c>
      <c r="B18267" s="13">
        <v>1991</v>
      </c>
      <c r="C18267" s="13">
        <v>15843473</v>
      </c>
      <c r="D18267" s="13">
        <v>4.2089999999999996</v>
      </c>
    </row>
    <row r="18268" spans="1:4" ht="15.75" hidden="1" customHeight="1">
      <c r="A18268" s="13" t="s">
        <v>384</v>
      </c>
      <c r="B18268" s="13">
        <v>1992</v>
      </c>
      <c r="C18268" s="13">
        <v>16241548</v>
      </c>
      <c r="D18268" s="13">
        <v>3.6619999999999999</v>
      </c>
    </row>
    <row r="18269" spans="1:4" ht="15.75" hidden="1" customHeight="1">
      <c r="A18269" s="13" t="s">
        <v>384</v>
      </c>
      <c r="B18269" s="13">
        <v>1993</v>
      </c>
      <c r="C18269" s="13">
        <v>16643639</v>
      </c>
      <c r="D18269" s="13">
        <v>4.3099999999999996</v>
      </c>
    </row>
    <row r="18270" spans="1:4" ht="15.75" hidden="1" customHeight="1">
      <c r="A18270" s="13" t="s">
        <v>384</v>
      </c>
      <c r="B18270" s="13">
        <v>1994</v>
      </c>
      <c r="C18270" s="13">
        <v>17040850</v>
      </c>
      <c r="D18270" s="13">
        <v>5.0890000000000004</v>
      </c>
    </row>
    <row r="18271" spans="1:4" ht="15.75" hidden="1" customHeight="1">
      <c r="A18271" s="13" t="s">
        <v>384</v>
      </c>
      <c r="B18271" s="13">
        <v>1995</v>
      </c>
      <c r="C18271" s="13">
        <v>17438882</v>
      </c>
      <c r="D18271" s="13">
        <v>5.1539999999999999</v>
      </c>
    </row>
    <row r="18272" spans="1:4" ht="15.75" hidden="1" customHeight="1">
      <c r="A18272" s="13" t="s">
        <v>384</v>
      </c>
      <c r="B18272" s="13">
        <v>1996</v>
      </c>
      <c r="C18272" s="13">
        <v>17844012</v>
      </c>
      <c r="D18272" s="13">
        <v>5.4690000000000003</v>
      </c>
    </row>
    <row r="18273" spans="1:4" ht="15.75" hidden="1" customHeight="1">
      <c r="A18273" s="13" t="s">
        <v>384</v>
      </c>
      <c r="B18273" s="13">
        <v>1997</v>
      </c>
      <c r="C18273" s="13">
        <v>18268044</v>
      </c>
      <c r="D18273" s="13">
        <v>6.2050000000000001</v>
      </c>
    </row>
    <row r="18274" spans="1:4" ht="15.75" hidden="1" customHeight="1">
      <c r="A18274" s="13" t="s">
        <v>384</v>
      </c>
      <c r="B18274" s="13">
        <v>1998</v>
      </c>
      <c r="C18274" s="13">
        <v>18714708</v>
      </c>
      <c r="D18274" s="13">
        <v>6.2450000000000001</v>
      </c>
    </row>
    <row r="18275" spans="1:4" ht="15.75" hidden="1" customHeight="1">
      <c r="A18275" s="13" t="s">
        <v>384</v>
      </c>
      <c r="B18275" s="13">
        <v>1999</v>
      </c>
      <c r="C18275" s="13">
        <v>19176800</v>
      </c>
      <c r="D18275" s="13">
        <v>6.37</v>
      </c>
    </row>
    <row r="18276" spans="1:4" ht="15.75" hidden="1" customHeight="1">
      <c r="A18276" s="13" t="s">
        <v>384</v>
      </c>
      <c r="B18276" s="13">
        <v>2000</v>
      </c>
      <c r="C18276" s="13">
        <v>19665506</v>
      </c>
      <c r="D18276" s="13">
        <v>6.101</v>
      </c>
    </row>
    <row r="18277" spans="1:4" ht="15.75" hidden="1" customHeight="1">
      <c r="A18277" s="13" t="s">
        <v>384</v>
      </c>
      <c r="B18277" s="13">
        <v>2001</v>
      </c>
      <c r="C18277" s="13">
        <v>20195584</v>
      </c>
      <c r="D18277" s="13">
        <v>6.734</v>
      </c>
    </row>
    <row r="18278" spans="1:4" ht="15.75" hidden="1" customHeight="1">
      <c r="A18278" s="13" t="s">
        <v>384</v>
      </c>
      <c r="B18278" s="13">
        <v>2002</v>
      </c>
      <c r="C18278" s="13">
        <v>20758324</v>
      </c>
      <c r="D18278" s="13">
        <v>7.2329999999999997</v>
      </c>
    </row>
    <row r="18279" spans="1:4" ht="15.75" hidden="1" customHeight="1">
      <c r="A18279" s="13" t="s">
        <v>384</v>
      </c>
      <c r="B18279" s="13">
        <v>2003</v>
      </c>
      <c r="C18279" s="13">
        <v>21329520</v>
      </c>
      <c r="D18279" s="13">
        <v>7.4379999999999997</v>
      </c>
    </row>
    <row r="18280" spans="1:4" ht="15.75" hidden="1" customHeight="1">
      <c r="A18280" s="13" t="s">
        <v>384</v>
      </c>
      <c r="B18280" s="13">
        <v>2004</v>
      </c>
      <c r="C18280" s="13">
        <v>21906448</v>
      </c>
      <c r="D18280" s="13">
        <v>7.1529999999999996</v>
      </c>
    </row>
    <row r="18281" spans="1:4" ht="15.75" hidden="1" customHeight="1">
      <c r="A18281" s="13" t="s">
        <v>384</v>
      </c>
      <c r="B18281" s="13">
        <v>2005</v>
      </c>
      <c r="C18281" s="13">
        <v>22496952</v>
      </c>
      <c r="D18281" s="13">
        <v>6.8029999999999999</v>
      </c>
    </row>
    <row r="18282" spans="1:4" ht="15.75" hidden="1" customHeight="1">
      <c r="A18282" s="13" t="s">
        <v>384</v>
      </c>
      <c r="B18282" s="13">
        <v>2006</v>
      </c>
      <c r="C18282" s="13">
        <v>23098590</v>
      </c>
      <c r="D18282" s="13">
        <v>9.1590000000000007</v>
      </c>
    </row>
    <row r="18283" spans="1:4" ht="15.75" hidden="1" customHeight="1">
      <c r="A18283" s="13" t="s">
        <v>384</v>
      </c>
      <c r="B18283" s="13">
        <v>2007</v>
      </c>
      <c r="C18283" s="13">
        <v>23708328</v>
      </c>
      <c r="D18283" s="13">
        <v>9.6189999999999998</v>
      </c>
    </row>
    <row r="18284" spans="1:4" ht="15.75" hidden="1" customHeight="1">
      <c r="A18284" s="13" t="s">
        <v>384</v>
      </c>
      <c r="B18284" s="13">
        <v>2008</v>
      </c>
      <c r="C18284" s="13">
        <v>24326092</v>
      </c>
      <c r="D18284" s="13">
        <v>8.9250000000000007</v>
      </c>
    </row>
    <row r="18285" spans="1:4" ht="15.75" hidden="1" customHeight="1">
      <c r="A18285" s="13" t="s">
        <v>384</v>
      </c>
      <c r="B18285" s="13">
        <v>2009</v>
      </c>
      <c r="C18285" s="13">
        <v>24950768</v>
      </c>
      <c r="D18285" s="13">
        <v>7.4980000000000002</v>
      </c>
    </row>
    <row r="18286" spans="1:4" ht="15.75" hidden="1" customHeight="1">
      <c r="A18286" s="13" t="s">
        <v>384</v>
      </c>
      <c r="B18286" s="13">
        <v>2010</v>
      </c>
      <c r="C18286" s="13">
        <v>25574722</v>
      </c>
      <c r="D18286" s="13">
        <v>9.7100000000000009</v>
      </c>
    </row>
    <row r="18287" spans="1:4" ht="15.75" hidden="1" customHeight="1">
      <c r="A18287" s="13" t="s">
        <v>384</v>
      </c>
      <c r="B18287" s="13">
        <v>2011</v>
      </c>
      <c r="C18287" s="13">
        <v>26205940</v>
      </c>
      <c r="D18287" s="13">
        <v>11.226000000000001</v>
      </c>
    </row>
    <row r="18288" spans="1:4" ht="15.75" hidden="1" customHeight="1">
      <c r="A18288" s="13" t="s">
        <v>384</v>
      </c>
      <c r="B18288" s="13">
        <v>2012</v>
      </c>
      <c r="C18288" s="13">
        <v>26858760</v>
      </c>
      <c r="D18288" s="13">
        <v>14.382</v>
      </c>
    </row>
    <row r="18289" spans="1:4" ht="15.75" hidden="1" customHeight="1">
      <c r="A18289" s="13" t="s">
        <v>384</v>
      </c>
      <c r="B18289" s="13">
        <v>2013</v>
      </c>
      <c r="C18289" s="13">
        <v>27525586</v>
      </c>
      <c r="D18289" s="13">
        <v>14.34</v>
      </c>
    </row>
    <row r="18290" spans="1:4" ht="15.75" hidden="1" customHeight="1">
      <c r="A18290" s="13" t="s">
        <v>384</v>
      </c>
      <c r="B18290" s="13">
        <v>2014</v>
      </c>
      <c r="C18290" s="13">
        <v>28196356</v>
      </c>
      <c r="D18290" s="13">
        <v>14.975</v>
      </c>
    </row>
    <row r="18291" spans="1:4" ht="15.75" hidden="1" customHeight="1">
      <c r="A18291" s="13" t="s">
        <v>384</v>
      </c>
      <c r="B18291" s="13">
        <v>2015</v>
      </c>
      <c r="C18291" s="13">
        <v>28870946</v>
      </c>
      <c r="D18291" s="13">
        <v>16.026</v>
      </c>
    </row>
    <row r="18292" spans="1:4" ht="15.75" hidden="1" customHeight="1">
      <c r="A18292" s="13" t="s">
        <v>384</v>
      </c>
      <c r="B18292" s="13">
        <v>2016</v>
      </c>
      <c r="C18292" s="13">
        <v>29554298</v>
      </c>
      <c r="D18292" s="13">
        <v>15.561999999999999</v>
      </c>
    </row>
    <row r="18293" spans="1:4" ht="15.75" hidden="1" customHeight="1">
      <c r="A18293" s="13" t="s">
        <v>384</v>
      </c>
      <c r="B18293" s="13">
        <v>2017</v>
      </c>
      <c r="C18293" s="13">
        <v>30222266</v>
      </c>
      <c r="D18293" s="13">
        <v>13.943</v>
      </c>
    </row>
    <row r="18294" spans="1:4" ht="15.75" hidden="1" customHeight="1">
      <c r="A18294" s="13" t="s">
        <v>384</v>
      </c>
      <c r="B18294" s="13">
        <v>2018</v>
      </c>
      <c r="C18294" s="13">
        <v>30870648</v>
      </c>
      <c r="D18294" s="13">
        <v>17.105</v>
      </c>
    </row>
    <row r="18295" spans="1:4" ht="15.75" hidden="1" customHeight="1">
      <c r="A18295" s="13" t="s">
        <v>384</v>
      </c>
      <c r="B18295" s="13">
        <v>2019</v>
      </c>
      <c r="C18295" s="13">
        <v>31522294</v>
      </c>
      <c r="D18295" s="13">
        <v>18.706</v>
      </c>
    </row>
    <row r="18296" spans="1:4" ht="15.75" hidden="1" customHeight="1">
      <c r="A18296" s="13" t="s">
        <v>384</v>
      </c>
      <c r="B18296" s="13">
        <v>2020</v>
      </c>
      <c r="C18296" s="13">
        <v>32180402</v>
      </c>
      <c r="D18296" s="13">
        <v>19.654</v>
      </c>
    </row>
    <row r="18297" spans="1:4" ht="15.75" hidden="1" customHeight="1">
      <c r="A18297" s="13" t="s">
        <v>384</v>
      </c>
      <c r="B18297" s="13">
        <v>2021</v>
      </c>
      <c r="C18297" s="13">
        <v>32833036</v>
      </c>
      <c r="D18297" s="13">
        <v>21.312999999999999</v>
      </c>
    </row>
    <row r="18298" spans="1:4" ht="15.75" hidden="1" customHeight="1">
      <c r="A18298" s="13" t="s">
        <v>277</v>
      </c>
      <c r="B18298" s="13">
        <v>1850</v>
      </c>
      <c r="C18298" s="13">
        <v>3044219</v>
      </c>
    </row>
    <row r="18299" spans="1:4" ht="15.75" hidden="1" customHeight="1">
      <c r="A18299" s="13" t="s">
        <v>277</v>
      </c>
      <c r="B18299" s="13">
        <v>1851</v>
      </c>
      <c r="C18299" s="13">
        <v>3072720</v>
      </c>
    </row>
    <row r="18300" spans="1:4" ht="15.75" hidden="1" customHeight="1">
      <c r="A18300" s="13" t="s">
        <v>277</v>
      </c>
      <c r="B18300" s="13">
        <v>1852</v>
      </c>
      <c r="C18300" s="13">
        <v>3101474</v>
      </c>
    </row>
    <row r="18301" spans="1:4" ht="15.75" hidden="1" customHeight="1">
      <c r="A18301" s="13" t="s">
        <v>277</v>
      </c>
      <c r="B18301" s="13">
        <v>1853</v>
      </c>
      <c r="C18301" s="13">
        <v>3130486</v>
      </c>
    </row>
    <row r="18302" spans="1:4" ht="15.75" hidden="1" customHeight="1">
      <c r="A18302" s="13" t="s">
        <v>277</v>
      </c>
      <c r="B18302" s="13">
        <v>1854</v>
      </c>
      <c r="C18302" s="13">
        <v>3159768</v>
      </c>
    </row>
    <row r="18303" spans="1:4" ht="15.75" hidden="1" customHeight="1">
      <c r="A18303" s="13" t="s">
        <v>277</v>
      </c>
      <c r="B18303" s="13">
        <v>1855</v>
      </c>
      <c r="C18303" s="13">
        <v>3189325</v>
      </c>
    </row>
    <row r="18304" spans="1:4" ht="15.75" hidden="1" customHeight="1">
      <c r="A18304" s="13" t="s">
        <v>277</v>
      </c>
      <c r="B18304" s="13">
        <v>1856</v>
      </c>
      <c r="C18304" s="13">
        <v>3219158</v>
      </c>
    </row>
    <row r="18305" spans="1:4" ht="15.75" hidden="1" customHeight="1">
      <c r="A18305" s="13" t="s">
        <v>277</v>
      </c>
      <c r="B18305" s="13">
        <v>1857</v>
      </c>
      <c r="C18305" s="13">
        <v>3249270</v>
      </c>
    </row>
    <row r="18306" spans="1:4" ht="15.75" hidden="1" customHeight="1">
      <c r="A18306" s="13" t="s">
        <v>277</v>
      </c>
      <c r="B18306" s="13">
        <v>1858</v>
      </c>
      <c r="C18306" s="13">
        <v>3279663</v>
      </c>
    </row>
    <row r="18307" spans="1:4" ht="15.75" hidden="1" customHeight="1">
      <c r="A18307" s="13" t="s">
        <v>277</v>
      </c>
      <c r="B18307" s="13">
        <v>1859</v>
      </c>
      <c r="C18307" s="13">
        <v>3310359</v>
      </c>
    </row>
    <row r="18308" spans="1:4" ht="15.75" hidden="1" customHeight="1">
      <c r="A18308" s="13" t="s">
        <v>277</v>
      </c>
      <c r="B18308" s="13">
        <v>1860</v>
      </c>
      <c r="C18308" s="13">
        <v>3341361</v>
      </c>
    </row>
    <row r="18309" spans="1:4" ht="15.75" hidden="1" customHeight="1">
      <c r="A18309" s="13" t="s">
        <v>277</v>
      </c>
      <c r="B18309" s="13">
        <v>1861</v>
      </c>
      <c r="C18309" s="13">
        <v>3372671</v>
      </c>
    </row>
    <row r="18310" spans="1:4" ht="15.75" hidden="1" customHeight="1">
      <c r="A18310" s="13" t="s">
        <v>277</v>
      </c>
      <c r="B18310" s="13">
        <v>1862</v>
      </c>
      <c r="C18310" s="13">
        <v>3404292</v>
      </c>
    </row>
    <row r="18311" spans="1:4" ht="15.75" hidden="1" customHeight="1">
      <c r="A18311" s="13" t="s">
        <v>277</v>
      </c>
      <c r="B18311" s="13">
        <v>1863</v>
      </c>
      <c r="C18311" s="13">
        <v>3436229</v>
      </c>
    </row>
    <row r="18312" spans="1:4" ht="15.75" hidden="1" customHeight="1">
      <c r="A18312" s="13" t="s">
        <v>277</v>
      </c>
      <c r="B18312" s="13">
        <v>1864</v>
      </c>
      <c r="C18312" s="13">
        <v>3468464</v>
      </c>
    </row>
    <row r="18313" spans="1:4" ht="15.75" hidden="1" customHeight="1">
      <c r="A18313" s="13" t="s">
        <v>277</v>
      </c>
      <c r="B18313" s="13">
        <v>1865</v>
      </c>
      <c r="C18313" s="13">
        <v>3501002</v>
      </c>
    </row>
    <row r="18314" spans="1:4" ht="15.75" hidden="1" customHeight="1">
      <c r="A18314" s="13" t="s">
        <v>277</v>
      </c>
      <c r="B18314" s="13">
        <v>1866</v>
      </c>
      <c r="C18314" s="13">
        <v>3533846</v>
      </c>
    </row>
    <row r="18315" spans="1:4" ht="15.75" hidden="1" customHeight="1">
      <c r="A18315" s="13" t="s">
        <v>277</v>
      </c>
      <c r="B18315" s="13">
        <v>1867</v>
      </c>
      <c r="C18315" s="13">
        <v>3566997</v>
      </c>
      <c r="D18315" s="13">
        <v>0.16900000000000001</v>
      </c>
    </row>
    <row r="18316" spans="1:4" ht="15.75" hidden="1" customHeight="1">
      <c r="A18316" s="13" t="s">
        <v>277</v>
      </c>
      <c r="B18316" s="13">
        <v>1868</v>
      </c>
      <c r="C18316" s="13">
        <v>3600459</v>
      </c>
      <c r="D18316" s="13">
        <v>8.4000000000000005E-2</v>
      </c>
    </row>
    <row r="18317" spans="1:4" ht="15.75" hidden="1" customHeight="1">
      <c r="A18317" s="13" t="s">
        <v>277</v>
      </c>
      <c r="B18317" s="13">
        <v>1869</v>
      </c>
      <c r="C18317" s="13">
        <v>3634972</v>
      </c>
      <c r="D18317" s="13">
        <v>0.19400000000000001</v>
      </c>
    </row>
    <row r="18318" spans="1:4" ht="15.75" hidden="1" customHeight="1">
      <c r="A18318" s="13" t="s">
        <v>277</v>
      </c>
      <c r="B18318" s="13">
        <v>1870</v>
      </c>
      <c r="C18318" s="13">
        <v>3670555</v>
      </c>
      <c r="D18318" s="13">
        <v>0.20200000000000001</v>
      </c>
    </row>
    <row r="18319" spans="1:4" ht="15.75" hidden="1" customHeight="1">
      <c r="A18319" s="13" t="s">
        <v>277</v>
      </c>
      <c r="B18319" s="13">
        <v>1871</v>
      </c>
      <c r="C18319" s="13">
        <v>3707223</v>
      </c>
      <c r="D18319" s="13">
        <v>0.29699999999999999</v>
      </c>
    </row>
    <row r="18320" spans="1:4" ht="15.75" hidden="1" customHeight="1">
      <c r="A18320" s="13" t="s">
        <v>277</v>
      </c>
      <c r="B18320" s="13">
        <v>1872</v>
      </c>
      <c r="C18320" s="13">
        <v>3744997</v>
      </c>
      <c r="D18320" s="13">
        <v>0.17599999999999999</v>
      </c>
    </row>
    <row r="18321" spans="1:4" ht="15.75" hidden="1" customHeight="1">
      <c r="A18321" s="13" t="s">
        <v>277</v>
      </c>
      <c r="B18321" s="13">
        <v>1873</v>
      </c>
      <c r="C18321" s="13">
        <v>3783894</v>
      </c>
      <c r="D18321" s="13">
        <v>0.19400000000000001</v>
      </c>
    </row>
    <row r="18322" spans="1:4" ht="15.75" hidden="1" customHeight="1">
      <c r="A18322" s="13" t="s">
        <v>277</v>
      </c>
      <c r="B18322" s="13">
        <v>1874</v>
      </c>
      <c r="C18322" s="13">
        <v>3823195</v>
      </c>
      <c r="D18322" s="13">
        <v>0.15</v>
      </c>
    </row>
    <row r="18323" spans="1:4" ht="15.75" hidden="1" customHeight="1">
      <c r="A18323" s="13" t="s">
        <v>277</v>
      </c>
      <c r="B18323" s="13">
        <v>1875</v>
      </c>
      <c r="C18323" s="13">
        <v>3862904</v>
      </c>
      <c r="D18323" s="13">
        <v>0.16500000000000001</v>
      </c>
    </row>
    <row r="18324" spans="1:4" ht="15.75" hidden="1" customHeight="1">
      <c r="A18324" s="13" t="s">
        <v>277</v>
      </c>
      <c r="B18324" s="13">
        <v>1876</v>
      </c>
      <c r="C18324" s="13">
        <v>3903025</v>
      </c>
    </row>
    <row r="18325" spans="1:4" ht="15.75" hidden="1" customHeight="1">
      <c r="A18325" s="13" t="s">
        <v>277</v>
      </c>
      <c r="B18325" s="13">
        <v>1877</v>
      </c>
      <c r="C18325" s="13">
        <v>3943563</v>
      </c>
    </row>
    <row r="18326" spans="1:4" ht="15.75" hidden="1" customHeight="1">
      <c r="A18326" s="13" t="s">
        <v>277</v>
      </c>
      <c r="B18326" s="13">
        <v>1878</v>
      </c>
      <c r="C18326" s="13">
        <v>3984522</v>
      </c>
    </row>
    <row r="18327" spans="1:4" ht="15.75" hidden="1" customHeight="1">
      <c r="A18327" s="13" t="s">
        <v>277</v>
      </c>
      <c r="B18327" s="13">
        <v>1879</v>
      </c>
      <c r="C18327" s="13">
        <v>4025888</v>
      </c>
      <c r="D18327" s="13">
        <v>4.0000000000000001E-3</v>
      </c>
    </row>
    <row r="18328" spans="1:4" ht="15.75" hidden="1" customHeight="1">
      <c r="A18328" s="13" t="s">
        <v>277</v>
      </c>
      <c r="B18328" s="13">
        <v>1880</v>
      </c>
      <c r="C18328" s="13">
        <v>4067664</v>
      </c>
    </row>
    <row r="18329" spans="1:4" ht="15.75" hidden="1" customHeight="1">
      <c r="A18329" s="13" t="s">
        <v>277</v>
      </c>
      <c r="B18329" s="13">
        <v>1881</v>
      </c>
      <c r="C18329" s="13">
        <v>4109855</v>
      </c>
    </row>
    <row r="18330" spans="1:4" ht="15.75" hidden="1" customHeight="1">
      <c r="A18330" s="13" t="s">
        <v>277</v>
      </c>
      <c r="B18330" s="13">
        <v>1882</v>
      </c>
      <c r="C18330" s="13">
        <v>4152465</v>
      </c>
    </row>
    <row r="18331" spans="1:4" ht="15.75" hidden="1" customHeight="1">
      <c r="A18331" s="13" t="s">
        <v>277</v>
      </c>
      <c r="B18331" s="13">
        <v>1883</v>
      </c>
      <c r="C18331" s="13">
        <v>4195498</v>
      </c>
      <c r="D18331" s="13">
        <v>4.0000000000000001E-3</v>
      </c>
    </row>
    <row r="18332" spans="1:4" ht="15.75" hidden="1" customHeight="1">
      <c r="A18332" s="13" t="s">
        <v>277</v>
      </c>
      <c r="B18332" s="13">
        <v>1884</v>
      </c>
      <c r="C18332" s="13">
        <v>4238976</v>
      </c>
    </row>
    <row r="18333" spans="1:4" ht="15.75" hidden="1" customHeight="1">
      <c r="A18333" s="13" t="s">
        <v>277</v>
      </c>
      <c r="B18333" s="13">
        <v>1885</v>
      </c>
      <c r="C18333" s="13">
        <v>4282905</v>
      </c>
    </row>
    <row r="18334" spans="1:4" ht="15.75" hidden="1" customHeight="1">
      <c r="A18334" s="13" t="s">
        <v>277</v>
      </c>
      <c r="B18334" s="13">
        <v>1886</v>
      </c>
      <c r="C18334" s="13">
        <v>4327290</v>
      </c>
    </row>
    <row r="18335" spans="1:4" ht="15.75" hidden="1" customHeight="1">
      <c r="A18335" s="13" t="s">
        <v>277</v>
      </c>
      <c r="B18335" s="13">
        <v>1887</v>
      </c>
      <c r="C18335" s="13">
        <v>4372134</v>
      </c>
    </row>
    <row r="18336" spans="1:4" ht="15.75" hidden="1" customHeight="1">
      <c r="A18336" s="13" t="s">
        <v>277</v>
      </c>
      <c r="B18336" s="13">
        <v>1888</v>
      </c>
      <c r="C18336" s="13">
        <v>4417442</v>
      </c>
      <c r="D18336" s="13">
        <v>4.0000000000000001E-3</v>
      </c>
    </row>
    <row r="18337" spans="1:4" ht="15.75" hidden="1" customHeight="1">
      <c r="A18337" s="13" t="s">
        <v>277</v>
      </c>
      <c r="B18337" s="13">
        <v>1889</v>
      </c>
      <c r="C18337" s="13">
        <v>4463233</v>
      </c>
    </row>
    <row r="18338" spans="1:4" ht="15.75" hidden="1" customHeight="1">
      <c r="A18338" s="13" t="s">
        <v>277</v>
      </c>
      <c r="B18338" s="13">
        <v>1890</v>
      </c>
      <c r="C18338" s="13">
        <v>4509512</v>
      </c>
    </row>
    <row r="18339" spans="1:4" ht="15.75" hidden="1" customHeight="1">
      <c r="A18339" s="13" t="s">
        <v>277</v>
      </c>
      <c r="B18339" s="13">
        <v>1891</v>
      </c>
      <c r="C18339" s="13">
        <v>4556282</v>
      </c>
    </row>
    <row r="18340" spans="1:4" ht="15.75" hidden="1" customHeight="1">
      <c r="A18340" s="13" t="s">
        <v>277</v>
      </c>
      <c r="B18340" s="13">
        <v>1892</v>
      </c>
      <c r="C18340" s="13">
        <v>4603551</v>
      </c>
      <c r="D18340" s="13">
        <v>0.37</v>
      </c>
    </row>
    <row r="18341" spans="1:4" ht="15.75" hidden="1" customHeight="1">
      <c r="A18341" s="13" t="s">
        <v>277</v>
      </c>
      <c r="B18341" s="13">
        <v>1893</v>
      </c>
      <c r="C18341" s="13">
        <v>4651322</v>
      </c>
      <c r="D18341" s="13">
        <v>0.32600000000000001</v>
      </c>
    </row>
    <row r="18342" spans="1:4" ht="15.75" hidden="1" customHeight="1">
      <c r="A18342" s="13" t="s">
        <v>277</v>
      </c>
      <c r="B18342" s="13">
        <v>1894</v>
      </c>
      <c r="C18342" s="13">
        <v>4699590</v>
      </c>
      <c r="D18342" s="13">
        <v>0.33300000000000002</v>
      </c>
    </row>
    <row r="18343" spans="1:4" ht="15.75" hidden="1" customHeight="1">
      <c r="A18343" s="13" t="s">
        <v>277</v>
      </c>
      <c r="B18343" s="13">
        <v>1895</v>
      </c>
      <c r="C18343" s="13">
        <v>4748357</v>
      </c>
      <c r="D18343" s="13">
        <v>0.311</v>
      </c>
    </row>
    <row r="18344" spans="1:4" ht="15.75" hidden="1" customHeight="1">
      <c r="A18344" s="13" t="s">
        <v>277</v>
      </c>
      <c r="B18344" s="13">
        <v>1896</v>
      </c>
      <c r="C18344" s="13">
        <v>4797631</v>
      </c>
      <c r="D18344" s="13">
        <v>0.374</v>
      </c>
    </row>
    <row r="18345" spans="1:4" ht="15.75" hidden="1" customHeight="1">
      <c r="A18345" s="13" t="s">
        <v>277</v>
      </c>
      <c r="B18345" s="13">
        <v>1897</v>
      </c>
      <c r="C18345" s="13">
        <v>4847416</v>
      </c>
      <c r="D18345" s="13">
        <v>0.36299999999999999</v>
      </c>
    </row>
    <row r="18346" spans="1:4" ht="15.75" hidden="1" customHeight="1">
      <c r="A18346" s="13" t="s">
        <v>277</v>
      </c>
      <c r="B18346" s="13">
        <v>1898</v>
      </c>
      <c r="C18346" s="13">
        <v>4897718</v>
      </c>
      <c r="D18346" s="13">
        <v>0.46200000000000002</v>
      </c>
    </row>
    <row r="18347" spans="1:4" ht="15.75" hidden="1" customHeight="1">
      <c r="A18347" s="13" t="s">
        <v>277</v>
      </c>
      <c r="B18347" s="13">
        <v>1899</v>
      </c>
      <c r="C18347" s="13">
        <v>4945307</v>
      </c>
      <c r="D18347" s="13">
        <v>0.24199999999999999</v>
      </c>
    </row>
    <row r="18348" spans="1:4" ht="15.75" hidden="1" customHeight="1">
      <c r="A18348" s="13" t="s">
        <v>277</v>
      </c>
      <c r="B18348" s="13">
        <v>1900</v>
      </c>
      <c r="C18348" s="13">
        <v>4990133</v>
      </c>
      <c r="D18348" s="13">
        <v>0.41799999999999998</v>
      </c>
    </row>
    <row r="18349" spans="1:4" ht="15.75" hidden="1" customHeight="1">
      <c r="A18349" s="13" t="s">
        <v>277</v>
      </c>
      <c r="B18349" s="13">
        <v>1901</v>
      </c>
      <c r="C18349" s="13">
        <v>5032141</v>
      </c>
      <c r="D18349" s="13">
        <v>0.41799999999999998</v>
      </c>
    </row>
    <row r="18350" spans="1:4" ht="15.75" hidden="1" customHeight="1">
      <c r="A18350" s="13" t="s">
        <v>277</v>
      </c>
      <c r="B18350" s="13">
        <v>1902</v>
      </c>
      <c r="C18350" s="13">
        <v>5071280</v>
      </c>
      <c r="D18350" s="13">
        <v>0.33300000000000002</v>
      </c>
    </row>
    <row r="18351" spans="1:4" ht="15.75" hidden="1" customHeight="1">
      <c r="A18351" s="13" t="s">
        <v>277</v>
      </c>
      <c r="B18351" s="13">
        <v>1903</v>
      </c>
      <c r="C18351" s="13">
        <v>5107496</v>
      </c>
      <c r="D18351" s="13">
        <v>0.39900000000000002</v>
      </c>
    </row>
    <row r="18352" spans="1:4" ht="15.75" hidden="1" customHeight="1">
      <c r="A18352" s="13" t="s">
        <v>277</v>
      </c>
      <c r="B18352" s="13">
        <v>1904</v>
      </c>
      <c r="C18352" s="13">
        <v>5143970</v>
      </c>
      <c r="D18352" s="13">
        <v>0.35499999999999998</v>
      </c>
    </row>
    <row r="18353" spans="1:4" ht="15.75" hidden="1" customHeight="1">
      <c r="A18353" s="13" t="s">
        <v>277</v>
      </c>
      <c r="B18353" s="13">
        <v>1905</v>
      </c>
      <c r="C18353" s="13">
        <v>5180704</v>
      </c>
      <c r="D18353" s="13">
        <v>0.27800000000000002</v>
      </c>
    </row>
    <row r="18354" spans="1:4" ht="15.75" hidden="1" customHeight="1">
      <c r="A18354" s="13" t="s">
        <v>277</v>
      </c>
      <c r="B18354" s="13">
        <v>1906</v>
      </c>
      <c r="C18354" s="13">
        <v>5217700</v>
      </c>
      <c r="D18354" s="13">
        <v>0.26</v>
      </c>
    </row>
    <row r="18355" spans="1:4" ht="15.75" hidden="1" customHeight="1">
      <c r="A18355" s="13" t="s">
        <v>277</v>
      </c>
      <c r="B18355" s="13">
        <v>1907</v>
      </c>
      <c r="C18355" s="13">
        <v>5254961</v>
      </c>
      <c r="D18355" s="13">
        <v>0.42899999999999999</v>
      </c>
    </row>
    <row r="18356" spans="1:4" ht="15.75" hidden="1" customHeight="1">
      <c r="A18356" s="13" t="s">
        <v>277</v>
      </c>
      <c r="B18356" s="13">
        <v>1908</v>
      </c>
      <c r="C18356" s="13">
        <v>5292488</v>
      </c>
      <c r="D18356" s="13">
        <v>0.72899999999999998</v>
      </c>
    </row>
    <row r="18357" spans="1:4" ht="15.75" hidden="1" customHeight="1">
      <c r="A18357" s="13" t="s">
        <v>277</v>
      </c>
      <c r="B18357" s="13">
        <v>1909</v>
      </c>
      <c r="C18357" s="13">
        <v>5330209</v>
      </c>
      <c r="D18357" s="13">
        <v>0.56100000000000005</v>
      </c>
    </row>
    <row r="18358" spans="1:4" ht="15.75" hidden="1" customHeight="1">
      <c r="A18358" s="13" t="s">
        <v>277</v>
      </c>
      <c r="B18358" s="13">
        <v>1910</v>
      </c>
      <c r="C18358" s="13">
        <v>5368127</v>
      </c>
      <c r="D18358" s="13">
        <v>0.71799999999999997</v>
      </c>
    </row>
    <row r="18359" spans="1:4" ht="15.75" hidden="1" customHeight="1">
      <c r="A18359" s="13" t="s">
        <v>277</v>
      </c>
      <c r="B18359" s="13">
        <v>1911</v>
      </c>
      <c r="C18359" s="13">
        <v>5406242</v>
      </c>
      <c r="D18359" s="13">
        <v>0.90500000000000003</v>
      </c>
    </row>
    <row r="18360" spans="1:4" ht="15.75" hidden="1" customHeight="1">
      <c r="A18360" s="13" t="s">
        <v>277</v>
      </c>
      <c r="B18360" s="13">
        <v>1912</v>
      </c>
      <c r="C18360" s="13">
        <v>5444555</v>
      </c>
    </row>
    <row r="18361" spans="1:4" ht="15.75" hidden="1" customHeight="1">
      <c r="A18361" s="13" t="s">
        <v>277</v>
      </c>
      <c r="B18361" s="13">
        <v>1913</v>
      </c>
      <c r="C18361" s="13">
        <v>5483067</v>
      </c>
      <c r="D18361" s="13">
        <v>1.337</v>
      </c>
    </row>
    <row r="18362" spans="1:4" ht="15.75" hidden="1" customHeight="1">
      <c r="A18362" s="13" t="s">
        <v>277</v>
      </c>
      <c r="B18362" s="13">
        <v>1914</v>
      </c>
      <c r="C18362" s="13">
        <v>5521851</v>
      </c>
      <c r="D18362" s="13">
        <v>1.0999999999999999E-2</v>
      </c>
    </row>
    <row r="18363" spans="1:4" ht="15.75" hidden="1" customHeight="1">
      <c r="A18363" s="13" t="s">
        <v>277</v>
      </c>
      <c r="B18363" s="13">
        <v>1915</v>
      </c>
      <c r="C18363" s="13">
        <v>5560909</v>
      </c>
      <c r="D18363" s="13">
        <v>2.1999999999999999E-2</v>
      </c>
    </row>
    <row r="18364" spans="1:4" ht="15.75" hidden="1" customHeight="1">
      <c r="A18364" s="13" t="s">
        <v>277</v>
      </c>
      <c r="B18364" s="13">
        <v>1916</v>
      </c>
      <c r="C18364" s="13">
        <v>5600243</v>
      </c>
      <c r="D18364" s="13">
        <v>6.6000000000000003E-2</v>
      </c>
    </row>
    <row r="18365" spans="1:4" ht="15.75" hidden="1" customHeight="1">
      <c r="A18365" s="13" t="s">
        <v>277</v>
      </c>
      <c r="B18365" s="13">
        <v>1917</v>
      </c>
      <c r="C18365" s="13">
        <v>5639856</v>
      </c>
      <c r="D18365" s="13">
        <v>9.1999999999999998E-2</v>
      </c>
    </row>
    <row r="18366" spans="1:4" ht="15.75" hidden="1" customHeight="1">
      <c r="A18366" s="13" t="s">
        <v>277</v>
      </c>
      <c r="B18366" s="13">
        <v>1918</v>
      </c>
      <c r="C18366" s="13">
        <v>5678901</v>
      </c>
      <c r="D18366" s="13">
        <v>0.125</v>
      </c>
    </row>
    <row r="18367" spans="1:4" ht="15.75" hidden="1" customHeight="1">
      <c r="A18367" s="13" t="s">
        <v>277</v>
      </c>
      <c r="B18367" s="13">
        <v>1919</v>
      </c>
      <c r="C18367" s="13">
        <v>5722766</v>
      </c>
      <c r="D18367" s="13">
        <v>0.106</v>
      </c>
    </row>
    <row r="18368" spans="1:4" ht="15.75" hidden="1" customHeight="1">
      <c r="A18368" s="13" t="s">
        <v>277</v>
      </c>
      <c r="B18368" s="13">
        <v>1920</v>
      </c>
      <c r="C18368" s="13">
        <v>5771532</v>
      </c>
      <c r="D18368" s="13">
        <v>0.67800000000000005</v>
      </c>
    </row>
    <row r="18369" spans="1:4" ht="15.75" hidden="1" customHeight="1">
      <c r="A18369" s="13" t="s">
        <v>277</v>
      </c>
      <c r="B18369" s="13">
        <v>1921</v>
      </c>
      <c r="C18369" s="13">
        <v>5825284</v>
      </c>
      <c r="D18369" s="13">
        <v>0.74399999999999999</v>
      </c>
    </row>
    <row r="18370" spans="1:4" ht="15.75" hidden="1" customHeight="1">
      <c r="A18370" s="13" t="s">
        <v>277</v>
      </c>
      <c r="B18370" s="13">
        <v>1922</v>
      </c>
      <c r="C18370" s="13">
        <v>5884107</v>
      </c>
      <c r="D18370" s="13">
        <v>0.67800000000000005</v>
      </c>
    </row>
    <row r="18371" spans="1:4" ht="15.75" hidden="1" customHeight="1">
      <c r="A18371" s="13" t="s">
        <v>277</v>
      </c>
      <c r="B18371" s="13">
        <v>1923</v>
      </c>
      <c r="C18371" s="13">
        <v>5948086</v>
      </c>
      <c r="D18371" s="13">
        <v>0.92</v>
      </c>
    </row>
    <row r="18372" spans="1:4" ht="15.75" hidden="1" customHeight="1">
      <c r="A18372" s="13" t="s">
        <v>277</v>
      </c>
      <c r="B18372" s="13">
        <v>1924</v>
      </c>
      <c r="C18372" s="13">
        <v>6012762</v>
      </c>
      <c r="D18372" s="13">
        <v>1.2969999999999999</v>
      </c>
    </row>
    <row r="18373" spans="1:4" ht="15.75" hidden="1" customHeight="1">
      <c r="A18373" s="13" t="s">
        <v>277</v>
      </c>
      <c r="B18373" s="13">
        <v>1925</v>
      </c>
      <c r="C18373" s="13">
        <v>6078140</v>
      </c>
      <c r="D18373" s="13">
        <v>1.9790000000000001</v>
      </c>
    </row>
    <row r="18374" spans="1:4" ht="15.75" hidden="1" customHeight="1">
      <c r="A18374" s="13" t="s">
        <v>277</v>
      </c>
      <c r="B18374" s="13">
        <v>1926</v>
      </c>
      <c r="C18374" s="13">
        <v>6144230</v>
      </c>
      <c r="D18374" s="13">
        <v>1.821</v>
      </c>
    </row>
    <row r="18375" spans="1:4" ht="15.75" hidden="1" customHeight="1">
      <c r="A18375" s="13" t="s">
        <v>277</v>
      </c>
      <c r="B18375" s="13">
        <v>1927</v>
      </c>
      <c r="C18375" s="13">
        <v>6211038</v>
      </c>
      <c r="D18375" s="13">
        <v>2.3159999999999998</v>
      </c>
    </row>
    <row r="18376" spans="1:4" ht="15.75" hidden="1" customHeight="1">
      <c r="A18376" s="13" t="s">
        <v>277</v>
      </c>
      <c r="B18376" s="13">
        <v>1928</v>
      </c>
      <c r="C18376" s="13">
        <v>6278572</v>
      </c>
      <c r="D18376" s="13">
        <v>2.3740000000000001</v>
      </c>
    </row>
    <row r="18377" spans="1:4" ht="15.75" hidden="1" customHeight="1">
      <c r="A18377" s="13" t="s">
        <v>277</v>
      </c>
      <c r="B18377" s="13">
        <v>1929</v>
      </c>
      <c r="C18377" s="13">
        <v>6350526</v>
      </c>
      <c r="D18377" s="13">
        <v>2.7029999999999998</v>
      </c>
    </row>
    <row r="18378" spans="1:4" ht="15.75" hidden="1" customHeight="1">
      <c r="A18378" s="13" t="s">
        <v>277</v>
      </c>
      <c r="B18378" s="13">
        <v>1930</v>
      </c>
      <c r="C18378" s="13">
        <v>6426998</v>
      </c>
      <c r="D18378" s="13">
        <v>2.8540000000000001</v>
      </c>
    </row>
    <row r="18379" spans="1:4" ht="15.75" hidden="1" customHeight="1">
      <c r="A18379" s="13" t="s">
        <v>277</v>
      </c>
      <c r="B18379" s="13">
        <v>1931</v>
      </c>
      <c r="C18379" s="13">
        <v>6508088</v>
      </c>
      <c r="D18379" s="13">
        <v>2.7290000000000001</v>
      </c>
    </row>
    <row r="18380" spans="1:4" ht="15.75" hidden="1" customHeight="1">
      <c r="A18380" s="13" t="s">
        <v>277</v>
      </c>
      <c r="B18380" s="13">
        <v>1932</v>
      </c>
      <c r="C18380" s="13">
        <v>6593900</v>
      </c>
      <c r="D18380" s="13">
        <v>2.681</v>
      </c>
    </row>
    <row r="18381" spans="1:4" ht="15.75" hidden="1" customHeight="1">
      <c r="A18381" s="13" t="s">
        <v>277</v>
      </c>
      <c r="B18381" s="13">
        <v>1933</v>
      </c>
      <c r="C18381" s="13">
        <v>6684536</v>
      </c>
      <c r="D18381" s="13">
        <v>2.2999999999999998</v>
      </c>
    </row>
    <row r="18382" spans="1:4" ht="15.75" hidden="1" customHeight="1">
      <c r="A18382" s="13" t="s">
        <v>277</v>
      </c>
      <c r="B18382" s="13">
        <v>1934</v>
      </c>
      <c r="C18382" s="13">
        <v>6776418</v>
      </c>
      <c r="D18382" s="13">
        <v>2.831</v>
      </c>
    </row>
    <row r="18383" spans="1:4" ht="15.75" hidden="1" customHeight="1">
      <c r="A18383" s="13" t="s">
        <v>277</v>
      </c>
      <c r="B18383" s="13">
        <v>1935</v>
      </c>
      <c r="C18383" s="13">
        <v>6869563</v>
      </c>
      <c r="D18383" s="13">
        <v>2.9119999999999999</v>
      </c>
    </row>
    <row r="18384" spans="1:4" ht="15.75" hidden="1" customHeight="1">
      <c r="A18384" s="13" t="s">
        <v>277</v>
      </c>
      <c r="B18384" s="13">
        <v>1936</v>
      </c>
      <c r="C18384" s="13">
        <v>6963989</v>
      </c>
      <c r="D18384" s="13">
        <v>3.3660000000000001</v>
      </c>
    </row>
    <row r="18385" spans="1:4" ht="15.75" hidden="1" customHeight="1">
      <c r="A18385" s="13" t="s">
        <v>277</v>
      </c>
      <c r="B18385" s="13">
        <v>1937</v>
      </c>
      <c r="C18385" s="13">
        <v>7059712</v>
      </c>
      <c r="D18385" s="13">
        <v>3.5859999999999999</v>
      </c>
    </row>
    <row r="18386" spans="1:4" ht="15.75" hidden="1" customHeight="1">
      <c r="A18386" s="13" t="s">
        <v>277</v>
      </c>
      <c r="B18386" s="13">
        <v>1938</v>
      </c>
      <c r="C18386" s="13">
        <v>7156751</v>
      </c>
      <c r="D18386" s="13">
        <v>2.8420000000000001</v>
      </c>
    </row>
    <row r="18387" spans="1:4" ht="15.75" hidden="1" customHeight="1">
      <c r="A18387" s="13" t="s">
        <v>277</v>
      </c>
      <c r="B18387" s="13">
        <v>1939</v>
      </c>
      <c r="C18387" s="13">
        <v>7240587</v>
      </c>
      <c r="D18387" s="13">
        <v>0.251</v>
      </c>
    </row>
    <row r="18388" spans="1:4" ht="15.75" hidden="1" customHeight="1">
      <c r="A18388" s="13" t="s">
        <v>277</v>
      </c>
      <c r="B18388" s="13">
        <v>1940</v>
      </c>
      <c r="C18388" s="13">
        <v>7310983</v>
      </c>
      <c r="D18388" s="13">
        <v>0.23699999999999999</v>
      </c>
    </row>
    <row r="18389" spans="1:4" ht="15.75" hidden="1" customHeight="1">
      <c r="A18389" s="13" t="s">
        <v>277</v>
      </c>
      <c r="B18389" s="13">
        <v>1941</v>
      </c>
      <c r="C18389" s="13">
        <v>7367696</v>
      </c>
      <c r="D18389" s="13">
        <v>0.13500000000000001</v>
      </c>
    </row>
    <row r="18390" spans="1:4" ht="15.75" hidden="1" customHeight="1">
      <c r="A18390" s="13" t="s">
        <v>277</v>
      </c>
      <c r="B18390" s="13">
        <v>1942</v>
      </c>
      <c r="C18390" s="13">
        <v>7410484</v>
      </c>
      <c r="D18390" s="13">
        <v>0.22700000000000001</v>
      </c>
    </row>
    <row r="18391" spans="1:4" ht="15.75" hidden="1" customHeight="1">
      <c r="A18391" s="13" t="s">
        <v>277</v>
      </c>
      <c r="B18391" s="13">
        <v>1943</v>
      </c>
      <c r="C18391" s="13">
        <v>7439097</v>
      </c>
      <c r="D18391" s="13">
        <v>0.21299999999999999</v>
      </c>
    </row>
    <row r="18392" spans="1:4" ht="15.75" hidden="1" customHeight="1">
      <c r="A18392" s="13" t="s">
        <v>277</v>
      </c>
      <c r="B18392" s="13">
        <v>1944</v>
      </c>
      <c r="C18392" s="13">
        <v>7467821</v>
      </c>
      <c r="D18392" s="13">
        <v>0.11</v>
      </c>
    </row>
    <row r="18393" spans="1:4" ht="15.75" hidden="1" customHeight="1">
      <c r="A18393" s="13" t="s">
        <v>277</v>
      </c>
      <c r="B18393" s="13">
        <v>1945</v>
      </c>
      <c r="C18393" s="13">
        <v>7496655</v>
      </c>
      <c r="D18393" s="13">
        <v>6.6000000000000003E-2</v>
      </c>
    </row>
    <row r="18394" spans="1:4" ht="15.75" hidden="1" customHeight="1">
      <c r="A18394" s="13" t="s">
        <v>277</v>
      </c>
      <c r="B18394" s="13">
        <v>1946</v>
      </c>
      <c r="C18394" s="13">
        <v>7525601</v>
      </c>
      <c r="D18394" s="13">
        <v>0.124</v>
      </c>
    </row>
    <row r="18395" spans="1:4" ht="15.75" hidden="1" customHeight="1">
      <c r="A18395" s="13" t="s">
        <v>277</v>
      </c>
      <c r="B18395" s="13">
        <v>1947</v>
      </c>
      <c r="C18395" s="13">
        <v>7554659</v>
      </c>
      <c r="D18395" s="13">
        <v>0.16800000000000001</v>
      </c>
    </row>
    <row r="18396" spans="1:4" ht="15.75" hidden="1" customHeight="1">
      <c r="A18396" s="13" t="s">
        <v>277</v>
      </c>
      <c r="B18396" s="13">
        <v>1948</v>
      </c>
      <c r="C18396" s="13">
        <v>7583829</v>
      </c>
      <c r="D18396" s="13">
        <v>1.351</v>
      </c>
    </row>
    <row r="18397" spans="1:4" ht="15.75" hidden="1" customHeight="1">
      <c r="A18397" s="13" t="s">
        <v>277</v>
      </c>
      <c r="B18397" s="13">
        <v>1949</v>
      </c>
      <c r="C18397" s="13">
        <v>7621936</v>
      </c>
      <c r="D18397" s="13">
        <v>1.64</v>
      </c>
    </row>
    <row r="18398" spans="1:4" ht="15.75" hidden="1" customHeight="1">
      <c r="A18398" s="13" t="s">
        <v>277</v>
      </c>
      <c r="B18398" s="13">
        <v>1950</v>
      </c>
      <c r="C18398" s="13">
        <v>7669097</v>
      </c>
      <c r="D18398" s="13">
        <v>4.1280000000000001</v>
      </c>
    </row>
    <row r="18399" spans="1:4" ht="15.75" hidden="1" customHeight="1">
      <c r="A18399" s="13" t="s">
        <v>277</v>
      </c>
      <c r="B18399" s="13">
        <v>1951</v>
      </c>
      <c r="C18399" s="13">
        <v>7766347</v>
      </c>
      <c r="D18399" s="13">
        <v>4.5750000000000002</v>
      </c>
    </row>
    <row r="18400" spans="1:4" ht="15.75" hidden="1" customHeight="1">
      <c r="A18400" s="13" t="s">
        <v>277</v>
      </c>
      <c r="B18400" s="13">
        <v>1952</v>
      </c>
      <c r="C18400" s="13">
        <v>7863884</v>
      </c>
      <c r="D18400" s="13">
        <v>4.7969999999999997</v>
      </c>
    </row>
    <row r="18401" spans="1:4" ht="15.75" hidden="1" customHeight="1">
      <c r="A18401" s="13" t="s">
        <v>277</v>
      </c>
      <c r="B18401" s="13">
        <v>1953</v>
      </c>
      <c r="C18401" s="13">
        <v>7959594</v>
      </c>
      <c r="D18401" s="13">
        <v>4.8849999999999998</v>
      </c>
    </row>
    <row r="18402" spans="1:4" ht="15.75" hidden="1" customHeight="1">
      <c r="A18402" s="13" t="s">
        <v>277</v>
      </c>
      <c r="B18402" s="13">
        <v>1954</v>
      </c>
      <c r="C18402" s="13">
        <v>8052769</v>
      </c>
      <c r="D18402" s="13">
        <v>5.0819999999999999</v>
      </c>
    </row>
    <row r="18403" spans="1:4" ht="15.75" hidden="1" customHeight="1">
      <c r="A18403" s="13" t="s">
        <v>277</v>
      </c>
      <c r="B18403" s="13">
        <v>1955</v>
      </c>
      <c r="C18403" s="13">
        <v>8146025</v>
      </c>
      <c r="D18403" s="13">
        <v>5.9530000000000003</v>
      </c>
    </row>
    <row r="18404" spans="1:4" ht="15.75" hidden="1" customHeight="1">
      <c r="A18404" s="13" t="s">
        <v>277</v>
      </c>
      <c r="B18404" s="13">
        <v>1956</v>
      </c>
      <c r="C18404" s="13">
        <v>8234417</v>
      </c>
      <c r="D18404" s="13">
        <v>6.2859999999999996</v>
      </c>
    </row>
    <row r="18405" spans="1:4" ht="15.75" hidden="1" customHeight="1">
      <c r="A18405" s="13" t="s">
        <v>277</v>
      </c>
      <c r="B18405" s="13">
        <v>1957</v>
      </c>
      <c r="C18405" s="13">
        <v>8313968</v>
      </c>
      <c r="D18405" s="13">
        <v>6.8140000000000001</v>
      </c>
    </row>
    <row r="18406" spans="1:4" ht="15.75" hidden="1" customHeight="1">
      <c r="A18406" s="13" t="s">
        <v>277</v>
      </c>
      <c r="B18406" s="13">
        <v>1958</v>
      </c>
      <c r="C18406" s="13">
        <v>8385152</v>
      </c>
      <c r="D18406" s="13">
        <v>7.4470000000000001</v>
      </c>
    </row>
    <row r="18407" spans="1:4" ht="15.75" hidden="1" customHeight="1">
      <c r="A18407" s="13" t="s">
        <v>277</v>
      </c>
      <c r="B18407" s="13">
        <v>1959</v>
      </c>
      <c r="C18407" s="13">
        <v>8447074</v>
      </c>
      <c r="D18407" s="13">
        <v>8.1210000000000004</v>
      </c>
    </row>
    <row r="18408" spans="1:4" ht="15.75" hidden="1" customHeight="1">
      <c r="A18408" s="13" t="s">
        <v>277</v>
      </c>
      <c r="B18408" s="13">
        <v>1960</v>
      </c>
      <c r="C18408" s="13">
        <v>8495419</v>
      </c>
      <c r="D18408" s="13">
        <v>9.3919999999999995</v>
      </c>
    </row>
    <row r="18409" spans="1:4" ht="15.75" hidden="1" customHeight="1">
      <c r="A18409" s="13" t="s">
        <v>277</v>
      </c>
      <c r="B18409" s="13">
        <v>1961</v>
      </c>
      <c r="C18409" s="13">
        <v>8526467</v>
      </c>
      <c r="D18409" s="13">
        <v>9.8079999999999998</v>
      </c>
    </row>
    <row r="18410" spans="1:4" ht="15.75" hidden="1" customHeight="1">
      <c r="A18410" s="13" t="s">
        <v>277</v>
      </c>
      <c r="B18410" s="13">
        <v>1962</v>
      </c>
      <c r="C18410" s="13">
        <v>8540807</v>
      </c>
      <c r="D18410" s="13">
        <v>10.148999999999999</v>
      </c>
    </row>
    <row r="18411" spans="1:4" ht="15.75" hidden="1" customHeight="1">
      <c r="A18411" s="13" t="s">
        <v>277</v>
      </c>
      <c r="B18411" s="13">
        <v>1963</v>
      </c>
      <c r="C18411" s="13">
        <v>8541794</v>
      </c>
      <c r="D18411" s="13">
        <v>12.239000000000001</v>
      </c>
    </row>
    <row r="18412" spans="1:4" ht="15.75" hidden="1" customHeight="1">
      <c r="A18412" s="13" t="s">
        <v>277</v>
      </c>
      <c r="B18412" s="13">
        <v>1964</v>
      </c>
      <c r="C18412" s="13">
        <v>8534890</v>
      </c>
      <c r="D18412" s="13">
        <v>13.202</v>
      </c>
    </row>
    <row r="18413" spans="1:4" ht="15.75" hidden="1" customHeight="1">
      <c r="A18413" s="13" t="s">
        <v>277</v>
      </c>
      <c r="B18413" s="13">
        <v>1965</v>
      </c>
      <c r="C18413" s="13">
        <v>8526265</v>
      </c>
      <c r="D18413" s="13">
        <v>16.998999999999999</v>
      </c>
    </row>
    <row r="18414" spans="1:4" ht="15.75" hidden="1" customHeight="1">
      <c r="A18414" s="13" t="s">
        <v>277</v>
      </c>
      <c r="B18414" s="13">
        <v>1966</v>
      </c>
      <c r="C18414" s="13">
        <v>8520636</v>
      </c>
      <c r="D18414" s="13">
        <v>18.620999999999999</v>
      </c>
    </row>
    <row r="18415" spans="1:4" ht="15.75" hidden="1" customHeight="1">
      <c r="A18415" s="13" t="s">
        <v>277</v>
      </c>
      <c r="B18415" s="13">
        <v>1967</v>
      </c>
      <c r="C18415" s="13">
        <v>8518064</v>
      </c>
      <c r="D18415" s="13">
        <v>19.504000000000001</v>
      </c>
    </row>
    <row r="18416" spans="1:4" ht="15.75" hidden="1" customHeight="1">
      <c r="A18416" s="13" t="s">
        <v>277</v>
      </c>
      <c r="B18416" s="13">
        <v>1968</v>
      </c>
      <c r="C18416" s="13">
        <v>8518841</v>
      </c>
      <c r="D18416" s="13">
        <v>22.286000000000001</v>
      </c>
    </row>
    <row r="18417" spans="1:4" ht="15.75" hidden="1" customHeight="1">
      <c r="A18417" s="13" t="s">
        <v>277</v>
      </c>
      <c r="B18417" s="13">
        <v>1969</v>
      </c>
      <c r="C18417" s="13">
        <v>8526141</v>
      </c>
      <c r="D18417" s="13">
        <v>25.434000000000001</v>
      </c>
    </row>
    <row r="18418" spans="1:4" ht="15.75" hidden="1" customHeight="1">
      <c r="A18418" s="13" t="s">
        <v>277</v>
      </c>
      <c r="B18418" s="13">
        <v>1970</v>
      </c>
      <c r="C18418" s="13">
        <v>8544874</v>
      </c>
      <c r="D18418" s="13">
        <v>24.126000000000001</v>
      </c>
    </row>
    <row r="18419" spans="1:4" ht="15.75" hidden="1" customHeight="1">
      <c r="A18419" s="13" t="s">
        <v>277</v>
      </c>
      <c r="B18419" s="13">
        <v>1971</v>
      </c>
      <c r="C18419" s="13">
        <v>8576110</v>
      </c>
      <c r="D18419" s="13">
        <v>27.75</v>
      </c>
    </row>
    <row r="18420" spans="1:4" ht="15.75" hidden="1" customHeight="1">
      <c r="A18420" s="13" t="s">
        <v>277</v>
      </c>
      <c r="B18420" s="13">
        <v>1972</v>
      </c>
      <c r="C18420" s="13">
        <v>8616664</v>
      </c>
      <c r="D18420" s="13">
        <v>31.477</v>
      </c>
    </row>
    <row r="18421" spans="1:4" ht="15.75" hidden="1" customHeight="1">
      <c r="A18421" s="13" t="s">
        <v>277</v>
      </c>
      <c r="B18421" s="13">
        <v>1973</v>
      </c>
      <c r="C18421" s="13">
        <v>8666390</v>
      </c>
      <c r="D18421" s="13">
        <v>37.131</v>
      </c>
    </row>
    <row r="18422" spans="1:4" ht="15.75" hidden="1" customHeight="1">
      <c r="A18422" s="13" t="s">
        <v>277</v>
      </c>
      <c r="B18422" s="13">
        <v>1974</v>
      </c>
      <c r="C18422" s="13">
        <v>8729703</v>
      </c>
      <c r="D18422" s="13">
        <v>36.061999999999998</v>
      </c>
    </row>
    <row r="18423" spans="1:4" ht="15.75" hidden="1" customHeight="1">
      <c r="A18423" s="13" t="s">
        <v>277</v>
      </c>
      <c r="B18423" s="13">
        <v>1975</v>
      </c>
      <c r="C18423" s="13">
        <v>8805416</v>
      </c>
      <c r="D18423" s="13">
        <v>38.67</v>
      </c>
    </row>
    <row r="18424" spans="1:4" ht="15.75" hidden="1" customHeight="1">
      <c r="A18424" s="13" t="s">
        <v>277</v>
      </c>
      <c r="B18424" s="13">
        <v>1976</v>
      </c>
      <c r="C18424" s="13">
        <v>8890429</v>
      </c>
      <c r="D18424" s="13">
        <v>42.655999999999999</v>
      </c>
    </row>
    <row r="18425" spans="1:4" ht="15.75" hidden="1" customHeight="1">
      <c r="A18425" s="13" t="s">
        <v>277</v>
      </c>
      <c r="B18425" s="13">
        <v>1977</v>
      </c>
      <c r="C18425" s="13">
        <v>8983231</v>
      </c>
      <c r="D18425" s="13">
        <v>46.656999999999996</v>
      </c>
    </row>
    <row r="18426" spans="1:4" ht="15.75" hidden="1" customHeight="1">
      <c r="A18426" s="13" t="s">
        <v>277</v>
      </c>
      <c r="B18426" s="13">
        <v>1978</v>
      </c>
      <c r="C18426" s="13">
        <v>9084305</v>
      </c>
      <c r="D18426" s="13">
        <v>47.677999999999997</v>
      </c>
    </row>
    <row r="18427" spans="1:4" ht="15.75" hidden="1" customHeight="1">
      <c r="A18427" s="13" t="s">
        <v>277</v>
      </c>
      <c r="B18427" s="13">
        <v>1979</v>
      </c>
      <c r="C18427" s="13">
        <v>9194179</v>
      </c>
      <c r="D18427" s="13">
        <v>50.819000000000003</v>
      </c>
    </row>
    <row r="18428" spans="1:4" ht="15.75" hidden="1" customHeight="1">
      <c r="A18428" s="13" t="s">
        <v>277</v>
      </c>
      <c r="B18428" s="13">
        <v>1980</v>
      </c>
      <c r="C18428" s="13">
        <v>9307159</v>
      </c>
      <c r="D18428" s="13">
        <v>50.889000000000003</v>
      </c>
    </row>
    <row r="18429" spans="1:4" ht="15.75" hidden="1" customHeight="1">
      <c r="A18429" s="13" t="s">
        <v>277</v>
      </c>
      <c r="B18429" s="13">
        <v>1981</v>
      </c>
      <c r="C18429" s="13">
        <v>9418999</v>
      </c>
      <c r="D18429" s="13">
        <v>50.125</v>
      </c>
    </row>
    <row r="18430" spans="1:4" ht="15.75" hidden="1" customHeight="1">
      <c r="A18430" s="13" t="s">
        <v>277</v>
      </c>
      <c r="B18430" s="13">
        <v>1982</v>
      </c>
      <c r="C18430" s="13">
        <v>9528819</v>
      </c>
      <c r="D18430" s="13">
        <v>51.509</v>
      </c>
    </row>
    <row r="18431" spans="1:4" ht="15.75" hidden="1" customHeight="1">
      <c r="A18431" s="13" t="s">
        <v>277</v>
      </c>
      <c r="B18431" s="13">
        <v>1983</v>
      </c>
      <c r="C18431" s="13">
        <v>9636354</v>
      </c>
      <c r="D18431" s="13">
        <v>54.789000000000001</v>
      </c>
    </row>
    <row r="18432" spans="1:4" ht="15.75" hidden="1" customHeight="1">
      <c r="A18432" s="13" t="s">
        <v>277</v>
      </c>
      <c r="B18432" s="13">
        <v>1984</v>
      </c>
      <c r="C18432" s="13">
        <v>9740384</v>
      </c>
      <c r="D18432" s="13">
        <v>56.284999999999997</v>
      </c>
    </row>
    <row r="18433" spans="1:4" ht="15.75" hidden="1" customHeight="1">
      <c r="A18433" s="13" t="s">
        <v>277</v>
      </c>
      <c r="B18433" s="13">
        <v>1985</v>
      </c>
      <c r="C18433" s="13">
        <v>9840144</v>
      </c>
      <c r="D18433" s="13">
        <v>59.771999999999998</v>
      </c>
    </row>
    <row r="18434" spans="1:4" ht="15.75" hidden="1" customHeight="1">
      <c r="A18434" s="13" t="s">
        <v>277</v>
      </c>
      <c r="B18434" s="13">
        <v>1986</v>
      </c>
      <c r="C18434" s="13">
        <v>9936729</v>
      </c>
      <c r="D18434" s="13">
        <v>58.274000000000001</v>
      </c>
    </row>
    <row r="18435" spans="1:4" ht="15.75" hidden="1" customHeight="1">
      <c r="A18435" s="13" t="s">
        <v>277</v>
      </c>
      <c r="B18435" s="13">
        <v>1987</v>
      </c>
      <c r="C18435" s="13">
        <v>10029145</v>
      </c>
      <c r="D18435" s="13">
        <v>62.576000000000001</v>
      </c>
    </row>
    <row r="18436" spans="1:4" ht="15.75" hidden="1" customHeight="1">
      <c r="A18436" s="13" t="s">
        <v>277</v>
      </c>
      <c r="B18436" s="13">
        <v>1988</v>
      </c>
      <c r="C18436" s="13">
        <v>10120189</v>
      </c>
      <c r="D18436" s="13">
        <v>67.052000000000007</v>
      </c>
    </row>
    <row r="18437" spans="1:4" ht="15.75" hidden="1" customHeight="1">
      <c r="A18437" s="13" t="s">
        <v>277</v>
      </c>
      <c r="B18437" s="13">
        <v>1989</v>
      </c>
      <c r="C18437" s="13">
        <v>10211975</v>
      </c>
      <c r="D18437" s="13">
        <v>73.230999999999995</v>
      </c>
    </row>
    <row r="18438" spans="1:4" ht="15.75" hidden="1" customHeight="1">
      <c r="A18438" s="13" t="s">
        <v>277</v>
      </c>
      <c r="B18438" s="13">
        <v>1990</v>
      </c>
      <c r="C18438" s="13">
        <v>10302255</v>
      </c>
      <c r="D18438" s="13">
        <v>83.438000000000002</v>
      </c>
    </row>
    <row r="18439" spans="1:4" ht="15.75" hidden="1" customHeight="1">
      <c r="A18439" s="13" t="s">
        <v>277</v>
      </c>
      <c r="B18439" s="13">
        <v>1991</v>
      </c>
      <c r="C18439" s="13">
        <v>10391552</v>
      </c>
      <c r="D18439" s="13">
        <v>83.408000000000001</v>
      </c>
    </row>
    <row r="18440" spans="1:4" ht="15.75" hidden="1" customHeight="1">
      <c r="A18440" s="13" t="s">
        <v>277</v>
      </c>
      <c r="B18440" s="13">
        <v>1992</v>
      </c>
      <c r="C18440" s="13">
        <v>10478389</v>
      </c>
      <c r="D18440" s="13">
        <v>84.975999999999999</v>
      </c>
    </row>
    <row r="18441" spans="1:4" ht="15.75" hidden="1" customHeight="1">
      <c r="A18441" s="13" t="s">
        <v>277</v>
      </c>
      <c r="B18441" s="13">
        <v>1993</v>
      </c>
      <c r="C18441" s="13">
        <v>10563442</v>
      </c>
      <c r="D18441" s="13">
        <v>84.284999999999997</v>
      </c>
    </row>
    <row r="18442" spans="1:4" ht="15.75" hidden="1" customHeight="1">
      <c r="A18442" s="13" t="s">
        <v>277</v>
      </c>
      <c r="B18442" s="13">
        <v>1994</v>
      </c>
      <c r="C18442" s="13">
        <v>10647420</v>
      </c>
      <c r="D18442" s="13">
        <v>86.43</v>
      </c>
    </row>
    <row r="18443" spans="1:4" ht="15.75" hidden="1" customHeight="1">
      <c r="A18443" s="13" t="s">
        <v>277</v>
      </c>
      <c r="B18443" s="13">
        <v>1995</v>
      </c>
      <c r="C18443" s="13">
        <v>10727928</v>
      </c>
      <c r="D18443" s="13">
        <v>86.962999999999994</v>
      </c>
    </row>
    <row r="18444" spans="1:4" ht="15.75" hidden="1" customHeight="1">
      <c r="A18444" s="13" t="s">
        <v>277</v>
      </c>
      <c r="B18444" s="13">
        <v>1996</v>
      </c>
      <c r="C18444" s="13">
        <v>10803809</v>
      </c>
      <c r="D18444" s="13">
        <v>89.114999999999995</v>
      </c>
    </row>
    <row r="18445" spans="1:4" ht="15.75" hidden="1" customHeight="1">
      <c r="A18445" s="13" t="s">
        <v>277</v>
      </c>
      <c r="B18445" s="13">
        <v>1997</v>
      </c>
      <c r="C18445" s="13">
        <v>10875274</v>
      </c>
      <c r="D18445" s="13">
        <v>93.802000000000007</v>
      </c>
    </row>
    <row r="18446" spans="1:4" ht="15.75" hidden="1" customHeight="1">
      <c r="A18446" s="13" t="s">
        <v>277</v>
      </c>
      <c r="B18446" s="13">
        <v>1998</v>
      </c>
      <c r="C18446" s="13">
        <v>10939474</v>
      </c>
      <c r="D18446" s="13">
        <v>98.622</v>
      </c>
    </row>
    <row r="18447" spans="1:4" ht="15.75" hidden="1" customHeight="1">
      <c r="A18447" s="13" t="s">
        <v>277</v>
      </c>
      <c r="B18447" s="13">
        <v>1999</v>
      </c>
      <c r="C18447" s="13">
        <v>10993861</v>
      </c>
      <c r="D18447" s="13">
        <v>97.935000000000002</v>
      </c>
    </row>
    <row r="18448" spans="1:4" ht="15.75" hidden="1" customHeight="1">
      <c r="A18448" s="13" t="s">
        <v>277</v>
      </c>
      <c r="B18448" s="13">
        <v>2000</v>
      </c>
      <c r="C18448" s="13">
        <v>11038112</v>
      </c>
      <c r="D18448" s="13">
        <v>102.973</v>
      </c>
    </row>
    <row r="18449" spans="1:4" ht="15.75" hidden="1" customHeight="1">
      <c r="A18449" s="13" t="s">
        <v>277</v>
      </c>
      <c r="B18449" s="13">
        <v>2001</v>
      </c>
      <c r="C18449" s="13">
        <v>11072182</v>
      </c>
      <c r="D18449" s="13">
        <v>105.36199999999999</v>
      </c>
    </row>
    <row r="18450" spans="1:4" ht="15.75" hidden="1" customHeight="1">
      <c r="A18450" s="13" t="s">
        <v>277</v>
      </c>
      <c r="B18450" s="13">
        <v>2002</v>
      </c>
      <c r="C18450" s="13">
        <v>11096620</v>
      </c>
      <c r="D18450" s="13">
        <v>105.001</v>
      </c>
    </row>
    <row r="18451" spans="1:4" ht="15.75" hidden="1" customHeight="1">
      <c r="A18451" s="13" t="s">
        <v>277</v>
      </c>
      <c r="B18451" s="13">
        <v>2003</v>
      </c>
      <c r="C18451" s="13">
        <v>11110488</v>
      </c>
      <c r="D18451" s="13">
        <v>109.06699999999999</v>
      </c>
    </row>
    <row r="18452" spans="1:4" ht="15.75" hidden="1" customHeight="1">
      <c r="A18452" s="13" t="s">
        <v>277</v>
      </c>
      <c r="B18452" s="13">
        <v>2004</v>
      </c>
      <c r="C18452" s="13">
        <v>11115089</v>
      </c>
      <c r="D18452" s="13">
        <v>109.485</v>
      </c>
    </row>
    <row r="18453" spans="1:4" ht="15.75" hidden="1" customHeight="1">
      <c r="A18453" s="13" t="s">
        <v>277</v>
      </c>
      <c r="B18453" s="13">
        <v>2005</v>
      </c>
      <c r="C18453" s="13">
        <v>11113450</v>
      </c>
      <c r="D18453" s="13">
        <v>113.889</v>
      </c>
    </row>
    <row r="18454" spans="1:4" ht="15.75" hidden="1" customHeight="1">
      <c r="A18454" s="13" t="s">
        <v>277</v>
      </c>
      <c r="B18454" s="13">
        <v>2006</v>
      </c>
      <c r="C18454" s="13">
        <v>11106097</v>
      </c>
      <c r="D18454" s="13">
        <v>112.42</v>
      </c>
    </row>
    <row r="18455" spans="1:4" ht="15.75" hidden="1" customHeight="1">
      <c r="A18455" s="13" t="s">
        <v>277</v>
      </c>
      <c r="B18455" s="13">
        <v>2007</v>
      </c>
      <c r="C18455" s="13">
        <v>11091491</v>
      </c>
      <c r="D18455" s="13">
        <v>114.54600000000001</v>
      </c>
    </row>
    <row r="18456" spans="1:4" ht="15.75" hidden="1" customHeight="1">
      <c r="A18456" s="13" t="s">
        <v>277</v>
      </c>
      <c r="B18456" s="13">
        <v>2008</v>
      </c>
      <c r="C18456" s="13">
        <v>11073621</v>
      </c>
      <c r="D18456" s="13">
        <v>111.08</v>
      </c>
    </row>
    <row r="18457" spans="1:4" ht="15.75" hidden="1" customHeight="1">
      <c r="A18457" s="13" t="s">
        <v>277</v>
      </c>
      <c r="B18457" s="13">
        <v>2009</v>
      </c>
      <c r="C18457" s="13">
        <v>11055503</v>
      </c>
      <c r="D18457" s="13">
        <v>104.32</v>
      </c>
    </row>
    <row r="18458" spans="1:4" ht="15.75" hidden="1" customHeight="1">
      <c r="A18458" s="13" t="s">
        <v>277</v>
      </c>
      <c r="B18458" s="13">
        <v>2010</v>
      </c>
      <c r="C18458" s="13">
        <v>11033784</v>
      </c>
      <c r="D18458" s="13">
        <v>97.353999999999999</v>
      </c>
    </row>
    <row r="18459" spans="1:4" ht="15.75" hidden="1" customHeight="1">
      <c r="A18459" s="13" t="s">
        <v>277</v>
      </c>
      <c r="B18459" s="13">
        <v>2011</v>
      </c>
      <c r="C18459" s="13">
        <v>11004730</v>
      </c>
      <c r="D18459" s="13">
        <v>94.504999999999995</v>
      </c>
    </row>
    <row r="18460" spans="1:4" ht="15.75" hidden="1" customHeight="1">
      <c r="A18460" s="13" t="s">
        <v>277</v>
      </c>
      <c r="B18460" s="13">
        <v>2012</v>
      </c>
      <c r="C18460" s="13">
        <v>10963633</v>
      </c>
      <c r="D18460" s="13">
        <v>91.393000000000001</v>
      </c>
    </row>
    <row r="18461" spans="1:4" ht="15.75" hidden="1" customHeight="1">
      <c r="A18461" s="13" t="s">
        <v>277</v>
      </c>
      <c r="B18461" s="13">
        <v>2013</v>
      </c>
      <c r="C18461" s="13">
        <v>10914501</v>
      </c>
      <c r="D18461" s="13">
        <v>81.712999999999994</v>
      </c>
    </row>
    <row r="18462" spans="1:4" ht="15.75" hidden="1" customHeight="1">
      <c r="A18462" s="13" t="s">
        <v>277</v>
      </c>
      <c r="B18462" s="13">
        <v>2014</v>
      </c>
      <c r="C18462" s="13">
        <v>10862972</v>
      </c>
      <c r="D18462" s="13">
        <v>78.64</v>
      </c>
    </row>
    <row r="18463" spans="1:4" ht="15.75" hidden="1" customHeight="1">
      <c r="A18463" s="13" t="s">
        <v>277</v>
      </c>
      <c r="B18463" s="13">
        <v>2015</v>
      </c>
      <c r="C18463" s="13">
        <v>10806644</v>
      </c>
      <c r="D18463" s="13">
        <v>74.927999999999997</v>
      </c>
    </row>
    <row r="18464" spans="1:4" ht="15.75" hidden="1" customHeight="1">
      <c r="A18464" s="13" t="s">
        <v>277</v>
      </c>
      <c r="B18464" s="13">
        <v>2016</v>
      </c>
      <c r="C18464" s="13">
        <v>10749742</v>
      </c>
      <c r="D18464" s="13">
        <v>71.364000000000004</v>
      </c>
    </row>
    <row r="18465" spans="1:4" ht="15.75" hidden="1" customHeight="1">
      <c r="A18465" s="13" t="s">
        <v>277</v>
      </c>
      <c r="B18465" s="13">
        <v>2017</v>
      </c>
      <c r="C18465" s="13">
        <v>10692230</v>
      </c>
      <c r="D18465" s="13">
        <v>74.844999999999999</v>
      </c>
    </row>
    <row r="18466" spans="1:4" ht="15.75" hidden="1" customHeight="1">
      <c r="A18466" s="13" t="s">
        <v>277</v>
      </c>
      <c r="B18466" s="13">
        <v>2018</v>
      </c>
      <c r="C18466" s="13">
        <v>10633275</v>
      </c>
      <c r="D18466" s="13">
        <v>71.781999999999996</v>
      </c>
    </row>
    <row r="18467" spans="1:4" ht="15.75" hidden="1" customHeight="1">
      <c r="A18467" s="13" t="s">
        <v>277</v>
      </c>
      <c r="B18467" s="13">
        <v>2019</v>
      </c>
      <c r="C18467" s="13">
        <v>10574026</v>
      </c>
      <c r="D18467" s="13">
        <v>65.756</v>
      </c>
    </row>
    <row r="18468" spans="1:4" ht="15.75" hidden="1" customHeight="1">
      <c r="A18468" s="13" t="s">
        <v>277</v>
      </c>
      <c r="B18468" s="13">
        <v>2020</v>
      </c>
      <c r="C18468" s="13">
        <v>10512232</v>
      </c>
      <c r="D18468" s="13">
        <v>55.61</v>
      </c>
    </row>
    <row r="18469" spans="1:4" ht="15.75" hidden="1" customHeight="1">
      <c r="A18469" s="13" t="s">
        <v>277</v>
      </c>
      <c r="B18469" s="13">
        <v>2021</v>
      </c>
      <c r="C18469" s="13">
        <v>10445368</v>
      </c>
      <c r="D18469" s="13">
        <v>56.308999999999997</v>
      </c>
    </row>
    <row r="18470" spans="1:4" ht="15.75" hidden="1" customHeight="1">
      <c r="A18470" s="13" t="s">
        <v>385</v>
      </c>
      <c r="B18470" s="13">
        <v>1850</v>
      </c>
      <c r="C18470" s="13">
        <v>7082</v>
      </c>
    </row>
    <row r="18471" spans="1:4" ht="15.75" hidden="1" customHeight="1">
      <c r="A18471" s="13" t="s">
        <v>385</v>
      </c>
      <c r="B18471" s="13">
        <v>1851</v>
      </c>
    </row>
    <row r="18472" spans="1:4" ht="15.75" hidden="1" customHeight="1">
      <c r="A18472" s="13" t="s">
        <v>385</v>
      </c>
      <c r="B18472" s="13">
        <v>1852</v>
      </c>
    </row>
    <row r="18473" spans="1:4" ht="15.75" hidden="1" customHeight="1">
      <c r="A18473" s="13" t="s">
        <v>385</v>
      </c>
      <c r="B18473" s="13">
        <v>1853</v>
      </c>
    </row>
    <row r="18474" spans="1:4" ht="15.75" hidden="1" customHeight="1">
      <c r="A18474" s="13" t="s">
        <v>385</v>
      </c>
      <c r="B18474" s="13">
        <v>1854</v>
      </c>
    </row>
    <row r="18475" spans="1:4" ht="15.75" hidden="1" customHeight="1">
      <c r="A18475" s="13" t="s">
        <v>385</v>
      </c>
      <c r="B18475" s="13">
        <v>1855</v>
      </c>
    </row>
    <row r="18476" spans="1:4" ht="15.75" hidden="1" customHeight="1">
      <c r="A18476" s="13" t="s">
        <v>385</v>
      </c>
      <c r="B18476" s="13">
        <v>1856</v>
      </c>
    </row>
    <row r="18477" spans="1:4" ht="15.75" hidden="1" customHeight="1">
      <c r="A18477" s="13" t="s">
        <v>385</v>
      </c>
      <c r="B18477" s="13">
        <v>1857</v>
      </c>
    </row>
    <row r="18478" spans="1:4" ht="15.75" hidden="1" customHeight="1">
      <c r="A18478" s="13" t="s">
        <v>385</v>
      </c>
      <c r="B18478" s="13">
        <v>1858</v>
      </c>
    </row>
    <row r="18479" spans="1:4" ht="15.75" hidden="1" customHeight="1">
      <c r="A18479" s="13" t="s">
        <v>385</v>
      </c>
      <c r="B18479" s="13">
        <v>1859</v>
      </c>
    </row>
    <row r="18480" spans="1:4" ht="15.75" hidden="1" customHeight="1">
      <c r="A18480" s="13" t="s">
        <v>385</v>
      </c>
      <c r="B18480" s="13">
        <v>1860</v>
      </c>
      <c r="C18480" s="13">
        <v>7967</v>
      </c>
    </row>
    <row r="18481" spans="1:3" ht="15.75" hidden="1" customHeight="1">
      <c r="A18481" s="13" t="s">
        <v>385</v>
      </c>
      <c r="B18481" s="13">
        <v>1861</v>
      </c>
    </row>
    <row r="18482" spans="1:3" ht="15.75" hidden="1" customHeight="1">
      <c r="A18482" s="13" t="s">
        <v>385</v>
      </c>
      <c r="B18482" s="13">
        <v>1862</v>
      </c>
    </row>
    <row r="18483" spans="1:3" ht="15.75" hidden="1" customHeight="1">
      <c r="A18483" s="13" t="s">
        <v>385</v>
      </c>
      <c r="B18483" s="13">
        <v>1863</v>
      </c>
    </row>
    <row r="18484" spans="1:3" ht="15.75" hidden="1" customHeight="1">
      <c r="A18484" s="13" t="s">
        <v>385</v>
      </c>
      <c r="B18484" s="13">
        <v>1864</v>
      </c>
    </row>
    <row r="18485" spans="1:3" ht="15.75" hidden="1" customHeight="1">
      <c r="A18485" s="13" t="s">
        <v>385</v>
      </c>
      <c r="B18485" s="13">
        <v>1865</v>
      </c>
    </row>
    <row r="18486" spans="1:3" ht="15.75" hidden="1" customHeight="1">
      <c r="A18486" s="13" t="s">
        <v>385</v>
      </c>
      <c r="B18486" s="13">
        <v>1866</v>
      </c>
    </row>
    <row r="18487" spans="1:3" ht="15.75" hidden="1" customHeight="1">
      <c r="A18487" s="13" t="s">
        <v>385</v>
      </c>
      <c r="B18487" s="13">
        <v>1867</v>
      </c>
    </row>
    <row r="18488" spans="1:3" ht="15.75" hidden="1" customHeight="1">
      <c r="A18488" s="13" t="s">
        <v>385</v>
      </c>
      <c r="B18488" s="13">
        <v>1868</v>
      </c>
    </row>
    <row r="18489" spans="1:3" ht="15.75" hidden="1" customHeight="1">
      <c r="A18489" s="13" t="s">
        <v>385</v>
      </c>
      <c r="B18489" s="13">
        <v>1869</v>
      </c>
    </row>
    <row r="18490" spans="1:3" ht="15.75" hidden="1" customHeight="1">
      <c r="A18490" s="13" t="s">
        <v>385</v>
      </c>
      <c r="B18490" s="13">
        <v>1870</v>
      </c>
      <c r="C18490" s="13">
        <v>8963</v>
      </c>
    </row>
    <row r="18491" spans="1:3" ht="15.75" hidden="1" customHeight="1">
      <c r="A18491" s="13" t="s">
        <v>385</v>
      </c>
      <c r="B18491" s="13">
        <v>1871</v>
      </c>
    </row>
    <row r="18492" spans="1:3" ht="15.75" hidden="1" customHeight="1">
      <c r="A18492" s="13" t="s">
        <v>385</v>
      </c>
      <c r="B18492" s="13">
        <v>1872</v>
      </c>
    </row>
    <row r="18493" spans="1:3" ht="15.75" hidden="1" customHeight="1">
      <c r="A18493" s="13" t="s">
        <v>385</v>
      </c>
      <c r="B18493" s="13">
        <v>1873</v>
      </c>
    </row>
    <row r="18494" spans="1:3" ht="15.75" hidden="1" customHeight="1">
      <c r="A18494" s="13" t="s">
        <v>385</v>
      </c>
      <c r="B18494" s="13">
        <v>1874</v>
      </c>
    </row>
    <row r="18495" spans="1:3" ht="15.75" hidden="1" customHeight="1">
      <c r="A18495" s="13" t="s">
        <v>385</v>
      </c>
      <c r="B18495" s="13">
        <v>1875</v>
      </c>
    </row>
    <row r="18496" spans="1:3" ht="15.75" hidden="1" customHeight="1">
      <c r="A18496" s="13" t="s">
        <v>385</v>
      </c>
      <c r="B18496" s="13">
        <v>1876</v>
      </c>
    </row>
    <row r="18497" spans="1:3" ht="15.75" hidden="1" customHeight="1">
      <c r="A18497" s="13" t="s">
        <v>385</v>
      </c>
      <c r="B18497" s="13">
        <v>1877</v>
      </c>
    </row>
    <row r="18498" spans="1:3" ht="15.75" hidden="1" customHeight="1">
      <c r="A18498" s="13" t="s">
        <v>385</v>
      </c>
      <c r="B18498" s="13">
        <v>1878</v>
      </c>
    </row>
    <row r="18499" spans="1:3" ht="15.75" hidden="1" customHeight="1">
      <c r="A18499" s="13" t="s">
        <v>385</v>
      </c>
      <c r="B18499" s="13">
        <v>1879</v>
      </c>
    </row>
    <row r="18500" spans="1:3" ht="15.75" hidden="1" customHeight="1">
      <c r="A18500" s="13" t="s">
        <v>385</v>
      </c>
      <c r="B18500" s="13">
        <v>1880</v>
      </c>
      <c r="C18500" s="13">
        <v>10083</v>
      </c>
    </row>
    <row r="18501" spans="1:3" ht="15.75" hidden="1" customHeight="1">
      <c r="A18501" s="13" t="s">
        <v>385</v>
      </c>
      <c r="B18501" s="13">
        <v>1881</v>
      </c>
    </row>
    <row r="18502" spans="1:3" ht="15.75" hidden="1" customHeight="1">
      <c r="A18502" s="13" t="s">
        <v>385</v>
      </c>
      <c r="B18502" s="13">
        <v>1882</v>
      </c>
    </row>
    <row r="18503" spans="1:3" ht="15.75" hidden="1" customHeight="1">
      <c r="A18503" s="13" t="s">
        <v>385</v>
      </c>
      <c r="B18503" s="13">
        <v>1883</v>
      </c>
    </row>
    <row r="18504" spans="1:3" ht="15.75" hidden="1" customHeight="1">
      <c r="A18504" s="13" t="s">
        <v>385</v>
      </c>
      <c r="B18504" s="13">
        <v>1884</v>
      </c>
    </row>
    <row r="18505" spans="1:3" ht="15.75" hidden="1" customHeight="1">
      <c r="A18505" s="13" t="s">
        <v>385</v>
      </c>
      <c r="B18505" s="13">
        <v>1885</v>
      </c>
    </row>
    <row r="18506" spans="1:3" ht="15.75" hidden="1" customHeight="1">
      <c r="A18506" s="13" t="s">
        <v>385</v>
      </c>
      <c r="B18506" s="13">
        <v>1886</v>
      </c>
    </row>
    <row r="18507" spans="1:3" ht="15.75" hidden="1" customHeight="1">
      <c r="A18507" s="13" t="s">
        <v>385</v>
      </c>
      <c r="B18507" s="13">
        <v>1887</v>
      </c>
    </row>
    <row r="18508" spans="1:3" ht="15.75" hidden="1" customHeight="1">
      <c r="A18508" s="13" t="s">
        <v>385</v>
      </c>
      <c r="B18508" s="13">
        <v>1888</v>
      </c>
    </row>
    <row r="18509" spans="1:3" ht="15.75" hidden="1" customHeight="1">
      <c r="A18509" s="13" t="s">
        <v>385</v>
      </c>
      <c r="B18509" s="13">
        <v>1889</v>
      </c>
    </row>
    <row r="18510" spans="1:3" ht="15.75" hidden="1" customHeight="1">
      <c r="A18510" s="13" t="s">
        <v>385</v>
      </c>
      <c r="B18510" s="13">
        <v>1890</v>
      </c>
      <c r="C18510" s="13">
        <v>11344</v>
      </c>
    </row>
    <row r="18511" spans="1:3" ht="15.75" hidden="1" customHeight="1">
      <c r="A18511" s="13" t="s">
        <v>385</v>
      </c>
      <c r="B18511" s="13">
        <v>1891</v>
      </c>
    </row>
    <row r="18512" spans="1:3" ht="15.75" hidden="1" customHeight="1">
      <c r="A18512" s="13" t="s">
        <v>385</v>
      </c>
      <c r="B18512" s="13">
        <v>1892</v>
      </c>
    </row>
    <row r="18513" spans="1:3" ht="15.75" hidden="1" customHeight="1">
      <c r="A18513" s="13" t="s">
        <v>385</v>
      </c>
      <c r="B18513" s="13">
        <v>1893</v>
      </c>
    </row>
    <row r="18514" spans="1:3" ht="15.75" hidden="1" customHeight="1">
      <c r="A18514" s="13" t="s">
        <v>385</v>
      </c>
      <c r="B18514" s="13">
        <v>1894</v>
      </c>
    </row>
    <row r="18515" spans="1:3" ht="15.75" hidden="1" customHeight="1">
      <c r="A18515" s="13" t="s">
        <v>385</v>
      </c>
      <c r="B18515" s="13">
        <v>1895</v>
      </c>
    </row>
    <row r="18516" spans="1:3" ht="15.75" hidden="1" customHeight="1">
      <c r="A18516" s="13" t="s">
        <v>385</v>
      </c>
      <c r="B18516" s="13">
        <v>1896</v>
      </c>
    </row>
    <row r="18517" spans="1:3" ht="15.75" hidden="1" customHeight="1">
      <c r="A18517" s="13" t="s">
        <v>385</v>
      </c>
      <c r="B18517" s="13">
        <v>1897</v>
      </c>
    </row>
    <row r="18518" spans="1:3" ht="15.75" hidden="1" customHeight="1">
      <c r="A18518" s="13" t="s">
        <v>385</v>
      </c>
      <c r="B18518" s="13">
        <v>1898</v>
      </c>
    </row>
    <row r="18519" spans="1:3" ht="15.75" hidden="1" customHeight="1">
      <c r="A18519" s="13" t="s">
        <v>385</v>
      </c>
      <c r="B18519" s="13">
        <v>1899</v>
      </c>
    </row>
    <row r="18520" spans="1:3" ht="15.75" hidden="1" customHeight="1">
      <c r="A18520" s="13" t="s">
        <v>385</v>
      </c>
      <c r="B18520" s="13">
        <v>1900</v>
      </c>
      <c r="C18520" s="13">
        <v>12762</v>
      </c>
    </row>
    <row r="18521" spans="1:3" ht="15.75" hidden="1" customHeight="1">
      <c r="A18521" s="13" t="s">
        <v>385</v>
      </c>
      <c r="B18521" s="13">
        <v>1901</v>
      </c>
    </row>
    <row r="18522" spans="1:3" ht="15.75" hidden="1" customHeight="1">
      <c r="A18522" s="13" t="s">
        <v>385</v>
      </c>
      <c r="B18522" s="13">
        <v>1902</v>
      </c>
    </row>
    <row r="18523" spans="1:3" ht="15.75" hidden="1" customHeight="1">
      <c r="A18523" s="13" t="s">
        <v>385</v>
      </c>
      <c r="B18523" s="13">
        <v>1903</v>
      </c>
    </row>
    <row r="18524" spans="1:3" ht="15.75" hidden="1" customHeight="1">
      <c r="A18524" s="13" t="s">
        <v>385</v>
      </c>
      <c r="B18524" s="13">
        <v>1904</v>
      </c>
    </row>
    <row r="18525" spans="1:3" ht="15.75" hidden="1" customHeight="1">
      <c r="A18525" s="13" t="s">
        <v>385</v>
      </c>
      <c r="B18525" s="13">
        <v>1905</v>
      </c>
    </row>
    <row r="18526" spans="1:3" ht="15.75" hidden="1" customHeight="1">
      <c r="A18526" s="13" t="s">
        <v>385</v>
      </c>
      <c r="B18526" s="13">
        <v>1906</v>
      </c>
    </row>
    <row r="18527" spans="1:3" ht="15.75" hidden="1" customHeight="1">
      <c r="A18527" s="13" t="s">
        <v>385</v>
      </c>
      <c r="B18527" s="13">
        <v>1907</v>
      </c>
    </row>
    <row r="18528" spans="1:3" ht="15.75" hidden="1" customHeight="1">
      <c r="A18528" s="13" t="s">
        <v>385</v>
      </c>
      <c r="B18528" s="13">
        <v>1908</v>
      </c>
    </row>
    <row r="18529" spans="1:3" ht="15.75" hidden="1" customHeight="1">
      <c r="A18529" s="13" t="s">
        <v>385</v>
      </c>
      <c r="B18529" s="13">
        <v>1909</v>
      </c>
    </row>
    <row r="18530" spans="1:3" ht="15.75" hidden="1" customHeight="1">
      <c r="A18530" s="13" t="s">
        <v>385</v>
      </c>
      <c r="B18530" s="13">
        <v>1910</v>
      </c>
      <c r="C18530" s="13">
        <v>14357</v>
      </c>
    </row>
    <row r="18531" spans="1:3" ht="15.75" hidden="1" customHeight="1">
      <c r="A18531" s="13" t="s">
        <v>385</v>
      </c>
      <c r="B18531" s="13">
        <v>1911</v>
      </c>
    </row>
    <row r="18532" spans="1:3" ht="15.75" hidden="1" customHeight="1">
      <c r="A18532" s="13" t="s">
        <v>385</v>
      </c>
      <c r="B18532" s="13">
        <v>1912</v>
      </c>
    </row>
    <row r="18533" spans="1:3" ht="15.75" hidden="1" customHeight="1">
      <c r="A18533" s="13" t="s">
        <v>385</v>
      </c>
      <c r="B18533" s="13">
        <v>1913</v>
      </c>
    </row>
    <row r="18534" spans="1:3" ht="15.75" hidden="1" customHeight="1">
      <c r="A18534" s="13" t="s">
        <v>385</v>
      </c>
      <c r="B18534" s="13">
        <v>1914</v>
      </c>
    </row>
    <row r="18535" spans="1:3" ht="15.75" hidden="1" customHeight="1">
      <c r="A18535" s="13" t="s">
        <v>385</v>
      </c>
      <c r="B18535" s="13">
        <v>1915</v>
      </c>
    </row>
    <row r="18536" spans="1:3" ht="15.75" hidden="1" customHeight="1">
      <c r="A18536" s="13" t="s">
        <v>385</v>
      </c>
      <c r="B18536" s="13">
        <v>1916</v>
      </c>
    </row>
    <row r="18537" spans="1:3" ht="15.75" hidden="1" customHeight="1">
      <c r="A18537" s="13" t="s">
        <v>385</v>
      </c>
      <c r="B18537" s="13">
        <v>1917</v>
      </c>
    </row>
    <row r="18538" spans="1:3" ht="15.75" hidden="1" customHeight="1">
      <c r="A18538" s="13" t="s">
        <v>385</v>
      </c>
      <c r="B18538" s="13">
        <v>1918</v>
      </c>
    </row>
    <row r="18539" spans="1:3" ht="15.75" hidden="1" customHeight="1">
      <c r="A18539" s="13" t="s">
        <v>385</v>
      </c>
      <c r="B18539" s="13">
        <v>1919</v>
      </c>
    </row>
    <row r="18540" spans="1:3" ht="15.75" hidden="1" customHeight="1">
      <c r="A18540" s="13" t="s">
        <v>385</v>
      </c>
      <c r="B18540" s="13">
        <v>1920</v>
      </c>
      <c r="C18540" s="13">
        <v>16152</v>
      </c>
    </row>
    <row r="18541" spans="1:3" ht="15.75" hidden="1" customHeight="1">
      <c r="A18541" s="13" t="s">
        <v>385</v>
      </c>
      <c r="B18541" s="13">
        <v>1921</v>
      </c>
    </row>
    <row r="18542" spans="1:3" ht="15.75" hidden="1" customHeight="1">
      <c r="A18542" s="13" t="s">
        <v>385</v>
      </c>
      <c r="B18542" s="13">
        <v>1922</v>
      </c>
    </row>
    <row r="18543" spans="1:3" ht="15.75" hidden="1" customHeight="1">
      <c r="A18543" s="13" t="s">
        <v>385</v>
      </c>
      <c r="B18543" s="13">
        <v>1923</v>
      </c>
    </row>
    <row r="18544" spans="1:3" ht="15.75" hidden="1" customHeight="1">
      <c r="A18544" s="13" t="s">
        <v>385</v>
      </c>
      <c r="B18544" s="13">
        <v>1924</v>
      </c>
    </row>
    <row r="18545" spans="1:3" ht="15.75" hidden="1" customHeight="1">
      <c r="A18545" s="13" t="s">
        <v>385</v>
      </c>
      <c r="B18545" s="13">
        <v>1925</v>
      </c>
    </row>
    <row r="18546" spans="1:3" ht="15.75" hidden="1" customHeight="1">
      <c r="A18546" s="13" t="s">
        <v>385</v>
      </c>
      <c r="B18546" s="13">
        <v>1926</v>
      </c>
    </row>
    <row r="18547" spans="1:3" ht="15.75" hidden="1" customHeight="1">
      <c r="A18547" s="13" t="s">
        <v>385</v>
      </c>
      <c r="B18547" s="13">
        <v>1927</v>
      </c>
    </row>
    <row r="18548" spans="1:3" ht="15.75" hidden="1" customHeight="1">
      <c r="A18548" s="13" t="s">
        <v>385</v>
      </c>
      <c r="B18548" s="13">
        <v>1928</v>
      </c>
    </row>
    <row r="18549" spans="1:3" ht="15.75" hidden="1" customHeight="1">
      <c r="A18549" s="13" t="s">
        <v>385</v>
      </c>
      <c r="B18549" s="13">
        <v>1929</v>
      </c>
    </row>
    <row r="18550" spans="1:3" ht="15.75" hidden="1" customHeight="1">
      <c r="A18550" s="13" t="s">
        <v>385</v>
      </c>
      <c r="B18550" s="13">
        <v>1930</v>
      </c>
      <c r="C18550" s="13">
        <v>18171</v>
      </c>
    </row>
    <row r="18551" spans="1:3" ht="15.75" hidden="1" customHeight="1">
      <c r="A18551" s="13" t="s">
        <v>385</v>
      </c>
      <c r="B18551" s="13">
        <v>1931</v>
      </c>
    </row>
    <row r="18552" spans="1:3" ht="15.75" hidden="1" customHeight="1">
      <c r="A18552" s="13" t="s">
        <v>385</v>
      </c>
      <c r="B18552" s="13">
        <v>1932</v>
      </c>
    </row>
    <row r="18553" spans="1:3" ht="15.75" hidden="1" customHeight="1">
      <c r="A18553" s="13" t="s">
        <v>385</v>
      </c>
      <c r="B18553" s="13">
        <v>1933</v>
      </c>
    </row>
    <row r="18554" spans="1:3" ht="15.75" hidden="1" customHeight="1">
      <c r="A18554" s="13" t="s">
        <v>385</v>
      </c>
      <c r="B18554" s="13">
        <v>1934</v>
      </c>
    </row>
    <row r="18555" spans="1:3" ht="15.75" hidden="1" customHeight="1">
      <c r="A18555" s="13" t="s">
        <v>385</v>
      </c>
      <c r="B18555" s="13">
        <v>1935</v>
      </c>
    </row>
    <row r="18556" spans="1:3" ht="15.75" hidden="1" customHeight="1">
      <c r="A18556" s="13" t="s">
        <v>385</v>
      </c>
      <c r="B18556" s="13">
        <v>1936</v>
      </c>
    </row>
    <row r="18557" spans="1:3" ht="15.75" hidden="1" customHeight="1">
      <c r="A18557" s="13" t="s">
        <v>385</v>
      </c>
      <c r="B18557" s="13">
        <v>1937</v>
      </c>
    </row>
    <row r="18558" spans="1:3" ht="15.75" hidden="1" customHeight="1">
      <c r="A18558" s="13" t="s">
        <v>385</v>
      </c>
      <c r="B18558" s="13">
        <v>1938</v>
      </c>
    </row>
    <row r="18559" spans="1:3" ht="15.75" hidden="1" customHeight="1">
      <c r="A18559" s="13" t="s">
        <v>385</v>
      </c>
      <c r="B18559" s="13">
        <v>1939</v>
      </c>
    </row>
    <row r="18560" spans="1:3" ht="15.75" hidden="1" customHeight="1">
      <c r="A18560" s="13" t="s">
        <v>385</v>
      </c>
      <c r="B18560" s="13">
        <v>1940</v>
      </c>
      <c r="C18560" s="13">
        <v>20442</v>
      </c>
    </row>
    <row r="18561" spans="1:4" ht="15.75" hidden="1" customHeight="1">
      <c r="A18561" s="13" t="s">
        <v>385</v>
      </c>
      <c r="B18561" s="13">
        <v>1941</v>
      </c>
    </row>
    <row r="18562" spans="1:4" ht="15.75" hidden="1" customHeight="1">
      <c r="A18562" s="13" t="s">
        <v>385</v>
      </c>
      <c r="B18562" s="13">
        <v>1942</v>
      </c>
    </row>
    <row r="18563" spans="1:4" ht="15.75" hidden="1" customHeight="1">
      <c r="A18563" s="13" t="s">
        <v>385</v>
      </c>
      <c r="B18563" s="13">
        <v>1943</v>
      </c>
    </row>
    <row r="18564" spans="1:4" ht="15.75" hidden="1" customHeight="1">
      <c r="A18564" s="13" t="s">
        <v>385</v>
      </c>
      <c r="B18564" s="13">
        <v>1944</v>
      </c>
    </row>
    <row r="18565" spans="1:4" ht="15.75" hidden="1" customHeight="1">
      <c r="A18565" s="13" t="s">
        <v>385</v>
      </c>
      <c r="B18565" s="13">
        <v>1945</v>
      </c>
    </row>
    <row r="18566" spans="1:4" ht="15.75" hidden="1" customHeight="1">
      <c r="A18566" s="13" t="s">
        <v>385</v>
      </c>
      <c r="B18566" s="13">
        <v>1946</v>
      </c>
    </row>
    <row r="18567" spans="1:4" ht="15.75" hidden="1" customHeight="1">
      <c r="A18567" s="13" t="s">
        <v>385</v>
      </c>
      <c r="B18567" s="13">
        <v>1947</v>
      </c>
    </row>
    <row r="18568" spans="1:4" ht="15.75" hidden="1" customHeight="1">
      <c r="A18568" s="13" t="s">
        <v>385</v>
      </c>
      <c r="B18568" s="13">
        <v>1948</v>
      </c>
    </row>
    <row r="18569" spans="1:4" ht="15.75" hidden="1" customHeight="1">
      <c r="A18569" s="13" t="s">
        <v>385</v>
      </c>
      <c r="B18569" s="13">
        <v>1949</v>
      </c>
    </row>
    <row r="18570" spans="1:4" ht="15.75" hidden="1" customHeight="1">
      <c r="A18570" s="13" t="s">
        <v>385</v>
      </c>
      <c r="B18570" s="13">
        <v>1950</v>
      </c>
      <c r="C18570" s="13">
        <v>23142</v>
      </c>
      <c r="D18570" s="13">
        <v>9.9000000000000005E-2</v>
      </c>
    </row>
    <row r="18571" spans="1:4" ht="15.75" hidden="1" customHeight="1">
      <c r="A18571" s="13" t="s">
        <v>385</v>
      </c>
      <c r="B18571" s="13">
        <v>1951</v>
      </c>
      <c r="C18571" s="13">
        <v>23622</v>
      </c>
      <c r="D18571" s="13">
        <v>9.9000000000000005E-2</v>
      </c>
    </row>
    <row r="18572" spans="1:4" ht="15.75" hidden="1" customHeight="1">
      <c r="A18572" s="13" t="s">
        <v>385</v>
      </c>
      <c r="B18572" s="13">
        <v>1952</v>
      </c>
      <c r="C18572" s="13">
        <v>24248</v>
      </c>
      <c r="D18572" s="13">
        <v>0.106</v>
      </c>
    </row>
    <row r="18573" spans="1:4" ht="15.75" hidden="1" customHeight="1">
      <c r="A18573" s="13" t="s">
        <v>385</v>
      </c>
      <c r="B18573" s="13">
        <v>1953</v>
      </c>
      <c r="C18573" s="13">
        <v>24887</v>
      </c>
      <c r="D18573" s="13">
        <v>0.121</v>
      </c>
    </row>
    <row r="18574" spans="1:4" ht="15.75" hidden="1" customHeight="1">
      <c r="A18574" s="13" t="s">
        <v>385</v>
      </c>
      <c r="B18574" s="13">
        <v>1954</v>
      </c>
      <c r="C18574" s="13">
        <v>25579</v>
      </c>
      <c r="D18574" s="13">
        <v>0.10299999999999999</v>
      </c>
    </row>
    <row r="18575" spans="1:4" ht="15.75" hidden="1" customHeight="1">
      <c r="A18575" s="13" t="s">
        <v>385</v>
      </c>
      <c r="B18575" s="13">
        <v>1955</v>
      </c>
      <c r="C18575" s="13">
        <v>26322</v>
      </c>
      <c r="D18575" s="13">
        <v>0.20899999999999999</v>
      </c>
    </row>
    <row r="18576" spans="1:4" ht="15.75" hidden="1" customHeight="1">
      <c r="A18576" s="13" t="s">
        <v>385</v>
      </c>
      <c r="B18576" s="13">
        <v>1956</v>
      </c>
      <c r="C18576" s="13">
        <v>27230</v>
      </c>
      <c r="D18576" s="13">
        <v>0.14299999999999999</v>
      </c>
    </row>
    <row r="18577" spans="1:4" ht="15.75" hidden="1" customHeight="1">
      <c r="A18577" s="13" t="s">
        <v>385</v>
      </c>
      <c r="B18577" s="13">
        <v>1957</v>
      </c>
      <c r="C18577" s="13">
        <v>28331</v>
      </c>
      <c r="D18577" s="13">
        <v>0.161</v>
      </c>
    </row>
    <row r="18578" spans="1:4" ht="15.75" hidden="1" customHeight="1">
      <c r="A18578" s="13" t="s">
        <v>385</v>
      </c>
      <c r="B18578" s="13">
        <v>1958</v>
      </c>
      <c r="C18578" s="13">
        <v>29512</v>
      </c>
      <c r="D18578" s="13">
        <v>0.22700000000000001</v>
      </c>
    </row>
    <row r="18579" spans="1:4" ht="15.75" hidden="1" customHeight="1">
      <c r="A18579" s="13" t="s">
        <v>385</v>
      </c>
      <c r="B18579" s="13">
        <v>1959</v>
      </c>
      <c r="C18579" s="13">
        <v>30788</v>
      </c>
      <c r="D18579" s="13">
        <v>0.23400000000000001</v>
      </c>
    </row>
    <row r="18580" spans="1:4" ht="15.75" hidden="1" customHeight="1">
      <c r="A18580" s="13" t="s">
        <v>385</v>
      </c>
      <c r="B18580" s="13">
        <v>1960</v>
      </c>
      <c r="C18580" s="13">
        <v>32145</v>
      </c>
      <c r="D18580" s="13">
        <v>0.224</v>
      </c>
    </row>
    <row r="18581" spans="1:4" ht="15.75" hidden="1" customHeight="1">
      <c r="A18581" s="13" t="s">
        <v>385</v>
      </c>
      <c r="B18581" s="13">
        <v>1961</v>
      </c>
      <c r="C18581" s="13">
        <v>33458</v>
      </c>
      <c r="D18581" s="13">
        <v>0.29299999999999998</v>
      </c>
    </row>
    <row r="18582" spans="1:4" ht="15.75" hidden="1" customHeight="1">
      <c r="A18582" s="13" t="s">
        <v>385</v>
      </c>
      <c r="B18582" s="13">
        <v>1962</v>
      </c>
      <c r="C18582" s="13">
        <v>34693</v>
      </c>
      <c r="D18582" s="13">
        <v>0.26400000000000001</v>
      </c>
    </row>
    <row r="18583" spans="1:4" ht="15.75" hidden="1" customHeight="1">
      <c r="A18583" s="13" t="s">
        <v>385</v>
      </c>
      <c r="B18583" s="13">
        <v>1963</v>
      </c>
      <c r="C18583" s="13">
        <v>35940</v>
      </c>
      <c r="D18583" s="13">
        <v>0.33</v>
      </c>
    </row>
    <row r="18584" spans="1:4" ht="15.75" hidden="1" customHeight="1">
      <c r="A18584" s="13" t="s">
        <v>385</v>
      </c>
      <c r="B18584" s="13">
        <v>1964</v>
      </c>
      <c r="C18584" s="13">
        <v>37227</v>
      </c>
      <c r="D18584" s="13">
        <v>0.315</v>
      </c>
    </row>
    <row r="18585" spans="1:4" ht="15.75" hidden="1" customHeight="1">
      <c r="A18585" s="13" t="s">
        <v>385</v>
      </c>
      <c r="B18585" s="13">
        <v>1965</v>
      </c>
      <c r="C18585" s="13">
        <v>38555</v>
      </c>
      <c r="D18585" s="13">
        <v>0.34399999999999997</v>
      </c>
    </row>
    <row r="18586" spans="1:4" ht="15.75" hidden="1" customHeight="1">
      <c r="A18586" s="13" t="s">
        <v>385</v>
      </c>
      <c r="B18586" s="13">
        <v>1966</v>
      </c>
      <c r="C18586" s="13">
        <v>39964</v>
      </c>
      <c r="D18586" s="13">
        <v>0.38800000000000001</v>
      </c>
    </row>
    <row r="18587" spans="1:4" ht="15.75" hidden="1" customHeight="1">
      <c r="A18587" s="13" t="s">
        <v>385</v>
      </c>
      <c r="B18587" s="13">
        <v>1967</v>
      </c>
      <c r="C18587" s="13">
        <v>41389</v>
      </c>
      <c r="D18587" s="13">
        <v>0.41799999999999998</v>
      </c>
    </row>
    <row r="18588" spans="1:4" ht="15.75" hidden="1" customHeight="1">
      <c r="A18588" s="13" t="s">
        <v>385</v>
      </c>
      <c r="B18588" s="13">
        <v>1968</v>
      </c>
      <c r="C18588" s="13">
        <v>42765</v>
      </c>
      <c r="D18588" s="13">
        <v>0.54200000000000004</v>
      </c>
    </row>
    <row r="18589" spans="1:4" ht="15.75" hidden="1" customHeight="1">
      <c r="A18589" s="13" t="s">
        <v>385</v>
      </c>
      <c r="B18589" s="13">
        <v>1969</v>
      </c>
      <c r="C18589" s="13">
        <v>44125</v>
      </c>
      <c r="D18589" s="13">
        <v>0.40699999999999997</v>
      </c>
    </row>
    <row r="18590" spans="1:4" ht="15.75" hidden="1" customHeight="1">
      <c r="A18590" s="13" t="s">
        <v>385</v>
      </c>
      <c r="B18590" s="13">
        <v>1970</v>
      </c>
      <c r="C18590" s="13">
        <v>45457</v>
      </c>
      <c r="D18590" s="13">
        <v>0.38100000000000001</v>
      </c>
    </row>
    <row r="18591" spans="1:4" ht="15.75" hidden="1" customHeight="1">
      <c r="A18591" s="13" t="s">
        <v>385</v>
      </c>
      <c r="B18591" s="13">
        <v>1971</v>
      </c>
      <c r="C18591" s="13">
        <v>46503</v>
      </c>
      <c r="D18591" s="13">
        <v>0.46899999999999997</v>
      </c>
    </row>
    <row r="18592" spans="1:4" ht="15.75" hidden="1" customHeight="1">
      <c r="A18592" s="13" t="s">
        <v>385</v>
      </c>
      <c r="B18592" s="13">
        <v>1972</v>
      </c>
      <c r="C18592" s="13">
        <v>47262</v>
      </c>
      <c r="D18592" s="13">
        <v>0.55300000000000005</v>
      </c>
    </row>
    <row r="18593" spans="1:4" ht="15.75" hidden="1" customHeight="1">
      <c r="A18593" s="13" t="s">
        <v>385</v>
      </c>
      <c r="B18593" s="13">
        <v>1973</v>
      </c>
      <c r="C18593" s="13">
        <v>47987</v>
      </c>
      <c r="D18593" s="13">
        <v>0.55700000000000005</v>
      </c>
    </row>
    <row r="18594" spans="1:4" ht="15.75" hidden="1" customHeight="1">
      <c r="A18594" s="13" t="s">
        <v>385</v>
      </c>
      <c r="B18594" s="13">
        <v>1974</v>
      </c>
      <c r="C18594" s="13">
        <v>48628</v>
      </c>
      <c r="D18594" s="13">
        <v>0.55700000000000005</v>
      </c>
    </row>
    <row r="18595" spans="1:4" ht="15.75" hidden="1" customHeight="1">
      <c r="A18595" s="13" t="s">
        <v>385</v>
      </c>
      <c r="B18595" s="13">
        <v>1975</v>
      </c>
      <c r="C18595" s="13">
        <v>49172</v>
      </c>
      <c r="D18595" s="13">
        <v>0.50600000000000001</v>
      </c>
    </row>
    <row r="18596" spans="1:4" ht="15.75" hidden="1" customHeight="1">
      <c r="A18596" s="13" t="s">
        <v>385</v>
      </c>
      <c r="B18596" s="13">
        <v>1976</v>
      </c>
      <c r="C18596" s="13">
        <v>49589</v>
      </c>
      <c r="D18596" s="13">
        <v>0.22</v>
      </c>
    </row>
    <row r="18597" spans="1:4" ht="15.75" hidden="1" customHeight="1">
      <c r="A18597" s="13" t="s">
        <v>385</v>
      </c>
      <c r="B18597" s="13">
        <v>1977</v>
      </c>
      <c r="C18597" s="13">
        <v>49762</v>
      </c>
      <c r="D18597" s="13">
        <v>0.72199999999999998</v>
      </c>
    </row>
    <row r="18598" spans="1:4" ht="15.75" hidden="1" customHeight="1">
      <c r="A18598" s="13" t="s">
        <v>385</v>
      </c>
      <c r="B18598" s="13">
        <v>1978</v>
      </c>
      <c r="C18598" s="13">
        <v>49756</v>
      </c>
      <c r="D18598" s="13">
        <v>0.39200000000000002</v>
      </c>
    </row>
    <row r="18599" spans="1:4" ht="15.75" hidden="1" customHeight="1">
      <c r="A18599" s="13" t="s">
        <v>385</v>
      </c>
      <c r="B18599" s="13">
        <v>1979</v>
      </c>
      <c r="C18599" s="13">
        <v>49780</v>
      </c>
      <c r="D18599" s="13">
        <v>0.57199999999999995</v>
      </c>
    </row>
    <row r="18600" spans="1:4" ht="15.75" hidden="1" customHeight="1">
      <c r="A18600" s="13" t="s">
        <v>385</v>
      </c>
      <c r="B18600" s="13">
        <v>1980</v>
      </c>
      <c r="C18600" s="13">
        <v>50127</v>
      </c>
      <c r="D18600" s="13">
        <v>0.56399999999999995</v>
      </c>
    </row>
    <row r="18601" spans="1:4" ht="15.75" hidden="1" customHeight="1">
      <c r="A18601" s="13" t="s">
        <v>385</v>
      </c>
      <c r="B18601" s="13">
        <v>1981</v>
      </c>
      <c r="C18601" s="13">
        <v>50739</v>
      </c>
      <c r="D18601" s="13">
        <v>0.52800000000000002</v>
      </c>
    </row>
    <row r="18602" spans="1:4" ht="15.75" hidden="1" customHeight="1">
      <c r="A18602" s="13" t="s">
        <v>385</v>
      </c>
      <c r="B18602" s="13">
        <v>1982</v>
      </c>
      <c r="C18602" s="13">
        <v>51363</v>
      </c>
      <c r="D18602" s="13">
        <v>0.51700000000000002</v>
      </c>
    </row>
    <row r="18603" spans="1:4" ht="15.75" hidden="1" customHeight="1">
      <c r="A18603" s="13" t="s">
        <v>385</v>
      </c>
      <c r="B18603" s="13">
        <v>1983</v>
      </c>
      <c r="C18603" s="13">
        <v>52002</v>
      </c>
      <c r="D18603" s="13">
        <v>0.36299999999999999</v>
      </c>
    </row>
    <row r="18604" spans="1:4" ht="15.75" hidden="1" customHeight="1">
      <c r="A18604" s="13" t="s">
        <v>385</v>
      </c>
      <c r="B18604" s="13">
        <v>1984</v>
      </c>
      <c r="C18604" s="13">
        <v>52656</v>
      </c>
      <c r="D18604" s="13">
        <v>0.56799999999999995</v>
      </c>
    </row>
    <row r="18605" spans="1:4" ht="15.75" hidden="1" customHeight="1">
      <c r="A18605" s="13" t="s">
        <v>385</v>
      </c>
      <c r="B18605" s="13">
        <v>1985</v>
      </c>
      <c r="C18605" s="13">
        <v>53239</v>
      </c>
      <c r="D18605" s="13">
        <v>0.50900000000000001</v>
      </c>
    </row>
    <row r="18606" spans="1:4" ht="15.75" hidden="1" customHeight="1">
      <c r="A18606" s="13" t="s">
        <v>385</v>
      </c>
      <c r="B18606" s="13">
        <v>1986</v>
      </c>
      <c r="C18606" s="13">
        <v>53744</v>
      </c>
      <c r="D18606" s="13">
        <v>0.32600000000000001</v>
      </c>
    </row>
    <row r="18607" spans="1:4" ht="15.75" hidden="1" customHeight="1">
      <c r="A18607" s="13" t="s">
        <v>385</v>
      </c>
      <c r="B18607" s="13">
        <v>1987</v>
      </c>
      <c r="C18607" s="13">
        <v>54270</v>
      </c>
      <c r="D18607" s="13">
        <v>0.23400000000000001</v>
      </c>
    </row>
    <row r="18608" spans="1:4" ht="15.75" hidden="1" customHeight="1">
      <c r="A18608" s="13" t="s">
        <v>385</v>
      </c>
      <c r="B18608" s="13">
        <v>1988</v>
      </c>
      <c r="C18608" s="13">
        <v>54797</v>
      </c>
      <c r="D18608" s="13">
        <v>0.54600000000000004</v>
      </c>
    </row>
    <row r="18609" spans="1:4" ht="15.75" hidden="1" customHeight="1">
      <c r="A18609" s="13" t="s">
        <v>385</v>
      </c>
      <c r="B18609" s="13">
        <v>1989</v>
      </c>
      <c r="C18609" s="13">
        <v>55321</v>
      </c>
      <c r="D18609" s="13">
        <v>0.47299999999999998</v>
      </c>
    </row>
    <row r="18610" spans="1:4" ht="15.75" hidden="1" customHeight="1">
      <c r="A18610" s="13" t="s">
        <v>385</v>
      </c>
      <c r="B18610" s="13">
        <v>1990</v>
      </c>
      <c r="C18610" s="13">
        <v>55616</v>
      </c>
      <c r="D18610" s="13">
        <v>0.625</v>
      </c>
    </row>
    <row r="18611" spans="1:4" ht="15.75" hidden="1" customHeight="1">
      <c r="A18611" s="13" t="s">
        <v>385</v>
      </c>
      <c r="B18611" s="13">
        <v>1991</v>
      </c>
      <c r="C18611" s="13">
        <v>55675</v>
      </c>
      <c r="D18611" s="13">
        <v>0.61</v>
      </c>
    </row>
    <row r="18612" spans="1:4" ht="15.75" hidden="1" customHeight="1">
      <c r="A18612" s="13" t="s">
        <v>385</v>
      </c>
      <c r="B18612" s="13">
        <v>1992</v>
      </c>
      <c r="C18612" s="13">
        <v>55704</v>
      </c>
      <c r="D18612" s="13">
        <v>0.59599999999999997</v>
      </c>
    </row>
    <row r="18613" spans="1:4" ht="15.75" hidden="1" customHeight="1">
      <c r="A18613" s="13" t="s">
        <v>385</v>
      </c>
      <c r="B18613" s="13">
        <v>1993</v>
      </c>
      <c r="C18613" s="13">
        <v>55729</v>
      </c>
      <c r="D18613" s="13">
        <v>0.54600000000000004</v>
      </c>
    </row>
    <row r="18614" spans="1:4" ht="15.75" hidden="1" customHeight="1">
      <c r="A18614" s="13" t="s">
        <v>385</v>
      </c>
      <c r="B18614" s="13">
        <v>1994</v>
      </c>
      <c r="C18614" s="13">
        <v>55719</v>
      </c>
      <c r="D18614" s="13">
        <v>0.496</v>
      </c>
    </row>
    <row r="18615" spans="1:4" ht="15.75" hidden="1" customHeight="1">
      <c r="A18615" s="13" t="s">
        <v>385</v>
      </c>
      <c r="B18615" s="13">
        <v>1995</v>
      </c>
      <c r="C18615" s="13">
        <v>55807</v>
      </c>
      <c r="D18615" s="13">
        <v>0.53400000000000003</v>
      </c>
    </row>
    <row r="18616" spans="1:4" ht="15.75" hidden="1" customHeight="1">
      <c r="A18616" s="13" t="s">
        <v>385</v>
      </c>
      <c r="B18616" s="13">
        <v>1996</v>
      </c>
      <c r="C18616" s="13">
        <v>55978</v>
      </c>
      <c r="D18616" s="13">
        <v>0.59699999999999998</v>
      </c>
    </row>
    <row r="18617" spans="1:4" ht="15.75" hidden="1" customHeight="1">
      <c r="A18617" s="13" t="s">
        <v>385</v>
      </c>
      <c r="B18617" s="13">
        <v>1997</v>
      </c>
      <c r="C18617" s="13">
        <v>56092</v>
      </c>
      <c r="D18617" s="13">
        <v>0.61799999999999999</v>
      </c>
    </row>
    <row r="18618" spans="1:4" ht="15.75" hidden="1" customHeight="1">
      <c r="A18618" s="13" t="s">
        <v>385</v>
      </c>
      <c r="B18618" s="13">
        <v>1998</v>
      </c>
      <c r="C18618" s="13">
        <v>56146</v>
      </c>
      <c r="D18618" s="13">
        <v>0.59699999999999998</v>
      </c>
    </row>
    <row r="18619" spans="1:4" ht="15.75" hidden="1" customHeight="1">
      <c r="A18619" s="13" t="s">
        <v>385</v>
      </c>
      <c r="B18619" s="13">
        <v>1999</v>
      </c>
      <c r="C18619" s="13">
        <v>56129</v>
      </c>
      <c r="D18619" s="13">
        <v>0.59399999999999997</v>
      </c>
    </row>
    <row r="18620" spans="1:4" ht="15.75" hidden="1" customHeight="1">
      <c r="A18620" s="13" t="s">
        <v>385</v>
      </c>
      <c r="B18620" s="13">
        <v>2000</v>
      </c>
      <c r="C18620" s="13">
        <v>56204</v>
      </c>
      <c r="D18620" s="13">
        <v>0.66800000000000004</v>
      </c>
    </row>
    <row r="18621" spans="1:4" ht="15.75" hidden="1" customHeight="1">
      <c r="A18621" s="13" t="s">
        <v>385</v>
      </c>
      <c r="B18621" s="13">
        <v>2001</v>
      </c>
      <c r="C18621" s="13">
        <v>56401</v>
      </c>
      <c r="D18621" s="13">
        <v>0.61799999999999999</v>
      </c>
    </row>
    <row r="18622" spans="1:4" ht="15.75" hidden="1" customHeight="1">
      <c r="A18622" s="13" t="s">
        <v>385</v>
      </c>
      <c r="B18622" s="13">
        <v>2002</v>
      </c>
      <c r="C18622" s="13">
        <v>56591</v>
      </c>
      <c r="D18622" s="13">
        <v>0.57999999999999996</v>
      </c>
    </row>
    <row r="18623" spans="1:4" ht="15.75" hidden="1" customHeight="1">
      <c r="A18623" s="13" t="s">
        <v>385</v>
      </c>
      <c r="B18623" s="13">
        <v>2003</v>
      </c>
      <c r="C18623" s="13">
        <v>56748</v>
      </c>
      <c r="D18623" s="13">
        <v>0.65</v>
      </c>
    </row>
    <row r="18624" spans="1:4" ht="15.75" hidden="1" customHeight="1">
      <c r="A18624" s="13" t="s">
        <v>385</v>
      </c>
      <c r="B18624" s="13">
        <v>2004</v>
      </c>
      <c r="C18624" s="13">
        <v>56888</v>
      </c>
      <c r="D18624" s="13">
        <v>0.64</v>
      </c>
    </row>
    <row r="18625" spans="1:4" ht="15.75" hidden="1" customHeight="1">
      <c r="A18625" s="13" t="s">
        <v>385</v>
      </c>
      <c r="B18625" s="13">
        <v>2005</v>
      </c>
      <c r="C18625" s="13">
        <v>56909</v>
      </c>
      <c r="D18625" s="13">
        <v>0.64400000000000002</v>
      </c>
    </row>
    <row r="18626" spans="1:4" ht="15.75" hidden="1" customHeight="1">
      <c r="A18626" s="13" t="s">
        <v>385</v>
      </c>
      <c r="B18626" s="13">
        <v>2006</v>
      </c>
      <c r="C18626" s="13">
        <v>56835</v>
      </c>
      <c r="D18626" s="13">
        <v>0.66200000000000003</v>
      </c>
    </row>
    <row r="18627" spans="1:4" ht="15.75" hidden="1" customHeight="1">
      <c r="A18627" s="13" t="s">
        <v>385</v>
      </c>
      <c r="B18627" s="13">
        <v>2007</v>
      </c>
      <c r="C18627" s="13">
        <v>56728</v>
      </c>
      <c r="D18627" s="13">
        <v>0.65300000000000002</v>
      </c>
    </row>
    <row r="18628" spans="1:4" ht="15.75" hidden="1" customHeight="1">
      <c r="A18628" s="13" t="s">
        <v>385</v>
      </c>
      <c r="B18628" s="13">
        <v>2008</v>
      </c>
      <c r="C18628" s="13">
        <v>56600</v>
      </c>
      <c r="D18628" s="13">
        <v>0.67800000000000005</v>
      </c>
    </row>
    <row r="18629" spans="1:4" ht="15.75" hidden="1" customHeight="1">
      <c r="A18629" s="13" t="s">
        <v>385</v>
      </c>
      <c r="B18629" s="13">
        <v>2009</v>
      </c>
      <c r="C18629" s="13">
        <v>56461</v>
      </c>
      <c r="D18629" s="13">
        <v>0.59299999999999997</v>
      </c>
    </row>
    <row r="18630" spans="1:4" ht="15.75" hidden="1" customHeight="1">
      <c r="A18630" s="13" t="s">
        <v>385</v>
      </c>
      <c r="B18630" s="13">
        <v>2010</v>
      </c>
      <c r="C18630" s="13">
        <v>56374</v>
      </c>
      <c r="D18630" s="13">
        <v>0.67900000000000005</v>
      </c>
    </row>
    <row r="18631" spans="1:4" ht="15.75" hidden="1" customHeight="1">
      <c r="A18631" s="13" t="s">
        <v>385</v>
      </c>
      <c r="B18631" s="13">
        <v>2011</v>
      </c>
      <c r="C18631" s="13">
        <v>56310</v>
      </c>
      <c r="D18631" s="13">
        <v>0.72499999999999998</v>
      </c>
    </row>
    <row r="18632" spans="1:4" ht="15.75" hidden="1" customHeight="1">
      <c r="A18632" s="13" t="s">
        <v>385</v>
      </c>
      <c r="B18632" s="13">
        <v>2012</v>
      </c>
      <c r="C18632" s="13">
        <v>56217</v>
      </c>
      <c r="D18632" s="13">
        <v>0.57799999999999996</v>
      </c>
    </row>
    <row r="18633" spans="1:4" ht="15.75" hidden="1" customHeight="1">
      <c r="A18633" s="13" t="s">
        <v>385</v>
      </c>
      <c r="B18633" s="13">
        <v>2013</v>
      </c>
      <c r="C18633" s="13">
        <v>56116</v>
      </c>
      <c r="D18633" s="13">
        <v>0.56100000000000005</v>
      </c>
    </row>
    <row r="18634" spans="1:4" ht="15.75" hidden="1" customHeight="1">
      <c r="A18634" s="13" t="s">
        <v>385</v>
      </c>
      <c r="B18634" s="13">
        <v>2014</v>
      </c>
      <c r="C18634" s="13">
        <v>55972</v>
      </c>
      <c r="D18634" s="13">
        <v>0.52100000000000002</v>
      </c>
    </row>
    <row r="18635" spans="1:4" ht="15.75" hidden="1" customHeight="1">
      <c r="A18635" s="13" t="s">
        <v>385</v>
      </c>
      <c r="B18635" s="13">
        <v>2015</v>
      </c>
      <c r="C18635" s="13">
        <v>55916</v>
      </c>
      <c r="D18635" s="13">
        <v>0.52400000000000002</v>
      </c>
    </row>
    <row r="18636" spans="1:4" ht="15.75" hidden="1" customHeight="1">
      <c r="A18636" s="13" t="s">
        <v>385</v>
      </c>
      <c r="B18636" s="13">
        <v>2016</v>
      </c>
      <c r="C18636" s="13">
        <v>55941</v>
      </c>
      <c r="D18636" s="13">
        <v>0.52500000000000002</v>
      </c>
    </row>
    <row r="18637" spans="1:4" ht="15.75" hidden="1" customHeight="1">
      <c r="A18637" s="13" t="s">
        <v>385</v>
      </c>
      <c r="B18637" s="13">
        <v>2017</v>
      </c>
      <c r="C18637" s="13">
        <v>55951</v>
      </c>
      <c r="D18637" s="13">
        <v>0.54200000000000004</v>
      </c>
    </row>
    <row r="18638" spans="1:4" ht="15.75" hidden="1" customHeight="1">
      <c r="A18638" s="13" t="s">
        <v>385</v>
      </c>
      <c r="B18638" s="13">
        <v>2018</v>
      </c>
      <c r="C18638" s="13">
        <v>55954</v>
      </c>
      <c r="D18638" s="13">
        <v>0.54800000000000004</v>
      </c>
    </row>
    <row r="18639" spans="1:4" ht="15.75" hidden="1" customHeight="1">
      <c r="A18639" s="13" t="s">
        <v>385</v>
      </c>
      <c r="B18639" s="13">
        <v>2019</v>
      </c>
      <c r="C18639" s="13">
        <v>55955</v>
      </c>
      <c r="D18639" s="13">
        <v>0.55400000000000005</v>
      </c>
    </row>
    <row r="18640" spans="1:4" ht="15.75" hidden="1" customHeight="1">
      <c r="A18640" s="13" t="s">
        <v>385</v>
      </c>
      <c r="B18640" s="13">
        <v>2020</v>
      </c>
      <c r="C18640" s="13">
        <v>56049</v>
      </c>
      <c r="D18640" s="13">
        <v>0.5</v>
      </c>
    </row>
    <row r="18641" spans="1:4" ht="15.75" hidden="1" customHeight="1">
      <c r="A18641" s="13" t="s">
        <v>385</v>
      </c>
      <c r="B18641" s="13">
        <v>2021</v>
      </c>
      <c r="C18641" s="13">
        <v>56266</v>
      </c>
      <c r="D18641" s="13">
        <v>0.51100000000000001</v>
      </c>
    </row>
    <row r="18642" spans="1:4" ht="15.75" hidden="1" customHeight="1">
      <c r="A18642" s="13" t="s">
        <v>386</v>
      </c>
      <c r="B18642" s="13">
        <v>1850</v>
      </c>
      <c r="C18642" s="13">
        <v>32863</v>
      </c>
    </row>
    <row r="18643" spans="1:4" ht="15.75" hidden="1" customHeight="1">
      <c r="A18643" s="13" t="s">
        <v>386</v>
      </c>
      <c r="B18643" s="13">
        <v>1851</v>
      </c>
      <c r="C18643" s="13">
        <v>32851</v>
      </c>
    </row>
    <row r="18644" spans="1:4" ht="15.75" hidden="1" customHeight="1">
      <c r="A18644" s="13" t="s">
        <v>386</v>
      </c>
      <c r="B18644" s="13">
        <v>1852</v>
      </c>
      <c r="C18644" s="13">
        <v>32793</v>
      </c>
    </row>
    <row r="18645" spans="1:4" ht="15.75" hidden="1" customHeight="1">
      <c r="A18645" s="13" t="s">
        <v>386</v>
      </c>
      <c r="B18645" s="13">
        <v>1853</v>
      </c>
      <c r="C18645" s="13">
        <v>32690</v>
      </c>
    </row>
    <row r="18646" spans="1:4" ht="15.75" hidden="1" customHeight="1">
      <c r="A18646" s="13" t="s">
        <v>386</v>
      </c>
      <c r="B18646" s="13">
        <v>1854</v>
      </c>
      <c r="C18646" s="13">
        <v>32587</v>
      </c>
    </row>
    <row r="18647" spans="1:4" ht="15.75" hidden="1" customHeight="1">
      <c r="A18647" s="13" t="s">
        <v>386</v>
      </c>
      <c r="B18647" s="13">
        <v>1855</v>
      </c>
      <c r="C18647" s="13">
        <v>32485</v>
      </c>
    </row>
    <row r="18648" spans="1:4" ht="15.75" hidden="1" customHeight="1">
      <c r="A18648" s="13" t="s">
        <v>386</v>
      </c>
      <c r="B18648" s="13">
        <v>1856</v>
      </c>
      <c r="C18648" s="13">
        <v>32382</v>
      </c>
    </row>
    <row r="18649" spans="1:4" ht="15.75" hidden="1" customHeight="1">
      <c r="A18649" s="13" t="s">
        <v>386</v>
      </c>
      <c r="B18649" s="13">
        <v>1857</v>
      </c>
      <c r="C18649" s="13">
        <v>32281</v>
      </c>
    </row>
    <row r="18650" spans="1:4" ht="15.75" hidden="1" customHeight="1">
      <c r="A18650" s="13" t="s">
        <v>386</v>
      </c>
      <c r="B18650" s="13">
        <v>1858</v>
      </c>
      <c r="C18650" s="13">
        <v>32179</v>
      </c>
    </row>
    <row r="18651" spans="1:4" ht="15.75" hidden="1" customHeight="1">
      <c r="A18651" s="13" t="s">
        <v>386</v>
      </c>
      <c r="B18651" s="13">
        <v>1859</v>
      </c>
      <c r="C18651" s="13">
        <v>32208</v>
      </c>
    </row>
    <row r="18652" spans="1:4" ht="15.75" hidden="1" customHeight="1">
      <c r="A18652" s="13" t="s">
        <v>386</v>
      </c>
      <c r="B18652" s="13">
        <v>1860</v>
      </c>
      <c r="C18652" s="13">
        <v>32370</v>
      </c>
    </row>
    <row r="18653" spans="1:4" ht="15.75" hidden="1" customHeight="1">
      <c r="A18653" s="13" t="s">
        <v>386</v>
      </c>
      <c r="B18653" s="13">
        <v>1861</v>
      </c>
      <c r="C18653" s="13">
        <v>32667</v>
      </c>
    </row>
    <row r="18654" spans="1:4" ht="15.75" hidden="1" customHeight="1">
      <c r="A18654" s="13" t="s">
        <v>386</v>
      </c>
      <c r="B18654" s="13">
        <v>1862</v>
      </c>
      <c r="C18654" s="13">
        <v>33100</v>
      </c>
    </row>
    <row r="18655" spans="1:4" ht="15.75" hidden="1" customHeight="1">
      <c r="A18655" s="13" t="s">
        <v>386</v>
      </c>
      <c r="B18655" s="13">
        <v>1863</v>
      </c>
      <c r="C18655" s="13">
        <v>33671</v>
      </c>
    </row>
    <row r="18656" spans="1:4" ht="15.75" hidden="1" customHeight="1">
      <c r="A18656" s="13" t="s">
        <v>386</v>
      </c>
      <c r="B18656" s="13">
        <v>1864</v>
      </c>
      <c r="C18656" s="13">
        <v>34252</v>
      </c>
    </row>
    <row r="18657" spans="1:3" ht="15.75" hidden="1" customHeight="1">
      <c r="A18657" s="13" t="s">
        <v>386</v>
      </c>
      <c r="B18657" s="13">
        <v>1865</v>
      </c>
      <c r="C18657" s="13">
        <v>34843</v>
      </c>
    </row>
    <row r="18658" spans="1:3" ht="15.75" hidden="1" customHeight="1">
      <c r="A18658" s="13" t="s">
        <v>386</v>
      </c>
      <c r="B18658" s="13">
        <v>1866</v>
      </c>
      <c r="C18658" s="13">
        <v>35445</v>
      </c>
    </row>
    <row r="18659" spans="1:3" ht="15.75" hidden="1" customHeight="1">
      <c r="A18659" s="13" t="s">
        <v>386</v>
      </c>
      <c r="B18659" s="13">
        <v>1867</v>
      </c>
      <c r="C18659" s="13">
        <v>36057</v>
      </c>
    </row>
    <row r="18660" spans="1:3" ht="15.75" hidden="1" customHeight="1">
      <c r="A18660" s="13" t="s">
        <v>386</v>
      </c>
      <c r="B18660" s="13">
        <v>1868</v>
      </c>
      <c r="C18660" s="13">
        <v>36679</v>
      </c>
    </row>
    <row r="18661" spans="1:3" ht="15.75" hidden="1" customHeight="1">
      <c r="A18661" s="13" t="s">
        <v>386</v>
      </c>
      <c r="B18661" s="13">
        <v>1869</v>
      </c>
      <c r="C18661" s="13">
        <v>37257</v>
      </c>
    </row>
    <row r="18662" spans="1:3" ht="15.75" hidden="1" customHeight="1">
      <c r="A18662" s="13" t="s">
        <v>386</v>
      </c>
      <c r="B18662" s="13">
        <v>1870</v>
      </c>
      <c r="C18662" s="13">
        <v>37789</v>
      </c>
    </row>
    <row r="18663" spans="1:3" ht="15.75" hidden="1" customHeight="1">
      <c r="A18663" s="13" t="s">
        <v>386</v>
      </c>
      <c r="B18663" s="13">
        <v>1871</v>
      </c>
      <c r="C18663" s="13">
        <v>38274</v>
      </c>
    </row>
    <row r="18664" spans="1:3" ht="15.75" hidden="1" customHeight="1">
      <c r="A18664" s="13" t="s">
        <v>386</v>
      </c>
      <c r="B18664" s="13">
        <v>1872</v>
      </c>
      <c r="C18664" s="13">
        <v>38710</v>
      </c>
    </row>
    <row r="18665" spans="1:3" ht="15.75" hidden="1" customHeight="1">
      <c r="A18665" s="13" t="s">
        <v>386</v>
      </c>
      <c r="B18665" s="13">
        <v>1873</v>
      </c>
      <c r="C18665" s="13">
        <v>39097</v>
      </c>
    </row>
    <row r="18666" spans="1:3" ht="15.75" hidden="1" customHeight="1">
      <c r="A18666" s="13" t="s">
        <v>386</v>
      </c>
      <c r="B18666" s="13">
        <v>1874</v>
      </c>
      <c r="C18666" s="13">
        <v>39487</v>
      </c>
    </row>
    <row r="18667" spans="1:3" ht="15.75" hidden="1" customHeight="1">
      <c r="A18667" s="13" t="s">
        <v>386</v>
      </c>
      <c r="B18667" s="13">
        <v>1875</v>
      </c>
      <c r="C18667" s="13">
        <v>39881</v>
      </c>
    </row>
    <row r="18668" spans="1:3" ht="15.75" hidden="1" customHeight="1">
      <c r="A18668" s="13" t="s">
        <v>386</v>
      </c>
      <c r="B18668" s="13">
        <v>1876</v>
      </c>
      <c r="C18668" s="13">
        <v>40279</v>
      </c>
    </row>
    <row r="18669" spans="1:3" ht="15.75" hidden="1" customHeight="1">
      <c r="A18669" s="13" t="s">
        <v>386</v>
      </c>
      <c r="B18669" s="13">
        <v>1877</v>
      </c>
      <c r="C18669" s="13">
        <v>40682</v>
      </c>
    </row>
    <row r="18670" spans="1:3" ht="15.75" hidden="1" customHeight="1">
      <c r="A18670" s="13" t="s">
        <v>386</v>
      </c>
      <c r="B18670" s="13">
        <v>1878</v>
      </c>
      <c r="C18670" s="13">
        <v>41088</v>
      </c>
    </row>
    <row r="18671" spans="1:3" ht="15.75" hidden="1" customHeight="1">
      <c r="A18671" s="13" t="s">
        <v>386</v>
      </c>
      <c r="B18671" s="13">
        <v>1879</v>
      </c>
      <c r="C18671" s="13">
        <v>41611</v>
      </c>
    </row>
    <row r="18672" spans="1:3" ht="15.75" hidden="1" customHeight="1">
      <c r="A18672" s="13" t="s">
        <v>386</v>
      </c>
      <c r="B18672" s="13">
        <v>1880</v>
      </c>
      <c r="C18672" s="13">
        <v>42255</v>
      </c>
    </row>
    <row r="18673" spans="1:3" ht="15.75" hidden="1" customHeight="1">
      <c r="A18673" s="13" t="s">
        <v>386</v>
      </c>
      <c r="B18673" s="13">
        <v>1881</v>
      </c>
      <c r="C18673" s="13">
        <v>43024</v>
      </c>
    </row>
    <row r="18674" spans="1:3" ht="15.75" hidden="1" customHeight="1">
      <c r="A18674" s="13" t="s">
        <v>386</v>
      </c>
      <c r="B18674" s="13">
        <v>1882</v>
      </c>
      <c r="C18674" s="13">
        <v>43921</v>
      </c>
    </row>
    <row r="18675" spans="1:3" ht="15.75" hidden="1" customHeight="1">
      <c r="A18675" s="13" t="s">
        <v>386</v>
      </c>
      <c r="B18675" s="13">
        <v>1883</v>
      </c>
      <c r="C18675" s="13">
        <v>44952</v>
      </c>
    </row>
    <row r="18676" spans="1:3" ht="15.75" hidden="1" customHeight="1">
      <c r="A18676" s="13" t="s">
        <v>386</v>
      </c>
      <c r="B18676" s="13">
        <v>1884</v>
      </c>
      <c r="C18676" s="13">
        <v>46006</v>
      </c>
    </row>
    <row r="18677" spans="1:3" ht="15.75" hidden="1" customHeight="1">
      <c r="A18677" s="13" t="s">
        <v>386</v>
      </c>
      <c r="B18677" s="13">
        <v>1885</v>
      </c>
      <c r="C18677" s="13">
        <v>47086</v>
      </c>
    </row>
    <row r="18678" spans="1:3" ht="15.75" hidden="1" customHeight="1">
      <c r="A18678" s="13" t="s">
        <v>386</v>
      </c>
      <c r="B18678" s="13">
        <v>1886</v>
      </c>
      <c r="C18678" s="13">
        <v>48190</v>
      </c>
    </row>
    <row r="18679" spans="1:3" ht="15.75" hidden="1" customHeight="1">
      <c r="A18679" s="13" t="s">
        <v>386</v>
      </c>
      <c r="B18679" s="13">
        <v>1887</v>
      </c>
      <c r="C18679" s="13">
        <v>49321</v>
      </c>
    </row>
    <row r="18680" spans="1:3" ht="15.75" hidden="1" customHeight="1">
      <c r="A18680" s="13" t="s">
        <v>386</v>
      </c>
      <c r="B18680" s="13">
        <v>1888</v>
      </c>
      <c r="C18680" s="13">
        <v>50478</v>
      </c>
    </row>
    <row r="18681" spans="1:3" ht="15.75" hidden="1" customHeight="1">
      <c r="A18681" s="13" t="s">
        <v>386</v>
      </c>
      <c r="B18681" s="13">
        <v>1889</v>
      </c>
      <c r="C18681" s="13">
        <v>51598</v>
      </c>
    </row>
    <row r="18682" spans="1:3" ht="15.75" hidden="1" customHeight="1">
      <c r="A18682" s="13" t="s">
        <v>386</v>
      </c>
      <c r="B18682" s="13">
        <v>1890</v>
      </c>
      <c r="C18682" s="13">
        <v>52678</v>
      </c>
    </row>
    <row r="18683" spans="1:3" ht="15.75" hidden="1" customHeight="1">
      <c r="A18683" s="13" t="s">
        <v>386</v>
      </c>
      <c r="B18683" s="13">
        <v>1891</v>
      </c>
      <c r="C18683" s="13">
        <v>53717</v>
      </c>
    </row>
    <row r="18684" spans="1:3" ht="15.75" hidden="1" customHeight="1">
      <c r="A18684" s="13" t="s">
        <v>386</v>
      </c>
      <c r="B18684" s="13">
        <v>1892</v>
      </c>
      <c r="C18684" s="13">
        <v>54713</v>
      </c>
    </row>
    <row r="18685" spans="1:3" ht="15.75" hidden="1" customHeight="1">
      <c r="A18685" s="13" t="s">
        <v>386</v>
      </c>
      <c r="B18685" s="13">
        <v>1893</v>
      </c>
      <c r="C18685" s="13">
        <v>55663</v>
      </c>
    </row>
    <row r="18686" spans="1:3" ht="15.75" hidden="1" customHeight="1">
      <c r="A18686" s="13" t="s">
        <v>386</v>
      </c>
      <c r="B18686" s="13">
        <v>1894</v>
      </c>
      <c r="C18686" s="13">
        <v>56629</v>
      </c>
    </row>
    <row r="18687" spans="1:3" ht="15.75" hidden="1" customHeight="1">
      <c r="A18687" s="13" t="s">
        <v>386</v>
      </c>
      <c r="B18687" s="13">
        <v>1895</v>
      </c>
      <c r="C18687" s="13">
        <v>57612</v>
      </c>
    </row>
    <row r="18688" spans="1:3" ht="15.75" hidden="1" customHeight="1">
      <c r="A18688" s="13" t="s">
        <v>386</v>
      </c>
      <c r="B18688" s="13">
        <v>1896</v>
      </c>
      <c r="C18688" s="13">
        <v>58612</v>
      </c>
    </row>
    <row r="18689" spans="1:3" ht="15.75" hidden="1" customHeight="1">
      <c r="A18689" s="13" t="s">
        <v>386</v>
      </c>
      <c r="B18689" s="13">
        <v>1897</v>
      </c>
      <c r="C18689" s="13">
        <v>59630</v>
      </c>
    </row>
    <row r="18690" spans="1:3" ht="15.75" hidden="1" customHeight="1">
      <c r="A18690" s="13" t="s">
        <v>386</v>
      </c>
      <c r="B18690" s="13">
        <v>1898</v>
      </c>
      <c r="C18690" s="13">
        <v>60665</v>
      </c>
    </row>
    <row r="18691" spans="1:3" ht="15.75" hidden="1" customHeight="1">
      <c r="A18691" s="13" t="s">
        <v>386</v>
      </c>
      <c r="B18691" s="13">
        <v>1899</v>
      </c>
      <c r="C18691" s="13">
        <v>61577</v>
      </c>
    </row>
    <row r="18692" spans="1:3" ht="15.75" hidden="1" customHeight="1">
      <c r="A18692" s="13" t="s">
        <v>386</v>
      </c>
      <c r="B18692" s="13">
        <v>1900</v>
      </c>
      <c r="C18692" s="13">
        <v>62362</v>
      </c>
    </row>
    <row r="18693" spans="1:3" ht="15.75" hidden="1" customHeight="1">
      <c r="A18693" s="13" t="s">
        <v>386</v>
      </c>
      <c r="B18693" s="13">
        <v>1901</v>
      </c>
      <c r="C18693" s="13">
        <v>63018</v>
      </c>
    </row>
    <row r="18694" spans="1:3" ht="15.75" hidden="1" customHeight="1">
      <c r="A18694" s="13" t="s">
        <v>386</v>
      </c>
      <c r="B18694" s="13">
        <v>1902</v>
      </c>
      <c r="C18694" s="13">
        <v>63541</v>
      </c>
    </row>
    <row r="18695" spans="1:3" ht="15.75" hidden="1" customHeight="1">
      <c r="A18695" s="13" t="s">
        <v>386</v>
      </c>
      <c r="B18695" s="13">
        <v>1903</v>
      </c>
      <c r="C18695" s="13">
        <v>63929</v>
      </c>
    </row>
    <row r="18696" spans="1:3" ht="15.75" hidden="1" customHeight="1">
      <c r="A18696" s="13" t="s">
        <v>386</v>
      </c>
      <c r="B18696" s="13">
        <v>1904</v>
      </c>
      <c r="C18696" s="13">
        <v>64319</v>
      </c>
    </row>
    <row r="18697" spans="1:3" ht="15.75" hidden="1" customHeight="1">
      <c r="A18697" s="13" t="s">
        <v>386</v>
      </c>
      <c r="B18697" s="13">
        <v>1905</v>
      </c>
      <c r="C18697" s="13">
        <v>64712</v>
      </c>
    </row>
    <row r="18698" spans="1:3" ht="15.75" hidden="1" customHeight="1">
      <c r="A18698" s="13" t="s">
        <v>386</v>
      </c>
      <c r="B18698" s="13">
        <v>1906</v>
      </c>
      <c r="C18698" s="13">
        <v>65106</v>
      </c>
    </row>
    <row r="18699" spans="1:3" ht="15.75" hidden="1" customHeight="1">
      <c r="A18699" s="13" t="s">
        <v>386</v>
      </c>
      <c r="B18699" s="13">
        <v>1907</v>
      </c>
      <c r="C18699" s="13">
        <v>65504</v>
      </c>
    </row>
    <row r="18700" spans="1:3" ht="15.75" hidden="1" customHeight="1">
      <c r="A18700" s="13" t="s">
        <v>386</v>
      </c>
      <c r="B18700" s="13">
        <v>1908</v>
      </c>
      <c r="C18700" s="13">
        <v>65903</v>
      </c>
    </row>
    <row r="18701" spans="1:3" ht="15.75" hidden="1" customHeight="1">
      <c r="A18701" s="13" t="s">
        <v>386</v>
      </c>
      <c r="B18701" s="13">
        <v>1909</v>
      </c>
      <c r="C18701" s="13">
        <v>66203</v>
      </c>
    </row>
    <row r="18702" spans="1:3" ht="15.75" hidden="1" customHeight="1">
      <c r="A18702" s="13" t="s">
        <v>386</v>
      </c>
      <c r="B18702" s="13">
        <v>1910</v>
      </c>
      <c r="C18702" s="13">
        <v>66402</v>
      </c>
    </row>
    <row r="18703" spans="1:3" ht="15.75" hidden="1" customHeight="1">
      <c r="A18703" s="13" t="s">
        <v>386</v>
      </c>
      <c r="B18703" s="13">
        <v>1911</v>
      </c>
      <c r="C18703" s="13">
        <v>66500</v>
      </c>
    </row>
    <row r="18704" spans="1:3" ht="15.75" hidden="1" customHeight="1">
      <c r="A18704" s="13" t="s">
        <v>386</v>
      </c>
      <c r="B18704" s="13">
        <v>1912</v>
      </c>
      <c r="C18704" s="13">
        <v>66497</v>
      </c>
    </row>
    <row r="18705" spans="1:3" ht="15.75" hidden="1" customHeight="1">
      <c r="A18705" s="13" t="s">
        <v>386</v>
      </c>
      <c r="B18705" s="13">
        <v>1913</v>
      </c>
      <c r="C18705" s="13">
        <v>66393</v>
      </c>
    </row>
    <row r="18706" spans="1:3" ht="15.75" hidden="1" customHeight="1">
      <c r="A18706" s="13" t="s">
        <v>386</v>
      </c>
      <c r="B18706" s="13">
        <v>1914</v>
      </c>
      <c r="C18706" s="13">
        <v>66288</v>
      </c>
    </row>
    <row r="18707" spans="1:3" ht="15.75" hidden="1" customHeight="1">
      <c r="A18707" s="13" t="s">
        <v>386</v>
      </c>
      <c r="B18707" s="13">
        <v>1915</v>
      </c>
      <c r="C18707" s="13">
        <v>66184</v>
      </c>
    </row>
    <row r="18708" spans="1:3" ht="15.75" hidden="1" customHeight="1">
      <c r="A18708" s="13" t="s">
        <v>386</v>
      </c>
      <c r="B18708" s="13">
        <v>1916</v>
      </c>
      <c r="C18708" s="13">
        <v>66079</v>
      </c>
    </row>
    <row r="18709" spans="1:3" ht="15.75" hidden="1" customHeight="1">
      <c r="A18709" s="13" t="s">
        <v>386</v>
      </c>
      <c r="B18709" s="13">
        <v>1917</v>
      </c>
      <c r="C18709" s="13">
        <v>65975</v>
      </c>
    </row>
    <row r="18710" spans="1:3" ht="15.75" hidden="1" customHeight="1">
      <c r="A18710" s="13" t="s">
        <v>386</v>
      </c>
      <c r="B18710" s="13">
        <v>1918</v>
      </c>
      <c r="C18710" s="13">
        <v>65876</v>
      </c>
    </row>
    <row r="18711" spans="1:3" ht="15.75" hidden="1" customHeight="1">
      <c r="A18711" s="13" t="s">
        <v>386</v>
      </c>
      <c r="B18711" s="13">
        <v>1919</v>
      </c>
      <c r="C18711" s="13">
        <v>66035</v>
      </c>
    </row>
    <row r="18712" spans="1:3" ht="15.75" hidden="1" customHeight="1">
      <c r="A18712" s="13" t="s">
        <v>386</v>
      </c>
      <c r="B18712" s="13">
        <v>1920</v>
      </c>
      <c r="C18712" s="13">
        <v>66457</v>
      </c>
    </row>
    <row r="18713" spans="1:3" ht="15.75" hidden="1" customHeight="1">
      <c r="A18713" s="13" t="s">
        <v>386</v>
      </c>
      <c r="B18713" s="13">
        <v>1921</v>
      </c>
      <c r="C18713" s="13">
        <v>67145</v>
      </c>
    </row>
    <row r="18714" spans="1:3" ht="15.75" hidden="1" customHeight="1">
      <c r="A18714" s="13" t="s">
        <v>386</v>
      </c>
      <c r="B18714" s="13">
        <v>1922</v>
      </c>
      <c r="C18714" s="13">
        <v>68105</v>
      </c>
    </row>
    <row r="18715" spans="1:3" ht="15.75" hidden="1" customHeight="1">
      <c r="A18715" s="13" t="s">
        <v>386</v>
      </c>
      <c r="B18715" s="13">
        <v>1923</v>
      </c>
      <c r="C18715" s="13">
        <v>69340</v>
      </c>
    </row>
    <row r="18716" spans="1:3" ht="15.75" hidden="1" customHeight="1">
      <c r="A18716" s="13" t="s">
        <v>386</v>
      </c>
      <c r="B18716" s="13">
        <v>1924</v>
      </c>
      <c r="C18716" s="13">
        <v>70598</v>
      </c>
    </row>
    <row r="18717" spans="1:3" ht="15.75" hidden="1" customHeight="1">
      <c r="A18717" s="13" t="s">
        <v>386</v>
      </c>
      <c r="B18717" s="13">
        <v>1925</v>
      </c>
      <c r="C18717" s="13">
        <v>71879</v>
      </c>
    </row>
    <row r="18718" spans="1:3" ht="15.75" hidden="1" customHeight="1">
      <c r="A18718" s="13" t="s">
        <v>386</v>
      </c>
      <c r="B18718" s="13">
        <v>1926</v>
      </c>
      <c r="C18718" s="13">
        <v>73183</v>
      </c>
    </row>
    <row r="18719" spans="1:3" ht="15.75" hidden="1" customHeight="1">
      <c r="A18719" s="13" t="s">
        <v>386</v>
      </c>
      <c r="B18719" s="13">
        <v>1927</v>
      </c>
      <c r="C18719" s="13">
        <v>74511</v>
      </c>
    </row>
    <row r="18720" spans="1:3" ht="15.75" hidden="1" customHeight="1">
      <c r="A18720" s="13" t="s">
        <v>386</v>
      </c>
      <c r="B18720" s="13">
        <v>1928</v>
      </c>
      <c r="C18720" s="13">
        <v>75863</v>
      </c>
    </row>
    <row r="18721" spans="1:3" ht="15.75" hidden="1" customHeight="1">
      <c r="A18721" s="13" t="s">
        <v>386</v>
      </c>
      <c r="B18721" s="13">
        <v>1929</v>
      </c>
      <c r="C18721" s="13">
        <v>77160</v>
      </c>
    </row>
    <row r="18722" spans="1:3" ht="15.75" hidden="1" customHeight="1">
      <c r="A18722" s="13" t="s">
        <v>386</v>
      </c>
      <c r="B18722" s="13">
        <v>1930</v>
      </c>
      <c r="C18722" s="13">
        <v>78401</v>
      </c>
    </row>
    <row r="18723" spans="1:3" ht="15.75" hidden="1" customHeight="1">
      <c r="A18723" s="13" t="s">
        <v>386</v>
      </c>
      <c r="B18723" s="13">
        <v>1931</v>
      </c>
      <c r="C18723" s="13">
        <v>79583</v>
      </c>
    </row>
    <row r="18724" spans="1:3" ht="15.75" hidden="1" customHeight="1">
      <c r="A18724" s="13" t="s">
        <v>386</v>
      </c>
      <c r="B18724" s="13">
        <v>1932</v>
      </c>
      <c r="C18724" s="13">
        <v>80705</v>
      </c>
    </row>
    <row r="18725" spans="1:3" ht="15.75" hidden="1" customHeight="1">
      <c r="A18725" s="13" t="s">
        <v>386</v>
      </c>
      <c r="B18725" s="13">
        <v>1933</v>
      </c>
      <c r="C18725" s="13">
        <v>81764</v>
      </c>
    </row>
    <row r="18726" spans="1:3" ht="15.75" hidden="1" customHeight="1">
      <c r="A18726" s="13" t="s">
        <v>386</v>
      </c>
      <c r="B18726" s="13">
        <v>1934</v>
      </c>
      <c r="C18726" s="13">
        <v>82837</v>
      </c>
    </row>
    <row r="18727" spans="1:3" ht="15.75" hidden="1" customHeight="1">
      <c r="A18727" s="13" t="s">
        <v>386</v>
      </c>
      <c r="B18727" s="13">
        <v>1935</v>
      </c>
      <c r="C18727" s="13">
        <v>83924</v>
      </c>
    </row>
    <row r="18728" spans="1:3" ht="15.75" hidden="1" customHeight="1">
      <c r="A18728" s="13" t="s">
        <v>386</v>
      </c>
      <c r="B18728" s="13">
        <v>1936</v>
      </c>
      <c r="C18728" s="13">
        <v>85025</v>
      </c>
    </row>
    <row r="18729" spans="1:3" ht="15.75" hidden="1" customHeight="1">
      <c r="A18729" s="13" t="s">
        <v>386</v>
      </c>
      <c r="B18729" s="13">
        <v>1937</v>
      </c>
      <c r="C18729" s="13">
        <v>86141</v>
      </c>
    </row>
    <row r="18730" spans="1:3" ht="15.75" hidden="1" customHeight="1">
      <c r="A18730" s="13" t="s">
        <v>386</v>
      </c>
      <c r="B18730" s="13">
        <v>1938</v>
      </c>
      <c r="C18730" s="13">
        <v>87271</v>
      </c>
    </row>
    <row r="18731" spans="1:3" ht="15.75" hidden="1" customHeight="1">
      <c r="A18731" s="13" t="s">
        <v>386</v>
      </c>
      <c r="B18731" s="13">
        <v>1939</v>
      </c>
      <c r="C18731" s="13">
        <v>87876</v>
      </c>
    </row>
    <row r="18732" spans="1:3" ht="15.75" hidden="1" customHeight="1">
      <c r="A18732" s="13" t="s">
        <v>386</v>
      </c>
      <c r="B18732" s="13">
        <v>1940</v>
      </c>
      <c r="C18732" s="13">
        <v>87959</v>
      </c>
    </row>
    <row r="18733" spans="1:3" ht="15.75" hidden="1" customHeight="1">
      <c r="A18733" s="13" t="s">
        <v>386</v>
      </c>
      <c r="B18733" s="13">
        <v>1941</v>
      </c>
      <c r="C18733" s="13">
        <v>87521</v>
      </c>
    </row>
    <row r="18734" spans="1:3" ht="15.75" hidden="1" customHeight="1">
      <c r="A18734" s="13" t="s">
        <v>386</v>
      </c>
      <c r="B18734" s="13">
        <v>1942</v>
      </c>
      <c r="C18734" s="13">
        <v>86564</v>
      </c>
    </row>
    <row r="18735" spans="1:3" ht="15.75" hidden="1" customHeight="1">
      <c r="A18735" s="13" t="s">
        <v>386</v>
      </c>
      <c r="B18735" s="13">
        <v>1943</v>
      </c>
      <c r="C18735" s="13">
        <v>85091</v>
      </c>
    </row>
    <row r="18736" spans="1:3" ht="15.75" hidden="1" customHeight="1">
      <c r="A18736" s="13" t="s">
        <v>386</v>
      </c>
      <c r="B18736" s="13">
        <v>1944</v>
      </c>
      <c r="C18736" s="13">
        <v>83643</v>
      </c>
    </row>
    <row r="18737" spans="1:4" ht="15.75" hidden="1" customHeight="1">
      <c r="A18737" s="13" t="s">
        <v>386</v>
      </c>
      <c r="B18737" s="13">
        <v>1945</v>
      </c>
      <c r="C18737" s="13">
        <v>82220</v>
      </c>
    </row>
    <row r="18738" spans="1:4" ht="15.75" hidden="1" customHeight="1">
      <c r="A18738" s="13" t="s">
        <v>386</v>
      </c>
      <c r="B18738" s="13">
        <v>1946</v>
      </c>
      <c r="C18738" s="13">
        <v>80821</v>
      </c>
    </row>
    <row r="18739" spans="1:4" ht="15.75" hidden="1" customHeight="1">
      <c r="A18739" s="13" t="s">
        <v>386</v>
      </c>
      <c r="B18739" s="13">
        <v>1947</v>
      </c>
      <c r="C18739" s="13">
        <v>79446</v>
      </c>
    </row>
    <row r="18740" spans="1:4" ht="15.75" hidden="1" customHeight="1">
      <c r="A18740" s="13" t="s">
        <v>386</v>
      </c>
      <c r="B18740" s="13">
        <v>1948</v>
      </c>
      <c r="C18740" s="13">
        <v>78094</v>
      </c>
    </row>
    <row r="18741" spans="1:4" ht="15.75" hidden="1" customHeight="1">
      <c r="A18741" s="13" t="s">
        <v>386</v>
      </c>
      <c r="B18741" s="13">
        <v>1949</v>
      </c>
      <c r="C18741" s="13">
        <v>77285</v>
      </c>
    </row>
    <row r="18742" spans="1:4" ht="15.75" hidden="1" customHeight="1">
      <c r="A18742" s="13" t="s">
        <v>386</v>
      </c>
      <c r="B18742" s="13">
        <v>1950</v>
      </c>
      <c r="C18742" s="13">
        <v>77044</v>
      </c>
      <c r="D18742" s="13">
        <v>7.0000000000000001E-3</v>
      </c>
    </row>
    <row r="18743" spans="1:4" ht="15.75" hidden="1" customHeight="1">
      <c r="A18743" s="13" t="s">
        <v>386</v>
      </c>
      <c r="B18743" s="13">
        <v>1951</v>
      </c>
      <c r="C18743" s="13">
        <v>77452</v>
      </c>
      <c r="D18743" s="13">
        <v>1.0999999999999999E-2</v>
      </c>
    </row>
    <row r="18744" spans="1:4" ht="15.75" hidden="1" customHeight="1">
      <c r="A18744" s="13" t="s">
        <v>386</v>
      </c>
      <c r="B18744" s="13">
        <v>1952</v>
      </c>
      <c r="C18744" s="13">
        <v>78387</v>
      </c>
      <c r="D18744" s="13">
        <v>1.0999999999999999E-2</v>
      </c>
    </row>
    <row r="18745" spans="1:4" ht="15.75" hidden="1" customHeight="1">
      <c r="A18745" s="13" t="s">
        <v>386</v>
      </c>
      <c r="B18745" s="13">
        <v>1953</v>
      </c>
      <c r="C18745" s="13">
        <v>79575</v>
      </c>
      <c r="D18745" s="13">
        <v>1.0999999999999999E-2</v>
      </c>
    </row>
    <row r="18746" spans="1:4" ht="15.75" hidden="1" customHeight="1">
      <c r="A18746" s="13" t="s">
        <v>386</v>
      </c>
      <c r="B18746" s="13">
        <v>1954</v>
      </c>
      <c r="C18746" s="13">
        <v>81002</v>
      </c>
      <c r="D18746" s="13">
        <v>1.0999999999999999E-2</v>
      </c>
    </row>
    <row r="18747" spans="1:4" ht="15.75" hidden="1" customHeight="1">
      <c r="A18747" s="13" t="s">
        <v>386</v>
      </c>
      <c r="B18747" s="13">
        <v>1955</v>
      </c>
      <c r="C18747" s="13">
        <v>82679</v>
      </c>
      <c r="D18747" s="13">
        <v>1.0999999999999999E-2</v>
      </c>
    </row>
    <row r="18748" spans="1:4" ht="15.75" hidden="1" customHeight="1">
      <c r="A18748" s="13" t="s">
        <v>386</v>
      </c>
      <c r="B18748" s="13">
        <v>1956</v>
      </c>
      <c r="C18748" s="13">
        <v>84613</v>
      </c>
      <c r="D18748" s="13">
        <v>1.0999999999999999E-2</v>
      </c>
    </row>
    <row r="18749" spans="1:4" ht="15.75" hidden="1" customHeight="1">
      <c r="A18749" s="13" t="s">
        <v>386</v>
      </c>
      <c r="B18749" s="13">
        <v>1957</v>
      </c>
      <c r="C18749" s="13">
        <v>86794</v>
      </c>
      <c r="D18749" s="13">
        <v>1.0999999999999999E-2</v>
      </c>
    </row>
    <row r="18750" spans="1:4" ht="15.75" hidden="1" customHeight="1">
      <c r="A18750" s="13" t="s">
        <v>386</v>
      </c>
      <c r="B18750" s="13">
        <v>1958</v>
      </c>
      <c r="C18750" s="13">
        <v>89178</v>
      </c>
      <c r="D18750" s="13">
        <v>1.4999999999999999E-2</v>
      </c>
    </row>
    <row r="18751" spans="1:4" ht="15.75" hidden="1" customHeight="1">
      <c r="A18751" s="13" t="s">
        <v>386</v>
      </c>
      <c r="B18751" s="13">
        <v>1959</v>
      </c>
      <c r="C18751" s="13">
        <v>91702</v>
      </c>
      <c r="D18751" s="13">
        <v>1.4999999999999999E-2</v>
      </c>
    </row>
    <row r="18752" spans="1:4" ht="15.75" hidden="1" customHeight="1">
      <c r="A18752" s="13" t="s">
        <v>386</v>
      </c>
      <c r="B18752" s="13">
        <v>1960</v>
      </c>
      <c r="C18752" s="13">
        <v>93792</v>
      </c>
      <c r="D18752" s="13">
        <v>2.1999999999999999E-2</v>
      </c>
    </row>
    <row r="18753" spans="1:4" ht="15.75" hidden="1" customHeight="1">
      <c r="A18753" s="13" t="s">
        <v>386</v>
      </c>
      <c r="B18753" s="13">
        <v>1961</v>
      </c>
      <c r="C18753" s="13">
        <v>95119</v>
      </c>
      <c r="D18753" s="13">
        <v>1.7999999999999999E-2</v>
      </c>
    </row>
    <row r="18754" spans="1:4" ht="15.75" hidden="1" customHeight="1">
      <c r="A18754" s="13" t="s">
        <v>386</v>
      </c>
      <c r="B18754" s="13">
        <v>1962</v>
      </c>
      <c r="C18754" s="13">
        <v>96071</v>
      </c>
      <c r="D18754" s="13">
        <v>2.5999999999999999E-2</v>
      </c>
    </row>
    <row r="18755" spans="1:4" ht="15.75" hidden="1" customHeight="1">
      <c r="A18755" s="13" t="s">
        <v>386</v>
      </c>
      <c r="B18755" s="13">
        <v>1963</v>
      </c>
      <c r="C18755" s="13">
        <v>96900</v>
      </c>
      <c r="D18755" s="13">
        <v>1.4999999999999999E-2</v>
      </c>
    </row>
    <row r="18756" spans="1:4" ht="15.75" hidden="1" customHeight="1">
      <c r="A18756" s="13" t="s">
        <v>386</v>
      </c>
      <c r="B18756" s="13">
        <v>1964</v>
      </c>
      <c r="C18756" s="13">
        <v>97630</v>
      </c>
      <c r="D18756" s="13">
        <v>2.1999999999999999E-2</v>
      </c>
    </row>
    <row r="18757" spans="1:4" ht="15.75" hidden="1" customHeight="1">
      <c r="A18757" s="13" t="s">
        <v>386</v>
      </c>
      <c r="B18757" s="13">
        <v>1965</v>
      </c>
      <c r="C18757" s="13">
        <v>98240</v>
      </c>
      <c r="D18757" s="13">
        <v>2.1999999999999999E-2</v>
      </c>
    </row>
    <row r="18758" spans="1:4" ht="15.75" hidden="1" customHeight="1">
      <c r="A18758" s="13" t="s">
        <v>386</v>
      </c>
      <c r="B18758" s="13">
        <v>1966</v>
      </c>
      <c r="C18758" s="13">
        <v>98711</v>
      </c>
      <c r="D18758" s="13">
        <v>2.9000000000000001E-2</v>
      </c>
    </row>
    <row r="18759" spans="1:4" ht="15.75" hidden="1" customHeight="1">
      <c r="A18759" s="13" t="s">
        <v>386</v>
      </c>
      <c r="B18759" s="13">
        <v>1967</v>
      </c>
      <c r="C18759" s="13">
        <v>98995</v>
      </c>
      <c r="D18759" s="13">
        <v>3.6999999999999998E-2</v>
      </c>
    </row>
    <row r="18760" spans="1:4" ht="15.75" hidden="1" customHeight="1">
      <c r="A18760" s="13" t="s">
        <v>386</v>
      </c>
      <c r="B18760" s="13">
        <v>1968</v>
      </c>
      <c r="C18760" s="13">
        <v>99076</v>
      </c>
      <c r="D18760" s="13">
        <v>0.04</v>
      </c>
    </row>
    <row r="18761" spans="1:4" ht="15.75" hidden="1" customHeight="1">
      <c r="A18761" s="13" t="s">
        <v>386</v>
      </c>
      <c r="B18761" s="13">
        <v>1969</v>
      </c>
      <c r="C18761" s="13">
        <v>98996</v>
      </c>
      <c r="D18761" s="13">
        <v>4.8000000000000001E-2</v>
      </c>
    </row>
    <row r="18762" spans="1:4" ht="15.75" hidden="1" customHeight="1">
      <c r="A18762" s="13" t="s">
        <v>386</v>
      </c>
      <c r="B18762" s="13">
        <v>1970</v>
      </c>
      <c r="C18762" s="13">
        <v>98815</v>
      </c>
      <c r="D18762" s="13">
        <v>4.3999999999999997E-2</v>
      </c>
    </row>
    <row r="18763" spans="1:4" ht="15.75" hidden="1" customHeight="1">
      <c r="A18763" s="13" t="s">
        <v>386</v>
      </c>
      <c r="B18763" s="13">
        <v>1971</v>
      </c>
      <c r="C18763" s="13">
        <v>98557</v>
      </c>
      <c r="D18763" s="13">
        <v>4.8000000000000001E-2</v>
      </c>
    </row>
    <row r="18764" spans="1:4" ht="15.75" hidden="1" customHeight="1">
      <c r="A18764" s="13" t="s">
        <v>386</v>
      </c>
      <c r="B18764" s="13">
        <v>1972</v>
      </c>
      <c r="C18764" s="13">
        <v>98245</v>
      </c>
      <c r="D18764" s="13">
        <v>4.8000000000000001E-2</v>
      </c>
    </row>
    <row r="18765" spans="1:4" ht="15.75" hidden="1" customHeight="1">
      <c r="A18765" s="13" t="s">
        <v>386</v>
      </c>
      <c r="B18765" s="13">
        <v>1973</v>
      </c>
      <c r="C18765" s="13">
        <v>97902</v>
      </c>
      <c r="D18765" s="13">
        <v>5.5E-2</v>
      </c>
    </row>
    <row r="18766" spans="1:4" ht="15.75" hidden="1" customHeight="1">
      <c r="A18766" s="13" t="s">
        <v>386</v>
      </c>
      <c r="B18766" s="13">
        <v>1974</v>
      </c>
      <c r="C18766" s="13">
        <v>97542</v>
      </c>
      <c r="D18766" s="13">
        <v>3.6999999999999998E-2</v>
      </c>
    </row>
    <row r="18767" spans="1:4" ht="15.75" hidden="1" customHeight="1">
      <c r="A18767" s="13" t="s">
        <v>386</v>
      </c>
      <c r="B18767" s="13">
        <v>1975</v>
      </c>
      <c r="C18767" s="13">
        <v>97187</v>
      </c>
      <c r="D18767" s="13">
        <v>4.8000000000000001E-2</v>
      </c>
    </row>
    <row r="18768" spans="1:4" ht="15.75" hidden="1" customHeight="1">
      <c r="A18768" s="13" t="s">
        <v>386</v>
      </c>
      <c r="B18768" s="13">
        <v>1976</v>
      </c>
      <c r="C18768" s="13">
        <v>96801</v>
      </c>
      <c r="D18768" s="13">
        <v>4.8000000000000001E-2</v>
      </c>
    </row>
    <row r="18769" spans="1:4" ht="15.75" hidden="1" customHeight="1">
      <c r="A18769" s="13" t="s">
        <v>386</v>
      </c>
      <c r="B18769" s="13">
        <v>1977</v>
      </c>
      <c r="C18769" s="13">
        <v>96347</v>
      </c>
      <c r="D18769" s="13">
        <v>4.8000000000000001E-2</v>
      </c>
    </row>
    <row r="18770" spans="1:4" ht="15.75" hidden="1" customHeight="1">
      <c r="A18770" s="13" t="s">
        <v>386</v>
      </c>
      <c r="B18770" s="13">
        <v>1978</v>
      </c>
      <c r="C18770" s="13">
        <v>95828</v>
      </c>
      <c r="D18770" s="13">
        <v>5.0999999999999997E-2</v>
      </c>
    </row>
    <row r="18771" spans="1:4" ht="15.75" hidden="1" customHeight="1">
      <c r="A18771" s="13" t="s">
        <v>386</v>
      </c>
      <c r="B18771" s="13">
        <v>1979</v>
      </c>
      <c r="C18771" s="13">
        <v>95259</v>
      </c>
      <c r="D18771" s="13">
        <v>4.8000000000000001E-2</v>
      </c>
    </row>
    <row r="18772" spans="1:4" ht="15.75" hidden="1" customHeight="1">
      <c r="A18772" s="13" t="s">
        <v>386</v>
      </c>
      <c r="B18772" s="13">
        <v>1980</v>
      </c>
      <c r="C18772" s="13">
        <v>94857</v>
      </c>
      <c r="D18772" s="13">
        <v>4.8000000000000001E-2</v>
      </c>
    </row>
    <row r="18773" spans="1:4" ht="15.75" hidden="1" customHeight="1">
      <c r="A18773" s="13" t="s">
        <v>386</v>
      </c>
      <c r="B18773" s="13">
        <v>1981</v>
      </c>
      <c r="C18773" s="13">
        <v>95239</v>
      </c>
      <c r="D18773" s="13">
        <v>5.8999999999999997E-2</v>
      </c>
    </row>
    <row r="18774" spans="1:4" ht="15.75" hidden="1" customHeight="1">
      <c r="A18774" s="13" t="s">
        <v>386</v>
      </c>
      <c r="B18774" s="13">
        <v>1982</v>
      </c>
      <c r="C18774" s="13">
        <v>96552</v>
      </c>
      <c r="D18774" s="13">
        <v>6.2E-2</v>
      </c>
    </row>
    <row r="18775" spans="1:4" ht="15.75" hidden="1" customHeight="1">
      <c r="A18775" s="13" t="s">
        <v>386</v>
      </c>
      <c r="B18775" s="13">
        <v>1983</v>
      </c>
      <c r="C18775" s="13">
        <v>98192</v>
      </c>
      <c r="D18775" s="13">
        <v>6.2E-2</v>
      </c>
    </row>
    <row r="18776" spans="1:4" ht="15.75" hidden="1" customHeight="1">
      <c r="A18776" s="13" t="s">
        <v>386</v>
      </c>
      <c r="B18776" s="13">
        <v>1984</v>
      </c>
      <c r="C18776" s="13">
        <v>99631</v>
      </c>
      <c r="D18776" s="13">
        <v>6.2E-2</v>
      </c>
    </row>
    <row r="18777" spans="1:4" ht="15.75" hidden="1" customHeight="1">
      <c r="A18777" s="13" t="s">
        <v>386</v>
      </c>
      <c r="B18777" s="13">
        <v>1985</v>
      </c>
      <c r="C18777" s="13">
        <v>100594</v>
      </c>
      <c r="D18777" s="13">
        <v>6.2E-2</v>
      </c>
    </row>
    <row r="18778" spans="1:4" ht="15.75" hidden="1" customHeight="1">
      <c r="A18778" s="13" t="s">
        <v>386</v>
      </c>
      <c r="B18778" s="13">
        <v>1986</v>
      </c>
      <c r="C18778" s="13">
        <v>100909</v>
      </c>
      <c r="D18778" s="13">
        <v>6.6000000000000003E-2</v>
      </c>
    </row>
    <row r="18779" spans="1:4" ht="15.75" hidden="1" customHeight="1">
      <c r="A18779" s="13" t="s">
        <v>386</v>
      </c>
      <c r="B18779" s="13">
        <v>1987</v>
      </c>
      <c r="C18779" s="13">
        <v>100616</v>
      </c>
      <c r="D18779" s="13">
        <v>7.2999999999999995E-2</v>
      </c>
    </row>
    <row r="18780" spans="1:4" ht="15.75" hidden="1" customHeight="1">
      <c r="A18780" s="13" t="s">
        <v>386</v>
      </c>
      <c r="B18780" s="13">
        <v>1988</v>
      </c>
      <c r="C18780" s="13">
        <v>99898</v>
      </c>
      <c r="D18780" s="13">
        <v>9.5000000000000001E-2</v>
      </c>
    </row>
    <row r="18781" spans="1:4" ht="15.75" hidden="1" customHeight="1">
      <c r="A18781" s="13" t="s">
        <v>386</v>
      </c>
      <c r="B18781" s="13">
        <v>1989</v>
      </c>
      <c r="C18781" s="13">
        <v>99238</v>
      </c>
      <c r="D18781" s="13">
        <v>0.10299999999999999</v>
      </c>
    </row>
    <row r="18782" spans="1:4" ht="15.75" hidden="1" customHeight="1">
      <c r="A18782" s="13" t="s">
        <v>386</v>
      </c>
      <c r="B18782" s="13">
        <v>1990</v>
      </c>
      <c r="C18782" s="13">
        <v>99066</v>
      </c>
      <c r="D18782" s="13">
        <v>0.106</v>
      </c>
    </row>
    <row r="18783" spans="1:4" ht="15.75" hidden="1" customHeight="1">
      <c r="A18783" s="13" t="s">
        <v>386</v>
      </c>
      <c r="B18783" s="13">
        <v>1991</v>
      </c>
      <c r="C18783" s="13">
        <v>99778</v>
      </c>
      <c r="D18783" s="13">
        <v>0.11</v>
      </c>
    </row>
    <row r="18784" spans="1:4" ht="15.75" hidden="1" customHeight="1">
      <c r="A18784" s="13" t="s">
        <v>386</v>
      </c>
      <c r="B18784" s="13">
        <v>1992</v>
      </c>
      <c r="C18784" s="13">
        <v>101054</v>
      </c>
      <c r="D18784" s="13">
        <v>0.11700000000000001</v>
      </c>
    </row>
    <row r="18785" spans="1:4" ht="15.75" hidden="1" customHeight="1">
      <c r="A18785" s="13" t="s">
        <v>386</v>
      </c>
      <c r="B18785" s="13">
        <v>1993</v>
      </c>
      <c r="C18785" s="13">
        <v>102190</v>
      </c>
      <c r="D18785" s="13">
        <v>0.121</v>
      </c>
    </row>
    <row r="18786" spans="1:4" ht="15.75" hidden="1" customHeight="1">
      <c r="A18786" s="13" t="s">
        <v>386</v>
      </c>
      <c r="B18786" s="13">
        <v>1994</v>
      </c>
      <c r="C18786" s="13">
        <v>103194</v>
      </c>
      <c r="D18786" s="13">
        <v>0.14299999999999999</v>
      </c>
    </row>
    <row r="18787" spans="1:4" ht="15.75" hidden="1" customHeight="1">
      <c r="A18787" s="13" t="s">
        <v>386</v>
      </c>
      <c r="B18787" s="13">
        <v>1995</v>
      </c>
      <c r="C18787" s="13">
        <v>104075</v>
      </c>
      <c r="D18787" s="13">
        <v>0.15</v>
      </c>
    </row>
    <row r="18788" spans="1:4" ht="15.75" hidden="1" customHeight="1">
      <c r="A18788" s="13" t="s">
        <v>386</v>
      </c>
      <c r="B18788" s="13">
        <v>1996</v>
      </c>
      <c r="C18788" s="13">
        <v>104862</v>
      </c>
      <c r="D18788" s="13">
        <v>0.154</v>
      </c>
    </row>
    <row r="18789" spans="1:4" ht="15.75" hidden="1" customHeight="1">
      <c r="A18789" s="13" t="s">
        <v>386</v>
      </c>
      <c r="B18789" s="13">
        <v>1997</v>
      </c>
      <c r="C18789" s="13">
        <v>105563</v>
      </c>
      <c r="D18789" s="13">
        <v>0.16900000000000001</v>
      </c>
    </row>
    <row r="18790" spans="1:4" ht="15.75" hidden="1" customHeight="1">
      <c r="A18790" s="13" t="s">
        <v>386</v>
      </c>
      <c r="B18790" s="13">
        <v>1998</v>
      </c>
      <c r="C18790" s="13">
        <v>106214</v>
      </c>
      <c r="D18790" s="13">
        <v>0.17599999999999999</v>
      </c>
    </row>
    <row r="18791" spans="1:4" ht="15.75" hidden="1" customHeight="1">
      <c r="A18791" s="13" t="s">
        <v>386</v>
      </c>
      <c r="B18791" s="13">
        <v>1999</v>
      </c>
      <c r="C18791" s="13">
        <v>106841</v>
      </c>
      <c r="D18791" s="13">
        <v>0.19400000000000001</v>
      </c>
    </row>
    <row r="18792" spans="1:4" ht="15.75" hidden="1" customHeight="1">
      <c r="A18792" s="13" t="s">
        <v>386</v>
      </c>
      <c r="B18792" s="13">
        <v>2000</v>
      </c>
      <c r="C18792" s="13">
        <v>107442</v>
      </c>
      <c r="D18792" s="13">
        <v>0.191</v>
      </c>
    </row>
    <row r="18793" spans="1:4" ht="15.75" hidden="1" customHeight="1">
      <c r="A18793" s="13" t="s">
        <v>386</v>
      </c>
      <c r="B18793" s="13">
        <v>2001</v>
      </c>
      <c r="C18793" s="13">
        <v>107945</v>
      </c>
      <c r="D18793" s="13">
        <v>0.19400000000000001</v>
      </c>
    </row>
    <row r="18794" spans="1:4" ht="15.75" hidden="1" customHeight="1">
      <c r="A18794" s="13" t="s">
        <v>386</v>
      </c>
      <c r="B18794" s="13">
        <v>2002</v>
      </c>
      <c r="C18794" s="13">
        <v>108246</v>
      </c>
      <c r="D18794" s="13">
        <v>0.20499999999999999</v>
      </c>
    </row>
    <row r="18795" spans="1:4" ht="15.75" hidden="1" customHeight="1">
      <c r="A18795" s="13" t="s">
        <v>386</v>
      </c>
      <c r="B18795" s="13">
        <v>2003</v>
      </c>
      <c r="C18795" s="13">
        <v>108750</v>
      </c>
      <c r="D18795" s="13">
        <v>0.216</v>
      </c>
    </row>
    <row r="18796" spans="1:4" ht="15.75" hidden="1" customHeight="1">
      <c r="A18796" s="13" t="s">
        <v>386</v>
      </c>
      <c r="B18796" s="13">
        <v>2004</v>
      </c>
      <c r="C18796" s="13">
        <v>109529</v>
      </c>
      <c r="D18796" s="13">
        <v>0.20499999999999999</v>
      </c>
    </row>
    <row r="18797" spans="1:4" ht="15.75" hidden="1" customHeight="1">
      <c r="A18797" s="13" t="s">
        <v>386</v>
      </c>
      <c r="B18797" s="13">
        <v>2005</v>
      </c>
      <c r="C18797" s="13">
        <v>110268</v>
      </c>
      <c r="D18797" s="13">
        <v>0.216</v>
      </c>
    </row>
    <row r="18798" spans="1:4" ht="15.75" hidden="1" customHeight="1">
      <c r="A18798" s="13" t="s">
        <v>386</v>
      </c>
      <c r="B18798" s="13">
        <v>2006</v>
      </c>
      <c r="C18798" s="13">
        <v>111006</v>
      </c>
      <c r="D18798" s="13">
        <v>0.23100000000000001</v>
      </c>
    </row>
    <row r="18799" spans="1:4" ht="15.75" hidden="1" customHeight="1">
      <c r="A18799" s="13" t="s">
        <v>386</v>
      </c>
      <c r="B18799" s="13">
        <v>2007</v>
      </c>
      <c r="C18799" s="13">
        <v>111740</v>
      </c>
      <c r="D18799" s="13">
        <v>0.23799999999999999</v>
      </c>
    </row>
    <row r="18800" spans="1:4" ht="15.75" hidden="1" customHeight="1">
      <c r="A18800" s="13" t="s">
        <v>386</v>
      </c>
      <c r="B18800" s="13">
        <v>2008</v>
      </c>
      <c r="C18800" s="13">
        <v>112497</v>
      </c>
      <c r="D18800" s="13">
        <v>0.253</v>
      </c>
    </row>
    <row r="18801" spans="1:4" ht="15.75" hidden="1" customHeight="1">
      <c r="A18801" s="13" t="s">
        <v>386</v>
      </c>
      <c r="B18801" s="13">
        <v>2009</v>
      </c>
      <c r="C18801" s="13">
        <v>113260</v>
      </c>
      <c r="D18801" s="13">
        <v>0.253</v>
      </c>
    </row>
    <row r="18802" spans="1:4" ht="15.75" hidden="1" customHeight="1">
      <c r="A18802" s="13" t="s">
        <v>386</v>
      </c>
      <c r="B18802" s="13">
        <v>2010</v>
      </c>
      <c r="C18802" s="13">
        <v>114058</v>
      </c>
      <c r="D18802" s="13">
        <v>0.26</v>
      </c>
    </row>
    <row r="18803" spans="1:4" ht="15.75" hidden="1" customHeight="1">
      <c r="A18803" s="13" t="s">
        <v>386</v>
      </c>
      <c r="B18803" s="13">
        <v>2011</v>
      </c>
      <c r="C18803" s="13">
        <v>114933</v>
      </c>
      <c r="D18803" s="13">
        <v>0.253</v>
      </c>
    </row>
    <row r="18804" spans="1:4" ht="15.75" hidden="1" customHeight="1">
      <c r="A18804" s="13" t="s">
        <v>386</v>
      </c>
      <c r="B18804" s="13">
        <v>2012</v>
      </c>
      <c r="C18804" s="13">
        <v>115930</v>
      </c>
      <c r="D18804" s="13">
        <v>0.27100000000000002</v>
      </c>
    </row>
    <row r="18805" spans="1:4" ht="15.75" hidden="1" customHeight="1">
      <c r="A18805" s="13" t="s">
        <v>386</v>
      </c>
      <c r="B18805" s="13">
        <v>2013</v>
      </c>
      <c r="C18805" s="13">
        <v>116954</v>
      </c>
      <c r="D18805" s="13">
        <v>0.30399999999999999</v>
      </c>
    </row>
    <row r="18806" spans="1:4" ht="15.75" hidden="1" customHeight="1">
      <c r="A18806" s="13" t="s">
        <v>386</v>
      </c>
      <c r="B18806" s="13">
        <v>2014</v>
      </c>
      <c r="C18806" s="13">
        <v>117986</v>
      </c>
      <c r="D18806" s="13">
        <v>0.23400000000000001</v>
      </c>
    </row>
    <row r="18807" spans="1:4" ht="15.75" hidden="1" customHeight="1">
      <c r="A18807" s="13" t="s">
        <v>386</v>
      </c>
      <c r="B18807" s="13">
        <v>2015</v>
      </c>
      <c r="C18807" s="13">
        <v>118994</v>
      </c>
      <c r="D18807" s="13">
        <v>0.26</v>
      </c>
    </row>
    <row r="18808" spans="1:4" ht="15.75" hidden="1" customHeight="1">
      <c r="A18808" s="13" t="s">
        <v>386</v>
      </c>
      <c r="B18808" s="13">
        <v>2016</v>
      </c>
      <c r="C18808" s="13">
        <v>119973</v>
      </c>
      <c r="D18808" s="13">
        <v>0.26700000000000002</v>
      </c>
    </row>
    <row r="18809" spans="1:4" ht="15.75" hidden="1" customHeight="1">
      <c r="A18809" s="13" t="s">
        <v>386</v>
      </c>
      <c r="B18809" s="13">
        <v>2017</v>
      </c>
      <c r="C18809" s="13">
        <v>120934</v>
      </c>
      <c r="D18809" s="13">
        <v>0.27800000000000002</v>
      </c>
    </row>
    <row r="18810" spans="1:4" ht="15.75" hidden="1" customHeight="1">
      <c r="A18810" s="13" t="s">
        <v>386</v>
      </c>
      <c r="B18810" s="13">
        <v>2018</v>
      </c>
      <c r="C18810" s="13">
        <v>121853</v>
      </c>
      <c r="D18810" s="13">
        <v>0.308</v>
      </c>
    </row>
    <row r="18811" spans="1:4" ht="15.75" hidden="1" customHeight="1">
      <c r="A18811" s="13" t="s">
        <v>386</v>
      </c>
      <c r="B18811" s="13">
        <v>2019</v>
      </c>
      <c r="C18811" s="13">
        <v>122737</v>
      </c>
      <c r="D18811" s="13">
        <v>0.33</v>
      </c>
    </row>
    <row r="18812" spans="1:4" ht="15.75" hidden="1" customHeight="1">
      <c r="A18812" s="13" t="s">
        <v>386</v>
      </c>
      <c r="B18812" s="13">
        <v>2020</v>
      </c>
      <c r="C18812" s="13">
        <v>123672</v>
      </c>
      <c r="D18812" s="13">
        <v>0.28599999999999998</v>
      </c>
    </row>
    <row r="18813" spans="1:4" ht="15.75" hidden="1" customHeight="1">
      <c r="A18813" s="13" t="s">
        <v>386</v>
      </c>
      <c r="B18813" s="13">
        <v>2021</v>
      </c>
      <c r="C18813" s="13">
        <v>124624</v>
      </c>
      <c r="D18813" s="13">
        <v>0.31900000000000001</v>
      </c>
    </row>
    <row r="18814" spans="1:4" ht="15.75" hidden="1" customHeight="1">
      <c r="A18814" s="13" t="s">
        <v>387</v>
      </c>
      <c r="B18814" s="13">
        <v>1750</v>
      </c>
      <c r="C18814" s="13">
        <v>84790</v>
      </c>
      <c r="D18814" s="13">
        <v>0</v>
      </c>
    </row>
    <row r="18815" spans="1:4" ht="15.75" hidden="1" customHeight="1">
      <c r="A18815" s="13" t="s">
        <v>387</v>
      </c>
      <c r="B18815" s="13">
        <v>1751</v>
      </c>
      <c r="D18815" s="13">
        <v>0</v>
      </c>
    </row>
    <row r="18816" spans="1:4" ht="15.75" hidden="1" customHeight="1">
      <c r="A18816" s="13" t="s">
        <v>387</v>
      </c>
      <c r="B18816" s="13">
        <v>1752</v>
      </c>
      <c r="D18816" s="13">
        <v>0</v>
      </c>
    </row>
    <row r="18817" spans="1:4" ht="15.75" hidden="1" customHeight="1">
      <c r="A18817" s="13" t="s">
        <v>387</v>
      </c>
      <c r="B18817" s="13">
        <v>1753</v>
      </c>
      <c r="D18817" s="13">
        <v>0</v>
      </c>
    </row>
    <row r="18818" spans="1:4" ht="15.75" hidden="1" customHeight="1">
      <c r="A18818" s="13" t="s">
        <v>387</v>
      </c>
      <c r="B18818" s="13">
        <v>1754</v>
      </c>
      <c r="D18818" s="13">
        <v>0</v>
      </c>
    </row>
    <row r="18819" spans="1:4" ht="15.75" hidden="1" customHeight="1">
      <c r="A18819" s="13" t="s">
        <v>387</v>
      </c>
      <c r="B18819" s="13">
        <v>1755</v>
      </c>
      <c r="D18819" s="13">
        <v>0</v>
      </c>
    </row>
    <row r="18820" spans="1:4" ht="15.75" hidden="1" customHeight="1">
      <c r="A18820" s="13" t="s">
        <v>387</v>
      </c>
      <c r="B18820" s="13">
        <v>1756</v>
      </c>
      <c r="D18820" s="13">
        <v>0</v>
      </c>
    </row>
    <row r="18821" spans="1:4" ht="15.75" hidden="1" customHeight="1">
      <c r="A18821" s="13" t="s">
        <v>387</v>
      </c>
      <c r="B18821" s="13">
        <v>1757</v>
      </c>
      <c r="D18821" s="13">
        <v>0</v>
      </c>
    </row>
    <row r="18822" spans="1:4" ht="15.75" hidden="1" customHeight="1">
      <c r="A18822" s="13" t="s">
        <v>387</v>
      </c>
      <c r="B18822" s="13">
        <v>1758</v>
      </c>
      <c r="D18822" s="13">
        <v>0</v>
      </c>
    </row>
    <row r="18823" spans="1:4" ht="15.75" hidden="1" customHeight="1">
      <c r="A18823" s="13" t="s">
        <v>387</v>
      </c>
      <c r="B18823" s="13">
        <v>1759</v>
      </c>
      <c r="D18823" s="13">
        <v>0</v>
      </c>
    </row>
    <row r="18824" spans="1:4" ht="15.75" hidden="1" customHeight="1">
      <c r="A18824" s="13" t="s">
        <v>387</v>
      </c>
      <c r="B18824" s="13">
        <v>1760</v>
      </c>
      <c r="C18824" s="13">
        <v>91740</v>
      </c>
      <c r="D18824" s="13">
        <v>0</v>
      </c>
    </row>
    <row r="18825" spans="1:4" ht="15.75" hidden="1" customHeight="1">
      <c r="A18825" s="13" t="s">
        <v>387</v>
      </c>
      <c r="B18825" s="13">
        <v>1761</v>
      </c>
      <c r="D18825" s="13">
        <v>0</v>
      </c>
    </row>
    <row r="18826" spans="1:4" ht="15.75" hidden="1" customHeight="1">
      <c r="A18826" s="13" t="s">
        <v>387</v>
      </c>
      <c r="B18826" s="13">
        <v>1762</v>
      </c>
      <c r="D18826" s="13">
        <v>0</v>
      </c>
    </row>
    <row r="18827" spans="1:4" ht="15.75" hidden="1" customHeight="1">
      <c r="A18827" s="13" t="s">
        <v>387</v>
      </c>
      <c r="B18827" s="13">
        <v>1763</v>
      </c>
      <c r="D18827" s="13">
        <v>0</v>
      </c>
    </row>
    <row r="18828" spans="1:4" ht="15.75" hidden="1" customHeight="1">
      <c r="A18828" s="13" t="s">
        <v>387</v>
      </c>
      <c r="B18828" s="13">
        <v>1764</v>
      </c>
      <c r="D18828" s="13">
        <v>0</v>
      </c>
    </row>
    <row r="18829" spans="1:4" ht="15.75" hidden="1" customHeight="1">
      <c r="A18829" s="13" t="s">
        <v>387</v>
      </c>
      <c r="B18829" s="13">
        <v>1765</v>
      </c>
      <c r="D18829" s="13">
        <v>0</v>
      </c>
    </row>
    <row r="18830" spans="1:4" ht="15.75" hidden="1" customHeight="1">
      <c r="A18830" s="13" t="s">
        <v>387</v>
      </c>
      <c r="B18830" s="13">
        <v>1766</v>
      </c>
      <c r="D18830" s="13">
        <v>0</v>
      </c>
    </row>
    <row r="18831" spans="1:4" ht="15.75" hidden="1" customHeight="1">
      <c r="A18831" s="13" t="s">
        <v>387</v>
      </c>
      <c r="B18831" s="13">
        <v>1767</v>
      </c>
      <c r="D18831" s="13">
        <v>0</v>
      </c>
    </row>
    <row r="18832" spans="1:4" ht="15.75" hidden="1" customHeight="1">
      <c r="A18832" s="13" t="s">
        <v>387</v>
      </c>
      <c r="B18832" s="13">
        <v>1768</v>
      </c>
      <c r="D18832" s="13">
        <v>0</v>
      </c>
    </row>
    <row r="18833" spans="1:4" ht="15.75" hidden="1" customHeight="1">
      <c r="A18833" s="13" t="s">
        <v>387</v>
      </c>
      <c r="B18833" s="13">
        <v>1769</v>
      </c>
      <c r="D18833" s="13">
        <v>0</v>
      </c>
    </row>
    <row r="18834" spans="1:4" ht="15.75" hidden="1" customHeight="1">
      <c r="A18834" s="13" t="s">
        <v>387</v>
      </c>
      <c r="B18834" s="13">
        <v>1770</v>
      </c>
      <c r="C18834" s="13">
        <v>99259</v>
      </c>
      <c r="D18834" s="13">
        <v>0</v>
      </c>
    </row>
    <row r="18835" spans="1:4" ht="15.75" hidden="1" customHeight="1">
      <c r="A18835" s="13" t="s">
        <v>387</v>
      </c>
      <c r="B18835" s="13">
        <v>1771</v>
      </c>
      <c r="D18835" s="13">
        <v>0</v>
      </c>
    </row>
    <row r="18836" spans="1:4" ht="15.75" hidden="1" customHeight="1">
      <c r="A18836" s="13" t="s">
        <v>387</v>
      </c>
      <c r="B18836" s="13">
        <v>1772</v>
      </c>
      <c r="D18836" s="13">
        <v>0</v>
      </c>
    </row>
    <row r="18837" spans="1:4" ht="15.75" hidden="1" customHeight="1">
      <c r="A18837" s="13" t="s">
        <v>387</v>
      </c>
      <c r="B18837" s="13">
        <v>1773</v>
      </c>
      <c r="D18837" s="13">
        <v>0</v>
      </c>
    </row>
    <row r="18838" spans="1:4" ht="15.75" hidden="1" customHeight="1">
      <c r="A18838" s="13" t="s">
        <v>387</v>
      </c>
      <c r="B18838" s="13">
        <v>1774</v>
      </c>
      <c r="D18838" s="13">
        <v>0</v>
      </c>
    </row>
    <row r="18839" spans="1:4" ht="15.75" hidden="1" customHeight="1">
      <c r="A18839" s="13" t="s">
        <v>387</v>
      </c>
      <c r="B18839" s="13">
        <v>1775</v>
      </c>
      <c r="D18839" s="13">
        <v>0</v>
      </c>
    </row>
    <row r="18840" spans="1:4" ht="15.75" hidden="1" customHeight="1">
      <c r="A18840" s="13" t="s">
        <v>387</v>
      </c>
      <c r="B18840" s="13">
        <v>1776</v>
      </c>
      <c r="D18840" s="13">
        <v>0</v>
      </c>
    </row>
    <row r="18841" spans="1:4" ht="15.75" hidden="1" customHeight="1">
      <c r="A18841" s="13" t="s">
        <v>387</v>
      </c>
      <c r="B18841" s="13">
        <v>1777</v>
      </c>
      <c r="D18841" s="13">
        <v>0</v>
      </c>
    </row>
    <row r="18842" spans="1:4" ht="15.75" hidden="1" customHeight="1">
      <c r="A18842" s="13" t="s">
        <v>387</v>
      </c>
      <c r="B18842" s="13">
        <v>1778</v>
      </c>
      <c r="D18842" s="13">
        <v>0</v>
      </c>
    </row>
    <row r="18843" spans="1:4" ht="15.75" hidden="1" customHeight="1">
      <c r="A18843" s="13" t="s">
        <v>387</v>
      </c>
      <c r="B18843" s="13">
        <v>1779</v>
      </c>
      <c r="D18843" s="13">
        <v>0</v>
      </c>
    </row>
    <row r="18844" spans="1:4" ht="15.75" hidden="1" customHeight="1">
      <c r="A18844" s="13" t="s">
        <v>387</v>
      </c>
      <c r="B18844" s="13">
        <v>1780</v>
      </c>
      <c r="C18844" s="13">
        <v>107395</v>
      </c>
      <c r="D18844" s="13">
        <v>0</v>
      </c>
    </row>
    <row r="18845" spans="1:4" ht="15.75" hidden="1" customHeight="1">
      <c r="A18845" s="13" t="s">
        <v>387</v>
      </c>
      <c r="B18845" s="13">
        <v>1781</v>
      </c>
      <c r="D18845" s="13">
        <v>0</v>
      </c>
    </row>
    <row r="18846" spans="1:4" ht="15.75" hidden="1" customHeight="1">
      <c r="A18846" s="13" t="s">
        <v>387</v>
      </c>
      <c r="B18846" s="13">
        <v>1782</v>
      </c>
      <c r="D18846" s="13">
        <v>0</v>
      </c>
    </row>
    <row r="18847" spans="1:4" ht="15.75" hidden="1" customHeight="1">
      <c r="A18847" s="13" t="s">
        <v>387</v>
      </c>
      <c r="B18847" s="13">
        <v>1783</v>
      </c>
      <c r="D18847" s="13">
        <v>0</v>
      </c>
    </row>
    <row r="18848" spans="1:4" ht="15.75" hidden="1" customHeight="1">
      <c r="A18848" s="13" t="s">
        <v>387</v>
      </c>
      <c r="B18848" s="13">
        <v>1784</v>
      </c>
      <c r="D18848" s="13">
        <v>0</v>
      </c>
    </row>
    <row r="18849" spans="1:4" ht="15.75" hidden="1" customHeight="1">
      <c r="A18849" s="13" t="s">
        <v>387</v>
      </c>
      <c r="B18849" s="13">
        <v>1785</v>
      </c>
      <c r="D18849" s="13">
        <v>0</v>
      </c>
    </row>
    <row r="18850" spans="1:4" ht="15.75" hidden="1" customHeight="1">
      <c r="A18850" s="13" t="s">
        <v>387</v>
      </c>
      <c r="B18850" s="13">
        <v>1786</v>
      </c>
      <c r="D18850" s="13">
        <v>0</v>
      </c>
    </row>
    <row r="18851" spans="1:4" ht="15.75" hidden="1" customHeight="1">
      <c r="A18851" s="13" t="s">
        <v>387</v>
      </c>
      <c r="B18851" s="13">
        <v>1787</v>
      </c>
      <c r="D18851" s="13">
        <v>0</v>
      </c>
    </row>
    <row r="18852" spans="1:4" ht="15.75" hidden="1" customHeight="1">
      <c r="A18852" s="13" t="s">
        <v>387</v>
      </c>
      <c r="B18852" s="13">
        <v>1788</v>
      </c>
      <c r="D18852" s="13">
        <v>0</v>
      </c>
    </row>
    <row r="18853" spans="1:4" ht="15.75" hidden="1" customHeight="1">
      <c r="A18853" s="13" t="s">
        <v>387</v>
      </c>
      <c r="B18853" s="13">
        <v>1789</v>
      </c>
      <c r="D18853" s="13">
        <v>0</v>
      </c>
    </row>
    <row r="18854" spans="1:4" ht="15.75" hidden="1" customHeight="1">
      <c r="A18854" s="13" t="s">
        <v>387</v>
      </c>
      <c r="B18854" s="13">
        <v>1790</v>
      </c>
      <c r="C18854" s="13">
        <v>116198</v>
      </c>
      <c r="D18854" s="13">
        <v>0</v>
      </c>
    </row>
    <row r="18855" spans="1:4" ht="15.75" hidden="1" customHeight="1">
      <c r="A18855" s="13" t="s">
        <v>387</v>
      </c>
      <c r="B18855" s="13">
        <v>1791</v>
      </c>
      <c r="D18855" s="13">
        <v>0</v>
      </c>
    </row>
    <row r="18856" spans="1:4" ht="15.75" hidden="1" customHeight="1">
      <c r="A18856" s="13" t="s">
        <v>387</v>
      </c>
      <c r="B18856" s="13">
        <v>1792</v>
      </c>
      <c r="D18856" s="13">
        <v>0</v>
      </c>
    </row>
    <row r="18857" spans="1:4" ht="15.75" hidden="1" customHeight="1">
      <c r="A18857" s="13" t="s">
        <v>387</v>
      </c>
      <c r="B18857" s="13">
        <v>1793</v>
      </c>
      <c r="D18857" s="13">
        <v>0</v>
      </c>
    </row>
    <row r="18858" spans="1:4" ht="15.75" hidden="1" customHeight="1">
      <c r="A18858" s="13" t="s">
        <v>387</v>
      </c>
      <c r="B18858" s="13">
        <v>1794</v>
      </c>
      <c r="D18858" s="13">
        <v>0</v>
      </c>
    </row>
    <row r="18859" spans="1:4" ht="15.75" hidden="1" customHeight="1">
      <c r="A18859" s="13" t="s">
        <v>387</v>
      </c>
      <c r="B18859" s="13">
        <v>1795</v>
      </c>
      <c r="D18859" s="13">
        <v>0</v>
      </c>
    </row>
    <row r="18860" spans="1:4" ht="15.75" hidden="1" customHeight="1">
      <c r="A18860" s="13" t="s">
        <v>387</v>
      </c>
      <c r="B18860" s="13">
        <v>1796</v>
      </c>
      <c r="D18860" s="13">
        <v>0</v>
      </c>
    </row>
    <row r="18861" spans="1:4" ht="15.75" hidden="1" customHeight="1">
      <c r="A18861" s="13" t="s">
        <v>387</v>
      </c>
      <c r="B18861" s="13">
        <v>1797</v>
      </c>
      <c r="D18861" s="13">
        <v>0</v>
      </c>
    </row>
    <row r="18862" spans="1:4" ht="15.75" hidden="1" customHeight="1">
      <c r="A18862" s="13" t="s">
        <v>387</v>
      </c>
      <c r="B18862" s="13">
        <v>1798</v>
      </c>
      <c r="D18862" s="13">
        <v>0</v>
      </c>
    </row>
    <row r="18863" spans="1:4" ht="15.75" hidden="1" customHeight="1">
      <c r="A18863" s="13" t="s">
        <v>387</v>
      </c>
      <c r="B18863" s="13">
        <v>1799</v>
      </c>
      <c r="D18863" s="13">
        <v>0</v>
      </c>
    </row>
    <row r="18864" spans="1:4" ht="15.75" hidden="1" customHeight="1">
      <c r="A18864" s="13" t="s">
        <v>387</v>
      </c>
      <c r="B18864" s="13">
        <v>1800</v>
      </c>
      <c r="C18864" s="13">
        <v>125723</v>
      </c>
      <c r="D18864" s="13">
        <v>0</v>
      </c>
    </row>
    <row r="18865" spans="1:4" ht="15.75" hidden="1" customHeight="1">
      <c r="A18865" s="13" t="s">
        <v>387</v>
      </c>
      <c r="B18865" s="13">
        <v>1801</v>
      </c>
      <c r="D18865" s="13">
        <v>0</v>
      </c>
    </row>
    <row r="18866" spans="1:4" ht="15.75" hidden="1" customHeight="1">
      <c r="A18866" s="13" t="s">
        <v>387</v>
      </c>
      <c r="B18866" s="13">
        <v>1802</v>
      </c>
      <c r="D18866" s="13">
        <v>0</v>
      </c>
    </row>
    <row r="18867" spans="1:4" ht="15.75" hidden="1" customHeight="1">
      <c r="A18867" s="13" t="s">
        <v>387</v>
      </c>
      <c r="B18867" s="13">
        <v>1803</v>
      </c>
      <c r="D18867" s="13">
        <v>0</v>
      </c>
    </row>
    <row r="18868" spans="1:4" ht="15.75" hidden="1" customHeight="1">
      <c r="A18868" s="13" t="s">
        <v>387</v>
      </c>
      <c r="B18868" s="13">
        <v>1804</v>
      </c>
      <c r="D18868" s="13">
        <v>0</v>
      </c>
    </row>
    <row r="18869" spans="1:4" ht="15.75" hidden="1" customHeight="1">
      <c r="A18869" s="13" t="s">
        <v>387</v>
      </c>
      <c r="B18869" s="13">
        <v>1805</v>
      </c>
      <c r="D18869" s="13">
        <v>0</v>
      </c>
    </row>
    <row r="18870" spans="1:4" ht="15.75" hidden="1" customHeight="1">
      <c r="A18870" s="13" t="s">
        <v>387</v>
      </c>
      <c r="B18870" s="13">
        <v>1806</v>
      </c>
      <c r="D18870" s="13">
        <v>0</v>
      </c>
    </row>
    <row r="18871" spans="1:4" ht="15.75" hidden="1" customHeight="1">
      <c r="A18871" s="13" t="s">
        <v>387</v>
      </c>
      <c r="B18871" s="13">
        <v>1807</v>
      </c>
      <c r="D18871" s="13">
        <v>0</v>
      </c>
    </row>
    <row r="18872" spans="1:4" ht="15.75" hidden="1" customHeight="1">
      <c r="A18872" s="13" t="s">
        <v>387</v>
      </c>
      <c r="B18872" s="13">
        <v>1808</v>
      </c>
      <c r="D18872" s="13">
        <v>0</v>
      </c>
    </row>
    <row r="18873" spans="1:4" ht="15.75" hidden="1" customHeight="1">
      <c r="A18873" s="13" t="s">
        <v>387</v>
      </c>
      <c r="B18873" s="13">
        <v>1809</v>
      </c>
      <c r="D18873" s="13">
        <v>0</v>
      </c>
    </row>
    <row r="18874" spans="1:4" ht="15.75" hidden="1" customHeight="1">
      <c r="A18874" s="13" t="s">
        <v>387</v>
      </c>
      <c r="B18874" s="13">
        <v>1810</v>
      </c>
      <c r="C18874" s="13">
        <v>136028</v>
      </c>
      <c r="D18874" s="13">
        <v>0</v>
      </c>
    </row>
    <row r="18875" spans="1:4" ht="15.75" hidden="1" customHeight="1">
      <c r="A18875" s="13" t="s">
        <v>387</v>
      </c>
      <c r="B18875" s="13">
        <v>1811</v>
      </c>
      <c r="D18875" s="13">
        <v>0</v>
      </c>
    </row>
    <row r="18876" spans="1:4" ht="15.75" hidden="1" customHeight="1">
      <c r="A18876" s="13" t="s">
        <v>387</v>
      </c>
      <c r="B18876" s="13">
        <v>1812</v>
      </c>
      <c r="D18876" s="13">
        <v>0</v>
      </c>
    </row>
    <row r="18877" spans="1:4" ht="15.75" hidden="1" customHeight="1">
      <c r="A18877" s="13" t="s">
        <v>387</v>
      </c>
      <c r="B18877" s="13">
        <v>1813</v>
      </c>
      <c r="D18877" s="13">
        <v>0</v>
      </c>
    </row>
    <row r="18878" spans="1:4" ht="15.75" hidden="1" customHeight="1">
      <c r="A18878" s="13" t="s">
        <v>387</v>
      </c>
      <c r="B18878" s="13">
        <v>1814</v>
      </c>
      <c r="D18878" s="13">
        <v>0</v>
      </c>
    </row>
    <row r="18879" spans="1:4" ht="15.75" hidden="1" customHeight="1">
      <c r="A18879" s="13" t="s">
        <v>387</v>
      </c>
      <c r="B18879" s="13">
        <v>1815</v>
      </c>
      <c r="D18879" s="13">
        <v>0</v>
      </c>
    </row>
    <row r="18880" spans="1:4" ht="15.75" hidden="1" customHeight="1">
      <c r="A18880" s="13" t="s">
        <v>387</v>
      </c>
      <c r="B18880" s="13">
        <v>1816</v>
      </c>
      <c r="D18880" s="13">
        <v>0</v>
      </c>
    </row>
    <row r="18881" spans="1:4" ht="15.75" hidden="1" customHeight="1">
      <c r="A18881" s="13" t="s">
        <v>387</v>
      </c>
      <c r="B18881" s="13">
        <v>1817</v>
      </c>
      <c r="D18881" s="13">
        <v>0</v>
      </c>
    </row>
    <row r="18882" spans="1:4" ht="15.75" hidden="1" customHeight="1">
      <c r="A18882" s="13" t="s">
        <v>387</v>
      </c>
      <c r="B18882" s="13">
        <v>1818</v>
      </c>
      <c r="D18882" s="13">
        <v>0</v>
      </c>
    </row>
    <row r="18883" spans="1:4" ht="15.75" hidden="1" customHeight="1">
      <c r="A18883" s="13" t="s">
        <v>387</v>
      </c>
      <c r="B18883" s="13">
        <v>1819</v>
      </c>
      <c r="D18883" s="13">
        <v>0</v>
      </c>
    </row>
    <row r="18884" spans="1:4" ht="15.75" hidden="1" customHeight="1">
      <c r="A18884" s="13" t="s">
        <v>387</v>
      </c>
      <c r="B18884" s="13">
        <v>1820</v>
      </c>
      <c r="C18884" s="13">
        <v>140562</v>
      </c>
      <c r="D18884" s="13">
        <v>0</v>
      </c>
    </row>
    <row r="18885" spans="1:4" ht="15.75" hidden="1" customHeight="1">
      <c r="A18885" s="13" t="s">
        <v>387</v>
      </c>
      <c r="B18885" s="13">
        <v>1821</v>
      </c>
      <c r="D18885" s="13">
        <v>0</v>
      </c>
    </row>
    <row r="18886" spans="1:4" ht="15.75" hidden="1" customHeight="1">
      <c r="A18886" s="13" t="s">
        <v>387</v>
      </c>
      <c r="B18886" s="13">
        <v>1822</v>
      </c>
      <c r="D18886" s="13">
        <v>0</v>
      </c>
    </row>
    <row r="18887" spans="1:4" ht="15.75" hidden="1" customHeight="1">
      <c r="A18887" s="13" t="s">
        <v>387</v>
      </c>
      <c r="B18887" s="13">
        <v>1823</v>
      </c>
      <c r="D18887" s="13">
        <v>0</v>
      </c>
    </row>
    <row r="18888" spans="1:4" ht="15.75" hidden="1" customHeight="1">
      <c r="A18888" s="13" t="s">
        <v>387</v>
      </c>
      <c r="B18888" s="13">
        <v>1824</v>
      </c>
      <c r="D18888" s="13">
        <v>0</v>
      </c>
    </row>
    <row r="18889" spans="1:4" ht="15.75" hidden="1" customHeight="1">
      <c r="A18889" s="13" t="s">
        <v>387</v>
      </c>
      <c r="B18889" s="13">
        <v>1825</v>
      </c>
      <c r="D18889" s="13">
        <v>0</v>
      </c>
    </row>
    <row r="18890" spans="1:4" ht="15.75" hidden="1" customHeight="1">
      <c r="A18890" s="13" t="s">
        <v>387</v>
      </c>
      <c r="B18890" s="13">
        <v>1826</v>
      </c>
      <c r="D18890" s="13">
        <v>0</v>
      </c>
    </row>
    <row r="18891" spans="1:4" ht="15.75" hidden="1" customHeight="1">
      <c r="A18891" s="13" t="s">
        <v>387</v>
      </c>
      <c r="B18891" s="13">
        <v>1827</v>
      </c>
      <c r="D18891" s="13">
        <v>0</v>
      </c>
    </row>
    <row r="18892" spans="1:4" ht="15.75" hidden="1" customHeight="1">
      <c r="A18892" s="13" t="s">
        <v>387</v>
      </c>
      <c r="B18892" s="13">
        <v>1828</v>
      </c>
      <c r="D18892" s="13">
        <v>0</v>
      </c>
    </row>
    <row r="18893" spans="1:4" ht="15.75" hidden="1" customHeight="1">
      <c r="A18893" s="13" t="s">
        <v>387</v>
      </c>
      <c r="B18893" s="13">
        <v>1829</v>
      </c>
      <c r="D18893" s="13">
        <v>0</v>
      </c>
    </row>
    <row r="18894" spans="1:4" ht="15.75" hidden="1" customHeight="1">
      <c r="A18894" s="13" t="s">
        <v>387</v>
      </c>
      <c r="B18894" s="13">
        <v>1830</v>
      </c>
      <c r="C18894" s="13">
        <v>145248</v>
      </c>
      <c r="D18894" s="13">
        <v>0</v>
      </c>
    </row>
    <row r="18895" spans="1:4" ht="15.75" hidden="1" customHeight="1">
      <c r="A18895" s="13" t="s">
        <v>387</v>
      </c>
      <c r="B18895" s="13">
        <v>1831</v>
      </c>
      <c r="D18895" s="13">
        <v>0</v>
      </c>
    </row>
    <row r="18896" spans="1:4" ht="15.75" hidden="1" customHeight="1">
      <c r="A18896" s="13" t="s">
        <v>387</v>
      </c>
      <c r="B18896" s="13">
        <v>1832</v>
      </c>
      <c r="D18896" s="13">
        <v>0</v>
      </c>
    </row>
    <row r="18897" spans="1:4" ht="15.75" hidden="1" customHeight="1">
      <c r="A18897" s="13" t="s">
        <v>387</v>
      </c>
      <c r="B18897" s="13">
        <v>1833</v>
      </c>
      <c r="D18897" s="13">
        <v>0</v>
      </c>
    </row>
    <row r="18898" spans="1:4" ht="15.75" hidden="1" customHeight="1">
      <c r="A18898" s="13" t="s">
        <v>387</v>
      </c>
      <c r="B18898" s="13">
        <v>1834</v>
      </c>
      <c r="D18898" s="13">
        <v>0</v>
      </c>
    </row>
    <row r="18899" spans="1:4" ht="15.75" hidden="1" customHeight="1">
      <c r="A18899" s="13" t="s">
        <v>387</v>
      </c>
      <c r="B18899" s="13">
        <v>1835</v>
      </c>
      <c r="D18899" s="13">
        <v>0</v>
      </c>
    </row>
    <row r="18900" spans="1:4" ht="15.75" hidden="1" customHeight="1">
      <c r="A18900" s="13" t="s">
        <v>387</v>
      </c>
      <c r="B18900" s="13">
        <v>1836</v>
      </c>
      <c r="D18900" s="13">
        <v>0</v>
      </c>
    </row>
    <row r="18901" spans="1:4" ht="15.75" hidden="1" customHeight="1">
      <c r="A18901" s="13" t="s">
        <v>387</v>
      </c>
      <c r="B18901" s="13">
        <v>1837</v>
      </c>
      <c r="D18901" s="13">
        <v>0</v>
      </c>
    </row>
    <row r="18902" spans="1:4" ht="15.75" hidden="1" customHeight="1">
      <c r="A18902" s="13" t="s">
        <v>387</v>
      </c>
      <c r="B18902" s="13">
        <v>1838</v>
      </c>
      <c r="D18902" s="13">
        <v>0</v>
      </c>
    </row>
    <row r="18903" spans="1:4" ht="15.75" hidden="1" customHeight="1">
      <c r="A18903" s="13" t="s">
        <v>387</v>
      </c>
      <c r="B18903" s="13">
        <v>1839</v>
      </c>
      <c r="D18903" s="13">
        <v>0</v>
      </c>
    </row>
    <row r="18904" spans="1:4" ht="15.75" hidden="1" customHeight="1">
      <c r="A18904" s="13" t="s">
        <v>387</v>
      </c>
      <c r="B18904" s="13">
        <v>1840</v>
      </c>
      <c r="C18904" s="13">
        <v>150089</v>
      </c>
      <c r="D18904" s="13">
        <v>0</v>
      </c>
    </row>
    <row r="18905" spans="1:4" ht="15.75" hidden="1" customHeight="1">
      <c r="A18905" s="13" t="s">
        <v>387</v>
      </c>
      <c r="B18905" s="13">
        <v>1841</v>
      </c>
      <c r="D18905" s="13">
        <v>0</v>
      </c>
    </row>
    <row r="18906" spans="1:4" ht="15.75" hidden="1" customHeight="1">
      <c r="A18906" s="13" t="s">
        <v>387</v>
      </c>
      <c r="B18906" s="13">
        <v>1842</v>
      </c>
      <c r="D18906" s="13">
        <v>0</v>
      </c>
    </row>
    <row r="18907" spans="1:4" ht="15.75" hidden="1" customHeight="1">
      <c r="A18907" s="13" t="s">
        <v>387</v>
      </c>
      <c r="B18907" s="13">
        <v>1843</v>
      </c>
      <c r="D18907" s="13">
        <v>0</v>
      </c>
    </row>
    <row r="18908" spans="1:4" ht="15.75" hidden="1" customHeight="1">
      <c r="A18908" s="13" t="s">
        <v>387</v>
      </c>
      <c r="B18908" s="13">
        <v>1844</v>
      </c>
      <c r="D18908" s="13">
        <v>0</v>
      </c>
    </row>
    <row r="18909" spans="1:4" ht="15.75" hidden="1" customHeight="1">
      <c r="A18909" s="13" t="s">
        <v>387</v>
      </c>
      <c r="B18909" s="13">
        <v>1845</v>
      </c>
      <c r="D18909" s="13">
        <v>0</v>
      </c>
    </row>
    <row r="18910" spans="1:4" ht="15.75" hidden="1" customHeight="1">
      <c r="A18910" s="13" t="s">
        <v>387</v>
      </c>
      <c r="B18910" s="13">
        <v>1846</v>
      </c>
      <c r="D18910" s="13">
        <v>0</v>
      </c>
    </row>
    <row r="18911" spans="1:4" ht="15.75" hidden="1" customHeight="1">
      <c r="A18911" s="13" t="s">
        <v>387</v>
      </c>
      <c r="B18911" s="13">
        <v>1847</v>
      </c>
      <c r="D18911" s="13">
        <v>0</v>
      </c>
    </row>
    <row r="18912" spans="1:4" ht="15.75" hidden="1" customHeight="1">
      <c r="A18912" s="13" t="s">
        <v>387</v>
      </c>
      <c r="B18912" s="13">
        <v>1848</v>
      </c>
      <c r="D18912" s="13">
        <v>0</v>
      </c>
    </row>
    <row r="18913" spans="1:4" ht="15.75" hidden="1" customHeight="1">
      <c r="A18913" s="13" t="s">
        <v>387</v>
      </c>
      <c r="B18913" s="13">
        <v>1849</v>
      </c>
      <c r="D18913" s="13">
        <v>0</v>
      </c>
    </row>
    <row r="18914" spans="1:4" ht="15.75" hidden="1" customHeight="1">
      <c r="A18914" s="13" t="s">
        <v>387</v>
      </c>
      <c r="B18914" s="13">
        <v>1850</v>
      </c>
      <c r="C18914" s="13">
        <v>155092</v>
      </c>
      <c r="D18914" s="13">
        <v>0</v>
      </c>
    </row>
    <row r="18915" spans="1:4" ht="15.75" hidden="1" customHeight="1">
      <c r="A18915" s="13" t="s">
        <v>387</v>
      </c>
      <c r="B18915" s="13">
        <v>1851</v>
      </c>
      <c r="D18915" s="13">
        <v>0</v>
      </c>
    </row>
    <row r="18916" spans="1:4" ht="15.75" hidden="1" customHeight="1">
      <c r="A18916" s="13" t="s">
        <v>387</v>
      </c>
      <c r="B18916" s="13">
        <v>1852</v>
      </c>
      <c r="D18916" s="13">
        <v>0</v>
      </c>
    </row>
    <row r="18917" spans="1:4" ht="15.75" hidden="1" customHeight="1">
      <c r="A18917" s="13" t="s">
        <v>387</v>
      </c>
      <c r="B18917" s="13">
        <v>1853</v>
      </c>
      <c r="D18917" s="13">
        <v>0</v>
      </c>
    </row>
    <row r="18918" spans="1:4" ht="15.75" hidden="1" customHeight="1">
      <c r="A18918" s="13" t="s">
        <v>387</v>
      </c>
      <c r="B18918" s="13">
        <v>1854</v>
      </c>
      <c r="D18918" s="13">
        <v>0</v>
      </c>
    </row>
    <row r="18919" spans="1:4" ht="15.75" hidden="1" customHeight="1">
      <c r="A18919" s="13" t="s">
        <v>387</v>
      </c>
      <c r="B18919" s="13">
        <v>1855</v>
      </c>
      <c r="D18919" s="13">
        <v>0</v>
      </c>
    </row>
    <row r="18920" spans="1:4" ht="15.75" hidden="1" customHeight="1">
      <c r="A18920" s="13" t="s">
        <v>387</v>
      </c>
      <c r="B18920" s="13">
        <v>1856</v>
      </c>
      <c r="D18920" s="13">
        <v>0</v>
      </c>
    </row>
    <row r="18921" spans="1:4" ht="15.75" hidden="1" customHeight="1">
      <c r="A18921" s="13" t="s">
        <v>387</v>
      </c>
      <c r="B18921" s="13">
        <v>1857</v>
      </c>
      <c r="D18921" s="13">
        <v>0</v>
      </c>
    </row>
    <row r="18922" spans="1:4" ht="15.75" hidden="1" customHeight="1">
      <c r="A18922" s="13" t="s">
        <v>387</v>
      </c>
      <c r="B18922" s="13">
        <v>1858</v>
      </c>
      <c r="D18922" s="13">
        <v>0</v>
      </c>
    </row>
    <row r="18923" spans="1:4" ht="15.75" hidden="1" customHeight="1">
      <c r="A18923" s="13" t="s">
        <v>387</v>
      </c>
      <c r="B18923" s="13">
        <v>1859</v>
      </c>
      <c r="D18923" s="13">
        <v>0</v>
      </c>
    </row>
    <row r="18924" spans="1:4" ht="15.75" hidden="1" customHeight="1">
      <c r="A18924" s="13" t="s">
        <v>387</v>
      </c>
      <c r="B18924" s="13">
        <v>1860</v>
      </c>
      <c r="C18924" s="13">
        <v>160262</v>
      </c>
      <c r="D18924" s="13">
        <v>0</v>
      </c>
    </row>
    <row r="18925" spans="1:4" ht="15.75" hidden="1" customHeight="1">
      <c r="A18925" s="13" t="s">
        <v>387</v>
      </c>
      <c r="B18925" s="13">
        <v>1861</v>
      </c>
      <c r="D18925" s="13">
        <v>0</v>
      </c>
    </row>
    <row r="18926" spans="1:4" ht="15.75" hidden="1" customHeight="1">
      <c r="A18926" s="13" t="s">
        <v>387</v>
      </c>
      <c r="B18926" s="13">
        <v>1862</v>
      </c>
      <c r="D18926" s="13">
        <v>0</v>
      </c>
    </row>
    <row r="18927" spans="1:4" ht="15.75" hidden="1" customHeight="1">
      <c r="A18927" s="13" t="s">
        <v>387</v>
      </c>
      <c r="B18927" s="13">
        <v>1863</v>
      </c>
      <c r="D18927" s="13">
        <v>0</v>
      </c>
    </row>
    <row r="18928" spans="1:4" ht="15.75" hidden="1" customHeight="1">
      <c r="A18928" s="13" t="s">
        <v>387</v>
      </c>
      <c r="B18928" s="13">
        <v>1864</v>
      </c>
      <c r="D18928" s="13">
        <v>0</v>
      </c>
    </row>
    <row r="18929" spans="1:4" ht="15.75" hidden="1" customHeight="1">
      <c r="A18929" s="13" t="s">
        <v>387</v>
      </c>
      <c r="B18929" s="13">
        <v>1865</v>
      </c>
      <c r="D18929" s="13">
        <v>0</v>
      </c>
    </row>
    <row r="18930" spans="1:4" ht="15.75" hidden="1" customHeight="1">
      <c r="A18930" s="13" t="s">
        <v>387</v>
      </c>
      <c r="B18930" s="13">
        <v>1866</v>
      </c>
      <c r="D18930" s="13">
        <v>0</v>
      </c>
    </row>
    <row r="18931" spans="1:4" ht="15.75" hidden="1" customHeight="1">
      <c r="A18931" s="13" t="s">
        <v>387</v>
      </c>
      <c r="B18931" s="13">
        <v>1867</v>
      </c>
      <c r="D18931" s="13">
        <v>0</v>
      </c>
    </row>
    <row r="18932" spans="1:4" ht="15.75" hidden="1" customHeight="1">
      <c r="A18932" s="13" t="s">
        <v>387</v>
      </c>
      <c r="B18932" s="13">
        <v>1868</v>
      </c>
      <c r="D18932" s="13">
        <v>0</v>
      </c>
    </row>
    <row r="18933" spans="1:4" ht="15.75" hidden="1" customHeight="1">
      <c r="A18933" s="13" t="s">
        <v>387</v>
      </c>
      <c r="B18933" s="13">
        <v>1869</v>
      </c>
      <c r="D18933" s="13">
        <v>0</v>
      </c>
    </row>
    <row r="18934" spans="1:4" ht="15.75" hidden="1" customHeight="1">
      <c r="A18934" s="13" t="s">
        <v>387</v>
      </c>
      <c r="B18934" s="13">
        <v>1870</v>
      </c>
      <c r="C18934" s="13">
        <v>165788</v>
      </c>
      <c r="D18934" s="13">
        <v>0</v>
      </c>
    </row>
    <row r="18935" spans="1:4" ht="15.75" hidden="1" customHeight="1">
      <c r="A18935" s="13" t="s">
        <v>387</v>
      </c>
      <c r="B18935" s="13">
        <v>1871</v>
      </c>
      <c r="D18935" s="13">
        <v>0</v>
      </c>
    </row>
    <row r="18936" spans="1:4" ht="15.75" hidden="1" customHeight="1">
      <c r="A18936" s="13" t="s">
        <v>387</v>
      </c>
      <c r="B18936" s="13">
        <v>1872</v>
      </c>
      <c r="D18936" s="13">
        <v>0</v>
      </c>
    </row>
    <row r="18937" spans="1:4" ht="15.75" hidden="1" customHeight="1">
      <c r="A18937" s="13" t="s">
        <v>387</v>
      </c>
      <c r="B18937" s="13">
        <v>1873</v>
      </c>
      <c r="D18937" s="13">
        <v>0</v>
      </c>
    </row>
    <row r="18938" spans="1:4" ht="15.75" hidden="1" customHeight="1">
      <c r="A18938" s="13" t="s">
        <v>387</v>
      </c>
      <c r="B18938" s="13">
        <v>1874</v>
      </c>
      <c r="D18938" s="13">
        <v>0</v>
      </c>
    </row>
    <row r="18939" spans="1:4" ht="15.75" hidden="1" customHeight="1">
      <c r="A18939" s="13" t="s">
        <v>387</v>
      </c>
      <c r="B18939" s="13">
        <v>1875</v>
      </c>
      <c r="D18939" s="13">
        <v>0</v>
      </c>
    </row>
    <row r="18940" spans="1:4" ht="15.75" hidden="1" customHeight="1">
      <c r="A18940" s="13" t="s">
        <v>387</v>
      </c>
      <c r="B18940" s="13">
        <v>1876</v>
      </c>
      <c r="D18940" s="13">
        <v>0</v>
      </c>
    </row>
    <row r="18941" spans="1:4" ht="15.75" hidden="1" customHeight="1">
      <c r="A18941" s="13" t="s">
        <v>387</v>
      </c>
      <c r="B18941" s="13">
        <v>1877</v>
      </c>
      <c r="D18941" s="13">
        <v>0</v>
      </c>
    </row>
    <row r="18942" spans="1:4" ht="15.75" hidden="1" customHeight="1">
      <c r="A18942" s="13" t="s">
        <v>387</v>
      </c>
      <c r="B18942" s="13">
        <v>1878</v>
      </c>
      <c r="D18942" s="13">
        <v>0</v>
      </c>
    </row>
    <row r="18943" spans="1:4" ht="15.75" hidden="1" customHeight="1">
      <c r="A18943" s="13" t="s">
        <v>387</v>
      </c>
      <c r="B18943" s="13">
        <v>1879</v>
      </c>
      <c r="D18943" s="13">
        <v>0</v>
      </c>
    </row>
    <row r="18944" spans="1:4" ht="15.75" hidden="1" customHeight="1">
      <c r="A18944" s="13" t="s">
        <v>387</v>
      </c>
      <c r="B18944" s="13">
        <v>1880</v>
      </c>
      <c r="C18944" s="13">
        <v>171505</v>
      </c>
      <c r="D18944" s="13">
        <v>0</v>
      </c>
    </row>
    <row r="18945" spans="1:4" ht="15.75" hidden="1" customHeight="1">
      <c r="A18945" s="13" t="s">
        <v>387</v>
      </c>
      <c r="B18945" s="13">
        <v>1881</v>
      </c>
      <c r="D18945" s="13">
        <v>0</v>
      </c>
    </row>
    <row r="18946" spans="1:4" ht="15.75" hidden="1" customHeight="1">
      <c r="A18946" s="13" t="s">
        <v>387</v>
      </c>
      <c r="B18946" s="13">
        <v>1882</v>
      </c>
      <c r="D18946" s="13">
        <v>0</v>
      </c>
    </row>
    <row r="18947" spans="1:4" ht="15.75" hidden="1" customHeight="1">
      <c r="A18947" s="13" t="s">
        <v>387</v>
      </c>
      <c r="B18947" s="13">
        <v>1883</v>
      </c>
      <c r="D18947" s="13">
        <v>0</v>
      </c>
    </row>
    <row r="18948" spans="1:4" ht="15.75" hidden="1" customHeight="1">
      <c r="A18948" s="13" t="s">
        <v>387</v>
      </c>
      <c r="B18948" s="13">
        <v>1884</v>
      </c>
      <c r="D18948" s="13">
        <v>0</v>
      </c>
    </row>
    <row r="18949" spans="1:4" ht="15.75" hidden="1" customHeight="1">
      <c r="A18949" s="13" t="s">
        <v>387</v>
      </c>
      <c r="B18949" s="13">
        <v>1885</v>
      </c>
      <c r="D18949" s="13">
        <v>0</v>
      </c>
    </row>
    <row r="18950" spans="1:4" ht="15.75" hidden="1" customHeight="1">
      <c r="A18950" s="13" t="s">
        <v>387</v>
      </c>
      <c r="B18950" s="13">
        <v>1886</v>
      </c>
      <c r="D18950" s="13">
        <v>0</v>
      </c>
    </row>
    <row r="18951" spans="1:4" ht="15.75" hidden="1" customHeight="1">
      <c r="A18951" s="13" t="s">
        <v>387</v>
      </c>
      <c r="B18951" s="13">
        <v>1887</v>
      </c>
      <c r="D18951" s="13">
        <v>0</v>
      </c>
    </row>
    <row r="18952" spans="1:4" ht="15.75" hidden="1" customHeight="1">
      <c r="A18952" s="13" t="s">
        <v>387</v>
      </c>
      <c r="B18952" s="13">
        <v>1888</v>
      </c>
      <c r="D18952" s="13">
        <v>0</v>
      </c>
    </row>
    <row r="18953" spans="1:4" ht="15.75" hidden="1" customHeight="1">
      <c r="A18953" s="13" t="s">
        <v>387</v>
      </c>
      <c r="B18953" s="13">
        <v>1889</v>
      </c>
      <c r="D18953" s="13">
        <v>0</v>
      </c>
    </row>
    <row r="18954" spans="1:4" ht="15.75" hidden="1" customHeight="1">
      <c r="A18954" s="13" t="s">
        <v>387</v>
      </c>
      <c r="B18954" s="13">
        <v>1890</v>
      </c>
      <c r="C18954" s="13">
        <v>177419</v>
      </c>
      <c r="D18954" s="13">
        <v>0</v>
      </c>
    </row>
    <row r="18955" spans="1:4" ht="15.75" hidden="1" customHeight="1">
      <c r="A18955" s="13" t="s">
        <v>387</v>
      </c>
      <c r="B18955" s="13">
        <v>1891</v>
      </c>
      <c r="D18955" s="13">
        <v>0</v>
      </c>
    </row>
    <row r="18956" spans="1:4" ht="15.75" hidden="1" customHeight="1">
      <c r="A18956" s="13" t="s">
        <v>387</v>
      </c>
      <c r="B18956" s="13">
        <v>1892</v>
      </c>
      <c r="D18956" s="13">
        <v>0</v>
      </c>
    </row>
    <row r="18957" spans="1:4" ht="15.75" hidden="1" customHeight="1">
      <c r="A18957" s="13" t="s">
        <v>387</v>
      </c>
      <c r="B18957" s="13">
        <v>1893</v>
      </c>
      <c r="D18957" s="13">
        <v>0</v>
      </c>
    </row>
    <row r="18958" spans="1:4" ht="15.75" hidden="1" customHeight="1">
      <c r="A18958" s="13" t="s">
        <v>387</v>
      </c>
      <c r="B18958" s="13">
        <v>1894</v>
      </c>
      <c r="D18958" s="13">
        <v>0</v>
      </c>
    </row>
    <row r="18959" spans="1:4" ht="15.75" hidden="1" customHeight="1">
      <c r="A18959" s="13" t="s">
        <v>387</v>
      </c>
      <c r="B18959" s="13">
        <v>1895</v>
      </c>
      <c r="D18959" s="13">
        <v>0</v>
      </c>
    </row>
    <row r="18960" spans="1:4" ht="15.75" hidden="1" customHeight="1">
      <c r="A18960" s="13" t="s">
        <v>387</v>
      </c>
      <c r="B18960" s="13">
        <v>1896</v>
      </c>
      <c r="D18960" s="13">
        <v>0</v>
      </c>
    </row>
    <row r="18961" spans="1:4" ht="15.75" hidden="1" customHeight="1">
      <c r="A18961" s="13" t="s">
        <v>387</v>
      </c>
      <c r="B18961" s="13">
        <v>1897</v>
      </c>
      <c r="D18961" s="13">
        <v>0</v>
      </c>
    </row>
    <row r="18962" spans="1:4" ht="15.75" hidden="1" customHeight="1">
      <c r="A18962" s="13" t="s">
        <v>387</v>
      </c>
      <c r="B18962" s="13">
        <v>1898</v>
      </c>
      <c r="D18962" s="13">
        <v>0</v>
      </c>
    </row>
    <row r="18963" spans="1:4" ht="15.75" hidden="1" customHeight="1">
      <c r="A18963" s="13" t="s">
        <v>387</v>
      </c>
      <c r="B18963" s="13">
        <v>1899</v>
      </c>
      <c r="D18963" s="13">
        <v>0</v>
      </c>
    </row>
    <row r="18964" spans="1:4" ht="15.75" hidden="1" customHeight="1">
      <c r="A18964" s="13" t="s">
        <v>387</v>
      </c>
      <c r="B18964" s="13">
        <v>1900</v>
      </c>
      <c r="C18964" s="13">
        <v>183537</v>
      </c>
      <c r="D18964" s="13">
        <v>0</v>
      </c>
    </row>
    <row r="18965" spans="1:4" ht="15.75" hidden="1" customHeight="1">
      <c r="A18965" s="13" t="s">
        <v>387</v>
      </c>
      <c r="B18965" s="13">
        <v>1901</v>
      </c>
      <c r="D18965" s="13">
        <v>0</v>
      </c>
    </row>
    <row r="18966" spans="1:4" ht="15.75" hidden="1" customHeight="1">
      <c r="A18966" s="13" t="s">
        <v>387</v>
      </c>
      <c r="B18966" s="13">
        <v>1902</v>
      </c>
      <c r="D18966" s="13">
        <v>0</v>
      </c>
    </row>
    <row r="18967" spans="1:4" ht="15.75" hidden="1" customHeight="1">
      <c r="A18967" s="13" t="s">
        <v>387</v>
      </c>
      <c r="B18967" s="13">
        <v>1903</v>
      </c>
      <c r="D18967" s="13">
        <v>0</v>
      </c>
    </row>
    <row r="18968" spans="1:4" ht="15.75" hidden="1" customHeight="1">
      <c r="A18968" s="13" t="s">
        <v>387</v>
      </c>
      <c r="B18968" s="13">
        <v>1904</v>
      </c>
      <c r="D18968" s="13">
        <v>0</v>
      </c>
    </row>
    <row r="18969" spans="1:4" ht="15.75" hidden="1" customHeight="1">
      <c r="A18969" s="13" t="s">
        <v>387</v>
      </c>
      <c r="B18969" s="13">
        <v>1905</v>
      </c>
      <c r="D18969" s="13">
        <v>0</v>
      </c>
    </row>
    <row r="18970" spans="1:4" ht="15.75" hidden="1" customHeight="1">
      <c r="A18970" s="13" t="s">
        <v>387</v>
      </c>
      <c r="B18970" s="13">
        <v>1906</v>
      </c>
      <c r="D18970" s="13">
        <v>0</v>
      </c>
    </row>
    <row r="18971" spans="1:4" ht="15.75" hidden="1" customHeight="1">
      <c r="A18971" s="13" t="s">
        <v>387</v>
      </c>
      <c r="B18971" s="13">
        <v>1907</v>
      </c>
      <c r="D18971" s="13">
        <v>0</v>
      </c>
    </row>
    <row r="18972" spans="1:4" ht="15.75" hidden="1" customHeight="1">
      <c r="A18972" s="13" t="s">
        <v>387</v>
      </c>
      <c r="B18972" s="13">
        <v>1908</v>
      </c>
      <c r="D18972" s="13">
        <v>0</v>
      </c>
    </row>
    <row r="18973" spans="1:4" ht="15.75" hidden="1" customHeight="1">
      <c r="A18973" s="13" t="s">
        <v>387</v>
      </c>
      <c r="B18973" s="13">
        <v>1909</v>
      </c>
      <c r="D18973" s="13">
        <v>0</v>
      </c>
    </row>
    <row r="18974" spans="1:4" ht="15.75" hidden="1" customHeight="1">
      <c r="A18974" s="13" t="s">
        <v>387</v>
      </c>
      <c r="B18974" s="13">
        <v>1910</v>
      </c>
      <c r="C18974" s="13">
        <v>189866</v>
      </c>
      <c r="D18974" s="13">
        <v>0</v>
      </c>
    </row>
    <row r="18975" spans="1:4" ht="15.75" hidden="1" customHeight="1">
      <c r="A18975" s="13" t="s">
        <v>387</v>
      </c>
      <c r="B18975" s="13">
        <v>1911</v>
      </c>
      <c r="D18975" s="13">
        <v>0</v>
      </c>
    </row>
    <row r="18976" spans="1:4" ht="15.75" hidden="1" customHeight="1">
      <c r="A18976" s="13" t="s">
        <v>387</v>
      </c>
      <c r="B18976" s="13">
        <v>1912</v>
      </c>
      <c r="D18976" s="13">
        <v>0</v>
      </c>
    </row>
    <row r="18977" spans="1:4" ht="15.75" hidden="1" customHeight="1">
      <c r="A18977" s="13" t="s">
        <v>387</v>
      </c>
      <c r="B18977" s="13">
        <v>1913</v>
      </c>
      <c r="D18977" s="13">
        <v>0</v>
      </c>
    </row>
    <row r="18978" spans="1:4" ht="15.75" hidden="1" customHeight="1">
      <c r="A18978" s="13" t="s">
        <v>387</v>
      </c>
      <c r="B18978" s="13">
        <v>1914</v>
      </c>
      <c r="D18978" s="13">
        <v>0</v>
      </c>
    </row>
    <row r="18979" spans="1:4" ht="15.75" hidden="1" customHeight="1">
      <c r="A18979" s="13" t="s">
        <v>387</v>
      </c>
      <c r="B18979" s="13">
        <v>1915</v>
      </c>
      <c r="D18979" s="13">
        <v>0</v>
      </c>
    </row>
    <row r="18980" spans="1:4" ht="15.75" hidden="1" customHeight="1">
      <c r="A18980" s="13" t="s">
        <v>387</v>
      </c>
      <c r="B18980" s="13">
        <v>1916</v>
      </c>
      <c r="D18980" s="13">
        <v>0</v>
      </c>
    </row>
    <row r="18981" spans="1:4" ht="15.75" hidden="1" customHeight="1">
      <c r="A18981" s="13" t="s">
        <v>387</v>
      </c>
      <c r="B18981" s="13">
        <v>1917</v>
      </c>
      <c r="D18981" s="13">
        <v>0</v>
      </c>
    </row>
    <row r="18982" spans="1:4" ht="15.75" hidden="1" customHeight="1">
      <c r="A18982" s="13" t="s">
        <v>387</v>
      </c>
      <c r="B18982" s="13">
        <v>1918</v>
      </c>
      <c r="D18982" s="13">
        <v>0</v>
      </c>
    </row>
    <row r="18983" spans="1:4" ht="15.75" hidden="1" customHeight="1">
      <c r="A18983" s="13" t="s">
        <v>387</v>
      </c>
      <c r="B18983" s="13">
        <v>1919</v>
      </c>
      <c r="D18983" s="13">
        <v>0</v>
      </c>
    </row>
    <row r="18984" spans="1:4" ht="15.75" hidden="1" customHeight="1">
      <c r="A18984" s="13" t="s">
        <v>387</v>
      </c>
      <c r="B18984" s="13">
        <v>1920</v>
      </c>
      <c r="C18984" s="13">
        <v>190246</v>
      </c>
      <c r="D18984" s="13">
        <v>0</v>
      </c>
    </row>
    <row r="18985" spans="1:4" ht="15.75" hidden="1" customHeight="1">
      <c r="A18985" s="13" t="s">
        <v>387</v>
      </c>
      <c r="B18985" s="13">
        <v>1921</v>
      </c>
      <c r="D18985" s="13">
        <v>0</v>
      </c>
    </row>
    <row r="18986" spans="1:4" ht="15.75" hidden="1" customHeight="1">
      <c r="A18986" s="13" t="s">
        <v>387</v>
      </c>
      <c r="B18986" s="13">
        <v>1922</v>
      </c>
      <c r="D18986" s="13">
        <v>0</v>
      </c>
    </row>
    <row r="18987" spans="1:4" ht="15.75" hidden="1" customHeight="1">
      <c r="A18987" s="13" t="s">
        <v>387</v>
      </c>
      <c r="B18987" s="13">
        <v>1923</v>
      </c>
      <c r="D18987" s="13">
        <v>0</v>
      </c>
    </row>
    <row r="18988" spans="1:4" ht="15.75" hidden="1" customHeight="1">
      <c r="A18988" s="13" t="s">
        <v>387</v>
      </c>
      <c r="B18988" s="13">
        <v>1924</v>
      </c>
      <c r="D18988" s="13">
        <v>0</v>
      </c>
    </row>
    <row r="18989" spans="1:4" ht="15.75" hidden="1" customHeight="1">
      <c r="A18989" s="13" t="s">
        <v>387</v>
      </c>
      <c r="B18989" s="13">
        <v>1925</v>
      </c>
      <c r="D18989" s="13">
        <v>0</v>
      </c>
    </row>
    <row r="18990" spans="1:4" ht="15.75" hidden="1" customHeight="1">
      <c r="A18990" s="13" t="s">
        <v>387</v>
      </c>
      <c r="B18990" s="13">
        <v>1926</v>
      </c>
      <c r="D18990" s="13">
        <v>0</v>
      </c>
    </row>
    <row r="18991" spans="1:4" ht="15.75" hidden="1" customHeight="1">
      <c r="A18991" s="13" t="s">
        <v>387</v>
      </c>
      <c r="B18991" s="13">
        <v>1927</v>
      </c>
      <c r="D18991" s="13">
        <v>0</v>
      </c>
    </row>
    <row r="18992" spans="1:4" ht="15.75" hidden="1" customHeight="1">
      <c r="A18992" s="13" t="s">
        <v>387</v>
      </c>
      <c r="B18992" s="13">
        <v>1928</v>
      </c>
      <c r="D18992" s="13">
        <v>0</v>
      </c>
    </row>
    <row r="18993" spans="1:4" ht="15.75" hidden="1" customHeight="1">
      <c r="A18993" s="13" t="s">
        <v>387</v>
      </c>
      <c r="B18993" s="13">
        <v>1929</v>
      </c>
      <c r="D18993" s="13">
        <v>0</v>
      </c>
    </row>
    <row r="18994" spans="1:4" ht="15.75" hidden="1" customHeight="1">
      <c r="A18994" s="13" t="s">
        <v>387</v>
      </c>
      <c r="B18994" s="13">
        <v>1930</v>
      </c>
      <c r="C18994" s="13">
        <v>190628</v>
      </c>
      <c r="D18994" s="13">
        <v>0</v>
      </c>
    </row>
    <row r="18995" spans="1:4" ht="15.75" hidden="1" customHeight="1">
      <c r="A18995" s="13" t="s">
        <v>387</v>
      </c>
      <c r="B18995" s="13">
        <v>1931</v>
      </c>
      <c r="D18995" s="13">
        <v>0</v>
      </c>
    </row>
    <row r="18996" spans="1:4" ht="15.75" hidden="1" customHeight="1">
      <c r="A18996" s="13" t="s">
        <v>387</v>
      </c>
      <c r="B18996" s="13">
        <v>1932</v>
      </c>
      <c r="D18996" s="13">
        <v>0</v>
      </c>
    </row>
    <row r="18997" spans="1:4" ht="15.75" hidden="1" customHeight="1">
      <c r="A18997" s="13" t="s">
        <v>387</v>
      </c>
      <c r="B18997" s="13">
        <v>1933</v>
      </c>
      <c r="D18997" s="13">
        <v>0</v>
      </c>
    </row>
    <row r="18998" spans="1:4" ht="15.75" hidden="1" customHeight="1">
      <c r="A18998" s="13" t="s">
        <v>387</v>
      </c>
      <c r="B18998" s="13">
        <v>1934</v>
      </c>
      <c r="D18998" s="13">
        <v>0</v>
      </c>
    </row>
    <row r="18999" spans="1:4" ht="15.75" hidden="1" customHeight="1">
      <c r="A18999" s="13" t="s">
        <v>387</v>
      </c>
      <c r="B18999" s="13">
        <v>1935</v>
      </c>
      <c r="D18999" s="13">
        <v>0</v>
      </c>
    </row>
    <row r="19000" spans="1:4" ht="15.75" hidden="1" customHeight="1">
      <c r="A19000" s="13" t="s">
        <v>387</v>
      </c>
      <c r="B19000" s="13">
        <v>1936</v>
      </c>
      <c r="D19000" s="13">
        <v>0</v>
      </c>
    </row>
    <row r="19001" spans="1:4" ht="15.75" hidden="1" customHeight="1">
      <c r="A19001" s="13" t="s">
        <v>387</v>
      </c>
      <c r="B19001" s="13">
        <v>1937</v>
      </c>
      <c r="D19001" s="13">
        <v>0</v>
      </c>
    </row>
    <row r="19002" spans="1:4" ht="15.75" hidden="1" customHeight="1">
      <c r="A19002" s="13" t="s">
        <v>387</v>
      </c>
      <c r="B19002" s="13">
        <v>1938</v>
      </c>
      <c r="D19002" s="13">
        <v>0</v>
      </c>
    </row>
    <row r="19003" spans="1:4" ht="15.75" hidden="1" customHeight="1">
      <c r="A19003" s="13" t="s">
        <v>387</v>
      </c>
      <c r="B19003" s="13">
        <v>1939</v>
      </c>
      <c r="D19003" s="13">
        <v>0</v>
      </c>
    </row>
    <row r="19004" spans="1:4" ht="15.75" hidden="1" customHeight="1">
      <c r="A19004" s="13" t="s">
        <v>387</v>
      </c>
      <c r="B19004" s="13">
        <v>1940</v>
      </c>
      <c r="C19004" s="13">
        <v>191010</v>
      </c>
      <c r="D19004" s="13">
        <v>0</v>
      </c>
    </row>
    <row r="19005" spans="1:4" ht="15.75" hidden="1" customHeight="1">
      <c r="A19005" s="13" t="s">
        <v>387</v>
      </c>
      <c r="B19005" s="13">
        <v>1941</v>
      </c>
      <c r="D19005" s="13">
        <v>0</v>
      </c>
    </row>
    <row r="19006" spans="1:4" ht="15.75" hidden="1" customHeight="1">
      <c r="A19006" s="13" t="s">
        <v>387</v>
      </c>
      <c r="B19006" s="13">
        <v>1942</v>
      </c>
      <c r="D19006" s="13">
        <v>0</v>
      </c>
    </row>
    <row r="19007" spans="1:4" ht="15.75" hidden="1" customHeight="1">
      <c r="A19007" s="13" t="s">
        <v>387</v>
      </c>
      <c r="B19007" s="13">
        <v>1943</v>
      </c>
      <c r="D19007" s="13">
        <v>0</v>
      </c>
    </row>
    <row r="19008" spans="1:4" ht="15.75" hidden="1" customHeight="1">
      <c r="A19008" s="13" t="s">
        <v>387</v>
      </c>
      <c r="B19008" s="13">
        <v>1944</v>
      </c>
      <c r="D19008" s="13">
        <v>0</v>
      </c>
    </row>
    <row r="19009" spans="1:4" ht="15.75" hidden="1" customHeight="1">
      <c r="A19009" s="13" t="s">
        <v>387</v>
      </c>
      <c r="B19009" s="13">
        <v>1945</v>
      </c>
      <c r="D19009" s="13">
        <v>0</v>
      </c>
    </row>
    <row r="19010" spans="1:4" ht="15.75" hidden="1" customHeight="1">
      <c r="A19010" s="13" t="s">
        <v>387</v>
      </c>
      <c r="B19010" s="13">
        <v>1946</v>
      </c>
      <c r="D19010" s="13">
        <v>0</v>
      </c>
    </row>
    <row r="19011" spans="1:4" ht="15.75" hidden="1" customHeight="1">
      <c r="A19011" s="13" t="s">
        <v>387</v>
      </c>
      <c r="B19011" s="13">
        <v>1947</v>
      </c>
      <c r="D19011" s="13">
        <v>0</v>
      </c>
    </row>
    <row r="19012" spans="1:4" ht="15.75" hidden="1" customHeight="1">
      <c r="A19012" s="13" t="s">
        <v>387</v>
      </c>
      <c r="B19012" s="13">
        <v>1948</v>
      </c>
      <c r="D19012" s="13">
        <v>0</v>
      </c>
    </row>
    <row r="19013" spans="1:4" ht="15.75" hidden="1" customHeight="1">
      <c r="A19013" s="13" t="s">
        <v>387</v>
      </c>
      <c r="B19013" s="13">
        <v>1949</v>
      </c>
      <c r="D19013" s="13">
        <v>0</v>
      </c>
    </row>
    <row r="19014" spans="1:4" ht="15.75" hidden="1" customHeight="1">
      <c r="A19014" s="13" t="s">
        <v>387</v>
      </c>
      <c r="B19014" s="13">
        <v>1950</v>
      </c>
      <c r="C19014" s="13">
        <v>215273</v>
      </c>
      <c r="D19014" s="13">
        <v>6.2E-2</v>
      </c>
    </row>
    <row r="19015" spans="1:4" ht="15.75" hidden="1" customHeight="1">
      <c r="A19015" s="13" t="s">
        <v>387</v>
      </c>
      <c r="B19015" s="13">
        <v>1951</v>
      </c>
      <c r="C19015" s="13">
        <v>218855</v>
      </c>
      <c r="D19015" s="13">
        <v>6.6000000000000003E-2</v>
      </c>
    </row>
    <row r="19016" spans="1:4" ht="15.75" hidden="1" customHeight="1">
      <c r="A19016" s="13" t="s">
        <v>387</v>
      </c>
      <c r="B19016" s="13">
        <v>1952</v>
      </c>
      <c r="C19016" s="13">
        <v>224494</v>
      </c>
      <c r="D19016" s="13">
        <v>6.6000000000000003E-2</v>
      </c>
    </row>
    <row r="19017" spans="1:4" ht="15.75" hidden="1" customHeight="1">
      <c r="A19017" s="13" t="s">
        <v>387</v>
      </c>
      <c r="B19017" s="13">
        <v>1953</v>
      </c>
      <c r="C19017" s="13">
        <v>230402</v>
      </c>
      <c r="D19017" s="13">
        <v>6.6000000000000003E-2</v>
      </c>
    </row>
    <row r="19018" spans="1:4" ht="15.75" hidden="1" customHeight="1">
      <c r="A19018" s="13" t="s">
        <v>387</v>
      </c>
      <c r="B19018" s="13">
        <v>1954</v>
      </c>
      <c r="C19018" s="13">
        <v>236452</v>
      </c>
      <c r="D19018" s="13">
        <v>7.2999999999999995E-2</v>
      </c>
    </row>
    <row r="19019" spans="1:4" ht="15.75" hidden="1" customHeight="1">
      <c r="A19019" s="13" t="s">
        <v>387</v>
      </c>
      <c r="B19019" s="13">
        <v>1955</v>
      </c>
      <c r="C19019" s="13">
        <v>242585</v>
      </c>
      <c r="D19019" s="13">
        <v>8.1000000000000003E-2</v>
      </c>
    </row>
    <row r="19020" spans="1:4" ht="15.75" hidden="1" customHeight="1">
      <c r="A19020" s="13" t="s">
        <v>387</v>
      </c>
      <c r="B19020" s="13">
        <v>1956</v>
      </c>
      <c r="C19020" s="13">
        <v>248935</v>
      </c>
      <c r="D19020" s="13">
        <v>9.1999999999999998E-2</v>
      </c>
    </row>
    <row r="19021" spans="1:4" ht="15.75" hidden="1" customHeight="1">
      <c r="A19021" s="13" t="s">
        <v>387</v>
      </c>
      <c r="B19021" s="13">
        <v>1957</v>
      </c>
      <c r="C19021" s="13">
        <v>255539</v>
      </c>
      <c r="D19021" s="13">
        <v>0.11</v>
      </c>
    </row>
    <row r="19022" spans="1:4" ht="15.75" hidden="1" customHeight="1">
      <c r="A19022" s="13" t="s">
        <v>387</v>
      </c>
      <c r="B19022" s="13">
        <v>1958</v>
      </c>
      <c r="C19022" s="13">
        <v>262410</v>
      </c>
      <c r="D19022" s="13">
        <v>0.11</v>
      </c>
    </row>
    <row r="19023" spans="1:4" ht="15.75" hidden="1" customHeight="1">
      <c r="A19023" s="13" t="s">
        <v>387</v>
      </c>
      <c r="B19023" s="13">
        <v>1959</v>
      </c>
      <c r="C19023" s="13">
        <v>269570</v>
      </c>
      <c r="D19023" s="13">
        <v>0.14299999999999999</v>
      </c>
    </row>
    <row r="19024" spans="1:4" ht="15.75" hidden="1" customHeight="1">
      <c r="A19024" s="13" t="s">
        <v>387</v>
      </c>
      <c r="B19024" s="13">
        <v>1960</v>
      </c>
      <c r="C19024" s="13">
        <v>276984</v>
      </c>
      <c r="D19024" s="13">
        <v>0.158</v>
      </c>
    </row>
    <row r="19025" spans="1:4" ht="15.75" hidden="1" customHeight="1">
      <c r="A19025" s="13" t="s">
        <v>387</v>
      </c>
      <c r="B19025" s="13">
        <v>1961</v>
      </c>
      <c r="C19025" s="13">
        <v>283993</v>
      </c>
      <c r="D19025" s="13">
        <v>0.17599999999999999</v>
      </c>
    </row>
    <row r="19026" spans="1:4" ht="15.75" hidden="1" customHeight="1">
      <c r="A19026" s="13" t="s">
        <v>387</v>
      </c>
      <c r="B19026" s="13">
        <v>1962</v>
      </c>
      <c r="C19026" s="13">
        <v>289968</v>
      </c>
      <c r="D19026" s="13">
        <v>0.187</v>
      </c>
    </row>
    <row r="19027" spans="1:4" ht="15.75" hidden="1" customHeight="1">
      <c r="A19027" s="13" t="s">
        <v>387</v>
      </c>
      <c r="B19027" s="13">
        <v>1963</v>
      </c>
      <c r="C19027" s="13">
        <v>294988</v>
      </c>
      <c r="D19027" s="13">
        <v>0.20499999999999999</v>
      </c>
    </row>
    <row r="19028" spans="1:4" ht="15.75" hidden="1" customHeight="1">
      <c r="A19028" s="13" t="s">
        <v>387</v>
      </c>
      <c r="B19028" s="13">
        <v>1964</v>
      </c>
      <c r="C19028" s="13">
        <v>299339</v>
      </c>
      <c r="D19028" s="13">
        <v>0.216</v>
      </c>
    </row>
    <row r="19029" spans="1:4" ht="15.75" hidden="1" customHeight="1">
      <c r="A19029" s="13" t="s">
        <v>387</v>
      </c>
      <c r="B19029" s="13">
        <v>1965</v>
      </c>
      <c r="C19029" s="13">
        <v>303449</v>
      </c>
      <c r="D19029" s="13">
        <v>0.20499999999999999</v>
      </c>
    </row>
    <row r="19030" spans="1:4" ht="15.75" hidden="1" customHeight="1">
      <c r="A19030" s="13" t="s">
        <v>387</v>
      </c>
      <c r="B19030" s="13">
        <v>1966</v>
      </c>
      <c r="C19030" s="13">
        <v>307415</v>
      </c>
      <c r="D19030" s="13">
        <v>0.253</v>
      </c>
    </row>
    <row r="19031" spans="1:4" ht="15.75" hidden="1" customHeight="1">
      <c r="A19031" s="13" t="s">
        <v>387</v>
      </c>
      <c r="B19031" s="13">
        <v>1967</v>
      </c>
      <c r="C19031" s="13">
        <v>311015</v>
      </c>
      <c r="D19031" s="13">
        <v>0.28899999999999998</v>
      </c>
    </row>
    <row r="19032" spans="1:4" ht="15.75" hidden="1" customHeight="1">
      <c r="A19032" s="13" t="s">
        <v>387</v>
      </c>
      <c r="B19032" s="13">
        <v>1968</v>
      </c>
      <c r="C19032" s="13">
        <v>313995</v>
      </c>
      <c r="D19032" s="13">
        <v>0.27800000000000002</v>
      </c>
    </row>
    <row r="19033" spans="1:4" ht="15.75" hidden="1" customHeight="1">
      <c r="A19033" s="13" t="s">
        <v>387</v>
      </c>
      <c r="B19033" s="13">
        <v>1969</v>
      </c>
      <c r="C19033" s="13">
        <v>316369</v>
      </c>
      <c r="D19033" s="13">
        <v>0.311</v>
      </c>
    </row>
    <row r="19034" spans="1:4" ht="15.75" hidden="1" customHeight="1">
      <c r="A19034" s="13" t="s">
        <v>387</v>
      </c>
      <c r="B19034" s="13">
        <v>1970</v>
      </c>
      <c r="C19034" s="13">
        <v>318322</v>
      </c>
      <c r="D19034" s="13">
        <v>0.30399999999999999</v>
      </c>
    </row>
    <row r="19035" spans="1:4" ht="15.75" hidden="1" customHeight="1">
      <c r="A19035" s="13" t="s">
        <v>387</v>
      </c>
      <c r="B19035" s="13">
        <v>1971</v>
      </c>
      <c r="C19035" s="13">
        <v>319863</v>
      </c>
      <c r="D19035" s="13">
        <v>0.34100000000000003</v>
      </c>
    </row>
    <row r="19036" spans="1:4" ht="15.75" hidden="1" customHeight="1">
      <c r="A19036" s="13" t="s">
        <v>387</v>
      </c>
      <c r="B19036" s="13">
        <v>1972</v>
      </c>
      <c r="C19036" s="13">
        <v>320969</v>
      </c>
      <c r="D19036" s="13">
        <v>0.377</v>
      </c>
    </row>
    <row r="19037" spans="1:4" ht="15.75" hidden="1" customHeight="1">
      <c r="A19037" s="13" t="s">
        <v>387</v>
      </c>
      <c r="B19037" s="13">
        <v>1973</v>
      </c>
      <c r="C19037" s="13">
        <v>321775</v>
      </c>
      <c r="D19037" s="13">
        <v>0.40699999999999997</v>
      </c>
    </row>
    <row r="19038" spans="1:4" ht="15.75" hidden="1" customHeight="1">
      <c r="A19038" s="13" t="s">
        <v>387</v>
      </c>
      <c r="B19038" s="13">
        <v>1974</v>
      </c>
      <c r="C19038" s="13">
        <v>322840</v>
      </c>
      <c r="D19038" s="13">
        <v>0.38500000000000001</v>
      </c>
    </row>
    <row r="19039" spans="1:4" ht="15.75" hidden="1" customHeight="1">
      <c r="A19039" s="13" t="s">
        <v>387</v>
      </c>
      <c r="B19039" s="13">
        <v>1975</v>
      </c>
      <c r="C19039" s="13">
        <v>324887</v>
      </c>
      <c r="D19039" s="13">
        <v>0.40300000000000002</v>
      </c>
    </row>
    <row r="19040" spans="1:4" ht="15.75" hidden="1" customHeight="1">
      <c r="A19040" s="13" t="s">
        <v>387</v>
      </c>
      <c r="B19040" s="13">
        <v>1976</v>
      </c>
      <c r="C19040" s="13">
        <v>327623</v>
      </c>
      <c r="D19040" s="13">
        <v>0.495</v>
      </c>
    </row>
    <row r="19041" spans="1:4" ht="15.75" hidden="1" customHeight="1">
      <c r="A19041" s="13" t="s">
        <v>387</v>
      </c>
      <c r="B19041" s="13">
        <v>1977</v>
      </c>
      <c r="C19041" s="13">
        <v>330075</v>
      </c>
      <c r="D19041" s="13">
        <v>0.52400000000000002</v>
      </c>
    </row>
    <row r="19042" spans="1:4" ht="15.75" hidden="1" customHeight="1">
      <c r="A19042" s="13" t="s">
        <v>387</v>
      </c>
      <c r="B19042" s="13">
        <v>1978</v>
      </c>
      <c r="C19042" s="13">
        <v>331893</v>
      </c>
      <c r="D19042" s="13">
        <v>0.52800000000000002</v>
      </c>
    </row>
    <row r="19043" spans="1:4" ht="15.75" hidden="1" customHeight="1">
      <c r="A19043" s="13" t="s">
        <v>387</v>
      </c>
      <c r="B19043" s="13">
        <v>1979</v>
      </c>
      <c r="C19043" s="13">
        <v>333232</v>
      </c>
      <c r="D19043" s="13">
        <v>0.53900000000000003</v>
      </c>
    </row>
    <row r="19044" spans="1:4" ht="15.75" hidden="1" customHeight="1">
      <c r="A19044" s="13" t="s">
        <v>387</v>
      </c>
      <c r="B19044" s="13">
        <v>1980</v>
      </c>
      <c r="C19044" s="13">
        <v>334237</v>
      </c>
      <c r="D19044" s="13">
        <v>0.53500000000000003</v>
      </c>
    </row>
    <row r="19045" spans="1:4" ht="15.75" hidden="1" customHeight="1">
      <c r="A19045" s="13" t="s">
        <v>387</v>
      </c>
      <c r="B19045" s="13">
        <v>1981</v>
      </c>
      <c r="C19045" s="13">
        <v>335663</v>
      </c>
      <c r="D19045" s="13">
        <v>0.70699999999999996</v>
      </c>
    </row>
    <row r="19046" spans="1:4" ht="15.75" hidden="1" customHeight="1">
      <c r="A19046" s="13" t="s">
        <v>387</v>
      </c>
      <c r="B19046" s="13">
        <v>1982</v>
      </c>
      <c r="C19046" s="13">
        <v>338969</v>
      </c>
      <c r="D19046" s="13">
        <v>0.68200000000000005</v>
      </c>
    </row>
    <row r="19047" spans="1:4" ht="15.75" hidden="1" customHeight="1">
      <c r="A19047" s="13" t="s">
        <v>387</v>
      </c>
      <c r="B19047" s="13">
        <v>1983</v>
      </c>
      <c r="C19047" s="13">
        <v>344461</v>
      </c>
      <c r="D19047" s="13">
        <v>0.73299999999999998</v>
      </c>
    </row>
    <row r="19048" spans="1:4" ht="15.75" hidden="1" customHeight="1">
      <c r="A19048" s="13" t="s">
        <v>387</v>
      </c>
      <c r="B19048" s="13">
        <v>1984</v>
      </c>
      <c r="C19048" s="13">
        <v>350988</v>
      </c>
      <c r="D19048" s="13">
        <v>0.79100000000000004</v>
      </c>
    </row>
    <row r="19049" spans="1:4" ht="15.75" hidden="1" customHeight="1">
      <c r="A19049" s="13" t="s">
        <v>387</v>
      </c>
      <c r="B19049" s="13">
        <v>1985</v>
      </c>
      <c r="C19049" s="13">
        <v>357854</v>
      </c>
      <c r="D19049" s="13">
        <v>0.80600000000000005</v>
      </c>
    </row>
    <row r="19050" spans="1:4" ht="15.75" hidden="1" customHeight="1">
      <c r="A19050" s="13" t="s">
        <v>387</v>
      </c>
      <c r="B19050" s="13">
        <v>1986</v>
      </c>
      <c r="C19050" s="13">
        <v>364863</v>
      </c>
      <c r="D19050" s="13">
        <v>0.85699999999999998</v>
      </c>
    </row>
    <row r="19051" spans="1:4" ht="15.75" hidden="1" customHeight="1">
      <c r="A19051" s="13" t="s">
        <v>387</v>
      </c>
      <c r="B19051" s="13">
        <v>1987</v>
      </c>
      <c r="C19051" s="13">
        <v>371913</v>
      </c>
      <c r="D19051" s="13">
        <v>0.91600000000000004</v>
      </c>
    </row>
    <row r="19052" spans="1:4" ht="15.75" hidden="1" customHeight="1">
      <c r="A19052" s="13" t="s">
        <v>387</v>
      </c>
      <c r="B19052" s="13">
        <v>1988</v>
      </c>
      <c r="C19052" s="13">
        <v>378995</v>
      </c>
      <c r="D19052" s="13">
        <v>1.008</v>
      </c>
    </row>
    <row r="19053" spans="1:4" ht="15.75" hidden="1" customHeight="1">
      <c r="A19053" s="13" t="s">
        <v>387</v>
      </c>
      <c r="B19053" s="13">
        <v>1989</v>
      </c>
      <c r="C19053" s="13">
        <v>385871</v>
      </c>
      <c r="D19053" s="13">
        <v>1.077</v>
      </c>
    </row>
    <row r="19054" spans="1:4" ht="15.75" hidden="1" customHeight="1">
      <c r="A19054" s="13" t="s">
        <v>387</v>
      </c>
      <c r="B19054" s="13">
        <v>1990</v>
      </c>
      <c r="C19054" s="13">
        <v>391961</v>
      </c>
      <c r="D19054" s="13">
        <v>1.3360000000000001</v>
      </c>
    </row>
    <row r="19055" spans="1:4" ht="15.75" hidden="1" customHeight="1">
      <c r="A19055" s="13" t="s">
        <v>387</v>
      </c>
      <c r="B19055" s="13">
        <v>1991</v>
      </c>
      <c r="C19055" s="13">
        <v>396998</v>
      </c>
      <c r="D19055" s="13">
        <v>1.4179999999999999</v>
      </c>
    </row>
    <row r="19056" spans="1:4" ht="15.75" hidden="1" customHeight="1">
      <c r="A19056" s="13" t="s">
        <v>387</v>
      </c>
      <c r="B19056" s="13">
        <v>1992</v>
      </c>
      <c r="C19056" s="13">
        <v>401452</v>
      </c>
      <c r="D19056" s="13">
        <v>1.4259999999999999</v>
      </c>
    </row>
    <row r="19057" spans="1:4" ht="15.75" hidden="1" customHeight="1">
      <c r="A19057" s="13" t="s">
        <v>387</v>
      </c>
      <c r="B19057" s="13">
        <v>1993</v>
      </c>
      <c r="C19057" s="13">
        <v>405738</v>
      </c>
      <c r="D19057" s="13">
        <v>1.5680000000000001</v>
      </c>
    </row>
    <row r="19058" spans="1:4" ht="15.75" hidden="1" customHeight="1">
      <c r="A19058" s="13" t="s">
        <v>387</v>
      </c>
      <c r="B19058" s="13">
        <v>1994</v>
      </c>
      <c r="C19058" s="13">
        <v>409893</v>
      </c>
      <c r="D19058" s="13">
        <v>1.6879999999999999</v>
      </c>
    </row>
    <row r="19059" spans="1:4" ht="15.75" hidden="1" customHeight="1">
      <c r="A19059" s="13" t="s">
        <v>387</v>
      </c>
      <c r="B19059" s="13">
        <v>1995</v>
      </c>
      <c r="C19059" s="13">
        <v>413945</v>
      </c>
      <c r="D19059" s="13">
        <v>1.764</v>
      </c>
    </row>
    <row r="19060" spans="1:4" ht="15.75" hidden="1" customHeight="1">
      <c r="A19060" s="13" t="s">
        <v>387</v>
      </c>
      <c r="B19060" s="13">
        <v>1996</v>
      </c>
      <c r="C19060" s="13">
        <v>417904</v>
      </c>
      <c r="D19060" s="13">
        <v>1.857</v>
      </c>
    </row>
    <row r="19061" spans="1:4" ht="15.75" hidden="1" customHeight="1">
      <c r="A19061" s="13" t="s">
        <v>387</v>
      </c>
      <c r="B19061" s="13">
        <v>1997</v>
      </c>
      <c r="C19061" s="13">
        <v>421828</v>
      </c>
      <c r="D19061" s="13">
        <v>1.867</v>
      </c>
    </row>
    <row r="19062" spans="1:4" ht="15.75" hidden="1" customHeight="1">
      <c r="A19062" s="13" t="s">
        <v>387</v>
      </c>
      <c r="B19062" s="13">
        <v>1998</v>
      </c>
      <c r="C19062" s="13">
        <v>424991</v>
      </c>
      <c r="D19062" s="13">
        <v>2.254</v>
      </c>
    </row>
    <row r="19063" spans="1:4" ht="15.75" hidden="1" customHeight="1">
      <c r="A19063" s="13" t="s">
        <v>387</v>
      </c>
      <c r="B19063" s="13">
        <v>1999</v>
      </c>
      <c r="C19063" s="13">
        <v>425759</v>
      </c>
      <c r="D19063" s="13">
        <v>2.2080000000000002</v>
      </c>
    </row>
    <row r="19064" spans="1:4" ht="15.75" hidden="1" customHeight="1">
      <c r="A19064" s="13" t="s">
        <v>387</v>
      </c>
      <c r="B19064" s="13">
        <v>2000</v>
      </c>
      <c r="C19064" s="13">
        <v>424068</v>
      </c>
      <c r="D19064" s="13">
        <v>2.1579999999999999</v>
      </c>
    </row>
    <row r="19065" spans="1:4" ht="15.75" hidden="1" customHeight="1">
      <c r="A19065" s="13" t="s">
        <v>387</v>
      </c>
      <c r="B19065" s="13">
        <v>2001</v>
      </c>
      <c r="C19065" s="13">
        <v>421198</v>
      </c>
      <c r="D19065" s="13">
        <v>2.278</v>
      </c>
    </row>
    <row r="19066" spans="1:4" ht="15.75" hidden="1" customHeight="1">
      <c r="A19066" s="13" t="s">
        <v>387</v>
      </c>
      <c r="B19066" s="13">
        <v>2002</v>
      </c>
      <c r="C19066" s="13">
        <v>417628</v>
      </c>
      <c r="D19066" s="13">
        <v>2.371</v>
      </c>
    </row>
    <row r="19067" spans="1:4" ht="15.75" hidden="1" customHeight="1">
      <c r="A19067" s="13" t="s">
        <v>387</v>
      </c>
      <c r="B19067" s="13">
        <v>2003</v>
      </c>
      <c r="C19067" s="13">
        <v>413448</v>
      </c>
      <c r="D19067" s="13">
        <v>2.3980000000000001</v>
      </c>
    </row>
    <row r="19068" spans="1:4" ht="15.75" hidden="1" customHeight="1">
      <c r="A19068" s="13" t="s">
        <v>387</v>
      </c>
      <c r="B19068" s="13">
        <v>2004</v>
      </c>
      <c r="C19068" s="13">
        <v>408632</v>
      </c>
      <c r="D19068" s="13">
        <v>2.5720000000000001</v>
      </c>
    </row>
    <row r="19069" spans="1:4" ht="15.75" hidden="1" customHeight="1">
      <c r="A19069" s="13" t="s">
        <v>387</v>
      </c>
      <c r="B19069" s="13">
        <v>2005</v>
      </c>
      <c r="C19069" s="13">
        <v>403244</v>
      </c>
      <c r="D19069" s="13">
        <v>2.391</v>
      </c>
    </row>
    <row r="19070" spans="1:4" ht="15.75" hidden="1" customHeight="1">
      <c r="A19070" s="13" t="s">
        <v>387</v>
      </c>
      <c r="B19070" s="13">
        <v>2006</v>
      </c>
      <c r="C19070" s="13">
        <v>400934</v>
      </c>
      <c r="D19070" s="13">
        <v>2.34</v>
      </c>
    </row>
    <row r="19071" spans="1:4" ht="15.75" hidden="1" customHeight="1">
      <c r="A19071" s="13" t="s">
        <v>387</v>
      </c>
      <c r="B19071" s="13">
        <v>2007</v>
      </c>
      <c r="C19071" s="13">
        <v>401620</v>
      </c>
      <c r="D19071" s="13">
        <v>2.4940000000000002</v>
      </c>
    </row>
    <row r="19072" spans="1:4" ht="15.75" hidden="1" customHeight="1">
      <c r="A19072" s="13" t="s">
        <v>387</v>
      </c>
      <c r="B19072" s="13">
        <v>2008</v>
      </c>
      <c r="C19072" s="13">
        <v>402099</v>
      </c>
      <c r="D19072" s="13">
        <v>2.444</v>
      </c>
    </row>
    <row r="19073" spans="1:4" ht="15.75" hidden="1" customHeight="1">
      <c r="A19073" s="13" t="s">
        <v>387</v>
      </c>
      <c r="B19073" s="13">
        <v>2009</v>
      </c>
      <c r="C19073" s="13">
        <v>402688</v>
      </c>
      <c r="D19073" s="13">
        <v>2.383</v>
      </c>
    </row>
    <row r="19074" spans="1:4" ht="15.75" hidden="1" customHeight="1">
      <c r="A19074" s="13" t="s">
        <v>387</v>
      </c>
      <c r="B19074" s="13">
        <v>2010</v>
      </c>
      <c r="C19074" s="13">
        <v>403073</v>
      </c>
      <c r="D19074" s="13">
        <v>2.5059999999999998</v>
      </c>
    </row>
    <row r="19075" spans="1:4" ht="15.75" hidden="1" customHeight="1">
      <c r="A19075" s="13" t="s">
        <v>387</v>
      </c>
      <c r="B19075" s="13">
        <v>2011</v>
      </c>
      <c r="C19075" s="13">
        <v>403153</v>
      </c>
      <c r="D19075" s="13">
        <v>2.504</v>
      </c>
    </row>
    <row r="19076" spans="1:4" ht="15.75" hidden="1" customHeight="1">
      <c r="A19076" s="13" t="s">
        <v>387</v>
      </c>
      <c r="B19076" s="13">
        <v>2012</v>
      </c>
      <c r="C19076" s="13">
        <v>402988</v>
      </c>
      <c r="D19076" s="13">
        <v>2.48</v>
      </c>
    </row>
    <row r="19077" spans="1:4" ht="15.75" hidden="1" customHeight="1">
      <c r="A19077" s="13" t="s">
        <v>387</v>
      </c>
      <c r="B19077" s="13">
        <v>2013</v>
      </c>
      <c r="C19077" s="13">
        <v>402351</v>
      </c>
      <c r="D19077" s="13">
        <v>2.4359999999999999</v>
      </c>
    </row>
    <row r="19078" spans="1:4" ht="15.75" hidden="1" customHeight="1">
      <c r="A19078" s="13" t="s">
        <v>387</v>
      </c>
      <c r="B19078" s="13">
        <v>2014</v>
      </c>
      <c r="C19078" s="13">
        <v>400856</v>
      </c>
      <c r="D19078" s="13">
        <v>2.4260000000000002</v>
      </c>
    </row>
    <row r="19079" spans="1:4" ht="15.75" hidden="1" customHeight="1">
      <c r="A19079" s="13" t="s">
        <v>387</v>
      </c>
      <c r="B19079" s="13">
        <v>2015</v>
      </c>
      <c r="C19079" s="13">
        <v>399094</v>
      </c>
      <c r="D19079" s="13">
        <v>2.4630000000000001</v>
      </c>
    </row>
    <row r="19080" spans="1:4" ht="15.75" hidden="1" customHeight="1">
      <c r="A19080" s="13" t="s">
        <v>387</v>
      </c>
      <c r="B19080" s="13">
        <v>2016</v>
      </c>
      <c r="C19080" s="13">
        <v>397861</v>
      </c>
      <c r="D19080" s="13">
        <v>2.5190000000000001</v>
      </c>
    </row>
    <row r="19081" spans="1:4" ht="15.75" hidden="1" customHeight="1">
      <c r="A19081" s="13" t="s">
        <v>387</v>
      </c>
      <c r="B19081" s="13">
        <v>2017</v>
      </c>
      <c r="C19081" s="13">
        <v>397027</v>
      </c>
      <c r="D19081" s="13">
        <v>2.4860000000000002</v>
      </c>
    </row>
    <row r="19082" spans="1:4" ht="15.75" hidden="1" customHeight="1">
      <c r="A19082" s="13" t="s">
        <v>387</v>
      </c>
      <c r="B19082" s="13">
        <v>2018</v>
      </c>
      <c r="C19082" s="13">
        <v>396273</v>
      </c>
      <c r="D19082" s="13">
        <v>2.472</v>
      </c>
    </row>
    <row r="19083" spans="1:4" ht="15.75" hidden="1" customHeight="1">
      <c r="A19083" s="13" t="s">
        <v>387</v>
      </c>
      <c r="B19083" s="13">
        <v>2019</v>
      </c>
      <c r="C19083" s="13">
        <v>395487</v>
      </c>
      <c r="D19083" s="13">
        <v>2.532</v>
      </c>
    </row>
    <row r="19084" spans="1:4" ht="15.75" hidden="1" customHeight="1">
      <c r="A19084" s="13" t="s">
        <v>387</v>
      </c>
      <c r="B19084" s="13">
        <v>2020</v>
      </c>
      <c r="C19084" s="13">
        <v>395649</v>
      </c>
      <c r="D19084" s="13">
        <v>2.2909999999999999</v>
      </c>
    </row>
    <row r="19085" spans="1:4" ht="15.75" hidden="1" customHeight="1">
      <c r="A19085" s="13" t="s">
        <v>387</v>
      </c>
      <c r="B19085" s="13">
        <v>2021</v>
      </c>
      <c r="C19085" s="13">
        <v>396057</v>
      </c>
      <c r="D19085" s="13">
        <v>2.2909999999999999</v>
      </c>
    </row>
    <row r="19086" spans="1:4" ht="15.75" hidden="1" customHeight="1">
      <c r="A19086" s="13" t="s">
        <v>388</v>
      </c>
      <c r="B19086" s="13">
        <v>1850</v>
      </c>
      <c r="C19086" s="13">
        <v>846846</v>
      </c>
    </row>
    <row r="19087" spans="1:4" ht="15.75" hidden="1" customHeight="1">
      <c r="A19087" s="13" t="s">
        <v>388</v>
      </c>
      <c r="B19087" s="13">
        <v>1851</v>
      </c>
      <c r="C19087" s="13">
        <v>859793</v>
      </c>
    </row>
    <row r="19088" spans="1:4" ht="15.75" hidden="1" customHeight="1">
      <c r="A19088" s="13" t="s">
        <v>388</v>
      </c>
      <c r="B19088" s="13">
        <v>1852</v>
      </c>
      <c r="C19088" s="13">
        <v>871809</v>
      </c>
    </row>
    <row r="19089" spans="1:3" ht="15.75" hidden="1" customHeight="1">
      <c r="A19089" s="13" t="s">
        <v>388</v>
      </c>
      <c r="B19089" s="13">
        <v>1853</v>
      </c>
      <c r="C19089" s="13">
        <v>882858</v>
      </c>
    </row>
    <row r="19090" spans="1:3" ht="15.75" hidden="1" customHeight="1">
      <c r="A19090" s="13" t="s">
        <v>388</v>
      </c>
      <c r="B19090" s="13">
        <v>1854</v>
      </c>
      <c r="C19090" s="13">
        <v>894047</v>
      </c>
    </row>
    <row r="19091" spans="1:3" ht="15.75" hidden="1" customHeight="1">
      <c r="A19091" s="13" t="s">
        <v>388</v>
      </c>
      <c r="B19091" s="13">
        <v>1855</v>
      </c>
      <c r="C19091" s="13">
        <v>905378</v>
      </c>
    </row>
    <row r="19092" spans="1:3" ht="15.75" hidden="1" customHeight="1">
      <c r="A19092" s="13" t="s">
        <v>388</v>
      </c>
      <c r="B19092" s="13">
        <v>1856</v>
      </c>
      <c r="C19092" s="13">
        <v>916851</v>
      </c>
    </row>
    <row r="19093" spans="1:3" ht="15.75" hidden="1" customHeight="1">
      <c r="A19093" s="13" t="s">
        <v>388</v>
      </c>
      <c r="B19093" s="13">
        <v>1857</v>
      </c>
      <c r="C19093" s="13">
        <v>928470</v>
      </c>
    </row>
    <row r="19094" spans="1:3" ht="15.75" hidden="1" customHeight="1">
      <c r="A19094" s="13" t="s">
        <v>388</v>
      </c>
      <c r="B19094" s="13">
        <v>1858</v>
      </c>
      <c r="C19094" s="13">
        <v>940236</v>
      </c>
    </row>
    <row r="19095" spans="1:3" ht="15.75" hidden="1" customHeight="1">
      <c r="A19095" s="13" t="s">
        <v>388</v>
      </c>
      <c r="B19095" s="13">
        <v>1859</v>
      </c>
      <c r="C19095" s="13">
        <v>952150</v>
      </c>
    </row>
    <row r="19096" spans="1:3" ht="15.75" hidden="1" customHeight="1">
      <c r="A19096" s="13" t="s">
        <v>388</v>
      </c>
      <c r="B19096" s="13">
        <v>1860</v>
      </c>
      <c r="C19096" s="13">
        <v>964215</v>
      </c>
    </row>
    <row r="19097" spans="1:3" ht="15.75" hidden="1" customHeight="1">
      <c r="A19097" s="13" t="s">
        <v>388</v>
      </c>
      <c r="B19097" s="13">
        <v>1861</v>
      </c>
      <c r="C19097" s="13">
        <v>976433</v>
      </c>
    </row>
    <row r="19098" spans="1:3" ht="15.75" hidden="1" customHeight="1">
      <c r="A19098" s="13" t="s">
        <v>388</v>
      </c>
      <c r="B19098" s="13">
        <v>1862</v>
      </c>
      <c r="C19098" s="13">
        <v>988805</v>
      </c>
    </row>
    <row r="19099" spans="1:3" ht="15.75" hidden="1" customHeight="1">
      <c r="A19099" s="13" t="s">
        <v>388</v>
      </c>
      <c r="B19099" s="13">
        <v>1863</v>
      </c>
      <c r="C19099" s="13">
        <v>1001333</v>
      </c>
    </row>
    <row r="19100" spans="1:3" ht="15.75" hidden="1" customHeight="1">
      <c r="A19100" s="13" t="s">
        <v>388</v>
      </c>
      <c r="B19100" s="13">
        <v>1864</v>
      </c>
      <c r="C19100" s="13">
        <v>1014020</v>
      </c>
    </row>
    <row r="19101" spans="1:3" ht="15.75" hidden="1" customHeight="1">
      <c r="A19101" s="13" t="s">
        <v>388</v>
      </c>
      <c r="B19101" s="13">
        <v>1865</v>
      </c>
      <c r="C19101" s="13">
        <v>1026867</v>
      </c>
    </row>
    <row r="19102" spans="1:3" ht="15.75" hidden="1" customHeight="1">
      <c r="A19102" s="13" t="s">
        <v>388</v>
      </c>
      <c r="B19102" s="13">
        <v>1866</v>
      </c>
      <c r="C19102" s="13">
        <v>1039877</v>
      </c>
    </row>
    <row r="19103" spans="1:3" ht="15.75" hidden="1" customHeight="1">
      <c r="A19103" s="13" t="s">
        <v>388</v>
      </c>
      <c r="B19103" s="13">
        <v>1867</v>
      </c>
      <c r="C19103" s="13">
        <v>1053051</v>
      </c>
    </row>
    <row r="19104" spans="1:3" ht="15.75" hidden="1" customHeight="1">
      <c r="A19104" s="13" t="s">
        <v>388</v>
      </c>
      <c r="B19104" s="13">
        <v>1868</v>
      </c>
      <c r="C19104" s="13">
        <v>1066391</v>
      </c>
    </row>
    <row r="19105" spans="1:3" ht="15.75" hidden="1" customHeight="1">
      <c r="A19105" s="13" t="s">
        <v>388</v>
      </c>
      <c r="B19105" s="13">
        <v>1869</v>
      </c>
      <c r="C19105" s="13">
        <v>1080038</v>
      </c>
    </row>
    <row r="19106" spans="1:3" ht="15.75" hidden="1" customHeight="1">
      <c r="A19106" s="13" t="s">
        <v>388</v>
      </c>
      <c r="B19106" s="13">
        <v>1870</v>
      </c>
      <c r="C19106" s="13">
        <v>1093998</v>
      </c>
    </row>
    <row r="19107" spans="1:3" ht="15.75" hidden="1" customHeight="1">
      <c r="A19107" s="13" t="s">
        <v>388</v>
      </c>
      <c r="B19107" s="13">
        <v>1871</v>
      </c>
      <c r="C19107" s="13">
        <v>1108275</v>
      </c>
    </row>
    <row r="19108" spans="1:3" ht="15.75" hidden="1" customHeight="1">
      <c r="A19108" s="13" t="s">
        <v>388</v>
      </c>
      <c r="B19108" s="13">
        <v>1872</v>
      </c>
      <c r="C19108" s="13">
        <v>1122877</v>
      </c>
    </row>
    <row r="19109" spans="1:3" ht="15.75" hidden="1" customHeight="1">
      <c r="A19109" s="13" t="s">
        <v>388</v>
      </c>
      <c r="B19109" s="13">
        <v>1873</v>
      </c>
      <c r="C19109" s="13">
        <v>1137810</v>
      </c>
    </row>
    <row r="19110" spans="1:3" ht="15.75" hidden="1" customHeight="1">
      <c r="A19110" s="13" t="s">
        <v>388</v>
      </c>
      <c r="B19110" s="13">
        <v>1874</v>
      </c>
      <c r="C19110" s="13">
        <v>1152941</v>
      </c>
    </row>
    <row r="19111" spans="1:3" ht="15.75" hidden="1" customHeight="1">
      <c r="A19111" s="13" t="s">
        <v>388</v>
      </c>
      <c r="B19111" s="13">
        <v>1875</v>
      </c>
      <c r="C19111" s="13">
        <v>1168272</v>
      </c>
    </row>
    <row r="19112" spans="1:3" ht="15.75" hidden="1" customHeight="1">
      <c r="A19112" s="13" t="s">
        <v>388</v>
      </c>
      <c r="B19112" s="13">
        <v>1876</v>
      </c>
      <c r="C19112" s="13">
        <v>1183807</v>
      </c>
    </row>
    <row r="19113" spans="1:3" ht="15.75" hidden="1" customHeight="1">
      <c r="A19113" s="13" t="s">
        <v>388</v>
      </c>
      <c r="B19113" s="13">
        <v>1877</v>
      </c>
      <c r="C19113" s="13">
        <v>1199548</v>
      </c>
    </row>
    <row r="19114" spans="1:3" ht="15.75" hidden="1" customHeight="1">
      <c r="A19114" s="13" t="s">
        <v>388</v>
      </c>
      <c r="B19114" s="13">
        <v>1878</v>
      </c>
      <c r="C19114" s="13">
        <v>1215498</v>
      </c>
    </row>
    <row r="19115" spans="1:3" ht="15.75" hidden="1" customHeight="1">
      <c r="A19115" s="13" t="s">
        <v>388</v>
      </c>
      <c r="B19115" s="13">
        <v>1879</v>
      </c>
      <c r="C19115" s="13">
        <v>1231193</v>
      </c>
    </row>
    <row r="19116" spans="1:3" ht="15.75" hidden="1" customHeight="1">
      <c r="A19116" s="13" t="s">
        <v>388</v>
      </c>
      <c r="B19116" s="13">
        <v>1880</v>
      </c>
      <c r="C19116" s="13">
        <v>1246623</v>
      </c>
    </row>
    <row r="19117" spans="1:3" ht="15.75" hidden="1" customHeight="1">
      <c r="A19117" s="13" t="s">
        <v>388</v>
      </c>
      <c r="B19117" s="13">
        <v>1881</v>
      </c>
      <c r="C19117" s="13">
        <v>1261780</v>
      </c>
    </row>
    <row r="19118" spans="1:3" ht="15.75" hidden="1" customHeight="1">
      <c r="A19118" s="13" t="s">
        <v>388</v>
      </c>
      <c r="B19118" s="13">
        <v>1882</v>
      </c>
      <c r="C19118" s="13">
        <v>1276655</v>
      </c>
    </row>
    <row r="19119" spans="1:3" ht="15.75" hidden="1" customHeight="1">
      <c r="A19119" s="13" t="s">
        <v>388</v>
      </c>
      <c r="B19119" s="13">
        <v>1883</v>
      </c>
      <c r="C19119" s="13">
        <v>1291237</v>
      </c>
    </row>
    <row r="19120" spans="1:3" ht="15.75" hidden="1" customHeight="1">
      <c r="A19120" s="13" t="s">
        <v>388</v>
      </c>
      <c r="B19120" s="13">
        <v>1884</v>
      </c>
      <c r="C19120" s="13">
        <v>1305985</v>
      </c>
    </row>
    <row r="19121" spans="1:3" ht="15.75" hidden="1" customHeight="1">
      <c r="A19121" s="13" t="s">
        <v>388</v>
      </c>
      <c r="B19121" s="13">
        <v>1885</v>
      </c>
      <c r="C19121" s="13">
        <v>1320900</v>
      </c>
    </row>
    <row r="19122" spans="1:3" ht="15.75" hidden="1" customHeight="1">
      <c r="A19122" s="13" t="s">
        <v>388</v>
      </c>
      <c r="B19122" s="13">
        <v>1886</v>
      </c>
      <c r="C19122" s="13">
        <v>1335986</v>
      </c>
    </row>
    <row r="19123" spans="1:3" ht="15.75" hidden="1" customHeight="1">
      <c r="A19123" s="13" t="s">
        <v>388</v>
      </c>
      <c r="B19123" s="13">
        <v>1887</v>
      </c>
      <c r="C19123" s="13">
        <v>1351244</v>
      </c>
    </row>
    <row r="19124" spans="1:3" ht="15.75" hidden="1" customHeight="1">
      <c r="A19124" s="13" t="s">
        <v>388</v>
      </c>
      <c r="B19124" s="13">
        <v>1888</v>
      </c>
      <c r="C19124" s="13">
        <v>1366675</v>
      </c>
    </row>
    <row r="19125" spans="1:3" ht="15.75" hidden="1" customHeight="1">
      <c r="A19125" s="13" t="s">
        <v>388</v>
      </c>
      <c r="B19125" s="13">
        <v>1889</v>
      </c>
      <c r="C19125" s="13">
        <v>1377923</v>
      </c>
    </row>
    <row r="19126" spans="1:3" ht="15.75" hidden="1" customHeight="1">
      <c r="A19126" s="13" t="s">
        <v>388</v>
      </c>
      <c r="B19126" s="13">
        <v>1890</v>
      </c>
      <c r="C19126" s="13">
        <v>1384956</v>
      </c>
    </row>
    <row r="19127" spans="1:3" ht="15.75" hidden="1" customHeight="1">
      <c r="A19127" s="13" t="s">
        <v>388</v>
      </c>
      <c r="B19127" s="13">
        <v>1891</v>
      </c>
      <c r="C19127" s="13">
        <v>1387741</v>
      </c>
    </row>
    <row r="19128" spans="1:3" ht="15.75" hidden="1" customHeight="1">
      <c r="A19128" s="13" t="s">
        <v>388</v>
      </c>
      <c r="B19128" s="13">
        <v>1892</v>
      </c>
      <c r="C19128" s="13">
        <v>1386245</v>
      </c>
    </row>
    <row r="19129" spans="1:3" ht="15.75" hidden="1" customHeight="1">
      <c r="A19129" s="13" t="s">
        <v>388</v>
      </c>
      <c r="B19129" s="13">
        <v>1893</v>
      </c>
      <c r="C19129" s="13">
        <v>1380434</v>
      </c>
    </row>
    <row r="19130" spans="1:3" ht="15.75" hidden="1" customHeight="1">
      <c r="A19130" s="13" t="s">
        <v>388</v>
      </c>
      <c r="B19130" s="13">
        <v>1894</v>
      </c>
      <c r="C19130" s="13">
        <v>1374648</v>
      </c>
    </row>
    <row r="19131" spans="1:3" ht="15.75" hidden="1" customHeight="1">
      <c r="A19131" s="13" t="s">
        <v>388</v>
      </c>
      <c r="B19131" s="13">
        <v>1895</v>
      </c>
      <c r="C19131" s="13">
        <v>1368885</v>
      </c>
    </row>
    <row r="19132" spans="1:3" ht="15.75" hidden="1" customHeight="1">
      <c r="A19132" s="13" t="s">
        <v>388</v>
      </c>
      <c r="B19132" s="13">
        <v>1896</v>
      </c>
      <c r="C19132" s="13">
        <v>1363146</v>
      </c>
    </row>
    <row r="19133" spans="1:3" ht="15.75" hidden="1" customHeight="1">
      <c r="A19133" s="13" t="s">
        <v>388</v>
      </c>
      <c r="B19133" s="13">
        <v>1897</v>
      </c>
      <c r="C19133" s="13">
        <v>1357430</v>
      </c>
    </row>
    <row r="19134" spans="1:3" ht="15.75" hidden="1" customHeight="1">
      <c r="A19134" s="13" t="s">
        <v>388</v>
      </c>
      <c r="B19134" s="13">
        <v>1898</v>
      </c>
      <c r="C19134" s="13">
        <v>1351738</v>
      </c>
    </row>
    <row r="19135" spans="1:3" ht="15.75" hidden="1" customHeight="1">
      <c r="A19135" s="13" t="s">
        <v>388</v>
      </c>
      <c r="B19135" s="13">
        <v>1899</v>
      </c>
      <c r="C19135" s="13">
        <v>1350127</v>
      </c>
    </row>
    <row r="19136" spans="1:3" ht="15.75" hidden="1" customHeight="1">
      <c r="A19136" s="13" t="s">
        <v>388</v>
      </c>
      <c r="B19136" s="13">
        <v>1900</v>
      </c>
      <c r="C19136" s="13">
        <v>1352626</v>
      </c>
    </row>
    <row r="19137" spans="1:3" ht="15.75" hidden="1" customHeight="1">
      <c r="A19137" s="13" t="s">
        <v>388</v>
      </c>
      <c r="B19137" s="13">
        <v>1901</v>
      </c>
      <c r="C19137" s="13">
        <v>1359267</v>
      </c>
    </row>
    <row r="19138" spans="1:3" ht="15.75" hidden="1" customHeight="1">
      <c r="A19138" s="13" t="s">
        <v>388</v>
      </c>
      <c r="B19138" s="13">
        <v>1902</v>
      </c>
      <c r="C19138" s="13">
        <v>1370079</v>
      </c>
    </row>
    <row r="19139" spans="1:3" ht="15.75" hidden="1" customHeight="1">
      <c r="A19139" s="13" t="s">
        <v>388</v>
      </c>
      <c r="B19139" s="13">
        <v>1903</v>
      </c>
      <c r="C19139" s="13">
        <v>1385093</v>
      </c>
    </row>
    <row r="19140" spans="1:3" ht="15.75" hidden="1" customHeight="1">
      <c r="A19140" s="13" t="s">
        <v>388</v>
      </c>
      <c r="B19140" s="13">
        <v>1904</v>
      </c>
      <c r="C19140" s="13">
        <v>1400271</v>
      </c>
    </row>
    <row r="19141" spans="1:3" ht="15.75" hidden="1" customHeight="1">
      <c r="A19141" s="13" t="s">
        <v>388</v>
      </c>
      <c r="B19141" s="13">
        <v>1905</v>
      </c>
      <c r="C19141" s="13">
        <v>1415615</v>
      </c>
    </row>
    <row r="19142" spans="1:3" ht="15.75" hidden="1" customHeight="1">
      <c r="A19142" s="13" t="s">
        <v>388</v>
      </c>
      <c r="B19142" s="13">
        <v>1906</v>
      </c>
      <c r="C19142" s="13">
        <v>1431127</v>
      </c>
    </row>
    <row r="19143" spans="1:3" ht="15.75" hidden="1" customHeight="1">
      <c r="A19143" s="13" t="s">
        <v>388</v>
      </c>
      <c r="B19143" s="13">
        <v>1907</v>
      </c>
      <c r="C19143" s="13">
        <v>1446808</v>
      </c>
    </row>
    <row r="19144" spans="1:3" ht="15.75" hidden="1" customHeight="1">
      <c r="A19144" s="13" t="s">
        <v>388</v>
      </c>
      <c r="B19144" s="13">
        <v>1908</v>
      </c>
      <c r="C19144" s="13">
        <v>1462661</v>
      </c>
    </row>
    <row r="19145" spans="1:3" ht="15.75" hidden="1" customHeight="1">
      <c r="A19145" s="13" t="s">
        <v>388</v>
      </c>
      <c r="B19145" s="13">
        <v>1909</v>
      </c>
      <c r="C19145" s="13">
        <v>1478681</v>
      </c>
    </row>
    <row r="19146" spans="1:3" ht="15.75" hidden="1" customHeight="1">
      <c r="A19146" s="13" t="s">
        <v>388</v>
      </c>
      <c r="B19146" s="13">
        <v>1910</v>
      </c>
      <c r="C19146" s="13">
        <v>1494871</v>
      </c>
    </row>
    <row r="19147" spans="1:3" ht="15.75" hidden="1" customHeight="1">
      <c r="A19147" s="13" t="s">
        <v>388</v>
      </c>
      <c r="B19147" s="13">
        <v>1911</v>
      </c>
      <c r="C19147" s="13">
        <v>1511231</v>
      </c>
    </row>
    <row r="19148" spans="1:3" ht="15.75" hidden="1" customHeight="1">
      <c r="A19148" s="13" t="s">
        <v>388</v>
      </c>
      <c r="B19148" s="13">
        <v>1912</v>
      </c>
      <c r="C19148" s="13">
        <v>1527765</v>
      </c>
    </row>
    <row r="19149" spans="1:3" ht="15.75" hidden="1" customHeight="1">
      <c r="A19149" s="13" t="s">
        <v>388</v>
      </c>
      <c r="B19149" s="13">
        <v>1913</v>
      </c>
      <c r="C19149" s="13">
        <v>1544473</v>
      </c>
    </row>
    <row r="19150" spans="1:3" ht="15.75" hidden="1" customHeight="1">
      <c r="A19150" s="13" t="s">
        <v>388</v>
      </c>
      <c r="B19150" s="13">
        <v>1914</v>
      </c>
      <c r="C19150" s="13">
        <v>1561364</v>
      </c>
    </row>
    <row r="19151" spans="1:3" ht="15.75" hidden="1" customHeight="1">
      <c r="A19151" s="13" t="s">
        <v>388</v>
      </c>
      <c r="B19151" s="13">
        <v>1915</v>
      </c>
      <c r="C19151" s="13">
        <v>1578439</v>
      </c>
    </row>
    <row r="19152" spans="1:3" ht="15.75" hidden="1" customHeight="1">
      <c r="A19152" s="13" t="s">
        <v>388</v>
      </c>
      <c r="B19152" s="13">
        <v>1916</v>
      </c>
      <c r="C19152" s="13">
        <v>1595700</v>
      </c>
    </row>
    <row r="19153" spans="1:3" ht="15.75" hidden="1" customHeight="1">
      <c r="A19153" s="13" t="s">
        <v>388</v>
      </c>
      <c r="B19153" s="13">
        <v>1917</v>
      </c>
      <c r="C19153" s="13">
        <v>1613149</v>
      </c>
    </row>
    <row r="19154" spans="1:3" ht="15.75" hidden="1" customHeight="1">
      <c r="A19154" s="13" t="s">
        <v>388</v>
      </c>
      <c r="B19154" s="13">
        <v>1918</v>
      </c>
      <c r="C19154" s="13">
        <v>1629816</v>
      </c>
    </row>
    <row r="19155" spans="1:3" ht="15.75" hidden="1" customHeight="1">
      <c r="A19155" s="13" t="s">
        <v>388</v>
      </c>
      <c r="B19155" s="13">
        <v>1919</v>
      </c>
      <c r="C19155" s="13">
        <v>1646676</v>
      </c>
    </row>
    <row r="19156" spans="1:3" ht="15.75" hidden="1" customHeight="1">
      <c r="A19156" s="13" t="s">
        <v>388</v>
      </c>
      <c r="B19156" s="13">
        <v>1920</v>
      </c>
      <c r="C19156" s="13">
        <v>1663732</v>
      </c>
    </row>
    <row r="19157" spans="1:3" ht="15.75" hidden="1" customHeight="1">
      <c r="A19157" s="13" t="s">
        <v>388</v>
      </c>
      <c r="B19157" s="13">
        <v>1921</v>
      </c>
      <c r="C19157" s="13">
        <v>1680986</v>
      </c>
    </row>
    <row r="19158" spans="1:3" ht="15.75" hidden="1" customHeight="1">
      <c r="A19158" s="13" t="s">
        <v>388</v>
      </c>
      <c r="B19158" s="13">
        <v>1922</v>
      </c>
      <c r="C19158" s="13">
        <v>1698439</v>
      </c>
    </row>
    <row r="19159" spans="1:3" ht="15.75" hidden="1" customHeight="1">
      <c r="A19159" s="13" t="s">
        <v>388</v>
      </c>
      <c r="B19159" s="13">
        <v>1923</v>
      </c>
      <c r="C19159" s="13">
        <v>1716095</v>
      </c>
    </row>
    <row r="19160" spans="1:3" ht="15.75" hidden="1" customHeight="1">
      <c r="A19160" s="13" t="s">
        <v>388</v>
      </c>
      <c r="B19160" s="13">
        <v>1924</v>
      </c>
      <c r="C19160" s="13">
        <v>1733935</v>
      </c>
    </row>
    <row r="19161" spans="1:3" ht="15.75" hidden="1" customHeight="1">
      <c r="A19161" s="13" t="s">
        <v>388</v>
      </c>
      <c r="B19161" s="13">
        <v>1925</v>
      </c>
      <c r="C19161" s="13">
        <v>1751960</v>
      </c>
    </row>
    <row r="19162" spans="1:3" ht="15.75" hidden="1" customHeight="1">
      <c r="A19162" s="13" t="s">
        <v>388</v>
      </c>
      <c r="B19162" s="13">
        <v>1926</v>
      </c>
      <c r="C19162" s="13">
        <v>1770172</v>
      </c>
    </row>
    <row r="19163" spans="1:3" ht="15.75" hidden="1" customHeight="1">
      <c r="A19163" s="13" t="s">
        <v>388</v>
      </c>
      <c r="B19163" s="13">
        <v>1927</v>
      </c>
      <c r="C19163" s="13">
        <v>1788574</v>
      </c>
    </row>
    <row r="19164" spans="1:3" ht="15.75" hidden="1" customHeight="1">
      <c r="A19164" s="13" t="s">
        <v>388</v>
      </c>
      <c r="B19164" s="13">
        <v>1928</v>
      </c>
      <c r="C19164" s="13">
        <v>1807167</v>
      </c>
    </row>
    <row r="19165" spans="1:3" ht="15.75" hidden="1" customHeight="1">
      <c r="A19165" s="13" t="s">
        <v>388</v>
      </c>
      <c r="B19165" s="13">
        <v>1929</v>
      </c>
      <c r="C19165" s="13">
        <v>1830208</v>
      </c>
    </row>
    <row r="19166" spans="1:3" ht="15.75" hidden="1" customHeight="1">
      <c r="A19166" s="13" t="s">
        <v>388</v>
      </c>
      <c r="B19166" s="13">
        <v>1930</v>
      </c>
      <c r="C19166" s="13">
        <v>1857837</v>
      </c>
    </row>
    <row r="19167" spans="1:3" ht="15.75" hidden="1" customHeight="1">
      <c r="A19167" s="13" t="s">
        <v>388</v>
      </c>
      <c r="B19167" s="13">
        <v>1931</v>
      </c>
      <c r="C19167" s="13">
        <v>1890197</v>
      </c>
    </row>
    <row r="19168" spans="1:3" ht="15.75" hidden="1" customHeight="1">
      <c r="A19168" s="13" t="s">
        <v>388</v>
      </c>
      <c r="B19168" s="13">
        <v>1932</v>
      </c>
      <c r="C19168" s="13">
        <v>1927435</v>
      </c>
    </row>
    <row r="19169" spans="1:4" ht="15.75" hidden="1" customHeight="1">
      <c r="A19169" s="13" t="s">
        <v>388</v>
      </c>
      <c r="B19169" s="13">
        <v>1933</v>
      </c>
      <c r="C19169" s="13">
        <v>1969700</v>
      </c>
    </row>
    <row r="19170" spans="1:4" ht="15.75" hidden="1" customHeight="1">
      <c r="A19170" s="13" t="s">
        <v>388</v>
      </c>
      <c r="B19170" s="13">
        <v>1934</v>
      </c>
      <c r="C19170" s="13">
        <v>2012892</v>
      </c>
    </row>
    <row r="19171" spans="1:4" ht="15.75" hidden="1" customHeight="1">
      <c r="A19171" s="13" t="s">
        <v>388</v>
      </c>
      <c r="B19171" s="13">
        <v>1935</v>
      </c>
      <c r="C19171" s="13">
        <v>2057031</v>
      </c>
    </row>
    <row r="19172" spans="1:4" ht="15.75" hidden="1" customHeight="1">
      <c r="A19172" s="13" t="s">
        <v>388</v>
      </c>
      <c r="B19172" s="13">
        <v>1936</v>
      </c>
      <c r="C19172" s="13">
        <v>2102138</v>
      </c>
    </row>
    <row r="19173" spans="1:4" ht="15.75" hidden="1" customHeight="1">
      <c r="A19173" s="13" t="s">
        <v>388</v>
      </c>
      <c r="B19173" s="13">
        <v>1937</v>
      </c>
      <c r="C19173" s="13">
        <v>2148235</v>
      </c>
    </row>
    <row r="19174" spans="1:4" ht="15.75" hidden="1" customHeight="1">
      <c r="A19174" s="13" t="s">
        <v>388</v>
      </c>
      <c r="B19174" s="13">
        <v>1938</v>
      </c>
      <c r="C19174" s="13">
        <v>2195342</v>
      </c>
    </row>
    <row r="19175" spans="1:4" ht="15.75" hidden="1" customHeight="1">
      <c r="A19175" s="13" t="s">
        <v>388</v>
      </c>
      <c r="B19175" s="13">
        <v>1939</v>
      </c>
      <c r="C19175" s="13">
        <v>2247378</v>
      </c>
    </row>
    <row r="19176" spans="1:4" ht="15.75" hidden="1" customHeight="1">
      <c r="A19176" s="13" t="s">
        <v>388</v>
      </c>
      <c r="B19176" s="13">
        <v>1940</v>
      </c>
      <c r="C19176" s="13">
        <v>2304571</v>
      </c>
    </row>
    <row r="19177" spans="1:4" ht="15.75" hidden="1" customHeight="1">
      <c r="A19177" s="13" t="s">
        <v>388</v>
      </c>
      <c r="B19177" s="13">
        <v>1941</v>
      </c>
      <c r="C19177" s="13">
        <v>2367154</v>
      </c>
      <c r="D19177" s="13">
        <v>1.0999999999999999E-2</v>
      </c>
    </row>
    <row r="19178" spans="1:4" ht="15.75" hidden="1" customHeight="1">
      <c r="A19178" s="13" t="s">
        <v>388</v>
      </c>
      <c r="B19178" s="13">
        <v>1942</v>
      </c>
      <c r="C19178" s="13">
        <v>2435374</v>
      </c>
      <c r="D19178" s="13">
        <v>1.0999999999999999E-2</v>
      </c>
    </row>
    <row r="19179" spans="1:4" ht="15.75" hidden="1" customHeight="1">
      <c r="A19179" s="13" t="s">
        <v>388</v>
      </c>
      <c r="B19179" s="13">
        <v>1943</v>
      </c>
      <c r="C19179" s="13">
        <v>2509481</v>
      </c>
      <c r="D19179" s="13">
        <v>1.0999999999999999E-2</v>
      </c>
    </row>
    <row r="19180" spans="1:4" ht="15.75" hidden="1" customHeight="1">
      <c r="A19180" s="13" t="s">
        <v>388</v>
      </c>
      <c r="B19180" s="13">
        <v>1944</v>
      </c>
      <c r="C19180" s="13">
        <v>2585844</v>
      </c>
      <c r="D19180" s="13">
        <v>1.0999999999999999E-2</v>
      </c>
    </row>
    <row r="19181" spans="1:4" ht="15.75" hidden="1" customHeight="1">
      <c r="A19181" s="13" t="s">
        <v>388</v>
      </c>
      <c r="B19181" s="13">
        <v>1945</v>
      </c>
      <c r="C19181" s="13">
        <v>2664531</v>
      </c>
      <c r="D19181" s="13">
        <v>1.4999999999999999E-2</v>
      </c>
    </row>
    <row r="19182" spans="1:4" ht="15.75" hidden="1" customHeight="1">
      <c r="A19182" s="13" t="s">
        <v>388</v>
      </c>
      <c r="B19182" s="13">
        <v>1946</v>
      </c>
      <c r="C19182" s="13">
        <v>2745612</v>
      </c>
      <c r="D19182" s="13">
        <v>1.4999999999999999E-2</v>
      </c>
    </row>
    <row r="19183" spans="1:4" ht="15.75" hidden="1" customHeight="1">
      <c r="A19183" s="13" t="s">
        <v>388</v>
      </c>
      <c r="B19183" s="13">
        <v>1947</v>
      </c>
      <c r="C19183" s="13">
        <v>2829160</v>
      </c>
      <c r="D19183" s="13">
        <v>1.4999999999999999E-2</v>
      </c>
    </row>
    <row r="19184" spans="1:4" ht="15.75" hidden="1" customHeight="1">
      <c r="A19184" s="13" t="s">
        <v>388</v>
      </c>
      <c r="B19184" s="13">
        <v>1948</v>
      </c>
      <c r="C19184" s="13">
        <v>2915251</v>
      </c>
      <c r="D19184" s="13">
        <v>1.4999999999999999E-2</v>
      </c>
    </row>
    <row r="19185" spans="1:4" ht="15.75" hidden="1" customHeight="1">
      <c r="A19185" s="13" t="s">
        <v>388</v>
      </c>
      <c r="B19185" s="13">
        <v>1949</v>
      </c>
      <c r="C19185" s="13">
        <v>3005430</v>
      </c>
      <c r="D19185" s="13">
        <v>1.7999999999999999E-2</v>
      </c>
    </row>
    <row r="19186" spans="1:4" ht="15.75" hidden="1" customHeight="1">
      <c r="A19186" s="13" t="s">
        <v>388</v>
      </c>
      <c r="B19186" s="13">
        <v>1950</v>
      </c>
      <c r="C19186" s="13">
        <v>3099871</v>
      </c>
      <c r="D19186" s="13">
        <v>0.61899999999999999</v>
      </c>
    </row>
    <row r="19187" spans="1:4" ht="15.75" hidden="1" customHeight="1">
      <c r="A19187" s="13" t="s">
        <v>388</v>
      </c>
      <c r="B19187" s="13">
        <v>1951</v>
      </c>
      <c r="C19187" s="13">
        <v>3185855</v>
      </c>
      <c r="D19187" s="13">
        <v>0.63700000000000001</v>
      </c>
    </row>
    <row r="19188" spans="1:4" ht="15.75" hidden="1" customHeight="1">
      <c r="A19188" s="13" t="s">
        <v>388</v>
      </c>
      <c r="B19188" s="13">
        <v>1952</v>
      </c>
      <c r="C19188" s="13">
        <v>3276113</v>
      </c>
      <c r="D19188" s="13">
        <v>0.64500000000000002</v>
      </c>
    </row>
    <row r="19189" spans="1:4" ht="15.75" hidden="1" customHeight="1">
      <c r="A19189" s="13" t="s">
        <v>388</v>
      </c>
      <c r="B19189" s="13">
        <v>1953</v>
      </c>
      <c r="C19189" s="13">
        <v>3368491</v>
      </c>
      <c r="D19189" s="13">
        <v>0.68100000000000005</v>
      </c>
    </row>
    <row r="19190" spans="1:4" ht="15.75" hidden="1" customHeight="1">
      <c r="A19190" s="13" t="s">
        <v>388</v>
      </c>
      <c r="B19190" s="13">
        <v>1954</v>
      </c>
      <c r="C19190" s="13">
        <v>3462957</v>
      </c>
      <c r="D19190" s="13">
        <v>0.74399999999999999</v>
      </c>
    </row>
    <row r="19191" spans="1:4" ht="15.75" hidden="1" customHeight="1">
      <c r="A19191" s="13" t="s">
        <v>388</v>
      </c>
      <c r="B19191" s="13">
        <v>1955</v>
      </c>
      <c r="C19191" s="13">
        <v>3560248</v>
      </c>
      <c r="D19191" s="13">
        <v>0.91600000000000004</v>
      </c>
    </row>
    <row r="19192" spans="1:4" ht="15.75" hidden="1" customHeight="1">
      <c r="A19192" s="13" t="s">
        <v>388</v>
      </c>
      <c r="B19192" s="13">
        <v>1956</v>
      </c>
      <c r="C19192" s="13">
        <v>3660608</v>
      </c>
      <c r="D19192" s="13">
        <v>0.97799999999999998</v>
      </c>
    </row>
    <row r="19193" spans="1:4" ht="15.75" hidden="1" customHeight="1">
      <c r="A19193" s="13" t="s">
        <v>388</v>
      </c>
      <c r="B19193" s="13">
        <v>1957</v>
      </c>
      <c r="C19193" s="13">
        <v>3764484</v>
      </c>
      <c r="D19193" s="13">
        <v>0.98499999999999999</v>
      </c>
    </row>
    <row r="19194" spans="1:4" ht="15.75" hidden="1" customHeight="1">
      <c r="A19194" s="13" t="s">
        <v>388</v>
      </c>
      <c r="B19194" s="13">
        <v>1958</v>
      </c>
      <c r="C19194" s="13">
        <v>3870644</v>
      </c>
      <c r="D19194" s="13">
        <v>1.1279999999999999</v>
      </c>
    </row>
    <row r="19195" spans="1:4" ht="15.75" hidden="1" customHeight="1">
      <c r="A19195" s="13" t="s">
        <v>388</v>
      </c>
      <c r="B19195" s="13">
        <v>1959</v>
      </c>
      <c r="C19195" s="13">
        <v>3981257</v>
      </c>
      <c r="D19195" s="13">
        <v>1.238</v>
      </c>
    </row>
    <row r="19196" spans="1:4" ht="15.75" hidden="1" customHeight="1">
      <c r="A19196" s="13" t="s">
        <v>388</v>
      </c>
      <c r="B19196" s="13">
        <v>1960</v>
      </c>
      <c r="C19196" s="13">
        <v>4098362</v>
      </c>
      <c r="D19196" s="13">
        <v>1.3440000000000001</v>
      </c>
    </row>
    <row r="19197" spans="1:4" ht="15.75" hidden="1" customHeight="1">
      <c r="A19197" s="13" t="s">
        <v>388</v>
      </c>
      <c r="B19197" s="13">
        <v>1961</v>
      </c>
      <c r="C19197" s="13">
        <v>4220371</v>
      </c>
      <c r="D19197" s="13">
        <v>1.4059999999999999</v>
      </c>
    </row>
    <row r="19198" spans="1:4" ht="15.75" hidden="1" customHeight="1">
      <c r="A19198" s="13" t="s">
        <v>388</v>
      </c>
      <c r="B19198" s="13">
        <v>1962</v>
      </c>
      <c r="C19198" s="13">
        <v>4346335</v>
      </c>
      <c r="D19198" s="13">
        <v>1.381</v>
      </c>
    </row>
    <row r="19199" spans="1:4" ht="15.75" hidden="1" customHeight="1">
      <c r="A19199" s="13" t="s">
        <v>388</v>
      </c>
      <c r="B19199" s="13">
        <v>1963</v>
      </c>
      <c r="C19199" s="13">
        <v>4475720</v>
      </c>
      <c r="D19199" s="13">
        <v>1.52</v>
      </c>
    </row>
    <row r="19200" spans="1:4" ht="15.75" hidden="1" customHeight="1">
      <c r="A19200" s="13" t="s">
        <v>388</v>
      </c>
      <c r="B19200" s="13">
        <v>1964</v>
      </c>
      <c r="C19200" s="13">
        <v>4608500</v>
      </c>
      <c r="D19200" s="13">
        <v>1.7689999999999999</v>
      </c>
    </row>
    <row r="19201" spans="1:4" ht="15.75" hidden="1" customHeight="1">
      <c r="A19201" s="13" t="s">
        <v>388</v>
      </c>
      <c r="B19201" s="13">
        <v>1965</v>
      </c>
      <c r="C19201" s="13">
        <v>4744468</v>
      </c>
      <c r="D19201" s="13">
        <v>1.974</v>
      </c>
    </row>
    <row r="19202" spans="1:4" ht="15.75" hidden="1" customHeight="1">
      <c r="A19202" s="13" t="s">
        <v>388</v>
      </c>
      <c r="B19202" s="13">
        <v>1966</v>
      </c>
      <c r="C19202" s="13">
        <v>4882546</v>
      </c>
      <c r="D19202" s="13">
        <v>1.74</v>
      </c>
    </row>
    <row r="19203" spans="1:4" ht="15.75" hidden="1" customHeight="1">
      <c r="A19203" s="13" t="s">
        <v>388</v>
      </c>
      <c r="B19203" s="13">
        <v>1967</v>
      </c>
      <c r="C19203" s="13">
        <v>5022622</v>
      </c>
      <c r="D19203" s="13">
        <v>1.9810000000000001</v>
      </c>
    </row>
    <row r="19204" spans="1:4" ht="15.75" hidden="1" customHeight="1">
      <c r="A19204" s="13" t="s">
        <v>388</v>
      </c>
      <c r="B19204" s="13">
        <v>1968</v>
      </c>
      <c r="C19204" s="13">
        <v>5164911</v>
      </c>
      <c r="D19204" s="13">
        <v>2.1389999999999998</v>
      </c>
    </row>
    <row r="19205" spans="1:4" ht="15.75" hidden="1" customHeight="1">
      <c r="A19205" s="13" t="s">
        <v>388</v>
      </c>
      <c r="B19205" s="13">
        <v>1969</v>
      </c>
      <c r="C19205" s="13">
        <v>5308300</v>
      </c>
      <c r="D19205" s="13">
        <v>2.278</v>
      </c>
    </row>
    <row r="19206" spans="1:4" ht="15.75" hidden="1" customHeight="1">
      <c r="A19206" s="13" t="s">
        <v>388</v>
      </c>
      <c r="B19206" s="13">
        <v>1970</v>
      </c>
      <c r="C19206" s="13">
        <v>5453206</v>
      </c>
      <c r="D19206" s="13">
        <v>2.2959999999999998</v>
      </c>
    </row>
    <row r="19207" spans="1:4" ht="15.75" hidden="1" customHeight="1">
      <c r="A19207" s="13" t="s">
        <v>388</v>
      </c>
      <c r="B19207" s="13">
        <v>1971</v>
      </c>
      <c r="C19207" s="13">
        <v>5598298</v>
      </c>
      <c r="D19207" s="13">
        <v>2.4390000000000001</v>
      </c>
    </row>
    <row r="19208" spans="1:4" ht="15.75" hidden="1" customHeight="1">
      <c r="A19208" s="13" t="s">
        <v>388</v>
      </c>
      <c r="B19208" s="13">
        <v>1972</v>
      </c>
      <c r="C19208" s="13">
        <v>5744610</v>
      </c>
      <c r="D19208" s="13">
        <v>2.7069999999999999</v>
      </c>
    </row>
    <row r="19209" spans="1:4" ht="15.75" hidden="1" customHeight="1">
      <c r="A19209" s="13" t="s">
        <v>388</v>
      </c>
      <c r="B19209" s="13">
        <v>1973</v>
      </c>
      <c r="C19209" s="13">
        <v>5895105</v>
      </c>
      <c r="D19209" s="13">
        <v>2.9340000000000002</v>
      </c>
    </row>
    <row r="19210" spans="1:4" ht="15.75" hidden="1" customHeight="1">
      <c r="A19210" s="13" t="s">
        <v>388</v>
      </c>
      <c r="B19210" s="13">
        <v>1974</v>
      </c>
      <c r="C19210" s="13">
        <v>6048169</v>
      </c>
      <c r="D19210" s="13">
        <v>3.0659999999999998</v>
      </c>
    </row>
    <row r="19211" spans="1:4" ht="15.75" hidden="1" customHeight="1">
      <c r="A19211" s="13" t="s">
        <v>388</v>
      </c>
      <c r="B19211" s="13">
        <v>1975</v>
      </c>
      <c r="C19211" s="13">
        <v>6201738</v>
      </c>
      <c r="D19211" s="13">
        <v>3.52</v>
      </c>
    </row>
    <row r="19212" spans="1:4" ht="15.75" hidden="1" customHeight="1">
      <c r="A19212" s="13" t="s">
        <v>388</v>
      </c>
      <c r="B19212" s="13">
        <v>1976</v>
      </c>
      <c r="C19212" s="13">
        <v>6342734</v>
      </c>
      <c r="D19212" s="13">
        <v>3.3050000000000002</v>
      </c>
    </row>
    <row r="19213" spans="1:4" ht="15.75" hidden="1" customHeight="1">
      <c r="A19213" s="13" t="s">
        <v>388</v>
      </c>
      <c r="B19213" s="13">
        <v>1977</v>
      </c>
      <c r="C19213" s="13">
        <v>6487157</v>
      </c>
      <c r="D19213" s="13">
        <v>3.8039999999999998</v>
      </c>
    </row>
    <row r="19214" spans="1:4" ht="15.75" hidden="1" customHeight="1">
      <c r="A19214" s="13" t="s">
        <v>388</v>
      </c>
      <c r="B19214" s="13">
        <v>1978</v>
      </c>
      <c r="C19214" s="13">
        <v>6648774</v>
      </c>
      <c r="D19214" s="13">
        <v>4.117</v>
      </c>
    </row>
    <row r="19215" spans="1:4" ht="15.75" hidden="1" customHeight="1">
      <c r="A19215" s="13" t="s">
        <v>388</v>
      </c>
      <c r="B19215" s="13">
        <v>1979</v>
      </c>
      <c r="C19215" s="13">
        <v>6814727</v>
      </c>
      <c r="D19215" s="13">
        <v>4.6779999999999999</v>
      </c>
    </row>
    <row r="19216" spans="1:4" ht="15.75" hidden="1" customHeight="1">
      <c r="A19216" s="13" t="s">
        <v>388</v>
      </c>
      <c r="B19216" s="13">
        <v>1980</v>
      </c>
      <c r="C19216" s="13">
        <v>6987769</v>
      </c>
      <c r="D19216" s="13">
        <v>4.4930000000000003</v>
      </c>
    </row>
    <row r="19217" spans="1:4" ht="15.75" hidden="1" customHeight="1">
      <c r="A19217" s="13" t="s">
        <v>388</v>
      </c>
      <c r="B19217" s="13">
        <v>1981</v>
      </c>
      <c r="C19217" s="13">
        <v>7165508</v>
      </c>
      <c r="D19217" s="13">
        <v>3.9489999999999998</v>
      </c>
    </row>
    <row r="19218" spans="1:4" ht="15.75" hidden="1" customHeight="1">
      <c r="A19218" s="13" t="s">
        <v>388</v>
      </c>
      <c r="B19218" s="13">
        <v>1982</v>
      </c>
      <c r="C19218" s="13">
        <v>7332796</v>
      </c>
      <c r="D19218" s="13">
        <v>3.6070000000000002</v>
      </c>
    </row>
    <row r="19219" spans="1:4" ht="15.75" hidden="1" customHeight="1">
      <c r="A19219" s="13" t="s">
        <v>388</v>
      </c>
      <c r="B19219" s="13">
        <v>1983</v>
      </c>
      <c r="C19219" s="13">
        <v>7512051</v>
      </c>
      <c r="D19219" s="13">
        <v>3.16</v>
      </c>
    </row>
    <row r="19220" spans="1:4" ht="15.75" hidden="1" customHeight="1">
      <c r="A19220" s="13" t="s">
        <v>388</v>
      </c>
      <c r="B19220" s="13">
        <v>1984</v>
      </c>
      <c r="C19220" s="13">
        <v>7718977</v>
      </c>
      <c r="D19220" s="13">
        <v>3.4009999999999998</v>
      </c>
    </row>
    <row r="19221" spans="1:4" ht="15.75" hidden="1" customHeight="1">
      <c r="A19221" s="13" t="s">
        <v>388</v>
      </c>
      <c r="B19221" s="13">
        <v>1985</v>
      </c>
      <c r="C19221" s="13">
        <v>7932187</v>
      </c>
      <c r="D19221" s="13">
        <v>3.4969999999999999</v>
      </c>
    </row>
    <row r="19222" spans="1:4" ht="15.75" hidden="1" customHeight="1">
      <c r="A19222" s="13" t="s">
        <v>388</v>
      </c>
      <c r="B19222" s="13">
        <v>1986</v>
      </c>
      <c r="C19222" s="13">
        <v>8148187</v>
      </c>
      <c r="D19222" s="13">
        <v>3.665</v>
      </c>
    </row>
    <row r="19223" spans="1:4" ht="15.75" hidden="1" customHeight="1">
      <c r="A19223" s="13" t="s">
        <v>388</v>
      </c>
      <c r="B19223" s="13">
        <v>1987</v>
      </c>
      <c r="C19223" s="13">
        <v>8369362</v>
      </c>
      <c r="D19223" s="13">
        <v>3.9180000000000001</v>
      </c>
    </row>
    <row r="19224" spans="1:4" ht="15.75" hidden="1" customHeight="1">
      <c r="A19224" s="13" t="s">
        <v>388</v>
      </c>
      <c r="B19224" s="13">
        <v>1988</v>
      </c>
      <c r="C19224" s="13">
        <v>8600110</v>
      </c>
      <c r="D19224" s="13">
        <v>4.0750000000000002</v>
      </c>
    </row>
    <row r="19225" spans="1:4" ht="15.75" hidden="1" customHeight="1">
      <c r="A19225" s="13" t="s">
        <v>388</v>
      </c>
      <c r="B19225" s="13">
        <v>1989</v>
      </c>
      <c r="C19225" s="13">
        <v>8839546</v>
      </c>
      <c r="D19225" s="13">
        <v>4.1879999999999997</v>
      </c>
    </row>
    <row r="19226" spans="1:4" ht="15.75" hidden="1" customHeight="1">
      <c r="A19226" s="13" t="s">
        <v>388</v>
      </c>
      <c r="B19226" s="13">
        <v>1990</v>
      </c>
      <c r="C19226" s="13">
        <v>9084779</v>
      </c>
      <c r="D19226" s="13">
        <v>4.9720000000000004</v>
      </c>
    </row>
    <row r="19227" spans="1:4" ht="15.75" hidden="1" customHeight="1">
      <c r="A19227" s="13" t="s">
        <v>388</v>
      </c>
      <c r="B19227" s="13">
        <v>1991</v>
      </c>
      <c r="C19227" s="13">
        <v>9329564</v>
      </c>
      <c r="D19227" s="13">
        <v>4.9509999999999996</v>
      </c>
    </row>
    <row r="19228" spans="1:4" ht="15.75" hidden="1" customHeight="1">
      <c r="A19228" s="13" t="s">
        <v>388</v>
      </c>
      <c r="B19228" s="13">
        <v>1992</v>
      </c>
      <c r="C19228" s="13">
        <v>9576630</v>
      </c>
      <c r="D19228" s="13">
        <v>5.9189999999999996</v>
      </c>
    </row>
    <row r="19229" spans="1:4" ht="15.75" hidden="1" customHeight="1">
      <c r="A19229" s="13" t="s">
        <v>388</v>
      </c>
      <c r="B19229" s="13">
        <v>1993</v>
      </c>
      <c r="C19229" s="13">
        <v>9831871</v>
      </c>
      <c r="D19229" s="13">
        <v>5.5780000000000003</v>
      </c>
    </row>
    <row r="19230" spans="1:4" ht="15.75" hidden="1" customHeight="1">
      <c r="A19230" s="13" t="s">
        <v>388</v>
      </c>
      <c r="B19230" s="13">
        <v>1994</v>
      </c>
      <c r="C19230" s="13">
        <v>10094917</v>
      </c>
      <c r="D19230" s="13">
        <v>6.7510000000000003</v>
      </c>
    </row>
    <row r="19231" spans="1:4" ht="15.75" hidden="1" customHeight="1">
      <c r="A19231" s="13" t="s">
        <v>388</v>
      </c>
      <c r="B19231" s="13">
        <v>1995</v>
      </c>
      <c r="C19231" s="13">
        <v>10363096</v>
      </c>
      <c r="D19231" s="13">
        <v>7.0789999999999997</v>
      </c>
    </row>
    <row r="19232" spans="1:4" ht="15.75" hidden="1" customHeight="1">
      <c r="A19232" s="13" t="s">
        <v>388</v>
      </c>
      <c r="B19232" s="13">
        <v>1996</v>
      </c>
      <c r="C19232" s="13">
        <v>10632295</v>
      </c>
      <c r="D19232" s="13">
        <v>6.5709999999999997</v>
      </c>
    </row>
    <row r="19233" spans="1:4" ht="15.75" hidden="1" customHeight="1">
      <c r="A19233" s="13" t="s">
        <v>388</v>
      </c>
      <c r="B19233" s="13">
        <v>1997</v>
      </c>
      <c r="C19233" s="13">
        <v>10905387</v>
      </c>
      <c r="D19233" s="13">
        <v>7.5019999999999998</v>
      </c>
    </row>
    <row r="19234" spans="1:4" ht="15.75" hidden="1" customHeight="1">
      <c r="A19234" s="13" t="s">
        <v>388</v>
      </c>
      <c r="B19234" s="13">
        <v>1998</v>
      </c>
      <c r="C19234" s="13">
        <v>11184035</v>
      </c>
      <c r="D19234" s="13">
        <v>8.6389999999999993</v>
      </c>
    </row>
    <row r="19235" spans="1:4" ht="15.75" hidden="1" customHeight="1">
      <c r="A19235" s="13" t="s">
        <v>388</v>
      </c>
      <c r="B19235" s="13">
        <v>1999</v>
      </c>
      <c r="C19235" s="13">
        <v>11463503</v>
      </c>
      <c r="D19235" s="13">
        <v>8.8059999999999992</v>
      </c>
    </row>
    <row r="19236" spans="1:4" ht="15.75" hidden="1" customHeight="1">
      <c r="A19236" s="13" t="s">
        <v>388</v>
      </c>
      <c r="B19236" s="13">
        <v>2000</v>
      </c>
      <c r="C19236" s="13">
        <v>11735893</v>
      </c>
      <c r="D19236" s="13">
        <v>9.7650000000000006</v>
      </c>
    </row>
    <row r="19237" spans="1:4" ht="15.75" hidden="1" customHeight="1">
      <c r="A19237" s="13" t="s">
        <v>388</v>
      </c>
      <c r="B19237" s="13">
        <v>2001</v>
      </c>
      <c r="C19237" s="13">
        <v>12009197</v>
      </c>
      <c r="D19237" s="13">
        <v>10.233000000000001</v>
      </c>
    </row>
    <row r="19238" spans="1:4" ht="15.75" hidden="1" customHeight="1">
      <c r="A19238" s="13" t="s">
        <v>388</v>
      </c>
      <c r="B19238" s="13">
        <v>2002</v>
      </c>
      <c r="C19238" s="13">
        <v>12289867</v>
      </c>
      <c r="D19238" s="13">
        <v>10.722</v>
      </c>
    </row>
    <row r="19239" spans="1:4" ht="15.75" hidden="1" customHeight="1">
      <c r="A19239" s="13" t="s">
        <v>388</v>
      </c>
      <c r="B19239" s="13">
        <v>2003</v>
      </c>
      <c r="C19239" s="13">
        <v>12570507</v>
      </c>
      <c r="D19239" s="13">
        <v>10.448</v>
      </c>
    </row>
    <row r="19240" spans="1:4" ht="15.75" hidden="1" customHeight="1">
      <c r="A19240" s="13" t="s">
        <v>388</v>
      </c>
      <c r="B19240" s="13">
        <v>2004</v>
      </c>
      <c r="C19240" s="13">
        <v>12852433</v>
      </c>
      <c r="D19240" s="13">
        <v>11.18</v>
      </c>
    </row>
    <row r="19241" spans="1:4" ht="15.75" hidden="1" customHeight="1">
      <c r="A19241" s="13" t="s">
        <v>388</v>
      </c>
      <c r="B19241" s="13">
        <v>2005</v>
      </c>
      <c r="C19241" s="13">
        <v>13132818</v>
      </c>
      <c r="D19241" s="13">
        <v>12.109</v>
      </c>
    </row>
    <row r="19242" spans="1:4" ht="15.75" hidden="1" customHeight="1">
      <c r="A19242" s="13" t="s">
        <v>388</v>
      </c>
      <c r="B19242" s="13">
        <v>2006</v>
      </c>
      <c r="C19242" s="13">
        <v>13412401</v>
      </c>
      <c r="D19242" s="13">
        <v>12.177</v>
      </c>
    </row>
    <row r="19243" spans="1:4" ht="15.75" hidden="1" customHeight="1">
      <c r="A19243" s="13" t="s">
        <v>388</v>
      </c>
      <c r="B19243" s="13">
        <v>2007</v>
      </c>
      <c r="C19243" s="13">
        <v>13696609</v>
      </c>
      <c r="D19243" s="13">
        <v>12.145</v>
      </c>
    </row>
    <row r="19244" spans="1:4" ht="15.75" hidden="1" customHeight="1">
      <c r="A19244" s="13" t="s">
        <v>388</v>
      </c>
      <c r="B19244" s="13">
        <v>2008</v>
      </c>
      <c r="C19244" s="13">
        <v>13979451</v>
      </c>
      <c r="D19244" s="13">
        <v>10.893000000000001</v>
      </c>
    </row>
    <row r="19245" spans="1:4" ht="15.75" hidden="1" customHeight="1">
      <c r="A19245" s="13" t="s">
        <v>388</v>
      </c>
      <c r="B19245" s="13">
        <v>2009</v>
      </c>
      <c r="C19245" s="13">
        <v>14259415</v>
      </c>
      <c r="D19245" s="13">
        <v>11.442</v>
      </c>
    </row>
    <row r="19246" spans="1:4" ht="15.75" hidden="1" customHeight="1">
      <c r="A19246" s="13" t="s">
        <v>388</v>
      </c>
      <c r="B19246" s="13">
        <v>2010</v>
      </c>
      <c r="C19246" s="13">
        <v>14543126</v>
      </c>
      <c r="D19246" s="13">
        <v>11.098000000000001</v>
      </c>
    </row>
    <row r="19247" spans="1:4" ht="15.75" hidden="1" customHeight="1">
      <c r="A19247" s="13" t="s">
        <v>388</v>
      </c>
      <c r="B19247" s="13">
        <v>2011</v>
      </c>
      <c r="C19247" s="13">
        <v>14833458</v>
      </c>
      <c r="D19247" s="13">
        <v>11.237</v>
      </c>
    </row>
    <row r="19248" spans="1:4" ht="15.75" hidden="1" customHeight="1">
      <c r="A19248" s="13" t="s">
        <v>388</v>
      </c>
      <c r="B19248" s="13">
        <v>2012</v>
      </c>
      <c r="C19248" s="13">
        <v>15128307</v>
      </c>
      <c r="D19248" s="13">
        <v>11.577</v>
      </c>
    </row>
    <row r="19249" spans="1:4" ht="15.75" hidden="1" customHeight="1">
      <c r="A19249" s="13" t="s">
        <v>388</v>
      </c>
      <c r="B19249" s="13">
        <v>2013</v>
      </c>
      <c r="C19249" s="13">
        <v>15422663</v>
      </c>
      <c r="D19249" s="13">
        <v>12.811999999999999</v>
      </c>
    </row>
    <row r="19250" spans="1:4" ht="15.75" hidden="1" customHeight="1">
      <c r="A19250" s="13" t="s">
        <v>388</v>
      </c>
      <c r="B19250" s="13">
        <v>2014</v>
      </c>
      <c r="C19250" s="13">
        <v>15713744</v>
      </c>
      <c r="D19250" s="13">
        <v>13.827</v>
      </c>
    </row>
    <row r="19251" spans="1:4" ht="15.75" hidden="1" customHeight="1">
      <c r="A19251" s="13" t="s">
        <v>388</v>
      </c>
      <c r="B19251" s="13">
        <v>2015</v>
      </c>
      <c r="C19251" s="13">
        <v>16001105</v>
      </c>
      <c r="D19251" s="13">
        <v>15.952</v>
      </c>
    </row>
    <row r="19252" spans="1:4" ht="15.75" hidden="1" customHeight="1">
      <c r="A19252" s="13" t="s">
        <v>388</v>
      </c>
      <c r="B19252" s="13">
        <v>2016</v>
      </c>
      <c r="C19252" s="13">
        <v>16291004</v>
      </c>
      <c r="D19252" s="13">
        <v>16.925999999999998</v>
      </c>
    </row>
    <row r="19253" spans="1:4" ht="15.75" hidden="1" customHeight="1">
      <c r="A19253" s="13" t="s">
        <v>388</v>
      </c>
      <c r="B19253" s="13">
        <v>2017</v>
      </c>
      <c r="C19253" s="13">
        <v>16578718</v>
      </c>
      <c r="D19253" s="13">
        <v>17.321000000000002</v>
      </c>
    </row>
    <row r="19254" spans="1:4" ht="15.75" hidden="1" customHeight="1">
      <c r="A19254" s="13" t="s">
        <v>388</v>
      </c>
      <c r="B19254" s="13">
        <v>2018</v>
      </c>
      <c r="C19254" s="13">
        <v>16850176</v>
      </c>
      <c r="D19254" s="13">
        <v>18.690999999999999</v>
      </c>
    </row>
    <row r="19255" spans="1:4" ht="15.75" hidden="1" customHeight="1">
      <c r="A19255" s="13" t="s">
        <v>388</v>
      </c>
      <c r="B19255" s="13">
        <v>2019</v>
      </c>
      <c r="C19255" s="13">
        <v>17106338</v>
      </c>
      <c r="D19255" s="13">
        <v>19.760999999999999</v>
      </c>
    </row>
    <row r="19256" spans="1:4" ht="15.75" hidden="1" customHeight="1">
      <c r="A19256" s="13" t="s">
        <v>388</v>
      </c>
      <c r="B19256" s="13">
        <v>2020</v>
      </c>
      <c r="C19256" s="13">
        <v>17362716</v>
      </c>
      <c r="D19256" s="13">
        <v>17.596</v>
      </c>
    </row>
    <row r="19257" spans="1:4" ht="15.75" hidden="1" customHeight="1">
      <c r="A19257" s="13" t="s">
        <v>388</v>
      </c>
      <c r="B19257" s="13">
        <v>2021</v>
      </c>
      <c r="C19257" s="13">
        <v>17608484</v>
      </c>
      <c r="D19257" s="13">
        <v>20.327000000000002</v>
      </c>
    </row>
    <row r="19258" spans="1:4" ht="15.75" hidden="1" customHeight="1">
      <c r="A19258" s="13" t="s">
        <v>389</v>
      </c>
      <c r="B19258" s="13">
        <v>1850</v>
      </c>
    </row>
    <row r="19259" spans="1:4" ht="15.75" hidden="1" customHeight="1">
      <c r="A19259" s="13" t="s">
        <v>389</v>
      </c>
      <c r="B19259" s="13">
        <v>1851</v>
      </c>
    </row>
    <row r="19260" spans="1:4" ht="15.75" hidden="1" customHeight="1">
      <c r="A19260" s="13" t="s">
        <v>389</v>
      </c>
      <c r="B19260" s="13">
        <v>1852</v>
      </c>
    </row>
    <row r="19261" spans="1:4" ht="15.75" hidden="1" customHeight="1">
      <c r="A19261" s="13" t="s">
        <v>389</v>
      </c>
      <c r="B19261" s="13">
        <v>1853</v>
      </c>
    </row>
    <row r="19262" spans="1:4" ht="15.75" hidden="1" customHeight="1">
      <c r="A19262" s="13" t="s">
        <v>389</v>
      </c>
      <c r="B19262" s="13">
        <v>1854</v>
      </c>
    </row>
    <row r="19263" spans="1:4" ht="15.75" hidden="1" customHeight="1">
      <c r="A19263" s="13" t="s">
        <v>389</v>
      </c>
      <c r="B19263" s="13">
        <v>1855</v>
      </c>
    </row>
    <row r="19264" spans="1:4" ht="15.75" hidden="1" customHeight="1">
      <c r="A19264" s="13" t="s">
        <v>389</v>
      </c>
      <c r="B19264" s="13">
        <v>1856</v>
      </c>
    </row>
    <row r="19265" spans="1:2" ht="15.75" hidden="1" customHeight="1">
      <c r="A19265" s="13" t="s">
        <v>389</v>
      </c>
      <c r="B19265" s="13">
        <v>1857</v>
      </c>
    </row>
    <row r="19266" spans="1:2" ht="15.75" hidden="1" customHeight="1">
      <c r="A19266" s="13" t="s">
        <v>389</v>
      </c>
      <c r="B19266" s="13">
        <v>1858</v>
      </c>
    </row>
    <row r="19267" spans="1:2" ht="15.75" hidden="1" customHeight="1">
      <c r="A19267" s="13" t="s">
        <v>389</v>
      </c>
      <c r="B19267" s="13">
        <v>1859</v>
      </c>
    </row>
    <row r="19268" spans="1:2" ht="15.75" hidden="1" customHeight="1">
      <c r="A19268" s="13" t="s">
        <v>389</v>
      </c>
      <c r="B19268" s="13">
        <v>1860</v>
      </c>
    </row>
    <row r="19269" spans="1:2" ht="15.75" hidden="1" customHeight="1">
      <c r="A19269" s="13" t="s">
        <v>389</v>
      </c>
      <c r="B19269" s="13">
        <v>1861</v>
      </c>
    </row>
    <row r="19270" spans="1:2" ht="15.75" hidden="1" customHeight="1">
      <c r="A19270" s="13" t="s">
        <v>389</v>
      </c>
      <c r="B19270" s="13">
        <v>1862</v>
      </c>
    </row>
    <row r="19271" spans="1:2" ht="15.75" hidden="1" customHeight="1">
      <c r="A19271" s="13" t="s">
        <v>389</v>
      </c>
      <c r="B19271" s="13">
        <v>1863</v>
      </c>
    </row>
    <row r="19272" spans="1:2" ht="15.75" hidden="1" customHeight="1">
      <c r="A19272" s="13" t="s">
        <v>389</v>
      </c>
      <c r="B19272" s="13">
        <v>1864</v>
      </c>
    </row>
    <row r="19273" spans="1:2" ht="15.75" hidden="1" customHeight="1">
      <c r="A19273" s="13" t="s">
        <v>389</v>
      </c>
      <c r="B19273" s="13">
        <v>1865</v>
      </c>
    </row>
    <row r="19274" spans="1:2" ht="15.75" hidden="1" customHeight="1">
      <c r="A19274" s="13" t="s">
        <v>389</v>
      </c>
      <c r="B19274" s="13">
        <v>1866</v>
      </c>
    </row>
    <row r="19275" spans="1:2" ht="15.75" hidden="1" customHeight="1">
      <c r="A19275" s="13" t="s">
        <v>389</v>
      </c>
      <c r="B19275" s="13">
        <v>1867</v>
      </c>
    </row>
    <row r="19276" spans="1:2" ht="15.75" hidden="1" customHeight="1">
      <c r="A19276" s="13" t="s">
        <v>389</v>
      </c>
      <c r="B19276" s="13">
        <v>1868</v>
      </c>
    </row>
    <row r="19277" spans="1:2" ht="15.75" hidden="1" customHeight="1">
      <c r="A19277" s="13" t="s">
        <v>389</v>
      </c>
      <c r="B19277" s="13">
        <v>1869</v>
      </c>
    </row>
    <row r="19278" spans="1:2" ht="15.75" hidden="1" customHeight="1">
      <c r="A19278" s="13" t="s">
        <v>389</v>
      </c>
      <c r="B19278" s="13">
        <v>1870</v>
      </c>
    </row>
    <row r="19279" spans="1:2" ht="15.75" hidden="1" customHeight="1">
      <c r="A19279" s="13" t="s">
        <v>389</v>
      </c>
      <c r="B19279" s="13">
        <v>1871</v>
      </c>
    </row>
    <row r="19280" spans="1:2" ht="15.75" hidden="1" customHeight="1">
      <c r="A19280" s="13" t="s">
        <v>389</v>
      </c>
      <c r="B19280" s="13">
        <v>1872</v>
      </c>
    </row>
    <row r="19281" spans="1:2" ht="15.75" hidden="1" customHeight="1">
      <c r="A19281" s="13" t="s">
        <v>389</v>
      </c>
      <c r="B19281" s="13">
        <v>1873</v>
      </c>
    </row>
    <row r="19282" spans="1:2" ht="15.75" hidden="1" customHeight="1">
      <c r="A19282" s="13" t="s">
        <v>389</v>
      </c>
      <c r="B19282" s="13">
        <v>1874</v>
      </c>
    </row>
    <row r="19283" spans="1:2" ht="15.75" hidden="1" customHeight="1">
      <c r="A19283" s="13" t="s">
        <v>389</v>
      </c>
      <c r="B19283" s="13">
        <v>1875</v>
      </c>
    </row>
    <row r="19284" spans="1:2" ht="15.75" hidden="1" customHeight="1">
      <c r="A19284" s="13" t="s">
        <v>389</v>
      </c>
      <c r="B19284" s="13">
        <v>1876</v>
      </c>
    </row>
    <row r="19285" spans="1:2" ht="15.75" hidden="1" customHeight="1">
      <c r="A19285" s="13" t="s">
        <v>389</v>
      </c>
      <c r="B19285" s="13">
        <v>1877</v>
      </c>
    </row>
    <row r="19286" spans="1:2" ht="15.75" hidden="1" customHeight="1">
      <c r="A19286" s="13" t="s">
        <v>389</v>
      </c>
      <c r="B19286" s="13">
        <v>1878</v>
      </c>
    </row>
    <row r="19287" spans="1:2" ht="15.75" hidden="1" customHeight="1">
      <c r="A19287" s="13" t="s">
        <v>389</v>
      </c>
      <c r="B19287" s="13">
        <v>1879</v>
      </c>
    </row>
    <row r="19288" spans="1:2" ht="15.75" hidden="1" customHeight="1">
      <c r="A19288" s="13" t="s">
        <v>389</v>
      </c>
      <c r="B19288" s="13">
        <v>1880</v>
      </c>
    </row>
    <row r="19289" spans="1:2" ht="15.75" hidden="1" customHeight="1">
      <c r="A19289" s="13" t="s">
        <v>389</v>
      </c>
      <c r="B19289" s="13">
        <v>1881</v>
      </c>
    </row>
    <row r="19290" spans="1:2" ht="15.75" hidden="1" customHeight="1">
      <c r="A19290" s="13" t="s">
        <v>389</v>
      </c>
      <c r="B19290" s="13">
        <v>1882</v>
      </c>
    </row>
    <row r="19291" spans="1:2" ht="15.75" hidden="1" customHeight="1">
      <c r="A19291" s="13" t="s">
        <v>389</v>
      </c>
      <c r="B19291" s="13">
        <v>1883</v>
      </c>
    </row>
    <row r="19292" spans="1:2" ht="15.75" hidden="1" customHeight="1">
      <c r="A19292" s="13" t="s">
        <v>389</v>
      </c>
      <c r="B19292" s="13">
        <v>1884</v>
      </c>
    </row>
    <row r="19293" spans="1:2" ht="15.75" hidden="1" customHeight="1">
      <c r="A19293" s="13" t="s">
        <v>389</v>
      </c>
      <c r="B19293" s="13">
        <v>1885</v>
      </c>
    </row>
    <row r="19294" spans="1:2" ht="15.75" hidden="1" customHeight="1">
      <c r="A19294" s="13" t="s">
        <v>389</v>
      </c>
      <c r="B19294" s="13">
        <v>1886</v>
      </c>
    </row>
    <row r="19295" spans="1:2" ht="15.75" hidden="1" customHeight="1">
      <c r="A19295" s="13" t="s">
        <v>389</v>
      </c>
      <c r="B19295" s="13">
        <v>1887</v>
      </c>
    </row>
    <row r="19296" spans="1:2" ht="15.75" hidden="1" customHeight="1">
      <c r="A19296" s="13" t="s">
        <v>389</v>
      </c>
      <c r="B19296" s="13">
        <v>1888</v>
      </c>
    </row>
    <row r="19297" spans="1:2" ht="15.75" hidden="1" customHeight="1">
      <c r="A19297" s="13" t="s">
        <v>389</v>
      </c>
      <c r="B19297" s="13">
        <v>1889</v>
      </c>
    </row>
    <row r="19298" spans="1:2" ht="15.75" hidden="1" customHeight="1">
      <c r="A19298" s="13" t="s">
        <v>389</v>
      </c>
      <c r="B19298" s="13">
        <v>1890</v>
      </c>
    </row>
    <row r="19299" spans="1:2" ht="15.75" hidden="1" customHeight="1">
      <c r="A19299" s="13" t="s">
        <v>389</v>
      </c>
      <c r="B19299" s="13">
        <v>1891</v>
      </c>
    </row>
    <row r="19300" spans="1:2" ht="15.75" hidden="1" customHeight="1">
      <c r="A19300" s="13" t="s">
        <v>389</v>
      </c>
      <c r="B19300" s="13">
        <v>1892</v>
      </c>
    </row>
    <row r="19301" spans="1:2" ht="15.75" hidden="1" customHeight="1">
      <c r="A19301" s="13" t="s">
        <v>389</v>
      </c>
      <c r="B19301" s="13">
        <v>1893</v>
      </c>
    </row>
    <row r="19302" spans="1:2" ht="15.75" hidden="1" customHeight="1">
      <c r="A19302" s="13" t="s">
        <v>389</v>
      </c>
      <c r="B19302" s="13">
        <v>1894</v>
      </c>
    </row>
    <row r="19303" spans="1:2" ht="15.75" hidden="1" customHeight="1">
      <c r="A19303" s="13" t="s">
        <v>389</v>
      </c>
      <c r="B19303" s="13">
        <v>1895</v>
      </c>
    </row>
    <row r="19304" spans="1:2" ht="15.75" hidden="1" customHeight="1">
      <c r="A19304" s="13" t="s">
        <v>389</v>
      </c>
      <c r="B19304" s="13">
        <v>1896</v>
      </c>
    </row>
    <row r="19305" spans="1:2" ht="15.75" hidden="1" customHeight="1">
      <c r="A19305" s="13" t="s">
        <v>389</v>
      </c>
      <c r="B19305" s="13">
        <v>1897</v>
      </c>
    </row>
    <row r="19306" spans="1:2" ht="15.75" hidden="1" customHeight="1">
      <c r="A19306" s="13" t="s">
        <v>389</v>
      </c>
      <c r="B19306" s="13">
        <v>1898</v>
      </c>
    </row>
    <row r="19307" spans="1:2" ht="15.75" hidden="1" customHeight="1">
      <c r="A19307" s="13" t="s">
        <v>389</v>
      </c>
      <c r="B19307" s="13">
        <v>1899</v>
      </c>
    </row>
    <row r="19308" spans="1:2" ht="15.75" hidden="1" customHeight="1">
      <c r="A19308" s="13" t="s">
        <v>389</v>
      </c>
      <c r="B19308" s="13">
        <v>1900</v>
      </c>
    </row>
    <row r="19309" spans="1:2" ht="15.75" hidden="1" customHeight="1">
      <c r="A19309" s="13" t="s">
        <v>389</v>
      </c>
      <c r="B19309" s="13">
        <v>1901</v>
      </c>
    </row>
    <row r="19310" spans="1:2" ht="15.75" hidden="1" customHeight="1">
      <c r="A19310" s="13" t="s">
        <v>389</v>
      </c>
      <c r="B19310" s="13">
        <v>1902</v>
      </c>
    </row>
    <row r="19311" spans="1:2" ht="15.75" hidden="1" customHeight="1">
      <c r="A19311" s="13" t="s">
        <v>389</v>
      </c>
      <c r="B19311" s="13">
        <v>1903</v>
      </c>
    </row>
    <row r="19312" spans="1:2" ht="15.75" hidden="1" customHeight="1">
      <c r="A19312" s="13" t="s">
        <v>389</v>
      </c>
      <c r="B19312" s="13">
        <v>1904</v>
      </c>
    </row>
    <row r="19313" spans="1:2" ht="15.75" hidden="1" customHeight="1">
      <c r="A19313" s="13" t="s">
        <v>389</v>
      </c>
      <c r="B19313" s="13">
        <v>1905</v>
      </c>
    </row>
    <row r="19314" spans="1:2" ht="15.75" hidden="1" customHeight="1">
      <c r="A19314" s="13" t="s">
        <v>389</v>
      </c>
      <c r="B19314" s="13">
        <v>1906</v>
      </c>
    </row>
    <row r="19315" spans="1:2" ht="15.75" hidden="1" customHeight="1">
      <c r="A19315" s="13" t="s">
        <v>389</v>
      </c>
      <c r="B19315" s="13">
        <v>1907</v>
      </c>
    </row>
    <row r="19316" spans="1:2" ht="15.75" hidden="1" customHeight="1">
      <c r="A19316" s="13" t="s">
        <v>389</v>
      </c>
      <c r="B19316" s="13">
        <v>1908</v>
      </c>
    </row>
    <row r="19317" spans="1:2" ht="15.75" hidden="1" customHeight="1">
      <c r="A19317" s="13" t="s">
        <v>389</v>
      </c>
      <c r="B19317" s="13">
        <v>1909</v>
      </c>
    </row>
    <row r="19318" spans="1:2" ht="15.75" hidden="1" customHeight="1">
      <c r="A19318" s="13" t="s">
        <v>389</v>
      </c>
      <c r="B19318" s="13">
        <v>1910</v>
      </c>
    </row>
    <row r="19319" spans="1:2" ht="15.75" hidden="1" customHeight="1">
      <c r="A19319" s="13" t="s">
        <v>389</v>
      </c>
      <c r="B19319" s="13">
        <v>1911</v>
      </c>
    </row>
    <row r="19320" spans="1:2" ht="15.75" hidden="1" customHeight="1">
      <c r="A19320" s="13" t="s">
        <v>389</v>
      </c>
      <c r="B19320" s="13">
        <v>1912</v>
      </c>
    </row>
    <row r="19321" spans="1:2" ht="15.75" hidden="1" customHeight="1">
      <c r="A19321" s="13" t="s">
        <v>389</v>
      </c>
      <c r="B19321" s="13">
        <v>1913</v>
      </c>
    </row>
    <row r="19322" spans="1:2" ht="15.75" hidden="1" customHeight="1">
      <c r="A19322" s="13" t="s">
        <v>389</v>
      </c>
      <c r="B19322" s="13">
        <v>1914</v>
      </c>
    </row>
    <row r="19323" spans="1:2" ht="15.75" hidden="1" customHeight="1">
      <c r="A19323" s="13" t="s">
        <v>389</v>
      </c>
      <c r="B19323" s="13">
        <v>1915</v>
      </c>
    </row>
    <row r="19324" spans="1:2" ht="15.75" hidden="1" customHeight="1">
      <c r="A19324" s="13" t="s">
        <v>389</v>
      </c>
      <c r="B19324" s="13">
        <v>1916</v>
      </c>
    </row>
    <row r="19325" spans="1:2" ht="15.75" hidden="1" customHeight="1">
      <c r="A19325" s="13" t="s">
        <v>389</v>
      </c>
      <c r="B19325" s="13">
        <v>1917</v>
      </c>
    </row>
    <row r="19326" spans="1:2" ht="15.75" hidden="1" customHeight="1">
      <c r="A19326" s="13" t="s">
        <v>389</v>
      </c>
      <c r="B19326" s="13">
        <v>1918</v>
      </c>
    </row>
    <row r="19327" spans="1:2" ht="15.75" hidden="1" customHeight="1">
      <c r="A19327" s="13" t="s">
        <v>389</v>
      </c>
      <c r="B19327" s="13">
        <v>1919</v>
      </c>
    </row>
    <row r="19328" spans="1:2" ht="15.75" hidden="1" customHeight="1">
      <c r="A19328" s="13" t="s">
        <v>389</v>
      </c>
      <c r="B19328" s="13">
        <v>1920</v>
      </c>
    </row>
    <row r="19329" spans="1:2" ht="15.75" hidden="1" customHeight="1">
      <c r="A19329" s="13" t="s">
        <v>389</v>
      </c>
      <c r="B19329" s="13">
        <v>1921</v>
      </c>
    </row>
    <row r="19330" spans="1:2" ht="15.75" hidden="1" customHeight="1">
      <c r="A19330" s="13" t="s">
        <v>389</v>
      </c>
      <c r="B19330" s="13">
        <v>1922</v>
      </c>
    </row>
    <row r="19331" spans="1:2" ht="15.75" hidden="1" customHeight="1">
      <c r="A19331" s="13" t="s">
        <v>389</v>
      </c>
      <c r="B19331" s="13">
        <v>1923</v>
      </c>
    </row>
    <row r="19332" spans="1:2" ht="15.75" hidden="1" customHeight="1">
      <c r="A19332" s="13" t="s">
        <v>389</v>
      </c>
      <c r="B19332" s="13">
        <v>1924</v>
      </c>
    </row>
    <row r="19333" spans="1:2" ht="15.75" hidden="1" customHeight="1">
      <c r="A19333" s="13" t="s">
        <v>389</v>
      </c>
      <c r="B19333" s="13">
        <v>1925</v>
      </c>
    </row>
    <row r="19334" spans="1:2" ht="15.75" hidden="1" customHeight="1">
      <c r="A19334" s="13" t="s">
        <v>389</v>
      </c>
      <c r="B19334" s="13">
        <v>1926</v>
      </c>
    </row>
    <row r="19335" spans="1:2" ht="15.75" hidden="1" customHeight="1">
      <c r="A19335" s="13" t="s">
        <v>389</v>
      </c>
      <c r="B19335" s="13">
        <v>1927</v>
      </c>
    </row>
    <row r="19336" spans="1:2" ht="15.75" hidden="1" customHeight="1">
      <c r="A19336" s="13" t="s">
        <v>389</v>
      </c>
      <c r="B19336" s="13">
        <v>1928</v>
      </c>
    </row>
    <row r="19337" spans="1:2" ht="15.75" hidden="1" customHeight="1">
      <c r="A19337" s="13" t="s">
        <v>389</v>
      </c>
      <c r="B19337" s="13">
        <v>1929</v>
      </c>
    </row>
    <row r="19338" spans="1:2" ht="15.75" hidden="1" customHeight="1">
      <c r="A19338" s="13" t="s">
        <v>389</v>
      </c>
      <c r="B19338" s="13">
        <v>1930</v>
      </c>
    </row>
    <row r="19339" spans="1:2" ht="15.75" hidden="1" customHeight="1">
      <c r="A19339" s="13" t="s">
        <v>389</v>
      </c>
      <c r="B19339" s="13">
        <v>1931</v>
      </c>
    </row>
    <row r="19340" spans="1:2" ht="15.75" hidden="1" customHeight="1">
      <c r="A19340" s="13" t="s">
        <v>389</v>
      </c>
      <c r="B19340" s="13">
        <v>1932</v>
      </c>
    </row>
    <row r="19341" spans="1:2" ht="15.75" hidden="1" customHeight="1">
      <c r="A19341" s="13" t="s">
        <v>389</v>
      </c>
      <c r="B19341" s="13">
        <v>1933</v>
      </c>
    </row>
    <row r="19342" spans="1:2" ht="15.75" hidden="1" customHeight="1">
      <c r="A19342" s="13" t="s">
        <v>389</v>
      </c>
      <c r="B19342" s="13">
        <v>1934</v>
      </c>
    </row>
    <row r="19343" spans="1:2" ht="15.75" hidden="1" customHeight="1">
      <c r="A19343" s="13" t="s">
        <v>389</v>
      </c>
      <c r="B19343" s="13">
        <v>1935</v>
      </c>
    </row>
    <row r="19344" spans="1:2" ht="15.75" hidden="1" customHeight="1">
      <c r="A19344" s="13" t="s">
        <v>389</v>
      </c>
      <c r="B19344" s="13">
        <v>1936</v>
      </c>
    </row>
    <row r="19345" spans="1:3" ht="15.75" hidden="1" customHeight="1">
      <c r="A19345" s="13" t="s">
        <v>389</v>
      </c>
      <c r="B19345" s="13">
        <v>1937</v>
      </c>
    </row>
    <row r="19346" spans="1:3" ht="15.75" hidden="1" customHeight="1">
      <c r="A19346" s="13" t="s">
        <v>389</v>
      </c>
      <c r="B19346" s="13">
        <v>1938</v>
      </c>
    </row>
    <row r="19347" spans="1:3" ht="15.75" hidden="1" customHeight="1">
      <c r="A19347" s="13" t="s">
        <v>389</v>
      </c>
      <c r="B19347" s="13">
        <v>1939</v>
      </c>
    </row>
    <row r="19348" spans="1:3" ht="15.75" hidden="1" customHeight="1">
      <c r="A19348" s="13" t="s">
        <v>389</v>
      </c>
      <c r="B19348" s="13">
        <v>1940</v>
      </c>
    </row>
    <row r="19349" spans="1:3" ht="15.75" hidden="1" customHeight="1">
      <c r="A19349" s="13" t="s">
        <v>389</v>
      </c>
      <c r="B19349" s="13">
        <v>1941</v>
      </c>
    </row>
    <row r="19350" spans="1:3" ht="15.75" hidden="1" customHeight="1">
      <c r="A19350" s="13" t="s">
        <v>389</v>
      </c>
      <c r="B19350" s="13">
        <v>1942</v>
      </c>
    </row>
    <row r="19351" spans="1:3" ht="15.75" hidden="1" customHeight="1">
      <c r="A19351" s="13" t="s">
        <v>389</v>
      </c>
      <c r="B19351" s="13">
        <v>1943</v>
      </c>
    </row>
    <row r="19352" spans="1:3" ht="15.75" hidden="1" customHeight="1">
      <c r="A19352" s="13" t="s">
        <v>389</v>
      </c>
      <c r="B19352" s="13">
        <v>1944</v>
      </c>
    </row>
    <row r="19353" spans="1:3" ht="15.75" hidden="1" customHeight="1">
      <c r="A19353" s="13" t="s">
        <v>389</v>
      </c>
      <c r="B19353" s="13">
        <v>1945</v>
      </c>
    </row>
    <row r="19354" spans="1:3" ht="15.75" hidden="1" customHeight="1">
      <c r="A19354" s="13" t="s">
        <v>389</v>
      </c>
      <c r="B19354" s="13">
        <v>1946</v>
      </c>
    </row>
    <row r="19355" spans="1:3" ht="15.75" hidden="1" customHeight="1">
      <c r="A19355" s="13" t="s">
        <v>389</v>
      </c>
      <c r="B19355" s="13">
        <v>1947</v>
      </c>
    </row>
    <row r="19356" spans="1:3" ht="15.75" hidden="1" customHeight="1">
      <c r="A19356" s="13" t="s">
        <v>389</v>
      </c>
      <c r="B19356" s="13">
        <v>1948</v>
      </c>
    </row>
    <row r="19357" spans="1:3" ht="15.75" hidden="1" customHeight="1">
      <c r="A19357" s="13" t="s">
        <v>389</v>
      </c>
      <c r="B19357" s="13">
        <v>1949</v>
      </c>
    </row>
    <row r="19358" spans="1:3" ht="15.75" hidden="1" customHeight="1">
      <c r="A19358" s="13" t="s">
        <v>389</v>
      </c>
      <c r="B19358" s="13">
        <v>1950</v>
      </c>
      <c r="C19358" s="13">
        <v>44443</v>
      </c>
    </row>
    <row r="19359" spans="1:3" ht="15.75" hidden="1" customHeight="1">
      <c r="A19359" s="13" t="s">
        <v>389</v>
      </c>
      <c r="B19359" s="13">
        <v>1951</v>
      </c>
      <c r="C19359" s="13">
        <v>44369</v>
      </c>
    </row>
    <row r="19360" spans="1:3" ht="15.75" hidden="1" customHeight="1">
      <c r="A19360" s="13" t="s">
        <v>389</v>
      </c>
      <c r="B19360" s="13">
        <v>1952</v>
      </c>
      <c r="C19360" s="13">
        <v>44217</v>
      </c>
    </row>
    <row r="19361" spans="1:3" ht="15.75" hidden="1" customHeight="1">
      <c r="A19361" s="13" t="s">
        <v>389</v>
      </c>
      <c r="B19361" s="13">
        <v>1953</v>
      </c>
      <c r="C19361" s="13">
        <v>44360</v>
      </c>
    </row>
    <row r="19362" spans="1:3" ht="15.75" hidden="1" customHeight="1">
      <c r="A19362" s="13" t="s">
        <v>389</v>
      </c>
      <c r="B19362" s="13">
        <v>1954</v>
      </c>
      <c r="C19362" s="13">
        <v>44559</v>
      </c>
    </row>
    <row r="19363" spans="1:3" ht="15.75" hidden="1" customHeight="1">
      <c r="A19363" s="13" t="s">
        <v>389</v>
      </c>
      <c r="B19363" s="13">
        <v>1955</v>
      </c>
      <c r="C19363" s="13">
        <v>44810</v>
      </c>
    </row>
    <row r="19364" spans="1:3" ht="15.75" hidden="1" customHeight="1">
      <c r="A19364" s="13" t="s">
        <v>389</v>
      </c>
      <c r="B19364" s="13">
        <v>1956</v>
      </c>
      <c r="C19364" s="13">
        <v>45115</v>
      </c>
    </row>
    <row r="19365" spans="1:3" ht="15.75" hidden="1" customHeight="1">
      <c r="A19365" s="13" t="s">
        <v>389</v>
      </c>
      <c r="B19365" s="13">
        <v>1957</v>
      </c>
      <c r="C19365" s="13">
        <v>45456</v>
      </c>
    </row>
    <row r="19366" spans="1:3" ht="15.75" hidden="1" customHeight="1">
      <c r="A19366" s="13" t="s">
        <v>389</v>
      </c>
      <c r="B19366" s="13">
        <v>1958</v>
      </c>
      <c r="C19366" s="13">
        <v>45835</v>
      </c>
    </row>
    <row r="19367" spans="1:3" ht="15.75" hidden="1" customHeight="1">
      <c r="A19367" s="13" t="s">
        <v>389</v>
      </c>
      <c r="B19367" s="13">
        <v>1959</v>
      </c>
      <c r="C19367" s="13">
        <v>46256</v>
      </c>
    </row>
    <row r="19368" spans="1:3" ht="15.75" hidden="1" customHeight="1">
      <c r="A19368" s="13" t="s">
        <v>389</v>
      </c>
      <c r="B19368" s="13">
        <v>1960</v>
      </c>
      <c r="C19368" s="13">
        <v>46726</v>
      </c>
    </row>
    <row r="19369" spans="1:3" ht="15.75" hidden="1" customHeight="1">
      <c r="A19369" s="13" t="s">
        <v>389</v>
      </c>
      <c r="B19369" s="13">
        <v>1961</v>
      </c>
      <c r="C19369" s="13">
        <v>47181</v>
      </c>
    </row>
    <row r="19370" spans="1:3" ht="15.75" hidden="1" customHeight="1">
      <c r="A19370" s="13" t="s">
        <v>389</v>
      </c>
      <c r="B19370" s="13">
        <v>1962</v>
      </c>
      <c r="C19370" s="13">
        <v>47621</v>
      </c>
    </row>
    <row r="19371" spans="1:3" ht="15.75" hidden="1" customHeight="1">
      <c r="A19371" s="13" t="s">
        <v>389</v>
      </c>
      <c r="B19371" s="13">
        <v>1963</v>
      </c>
      <c r="C19371" s="13">
        <v>48104</v>
      </c>
    </row>
    <row r="19372" spans="1:3" ht="15.75" hidden="1" customHeight="1">
      <c r="A19372" s="13" t="s">
        <v>389</v>
      </c>
      <c r="B19372" s="13">
        <v>1964</v>
      </c>
      <c r="C19372" s="13">
        <v>48653</v>
      </c>
    </row>
    <row r="19373" spans="1:3" ht="15.75" hidden="1" customHeight="1">
      <c r="A19373" s="13" t="s">
        <v>389</v>
      </c>
      <c r="B19373" s="13">
        <v>1965</v>
      </c>
      <c r="C19373" s="13">
        <v>49254</v>
      </c>
    </row>
    <row r="19374" spans="1:3" ht="15.75" hidden="1" customHeight="1">
      <c r="A19374" s="13" t="s">
        <v>389</v>
      </c>
      <c r="B19374" s="13">
        <v>1966</v>
      </c>
      <c r="C19374" s="13">
        <v>49897</v>
      </c>
    </row>
    <row r="19375" spans="1:3" ht="15.75" hidden="1" customHeight="1">
      <c r="A19375" s="13" t="s">
        <v>389</v>
      </c>
      <c r="B19375" s="13">
        <v>1967</v>
      </c>
      <c r="C19375" s="13">
        <v>50588</v>
      </c>
    </row>
    <row r="19376" spans="1:3" ht="15.75" hidden="1" customHeight="1">
      <c r="A19376" s="13" t="s">
        <v>389</v>
      </c>
      <c r="B19376" s="13">
        <v>1968</v>
      </c>
      <c r="C19376" s="13">
        <v>51307</v>
      </c>
    </row>
    <row r="19377" spans="1:3" ht="15.75" hidden="1" customHeight="1">
      <c r="A19377" s="13" t="s">
        <v>389</v>
      </c>
      <c r="B19377" s="13">
        <v>1969</v>
      </c>
      <c r="C19377" s="13">
        <v>52000</v>
      </c>
    </row>
    <row r="19378" spans="1:3" ht="15.75" hidden="1" customHeight="1">
      <c r="A19378" s="13" t="s">
        <v>389</v>
      </c>
      <c r="B19378" s="13">
        <v>1970</v>
      </c>
      <c r="C19378" s="13">
        <v>52677</v>
      </c>
    </row>
    <row r="19379" spans="1:3" ht="15.75" hidden="1" customHeight="1">
      <c r="A19379" s="13" t="s">
        <v>389</v>
      </c>
      <c r="B19379" s="13">
        <v>1971</v>
      </c>
      <c r="C19379" s="13">
        <v>53121</v>
      </c>
    </row>
    <row r="19380" spans="1:3" ht="15.75" hidden="1" customHeight="1">
      <c r="A19380" s="13" t="s">
        <v>389</v>
      </c>
      <c r="B19380" s="13">
        <v>1972</v>
      </c>
      <c r="C19380" s="13">
        <v>53227</v>
      </c>
    </row>
    <row r="19381" spans="1:3" ht="15.75" hidden="1" customHeight="1">
      <c r="A19381" s="13" t="s">
        <v>389</v>
      </c>
      <c r="B19381" s="13">
        <v>1973</v>
      </c>
      <c r="C19381" s="13">
        <v>53261</v>
      </c>
    </row>
    <row r="19382" spans="1:3" ht="15.75" hidden="1" customHeight="1">
      <c r="A19382" s="13" t="s">
        <v>389</v>
      </c>
      <c r="B19382" s="13">
        <v>1974</v>
      </c>
      <c r="C19382" s="13">
        <v>53290</v>
      </c>
    </row>
    <row r="19383" spans="1:3" ht="15.75" hidden="1" customHeight="1">
      <c r="A19383" s="13" t="s">
        <v>389</v>
      </c>
      <c r="B19383" s="13">
        <v>1975</v>
      </c>
      <c r="C19383" s="13">
        <v>53301</v>
      </c>
    </row>
    <row r="19384" spans="1:3" ht="15.75" hidden="1" customHeight="1">
      <c r="A19384" s="13" t="s">
        <v>389</v>
      </c>
      <c r="B19384" s="13">
        <v>1976</v>
      </c>
      <c r="C19384" s="13">
        <v>53289</v>
      </c>
    </row>
    <row r="19385" spans="1:3" ht="15.75" hidden="1" customHeight="1">
      <c r="A19385" s="13" t="s">
        <v>389</v>
      </c>
      <c r="B19385" s="13">
        <v>1977</v>
      </c>
      <c r="C19385" s="13">
        <v>53229</v>
      </c>
    </row>
    <row r="19386" spans="1:3" ht="15.75" hidden="1" customHeight="1">
      <c r="A19386" s="13" t="s">
        <v>389</v>
      </c>
      <c r="B19386" s="13">
        <v>1978</v>
      </c>
      <c r="C19386" s="13">
        <v>53135</v>
      </c>
    </row>
    <row r="19387" spans="1:3" ht="15.75" hidden="1" customHeight="1">
      <c r="A19387" s="13" t="s">
        <v>389</v>
      </c>
      <c r="B19387" s="13">
        <v>1979</v>
      </c>
      <c r="C19387" s="13">
        <v>53019</v>
      </c>
    </row>
    <row r="19388" spans="1:3" ht="15.75" hidden="1" customHeight="1">
      <c r="A19388" s="13" t="s">
        <v>389</v>
      </c>
      <c r="B19388" s="13">
        <v>1980</v>
      </c>
      <c r="C19388" s="13">
        <v>52884</v>
      </c>
    </row>
    <row r="19389" spans="1:3" ht="15.75" hidden="1" customHeight="1">
      <c r="A19389" s="13" t="s">
        <v>389</v>
      </c>
      <c r="B19389" s="13">
        <v>1981</v>
      </c>
      <c r="C19389" s="13">
        <v>52944</v>
      </c>
    </row>
    <row r="19390" spans="1:3" ht="15.75" hidden="1" customHeight="1">
      <c r="A19390" s="13" t="s">
        <v>389</v>
      </c>
      <c r="B19390" s="13">
        <v>1982</v>
      </c>
      <c r="C19390" s="13">
        <v>53278</v>
      </c>
    </row>
    <row r="19391" spans="1:3" ht="15.75" hidden="1" customHeight="1">
      <c r="A19391" s="13" t="s">
        <v>389</v>
      </c>
      <c r="B19391" s="13">
        <v>1983</v>
      </c>
      <c r="C19391" s="13">
        <v>53690</v>
      </c>
    </row>
    <row r="19392" spans="1:3" ht="15.75" hidden="1" customHeight="1">
      <c r="A19392" s="13" t="s">
        <v>389</v>
      </c>
      <c r="B19392" s="13">
        <v>1984</v>
      </c>
      <c r="C19392" s="13">
        <v>54131</v>
      </c>
    </row>
    <row r="19393" spans="1:3" ht="15.75" hidden="1" customHeight="1">
      <c r="A19393" s="13" t="s">
        <v>389</v>
      </c>
      <c r="B19393" s="13">
        <v>1985</v>
      </c>
      <c r="C19393" s="13">
        <v>54603</v>
      </c>
    </row>
    <row r="19394" spans="1:3" ht="15.75" hidden="1" customHeight="1">
      <c r="A19394" s="13" t="s">
        <v>389</v>
      </c>
      <c r="B19394" s="13">
        <v>1986</v>
      </c>
      <c r="C19394" s="13">
        <v>55115</v>
      </c>
    </row>
    <row r="19395" spans="1:3" ht="15.75" hidden="1" customHeight="1">
      <c r="A19395" s="13" t="s">
        <v>389</v>
      </c>
      <c r="B19395" s="13">
        <v>1987</v>
      </c>
      <c r="C19395" s="13">
        <v>55716</v>
      </c>
    </row>
    <row r="19396" spans="1:3" ht="15.75" hidden="1" customHeight="1">
      <c r="A19396" s="13" t="s">
        <v>389</v>
      </c>
      <c r="B19396" s="13">
        <v>1988</v>
      </c>
      <c r="C19396" s="13">
        <v>56362</v>
      </c>
    </row>
    <row r="19397" spans="1:3" ht="15.75" hidden="1" customHeight="1">
      <c r="A19397" s="13" t="s">
        <v>389</v>
      </c>
      <c r="B19397" s="13">
        <v>1989</v>
      </c>
      <c r="C19397" s="13">
        <v>57041</v>
      </c>
    </row>
    <row r="19398" spans="1:3" ht="15.75" hidden="1" customHeight="1">
      <c r="A19398" s="13" t="s">
        <v>389</v>
      </c>
      <c r="B19398" s="13">
        <v>1990</v>
      </c>
      <c r="C19398" s="13">
        <v>57746</v>
      </c>
    </row>
    <row r="19399" spans="1:3" ht="15.75" hidden="1" customHeight="1">
      <c r="A19399" s="13" t="s">
        <v>389</v>
      </c>
      <c r="B19399" s="13">
        <v>1991</v>
      </c>
      <c r="C19399" s="13">
        <v>58208</v>
      </c>
    </row>
    <row r="19400" spans="1:3" ht="15.75" hidden="1" customHeight="1">
      <c r="A19400" s="13" t="s">
        <v>389</v>
      </c>
      <c r="B19400" s="13">
        <v>1992</v>
      </c>
      <c r="C19400" s="13">
        <v>58308</v>
      </c>
    </row>
    <row r="19401" spans="1:3" ht="15.75" hidden="1" customHeight="1">
      <c r="A19401" s="13" t="s">
        <v>389</v>
      </c>
      <c r="B19401" s="13">
        <v>1993</v>
      </c>
      <c r="C19401" s="13">
        <v>58317</v>
      </c>
    </row>
    <row r="19402" spans="1:3" ht="15.75" hidden="1" customHeight="1">
      <c r="A19402" s="13" t="s">
        <v>389</v>
      </c>
      <c r="B19402" s="13">
        <v>1994</v>
      </c>
      <c r="C19402" s="13">
        <v>58311</v>
      </c>
    </row>
    <row r="19403" spans="1:3" ht="15.75" hidden="1" customHeight="1">
      <c r="A19403" s="13" t="s">
        <v>389</v>
      </c>
      <c r="B19403" s="13">
        <v>1995</v>
      </c>
      <c r="C19403" s="13">
        <v>58295</v>
      </c>
    </row>
    <row r="19404" spans="1:3" ht="15.75" hidden="1" customHeight="1">
      <c r="A19404" s="13" t="s">
        <v>389</v>
      </c>
      <c r="B19404" s="13">
        <v>1996</v>
      </c>
      <c r="C19404" s="13">
        <v>58367</v>
      </c>
    </row>
    <row r="19405" spans="1:3" ht="15.75" hidden="1" customHeight="1">
      <c r="A19405" s="13" t="s">
        <v>389</v>
      </c>
      <c r="B19405" s="13">
        <v>1997</v>
      </c>
      <c r="C19405" s="13">
        <v>58556</v>
      </c>
    </row>
    <row r="19406" spans="1:3" ht="15.75" hidden="1" customHeight="1">
      <c r="A19406" s="13" t="s">
        <v>389</v>
      </c>
      <c r="B19406" s="13">
        <v>1998</v>
      </c>
      <c r="C19406" s="13">
        <v>58753</v>
      </c>
    </row>
    <row r="19407" spans="1:3" ht="15.75" hidden="1" customHeight="1">
      <c r="A19407" s="13" t="s">
        <v>389</v>
      </c>
      <c r="B19407" s="13">
        <v>1999</v>
      </c>
      <c r="C19407" s="13">
        <v>58944</v>
      </c>
    </row>
    <row r="19408" spans="1:3" ht="15.75" hidden="1" customHeight="1">
      <c r="A19408" s="13" t="s">
        <v>389</v>
      </c>
      <c r="B19408" s="13">
        <v>2000</v>
      </c>
      <c r="C19408" s="13">
        <v>59137</v>
      </c>
    </row>
    <row r="19409" spans="1:3" ht="15.75" hidden="1" customHeight="1">
      <c r="A19409" s="13" t="s">
        <v>389</v>
      </c>
      <c r="B19409" s="13">
        <v>2001</v>
      </c>
      <c r="C19409" s="13">
        <v>59311</v>
      </c>
    </row>
    <row r="19410" spans="1:3" ht="15.75" hidden="1" customHeight="1">
      <c r="A19410" s="13" t="s">
        <v>389</v>
      </c>
      <c r="B19410" s="13">
        <v>2002</v>
      </c>
      <c r="C19410" s="13">
        <v>59468</v>
      </c>
    </row>
    <row r="19411" spans="1:3" ht="15.75" hidden="1" customHeight="1">
      <c r="A19411" s="13" t="s">
        <v>389</v>
      </c>
      <c r="B19411" s="13">
        <v>2003</v>
      </c>
      <c r="C19411" s="13">
        <v>59608</v>
      </c>
    </row>
    <row r="19412" spans="1:3" ht="15.75" hidden="1" customHeight="1">
      <c r="A19412" s="13" t="s">
        <v>389</v>
      </c>
      <c r="B19412" s="13">
        <v>2004</v>
      </c>
      <c r="C19412" s="13">
        <v>59738</v>
      </c>
    </row>
    <row r="19413" spans="1:3" ht="15.75" hidden="1" customHeight="1">
      <c r="A19413" s="13" t="s">
        <v>389</v>
      </c>
      <c r="B19413" s="13">
        <v>2005</v>
      </c>
      <c r="C19413" s="13">
        <v>59888</v>
      </c>
    </row>
    <row r="19414" spans="1:3" ht="15.75" hidden="1" customHeight="1">
      <c r="A19414" s="13" t="s">
        <v>389</v>
      </c>
      <c r="B19414" s="13">
        <v>2006</v>
      </c>
      <c r="C19414" s="13">
        <v>60046</v>
      </c>
    </row>
    <row r="19415" spans="1:3" ht="15.75" hidden="1" customHeight="1">
      <c r="A19415" s="13" t="s">
        <v>389</v>
      </c>
      <c r="B19415" s="13">
        <v>2007</v>
      </c>
      <c r="C19415" s="13">
        <v>60219</v>
      </c>
    </row>
    <row r="19416" spans="1:3" ht="15.75" hidden="1" customHeight="1">
      <c r="A19416" s="13" t="s">
        <v>389</v>
      </c>
      <c r="B19416" s="13">
        <v>2008</v>
      </c>
      <c r="C19416" s="13">
        <v>60404</v>
      </c>
    </row>
    <row r="19417" spans="1:3" ht="15.75" hidden="1" customHeight="1">
      <c r="A19417" s="13" t="s">
        <v>389</v>
      </c>
      <c r="B19417" s="13">
        <v>2009</v>
      </c>
      <c r="C19417" s="13">
        <v>60605</v>
      </c>
    </row>
    <row r="19418" spans="1:3" ht="15.75" hidden="1" customHeight="1">
      <c r="A19418" s="13" t="s">
        <v>389</v>
      </c>
      <c r="B19418" s="13">
        <v>2010</v>
      </c>
      <c r="C19418" s="13">
        <v>60811</v>
      </c>
    </row>
    <row r="19419" spans="1:3" ht="15.75" hidden="1" customHeight="1">
      <c r="A19419" s="13" t="s">
        <v>389</v>
      </c>
      <c r="B19419" s="13">
        <v>2011</v>
      </c>
      <c r="C19419" s="13">
        <v>61006</v>
      </c>
    </row>
    <row r="19420" spans="1:3" ht="15.75" hidden="1" customHeight="1">
      <c r="A19420" s="13" t="s">
        <v>389</v>
      </c>
      <c r="B19420" s="13">
        <v>2012</v>
      </c>
      <c r="C19420" s="13">
        <v>61221</v>
      </c>
    </row>
    <row r="19421" spans="1:3" ht="15.75" hidden="1" customHeight="1">
      <c r="A19421" s="13" t="s">
        <v>389</v>
      </c>
      <c r="B19421" s="13">
        <v>2013</v>
      </c>
      <c r="C19421" s="13">
        <v>61414</v>
      </c>
    </row>
    <row r="19422" spans="1:3" ht="15.75" hidden="1" customHeight="1">
      <c r="A19422" s="13" t="s">
        <v>389</v>
      </c>
      <c r="B19422" s="13">
        <v>2014</v>
      </c>
      <c r="C19422" s="13">
        <v>61564</v>
      </c>
    </row>
    <row r="19423" spans="1:3" ht="15.75" hidden="1" customHeight="1">
      <c r="A19423" s="13" t="s">
        <v>389</v>
      </c>
      <c r="B19423" s="13">
        <v>2015</v>
      </c>
      <c r="C19423" s="13">
        <v>61657</v>
      </c>
    </row>
    <row r="19424" spans="1:3" ht="15.75" hidden="1" customHeight="1">
      <c r="A19424" s="13" t="s">
        <v>389</v>
      </c>
      <c r="B19424" s="13">
        <v>2016</v>
      </c>
      <c r="C19424" s="13">
        <v>61612</v>
      </c>
    </row>
    <row r="19425" spans="1:4" ht="15.75" hidden="1" customHeight="1">
      <c r="A19425" s="13" t="s">
        <v>389</v>
      </c>
      <c r="B19425" s="13">
        <v>2017</v>
      </c>
      <c r="C19425" s="13">
        <v>61624</v>
      </c>
    </row>
    <row r="19426" spans="1:4" ht="15.75" hidden="1" customHeight="1">
      <c r="A19426" s="13" t="s">
        <v>389</v>
      </c>
      <c r="B19426" s="13">
        <v>2018</v>
      </c>
      <c r="C19426" s="13">
        <v>61908</v>
      </c>
    </row>
    <row r="19427" spans="1:4" ht="15.75" hidden="1" customHeight="1">
      <c r="A19427" s="13" t="s">
        <v>389</v>
      </c>
      <c r="B19427" s="13">
        <v>2019</v>
      </c>
      <c r="C19427" s="13">
        <v>62391</v>
      </c>
    </row>
    <row r="19428" spans="1:4" ht="15.75" hidden="1" customHeight="1">
      <c r="A19428" s="13" t="s">
        <v>389</v>
      </c>
      <c r="B19428" s="13">
        <v>2020</v>
      </c>
      <c r="C19428" s="13">
        <v>62823</v>
      </c>
    </row>
    <row r="19429" spans="1:4" ht="15.75" hidden="1" customHeight="1">
      <c r="A19429" s="13" t="s">
        <v>389</v>
      </c>
      <c r="B19429" s="13">
        <v>2021</v>
      </c>
      <c r="C19429" s="13">
        <v>63092</v>
      </c>
    </row>
    <row r="19430" spans="1:4" ht="15.75" hidden="1" customHeight="1">
      <c r="A19430" s="13" t="s">
        <v>390</v>
      </c>
      <c r="B19430" s="13">
        <v>1750</v>
      </c>
      <c r="C19430" s="13">
        <v>1230694</v>
      </c>
      <c r="D19430" s="13">
        <v>0</v>
      </c>
    </row>
    <row r="19431" spans="1:4" ht="15.75" hidden="1" customHeight="1">
      <c r="A19431" s="13" t="s">
        <v>390</v>
      </c>
      <c r="B19431" s="13">
        <v>1751</v>
      </c>
      <c r="D19431" s="13">
        <v>0</v>
      </c>
    </row>
    <row r="19432" spans="1:4" ht="15.75" hidden="1" customHeight="1">
      <c r="A19432" s="13" t="s">
        <v>390</v>
      </c>
      <c r="B19432" s="13">
        <v>1752</v>
      </c>
      <c r="D19432" s="13">
        <v>0</v>
      </c>
    </row>
    <row r="19433" spans="1:4" ht="15.75" hidden="1" customHeight="1">
      <c r="A19433" s="13" t="s">
        <v>390</v>
      </c>
      <c r="B19433" s="13">
        <v>1753</v>
      </c>
      <c r="D19433" s="13">
        <v>0</v>
      </c>
    </row>
    <row r="19434" spans="1:4" ht="15.75" hidden="1" customHeight="1">
      <c r="A19434" s="13" t="s">
        <v>390</v>
      </c>
      <c r="B19434" s="13">
        <v>1754</v>
      </c>
      <c r="D19434" s="13">
        <v>0</v>
      </c>
    </row>
    <row r="19435" spans="1:4" ht="15.75" hidden="1" customHeight="1">
      <c r="A19435" s="13" t="s">
        <v>390</v>
      </c>
      <c r="B19435" s="13">
        <v>1755</v>
      </c>
      <c r="D19435" s="13">
        <v>0</v>
      </c>
    </row>
    <row r="19436" spans="1:4" ht="15.75" hidden="1" customHeight="1">
      <c r="A19436" s="13" t="s">
        <v>390</v>
      </c>
      <c r="B19436" s="13">
        <v>1756</v>
      </c>
      <c r="D19436" s="13">
        <v>0</v>
      </c>
    </row>
    <row r="19437" spans="1:4" ht="15.75" hidden="1" customHeight="1">
      <c r="A19437" s="13" t="s">
        <v>390</v>
      </c>
      <c r="B19437" s="13">
        <v>1757</v>
      </c>
      <c r="D19437" s="13">
        <v>0</v>
      </c>
    </row>
    <row r="19438" spans="1:4" ht="15.75" hidden="1" customHeight="1">
      <c r="A19438" s="13" t="s">
        <v>390</v>
      </c>
      <c r="B19438" s="13">
        <v>1758</v>
      </c>
      <c r="D19438" s="13">
        <v>0</v>
      </c>
    </row>
    <row r="19439" spans="1:4" ht="15.75" hidden="1" customHeight="1">
      <c r="A19439" s="13" t="s">
        <v>390</v>
      </c>
      <c r="B19439" s="13">
        <v>1759</v>
      </c>
      <c r="D19439" s="13">
        <v>0</v>
      </c>
    </row>
    <row r="19440" spans="1:4" ht="15.75" hidden="1" customHeight="1">
      <c r="A19440" s="13" t="s">
        <v>390</v>
      </c>
      <c r="B19440" s="13">
        <v>1760</v>
      </c>
      <c r="C19440" s="13">
        <v>1243123</v>
      </c>
      <c r="D19440" s="13">
        <v>0</v>
      </c>
    </row>
    <row r="19441" spans="1:4" ht="15.75" hidden="1" customHeight="1">
      <c r="A19441" s="13" t="s">
        <v>390</v>
      </c>
      <c r="B19441" s="13">
        <v>1761</v>
      </c>
      <c r="D19441" s="13">
        <v>0</v>
      </c>
    </row>
    <row r="19442" spans="1:4" ht="15.75" hidden="1" customHeight="1">
      <c r="A19442" s="13" t="s">
        <v>390</v>
      </c>
      <c r="B19442" s="13">
        <v>1762</v>
      </c>
      <c r="D19442" s="13">
        <v>0</v>
      </c>
    </row>
    <row r="19443" spans="1:4" ht="15.75" hidden="1" customHeight="1">
      <c r="A19443" s="13" t="s">
        <v>390</v>
      </c>
      <c r="B19443" s="13">
        <v>1763</v>
      </c>
      <c r="D19443" s="13">
        <v>0</v>
      </c>
    </row>
    <row r="19444" spans="1:4" ht="15.75" hidden="1" customHeight="1">
      <c r="A19444" s="13" t="s">
        <v>390</v>
      </c>
      <c r="B19444" s="13">
        <v>1764</v>
      </c>
      <c r="D19444" s="13">
        <v>0</v>
      </c>
    </row>
    <row r="19445" spans="1:4" ht="15.75" hidden="1" customHeight="1">
      <c r="A19445" s="13" t="s">
        <v>390</v>
      </c>
      <c r="B19445" s="13">
        <v>1765</v>
      </c>
      <c r="D19445" s="13">
        <v>0</v>
      </c>
    </row>
    <row r="19446" spans="1:4" ht="15.75" hidden="1" customHeight="1">
      <c r="A19446" s="13" t="s">
        <v>390</v>
      </c>
      <c r="B19446" s="13">
        <v>1766</v>
      </c>
      <c r="D19446" s="13">
        <v>0</v>
      </c>
    </row>
    <row r="19447" spans="1:4" ht="15.75" hidden="1" customHeight="1">
      <c r="A19447" s="13" t="s">
        <v>390</v>
      </c>
      <c r="B19447" s="13">
        <v>1767</v>
      </c>
      <c r="D19447" s="13">
        <v>0</v>
      </c>
    </row>
    <row r="19448" spans="1:4" ht="15.75" hidden="1" customHeight="1">
      <c r="A19448" s="13" t="s">
        <v>390</v>
      </c>
      <c r="B19448" s="13">
        <v>1768</v>
      </c>
      <c r="D19448" s="13">
        <v>0</v>
      </c>
    </row>
    <row r="19449" spans="1:4" ht="15.75" hidden="1" customHeight="1">
      <c r="A19449" s="13" t="s">
        <v>390</v>
      </c>
      <c r="B19449" s="13">
        <v>1769</v>
      </c>
      <c r="D19449" s="13">
        <v>0</v>
      </c>
    </row>
    <row r="19450" spans="1:4" ht="15.75" hidden="1" customHeight="1">
      <c r="A19450" s="13" t="s">
        <v>390</v>
      </c>
      <c r="B19450" s="13">
        <v>1770</v>
      </c>
      <c r="C19450" s="13">
        <v>1256347</v>
      </c>
      <c r="D19450" s="13">
        <v>0</v>
      </c>
    </row>
    <row r="19451" spans="1:4" ht="15.75" hidden="1" customHeight="1">
      <c r="A19451" s="13" t="s">
        <v>390</v>
      </c>
      <c r="B19451" s="13">
        <v>1771</v>
      </c>
      <c r="D19451" s="13">
        <v>0</v>
      </c>
    </row>
    <row r="19452" spans="1:4" ht="15.75" hidden="1" customHeight="1">
      <c r="A19452" s="13" t="s">
        <v>390</v>
      </c>
      <c r="B19452" s="13">
        <v>1772</v>
      </c>
      <c r="D19452" s="13">
        <v>0</v>
      </c>
    </row>
    <row r="19453" spans="1:4" ht="15.75" hidden="1" customHeight="1">
      <c r="A19453" s="13" t="s">
        <v>390</v>
      </c>
      <c r="B19453" s="13">
        <v>1773</v>
      </c>
      <c r="D19453" s="13">
        <v>0</v>
      </c>
    </row>
    <row r="19454" spans="1:4" ht="15.75" hidden="1" customHeight="1">
      <c r="A19454" s="13" t="s">
        <v>390</v>
      </c>
      <c r="B19454" s="13">
        <v>1774</v>
      </c>
      <c r="D19454" s="13">
        <v>0</v>
      </c>
    </row>
    <row r="19455" spans="1:4" ht="15.75" hidden="1" customHeight="1">
      <c r="A19455" s="13" t="s">
        <v>390</v>
      </c>
      <c r="B19455" s="13">
        <v>1775</v>
      </c>
      <c r="D19455" s="13">
        <v>0</v>
      </c>
    </row>
    <row r="19456" spans="1:4" ht="15.75" hidden="1" customHeight="1">
      <c r="A19456" s="13" t="s">
        <v>390</v>
      </c>
      <c r="B19456" s="13">
        <v>1776</v>
      </c>
      <c r="D19456" s="13">
        <v>0</v>
      </c>
    </row>
    <row r="19457" spans="1:4" ht="15.75" hidden="1" customHeight="1">
      <c r="A19457" s="13" t="s">
        <v>390</v>
      </c>
      <c r="B19457" s="13">
        <v>1777</v>
      </c>
      <c r="D19457" s="13">
        <v>0</v>
      </c>
    </row>
    <row r="19458" spans="1:4" ht="15.75" hidden="1" customHeight="1">
      <c r="A19458" s="13" t="s">
        <v>390</v>
      </c>
      <c r="B19458" s="13">
        <v>1778</v>
      </c>
      <c r="D19458" s="13">
        <v>0</v>
      </c>
    </row>
    <row r="19459" spans="1:4" ht="15.75" hidden="1" customHeight="1">
      <c r="A19459" s="13" t="s">
        <v>390</v>
      </c>
      <c r="B19459" s="13">
        <v>1779</v>
      </c>
      <c r="D19459" s="13">
        <v>0</v>
      </c>
    </row>
    <row r="19460" spans="1:4" ht="15.75" hidden="1" customHeight="1">
      <c r="A19460" s="13" t="s">
        <v>390</v>
      </c>
      <c r="B19460" s="13">
        <v>1780</v>
      </c>
      <c r="C19460" s="13">
        <v>1270463</v>
      </c>
      <c r="D19460" s="13">
        <v>0</v>
      </c>
    </row>
    <row r="19461" spans="1:4" ht="15.75" hidden="1" customHeight="1">
      <c r="A19461" s="13" t="s">
        <v>390</v>
      </c>
      <c r="B19461" s="13">
        <v>1781</v>
      </c>
      <c r="D19461" s="13">
        <v>0</v>
      </c>
    </row>
    <row r="19462" spans="1:4" ht="15.75" hidden="1" customHeight="1">
      <c r="A19462" s="13" t="s">
        <v>390</v>
      </c>
      <c r="B19462" s="13">
        <v>1782</v>
      </c>
      <c r="D19462" s="13">
        <v>0</v>
      </c>
    </row>
    <row r="19463" spans="1:4" ht="15.75" hidden="1" customHeight="1">
      <c r="A19463" s="13" t="s">
        <v>390</v>
      </c>
      <c r="B19463" s="13">
        <v>1783</v>
      </c>
      <c r="D19463" s="13">
        <v>0</v>
      </c>
    </row>
    <row r="19464" spans="1:4" ht="15.75" hidden="1" customHeight="1">
      <c r="A19464" s="13" t="s">
        <v>390</v>
      </c>
      <c r="B19464" s="13">
        <v>1784</v>
      </c>
      <c r="D19464" s="13">
        <v>0</v>
      </c>
    </row>
    <row r="19465" spans="1:4" ht="15.75" hidden="1" customHeight="1">
      <c r="A19465" s="13" t="s">
        <v>390</v>
      </c>
      <c r="B19465" s="13">
        <v>1785</v>
      </c>
      <c r="D19465" s="13">
        <v>0</v>
      </c>
    </row>
    <row r="19466" spans="1:4" ht="15.75" hidden="1" customHeight="1">
      <c r="A19466" s="13" t="s">
        <v>390</v>
      </c>
      <c r="B19466" s="13">
        <v>1786</v>
      </c>
      <c r="D19466" s="13">
        <v>0</v>
      </c>
    </row>
    <row r="19467" spans="1:4" ht="15.75" hidden="1" customHeight="1">
      <c r="A19467" s="13" t="s">
        <v>390</v>
      </c>
      <c r="B19467" s="13">
        <v>1787</v>
      </c>
      <c r="D19467" s="13">
        <v>0</v>
      </c>
    </row>
    <row r="19468" spans="1:4" ht="15.75" hidden="1" customHeight="1">
      <c r="A19468" s="13" t="s">
        <v>390</v>
      </c>
      <c r="B19468" s="13">
        <v>1788</v>
      </c>
      <c r="D19468" s="13">
        <v>0</v>
      </c>
    </row>
    <row r="19469" spans="1:4" ht="15.75" hidden="1" customHeight="1">
      <c r="A19469" s="13" t="s">
        <v>390</v>
      </c>
      <c r="B19469" s="13">
        <v>1789</v>
      </c>
      <c r="D19469" s="13">
        <v>0</v>
      </c>
    </row>
    <row r="19470" spans="1:4" ht="15.75" hidden="1" customHeight="1">
      <c r="A19470" s="13" t="s">
        <v>390</v>
      </c>
      <c r="B19470" s="13">
        <v>1790</v>
      </c>
      <c r="C19470" s="13">
        <v>1285590</v>
      </c>
      <c r="D19470" s="13">
        <v>0</v>
      </c>
    </row>
    <row r="19471" spans="1:4" ht="15.75" hidden="1" customHeight="1">
      <c r="A19471" s="13" t="s">
        <v>390</v>
      </c>
      <c r="B19471" s="13">
        <v>1791</v>
      </c>
      <c r="D19471" s="13">
        <v>0</v>
      </c>
    </row>
    <row r="19472" spans="1:4" ht="15.75" hidden="1" customHeight="1">
      <c r="A19472" s="13" t="s">
        <v>390</v>
      </c>
      <c r="B19472" s="13">
        <v>1792</v>
      </c>
      <c r="D19472" s="13">
        <v>0</v>
      </c>
    </row>
    <row r="19473" spans="1:4" ht="15.75" hidden="1" customHeight="1">
      <c r="A19473" s="13" t="s">
        <v>390</v>
      </c>
      <c r="B19473" s="13">
        <v>1793</v>
      </c>
      <c r="D19473" s="13">
        <v>0</v>
      </c>
    </row>
    <row r="19474" spans="1:4" ht="15.75" hidden="1" customHeight="1">
      <c r="A19474" s="13" t="s">
        <v>390</v>
      </c>
      <c r="B19474" s="13">
        <v>1794</v>
      </c>
      <c r="D19474" s="13">
        <v>0</v>
      </c>
    </row>
    <row r="19475" spans="1:4" ht="15.75" hidden="1" customHeight="1">
      <c r="A19475" s="13" t="s">
        <v>390</v>
      </c>
      <c r="B19475" s="13">
        <v>1795</v>
      </c>
      <c r="D19475" s="13">
        <v>0</v>
      </c>
    </row>
    <row r="19476" spans="1:4" ht="15.75" hidden="1" customHeight="1">
      <c r="A19476" s="13" t="s">
        <v>390</v>
      </c>
      <c r="B19476" s="13">
        <v>1796</v>
      </c>
      <c r="D19476" s="13">
        <v>0</v>
      </c>
    </row>
    <row r="19477" spans="1:4" ht="15.75" hidden="1" customHeight="1">
      <c r="A19477" s="13" t="s">
        <v>390</v>
      </c>
      <c r="B19477" s="13">
        <v>1797</v>
      </c>
      <c r="D19477" s="13">
        <v>0</v>
      </c>
    </row>
    <row r="19478" spans="1:4" ht="15.75" hidden="1" customHeight="1">
      <c r="A19478" s="13" t="s">
        <v>390</v>
      </c>
      <c r="B19478" s="13">
        <v>1798</v>
      </c>
      <c r="D19478" s="13">
        <v>0</v>
      </c>
    </row>
    <row r="19479" spans="1:4" ht="15.75" hidden="1" customHeight="1">
      <c r="A19479" s="13" t="s">
        <v>390</v>
      </c>
      <c r="B19479" s="13">
        <v>1799</v>
      </c>
      <c r="D19479" s="13">
        <v>0</v>
      </c>
    </row>
    <row r="19480" spans="1:4" ht="15.75" hidden="1" customHeight="1">
      <c r="A19480" s="13" t="s">
        <v>390</v>
      </c>
      <c r="B19480" s="13">
        <v>1800</v>
      </c>
      <c r="C19480" s="13">
        <v>983959</v>
      </c>
      <c r="D19480" s="13">
        <v>0</v>
      </c>
    </row>
    <row r="19481" spans="1:4" ht="15.75" hidden="1" customHeight="1">
      <c r="A19481" s="13" t="s">
        <v>390</v>
      </c>
      <c r="B19481" s="13">
        <v>1801</v>
      </c>
      <c r="C19481" s="13">
        <v>983959</v>
      </c>
      <c r="D19481" s="13">
        <v>0</v>
      </c>
    </row>
    <row r="19482" spans="1:4" ht="15.75" hidden="1" customHeight="1">
      <c r="A19482" s="13" t="s">
        <v>390</v>
      </c>
      <c r="B19482" s="13">
        <v>1802</v>
      </c>
      <c r="C19482" s="13">
        <v>983959</v>
      </c>
      <c r="D19482" s="13">
        <v>0</v>
      </c>
    </row>
    <row r="19483" spans="1:4" ht="15.75" hidden="1" customHeight="1">
      <c r="A19483" s="13" t="s">
        <v>390</v>
      </c>
      <c r="B19483" s="13">
        <v>1803</v>
      </c>
      <c r="C19483" s="13">
        <v>983959</v>
      </c>
      <c r="D19483" s="13">
        <v>0</v>
      </c>
    </row>
    <row r="19484" spans="1:4" ht="15.75" hidden="1" customHeight="1">
      <c r="A19484" s="13" t="s">
        <v>390</v>
      </c>
      <c r="B19484" s="13">
        <v>1804</v>
      </c>
      <c r="C19484" s="13">
        <v>983959</v>
      </c>
      <c r="D19484" s="13">
        <v>0</v>
      </c>
    </row>
    <row r="19485" spans="1:4" ht="15.75" hidden="1" customHeight="1">
      <c r="A19485" s="13" t="s">
        <v>390</v>
      </c>
      <c r="B19485" s="13">
        <v>1805</v>
      </c>
      <c r="C19485" s="13">
        <v>983959</v>
      </c>
      <c r="D19485" s="13">
        <v>0</v>
      </c>
    </row>
    <row r="19486" spans="1:4" ht="15.75" hidden="1" customHeight="1">
      <c r="A19486" s="13" t="s">
        <v>390</v>
      </c>
      <c r="B19486" s="13">
        <v>1806</v>
      </c>
      <c r="C19486" s="13">
        <v>983959</v>
      </c>
      <c r="D19486" s="13">
        <v>0</v>
      </c>
    </row>
    <row r="19487" spans="1:4" ht="15.75" hidden="1" customHeight="1">
      <c r="A19487" s="13" t="s">
        <v>390</v>
      </c>
      <c r="B19487" s="13">
        <v>1807</v>
      </c>
      <c r="C19487" s="13">
        <v>983959</v>
      </c>
      <c r="D19487" s="13">
        <v>0</v>
      </c>
    </row>
    <row r="19488" spans="1:4" ht="15.75" hidden="1" customHeight="1">
      <c r="A19488" s="13" t="s">
        <v>390</v>
      </c>
      <c r="B19488" s="13">
        <v>1808</v>
      </c>
      <c r="C19488" s="13">
        <v>983959</v>
      </c>
      <c r="D19488" s="13">
        <v>0</v>
      </c>
    </row>
    <row r="19489" spans="1:4" ht="15.75" hidden="1" customHeight="1">
      <c r="A19489" s="13" t="s">
        <v>390</v>
      </c>
      <c r="B19489" s="13">
        <v>1809</v>
      </c>
      <c r="C19489" s="13">
        <v>983959</v>
      </c>
      <c r="D19489" s="13">
        <v>0</v>
      </c>
    </row>
    <row r="19490" spans="1:4" ht="15.75" hidden="1" customHeight="1">
      <c r="A19490" s="13" t="s">
        <v>390</v>
      </c>
      <c r="B19490" s="13">
        <v>1810</v>
      </c>
      <c r="C19490" s="13">
        <v>983959</v>
      </c>
      <c r="D19490" s="13">
        <v>0</v>
      </c>
    </row>
    <row r="19491" spans="1:4" ht="15.75" hidden="1" customHeight="1">
      <c r="A19491" s="13" t="s">
        <v>390</v>
      </c>
      <c r="B19491" s="13">
        <v>1811</v>
      </c>
      <c r="C19491" s="13">
        <v>983959</v>
      </c>
      <c r="D19491" s="13">
        <v>0</v>
      </c>
    </row>
    <row r="19492" spans="1:4" ht="15.75" hidden="1" customHeight="1">
      <c r="A19492" s="13" t="s">
        <v>390</v>
      </c>
      <c r="B19492" s="13">
        <v>1812</v>
      </c>
      <c r="C19492" s="13">
        <v>983959</v>
      </c>
      <c r="D19492" s="13">
        <v>0</v>
      </c>
    </row>
    <row r="19493" spans="1:4" ht="15.75" hidden="1" customHeight="1">
      <c r="A19493" s="13" t="s">
        <v>390</v>
      </c>
      <c r="B19493" s="13">
        <v>1813</v>
      </c>
      <c r="C19493" s="13">
        <v>983959</v>
      </c>
      <c r="D19493" s="13">
        <v>0</v>
      </c>
    </row>
    <row r="19494" spans="1:4" ht="15.75" hidden="1" customHeight="1">
      <c r="A19494" s="13" t="s">
        <v>390</v>
      </c>
      <c r="B19494" s="13">
        <v>1814</v>
      </c>
      <c r="C19494" s="13">
        <v>983959</v>
      </c>
      <c r="D19494" s="13">
        <v>0</v>
      </c>
    </row>
    <row r="19495" spans="1:4" ht="15.75" hidden="1" customHeight="1">
      <c r="A19495" s="13" t="s">
        <v>390</v>
      </c>
      <c r="B19495" s="13">
        <v>1815</v>
      </c>
      <c r="C19495" s="13">
        <v>983959</v>
      </c>
      <c r="D19495" s="13">
        <v>0</v>
      </c>
    </row>
    <row r="19496" spans="1:4" ht="15.75" hidden="1" customHeight="1">
      <c r="A19496" s="13" t="s">
        <v>390</v>
      </c>
      <c r="B19496" s="13">
        <v>1816</v>
      </c>
      <c r="C19496" s="13">
        <v>983959</v>
      </c>
      <c r="D19496" s="13">
        <v>0</v>
      </c>
    </row>
    <row r="19497" spans="1:4" ht="15.75" hidden="1" customHeight="1">
      <c r="A19497" s="13" t="s">
        <v>390</v>
      </c>
      <c r="B19497" s="13">
        <v>1817</v>
      </c>
      <c r="C19497" s="13">
        <v>983959</v>
      </c>
      <c r="D19497" s="13">
        <v>0</v>
      </c>
    </row>
    <row r="19498" spans="1:4" ht="15.75" hidden="1" customHeight="1">
      <c r="A19498" s="13" t="s">
        <v>390</v>
      </c>
      <c r="B19498" s="13">
        <v>1818</v>
      </c>
      <c r="C19498" s="13">
        <v>983959</v>
      </c>
      <c r="D19498" s="13">
        <v>0</v>
      </c>
    </row>
    <row r="19499" spans="1:4" ht="15.75" hidden="1" customHeight="1">
      <c r="A19499" s="13" t="s">
        <v>390</v>
      </c>
      <c r="B19499" s="13">
        <v>1819</v>
      </c>
      <c r="C19499" s="13">
        <v>984251</v>
      </c>
      <c r="D19499" s="13">
        <v>0</v>
      </c>
    </row>
    <row r="19500" spans="1:4" ht="15.75" hidden="1" customHeight="1">
      <c r="A19500" s="13" t="s">
        <v>390</v>
      </c>
      <c r="B19500" s="13">
        <v>1820</v>
      </c>
      <c r="C19500" s="13">
        <v>984835</v>
      </c>
      <c r="D19500" s="13">
        <v>0</v>
      </c>
    </row>
    <row r="19501" spans="1:4" ht="15.75" hidden="1" customHeight="1">
      <c r="A19501" s="13" t="s">
        <v>390</v>
      </c>
      <c r="B19501" s="13">
        <v>1821</v>
      </c>
      <c r="C19501" s="13">
        <v>985711</v>
      </c>
      <c r="D19501" s="13">
        <v>0</v>
      </c>
    </row>
    <row r="19502" spans="1:4" ht="15.75" hidden="1" customHeight="1">
      <c r="A19502" s="13" t="s">
        <v>390</v>
      </c>
      <c r="B19502" s="13">
        <v>1822</v>
      </c>
      <c r="C19502" s="13">
        <v>986881</v>
      </c>
      <c r="D19502" s="13">
        <v>0</v>
      </c>
    </row>
    <row r="19503" spans="1:4" ht="15.75" hidden="1" customHeight="1">
      <c r="A19503" s="13" t="s">
        <v>390</v>
      </c>
      <c r="B19503" s="13">
        <v>1823</v>
      </c>
      <c r="C19503" s="13">
        <v>988344</v>
      </c>
      <c r="D19503" s="13">
        <v>0</v>
      </c>
    </row>
    <row r="19504" spans="1:4" ht="15.75" hidden="1" customHeight="1">
      <c r="A19504" s="13" t="s">
        <v>390</v>
      </c>
      <c r="B19504" s="13">
        <v>1824</v>
      </c>
      <c r="C19504" s="13">
        <v>989809</v>
      </c>
      <c r="D19504" s="13">
        <v>0</v>
      </c>
    </row>
    <row r="19505" spans="1:4" ht="15.75" hidden="1" customHeight="1">
      <c r="A19505" s="13" t="s">
        <v>390</v>
      </c>
      <c r="B19505" s="13">
        <v>1825</v>
      </c>
      <c r="C19505" s="13">
        <v>991277</v>
      </c>
      <c r="D19505" s="13">
        <v>0</v>
      </c>
    </row>
    <row r="19506" spans="1:4" ht="15.75" hidden="1" customHeight="1">
      <c r="A19506" s="13" t="s">
        <v>390</v>
      </c>
      <c r="B19506" s="13">
        <v>1826</v>
      </c>
      <c r="C19506" s="13">
        <v>992746</v>
      </c>
      <c r="D19506" s="13">
        <v>0</v>
      </c>
    </row>
    <row r="19507" spans="1:4" ht="15.75" hidden="1" customHeight="1">
      <c r="A19507" s="13" t="s">
        <v>390</v>
      </c>
      <c r="B19507" s="13">
        <v>1827</v>
      </c>
      <c r="C19507" s="13">
        <v>994218</v>
      </c>
      <c r="D19507" s="13">
        <v>0</v>
      </c>
    </row>
    <row r="19508" spans="1:4" ht="15.75" hidden="1" customHeight="1">
      <c r="A19508" s="13" t="s">
        <v>390</v>
      </c>
      <c r="B19508" s="13">
        <v>1828</v>
      </c>
      <c r="C19508" s="13">
        <v>995692</v>
      </c>
      <c r="D19508" s="13">
        <v>0</v>
      </c>
    </row>
    <row r="19509" spans="1:4" ht="15.75" hidden="1" customHeight="1">
      <c r="A19509" s="13" t="s">
        <v>390</v>
      </c>
      <c r="B19509" s="13">
        <v>1829</v>
      </c>
      <c r="C19509" s="13">
        <v>997168</v>
      </c>
      <c r="D19509" s="13">
        <v>0</v>
      </c>
    </row>
    <row r="19510" spans="1:4" ht="15.75" hidden="1" customHeight="1">
      <c r="A19510" s="13" t="s">
        <v>390</v>
      </c>
      <c r="B19510" s="13">
        <v>1830</v>
      </c>
      <c r="C19510" s="13">
        <v>998646</v>
      </c>
      <c r="D19510" s="13">
        <v>0</v>
      </c>
    </row>
    <row r="19511" spans="1:4" ht="15.75" hidden="1" customHeight="1">
      <c r="A19511" s="13" t="s">
        <v>390</v>
      </c>
      <c r="B19511" s="13">
        <v>1831</v>
      </c>
      <c r="C19511" s="13">
        <v>1000127</v>
      </c>
      <c r="D19511" s="13">
        <v>0</v>
      </c>
    </row>
    <row r="19512" spans="1:4" ht="15.75" hidden="1" customHeight="1">
      <c r="A19512" s="13" t="s">
        <v>390</v>
      </c>
      <c r="B19512" s="13">
        <v>1832</v>
      </c>
      <c r="C19512" s="13">
        <v>1001609</v>
      </c>
      <c r="D19512" s="13">
        <v>0</v>
      </c>
    </row>
    <row r="19513" spans="1:4" ht="15.75" hidden="1" customHeight="1">
      <c r="A19513" s="13" t="s">
        <v>390</v>
      </c>
      <c r="B19513" s="13">
        <v>1833</v>
      </c>
      <c r="C19513" s="13">
        <v>1003094</v>
      </c>
      <c r="D19513" s="13">
        <v>0</v>
      </c>
    </row>
    <row r="19514" spans="1:4" ht="15.75" hidden="1" customHeight="1">
      <c r="A19514" s="13" t="s">
        <v>390</v>
      </c>
      <c r="B19514" s="13">
        <v>1834</v>
      </c>
      <c r="C19514" s="13">
        <v>1004581</v>
      </c>
      <c r="D19514" s="13">
        <v>0</v>
      </c>
    </row>
    <row r="19515" spans="1:4" ht="15.75" hidden="1" customHeight="1">
      <c r="A19515" s="13" t="s">
        <v>390</v>
      </c>
      <c r="B19515" s="13">
        <v>1835</v>
      </c>
      <c r="C19515" s="13">
        <v>1006071</v>
      </c>
      <c r="D19515" s="13">
        <v>0</v>
      </c>
    </row>
    <row r="19516" spans="1:4" ht="15.75" hidden="1" customHeight="1">
      <c r="A19516" s="13" t="s">
        <v>390</v>
      </c>
      <c r="B19516" s="13">
        <v>1836</v>
      </c>
      <c r="C19516" s="13">
        <v>1007562</v>
      </c>
      <c r="D19516" s="13">
        <v>0</v>
      </c>
    </row>
    <row r="19517" spans="1:4" ht="15.75" hidden="1" customHeight="1">
      <c r="A19517" s="13" t="s">
        <v>390</v>
      </c>
      <c r="B19517" s="13">
        <v>1837</v>
      </c>
      <c r="C19517" s="13">
        <v>1009056</v>
      </c>
      <c r="D19517" s="13">
        <v>0</v>
      </c>
    </row>
    <row r="19518" spans="1:4" ht="15.75" hidden="1" customHeight="1">
      <c r="A19518" s="13" t="s">
        <v>390</v>
      </c>
      <c r="B19518" s="13">
        <v>1838</v>
      </c>
      <c r="C19518" s="13">
        <v>1010552</v>
      </c>
      <c r="D19518" s="13">
        <v>0</v>
      </c>
    </row>
    <row r="19519" spans="1:4" ht="15.75" hidden="1" customHeight="1">
      <c r="A19519" s="13" t="s">
        <v>390</v>
      </c>
      <c r="B19519" s="13">
        <v>1839</v>
      </c>
      <c r="C19519" s="13">
        <v>1012050</v>
      </c>
      <c r="D19519" s="13">
        <v>0</v>
      </c>
    </row>
    <row r="19520" spans="1:4" ht="15.75" hidden="1" customHeight="1">
      <c r="A19520" s="13" t="s">
        <v>390</v>
      </c>
      <c r="B19520" s="13">
        <v>1840</v>
      </c>
      <c r="C19520" s="13">
        <v>1013551</v>
      </c>
      <c r="D19520" s="13">
        <v>0</v>
      </c>
    </row>
    <row r="19521" spans="1:4" ht="15.75" hidden="1" customHeight="1">
      <c r="A19521" s="13" t="s">
        <v>390</v>
      </c>
      <c r="B19521" s="13">
        <v>1841</v>
      </c>
      <c r="C19521" s="13">
        <v>1015053</v>
      </c>
      <c r="D19521" s="13">
        <v>0</v>
      </c>
    </row>
    <row r="19522" spans="1:4" ht="15.75" hidden="1" customHeight="1">
      <c r="A19522" s="13" t="s">
        <v>390</v>
      </c>
      <c r="B19522" s="13">
        <v>1842</v>
      </c>
      <c r="C19522" s="13">
        <v>1016558</v>
      </c>
      <c r="D19522" s="13">
        <v>0</v>
      </c>
    </row>
    <row r="19523" spans="1:4" ht="15.75" hidden="1" customHeight="1">
      <c r="A19523" s="13" t="s">
        <v>390</v>
      </c>
      <c r="B19523" s="13">
        <v>1843</v>
      </c>
      <c r="C19523" s="13">
        <v>1018065</v>
      </c>
      <c r="D19523" s="13">
        <v>0</v>
      </c>
    </row>
    <row r="19524" spans="1:4" ht="15.75" hidden="1" customHeight="1">
      <c r="A19524" s="13" t="s">
        <v>390</v>
      </c>
      <c r="B19524" s="13">
        <v>1844</v>
      </c>
      <c r="C19524" s="13">
        <v>1019574</v>
      </c>
      <c r="D19524" s="13">
        <v>0</v>
      </c>
    </row>
    <row r="19525" spans="1:4" ht="15.75" hidden="1" customHeight="1">
      <c r="A19525" s="13" t="s">
        <v>390</v>
      </c>
      <c r="B19525" s="13">
        <v>1845</v>
      </c>
      <c r="C19525" s="13">
        <v>1021086</v>
      </c>
      <c r="D19525" s="13">
        <v>0</v>
      </c>
    </row>
    <row r="19526" spans="1:4" ht="15.75" hidden="1" customHeight="1">
      <c r="A19526" s="13" t="s">
        <v>390</v>
      </c>
      <c r="B19526" s="13">
        <v>1846</v>
      </c>
      <c r="C19526" s="13">
        <v>1022600</v>
      </c>
      <c r="D19526" s="13">
        <v>0</v>
      </c>
    </row>
    <row r="19527" spans="1:4" ht="15.75" hidden="1" customHeight="1">
      <c r="A19527" s="13" t="s">
        <v>390</v>
      </c>
      <c r="B19527" s="13">
        <v>1847</v>
      </c>
      <c r="C19527" s="13">
        <v>1024116</v>
      </c>
      <c r="D19527" s="13">
        <v>0</v>
      </c>
    </row>
    <row r="19528" spans="1:4" ht="15.75" hidden="1" customHeight="1">
      <c r="A19528" s="13" t="s">
        <v>390</v>
      </c>
      <c r="B19528" s="13">
        <v>1848</v>
      </c>
      <c r="C19528" s="13">
        <v>1025634</v>
      </c>
      <c r="D19528" s="13">
        <v>0</v>
      </c>
    </row>
    <row r="19529" spans="1:4" ht="15.75" hidden="1" customHeight="1">
      <c r="A19529" s="13" t="s">
        <v>390</v>
      </c>
      <c r="B19529" s="13">
        <v>1849</v>
      </c>
      <c r="C19529" s="13">
        <v>1027878</v>
      </c>
      <c r="D19529" s="13">
        <v>0</v>
      </c>
    </row>
    <row r="19530" spans="1:4" ht="15.75" hidden="1" customHeight="1">
      <c r="A19530" s="13" t="s">
        <v>390</v>
      </c>
      <c r="B19530" s="13">
        <v>1850</v>
      </c>
      <c r="C19530" s="13">
        <v>1030853</v>
      </c>
      <c r="D19530" s="13">
        <v>0</v>
      </c>
    </row>
    <row r="19531" spans="1:4" ht="15.75" hidden="1" customHeight="1">
      <c r="A19531" s="13" t="s">
        <v>390</v>
      </c>
      <c r="B19531" s="13">
        <v>1851</v>
      </c>
      <c r="C19531" s="13">
        <v>1036711</v>
      </c>
      <c r="D19531" s="13">
        <v>0</v>
      </c>
    </row>
    <row r="19532" spans="1:4" ht="15.75" hidden="1" customHeight="1">
      <c r="A19532" s="13" t="s">
        <v>390</v>
      </c>
      <c r="B19532" s="13">
        <v>1852</v>
      </c>
      <c r="C19532" s="13">
        <v>1043328</v>
      </c>
      <c r="D19532" s="13">
        <v>0</v>
      </c>
    </row>
    <row r="19533" spans="1:4" ht="15.75" hidden="1" customHeight="1">
      <c r="A19533" s="13" t="s">
        <v>390</v>
      </c>
      <c r="B19533" s="13">
        <v>1853</v>
      </c>
      <c r="C19533" s="13">
        <v>1050713</v>
      </c>
      <c r="D19533" s="13">
        <v>0</v>
      </c>
    </row>
    <row r="19534" spans="1:4" ht="15.75" hidden="1" customHeight="1">
      <c r="A19534" s="13" t="s">
        <v>390</v>
      </c>
      <c r="B19534" s="13">
        <v>1854</v>
      </c>
      <c r="C19534" s="13">
        <v>1058146</v>
      </c>
      <c r="D19534" s="13">
        <v>0</v>
      </c>
    </row>
    <row r="19535" spans="1:4" ht="15.75" hidden="1" customHeight="1">
      <c r="A19535" s="13" t="s">
        <v>390</v>
      </c>
      <c r="B19535" s="13">
        <v>1855</v>
      </c>
      <c r="C19535" s="13">
        <v>1065626</v>
      </c>
      <c r="D19535" s="13">
        <v>0</v>
      </c>
    </row>
    <row r="19536" spans="1:4" ht="15.75" hidden="1" customHeight="1">
      <c r="A19536" s="13" t="s">
        <v>390</v>
      </c>
      <c r="B19536" s="13">
        <v>1856</v>
      </c>
      <c r="C19536" s="13">
        <v>1073155</v>
      </c>
      <c r="D19536" s="13">
        <v>0</v>
      </c>
    </row>
    <row r="19537" spans="1:4" ht="15.75" hidden="1" customHeight="1">
      <c r="A19537" s="13" t="s">
        <v>390</v>
      </c>
      <c r="B19537" s="13">
        <v>1857</v>
      </c>
      <c r="C19537" s="13">
        <v>1080733</v>
      </c>
      <c r="D19537" s="13">
        <v>0</v>
      </c>
    </row>
    <row r="19538" spans="1:4" ht="15.75" hidden="1" customHeight="1">
      <c r="A19538" s="13" t="s">
        <v>390</v>
      </c>
      <c r="B19538" s="13">
        <v>1858</v>
      </c>
      <c r="C19538" s="13">
        <v>1088359</v>
      </c>
      <c r="D19538" s="13">
        <v>0</v>
      </c>
    </row>
    <row r="19539" spans="1:4" ht="15.75" hidden="1" customHeight="1">
      <c r="A19539" s="13" t="s">
        <v>390</v>
      </c>
      <c r="B19539" s="13">
        <v>1859</v>
      </c>
      <c r="C19539" s="13">
        <v>1096256</v>
      </c>
      <c r="D19539" s="13">
        <v>0</v>
      </c>
    </row>
    <row r="19540" spans="1:4" ht="15.75" hidden="1" customHeight="1">
      <c r="A19540" s="13" t="s">
        <v>390</v>
      </c>
      <c r="B19540" s="13">
        <v>1860</v>
      </c>
      <c r="C19540" s="13">
        <v>1104425</v>
      </c>
      <c r="D19540" s="13">
        <v>0</v>
      </c>
    </row>
    <row r="19541" spans="1:4" ht="15.75" hidden="1" customHeight="1">
      <c r="A19541" s="13" t="s">
        <v>390</v>
      </c>
      <c r="B19541" s="13">
        <v>1861</v>
      </c>
      <c r="C19541" s="13">
        <v>1112873</v>
      </c>
      <c r="D19541" s="13">
        <v>0</v>
      </c>
    </row>
    <row r="19542" spans="1:4" ht="15.75" hidden="1" customHeight="1">
      <c r="A19542" s="13" t="s">
        <v>390</v>
      </c>
      <c r="B19542" s="13">
        <v>1862</v>
      </c>
      <c r="C19542" s="13">
        <v>1121602</v>
      </c>
      <c r="D19542" s="13">
        <v>0</v>
      </c>
    </row>
    <row r="19543" spans="1:4" ht="15.75" hidden="1" customHeight="1">
      <c r="A19543" s="13" t="s">
        <v>390</v>
      </c>
      <c r="B19543" s="13">
        <v>1863</v>
      </c>
      <c r="C19543" s="13">
        <v>1130617</v>
      </c>
      <c r="D19543" s="13">
        <v>0</v>
      </c>
    </row>
    <row r="19544" spans="1:4" ht="15.75" hidden="1" customHeight="1">
      <c r="A19544" s="13" t="s">
        <v>390</v>
      </c>
      <c r="B19544" s="13">
        <v>1864</v>
      </c>
      <c r="C19544" s="13">
        <v>1139701</v>
      </c>
      <c r="D19544" s="13">
        <v>0</v>
      </c>
    </row>
    <row r="19545" spans="1:4" ht="15.75" hidden="1" customHeight="1">
      <c r="A19545" s="13" t="s">
        <v>390</v>
      </c>
      <c r="B19545" s="13">
        <v>1865</v>
      </c>
      <c r="C19545" s="13">
        <v>1148852</v>
      </c>
      <c r="D19545" s="13">
        <v>0</v>
      </c>
    </row>
    <row r="19546" spans="1:4" ht="15.75" hidden="1" customHeight="1">
      <c r="A19546" s="13" t="s">
        <v>390</v>
      </c>
      <c r="B19546" s="13">
        <v>1866</v>
      </c>
      <c r="C19546" s="13">
        <v>1158072</v>
      </c>
      <c r="D19546" s="13">
        <v>0</v>
      </c>
    </row>
    <row r="19547" spans="1:4" ht="15.75" hidden="1" customHeight="1">
      <c r="A19547" s="13" t="s">
        <v>390</v>
      </c>
      <c r="B19547" s="13">
        <v>1867</v>
      </c>
      <c r="C19547" s="13">
        <v>1167362</v>
      </c>
      <c r="D19547" s="13">
        <v>0</v>
      </c>
    </row>
    <row r="19548" spans="1:4" ht="15.75" hidden="1" customHeight="1">
      <c r="A19548" s="13" t="s">
        <v>390</v>
      </c>
      <c r="B19548" s="13">
        <v>1868</v>
      </c>
      <c r="C19548" s="13">
        <v>1176721</v>
      </c>
      <c r="D19548" s="13">
        <v>0</v>
      </c>
    </row>
    <row r="19549" spans="1:4" ht="15.75" hidden="1" customHeight="1">
      <c r="A19549" s="13" t="s">
        <v>390</v>
      </c>
      <c r="B19549" s="13">
        <v>1869</v>
      </c>
      <c r="C19549" s="13">
        <v>1186390</v>
      </c>
      <c r="D19549" s="13">
        <v>0</v>
      </c>
    </row>
    <row r="19550" spans="1:4" ht="15.75" hidden="1" customHeight="1">
      <c r="A19550" s="13" t="s">
        <v>390</v>
      </c>
      <c r="B19550" s="13">
        <v>1870</v>
      </c>
      <c r="C19550" s="13">
        <v>1196372</v>
      </c>
      <c r="D19550" s="13">
        <v>0</v>
      </c>
    </row>
    <row r="19551" spans="1:4" ht="15.75" hidden="1" customHeight="1">
      <c r="A19551" s="13" t="s">
        <v>390</v>
      </c>
      <c r="B19551" s="13">
        <v>1871</v>
      </c>
      <c r="C19551" s="13">
        <v>1206673</v>
      </c>
      <c r="D19551" s="13">
        <v>0</v>
      </c>
    </row>
    <row r="19552" spans="1:4" ht="15.75" hidden="1" customHeight="1">
      <c r="A19552" s="13" t="s">
        <v>390</v>
      </c>
      <c r="B19552" s="13">
        <v>1872</v>
      </c>
      <c r="C19552" s="13">
        <v>1217299</v>
      </c>
      <c r="D19552" s="13">
        <v>0</v>
      </c>
    </row>
    <row r="19553" spans="1:4" ht="15.75" hidden="1" customHeight="1">
      <c r="A19553" s="13" t="s">
        <v>390</v>
      </c>
      <c r="B19553" s="13">
        <v>1873</v>
      </c>
      <c r="C19553" s="13">
        <v>1228254</v>
      </c>
      <c r="D19553" s="13">
        <v>0</v>
      </c>
    </row>
    <row r="19554" spans="1:4" ht="15.75" hidden="1" customHeight="1">
      <c r="A19554" s="13" t="s">
        <v>390</v>
      </c>
      <c r="B19554" s="13">
        <v>1874</v>
      </c>
      <c r="C19554" s="13">
        <v>1239303</v>
      </c>
      <c r="D19554" s="13">
        <v>0</v>
      </c>
    </row>
    <row r="19555" spans="1:4" ht="15.75" hidden="1" customHeight="1">
      <c r="A19555" s="13" t="s">
        <v>390</v>
      </c>
      <c r="B19555" s="13">
        <v>1875</v>
      </c>
      <c r="C19555" s="13">
        <v>1250447</v>
      </c>
      <c r="D19555" s="13">
        <v>0</v>
      </c>
    </row>
    <row r="19556" spans="1:4" ht="15.75" hidden="1" customHeight="1">
      <c r="A19556" s="13" t="s">
        <v>390</v>
      </c>
      <c r="B19556" s="13">
        <v>1876</v>
      </c>
      <c r="C19556" s="13">
        <v>1261685</v>
      </c>
      <c r="D19556" s="13">
        <v>0</v>
      </c>
    </row>
    <row r="19557" spans="1:4" ht="15.75" hidden="1" customHeight="1">
      <c r="A19557" s="13" t="s">
        <v>390</v>
      </c>
      <c r="B19557" s="13">
        <v>1877</v>
      </c>
      <c r="C19557" s="13">
        <v>1273020</v>
      </c>
      <c r="D19557" s="13">
        <v>0</v>
      </c>
    </row>
    <row r="19558" spans="1:4" ht="15.75" hidden="1" customHeight="1">
      <c r="A19558" s="13" t="s">
        <v>390</v>
      </c>
      <c r="B19558" s="13">
        <v>1878</v>
      </c>
      <c r="C19558" s="13">
        <v>1284452</v>
      </c>
      <c r="D19558" s="13">
        <v>0</v>
      </c>
    </row>
    <row r="19559" spans="1:4" ht="15.75" hidden="1" customHeight="1">
      <c r="A19559" s="13" t="s">
        <v>390</v>
      </c>
      <c r="B19559" s="13">
        <v>1879</v>
      </c>
      <c r="C19559" s="13">
        <v>1295981</v>
      </c>
      <c r="D19559" s="13">
        <v>0</v>
      </c>
    </row>
    <row r="19560" spans="1:4" ht="15.75" hidden="1" customHeight="1">
      <c r="A19560" s="13" t="s">
        <v>390</v>
      </c>
      <c r="B19560" s="13">
        <v>1880</v>
      </c>
      <c r="C19560" s="13">
        <v>1307609</v>
      </c>
      <c r="D19560" s="13">
        <v>0</v>
      </c>
    </row>
    <row r="19561" spans="1:4" ht="15.75" hidden="1" customHeight="1">
      <c r="A19561" s="13" t="s">
        <v>390</v>
      </c>
      <c r="B19561" s="13">
        <v>1881</v>
      </c>
      <c r="C19561" s="13">
        <v>1319336</v>
      </c>
      <c r="D19561" s="13">
        <v>0</v>
      </c>
    </row>
    <row r="19562" spans="1:4" ht="15.75" hidden="1" customHeight="1">
      <c r="A19562" s="13" t="s">
        <v>390</v>
      </c>
      <c r="B19562" s="13">
        <v>1882</v>
      </c>
      <c r="C19562" s="13">
        <v>1331163</v>
      </c>
      <c r="D19562" s="13">
        <v>0</v>
      </c>
    </row>
    <row r="19563" spans="1:4" ht="15.75" hidden="1" customHeight="1">
      <c r="A19563" s="13" t="s">
        <v>390</v>
      </c>
      <c r="B19563" s="13">
        <v>1883</v>
      </c>
      <c r="C19563" s="13">
        <v>1343091</v>
      </c>
      <c r="D19563" s="13">
        <v>0</v>
      </c>
    </row>
    <row r="19564" spans="1:4" ht="15.75" hidden="1" customHeight="1">
      <c r="A19564" s="13" t="s">
        <v>390</v>
      </c>
      <c r="B19564" s="13">
        <v>1884</v>
      </c>
      <c r="C19564" s="13">
        <v>1355121</v>
      </c>
      <c r="D19564" s="13">
        <v>0</v>
      </c>
    </row>
    <row r="19565" spans="1:4" ht="15.75" hidden="1" customHeight="1">
      <c r="A19565" s="13" t="s">
        <v>390</v>
      </c>
      <c r="B19565" s="13">
        <v>1885</v>
      </c>
      <c r="C19565" s="13">
        <v>1367253</v>
      </c>
      <c r="D19565" s="13">
        <v>0</v>
      </c>
    </row>
    <row r="19566" spans="1:4" ht="15.75" hidden="1" customHeight="1">
      <c r="A19566" s="13" t="s">
        <v>390</v>
      </c>
      <c r="B19566" s="13">
        <v>1886</v>
      </c>
      <c r="C19566" s="13">
        <v>1379489</v>
      </c>
      <c r="D19566" s="13">
        <v>0</v>
      </c>
    </row>
    <row r="19567" spans="1:4" ht="15.75" hidden="1" customHeight="1">
      <c r="A19567" s="13" t="s">
        <v>390</v>
      </c>
      <c r="B19567" s="13">
        <v>1887</v>
      </c>
      <c r="C19567" s="13">
        <v>1391829</v>
      </c>
      <c r="D19567" s="13">
        <v>0</v>
      </c>
    </row>
    <row r="19568" spans="1:4" ht="15.75" hidden="1" customHeight="1">
      <c r="A19568" s="13" t="s">
        <v>390</v>
      </c>
      <c r="B19568" s="13">
        <v>1888</v>
      </c>
      <c r="C19568" s="13">
        <v>1404275</v>
      </c>
      <c r="D19568" s="13">
        <v>0</v>
      </c>
    </row>
    <row r="19569" spans="1:4" ht="15.75" hidden="1" customHeight="1">
      <c r="A19569" s="13" t="s">
        <v>390</v>
      </c>
      <c r="B19569" s="13">
        <v>1889</v>
      </c>
      <c r="C19569" s="13">
        <v>1416256</v>
      </c>
      <c r="D19569" s="13">
        <v>0</v>
      </c>
    </row>
    <row r="19570" spans="1:4" ht="15.75" hidden="1" customHeight="1">
      <c r="A19570" s="13" t="s">
        <v>390</v>
      </c>
      <c r="B19570" s="13">
        <v>1890</v>
      </c>
      <c r="C19570" s="13">
        <v>1427762</v>
      </c>
      <c r="D19570" s="13">
        <v>0</v>
      </c>
    </row>
    <row r="19571" spans="1:4" ht="15.75" hidden="1" customHeight="1">
      <c r="A19571" s="13" t="s">
        <v>390</v>
      </c>
      <c r="B19571" s="13">
        <v>1891</v>
      </c>
      <c r="C19571" s="13">
        <v>1438786</v>
      </c>
      <c r="D19571" s="13">
        <v>0</v>
      </c>
    </row>
    <row r="19572" spans="1:4" ht="15.75" hidden="1" customHeight="1">
      <c r="A19572" s="13" t="s">
        <v>390</v>
      </c>
      <c r="B19572" s="13">
        <v>1892</v>
      </c>
      <c r="C19572" s="13">
        <v>1449317</v>
      </c>
      <c r="D19572" s="13">
        <v>0</v>
      </c>
    </row>
    <row r="19573" spans="1:4" ht="15.75" hidden="1" customHeight="1">
      <c r="A19573" s="13" t="s">
        <v>390</v>
      </c>
      <c r="B19573" s="13">
        <v>1893</v>
      </c>
      <c r="C19573" s="13">
        <v>1459345</v>
      </c>
      <c r="D19573" s="13">
        <v>0</v>
      </c>
    </row>
    <row r="19574" spans="1:4" ht="15.75" hidden="1" customHeight="1">
      <c r="A19574" s="13" t="s">
        <v>390</v>
      </c>
      <c r="B19574" s="13">
        <v>1894</v>
      </c>
      <c r="C19574" s="13">
        <v>1469437</v>
      </c>
      <c r="D19574" s="13">
        <v>0</v>
      </c>
    </row>
    <row r="19575" spans="1:4" ht="15.75" hidden="1" customHeight="1">
      <c r="A19575" s="13" t="s">
        <v>390</v>
      </c>
      <c r="B19575" s="13">
        <v>1895</v>
      </c>
      <c r="C19575" s="13">
        <v>1479594</v>
      </c>
      <c r="D19575" s="13">
        <v>0</v>
      </c>
    </row>
    <row r="19576" spans="1:4" ht="15.75" hidden="1" customHeight="1">
      <c r="A19576" s="13" t="s">
        <v>390</v>
      </c>
      <c r="B19576" s="13">
        <v>1896</v>
      </c>
      <c r="C19576" s="13">
        <v>1489816</v>
      </c>
      <c r="D19576" s="13">
        <v>0</v>
      </c>
    </row>
    <row r="19577" spans="1:4" ht="15.75" hidden="1" customHeight="1">
      <c r="A19577" s="13" t="s">
        <v>390</v>
      </c>
      <c r="B19577" s="13">
        <v>1897</v>
      </c>
      <c r="C19577" s="13">
        <v>1500102</v>
      </c>
      <c r="D19577" s="13">
        <v>0</v>
      </c>
    </row>
    <row r="19578" spans="1:4" ht="15.75" hidden="1" customHeight="1">
      <c r="A19578" s="13" t="s">
        <v>390</v>
      </c>
      <c r="B19578" s="13">
        <v>1898</v>
      </c>
      <c r="C19578" s="13">
        <v>1510455</v>
      </c>
      <c r="D19578" s="13">
        <v>0</v>
      </c>
    </row>
    <row r="19579" spans="1:4" ht="15.75" hidden="1" customHeight="1">
      <c r="A19579" s="13" t="s">
        <v>390</v>
      </c>
      <c r="B19579" s="13">
        <v>1899</v>
      </c>
      <c r="C19579" s="13">
        <v>1521485</v>
      </c>
      <c r="D19579" s="13">
        <v>0</v>
      </c>
    </row>
    <row r="19580" spans="1:4" ht="15.75" hidden="1" customHeight="1">
      <c r="A19580" s="13" t="s">
        <v>390</v>
      </c>
      <c r="B19580" s="13">
        <v>1900</v>
      </c>
      <c r="C19580" s="13">
        <v>1533203</v>
      </c>
      <c r="D19580" s="13">
        <v>0</v>
      </c>
    </row>
    <row r="19581" spans="1:4" ht="15.75" hidden="1" customHeight="1">
      <c r="A19581" s="13" t="s">
        <v>390</v>
      </c>
      <c r="B19581" s="13">
        <v>1901</v>
      </c>
      <c r="C19581" s="13">
        <v>1545622</v>
      </c>
      <c r="D19581" s="13">
        <v>0</v>
      </c>
    </row>
    <row r="19582" spans="1:4" ht="15.75" hidden="1" customHeight="1">
      <c r="A19582" s="13" t="s">
        <v>390</v>
      </c>
      <c r="B19582" s="13">
        <v>1902</v>
      </c>
      <c r="C19582" s="13">
        <v>1558751</v>
      </c>
      <c r="D19582" s="13">
        <v>0</v>
      </c>
    </row>
    <row r="19583" spans="1:4" ht="15.75" hidden="1" customHeight="1">
      <c r="A19583" s="13" t="s">
        <v>390</v>
      </c>
      <c r="B19583" s="13">
        <v>1903</v>
      </c>
      <c r="C19583" s="13">
        <v>1572604</v>
      </c>
      <c r="D19583" s="13">
        <v>0</v>
      </c>
    </row>
    <row r="19584" spans="1:4" ht="15.75" hidden="1" customHeight="1">
      <c r="A19584" s="13" t="s">
        <v>390</v>
      </c>
      <c r="B19584" s="13">
        <v>1904</v>
      </c>
      <c r="C19584" s="13">
        <v>1586575</v>
      </c>
      <c r="D19584" s="13">
        <v>0</v>
      </c>
    </row>
    <row r="19585" spans="1:4" ht="15.75" hidden="1" customHeight="1">
      <c r="A19585" s="13" t="s">
        <v>390</v>
      </c>
      <c r="B19585" s="13">
        <v>1905</v>
      </c>
      <c r="C19585" s="13">
        <v>1600664</v>
      </c>
      <c r="D19585" s="13">
        <v>0</v>
      </c>
    </row>
    <row r="19586" spans="1:4" ht="15.75" hidden="1" customHeight="1">
      <c r="A19586" s="13" t="s">
        <v>390</v>
      </c>
      <c r="B19586" s="13">
        <v>1906</v>
      </c>
      <c r="C19586" s="13">
        <v>1614872</v>
      </c>
      <c r="D19586" s="13">
        <v>0</v>
      </c>
    </row>
    <row r="19587" spans="1:4" ht="15.75" hidden="1" customHeight="1">
      <c r="A19587" s="13" t="s">
        <v>390</v>
      </c>
      <c r="B19587" s="13">
        <v>1907</v>
      </c>
      <c r="C19587" s="13">
        <v>1629201</v>
      </c>
      <c r="D19587" s="13">
        <v>0</v>
      </c>
    </row>
    <row r="19588" spans="1:4" ht="15.75" hidden="1" customHeight="1">
      <c r="A19588" s="13" t="s">
        <v>390</v>
      </c>
      <c r="B19588" s="13">
        <v>1908</v>
      </c>
      <c r="C19588" s="13">
        <v>1643652</v>
      </c>
      <c r="D19588" s="13">
        <v>0</v>
      </c>
    </row>
    <row r="19589" spans="1:4" ht="15.75" hidden="1" customHeight="1">
      <c r="A19589" s="13" t="s">
        <v>390</v>
      </c>
      <c r="B19589" s="13">
        <v>1909</v>
      </c>
      <c r="C19589" s="13">
        <v>1658559</v>
      </c>
      <c r="D19589" s="13">
        <v>0</v>
      </c>
    </row>
    <row r="19590" spans="1:4" ht="15.75" hidden="1" customHeight="1">
      <c r="A19590" s="13" t="s">
        <v>390</v>
      </c>
      <c r="B19590" s="13">
        <v>1910</v>
      </c>
      <c r="C19590" s="13">
        <v>1673930</v>
      </c>
      <c r="D19590" s="13">
        <v>0</v>
      </c>
    </row>
    <row r="19591" spans="1:4" ht="15.75" hidden="1" customHeight="1">
      <c r="A19591" s="13" t="s">
        <v>390</v>
      </c>
      <c r="B19591" s="13">
        <v>1911</v>
      </c>
      <c r="C19591" s="13">
        <v>1689773</v>
      </c>
      <c r="D19591" s="13">
        <v>0</v>
      </c>
    </row>
    <row r="19592" spans="1:4" ht="15.75" hidden="1" customHeight="1">
      <c r="A19592" s="13" t="s">
        <v>390</v>
      </c>
      <c r="B19592" s="13">
        <v>1912</v>
      </c>
      <c r="C19592" s="13">
        <v>1706097</v>
      </c>
      <c r="D19592" s="13">
        <v>0</v>
      </c>
    </row>
    <row r="19593" spans="1:4" ht="15.75" hidden="1" customHeight="1">
      <c r="A19593" s="13" t="s">
        <v>390</v>
      </c>
      <c r="B19593" s="13">
        <v>1913</v>
      </c>
      <c r="C19593" s="13">
        <v>1722909</v>
      </c>
      <c r="D19593" s="13">
        <v>0</v>
      </c>
    </row>
    <row r="19594" spans="1:4" ht="15.75" hidden="1" customHeight="1">
      <c r="A19594" s="13" t="s">
        <v>390</v>
      </c>
      <c r="B19594" s="13">
        <v>1914</v>
      </c>
      <c r="C19594" s="13">
        <v>1739881</v>
      </c>
      <c r="D19594" s="13">
        <v>0</v>
      </c>
    </row>
    <row r="19595" spans="1:4" ht="15.75" hidden="1" customHeight="1">
      <c r="A19595" s="13" t="s">
        <v>390</v>
      </c>
      <c r="B19595" s="13">
        <v>1915</v>
      </c>
      <c r="C19595" s="13">
        <v>1757015</v>
      </c>
      <c r="D19595" s="13">
        <v>0</v>
      </c>
    </row>
    <row r="19596" spans="1:4" ht="15.75" hidden="1" customHeight="1">
      <c r="A19596" s="13" t="s">
        <v>390</v>
      </c>
      <c r="B19596" s="13">
        <v>1916</v>
      </c>
      <c r="C19596" s="13">
        <v>1774311</v>
      </c>
      <c r="D19596" s="13">
        <v>0</v>
      </c>
    </row>
    <row r="19597" spans="1:4" ht="15.75" hidden="1" customHeight="1">
      <c r="A19597" s="13" t="s">
        <v>390</v>
      </c>
      <c r="B19597" s="13">
        <v>1917</v>
      </c>
      <c r="C19597" s="13">
        <v>1791771</v>
      </c>
      <c r="D19597" s="13">
        <v>0</v>
      </c>
    </row>
    <row r="19598" spans="1:4" ht="15.75" hidden="1" customHeight="1">
      <c r="A19598" s="13" t="s">
        <v>390</v>
      </c>
      <c r="B19598" s="13">
        <v>1918</v>
      </c>
      <c r="C19598" s="13">
        <v>1806105</v>
      </c>
      <c r="D19598" s="13">
        <v>0</v>
      </c>
    </row>
    <row r="19599" spans="1:4" ht="15.75" hidden="1" customHeight="1">
      <c r="A19599" s="13" t="s">
        <v>390</v>
      </c>
      <c r="B19599" s="13">
        <v>1919</v>
      </c>
      <c r="C19599" s="13">
        <v>1823857</v>
      </c>
      <c r="D19599" s="13">
        <v>0</v>
      </c>
    </row>
    <row r="19600" spans="1:4" ht="15.75" hidden="1" customHeight="1">
      <c r="A19600" s="13" t="s">
        <v>390</v>
      </c>
      <c r="B19600" s="13">
        <v>1920</v>
      </c>
      <c r="C19600" s="13">
        <v>1845110</v>
      </c>
      <c r="D19600" s="13">
        <v>0</v>
      </c>
    </row>
    <row r="19601" spans="1:4" ht="15.75" hidden="1" customHeight="1">
      <c r="A19601" s="13" t="s">
        <v>390</v>
      </c>
      <c r="B19601" s="13">
        <v>1921</v>
      </c>
      <c r="C19601" s="13">
        <v>1869949</v>
      </c>
      <c r="D19601" s="13">
        <v>0</v>
      </c>
    </row>
    <row r="19602" spans="1:4" ht="15.75" hidden="1" customHeight="1">
      <c r="A19602" s="13" t="s">
        <v>390</v>
      </c>
      <c r="B19602" s="13">
        <v>1922</v>
      </c>
      <c r="C19602" s="13">
        <v>1898462</v>
      </c>
      <c r="D19602" s="13">
        <v>0</v>
      </c>
    </row>
    <row r="19603" spans="1:4" ht="15.75" hidden="1" customHeight="1">
      <c r="A19603" s="13" t="s">
        <v>390</v>
      </c>
      <c r="B19603" s="13">
        <v>1923</v>
      </c>
      <c r="C19603" s="13">
        <v>1930736</v>
      </c>
      <c r="D19603" s="13">
        <v>0</v>
      </c>
    </row>
    <row r="19604" spans="1:4" ht="15.75" hidden="1" customHeight="1">
      <c r="A19604" s="13" t="s">
        <v>390</v>
      </c>
      <c r="B19604" s="13">
        <v>1924</v>
      </c>
      <c r="C19604" s="13">
        <v>1963558</v>
      </c>
      <c r="D19604" s="13">
        <v>0</v>
      </c>
    </row>
    <row r="19605" spans="1:4" ht="15.75" hidden="1" customHeight="1">
      <c r="A19605" s="13" t="s">
        <v>390</v>
      </c>
      <c r="B19605" s="13">
        <v>1925</v>
      </c>
      <c r="C19605" s="13">
        <v>1996939</v>
      </c>
      <c r="D19605" s="13">
        <v>0</v>
      </c>
    </row>
    <row r="19606" spans="1:4" ht="15.75" hidden="1" customHeight="1">
      <c r="A19606" s="13" t="s">
        <v>390</v>
      </c>
      <c r="B19606" s="13">
        <v>1926</v>
      </c>
      <c r="C19606" s="13">
        <v>2030887</v>
      </c>
      <c r="D19606" s="13">
        <v>0</v>
      </c>
    </row>
    <row r="19607" spans="1:4" ht="15.75" hidden="1" customHeight="1">
      <c r="A19607" s="13" t="s">
        <v>390</v>
      </c>
      <c r="B19607" s="13">
        <v>1927</v>
      </c>
      <c r="C19607" s="13">
        <v>2065412</v>
      </c>
      <c r="D19607" s="13">
        <v>0</v>
      </c>
    </row>
    <row r="19608" spans="1:4" ht="15.75" hidden="1" customHeight="1">
      <c r="A19608" s="13" t="s">
        <v>390</v>
      </c>
      <c r="B19608" s="13">
        <v>1928</v>
      </c>
      <c r="C19608" s="13">
        <v>2100524</v>
      </c>
      <c r="D19608" s="13">
        <v>0</v>
      </c>
    </row>
    <row r="19609" spans="1:4" ht="15.75" hidden="1" customHeight="1">
      <c r="A19609" s="13" t="s">
        <v>390</v>
      </c>
      <c r="B19609" s="13">
        <v>1929</v>
      </c>
      <c r="C19609" s="13">
        <v>2134930</v>
      </c>
      <c r="D19609" s="13">
        <v>0</v>
      </c>
    </row>
    <row r="19610" spans="1:4" ht="15.75" hidden="1" customHeight="1">
      <c r="A19610" s="13" t="s">
        <v>390</v>
      </c>
      <c r="B19610" s="13">
        <v>1930</v>
      </c>
      <c r="C19610" s="13">
        <v>2168599</v>
      </c>
      <c r="D19610" s="13">
        <v>0</v>
      </c>
    </row>
    <row r="19611" spans="1:4" ht="15.75" hidden="1" customHeight="1">
      <c r="A19611" s="13" t="s">
        <v>390</v>
      </c>
      <c r="B19611" s="13">
        <v>1931</v>
      </c>
      <c r="C19611" s="13">
        <v>2201501</v>
      </c>
      <c r="D19611" s="13">
        <v>0</v>
      </c>
    </row>
    <row r="19612" spans="1:4" ht="15.75" hidden="1" customHeight="1">
      <c r="A19612" s="13" t="s">
        <v>390</v>
      </c>
      <c r="B19612" s="13">
        <v>1932</v>
      </c>
      <c r="C19612" s="13">
        <v>2233603</v>
      </c>
      <c r="D19612" s="13">
        <v>0</v>
      </c>
    </row>
    <row r="19613" spans="1:4" ht="15.75" hidden="1" customHeight="1">
      <c r="A19613" s="13" t="s">
        <v>390</v>
      </c>
      <c r="B19613" s="13">
        <v>1933</v>
      </c>
      <c r="C19613" s="13">
        <v>2264874</v>
      </c>
      <c r="D19613" s="13">
        <v>0</v>
      </c>
    </row>
    <row r="19614" spans="1:4" ht="15.75" hidden="1" customHeight="1">
      <c r="A19614" s="13" t="s">
        <v>390</v>
      </c>
      <c r="B19614" s="13">
        <v>1934</v>
      </c>
      <c r="C19614" s="13">
        <v>2296582</v>
      </c>
      <c r="D19614" s="13">
        <v>0</v>
      </c>
    </row>
    <row r="19615" spans="1:4" ht="15.75" hidden="1" customHeight="1">
      <c r="A19615" s="13" t="s">
        <v>390</v>
      </c>
      <c r="B19615" s="13">
        <v>1935</v>
      </c>
      <c r="C19615" s="13">
        <v>2328734</v>
      </c>
      <c r="D19615" s="13">
        <v>0</v>
      </c>
    </row>
    <row r="19616" spans="1:4" ht="15.75" hidden="1" customHeight="1">
      <c r="A19616" s="13" t="s">
        <v>390</v>
      </c>
      <c r="B19616" s="13">
        <v>1936</v>
      </c>
      <c r="C19616" s="13">
        <v>2361336</v>
      </c>
      <c r="D19616" s="13">
        <v>0</v>
      </c>
    </row>
    <row r="19617" spans="1:4" ht="15.75" hidden="1" customHeight="1">
      <c r="A19617" s="13" t="s">
        <v>390</v>
      </c>
      <c r="B19617" s="13">
        <v>1937</v>
      </c>
      <c r="C19617" s="13">
        <v>2394395</v>
      </c>
      <c r="D19617" s="13">
        <v>0</v>
      </c>
    </row>
    <row r="19618" spans="1:4" ht="15.75" hidden="1" customHeight="1">
      <c r="A19618" s="13" t="s">
        <v>390</v>
      </c>
      <c r="B19618" s="13">
        <v>1938</v>
      </c>
      <c r="C19618" s="13">
        <v>2427916</v>
      </c>
      <c r="D19618" s="13">
        <v>0</v>
      </c>
    </row>
    <row r="19619" spans="1:4" ht="15.75" hidden="1" customHeight="1">
      <c r="A19619" s="13" t="s">
        <v>390</v>
      </c>
      <c r="B19619" s="13">
        <v>1939</v>
      </c>
      <c r="C19619" s="13">
        <v>2463904</v>
      </c>
      <c r="D19619" s="13">
        <v>0</v>
      </c>
    </row>
    <row r="19620" spans="1:4" ht="15.75" hidden="1" customHeight="1">
      <c r="A19620" s="13" t="s">
        <v>390</v>
      </c>
      <c r="B19620" s="13">
        <v>1940</v>
      </c>
      <c r="C19620" s="13">
        <v>2502427</v>
      </c>
      <c r="D19620" s="13">
        <v>0</v>
      </c>
    </row>
    <row r="19621" spans="1:4" ht="15.75" hidden="1" customHeight="1">
      <c r="A19621" s="13" t="s">
        <v>390</v>
      </c>
      <c r="B19621" s="13">
        <v>1941</v>
      </c>
      <c r="C19621" s="13">
        <v>2543560</v>
      </c>
      <c r="D19621" s="13">
        <v>0</v>
      </c>
    </row>
    <row r="19622" spans="1:4" ht="15.75" hidden="1" customHeight="1">
      <c r="A19622" s="13" t="s">
        <v>390</v>
      </c>
      <c r="B19622" s="13">
        <v>1942</v>
      </c>
      <c r="C19622" s="13">
        <v>2587375</v>
      </c>
      <c r="D19622" s="13">
        <v>0</v>
      </c>
    </row>
    <row r="19623" spans="1:4" ht="15.75" hidden="1" customHeight="1">
      <c r="A19623" s="13" t="s">
        <v>390</v>
      </c>
      <c r="B19623" s="13">
        <v>1943</v>
      </c>
      <c r="C19623" s="13">
        <v>2633948</v>
      </c>
      <c r="D19623" s="13">
        <v>0</v>
      </c>
    </row>
    <row r="19624" spans="1:4" ht="15.75" hidden="1" customHeight="1">
      <c r="A19624" s="13" t="s">
        <v>390</v>
      </c>
      <c r="B19624" s="13">
        <v>1944</v>
      </c>
      <c r="C19624" s="13">
        <v>2681359</v>
      </c>
      <c r="D19624" s="13">
        <v>0</v>
      </c>
    </row>
    <row r="19625" spans="1:4" ht="15.75" hidden="1" customHeight="1">
      <c r="A19625" s="13" t="s">
        <v>390</v>
      </c>
      <c r="B19625" s="13">
        <v>1945</v>
      </c>
      <c r="C19625" s="13">
        <v>2729623</v>
      </c>
      <c r="D19625" s="13">
        <v>0</v>
      </c>
    </row>
    <row r="19626" spans="1:4" ht="15.75" hidden="1" customHeight="1">
      <c r="A19626" s="13" t="s">
        <v>390</v>
      </c>
      <c r="B19626" s="13">
        <v>1946</v>
      </c>
      <c r="C19626" s="13">
        <v>2778757</v>
      </c>
      <c r="D19626" s="13">
        <v>0</v>
      </c>
    </row>
    <row r="19627" spans="1:4" ht="15.75" hidden="1" customHeight="1">
      <c r="A19627" s="13" t="s">
        <v>390</v>
      </c>
      <c r="B19627" s="13">
        <v>1947</v>
      </c>
      <c r="C19627" s="13">
        <v>2828774</v>
      </c>
      <c r="D19627" s="13">
        <v>0</v>
      </c>
    </row>
    <row r="19628" spans="1:4" ht="15.75" hidden="1" customHeight="1">
      <c r="A19628" s="13" t="s">
        <v>390</v>
      </c>
      <c r="B19628" s="13">
        <v>1948</v>
      </c>
      <c r="C19628" s="13">
        <v>2879692</v>
      </c>
      <c r="D19628" s="13">
        <v>0</v>
      </c>
    </row>
    <row r="19629" spans="1:4" ht="15.75" hidden="1" customHeight="1">
      <c r="A19629" s="13" t="s">
        <v>390</v>
      </c>
      <c r="B19629" s="13">
        <v>1949</v>
      </c>
      <c r="C19629" s="13">
        <v>2931284</v>
      </c>
      <c r="D19629" s="13">
        <v>0</v>
      </c>
    </row>
    <row r="19630" spans="1:4" ht="15.75" hidden="1" customHeight="1">
      <c r="A19630" s="13" t="s">
        <v>390</v>
      </c>
      <c r="B19630" s="13">
        <v>1950</v>
      </c>
      <c r="C19630" s="13">
        <v>2983566</v>
      </c>
      <c r="D19630" s="13">
        <v>0</v>
      </c>
    </row>
    <row r="19631" spans="1:4" ht="15.75" hidden="1" customHeight="1">
      <c r="A19631" s="13" t="s">
        <v>390</v>
      </c>
      <c r="B19631" s="13">
        <v>1951</v>
      </c>
      <c r="C19631" s="13">
        <v>3032444</v>
      </c>
      <c r="D19631" s="13">
        <v>0</v>
      </c>
    </row>
    <row r="19632" spans="1:4" ht="15.75" hidden="1" customHeight="1">
      <c r="A19632" s="13" t="s">
        <v>390</v>
      </c>
      <c r="B19632" s="13">
        <v>1952</v>
      </c>
      <c r="C19632" s="13">
        <v>3081460</v>
      </c>
      <c r="D19632" s="13">
        <v>0</v>
      </c>
    </row>
    <row r="19633" spans="1:4" ht="15.75" hidden="1" customHeight="1">
      <c r="A19633" s="13" t="s">
        <v>390</v>
      </c>
      <c r="B19633" s="13">
        <v>1953</v>
      </c>
      <c r="C19633" s="13">
        <v>3131204</v>
      </c>
      <c r="D19633" s="13">
        <v>0</v>
      </c>
    </row>
    <row r="19634" spans="1:4" ht="15.75" hidden="1" customHeight="1">
      <c r="A19634" s="13" t="s">
        <v>390</v>
      </c>
      <c r="B19634" s="13">
        <v>1954</v>
      </c>
      <c r="C19634" s="13">
        <v>3181974</v>
      </c>
      <c r="D19634" s="13">
        <v>0</v>
      </c>
    </row>
    <row r="19635" spans="1:4" ht="15.75" hidden="1" customHeight="1">
      <c r="A19635" s="13" t="s">
        <v>390</v>
      </c>
      <c r="B19635" s="13">
        <v>1955</v>
      </c>
      <c r="C19635" s="13">
        <v>3234063</v>
      </c>
      <c r="D19635" s="13">
        <v>0</v>
      </c>
    </row>
    <row r="19636" spans="1:4" ht="15.75" hidden="1" customHeight="1">
      <c r="A19636" s="13" t="s">
        <v>390</v>
      </c>
      <c r="B19636" s="13">
        <v>1956</v>
      </c>
      <c r="C19636" s="13">
        <v>3287542</v>
      </c>
      <c r="D19636" s="13">
        <v>0</v>
      </c>
    </row>
    <row r="19637" spans="1:4" ht="15.75" hidden="1" customHeight="1">
      <c r="A19637" s="13" t="s">
        <v>390</v>
      </c>
      <c r="B19637" s="13">
        <v>1957</v>
      </c>
      <c r="C19637" s="13">
        <v>3342379</v>
      </c>
      <c r="D19637" s="13">
        <v>0</v>
      </c>
    </row>
    <row r="19638" spans="1:4" ht="15.75" hidden="1" customHeight="1">
      <c r="A19638" s="13" t="s">
        <v>390</v>
      </c>
      <c r="B19638" s="13">
        <v>1958</v>
      </c>
      <c r="C19638" s="13">
        <v>3398845</v>
      </c>
      <c r="D19638" s="13">
        <v>0.16500000000000001</v>
      </c>
    </row>
    <row r="19639" spans="1:4" ht="15.75" hidden="1" customHeight="1">
      <c r="A19639" s="13" t="s">
        <v>390</v>
      </c>
      <c r="B19639" s="13">
        <v>1959</v>
      </c>
      <c r="C19639" s="13">
        <v>3456956</v>
      </c>
      <c r="D19639" s="13">
        <v>0.158</v>
      </c>
    </row>
    <row r="19640" spans="1:4" ht="15.75" hidden="1" customHeight="1">
      <c r="A19640" s="13" t="s">
        <v>390</v>
      </c>
      <c r="B19640" s="13">
        <v>1960</v>
      </c>
      <c r="C19640" s="13">
        <v>3516819</v>
      </c>
      <c r="D19640" s="13">
        <v>0.41</v>
      </c>
    </row>
    <row r="19641" spans="1:4" ht="15.75" hidden="1" customHeight="1">
      <c r="A19641" s="13" t="s">
        <v>390</v>
      </c>
      <c r="B19641" s="13">
        <v>1961</v>
      </c>
      <c r="C19641" s="13">
        <v>3578635</v>
      </c>
      <c r="D19641" s="13">
        <v>0.61599999999999999</v>
      </c>
    </row>
    <row r="19642" spans="1:4" ht="15.75" hidden="1" customHeight="1">
      <c r="A19642" s="13" t="s">
        <v>390</v>
      </c>
      <c r="B19642" s="13">
        <v>1962</v>
      </c>
      <c r="C19642" s="13">
        <v>3642328</v>
      </c>
      <c r="D19642" s="13">
        <v>0.66</v>
      </c>
    </row>
    <row r="19643" spans="1:4" ht="15.75" hidden="1" customHeight="1">
      <c r="A19643" s="13" t="s">
        <v>390</v>
      </c>
      <c r="B19643" s="13">
        <v>1963</v>
      </c>
      <c r="C19643" s="13">
        <v>3707953</v>
      </c>
      <c r="D19643" s="13">
        <v>0.69599999999999995</v>
      </c>
    </row>
    <row r="19644" spans="1:4" ht="15.75" hidden="1" customHeight="1">
      <c r="A19644" s="13" t="s">
        <v>390</v>
      </c>
      <c r="B19644" s="13">
        <v>1964</v>
      </c>
      <c r="C19644" s="13">
        <v>3775518</v>
      </c>
      <c r="D19644" s="13">
        <v>0.7</v>
      </c>
    </row>
    <row r="19645" spans="1:4" ht="15.75" hidden="1" customHeight="1">
      <c r="A19645" s="13" t="s">
        <v>390</v>
      </c>
      <c r="B19645" s="13">
        <v>1965</v>
      </c>
      <c r="C19645" s="13">
        <v>3845082</v>
      </c>
      <c r="D19645" s="13">
        <v>0.69599999999999995</v>
      </c>
    </row>
    <row r="19646" spans="1:4" ht="15.75" hidden="1" customHeight="1">
      <c r="A19646" s="13" t="s">
        <v>390</v>
      </c>
      <c r="B19646" s="13">
        <v>1966</v>
      </c>
      <c r="C19646" s="13">
        <v>3916786</v>
      </c>
      <c r="D19646" s="13">
        <v>0.71799999999999997</v>
      </c>
    </row>
    <row r="19647" spans="1:4" ht="15.75" hidden="1" customHeight="1">
      <c r="A19647" s="13" t="s">
        <v>390</v>
      </c>
      <c r="B19647" s="13">
        <v>1967</v>
      </c>
      <c r="C19647" s="13">
        <v>3990768</v>
      </c>
      <c r="D19647" s="13">
        <v>0.72499999999999998</v>
      </c>
    </row>
    <row r="19648" spans="1:4" ht="15.75" hidden="1" customHeight="1">
      <c r="A19648" s="13" t="s">
        <v>390</v>
      </c>
      <c r="B19648" s="13">
        <v>1968</v>
      </c>
      <c r="C19648" s="13">
        <v>4067337</v>
      </c>
      <c r="D19648" s="13">
        <v>0.747</v>
      </c>
    </row>
    <row r="19649" spans="1:4" ht="15.75" hidden="1" customHeight="1">
      <c r="A19649" s="13" t="s">
        <v>390</v>
      </c>
      <c r="B19649" s="13">
        <v>1969</v>
      </c>
      <c r="C19649" s="13">
        <v>4145193</v>
      </c>
      <c r="D19649" s="13">
        <v>0.747</v>
      </c>
    </row>
    <row r="19650" spans="1:4" ht="15.75" hidden="1" customHeight="1">
      <c r="A19650" s="13" t="s">
        <v>390</v>
      </c>
      <c r="B19650" s="13">
        <v>1970</v>
      </c>
      <c r="C19650" s="13">
        <v>4222383</v>
      </c>
      <c r="D19650" s="13">
        <v>0.79100000000000004</v>
      </c>
    </row>
    <row r="19651" spans="1:4" ht="15.75" hidden="1" customHeight="1">
      <c r="A19651" s="13" t="s">
        <v>390</v>
      </c>
      <c r="B19651" s="13">
        <v>1971</v>
      </c>
      <c r="C19651" s="13">
        <v>4298097</v>
      </c>
      <c r="D19651" s="13">
        <v>0.81299999999999994</v>
      </c>
    </row>
    <row r="19652" spans="1:4" ht="15.75" hidden="1" customHeight="1">
      <c r="A19652" s="13" t="s">
        <v>390</v>
      </c>
      <c r="B19652" s="13">
        <v>1972</v>
      </c>
      <c r="C19652" s="13">
        <v>4372214</v>
      </c>
      <c r="D19652" s="13">
        <v>0.83199999999999996</v>
      </c>
    </row>
    <row r="19653" spans="1:4" ht="15.75" hidden="1" customHeight="1">
      <c r="A19653" s="13" t="s">
        <v>390</v>
      </c>
      <c r="B19653" s="13">
        <v>1973</v>
      </c>
      <c r="C19653" s="13">
        <v>4445211</v>
      </c>
      <c r="D19653" s="13">
        <v>0.80200000000000005</v>
      </c>
    </row>
    <row r="19654" spans="1:4" ht="15.75" hidden="1" customHeight="1">
      <c r="A19654" s="13" t="s">
        <v>390</v>
      </c>
      <c r="B19654" s="13">
        <v>1974</v>
      </c>
      <c r="C19654" s="13">
        <v>4517078</v>
      </c>
      <c r="D19654" s="13">
        <v>0.83899999999999997</v>
      </c>
    </row>
    <row r="19655" spans="1:4" ht="15.75" hidden="1" customHeight="1">
      <c r="A19655" s="13" t="s">
        <v>390</v>
      </c>
      <c r="B19655" s="13">
        <v>1975</v>
      </c>
      <c r="C19655" s="13">
        <v>4588011</v>
      </c>
      <c r="D19655" s="13">
        <v>0.84299999999999997</v>
      </c>
    </row>
    <row r="19656" spans="1:4" ht="15.75" hidden="1" customHeight="1">
      <c r="A19656" s="13" t="s">
        <v>390</v>
      </c>
      <c r="B19656" s="13">
        <v>1976</v>
      </c>
      <c r="C19656" s="13">
        <v>4658741</v>
      </c>
      <c r="D19656" s="13">
        <v>0.88700000000000001</v>
      </c>
    </row>
    <row r="19657" spans="1:4" ht="15.75" hidden="1" customHeight="1">
      <c r="A19657" s="13" t="s">
        <v>390</v>
      </c>
      <c r="B19657" s="13">
        <v>1977</v>
      </c>
      <c r="C19657" s="13">
        <v>4730377</v>
      </c>
      <c r="D19657" s="13">
        <v>0.90100000000000002</v>
      </c>
    </row>
    <row r="19658" spans="1:4" ht="15.75" hidden="1" customHeight="1">
      <c r="A19658" s="13" t="s">
        <v>390</v>
      </c>
      <c r="B19658" s="13">
        <v>1978</v>
      </c>
      <c r="C19658" s="13">
        <v>4804926</v>
      </c>
      <c r="D19658" s="13">
        <v>0.90100000000000002</v>
      </c>
    </row>
    <row r="19659" spans="1:4" ht="15.75" hidden="1" customHeight="1">
      <c r="A19659" s="13" t="s">
        <v>390</v>
      </c>
      <c r="B19659" s="13">
        <v>1979</v>
      </c>
      <c r="C19659" s="13">
        <v>4885202</v>
      </c>
      <c r="D19659" s="13">
        <v>0.94499999999999995</v>
      </c>
    </row>
    <row r="19660" spans="1:4" ht="15.75" hidden="1" customHeight="1">
      <c r="A19660" s="13" t="s">
        <v>390</v>
      </c>
      <c r="B19660" s="13">
        <v>1980</v>
      </c>
      <c r="C19660" s="13">
        <v>4972611</v>
      </c>
      <c r="D19660" s="13">
        <v>0.96399999999999997</v>
      </c>
    </row>
    <row r="19661" spans="1:4" ht="15.75" hidden="1" customHeight="1">
      <c r="A19661" s="13" t="s">
        <v>390</v>
      </c>
      <c r="B19661" s="13">
        <v>1981</v>
      </c>
      <c r="C19661" s="13">
        <v>5067436</v>
      </c>
      <c r="D19661" s="13">
        <v>0.98899999999999999</v>
      </c>
    </row>
    <row r="19662" spans="1:4" ht="15.75" hidden="1" customHeight="1">
      <c r="A19662" s="13" t="s">
        <v>390</v>
      </c>
      <c r="B19662" s="13">
        <v>1982</v>
      </c>
      <c r="C19662" s="13">
        <v>5170741</v>
      </c>
      <c r="D19662" s="13">
        <v>0.98199999999999998</v>
      </c>
    </row>
    <row r="19663" spans="1:4" ht="15.75" hidden="1" customHeight="1">
      <c r="A19663" s="13" t="s">
        <v>390</v>
      </c>
      <c r="B19663" s="13">
        <v>1983</v>
      </c>
      <c r="C19663" s="13">
        <v>5282281</v>
      </c>
      <c r="D19663" s="13">
        <v>0.95299999999999996</v>
      </c>
    </row>
    <row r="19664" spans="1:4" ht="15.75" hidden="1" customHeight="1">
      <c r="A19664" s="13" t="s">
        <v>390</v>
      </c>
      <c r="B19664" s="13">
        <v>1984</v>
      </c>
      <c r="C19664" s="13">
        <v>5402102</v>
      </c>
      <c r="D19664" s="13">
        <v>0.97799999999999998</v>
      </c>
    </row>
    <row r="19665" spans="1:4" ht="15.75" hidden="1" customHeight="1">
      <c r="A19665" s="13" t="s">
        <v>390</v>
      </c>
      <c r="B19665" s="13">
        <v>1985</v>
      </c>
      <c r="C19665" s="13">
        <v>5531667</v>
      </c>
      <c r="D19665" s="13">
        <v>0.99299999999999999</v>
      </c>
    </row>
    <row r="19666" spans="1:4" ht="15.75" hidden="1" customHeight="1">
      <c r="A19666" s="13" t="s">
        <v>390</v>
      </c>
      <c r="B19666" s="13">
        <v>1986</v>
      </c>
      <c r="C19666" s="13">
        <v>5671383</v>
      </c>
      <c r="D19666" s="13">
        <v>0.997</v>
      </c>
    </row>
    <row r="19667" spans="1:4" ht="15.75" hidden="1" customHeight="1">
      <c r="A19667" s="13" t="s">
        <v>390</v>
      </c>
      <c r="B19667" s="13">
        <v>1987</v>
      </c>
      <c r="C19667" s="13">
        <v>5820777</v>
      </c>
      <c r="D19667" s="13">
        <v>0.99299999999999999</v>
      </c>
    </row>
    <row r="19668" spans="1:4" ht="15.75" hidden="1" customHeight="1">
      <c r="A19668" s="13" t="s">
        <v>390</v>
      </c>
      <c r="B19668" s="13">
        <v>1988</v>
      </c>
      <c r="C19668" s="13">
        <v>5977177</v>
      </c>
      <c r="D19668" s="13">
        <v>1.026</v>
      </c>
    </row>
    <row r="19669" spans="1:4" ht="15.75" hidden="1" customHeight="1">
      <c r="A19669" s="13" t="s">
        <v>390</v>
      </c>
      <c r="B19669" s="13">
        <v>1989</v>
      </c>
      <c r="C19669" s="13">
        <v>6136172</v>
      </c>
      <c r="D19669" s="13">
        <v>1.044</v>
      </c>
    </row>
    <row r="19670" spans="1:4" ht="15.75" hidden="1" customHeight="1">
      <c r="A19670" s="13" t="s">
        <v>390</v>
      </c>
      <c r="B19670" s="13">
        <v>1990</v>
      </c>
      <c r="C19670" s="13">
        <v>6354146</v>
      </c>
      <c r="D19670" s="13">
        <v>1.004</v>
      </c>
    </row>
    <row r="19671" spans="1:4" ht="15.75" hidden="1" customHeight="1">
      <c r="A19671" s="13" t="s">
        <v>390</v>
      </c>
      <c r="B19671" s="13">
        <v>1991</v>
      </c>
      <c r="C19671" s="13">
        <v>6615740</v>
      </c>
      <c r="D19671" s="13">
        <v>1.026</v>
      </c>
    </row>
    <row r="19672" spans="1:4" ht="15.75" hidden="1" customHeight="1">
      <c r="A19672" s="13" t="s">
        <v>390</v>
      </c>
      <c r="B19672" s="13">
        <v>1992</v>
      </c>
      <c r="C19672" s="13">
        <v>6832196</v>
      </c>
      <c r="D19672" s="13">
        <v>1.0589999999999999</v>
      </c>
    </row>
    <row r="19673" spans="1:4" ht="15.75" hidden="1" customHeight="1">
      <c r="A19673" s="13" t="s">
        <v>390</v>
      </c>
      <c r="B19673" s="13">
        <v>1993</v>
      </c>
      <c r="C19673" s="13">
        <v>7046101</v>
      </c>
      <c r="D19673" s="13">
        <v>1.0880000000000001</v>
      </c>
    </row>
    <row r="19674" spans="1:4" ht="15.75" hidden="1" customHeight="1">
      <c r="A19674" s="13" t="s">
        <v>390</v>
      </c>
      <c r="B19674" s="13">
        <v>1994</v>
      </c>
      <c r="C19674" s="13">
        <v>7262110</v>
      </c>
      <c r="D19674" s="13">
        <v>1.125</v>
      </c>
    </row>
    <row r="19675" spans="1:4" ht="15.75" hidden="1" customHeight="1">
      <c r="A19675" s="13" t="s">
        <v>390</v>
      </c>
      <c r="B19675" s="13">
        <v>1995</v>
      </c>
      <c r="C19675" s="13">
        <v>7468350</v>
      </c>
      <c r="D19675" s="13">
        <v>1.165</v>
      </c>
    </row>
    <row r="19676" spans="1:4" ht="15.75" hidden="1" customHeight="1">
      <c r="A19676" s="13" t="s">
        <v>390</v>
      </c>
      <c r="B19676" s="13">
        <v>1996</v>
      </c>
      <c r="C19676" s="13">
        <v>7683120</v>
      </c>
      <c r="D19676" s="13">
        <v>1.2350000000000001</v>
      </c>
    </row>
    <row r="19677" spans="1:4" ht="15.75" hidden="1" customHeight="1">
      <c r="A19677" s="13" t="s">
        <v>390</v>
      </c>
      <c r="B19677" s="13">
        <v>1997</v>
      </c>
      <c r="C19677" s="13">
        <v>7842811</v>
      </c>
      <c r="D19677" s="13">
        <v>1.29</v>
      </c>
    </row>
    <row r="19678" spans="1:4" ht="15.75" hidden="1" customHeight="1">
      <c r="A19678" s="13" t="s">
        <v>390</v>
      </c>
      <c r="B19678" s="13">
        <v>1998</v>
      </c>
      <c r="C19678" s="13">
        <v>7992557</v>
      </c>
      <c r="D19678" s="13">
        <v>1.363</v>
      </c>
    </row>
    <row r="19679" spans="1:4" ht="15.75" hidden="1" customHeight="1">
      <c r="A19679" s="13" t="s">
        <v>390</v>
      </c>
      <c r="B19679" s="13">
        <v>1999</v>
      </c>
      <c r="C19679" s="13">
        <v>8174900</v>
      </c>
      <c r="D19679" s="13">
        <v>1.4330000000000001</v>
      </c>
    </row>
    <row r="19680" spans="1:4" ht="15.75" hidden="1" customHeight="1">
      <c r="A19680" s="13" t="s">
        <v>390</v>
      </c>
      <c r="B19680" s="13">
        <v>2000</v>
      </c>
      <c r="C19680" s="13">
        <v>8336973</v>
      </c>
      <c r="D19680" s="13">
        <v>1.4910000000000001</v>
      </c>
    </row>
    <row r="19681" spans="1:4" ht="15.75" hidden="1" customHeight="1">
      <c r="A19681" s="13" t="s">
        <v>390</v>
      </c>
      <c r="B19681" s="13">
        <v>2001</v>
      </c>
      <c r="C19681" s="13">
        <v>8445722</v>
      </c>
      <c r="D19681" s="13">
        <v>1.5609999999999999</v>
      </c>
    </row>
    <row r="19682" spans="1:4" ht="15.75" hidden="1" customHeight="1">
      <c r="A19682" s="13" t="s">
        <v>390</v>
      </c>
      <c r="B19682" s="13">
        <v>2002</v>
      </c>
      <c r="C19682" s="13">
        <v>8577787</v>
      </c>
      <c r="D19682" s="13">
        <v>1.623</v>
      </c>
    </row>
    <row r="19683" spans="1:4" ht="15.75" hidden="1" customHeight="1">
      <c r="A19683" s="13" t="s">
        <v>390</v>
      </c>
      <c r="B19683" s="13">
        <v>2003</v>
      </c>
      <c r="C19683" s="13">
        <v>8772259</v>
      </c>
      <c r="D19683" s="13">
        <v>1.7</v>
      </c>
    </row>
    <row r="19684" spans="1:4" ht="15.75" hidden="1" customHeight="1">
      <c r="A19684" s="13" t="s">
        <v>390</v>
      </c>
      <c r="B19684" s="13">
        <v>2004</v>
      </c>
      <c r="C19684" s="13">
        <v>8961046</v>
      </c>
      <c r="D19684" s="13">
        <v>1.762</v>
      </c>
    </row>
    <row r="19685" spans="1:4" ht="15.75" hidden="1" customHeight="1">
      <c r="A19685" s="13" t="s">
        <v>390</v>
      </c>
      <c r="B19685" s="13">
        <v>2005</v>
      </c>
      <c r="C19685" s="13">
        <v>9140112</v>
      </c>
      <c r="D19685" s="13">
        <v>1.825</v>
      </c>
    </row>
    <row r="19686" spans="1:4" ht="15.75" hidden="1" customHeight="1">
      <c r="A19686" s="13" t="s">
        <v>390</v>
      </c>
      <c r="B19686" s="13">
        <v>2006</v>
      </c>
      <c r="C19686" s="13">
        <v>9330632</v>
      </c>
      <c r="D19686" s="13">
        <v>1.891</v>
      </c>
    </row>
    <row r="19687" spans="1:4" ht="15.75" hidden="1" customHeight="1">
      <c r="A19687" s="13" t="s">
        <v>390</v>
      </c>
      <c r="B19687" s="13">
        <v>2007</v>
      </c>
      <c r="C19687" s="13">
        <v>9547087</v>
      </c>
      <c r="D19687" s="13">
        <v>1.968</v>
      </c>
    </row>
    <row r="19688" spans="1:4" ht="15.75" hidden="1" customHeight="1">
      <c r="A19688" s="13" t="s">
        <v>390</v>
      </c>
      <c r="B19688" s="13">
        <v>2008</v>
      </c>
      <c r="C19688" s="13">
        <v>9779793</v>
      </c>
      <c r="D19688" s="13">
        <v>1.9970000000000001</v>
      </c>
    </row>
    <row r="19689" spans="1:4" ht="15.75" hidden="1" customHeight="1">
      <c r="A19689" s="13" t="s">
        <v>390</v>
      </c>
      <c r="B19689" s="13">
        <v>2009</v>
      </c>
      <c r="C19689" s="13">
        <v>10021319</v>
      </c>
      <c r="D19689" s="13">
        <v>2.11</v>
      </c>
    </row>
    <row r="19690" spans="1:4" ht="15.75" hidden="1" customHeight="1">
      <c r="A19690" s="13" t="s">
        <v>390</v>
      </c>
      <c r="B19690" s="13">
        <v>2010</v>
      </c>
      <c r="C19690" s="13">
        <v>10270728</v>
      </c>
      <c r="D19690" s="13">
        <v>2.484</v>
      </c>
    </row>
    <row r="19691" spans="1:4" ht="15.75" hidden="1" customHeight="1">
      <c r="A19691" s="13" t="s">
        <v>390</v>
      </c>
      <c r="B19691" s="13">
        <v>2011</v>
      </c>
      <c r="C19691" s="13">
        <v>10527711</v>
      </c>
      <c r="D19691" s="13">
        <v>2.5939999999999999</v>
      </c>
    </row>
    <row r="19692" spans="1:4" ht="15.75" hidden="1" customHeight="1">
      <c r="A19692" s="13" t="s">
        <v>390</v>
      </c>
      <c r="B19692" s="13">
        <v>2012</v>
      </c>
      <c r="C19692" s="13">
        <v>10788696</v>
      </c>
      <c r="D19692" s="13">
        <v>2.4220000000000002</v>
      </c>
    </row>
    <row r="19693" spans="1:4" ht="15.75" hidden="1" customHeight="1">
      <c r="A19693" s="13" t="s">
        <v>390</v>
      </c>
      <c r="B19693" s="13">
        <v>2013</v>
      </c>
      <c r="C19693" s="13">
        <v>11055433</v>
      </c>
      <c r="D19693" s="13">
        <v>2.11</v>
      </c>
    </row>
    <row r="19694" spans="1:4" ht="15.75" hidden="1" customHeight="1">
      <c r="A19694" s="13" t="s">
        <v>390</v>
      </c>
      <c r="B19694" s="13">
        <v>2014</v>
      </c>
      <c r="C19694" s="13">
        <v>11333362</v>
      </c>
      <c r="D19694" s="13">
        <v>2.165</v>
      </c>
    </row>
    <row r="19695" spans="1:4" ht="15.75" hidden="1" customHeight="1">
      <c r="A19695" s="13" t="s">
        <v>390</v>
      </c>
      <c r="B19695" s="13">
        <v>2015</v>
      </c>
      <c r="C19695" s="13">
        <v>11626003</v>
      </c>
      <c r="D19695" s="13">
        <v>2.4510000000000001</v>
      </c>
    </row>
    <row r="19696" spans="1:4" ht="15.75" hidden="1" customHeight="1">
      <c r="A19696" s="13" t="s">
        <v>390</v>
      </c>
      <c r="B19696" s="13">
        <v>2016</v>
      </c>
      <c r="C19696" s="13">
        <v>11930991</v>
      </c>
      <c r="D19696" s="13">
        <v>2.7410000000000001</v>
      </c>
    </row>
    <row r="19697" spans="1:4" ht="15.75" hidden="1" customHeight="1">
      <c r="A19697" s="13" t="s">
        <v>390</v>
      </c>
      <c r="B19697" s="13">
        <v>2017</v>
      </c>
      <c r="C19697" s="13">
        <v>12240791</v>
      </c>
      <c r="D19697" s="13">
        <v>3.2389999999999999</v>
      </c>
    </row>
    <row r="19698" spans="1:4" ht="15.75" hidden="1" customHeight="1">
      <c r="A19698" s="13" t="s">
        <v>390</v>
      </c>
      <c r="B19698" s="13">
        <v>2018</v>
      </c>
      <c r="C19698" s="13">
        <v>12554871</v>
      </c>
      <c r="D19698" s="13">
        <v>3.6859999999999999</v>
      </c>
    </row>
    <row r="19699" spans="1:4" ht="15.75" hidden="1" customHeight="1">
      <c r="A19699" s="13" t="s">
        <v>390</v>
      </c>
      <c r="B19699" s="13">
        <v>2019</v>
      </c>
      <c r="C19699" s="13">
        <v>12877537</v>
      </c>
      <c r="D19699" s="13">
        <v>4.4340000000000002</v>
      </c>
    </row>
    <row r="19700" spans="1:4" ht="15.75" hidden="1" customHeight="1">
      <c r="A19700" s="13" t="s">
        <v>390</v>
      </c>
      <c r="B19700" s="13">
        <v>2020</v>
      </c>
      <c r="C19700" s="13">
        <v>13205157</v>
      </c>
      <c r="D19700" s="13">
        <v>4.5330000000000004</v>
      </c>
    </row>
    <row r="19701" spans="1:4" ht="15.75" hidden="1" customHeight="1">
      <c r="A19701" s="13" t="s">
        <v>390</v>
      </c>
      <c r="B19701" s="13">
        <v>2021</v>
      </c>
      <c r="C19701" s="13">
        <v>13531909</v>
      </c>
      <c r="D19701" s="13">
        <v>4.8419999999999996</v>
      </c>
    </row>
    <row r="19702" spans="1:4" ht="15.75" hidden="1" customHeight="1">
      <c r="A19702" s="13" t="s">
        <v>391</v>
      </c>
      <c r="B19702" s="13">
        <v>1850</v>
      </c>
      <c r="C19702" s="13">
        <v>211038</v>
      </c>
    </row>
    <row r="19703" spans="1:4" ht="15.75" hidden="1" customHeight="1">
      <c r="A19703" s="13" t="s">
        <v>391</v>
      </c>
      <c r="B19703" s="13">
        <v>1851</v>
      </c>
      <c r="C19703" s="13">
        <v>211574</v>
      </c>
    </row>
    <row r="19704" spans="1:4" ht="15.75" hidden="1" customHeight="1">
      <c r="A19704" s="13" t="s">
        <v>391</v>
      </c>
      <c r="B19704" s="13">
        <v>1852</v>
      </c>
      <c r="C19704" s="13">
        <v>212290</v>
      </c>
    </row>
    <row r="19705" spans="1:4" ht="15.75" hidden="1" customHeight="1">
      <c r="A19705" s="13" t="s">
        <v>391</v>
      </c>
      <c r="B19705" s="13">
        <v>1853</v>
      </c>
      <c r="C19705" s="13">
        <v>213185</v>
      </c>
    </row>
    <row r="19706" spans="1:4" ht="15.75" hidden="1" customHeight="1">
      <c r="A19706" s="13" t="s">
        <v>391</v>
      </c>
      <c r="B19706" s="13">
        <v>1854</v>
      </c>
      <c r="C19706" s="13">
        <v>214083</v>
      </c>
    </row>
    <row r="19707" spans="1:4" ht="15.75" hidden="1" customHeight="1">
      <c r="A19707" s="13" t="s">
        <v>391</v>
      </c>
      <c r="B19707" s="13">
        <v>1855</v>
      </c>
      <c r="C19707" s="13">
        <v>214985</v>
      </c>
    </row>
    <row r="19708" spans="1:4" ht="15.75" hidden="1" customHeight="1">
      <c r="A19708" s="13" t="s">
        <v>391</v>
      </c>
      <c r="B19708" s="13">
        <v>1856</v>
      </c>
      <c r="C19708" s="13">
        <v>215890</v>
      </c>
    </row>
    <row r="19709" spans="1:4" ht="15.75" hidden="1" customHeight="1">
      <c r="A19709" s="13" t="s">
        <v>391</v>
      </c>
      <c r="B19709" s="13">
        <v>1857</v>
      </c>
      <c r="C19709" s="13">
        <v>216799</v>
      </c>
    </row>
    <row r="19710" spans="1:4" ht="15.75" hidden="1" customHeight="1">
      <c r="A19710" s="13" t="s">
        <v>391</v>
      </c>
      <c r="B19710" s="13">
        <v>1858</v>
      </c>
      <c r="C19710" s="13">
        <v>217712</v>
      </c>
    </row>
    <row r="19711" spans="1:4" ht="15.75" hidden="1" customHeight="1">
      <c r="A19711" s="13" t="s">
        <v>391</v>
      </c>
      <c r="B19711" s="13">
        <v>1859</v>
      </c>
      <c r="C19711" s="13">
        <v>218671</v>
      </c>
    </row>
    <row r="19712" spans="1:4" ht="15.75" hidden="1" customHeight="1">
      <c r="A19712" s="13" t="s">
        <v>391</v>
      </c>
      <c r="B19712" s="13">
        <v>1860</v>
      </c>
      <c r="C19712" s="13">
        <v>219679</v>
      </c>
    </row>
    <row r="19713" spans="1:3" ht="15.75" hidden="1" customHeight="1">
      <c r="A19713" s="13" t="s">
        <v>391</v>
      </c>
      <c r="B19713" s="13">
        <v>1861</v>
      </c>
      <c r="C19713" s="13">
        <v>220735</v>
      </c>
    </row>
    <row r="19714" spans="1:3" ht="15.75" hidden="1" customHeight="1">
      <c r="A19714" s="13" t="s">
        <v>391</v>
      </c>
      <c r="B19714" s="13">
        <v>1862</v>
      </c>
      <c r="C19714" s="13">
        <v>221840</v>
      </c>
    </row>
    <row r="19715" spans="1:3" ht="15.75" hidden="1" customHeight="1">
      <c r="A19715" s="13" t="s">
        <v>391</v>
      </c>
      <c r="B19715" s="13">
        <v>1863</v>
      </c>
      <c r="C19715" s="13">
        <v>222994</v>
      </c>
    </row>
    <row r="19716" spans="1:3" ht="15.75" hidden="1" customHeight="1">
      <c r="A19716" s="13" t="s">
        <v>391</v>
      </c>
      <c r="B19716" s="13">
        <v>1864</v>
      </c>
      <c r="C19716" s="13">
        <v>224154</v>
      </c>
    </row>
    <row r="19717" spans="1:3" ht="15.75" hidden="1" customHeight="1">
      <c r="A19717" s="13" t="s">
        <v>391</v>
      </c>
      <c r="B19717" s="13">
        <v>1865</v>
      </c>
      <c r="C19717" s="13">
        <v>225319</v>
      </c>
    </row>
    <row r="19718" spans="1:3" ht="15.75" hidden="1" customHeight="1">
      <c r="A19718" s="13" t="s">
        <v>391</v>
      </c>
      <c r="B19718" s="13">
        <v>1866</v>
      </c>
      <c r="C19718" s="13">
        <v>226490</v>
      </c>
    </row>
    <row r="19719" spans="1:3" ht="15.75" hidden="1" customHeight="1">
      <c r="A19719" s="13" t="s">
        <v>391</v>
      </c>
      <c r="B19719" s="13">
        <v>1867</v>
      </c>
      <c r="C19719" s="13">
        <v>227667</v>
      </c>
    </row>
    <row r="19720" spans="1:3" ht="15.75" hidden="1" customHeight="1">
      <c r="A19720" s="13" t="s">
        <v>391</v>
      </c>
      <c r="B19720" s="13">
        <v>1868</v>
      </c>
      <c r="C19720" s="13">
        <v>228850</v>
      </c>
    </row>
    <row r="19721" spans="1:3" ht="15.75" hidden="1" customHeight="1">
      <c r="A19721" s="13" t="s">
        <v>391</v>
      </c>
      <c r="B19721" s="13">
        <v>1869</v>
      </c>
      <c r="C19721" s="13">
        <v>230177</v>
      </c>
    </row>
    <row r="19722" spans="1:3" ht="15.75" hidden="1" customHeight="1">
      <c r="A19722" s="13" t="s">
        <v>391</v>
      </c>
      <c r="B19722" s="13">
        <v>1870</v>
      </c>
      <c r="C19722" s="13">
        <v>231651</v>
      </c>
    </row>
    <row r="19723" spans="1:3" ht="15.75" hidden="1" customHeight="1">
      <c r="A19723" s="13" t="s">
        <v>391</v>
      </c>
      <c r="B19723" s="13">
        <v>1871</v>
      </c>
      <c r="C19723" s="13">
        <v>233273</v>
      </c>
    </row>
    <row r="19724" spans="1:3" ht="15.75" hidden="1" customHeight="1">
      <c r="A19724" s="13" t="s">
        <v>391</v>
      </c>
      <c r="B19724" s="13">
        <v>1872</v>
      </c>
      <c r="C19724" s="13">
        <v>235046</v>
      </c>
    </row>
    <row r="19725" spans="1:3" ht="15.75" hidden="1" customHeight="1">
      <c r="A19725" s="13" t="s">
        <v>391</v>
      </c>
      <c r="B19725" s="13">
        <v>1873</v>
      </c>
      <c r="C19725" s="13">
        <v>236971</v>
      </c>
    </row>
    <row r="19726" spans="1:3" ht="15.75" hidden="1" customHeight="1">
      <c r="A19726" s="13" t="s">
        <v>391</v>
      </c>
      <c r="B19726" s="13">
        <v>1874</v>
      </c>
      <c r="C19726" s="13">
        <v>238912</v>
      </c>
    </row>
    <row r="19727" spans="1:3" ht="15.75" hidden="1" customHeight="1">
      <c r="A19727" s="13" t="s">
        <v>391</v>
      </c>
      <c r="B19727" s="13">
        <v>1875</v>
      </c>
      <c r="C19727" s="13">
        <v>240869</v>
      </c>
    </row>
    <row r="19728" spans="1:3" ht="15.75" hidden="1" customHeight="1">
      <c r="A19728" s="13" t="s">
        <v>391</v>
      </c>
      <c r="B19728" s="13">
        <v>1876</v>
      </c>
      <c r="C19728" s="13">
        <v>242841</v>
      </c>
    </row>
    <row r="19729" spans="1:3" ht="15.75" hidden="1" customHeight="1">
      <c r="A19729" s="13" t="s">
        <v>391</v>
      </c>
      <c r="B19729" s="13">
        <v>1877</v>
      </c>
      <c r="C19729" s="13">
        <v>244829</v>
      </c>
    </row>
    <row r="19730" spans="1:3" ht="15.75" hidden="1" customHeight="1">
      <c r="A19730" s="13" t="s">
        <v>391</v>
      </c>
      <c r="B19730" s="13">
        <v>1878</v>
      </c>
      <c r="C19730" s="13">
        <v>246833</v>
      </c>
    </row>
    <row r="19731" spans="1:3" ht="15.75" hidden="1" customHeight="1">
      <c r="A19731" s="13" t="s">
        <v>391</v>
      </c>
      <c r="B19731" s="13">
        <v>1879</v>
      </c>
      <c r="C19731" s="13">
        <v>248853</v>
      </c>
    </row>
    <row r="19732" spans="1:3" ht="15.75" hidden="1" customHeight="1">
      <c r="A19732" s="13" t="s">
        <v>391</v>
      </c>
      <c r="B19732" s="13">
        <v>1880</v>
      </c>
      <c r="C19732" s="13">
        <v>250889</v>
      </c>
    </row>
    <row r="19733" spans="1:3" ht="15.75" hidden="1" customHeight="1">
      <c r="A19733" s="13" t="s">
        <v>391</v>
      </c>
      <c r="B19733" s="13">
        <v>1881</v>
      </c>
      <c r="C19733" s="13">
        <v>252941</v>
      </c>
    </row>
    <row r="19734" spans="1:3" ht="15.75" hidden="1" customHeight="1">
      <c r="A19734" s="13" t="s">
        <v>391</v>
      </c>
      <c r="B19734" s="13">
        <v>1882</v>
      </c>
      <c r="C19734" s="13">
        <v>255010</v>
      </c>
    </row>
    <row r="19735" spans="1:3" ht="15.75" hidden="1" customHeight="1">
      <c r="A19735" s="13" t="s">
        <v>391</v>
      </c>
      <c r="B19735" s="13">
        <v>1883</v>
      </c>
      <c r="C19735" s="13">
        <v>257095</v>
      </c>
    </row>
    <row r="19736" spans="1:3" ht="15.75" hidden="1" customHeight="1">
      <c r="A19736" s="13" t="s">
        <v>391</v>
      </c>
      <c r="B19736" s="13">
        <v>1884</v>
      </c>
      <c r="C19736" s="13">
        <v>259198</v>
      </c>
    </row>
    <row r="19737" spans="1:3" ht="15.75" hidden="1" customHeight="1">
      <c r="A19737" s="13" t="s">
        <v>391</v>
      </c>
      <c r="B19737" s="13">
        <v>1885</v>
      </c>
      <c r="C19737" s="13">
        <v>261317</v>
      </c>
    </row>
    <row r="19738" spans="1:3" ht="15.75" hidden="1" customHeight="1">
      <c r="A19738" s="13" t="s">
        <v>391</v>
      </c>
      <c r="B19738" s="13">
        <v>1886</v>
      </c>
      <c r="C19738" s="13">
        <v>263452</v>
      </c>
    </row>
    <row r="19739" spans="1:3" ht="15.75" hidden="1" customHeight="1">
      <c r="A19739" s="13" t="s">
        <v>391</v>
      </c>
      <c r="B19739" s="13">
        <v>1887</v>
      </c>
      <c r="C19739" s="13">
        <v>265606</v>
      </c>
    </row>
    <row r="19740" spans="1:3" ht="15.75" hidden="1" customHeight="1">
      <c r="A19740" s="13" t="s">
        <v>391</v>
      </c>
      <c r="B19740" s="13">
        <v>1888</v>
      </c>
      <c r="C19740" s="13">
        <v>267776</v>
      </c>
    </row>
    <row r="19741" spans="1:3" ht="15.75" hidden="1" customHeight="1">
      <c r="A19741" s="13" t="s">
        <v>391</v>
      </c>
      <c r="B19741" s="13">
        <v>1889</v>
      </c>
      <c r="C19741" s="13">
        <v>269963</v>
      </c>
    </row>
    <row r="19742" spans="1:3" ht="15.75" hidden="1" customHeight="1">
      <c r="A19742" s="13" t="s">
        <v>391</v>
      </c>
      <c r="B19742" s="13">
        <v>1890</v>
      </c>
      <c r="C19742" s="13">
        <v>272169</v>
      </c>
    </row>
    <row r="19743" spans="1:3" ht="15.75" hidden="1" customHeight="1">
      <c r="A19743" s="13" t="s">
        <v>391</v>
      </c>
      <c r="B19743" s="13">
        <v>1891</v>
      </c>
      <c r="C19743" s="13">
        <v>274391</v>
      </c>
    </row>
    <row r="19744" spans="1:3" ht="15.75" hidden="1" customHeight="1">
      <c r="A19744" s="13" t="s">
        <v>391</v>
      </c>
      <c r="B19744" s="13">
        <v>1892</v>
      </c>
      <c r="C19744" s="13">
        <v>276632</v>
      </c>
    </row>
    <row r="19745" spans="1:3" ht="15.75" hidden="1" customHeight="1">
      <c r="A19745" s="13" t="s">
        <v>391</v>
      </c>
      <c r="B19745" s="13">
        <v>1893</v>
      </c>
      <c r="C19745" s="13">
        <v>278890</v>
      </c>
    </row>
    <row r="19746" spans="1:3" ht="15.75" hidden="1" customHeight="1">
      <c r="A19746" s="13" t="s">
        <v>391</v>
      </c>
      <c r="B19746" s="13">
        <v>1894</v>
      </c>
      <c r="C19746" s="13">
        <v>281167</v>
      </c>
    </row>
    <row r="19747" spans="1:3" ht="15.75" hidden="1" customHeight="1">
      <c r="A19747" s="13" t="s">
        <v>391</v>
      </c>
      <c r="B19747" s="13">
        <v>1895</v>
      </c>
      <c r="C19747" s="13">
        <v>283462</v>
      </c>
    </row>
    <row r="19748" spans="1:3" ht="15.75" hidden="1" customHeight="1">
      <c r="A19748" s="13" t="s">
        <v>391</v>
      </c>
      <c r="B19748" s="13">
        <v>1896</v>
      </c>
      <c r="C19748" s="13">
        <v>285775</v>
      </c>
    </row>
    <row r="19749" spans="1:3" ht="15.75" hidden="1" customHeight="1">
      <c r="A19749" s="13" t="s">
        <v>391</v>
      </c>
      <c r="B19749" s="13">
        <v>1897</v>
      </c>
      <c r="C19749" s="13">
        <v>288106</v>
      </c>
    </row>
    <row r="19750" spans="1:3" ht="15.75" hidden="1" customHeight="1">
      <c r="A19750" s="13" t="s">
        <v>391</v>
      </c>
      <c r="B19750" s="13">
        <v>1898</v>
      </c>
      <c r="C19750" s="13">
        <v>290457</v>
      </c>
    </row>
    <row r="19751" spans="1:3" ht="15.75" hidden="1" customHeight="1">
      <c r="A19751" s="13" t="s">
        <v>391</v>
      </c>
      <c r="B19751" s="13">
        <v>1899</v>
      </c>
      <c r="C19751" s="13">
        <v>292826</v>
      </c>
    </row>
    <row r="19752" spans="1:3" ht="15.75" hidden="1" customHeight="1">
      <c r="A19752" s="13" t="s">
        <v>391</v>
      </c>
      <c r="B19752" s="13">
        <v>1900</v>
      </c>
      <c r="C19752" s="13">
        <v>295214</v>
      </c>
    </row>
    <row r="19753" spans="1:3" ht="15.75" hidden="1" customHeight="1">
      <c r="A19753" s="13" t="s">
        <v>391</v>
      </c>
      <c r="B19753" s="13">
        <v>1901</v>
      </c>
      <c r="C19753" s="13">
        <v>297621</v>
      </c>
    </row>
    <row r="19754" spans="1:3" ht="15.75" hidden="1" customHeight="1">
      <c r="A19754" s="13" t="s">
        <v>391</v>
      </c>
      <c r="B19754" s="13">
        <v>1902</v>
      </c>
      <c r="C19754" s="13">
        <v>300047</v>
      </c>
    </row>
    <row r="19755" spans="1:3" ht="15.75" hidden="1" customHeight="1">
      <c r="A19755" s="13" t="s">
        <v>391</v>
      </c>
      <c r="B19755" s="13">
        <v>1903</v>
      </c>
      <c r="C19755" s="13">
        <v>302493</v>
      </c>
    </row>
    <row r="19756" spans="1:3" ht="15.75" hidden="1" customHeight="1">
      <c r="A19756" s="13" t="s">
        <v>391</v>
      </c>
      <c r="B19756" s="13">
        <v>1904</v>
      </c>
      <c r="C19756" s="13">
        <v>304958</v>
      </c>
    </row>
    <row r="19757" spans="1:3" ht="15.75" hidden="1" customHeight="1">
      <c r="A19757" s="13" t="s">
        <v>391</v>
      </c>
      <c r="B19757" s="13">
        <v>1905</v>
      </c>
      <c r="C19757" s="13">
        <v>307443</v>
      </c>
    </row>
    <row r="19758" spans="1:3" ht="15.75" hidden="1" customHeight="1">
      <c r="A19758" s="13" t="s">
        <v>391</v>
      </c>
      <c r="B19758" s="13">
        <v>1906</v>
      </c>
      <c r="C19758" s="13">
        <v>309947</v>
      </c>
    </row>
    <row r="19759" spans="1:3" ht="15.75" hidden="1" customHeight="1">
      <c r="A19759" s="13" t="s">
        <v>391</v>
      </c>
      <c r="B19759" s="13">
        <v>1907</v>
      </c>
      <c r="C19759" s="13">
        <v>312472</v>
      </c>
    </row>
    <row r="19760" spans="1:3" ht="15.75" hidden="1" customHeight="1">
      <c r="A19760" s="13" t="s">
        <v>391</v>
      </c>
      <c r="B19760" s="13">
        <v>1908</v>
      </c>
      <c r="C19760" s="13">
        <v>315017</v>
      </c>
    </row>
    <row r="19761" spans="1:3" ht="15.75" hidden="1" customHeight="1">
      <c r="A19761" s="13" t="s">
        <v>391</v>
      </c>
      <c r="B19761" s="13">
        <v>1909</v>
      </c>
      <c r="C19761" s="13">
        <v>317518</v>
      </c>
    </row>
    <row r="19762" spans="1:3" ht="15.75" hidden="1" customHeight="1">
      <c r="A19762" s="13" t="s">
        <v>391</v>
      </c>
      <c r="B19762" s="13">
        <v>1910</v>
      </c>
      <c r="C19762" s="13">
        <v>319975</v>
      </c>
    </row>
    <row r="19763" spans="1:3" ht="15.75" hidden="1" customHeight="1">
      <c r="A19763" s="13" t="s">
        <v>391</v>
      </c>
      <c r="B19763" s="13">
        <v>1911</v>
      </c>
      <c r="C19763" s="13">
        <v>322386</v>
      </c>
    </row>
    <row r="19764" spans="1:3" ht="15.75" hidden="1" customHeight="1">
      <c r="A19764" s="13" t="s">
        <v>391</v>
      </c>
      <c r="B19764" s="13">
        <v>1912</v>
      </c>
      <c r="C19764" s="13">
        <v>324751</v>
      </c>
    </row>
    <row r="19765" spans="1:3" ht="15.75" hidden="1" customHeight="1">
      <c r="A19765" s="13" t="s">
        <v>391</v>
      </c>
      <c r="B19765" s="13">
        <v>1913</v>
      </c>
      <c r="C19765" s="13">
        <v>327069</v>
      </c>
    </row>
    <row r="19766" spans="1:3" ht="15.75" hidden="1" customHeight="1">
      <c r="A19766" s="13" t="s">
        <v>391</v>
      </c>
      <c r="B19766" s="13">
        <v>1914</v>
      </c>
      <c r="C19766" s="13">
        <v>329403</v>
      </c>
    </row>
    <row r="19767" spans="1:3" ht="15.75" hidden="1" customHeight="1">
      <c r="A19767" s="13" t="s">
        <v>391</v>
      </c>
      <c r="B19767" s="13">
        <v>1915</v>
      </c>
      <c r="C19767" s="13">
        <v>331753</v>
      </c>
    </row>
    <row r="19768" spans="1:3" ht="15.75" hidden="1" customHeight="1">
      <c r="A19768" s="13" t="s">
        <v>391</v>
      </c>
      <c r="B19768" s="13">
        <v>1916</v>
      </c>
      <c r="C19768" s="13">
        <v>334119</v>
      </c>
    </row>
    <row r="19769" spans="1:3" ht="15.75" hidden="1" customHeight="1">
      <c r="A19769" s="13" t="s">
        <v>391</v>
      </c>
      <c r="B19769" s="13">
        <v>1917</v>
      </c>
      <c r="C19769" s="13">
        <v>336502</v>
      </c>
    </row>
    <row r="19770" spans="1:3" ht="15.75" hidden="1" customHeight="1">
      <c r="A19770" s="13" t="s">
        <v>391</v>
      </c>
      <c r="B19770" s="13">
        <v>1918</v>
      </c>
      <c r="C19770" s="13">
        <v>338521</v>
      </c>
    </row>
    <row r="19771" spans="1:3" ht="15.75" hidden="1" customHeight="1">
      <c r="A19771" s="13" t="s">
        <v>391</v>
      </c>
      <c r="B19771" s="13">
        <v>1919</v>
      </c>
      <c r="C19771" s="13">
        <v>341169</v>
      </c>
    </row>
    <row r="19772" spans="1:3" ht="15.75" hidden="1" customHeight="1">
      <c r="A19772" s="13" t="s">
        <v>391</v>
      </c>
      <c r="B19772" s="13">
        <v>1920</v>
      </c>
      <c r="C19772" s="13">
        <v>344458</v>
      </c>
    </row>
    <row r="19773" spans="1:3" ht="15.75" hidden="1" customHeight="1">
      <c r="A19773" s="13" t="s">
        <v>391</v>
      </c>
      <c r="B19773" s="13">
        <v>1921</v>
      </c>
      <c r="C19773" s="13">
        <v>348403</v>
      </c>
    </row>
    <row r="19774" spans="1:3" ht="15.75" hidden="1" customHeight="1">
      <c r="A19774" s="13" t="s">
        <v>391</v>
      </c>
      <c r="B19774" s="13">
        <v>1922</v>
      </c>
      <c r="C19774" s="13">
        <v>353016</v>
      </c>
    </row>
    <row r="19775" spans="1:3" ht="15.75" hidden="1" customHeight="1">
      <c r="A19775" s="13" t="s">
        <v>391</v>
      </c>
      <c r="B19775" s="13">
        <v>1923</v>
      </c>
      <c r="C19775" s="13">
        <v>358311</v>
      </c>
    </row>
    <row r="19776" spans="1:3" ht="15.75" hidden="1" customHeight="1">
      <c r="A19776" s="13" t="s">
        <v>391</v>
      </c>
      <c r="B19776" s="13">
        <v>1924</v>
      </c>
      <c r="C19776" s="13">
        <v>363686</v>
      </c>
    </row>
    <row r="19777" spans="1:3" ht="15.75" hidden="1" customHeight="1">
      <c r="A19777" s="13" t="s">
        <v>391</v>
      </c>
      <c r="B19777" s="13">
        <v>1925</v>
      </c>
      <c r="C19777" s="13">
        <v>369141</v>
      </c>
    </row>
    <row r="19778" spans="1:3" ht="15.75" hidden="1" customHeight="1">
      <c r="A19778" s="13" t="s">
        <v>391</v>
      </c>
      <c r="B19778" s="13">
        <v>1926</v>
      </c>
      <c r="C19778" s="13">
        <v>374678</v>
      </c>
    </row>
    <row r="19779" spans="1:3" ht="15.75" hidden="1" customHeight="1">
      <c r="A19779" s="13" t="s">
        <v>391</v>
      </c>
      <c r="B19779" s="13">
        <v>1927</v>
      </c>
      <c r="C19779" s="13">
        <v>380299</v>
      </c>
    </row>
    <row r="19780" spans="1:3" ht="15.75" hidden="1" customHeight="1">
      <c r="A19780" s="13" t="s">
        <v>391</v>
      </c>
      <c r="B19780" s="13">
        <v>1928</v>
      </c>
      <c r="C19780" s="13">
        <v>386003</v>
      </c>
    </row>
    <row r="19781" spans="1:3" ht="15.75" hidden="1" customHeight="1">
      <c r="A19781" s="13" t="s">
        <v>391</v>
      </c>
      <c r="B19781" s="13">
        <v>1929</v>
      </c>
      <c r="C19781" s="13">
        <v>391714</v>
      </c>
    </row>
    <row r="19782" spans="1:3" ht="15.75" hidden="1" customHeight="1">
      <c r="A19782" s="13" t="s">
        <v>391</v>
      </c>
      <c r="B19782" s="13">
        <v>1930</v>
      </c>
      <c r="C19782" s="13">
        <v>397429</v>
      </c>
    </row>
    <row r="19783" spans="1:3" ht="15.75" hidden="1" customHeight="1">
      <c r="A19783" s="13" t="s">
        <v>391</v>
      </c>
      <c r="B19783" s="13">
        <v>1931</v>
      </c>
      <c r="C19783" s="13">
        <v>403149</v>
      </c>
    </row>
    <row r="19784" spans="1:3" ht="15.75" hidden="1" customHeight="1">
      <c r="A19784" s="13" t="s">
        <v>391</v>
      </c>
      <c r="B19784" s="13">
        <v>1932</v>
      </c>
      <c r="C19784" s="13">
        <v>408871</v>
      </c>
    </row>
    <row r="19785" spans="1:3" ht="15.75" hidden="1" customHeight="1">
      <c r="A19785" s="13" t="s">
        <v>391</v>
      </c>
      <c r="B19785" s="13">
        <v>1933</v>
      </c>
      <c r="C19785" s="13">
        <v>414595</v>
      </c>
    </row>
    <row r="19786" spans="1:3" ht="15.75" hidden="1" customHeight="1">
      <c r="A19786" s="13" t="s">
        <v>391</v>
      </c>
      <c r="B19786" s="13">
        <v>1934</v>
      </c>
      <c r="C19786" s="13">
        <v>420400</v>
      </c>
    </row>
    <row r="19787" spans="1:3" ht="15.75" hidden="1" customHeight="1">
      <c r="A19787" s="13" t="s">
        <v>391</v>
      </c>
      <c r="B19787" s="13">
        <v>1935</v>
      </c>
      <c r="C19787" s="13">
        <v>426285</v>
      </c>
    </row>
    <row r="19788" spans="1:3" ht="15.75" hidden="1" customHeight="1">
      <c r="A19788" s="13" t="s">
        <v>391</v>
      </c>
      <c r="B19788" s="13">
        <v>1936</v>
      </c>
      <c r="C19788" s="13">
        <v>432253</v>
      </c>
    </row>
    <row r="19789" spans="1:3" ht="15.75" hidden="1" customHeight="1">
      <c r="A19789" s="13" t="s">
        <v>391</v>
      </c>
      <c r="B19789" s="13">
        <v>1937</v>
      </c>
      <c r="C19789" s="13">
        <v>438305</v>
      </c>
    </row>
    <row r="19790" spans="1:3" ht="15.75" hidden="1" customHeight="1">
      <c r="A19790" s="13" t="s">
        <v>391</v>
      </c>
      <c r="B19790" s="13">
        <v>1938</v>
      </c>
      <c r="C19790" s="13">
        <v>444441</v>
      </c>
    </row>
    <row r="19791" spans="1:3" ht="15.75" hidden="1" customHeight="1">
      <c r="A19791" s="13" t="s">
        <v>391</v>
      </c>
      <c r="B19791" s="13">
        <v>1939</v>
      </c>
      <c r="C19791" s="13">
        <v>451029</v>
      </c>
    </row>
    <row r="19792" spans="1:3" ht="15.75" hidden="1" customHeight="1">
      <c r="A19792" s="13" t="s">
        <v>391</v>
      </c>
      <c r="B19792" s="13">
        <v>1940</v>
      </c>
      <c r="C19792" s="13">
        <v>458081</v>
      </c>
    </row>
    <row r="19793" spans="1:4" ht="15.75" hidden="1" customHeight="1">
      <c r="A19793" s="13" t="s">
        <v>391</v>
      </c>
      <c r="B19793" s="13">
        <v>1941</v>
      </c>
      <c r="C19793" s="13">
        <v>465610</v>
      </c>
    </row>
    <row r="19794" spans="1:4" ht="15.75" hidden="1" customHeight="1">
      <c r="A19794" s="13" t="s">
        <v>391</v>
      </c>
      <c r="B19794" s="13">
        <v>1942</v>
      </c>
      <c r="C19794" s="13">
        <v>473631</v>
      </c>
    </row>
    <row r="19795" spans="1:4" ht="15.75" hidden="1" customHeight="1">
      <c r="A19795" s="13" t="s">
        <v>391</v>
      </c>
      <c r="B19795" s="13">
        <v>1943</v>
      </c>
      <c r="C19795" s="13">
        <v>482156</v>
      </c>
    </row>
    <row r="19796" spans="1:4" ht="15.75" hidden="1" customHeight="1">
      <c r="A19796" s="13" t="s">
        <v>391</v>
      </c>
      <c r="B19796" s="13">
        <v>1944</v>
      </c>
      <c r="C19796" s="13">
        <v>490835</v>
      </c>
    </row>
    <row r="19797" spans="1:4" ht="15.75" hidden="1" customHeight="1">
      <c r="A19797" s="13" t="s">
        <v>391</v>
      </c>
      <c r="B19797" s="13">
        <v>1945</v>
      </c>
      <c r="C19797" s="13">
        <v>499670</v>
      </c>
    </row>
    <row r="19798" spans="1:4" ht="15.75" hidden="1" customHeight="1">
      <c r="A19798" s="13" t="s">
        <v>391</v>
      </c>
      <c r="B19798" s="13">
        <v>1946</v>
      </c>
      <c r="C19798" s="13">
        <v>508664</v>
      </c>
    </row>
    <row r="19799" spans="1:4" ht="15.75" hidden="1" customHeight="1">
      <c r="A19799" s="13" t="s">
        <v>391</v>
      </c>
      <c r="B19799" s="13">
        <v>1947</v>
      </c>
      <c r="C19799" s="13">
        <v>517820</v>
      </c>
    </row>
    <row r="19800" spans="1:4" ht="15.75" hidden="1" customHeight="1">
      <c r="A19800" s="13" t="s">
        <v>391</v>
      </c>
      <c r="B19800" s="13">
        <v>1948</v>
      </c>
      <c r="C19800" s="13">
        <v>527141</v>
      </c>
    </row>
    <row r="19801" spans="1:4" ht="15.75" hidden="1" customHeight="1">
      <c r="A19801" s="13" t="s">
        <v>391</v>
      </c>
      <c r="B19801" s="13">
        <v>1949</v>
      </c>
      <c r="C19801" s="13">
        <v>535679</v>
      </c>
    </row>
    <row r="19802" spans="1:4" ht="15.75" hidden="1" customHeight="1">
      <c r="A19802" s="13" t="s">
        <v>391</v>
      </c>
      <c r="B19802" s="13">
        <v>1950</v>
      </c>
      <c r="C19802" s="13">
        <v>543421</v>
      </c>
      <c r="D19802" s="13">
        <v>7.0000000000000001E-3</v>
      </c>
    </row>
    <row r="19803" spans="1:4" ht="15.75" hidden="1" customHeight="1">
      <c r="A19803" s="13" t="s">
        <v>391</v>
      </c>
      <c r="B19803" s="13">
        <v>1951</v>
      </c>
      <c r="C19803" s="13">
        <v>549492</v>
      </c>
      <c r="D19803" s="13">
        <v>4.0000000000000001E-3</v>
      </c>
    </row>
    <row r="19804" spans="1:4" ht="15.75" hidden="1" customHeight="1">
      <c r="A19804" s="13" t="s">
        <v>391</v>
      </c>
      <c r="B19804" s="13">
        <v>1952</v>
      </c>
      <c r="C19804" s="13">
        <v>553619</v>
      </c>
      <c r="D19804" s="13">
        <v>1.0999999999999999E-2</v>
      </c>
    </row>
    <row r="19805" spans="1:4" ht="15.75" hidden="1" customHeight="1">
      <c r="A19805" s="13" t="s">
        <v>391</v>
      </c>
      <c r="B19805" s="13">
        <v>1953</v>
      </c>
      <c r="C19805" s="13">
        <v>557291</v>
      </c>
      <c r="D19805" s="13">
        <v>7.0000000000000001E-3</v>
      </c>
    </row>
    <row r="19806" spans="1:4" ht="15.75" hidden="1" customHeight="1">
      <c r="A19806" s="13" t="s">
        <v>391</v>
      </c>
      <c r="B19806" s="13">
        <v>1954</v>
      </c>
      <c r="C19806" s="13">
        <v>560619</v>
      </c>
      <c r="D19806" s="13">
        <v>7.0000000000000001E-3</v>
      </c>
    </row>
    <row r="19807" spans="1:4" ht="15.75" hidden="1" customHeight="1">
      <c r="A19807" s="13" t="s">
        <v>391</v>
      </c>
      <c r="B19807" s="13">
        <v>1955</v>
      </c>
      <c r="C19807" s="13">
        <v>563715</v>
      </c>
      <c r="D19807" s="13">
        <v>1.0999999999999999E-2</v>
      </c>
    </row>
    <row r="19808" spans="1:4" ht="15.75" hidden="1" customHeight="1">
      <c r="A19808" s="13" t="s">
        <v>391</v>
      </c>
      <c r="B19808" s="13">
        <v>1956</v>
      </c>
      <c r="C19808" s="13">
        <v>566667</v>
      </c>
      <c r="D19808" s="13">
        <v>1.0999999999999999E-2</v>
      </c>
    </row>
    <row r="19809" spans="1:4" ht="15.75" hidden="1" customHeight="1">
      <c r="A19809" s="13" t="s">
        <v>391</v>
      </c>
      <c r="B19809" s="13">
        <v>1957</v>
      </c>
      <c r="C19809" s="13">
        <v>569518</v>
      </c>
      <c r="D19809" s="13">
        <v>1.0999999999999999E-2</v>
      </c>
    </row>
    <row r="19810" spans="1:4" ht="15.75" hidden="1" customHeight="1">
      <c r="A19810" s="13" t="s">
        <v>391</v>
      </c>
      <c r="B19810" s="13">
        <v>1958</v>
      </c>
      <c r="C19810" s="13">
        <v>572323</v>
      </c>
      <c r="D19810" s="13">
        <v>1.0999999999999999E-2</v>
      </c>
    </row>
    <row r="19811" spans="1:4" ht="15.75" hidden="1" customHeight="1">
      <c r="A19811" s="13" t="s">
        <v>391</v>
      </c>
      <c r="B19811" s="13">
        <v>1959</v>
      </c>
      <c r="C19811" s="13">
        <v>575112</v>
      </c>
      <c r="D19811" s="13">
        <v>1.4999999999999999E-2</v>
      </c>
    </row>
    <row r="19812" spans="1:4" ht="15.75" hidden="1" customHeight="1">
      <c r="A19812" s="13" t="s">
        <v>391</v>
      </c>
      <c r="B19812" s="13">
        <v>1960</v>
      </c>
      <c r="C19812" s="13">
        <v>577942</v>
      </c>
      <c r="D19812" s="13">
        <v>1.7999999999999999E-2</v>
      </c>
    </row>
    <row r="19813" spans="1:4" ht="15.75" hidden="1" customHeight="1">
      <c r="A19813" s="13" t="s">
        <v>391</v>
      </c>
      <c r="B19813" s="13">
        <v>1961</v>
      </c>
      <c r="C19813" s="13">
        <v>583119</v>
      </c>
      <c r="D19813" s="13">
        <v>2.9000000000000001E-2</v>
      </c>
    </row>
    <row r="19814" spans="1:4" ht="15.75" hidden="1" customHeight="1">
      <c r="A19814" s="13" t="s">
        <v>391</v>
      </c>
      <c r="B19814" s="13">
        <v>1962</v>
      </c>
      <c r="C19814" s="13">
        <v>590408</v>
      </c>
      <c r="D19814" s="13">
        <v>0.04</v>
      </c>
    </row>
    <row r="19815" spans="1:4" ht="15.75" hidden="1" customHeight="1">
      <c r="A19815" s="13" t="s">
        <v>391</v>
      </c>
      <c r="B19815" s="13">
        <v>1963</v>
      </c>
      <c r="C19815" s="13">
        <v>595807</v>
      </c>
      <c r="D19815" s="13">
        <v>4.8000000000000001E-2</v>
      </c>
    </row>
    <row r="19816" spans="1:4" ht="15.75" hidden="1" customHeight="1">
      <c r="A19816" s="13" t="s">
        <v>391</v>
      </c>
      <c r="B19816" s="13">
        <v>1964</v>
      </c>
      <c r="C19816" s="13">
        <v>590490</v>
      </c>
      <c r="D19816" s="13">
        <v>5.8999999999999997E-2</v>
      </c>
    </row>
    <row r="19817" spans="1:4" ht="15.75" hidden="1" customHeight="1">
      <c r="A19817" s="13" t="s">
        <v>391</v>
      </c>
      <c r="B19817" s="13">
        <v>1965</v>
      </c>
      <c r="C19817" s="13">
        <v>577647</v>
      </c>
      <c r="D19817" s="13">
        <v>6.6000000000000003E-2</v>
      </c>
    </row>
    <row r="19818" spans="1:4" ht="15.75" hidden="1" customHeight="1">
      <c r="A19818" s="13" t="s">
        <v>391</v>
      </c>
      <c r="B19818" s="13">
        <v>1966</v>
      </c>
      <c r="C19818" s="13">
        <v>570383</v>
      </c>
      <c r="D19818" s="13">
        <v>6.6000000000000003E-2</v>
      </c>
    </row>
    <row r="19819" spans="1:4" ht="15.75" hidden="1" customHeight="1">
      <c r="A19819" s="13" t="s">
        <v>391</v>
      </c>
      <c r="B19819" s="13">
        <v>1967</v>
      </c>
      <c r="C19819" s="13">
        <v>573388</v>
      </c>
      <c r="D19819" s="13">
        <v>4.8000000000000001E-2</v>
      </c>
    </row>
    <row r="19820" spans="1:4" ht="15.75" hidden="1" customHeight="1">
      <c r="A19820" s="13" t="s">
        <v>391</v>
      </c>
      <c r="B19820" s="13">
        <v>1968</v>
      </c>
      <c r="C19820" s="13">
        <v>583485</v>
      </c>
      <c r="D19820" s="13">
        <v>6.2E-2</v>
      </c>
    </row>
    <row r="19821" spans="1:4" ht="15.75" hidden="1" customHeight="1">
      <c r="A19821" s="13" t="s">
        <v>391</v>
      </c>
      <c r="B19821" s="13">
        <v>1969</v>
      </c>
      <c r="C19821" s="13">
        <v>587887</v>
      </c>
      <c r="D19821" s="13">
        <v>5.8999999999999997E-2</v>
      </c>
    </row>
    <row r="19822" spans="1:4" ht="15.75" hidden="1" customHeight="1">
      <c r="A19822" s="13" t="s">
        <v>391</v>
      </c>
      <c r="B19822" s="13">
        <v>1970</v>
      </c>
      <c r="C19822" s="13">
        <v>591665</v>
      </c>
      <c r="D19822" s="13">
        <v>7.0000000000000007E-2</v>
      </c>
    </row>
    <row r="19823" spans="1:4" ht="15.75" hidden="1" customHeight="1">
      <c r="A19823" s="13" t="s">
        <v>391</v>
      </c>
      <c r="B19823" s="13">
        <v>1971</v>
      </c>
      <c r="C19823" s="13">
        <v>594509</v>
      </c>
      <c r="D19823" s="13">
        <v>7.2999999999999995E-2</v>
      </c>
    </row>
    <row r="19824" spans="1:4" ht="15.75" hidden="1" customHeight="1">
      <c r="A19824" s="13" t="s">
        <v>391</v>
      </c>
      <c r="B19824" s="13">
        <v>1972</v>
      </c>
      <c r="C19824" s="13">
        <v>595955</v>
      </c>
      <c r="D19824" s="13">
        <v>6.6000000000000003E-2</v>
      </c>
    </row>
    <row r="19825" spans="1:4" ht="15.75" hidden="1" customHeight="1">
      <c r="A19825" s="13" t="s">
        <v>391</v>
      </c>
      <c r="B19825" s="13">
        <v>1973</v>
      </c>
      <c r="C19825" s="13">
        <v>603213</v>
      </c>
      <c r="D19825" s="13">
        <v>0.11</v>
      </c>
    </row>
    <row r="19826" spans="1:4" ht="15.75" hidden="1" customHeight="1">
      <c r="A19826" s="13" t="s">
        <v>391</v>
      </c>
      <c r="B19826" s="13">
        <v>1974</v>
      </c>
      <c r="C19826" s="13">
        <v>623578</v>
      </c>
      <c r="D19826" s="13">
        <v>0.10299999999999999</v>
      </c>
    </row>
    <row r="19827" spans="1:4" ht="15.75" hidden="1" customHeight="1">
      <c r="A19827" s="13" t="s">
        <v>391</v>
      </c>
      <c r="B19827" s="13">
        <v>1975</v>
      </c>
      <c r="C19827" s="13">
        <v>659640</v>
      </c>
      <c r="D19827" s="13">
        <v>0.114</v>
      </c>
    </row>
    <row r="19828" spans="1:4" ht="15.75" hidden="1" customHeight="1">
      <c r="A19828" s="13" t="s">
        <v>391</v>
      </c>
      <c r="B19828" s="13">
        <v>1976</v>
      </c>
      <c r="C19828" s="13">
        <v>701025</v>
      </c>
      <c r="D19828" s="13">
        <v>9.5000000000000001E-2</v>
      </c>
    </row>
    <row r="19829" spans="1:4" ht="15.75" hidden="1" customHeight="1">
      <c r="A19829" s="13" t="s">
        <v>391</v>
      </c>
      <c r="B19829" s="13">
        <v>1977</v>
      </c>
      <c r="C19829" s="13">
        <v>746594</v>
      </c>
      <c r="D19829" s="13">
        <v>0.10299999999999999</v>
      </c>
    </row>
    <row r="19830" spans="1:4" ht="15.75" hidden="1" customHeight="1">
      <c r="A19830" s="13" t="s">
        <v>391</v>
      </c>
      <c r="B19830" s="13">
        <v>1978</v>
      </c>
      <c r="C19830" s="13">
        <v>794333</v>
      </c>
      <c r="D19830" s="13">
        <v>0.10299999999999999</v>
      </c>
    </row>
    <row r="19831" spans="1:4" ht="15.75" hidden="1" customHeight="1">
      <c r="A19831" s="13" t="s">
        <v>391</v>
      </c>
      <c r="B19831" s="13">
        <v>1979</v>
      </c>
      <c r="C19831" s="13">
        <v>821605</v>
      </c>
      <c r="D19831" s="13">
        <v>0.11</v>
      </c>
    </row>
    <row r="19832" spans="1:4" ht="15.75" hidden="1" customHeight="1">
      <c r="A19832" s="13" t="s">
        <v>391</v>
      </c>
      <c r="B19832" s="13">
        <v>1980</v>
      </c>
      <c r="C19832" s="13">
        <v>831469</v>
      </c>
      <c r="D19832" s="13">
        <v>0.14699999999999999</v>
      </c>
    </row>
    <row r="19833" spans="1:4" ht="15.75" hidden="1" customHeight="1">
      <c r="A19833" s="13" t="s">
        <v>391</v>
      </c>
      <c r="B19833" s="13">
        <v>1981</v>
      </c>
      <c r="C19833" s="13">
        <v>844965</v>
      </c>
      <c r="D19833" s="13">
        <v>0.14299999999999999</v>
      </c>
    </row>
    <row r="19834" spans="1:4" ht="15.75" hidden="1" customHeight="1">
      <c r="A19834" s="13" t="s">
        <v>391</v>
      </c>
      <c r="B19834" s="13">
        <v>1982</v>
      </c>
      <c r="C19834" s="13">
        <v>858639</v>
      </c>
      <c r="D19834" s="13">
        <v>0.14299999999999999</v>
      </c>
    </row>
    <row r="19835" spans="1:4" ht="15.75" hidden="1" customHeight="1">
      <c r="A19835" s="13" t="s">
        <v>391</v>
      </c>
      <c r="B19835" s="13">
        <v>1983</v>
      </c>
      <c r="C19835" s="13">
        <v>872403</v>
      </c>
      <c r="D19835" s="13">
        <v>0.14299999999999999</v>
      </c>
    </row>
    <row r="19836" spans="1:4" ht="15.75" hidden="1" customHeight="1">
      <c r="A19836" s="13" t="s">
        <v>391</v>
      </c>
      <c r="B19836" s="13">
        <v>1984</v>
      </c>
      <c r="C19836" s="13">
        <v>886217</v>
      </c>
      <c r="D19836" s="13">
        <v>0.161</v>
      </c>
    </row>
    <row r="19837" spans="1:4" ht="15.75" hidden="1" customHeight="1">
      <c r="A19837" s="13" t="s">
        <v>391</v>
      </c>
      <c r="B19837" s="13">
        <v>1985</v>
      </c>
      <c r="C19837" s="13">
        <v>900091</v>
      </c>
      <c r="D19837" s="13">
        <v>0.17199999999999999</v>
      </c>
    </row>
    <row r="19838" spans="1:4" ht="15.75" hidden="1" customHeight="1">
      <c r="A19838" s="13" t="s">
        <v>391</v>
      </c>
      <c r="B19838" s="13">
        <v>1986</v>
      </c>
      <c r="C19838" s="13">
        <v>914138</v>
      </c>
      <c r="D19838" s="13">
        <v>0.183</v>
      </c>
    </row>
    <row r="19839" spans="1:4" ht="15.75" hidden="1" customHeight="1">
      <c r="A19839" s="13" t="s">
        <v>391</v>
      </c>
      <c r="B19839" s="13">
        <v>1987</v>
      </c>
      <c r="C19839" s="13">
        <v>928415</v>
      </c>
      <c r="D19839" s="13">
        <v>0.19400000000000001</v>
      </c>
    </row>
    <row r="19840" spans="1:4" ht="15.75" hidden="1" customHeight="1">
      <c r="A19840" s="13" t="s">
        <v>391</v>
      </c>
      <c r="B19840" s="13">
        <v>1988</v>
      </c>
      <c r="C19840" s="13">
        <v>943086</v>
      </c>
      <c r="D19840" s="13">
        <v>0.216</v>
      </c>
    </row>
    <row r="19841" spans="1:4" ht="15.75" hidden="1" customHeight="1">
      <c r="A19841" s="13" t="s">
        <v>391</v>
      </c>
      <c r="B19841" s="13">
        <v>1989</v>
      </c>
      <c r="C19841" s="13">
        <v>958245</v>
      </c>
      <c r="D19841" s="13">
        <v>0.23100000000000001</v>
      </c>
    </row>
    <row r="19842" spans="1:4" ht="15.75" hidden="1" customHeight="1">
      <c r="A19842" s="13" t="s">
        <v>391</v>
      </c>
      <c r="B19842" s="13">
        <v>1990</v>
      </c>
      <c r="C19842" s="13">
        <v>973557</v>
      </c>
      <c r="D19842" s="13">
        <v>0.17199999999999999</v>
      </c>
    </row>
    <row r="19843" spans="1:4" ht="15.75" hidden="1" customHeight="1">
      <c r="A19843" s="13" t="s">
        <v>391</v>
      </c>
      <c r="B19843" s="13">
        <v>1991</v>
      </c>
      <c r="C19843" s="13">
        <v>993861</v>
      </c>
      <c r="D19843" s="13">
        <v>0.17599999999999999</v>
      </c>
    </row>
    <row r="19844" spans="1:4" ht="15.75" hidden="1" customHeight="1">
      <c r="A19844" s="13" t="s">
        <v>391</v>
      </c>
      <c r="B19844" s="13">
        <v>1992</v>
      </c>
      <c r="C19844" s="13">
        <v>1022910</v>
      </c>
      <c r="D19844" s="13">
        <v>0.18</v>
      </c>
    </row>
    <row r="19845" spans="1:4" ht="15.75" hidden="1" customHeight="1">
      <c r="A19845" s="13" t="s">
        <v>391</v>
      </c>
      <c r="B19845" s="13">
        <v>1993</v>
      </c>
      <c r="C19845" s="13">
        <v>1056767</v>
      </c>
      <c r="D19845" s="13">
        <v>0.183</v>
      </c>
    </row>
    <row r="19846" spans="1:4" ht="15.75" hidden="1" customHeight="1">
      <c r="A19846" s="13" t="s">
        <v>391</v>
      </c>
      <c r="B19846" s="13">
        <v>1994</v>
      </c>
      <c r="C19846" s="13">
        <v>1089623</v>
      </c>
      <c r="D19846" s="13">
        <v>0.183</v>
      </c>
    </row>
    <row r="19847" spans="1:4" ht="15.75" hidden="1" customHeight="1">
      <c r="A19847" s="13" t="s">
        <v>391</v>
      </c>
      <c r="B19847" s="13">
        <v>1995</v>
      </c>
      <c r="C19847" s="13">
        <v>1117229</v>
      </c>
      <c r="D19847" s="13">
        <v>0.183</v>
      </c>
    </row>
    <row r="19848" spans="1:4" ht="15.75" hidden="1" customHeight="1">
      <c r="A19848" s="13" t="s">
        <v>391</v>
      </c>
      <c r="B19848" s="13">
        <v>1996</v>
      </c>
      <c r="C19848" s="13">
        <v>1140610</v>
      </c>
      <c r="D19848" s="13">
        <v>0.183</v>
      </c>
    </row>
    <row r="19849" spans="1:4" ht="15.75" hidden="1" customHeight="1">
      <c r="A19849" s="13" t="s">
        <v>391</v>
      </c>
      <c r="B19849" s="13">
        <v>1997</v>
      </c>
      <c r="C19849" s="13">
        <v>1162451</v>
      </c>
      <c r="D19849" s="13">
        <v>0.20200000000000001</v>
      </c>
    </row>
    <row r="19850" spans="1:4" ht="15.75" hidden="1" customHeight="1">
      <c r="A19850" s="13" t="s">
        <v>391</v>
      </c>
      <c r="B19850" s="13">
        <v>1998</v>
      </c>
      <c r="C19850" s="13">
        <v>1184074</v>
      </c>
      <c r="D19850" s="13">
        <v>0.17199999999999999</v>
      </c>
    </row>
    <row r="19851" spans="1:4" ht="15.75" hidden="1" customHeight="1">
      <c r="A19851" s="13" t="s">
        <v>391</v>
      </c>
      <c r="B19851" s="13">
        <v>1999</v>
      </c>
      <c r="C19851" s="13">
        <v>1206478</v>
      </c>
      <c r="D19851" s="13">
        <v>0.19400000000000001</v>
      </c>
    </row>
    <row r="19852" spans="1:4" ht="15.75" hidden="1" customHeight="1">
      <c r="A19852" s="13" t="s">
        <v>391</v>
      </c>
      <c r="B19852" s="13">
        <v>2000</v>
      </c>
      <c r="C19852" s="13">
        <v>1230855</v>
      </c>
      <c r="D19852" s="13">
        <v>0.14699999999999999</v>
      </c>
    </row>
    <row r="19853" spans="1:4" ht="15.75" hidden="1" customHeight="1">
      <c r="A19853" s="13" t="s">
        <v>391</v>
      </c>
      <c r="B19853" s="13">
        <v>2001</v>
      </c>
      <c r="C19853" s="13">
        <v>1257390</v>
      </c>
      <c r="D19853" s="13">
        <v>0.15</v>
      </c>
    </row>
    <row r="19854" spans="1:4" ht="15.75" hidden="1" customHeight="1">
      <c r="A19854" s="13" t="s">
        <v>391</v>
      </c>
      <c r="B19854" s="13">
        <v>2002</v>
      </c>
      <c r="C19854" s="13">
        <v>1285682</v>
      </c>
      <c r="D19854" s="13">
        <v>0.154</v>
      </c>
    </row>
    <row r="19855" spans="1:4" ht="15.75" hidden="1" customHeight="1">
      <c r="A19855" s="13" t="s">
        <v>391</v>
      </c>
      <c r="B19855" s="13">
        <v>2003</v>
      </c>
      <c r="C19855" s="13">
        <v>1315670</v>
      </c>
      <c r="D19855" s="13">
        <v>0.19400000000000001</v>
      </c>
    </row>
    <row r="19856" spans="1:4" ht="15.75" hidden="1" customHeight="1">
      <c r="A19856" s="13" t="s">
        <v>391</v>
      </c>
      <c r="B19856" s="13">
        <v>2004</v>
      </c>
      <c r="C19856" s="13">
        <v>1347012</v>
      </c>
      <c r="D19856" s="13">
        <v>0.20200000000000001</v>
      </c>
    </row>
    <row r="19857" spans="1:4" ht="15.75" hidden="1" customHeight="1">
      <c r="A19857" s="13" t="s">
        <v>391</v>
      </c>
      <c r="B19857" s="13">
        <v>2005</v>
      </c>
      <c r="C19857" s="13">
        <v>1379714</v>
      </c>
      <c r="D19857" s="13">
        <v>0.21299999999999999</v>
      </c>
    </row>
    <row r="19858" spans="1:4" ht="15.75" hidden="1" customHeight="1">
      <c r="A19858" s="13" t="s">
        <v>391</v>
      </c>
      <c r="B19858" s="13">
        <v>2006</v>
      </c>
      <c r="C19858" s="13">
        <v>1414094</v>
      </c>
      <c r="D19858" s="13">
        <v>0.216</v>
      </c>
    </row>
    <row r="19859" spans="1:4" ht="15.75" hidden="1" customHeight="1">
      <c r="A19859" s="13" t="s">
        <v>391</v>
      </c>
      <c r="B19859" s="13">
        <v>2007</v>
      </c>
      <c r="C19859" s="13">
        <v>1450574</v>
      </c>
      <c r="D19859" s="13">
        <v>0.23100000000000001</v>
      </c>
    </row>
    <row r="19860" spans="1:4" ht="15.75" hidden="1" customHeight="1">
      <c r="A19860" s="13" t="s">
        <v>391</v>
      </c>
      <c r="B19860" s="13">
        <v>2008</v>
      </c>
      <c r="C19860" s="13">
        <v>1488437</v>
      </c>
      <c r="D19860" s="13">
        <v>0.22700000000000001</v>
      </c>
    </row>
    <row r="19861" spans="1:4" ht="15.75" hidden="1" customHeight="1">
      <c r="A19861" s="13" t="s">
        <v>391</v>
      </c>
      <c r="B19861" s="13">
        <v>2009</v>
      </c>
      <c r="C19861" s="13">
        <v>1527207</v>
      </c>
      <c r="D19861" s="13">
        <v>0.23400000000000001</v>
      </c>
    </row>
    <row r="19862" spans="1:4" ht="15.75" hidden="1" customHeight="1">
      <c r="A19862" s="13" t="s">
        <v>391</v>
      </c>
      <c r="B19862" s="13">
        <v>2010</v>
      </c>
      <c r="C19862" s="13">
        <v>1567226</v>
      </c>
      <c r="D19862" s="13">
        <v>0.23799999999999999</v>
      </c>
    </row>
    <row r="19863" spans="1:4" ht="15.75" hidden="1" customHeight="1">
      <c r="A19863" s="13" t="s">
        <v>391</v>
      </c>
      <c r="B19863" s="13">
        <v>2011</v>
      </c>
      <c r="C19863" s="13">
        <v>1609025</v>
      </c>
      <c r="D19863" s="13">
        <v>0.24199999999999999</v>
      </c>
    </row>
    <row r="19864" spans="1:4" ht="15.75" hidden="1" customHeight="1">
      <c r="A19864" s="13" t="s">
        <v>391</v>
      </c>
      <c r="B19864" s="13">
        <v>2012</v>
      </c>
      <c r="C19864" s="13">
        <v>1652720</v>
      </c>
      <c r="D19864" s="13">
        <v>0.245</v>
      </c>
    </row>
    <row r="19865" spans="1:4" ht="15.75" hidden="1" customHeight="1">
      <c r="A19865" s="13" t="s">
        <v>391</v>
      </c>
      <c r="B19865" s="13">
        <v>2013</v>
      </c>
      <c r="C19865" s="13">
        <v>1697757</v>
      </c>
      <c r="D19865" s="13">
        <v>0.245</v>
      </c>
    </row>
    <row r="19866" spans="1:4" ht="15.75" hidden="1" customHeight="1">
      <c r="A19866" s="13" t="s">
        <v>391</v>
      </c>
      <c r="B19866" s="13">
        <v>2014</v>
      </c>
      <c r="C19866" s="13">
        <v>1743318</v>
      </c>
      <c r="D19866" s="13">
        <v>0.26</v>
      </c>
    </row>
    <row r="19867" spans="1:4" ht="15.75" hidden="1" customHeight="1">
      <c r="A19867" s="13" t="s">
        <v>391</v>
      </c>
      <c r="B19867" s="13">
        <v>2015</v>
      </c>
      <c r="C19867" s="13">
        <v>1788931</v>
      </c>
      <c r="D19867" s="13">
        <v>0.27800000000000002</v>
      </c>
    </row>
    <row r="19868" spans="1:4" ht="15.75" hidden="1" customHeight="1">
      <c r="A19868" s="13" t="s">
        <v>391</v>
      </c>
      <c r="B19868" s="13">
        <v>2016</v>
      </c>
      <c r="C19868" s="13">
        <v>1834554</v>
      </c>
      <c r="D19868" s="13">
        <v>0.30399999999999999</v>
      </c>
    </row>
    <row r="19869" spans="1:4" ht="15.75" hidden="1" customHeight="1">
      <c r="A19869" s="13" t="s">
        <v>391</v>
      </c>
      <c r="B19869" s="13">
        <v>2017</v>
      </c>
      <c r="C19869" s="13">
        <v>1879835</v>
      </c>
      <c r="D19869" s="13">
        <v>0.30399999999999999</v>
      </c>
    </row>
    <row r="19870" spans="1:4" ht="15.75" hidden="1" customHeight="1">
      <c r="A19870" s="13" t="s">
        <v>391</v>
      </c>
      <c r="B19870" s="13">
        <v>2018</v>
      </c>
      <c r="C19870" s="13">
        <v>1924954</v>
      </c>
      <c r="D19870" s="13">
        <v>0.311</v>
      </c>
    </row>
    <row r="19871" spans="1:4" ht="15.75" hidden="1" customHeight="1">
      <c r="A19871" s="13" t="s">
        <v>391</v>
      </c>
      <c r="B19871" s="13">
        <v>2019</v>
      </c>
      <c r="C19871" s="13">
        <v>1970460</v>
      </c>
      <c r="D19871" s="13">
        <v>0.32200000000000001</v>
      </c>
    </row>
    <row r="19872" spans="1:4" ht="15.75" hidden="1" customHeight="1">
      <c r="A19872" s="13" t="s">
        <v>391</v>
      </c>
      <c r="B19872" s="13">
        <v>2020</v>
      </c>
      <c r="C19872" s="13">
        <v>2015839</v>
      </c>
      <c r="D19872" s="13">
        <v>0.32900000000000001</v>
      </c>
    </row>
    <row r="19873" spans="1:4" ht="15.75" hidden="1" customHeight="1">
      <c r="A19873" s="13" t="s">
        <v>391</v>
      </c>
      <c r="B19873" s="13">
        <v>2021</v>
      </c>
      <c r="C19873" s="13">
        <v>2060730</v>
      </c>
      <c r="D19873" s="13">
        <v>0.35199999999999998</v>
      </c>
    </row>
    <row r="19874" spans="1:4" ht="15.75" hidden="1" customHeight="1">
      <c r="A19874" s="13" t="s">
        <v>392</v>
      </c>
      <c r="B19874" s="13">
        <v>1850</v>
      </c>
      <c r="C19874" s="13">
        <v>127122</v>
      </c>
    </row>
    <row r="19875" spans="1:4" ht="15.75" hidden="1" customHeight="1">
      <c r="A19875" s="13" t="s">
        <v>392</v>
      </c>
      <c r="B19875" s="13">
        <v>1851</v>
      </c>
      <c r="C19875" s="13">
        <v>129537</v>
      </c>
    </row>
    <row r="19876" spans="1:4" ht="15.75" hidden="1" customHeight="1">
      <c r="A19876" s="13" t="s">
        <v>392</v>
      </c>
      <c r="B19876" s="13">
        <v>1852</v>
      </c>
      <c r="C19876" s="13">
        <v>131684</v>
      </c>
    </row>
    <row r="19877" spans="1:4" ht="15.75" hidden="1" customHeight="1">
      <c r="A19877" s="13" t="s">
        <v>392</v>
      </c>
      <c r="B19877" s="13">
        <v>1853</v>
      </c>
      <c r="C19877" s="13">
        <v>133552</v>
      </c>
    </row>
    <row r="19878" spans="1:4" ht="15.75" hidden="1" customHeight="1">
      <c r="A19878" s="13" t="s">
        <v>392</v>
      </c>
      <c r="B19878" s="13">
        <v>1854</v>
      </c>
      <c r="C19878" s="13">
        <v>135446</v>
      </c>
    </row>
    <row r="19879" spans="1:4" ht="15.75" hidden="1" customHeight="1">
      <c r="A19879" s="13" t="s">
        <v>392</v>
      </c>
      <c r="B19879" s="13">
        <v>1855</v>
      </c>
      <c r="C19879" s="13">
        <v>137367</v>
      </c>
    </row>
    <row r="19880" spans="1:4" ht="15.75" hidden="1" customHeight="1">
      <c r="A19880" s="13" t="s">
        <v>392</v>
      </c>
      <c r="B19880" s="13">
        <v>1856</v>
      </c>
      <c r="C19880" s="13">
        <v>139315</v>
      </c>
    </row>
    <row r="19881" spans="1:4" ht="15.75" hidden="1" customHeight="1">
      <c r="A19881" s="13" t="s">
        <v>392</v>
      </c>
      <c r="B19881" s="13">
        <v>1857</v>
      </c>
      <c r="C19881" s="13">
        <v>141290</v>
      </c>
    </row>
    <row r="19882" spans="1:4" ht="15.75" hidden="1" customHeight="1">
      <c r="A19882" s="13" t="s">
        <v>392</v>
      </c>
      <c r="B19882" s="13">
        <v>1858</v>
      </c>
      <c r="C19882" s="13">
        <v>143294</v>
      </c>
    </row>
    <row r="19883" spans="1:4" ht="15.75" hidden="1" customHeight="1">
      <c r="A19883" s="13" t="s">
        <v>392</v>
      </c>
      <c r="B19883" s="13">
        <v>1859</v>
      </c>
      <c r="C19883" s="13">
        <v>145688</v>
      </c>
    </row>
    <row r="19884" spans="1:4" ht="15.75" hidden="1" customHeight="1">
      <c r="A19884" s="13" t="s">
        <v>392</v>
      </c>
      <c r="B19884" s="13">
        <v>1860</v>
      </c>
      <c r="C19884" s="13">
        <v>148488</v>
      </c>
    </row>
    <row r="19885" spans="1:4" ht="15.75" hidden="1" customHeight="1">
      <c r="A19885" s="13" t="s">
        <v>392</v>
      </c>
      <c r="B19885" s="13">
        <v>1861</v>
      </c>
      <c r="C19885" s="13">
        <v>151708</v>
      </c>
    </row>
    <row r="19886" spans="1:4" ht="15.75" hidden="1" customHeight="1">
      <c r="A19886" s="13" t="s">
        <v>392</v>
      </c>
      <c r="B19886" s="13">
        <v>1862</v>
      </c>
      <c r="C19886" s="13">
        <v>155365</v>
      </c>
    </row>
    <row r="19887" spans="1:4" ht="15.75" hidden="1" customHeight="1">
      <c r="A19887" s="13" t="s">
        <v>392</v>
      </c>
      <c r="B19887" s="13">
        <v>1863</v>
      </c>
      <c r="C19887" s="13">
        <v>159475</v>
      </c>
    </row>
    <row r="19888" spans="1:4" ht="15.75" hidden="1" customHeight="1">
      <c r="A19888" s="13" t="s">
        <v>392</v>
      </c>
      <c r="B19888" s="13">
        <v>1864</v>
      </c>
      <c r="C19888" s="13">
        <v>163693</v>
      </c>
    </row>
    <row r="19889" spans="1:3" ht="15.75" hidden="1" customHeight="1">
      <c r="A19889" s="13" t="s">
        <v>392</v>
      </c>
      <c r="B19889" s="13">
        <v>1865</v>
      </c>
      <c r="C19889" s="13">
        <v>168024</v>
      </c>
    </row>
    <row r="19890" spans="1:3" ht="15.75" hidden="1" customHeight="1">
      <c r="A19890" s="13" t="s">
        <v>392</v>
      </c>
      <c r="B19890" s="13">
        <v>1866</v>
      </c>
      <c r="C19890" s="13">
        <v>172469</v>
      </c>
    </row>
    <row r="19891" spans="1:3" ht="15.75" hidden="1" customHeight="1">
      <c r="A19891" s="13" t="s">
        <v>392</v>
      </c>
      <c r="B19891" s="13">
        <v>1867</v>
      </c>
      <c r="C19891" s="13">
        <v>177031</v>
      </c>
    </row>
    <row r="19892" spans="1:3" ht="15.75" hidden="1" customHeight="1">
      <c r="A19892" s="13" t="s">
        <v>392</v>
      </c>
      <c r="B19892" s="13">
        <v>1868</v>
      </c>
      <c r="C19892" s="13">
        <v>181714</v>
      </c>
    </row>
    <row r="19893" spans="1:3" ht="15.75" hidden="1" customHeight="1">
      <c r="A19893" s="13" t="s">
        <v>392</v>
      </c>
      <c r="B19893" s="13">
        <v>1869</v>
      </c>
      <c r="C19893" s="13">
        <v>186526</v>
      </c>
    </row>
    <row r="19894" spans="1:3" ht="15.75" hidden="1" customHeight="1">
      <c r="A19894" s="13" t="s">
        <v>392</v>
      </c>
      <c r="B19894" s="13">
        <v>1870</v>
      </c>
      <c r="C19894" s="13">
        <v>191470</v>
      </c>
    </row>
    <row r="19895" spans="1:3" ht="15.75" hidden="1" customHeight="1">
      <c r="A19895" s="13" t="s">
        <v>392</v>
      </c>
      <c r="B19895" s="13">
        <v>1871</v>
      </c>
      <c r="C19895" s="13">
        <v>196550</v>
      </c>
    </row>
    <row r="19896" spans="1:3" ht="15.75" hidden="1" customHeight="1">
      <c r="A19896" s="13" t="s">
        <v>392</v>
      </c>
      <c r="B19896" s="13">
        <v>1872</v>
      </c>
      <c r="C19896" s="13">
        <v>201770</v>
      </c>
    </row>
    <row r="19897" spans="1:3" ht="15.75" hidden="1" customHeight="1">
      <c r="A19897" s="13" t="s">
        <v>392</v>
      </c>
      <c r="B19897" s="13">
        <v>1873</v>
      </c>
      <c r="C19897" s="13">
        <v>207133</v>
      </c>
    </row>
    <row r="19898" spans="1:3" ht="15.75" hidden="1" customHeight="1">
      <c r="A19898" s="13" t="s">
        <v>392</v>
      </c>
      <c r="B19898" s="13">
        <v>1874</v>
      </c>
      <c r="C19898" s="13">
        <v>212639</v>
      </c>
    </row>
    <row r="19899" spans="1:3" ht="15.75" hidden="1" customHeight="1">
      <c r="A19899" s="13" t="s">
        <v>392</v>
      </c>
      <c r="B19899" s="13">
        <v>1875</v>
      </c>
      <c r="C19899" s="13">
        <v>218291</v>
      </c>
    </row>
    <row r="19900" spans="1:3" ht="15.75" hidden="1" customHeight="1">
      <c r="A19900" s="13" t="s">
        <v>392</v>
      </c>
      <c r="B19900" s="13">
        <v>1876</v>
      </c>
      <c r="C19900" s="13">
        <v>224093</v>
      </c>
    </row>
    <row r="19901" spans="1:3" ht="15.75" hidden="1" customHeight="1">
      <c r="A19901" s="13" t="s">
        <v>392</v>
      </c>
      <c r="B19901" s="13">
        <v>1877</v>
      </c>
      <c r="C19901" s="13">
        <v>230050</v>
      </c>
    </row>
    <row r="19902" spans="1:3" ht="15.75" hidden="1" customHeight="1">
      <c r="A19902" s="13" t="s">
        <v>392</v>
      </c>
      <c r="B19902" s="13">
        <v>1878</v>
      </c>
      <c r="C19902" s="13">
        <v>236165</v>
      </c>
    </row>
    <row r="19903" spans="1:3" ht="15.75" hidden="1" customHeight="1">
      <c r="A19903" s="13" t="s">
        <v>392</v>
      </c>
      <c r="B19903" s="13">
        <v>1879</v>
      </c>
      <c r="C19903" s="13">
        <v>241588</v>
      </c>
    </row>
    <row r="19904" spans="1:3" ht="15.75" hidden="1" customHeight="1">
      <c r="A19904" s="13" t="s">
        <v>392</v>
      </c>
      <c r="B19904" s="13">
        <v>1880</v>
      </c>
      <c r="C19904" s="13">
        <v>246293</v>
      </c>
    </row>
    <row r="19905" spans="1:3" ht="15.75" hidden="1" customHeight="1">
      <c r="A19905" s="13" t="s">
        <v>392</v>
      </c>
      <c r="B19905" s="13">
        <v>1881</v>
      </c>
      <c r="C19905" s="13">
        <v>250254</v>
      </c>
    </row>
    <row r="19906" spans="1:3" ht="15.75" hidden="1" customHeight="1">
      <c r="A19906" s="13" t="s">
        <v>392</v>
      </c>
      <c r="B19906" s="13">
        <v>1882</v>
      </c>
      <c r="C19906" s="13">
        <v>253442</v>
      </c>
    </row>
    <row r="19907" spans="1:3" ht="15.75" hidden="1" customHeight="1">
      <c r="A19907" s="13" t="s">
        <v>392</v>
      </c>
      <c r="B19907" s="13">
        <v>1883</v>
      </c>
      <c r="C19907" s="13">
        <v>255830</v>
      </c>
    </row>
    <row r="19908" spans="1:3" ht="15.75" hidden="1" customHeight="1">
      <c r="A19908" s="13" t="s">
        <v>392</v>
      </c>
      <c r="B19908" s="13">
        <v>1884</v>
      </c>
      <c r="C19908" s="13">
        <v>258241</v>
      </c>
    </row>
    <row r="19909" spans="1:3" ht="15.75" hidden="1" customHeight="1">
      <c r="A19909" s="13" t="s">
        <v>392</v>
      </c>
      <c r="B19909" s="13">
        <v>1885</v>
      </c>
      <c r="C19909" s="13">
        <v>260674</v>
      </c>
    </row>
    <row r="19910" spans="1:3" ht="15.75" hidden="1" customHeight="1">
      <c r="A19910" s="13" t="s">
        <v>392</v>
      </c>
      <c r="B19910" s="13">
        <v>1886</v>
      </c>
      <c r="C19910" s="13">
        <v>263130</v>
      </c>
    </row>
    <row r="19911" spans="1:3" ht="15.75" hidden="1" customHeight="1">
      <c r="A19911" s="13" t="s">
        <v>392</v>
      </c>
      <c r="B19911" s="13">
        <v>1887</v>
      </c>
      <c r="C19911" s="13">
        <v>265608</v>
      </c>
    </row>
    <row r="19912" spans="1:3" ht="15.75" hidden="1" customHeight="1">
      <c r="A19912" s="13" t="s">
        <v>392</v>
      </c>
      <c r="B19912" s="13">
        <v>1888</v>
      </c>
      <c r="C19912" s="13">
        <v>268111</v>
      </c>
    </row>
    <row r="19913" spans="1:3" ht="15.75" hidden="1" customHeight="1">
      <c r="A19913" s="13" t="s">
        <v>392</v>
      </c>
      <c r="B19913" s="13">
        <v>1889</v>
      </c>
      <c r="C19913" s="13">
        <v>270624</v>
      </c>
    </row>
    <row r="19914" spans="1:3" ht="15.75" hidden="1" customHeight="1">
      <c r="A19914" s="13" t="s">
        <v>392</v>
      </c>
      <c r="B19914" s="13">
        <v>1890</v>
      </c>
      <c r="C19914" s="13">
        <v>273149</v>
      </c>
    </row>
    <row r="19915" spans="1:3" ht="15.75" hidden="1" customHeight="1">
      <c r="A19915" s="13" t="s">
        <v>392</v>
      </c>
      <c r="B19915" s="13">
        <v>1891</v>
      </c>
      <c r="C19915" s="13">
        <v>275685</v>
      </c>
    </row>
    <row r="19916" spans="1:3" ht="15.75" hidden="1" customHeight="1">
      <c r="A19916" s="13" t="s">
        <v>392</v>
      </c>
      <c r="B19916" s="13">
        <v>1892</v>
      </c>
      <c r="C19916" s="13">
        <v>278232</v>
      </c>
    </row>
    <row r="19917" spans="1:3" ht="15.75" hidden="1" customHeight="1">
      <c r="A19917" s="13" t="s">
        <v>392</v>
      </c>
      <c r="B19917" s="13">
        <v>1893</v>
      </c>
      <c r="C19917" s="13">
        <v>280790</v>
      </c>
    </row>
    <row r="19918" spans="1:3" ht="15.75" hidden="1" customHeight="1">
      <c r="A19918" s="13" t="s">
        <v>392</v>
      </c>
      <c r="B19918" s="13">
        <v>1894</v>
      </c>
      <c r="C19918" s="13">
        <v>283372</v>
      </c>
    </row>
    <row r="19919" spans="1:3" ht="15.75" hidden="1" customHeight="1">
      <c r="A19919" s="13" t="s">
        <v>392</v>
      </c>
      <c r="B19919" s="13">
        <v>1895</v>
      </c>
      <c r="C19919" s="13">
        <v>285977</v>
      </c>
    </row>
    <row r="19920" spans="1:3" ht="15.75" hidden="1" customHeight="1">
      <c r="A19920" s="13" t="s">
        <v>392</v>
      </c>
      <c r="B19920" s="13">
        <v>1896</v>
      </c>
      <c r="C19920" s="13">
        <v>288607</v>
      </c>
    </row>
    <row r="19921" spans="1:3" ht="15.75" hidden="1" customHeight="1">
      <c r="A19921" s="13" t="s">
        <v>392</v>
      </c>
      <c r="B19921" s="13">
        <v>1897</v>
      </c>
      <c r="C19921" s="13">
        <v>291260</v>
      </c>
    </row>
    <row r="19922" spans="1:3" ht="15.75" hidden="1" customHeight="1">
      <c r="A19922" s="13" t="s">
        <v>392</v>
      </c>
      <c r="B19922" s="13">
        <v>1898</v>
      </c>
      <c r="C19922" s="13">
        <v>293938</v>
      </c>
    </row>
    <row r="19923" spans="1:3" ht="15.75" hidden="1" customHeight="1">
      <c r="A19923" s="13" t="s">
        <v>392</v>
      </c>
      <c r="B19923" s="13">
        <v>1899</v>
      </c>
      <c r="C19923" s="13">
        <v>296024</v>
      </c>
    </row>
    <row r="19924" spans="1:3" ht="15.75" hidden="1" customHeight="1">
      <c r="A19924" s="13" t="s">
        <v>392</v>
      </c>
      <c r="B19924" s="13">
        <v>1900</v>
      </c>
      <c r="C19924" s="13">
        <v>297513</v>
      </c>
    </row>
    <row r="19925" spans="1:3" ht="15.75" hidden="1" customHeight="1">
      <c r="A19925" s="13" t="s">
        <v>392</v>
      </c>
      <c r="B19925" s="13">
        <v>1901</v>
      </c>
      <c r="C19925" s="13">
        <v>298400</v>
      </c>
    </row>
    <row r="19926" spans="1:3" ht="15.75" hidden="1" customHeight="1">
      <c r="A19926" s="13" t="s">
        <v>392</v>
      </c>
      <c r="B19926" s="13">
        <v>1902</v>
      </c>
      <c r="C19926" s="13">
        <v>298682</v>
      </c>
    </row>
    <row r="19927" spans="1:3" ht="15.75" hidden="1" customHeight="1">
      <c r="A19927" s="13" t="s">
        <v>392</v>
      </c>
      <c r="B19927" s="13">
        <v>1903</v>
      </c>
      <c r="C19927" s="13">
        <v>298353</v>
      </c>
    </row>
    <row r="19928" spans="1:3" ht="15.75" hidden="1" customHeight="1">
      <c r="A19928" s="13" t="s">
        <v>392</v>
      </c>
      <c r="B19928" s="13">
        <v>1904</v>
      </c>
      <c r="C19928" s="13">
        <v>298025</v>
      </c>
    </row>
    <row r="19929" spans="1:3" ht="15.75" hidden="1" customHeight="1">
      <c r="A19929" s="13" t="s">
        <v>392</v>
      </c>
      <c r="B19929" s="13">
        <v>1905</v>
      </c>
      <c r="C19929" s="13">
        <v>297697</v>
      </c>
    </row>
    <row r="19930" spans="1:3" ht="15.75" hidden="1" customHeight="1">
      <c r="A19930" s="13" t="s">
        <v>392</v>
      </c>
      <c r="B19930" s="13">
        <v>1906</v>
      </c>
      <c r="C19930" s="13">
        <v>297369</v>
      </c>
    </row>
    <row r="19931" spans="1:3" ht="15.75" hidden="1" customHeight="1">
      <c r="A19931" s="13" t="s">
        <v>392</v>
      </c>
      <c r="B19931" s="13">
        <v>1907</v>
      </c>
      <c r="C19931" s="13">
        <v>297041</v>
      </c>
    </row>
    <row r="19932" spans="1:3" ht="15.75" hidden="1" customHeight="1">
      <c r="A19932" s="13" t="s">
        <v>392</v>
      </c>
      <c r="B19932" s="13">
        <v>1908</v>
      </c>
      <c r="C19932" s="13">
        <v>296714</v>
      </c>
    </row>
    <row r="19933" spans="1:3" ht="15.75" hidden="1" customHeight="1">
      <c r="A19933" s="13" t="s">
        <v>392</v>
      </c>
      <c r="B19933" s="13">
        <v>1909</v>
      </c>
      <c r="C19933" s="13">
        <v>296426</v>
      </c>
    </row>
    <row r="19934" spans="1:3" ht="15.75" hidden="1" customHeight="1">
      <c r="A19934" s="13" t="s">
        <v>392</v>
      </c>
      <c r="B19934" s="13">
        <v>1910</v>
      </c>
      <c r="C19934" s="13">
        <v>296177</v>
      </c>
    </row>
    <row r="19935" spans="1:3" ht="15.75" hidden="1" customHeight="1">
      <c r="A19935" s="13" t="s">
        <v>392</v>
      </c>
      <c r="B19935" s="13">
        <v>1911</v>
      </c>
      <c r="C19935" s="13">
        <v>295967</v>
      </c>
    </row>
    <row r="19936" spans="1:3" ht="15.75" hidden="1" customHeight="1">
      <c r="A19936" s="13" t="s">
        <v>392</v>
      </c>
      <c r="B19936" s="13">
        <v>1912</v>
      </c>
      <c r="C19936" s="13">
        <v>295796</v>
      </c>
    </row>
    <row r="19937" spans="1:3" ht="15.75" hidden="1" customHeight="1">
      <c r="A19937" s="13" t="s">
        <v>392</v>
      </c>
      <c r="B19937" s="13">
        <v>1913</v>
      </c>
      <c r="C19937" s="13">
        <v>295663</v>
      </c>
    </row>
    <row r="19938" spans="1:3" ht="15.75" hidden="1" customHeight="1">
      <c r="A19938" s="13" t="s">
        <v>392</v>
      </c>
      <c r="B19938" s="13">
        <v>1914</v>
      </c>
      <c r="C19938" s="13">
        <v>295531</v>
      </c>
    </row>
    <row r="19939" spans="1:3" ht="15.75" hidden="1" customHeight="1">
      <c r="A19939" s="13" t="s">
        <v>392</v>
      </c>
      <c r="B19939" s="13">
        <v>1915</v>
      </c>
      <c r="C19939" s="13">
        <v>295399</v>
      </c>
    </row>
    <row r="19940" spans="1:3" ht="15.75" hidden="1" customHeight="1">
      <c r="A19940" s="13" t="s">
        <v>392</v>
      </c>
      <c r="B19940" s="13">
        <v>1916</v>
      </c>
      <c r="C19940" s="13">
        <v>295266</v>
      </c>
    </row>
    <row r="19941" spans="1:3" ht="15.75" hidden="1" customHeight="1">
      <c r="A19941" s="13" t="s">
        <v>392</v>
      </c>
      <c r="B19941" s="13">
        <v>1917</v>
      </c>
      <c r="C19941" s="13">
        <v>295134</v>
      </c>
    </row>
    <row r="19942" spans="1:3" ht="15.75" hidden="1" customHeight="1">
      <c r="A19942" s="13" t="s">
        <v>392</v>
      </c>
      <c r="B19942" s="13">
        <v>1918</v>
      </c>
      <c r="C19942" s="13">
        <v>295134</v>
      </c>
    </row>
    <row r="19943" spans="1:3" ht="15.75" hidden="1" customHeight="1">
      <c r="A19943" s="13" t="s">
        <v>392</v>
      </c>
      <c r="B19943" s="13">
        <v>1919</v>
      </c>
      <c r="C19943" s="13">
        <v>295269</v>
      </c>
    </row>
    <row r="19944" spans="1:3" ht="15.75" hidden="1" customHeight="1">
      <c r="A19944" s="13" t="s">
        <v>392</v>
      </c>
      <c r="B19944" s="13">
        <v>1920</v>
      </c>
      <c r="C19944" s="13">
        <v>295538</v>
      </c>
    </row>
    <row r="19945" spans="1:3" ht="15.75" hidden="1" customHeight="1">
      <c r="A19945" s="13" t="s">
        <v>392</v>
      </c>
      <c r="B19945" s="13">
        <v>1921</v>
      </c>
      <c r="C19945" s="13">
        <v>295943</v>
      </c>
    </row>
    <row r="19946" spans="1:3" ht="15.75" hidden="1" customHeight="1">
      <c r="A19946" s="13" t="s">
        <v>392</v>
      </c>
      <c r="B19946" s="13">
        <v>1922</v>
      </c>
      <c r="C19946" s="13">
        <v>296483</v>
      </c>
    </row>
    <row r="19947" spans="1:3" ht="15.75" hidden="1" customHeight="1">
      <c r="A19947" s="13" t="s">
        <v>392</v>
      </c>
      <c r="B19947" s="13">
        <v>1923</v>
      </c>
      <c r="C19947" s="13">
        <v>297158</v>
      </c>
    </row>
    <row r="19948" spans="1:3" ht="15.75" hidden="1" customHeight="1">
      <c r="A19948" s="13" t="s">
        <v>392</v>
      </c>
      <c r="B19948" s="13">
        <v>1924</v>
      </c>
      <c r="C19948" s="13">
        <v>297836</v>
      </c>
    </row>
    <row r="19949" spans="1:3" ht="15.75" hidden="1" customHeight="1">
      <c r="A19949" s="13" t="s">
        <v>392</v>
      </c>
      <c r="B19949" s="13">
        <v>1925</v>
      </c>
      <c r="C19949" s="13">
        <v>298514</v>
      </c>
    </row>
    <row r="19950" spans="1:3" ht="15.75" hidden="1" customHeight="1">
      <c r="A19950" s="13" t="s">
        <v>392</v>
      </c>
      <c r="B19950" s="13">
        <v>1926</v>
      </c>
      <c r="C19950" s="13">
        <v>299195</v>
      </c>
    </row>
    <row r="19951" spans="1:3" ht="15.75" hidden="1" customHeight="1">
      <c r="A19951" s="13" t="s">
        <v>392</v>
      </c>
      <c r="B19951" s="13">
        <v>1927</v>
      </c>
      <c r="C19951" s="13">
        <v>299877</v>
      </c>
    </row>
    <row r="19952" spans="1:3" ht="15.75" hidden="1" customHeight="1">
      <c r="A19952" s="13" t="s">
        <v>392</v>
      </c>
      <c r="B19952" s="13">
        <v>1928</v>
      </c>
      <c r="C19952" s="13">
        <v>300560</v>
      </c>
    </row>
    <row r="19953" spans="1:3" ht="15.75" hidden="1" customHeight="1">
      <c r="A19953" s="13" t="s">
        <v>392</v>
      </c>
      <c r="B19953" s="13">
        <v>1929</v>
      </c>
      <c r="C19953" s="13">
        <v>301772</v>
      </c>
    </row>
    <row r="19954" spans="1:3" ht="15.75" hidden="1" customHeight="1">
      <c r="A19954" s="13" t="s">
        <v>392</v>
      </c>
      <c r="B19954" s="13">
        <v>1930</v>
      </c>
      <c r="C19954" s="13">
        <v>303521</v>
      </c>
    </row>
    <row r="19955" spans="1:3" ht="15.75" hidden="1" customHeight="1">
      <c r="A19955" s="13" t="s">
        <v>392</v>
      </c>
      <c r="B19955" s="13">
        <v>1931</v>
      </c>
      <c r="C19955" s="13">
        <v>305812</v>
      </c>
    </row>
    <row r="19956" spans="1:3" ht="15.75" hidden="1" customHeight="1">
      <c r="A19956" s="13" t="s">
        <v>392</v>
      </c>
      <c r="B19956" s="13">
        <v>1932</v>
      </c>
      <c r="C19956" s="13">
        <v>308654</v>
      </c>
    </row>
    <row r="19957" spans="1:3" ht="15.75" hidden="1" customHeight="1">
      <c r="A19957" s="13" t="s">
        <v>392</v>
      </c>
      <c r="B19957" s="13">
        <v>1933</v>
      </c>
      <c r="C19957" s="13">
        <v>312054</v>
      </c>
    </row>
    <row r="19958" spans="1:3" ht="15.75" hidden="1" customHeight="1">
      <c r="A19958" s="13" t="s">
        <v>392</v>
      </c>
      <c r="B19958" s="13">
        <v>1934</v>
      </c>
      <c r="C19958" s="13">
        <v>315490</v>
      </c>
    </row>
    <row r="19959" spans="1:3" ht="15.75" hidden="1" customHeight="1">
      <c r="A19959" s="13" t="s">
        <v>392</v>
      </c>
      <c r="B19959" s="13">
        <v>1935</v>
      </c>
      <c r="C19959" s="13">
        <v>318965</v>
      </c>
    </row>
    <row r="19960" spans="1:3" ht="15.75" hidden="1" customHeight="1">
      <c r="A19960" s="13" t="s">
        <v>392</v>
      </c>
      <c r="B19960" s="13">
        <v>1936</v>
      </c>
      <c r="C19960" s="13">
        <v>322478</v>
      </c>
    </row>
    <row r="19961" spans="1:3" ht="15.75" hidden="1" customHeight="1">
      <c r="A19961" s="13" t="s">
        <v>392</v>
      </c>
      <c r="B19961" s="13">
        <v>1937</v>
      </c>
      <c r="C19961" s="13">
        <v>326029</v>
      </c>
    </row>
    <row r="19962" spans="1:3" ht="15.75" hidden="1" customHeight="1">
      <c r="A19962" s="13" t="s">
        <v>392</v>
      </c>
      <c r="B19962" s="13">
        <v>1938</v>
      </c>
      <c r="C19962" s="13">
        <v>329620</v>
      </c>
    </row>
    <row r="19963" spans="1:3" ht="15.75" hidden="1" customHeight="1">
      <c r="A19963" s="13" t="s">
        <v>392</v>
      </c>
      <c r="B19963" s="13">
        <v>1939</v>
      </c>
      <c r="C19963" s="13">
        <v>333936</v>
      </c>
    </row>
    <row r="19964" spans="1:3" ht="15.75" hidden="1" customHeight="1">
      <c r="A19964" s="13" t="s">
        <v>392</v>
      </c>
      <c r="B19964" s="13">
        <v>1940</v>
      </c>
      <c r="C19964" s="13">
        <v>339001</v>
      </c>
    </row>
    <row r="19965" spans="1:3" ht="15.75" hidden="1" customHeight="1">
      <c r="A19965" s="13" t="s">
        <v>392</v>
      </c>
      <c r="B19965" s="13">
        <v>1941</v>
      </c>
      <c r="C19965" s="13">
        <v>344836</v>
      </c>
    </row>
    <row r="19966" spans="1:3" ht="15.75" hidden="1" customHeight="1">
      <c r="A19966" s="13" t="s">
        <v>392</v>
      </c>
      <c r="B19966" s="13">
        <v>1942</v>
      </c>
      <c r="C19966" s="13">
        <v>351466</v>
      </c>
    </row>
    <row r="19967" spans="1:3" ht="15.75" hidden="1" customHeight="1">
      <c r="A19967" s="13" t="s">
        <v>392</v>
      </c>
      <c r="B19967" s="13">
        <v>1943</v>
      </c>
      <c r="C19967" s="13">
        <v>358915</v>
      </c>
    </row>
    <row r="19968" spans="1:3" ht="15.75" hidden="1" customHeight="1">
      <c r="A19968" s="13" t="s">
        <v>392</v>
      </c>
      <c r="B19968" s="13">
        <v>1944</v>
      </c>
      <c r="C19968" s="13">
        <v>366522</v>
      </c>
    </row>
    <row r="19969" spans="1:4" ht="15.75" hidden="1" customHeight="1">
      <c r="A19969" s="13" t="s">
        <v>392</v>
      </c>
      <c r="B19969" s="13">
        <v>1945</v>
      </c>
      <c r="C19969" s="13">
        <v>374291</v>
      </c>
    </row>
    <row r="19970" spans="1:4" ht="15.75" hidden="1" customHeight="1">
      <c r="A19970" s="13" t="s">
        <v>392</v>
      </c>
      <c r="B19970" s="13">
        <v>1946</v>
      </c>
      <c r="C19970" s="13">
        <v>382223</v>
      </c>
    </row>
    <row r="19971" spans="1:4" ht="15.75" hidden="1" customHeight="1">
      <c r="A19971" s="13" t="s">
        <v>392</v>
      </c>
      <c r="B19971" s="13">
        <v>1947</v>
      </c>
      <c r="C19971" s="13">
        <v>390324</v>
      </c>
    </row>
    <row r="19972" spans="1:4" ht="15.75" hidden="1" customHeight="1">
      <c r="A19972" s="13" t="s">
        <v>392</v>
      </c>
      <c r="B19972" s="13">
        <v>1948</v>
      </c>
      <c r="C19972" s="13">
        <v>398597</v>
      </c>
    </row>
    <row r="19973" spans="1:4" ht="15.75" hidden="1" customHeight="1">
      <c r="A19973" s="13" t="s">
        <v>392</v>
      </c>
      <c r="B19973" s="13">
        <v>1949</v>
      </c>
      <c r="C19973" s="13">
        <v>407716</v>
      </c>
    </row>
    <row r="19974" spans="1:4" ht="15.75" hidden="1" customHeight="1">
      <c r="A19974" s="13" t="s">
        <v>392</v>
      </c>
      <c r="B19974" s="13">
        <v>1950</v>
      </c>
      <c r="C19974" s="13">
        <v>417734</v>
      </c>
      <c r="D19974" s="13">
        <v>0.26</v>
      </c>
    </row>
    <row r="19975" spans="1:4" ht="15.75" hidden="1" customHeight="1">
      <c r="A19975" s="13" t="s">
        <v>392</v>
      </c>
      <c r="B19975" s="13">
        <v>1951</v>
      </c>
      <c r="C19975" s="13">
        <v>428410</v>
      </c>
      <c r="D19975" s="13">
        <v>0.28599999999999998</v>
      </c>
    </row>
    <row r="19976" spans="1:4" ht="15.75" hidden="1" customHeight="1">
      <c r="A19976" s="13" t="s">
        <v>392</v>
      </c>
      <c r="B19976" s="13">
        <v>1952</v>
      </c>
      <c r="C19976" s="13">
        <v>440360</v>
      </c>
      <c r="D19976" s="13">
        <v>0.33700000000000002</v>
      </c>
    </row>
    <row r="19977" spans="1:4" ht="15.75" hidden="1" customHeight="1">
      <c r="A19977" s="13" t="s">
        <v>392</v>
      </c>
      <c r="B19977" s="13">
        <v>1953</v>
      </c>
      <c r="C19977" s="13">
        <v>453477</v>
      </c>
      <c r="D19977" s="13">
        <v>0.45100000000000001</v>
      </c>
    </row>
    <row r="19978" spans="1:4" ht="15.75" hidden="1" customHeight="1">
      <c r="A19978" s="13" t="s">
        <v>392</v>
      </c>
      <c r="B19978" s="13">
        <v>1954</v>
      </c>
      <c r="C19978" s="13">
        <v>467826</v>
      </c>
      <c r="D19978" s="13">
        <v>0.47299999999999998</v>
      </c>
    </row>
    <row r="19979" spans="1:4" ht="15.75" hidden="1" customHeight="1">
      <c r="A19979" s="13" t="s">
        <v>392</v>
      </c>
      <c r="B19979" s="13">
        <v>1955</v>
      </c>
      <c r="C19979" s="13">
        <v>483327</v>
      </c>
      <c r="D19979" s="13">
        <v>0.51700000000000002</v>
      </c>
    </row>
    <row r="19980" spans="1:4" ht="15.75" hidden="1" customHeight="1">
      <c r="A19980" s="13" t="s">
        <v>392</v>
      </c>
      <c r="B19980" s="13">
        <v>1956</v>
      </c>
      <c r="C19980" s="13">
        <v>499845</v>
      </c>
      <c r="D19980" s="13">
        <v>0.55000000000000004</v>
      </c>
    </row>
    <row r="19981" spans="1:4" ht="15.75" hidden="1" customHeight="1">
      <c r="A19981" s="13" t="s">
        <v>392</v>
      </c>
      <c r="B19981" s="13">
        <v>1957</v>
      </c>
      <c r="C19981" s="13">
        <v>517283</v>
      </c>
      <c r="D19981" s="13">
        <v>0.53500000000000003</v>
      </c>
    </row>
    <row r="19982" spans="1:4" ht="15.75" hidden="1" customHeight="1">
      <c r="A19982" s="13" t="s">
        <v>392</v>
      </c>
      <c r="B19982" s="13">
        <v>1958</v>
      </c>
      <c r="C19982" s="13">
        <v>535519</v>
      </c>
      <c r="D19982" s="13">
        <v>0.45800000000000002</v>
      </c>
    </row>
    <row r="19983" spans="1:4" ht="15.75" hidden="1" customHeight="1">
      <c r="A19983" s="13" t="s">
        <v>392</v>
      </c>
      <c r="B19983" s="13">
        <v>1959</v>
      </c>
      <c r="C19983" s="13">
        <v>554201</v>
      </c>
      <c r="D19983" s="13">
        <v>0.55300000000000005</v>
      </c>
    </row>
    <row r="19984" spans="1:4" ht="15.75" hidden="1" customHeight="1">
      <c r="A19984" s="13" t="s">
        <v>392</v>
      </c>
      <c r="B19984" s="13">
        <v>1960</v>
      </c>
      <c r="C19984" s="13">
        <v>571994</v>
      </c>
      <c r="D19984" s="13">
        <v>0.66</v>
      </c>
    </row>
    <row r="19985" spans="1:4" ht="15.75" hidden="1" customHeight="1">
      <c r="A19985" s="13" t="s">
        <v>392</v>
      </c>
      <c r="B19985" s="13">
        <v>1961</v>
      </c>
      <c r="C19985" s="13">
        <v>588614</v>
      </c>
      <c r="D19985" s="13">
        <v>0.73599999999999999</v>
      </c>
    </row>
    <row r="19986" spans="1:4" ht="15.75" hidden="1" customHeight="1">
      <c r="A19986" s="13" t="s">
        <v>392</v>
      </c>
      <c r="B19986" s="13">
        <v>1962</v>
      </c>
      <c r="C19986" s="13">
        <v>604845</v>
      </c>
      <c r="D19986" s="13">
        <v>0.67800000000000005</v>
      </c>
    </row>
    <row r="19987" spans="1:4" ht="15.75" hidden="1" customHeight="1">
      <c r="A19987" s="13" t="s">
        <v>392</v>
      </c>
      <c r="B19987" s="13">
        <v>1963</v>
      </c>
      <c r="C19987" s="13">
        <v>620709</v>
      </c>
      <c r="D19987" s="13">
        <v>0.61599999999999999</v>
      </c>
    </row>
    <row r="19988" spans="1:4" ht="15.75" hidden="1" customHeight="1">
      <c r="A19988" s="13" t="s">
        <v>392</v>
      </c>
      <c r="B19988" s="13">
        <v>1964</v>
      </c>
      <c r="C19988" s="13">
        <v>635967</v>
      </c>
      <c r="D19988" s="13">
        <v>0.64900000000000002</v>
      </c>
    </row>
    <row r="19989" spans="1:4" ht="15.75" hidden="1" customHeight="1">
      <c r="A19989" s="13" t="s">
        <v>392</v>
      </c>
      <c r="B19989" s="13">
        <v>1965</v>
      </c>
      <c r="C19989" s="13">
        <v>650215</v>
      </c>
      <c r="D19989" s="13">
        <v>1.077</v>
      </c>
    </row>
    <row r="19990" spans="1:4" ht="15.75" hidden="1" customHeight="1">
      <c r="A19990" s="13" t="s">
        <v>392</v>
      </c>
      <c r="B19990" s="13">
        <v>1966</v>
      </c>
      <c r="C19990" s="13">
        <v>663248</v>
      </c>
      <c r="D19990" s="13">
        <v>1.18</v>
      </c>
    </row>
    <row r="19991" spans="1:4" ht="15.75" hidden="1" customHeight="1">
      <c r="A19991" s="13" t="s">
        <v>392</v>
      </c>
      <c r="B19991" s="13">
        <v>1967</v>
      </c>
      <c r="C19991" s="13">
        <v>675072</v>
      </c>
      <c r="D19991" s="13">
        <v>1.323</v>
      </c>
    </row>
    <row r="19992" spans="1:4" ht="15.75" hidden="1" customHeight="1">
      <c r="A19992" s="13" t="s">
        <v>392</v>
      </c>
      <c r="B19992" s="13">
        <v>1968</v>
      </c>
      <c r="C19992" s="13">
        <v>685891</v>
      </c>
      <c r="D19992" s="13">
        <v>1.33</v>
      </c>
    </row>
    <row r="19993" spans="1:4" ht="15.75" hidden="1" customHeight="1">
      <c r="A19993" s="13" t="s">
        <v>392</v>
      </c>
      <c r="B19993" s="13">
        <v>1969</v>
      </c>
      <c r="C19993" s="13">
        <v>695928</v>
      </c>
      <c r="D19993" s="13">
        <v>1.367</v>
      </c>
    </row>
    <row r="19994" spans="1:4" ht="15.75" hidden="1" customHeight="1">
      <c r="A19994" s="13" t="s">
        <v>392</v>
      </c>
      <c r="B19994" s="13">
        <v>1970</v>
      </c>
      <c r="C19994" s="13">
        <v>705266</v>
      </c>
      <c r="D19994" s="13">
        <v>1.579</v>
      </c>
    </row>
    <row r="19995" spans="1:4" ht="15.75" hidden="1" customHeight="1">
      <c r="A19995" s="13" t="s">
        <v>392</v>
      </c>
      <c r="B19995" s="13">
        <v>1971</v>
      </c>
      <c r="C19995" s="13">
        <v>713911</v>
      </c>
      <c r="D19995" s="13">
        <v>1.4990000000000001</v>
      </c>
    </row>
    <row r="19996" spans="1:4" ht="15.75" hidden="1" customHeight="1">
      <c r="A19996" s="13" t="s">
        <v>392</v>
      </c>
      <c r="B19996" s="13">
        <v>1972</v>
      </c>
      <c r="C19996" s="13">
        <v>721999</v>
      </c>
      <c r="D19996" s="13">
        <v>1.5609999999999999</v>
      </c>
    </row>
    <row r="19997" spans="1:4" ht="15.75" hidden="1" customHeight="1">
      <c r="A19997" s="13" t="s">
        <v>392</v>
      </c>
      <c r="B19997" s="13">
        <v>1973</v>
      </c>
      <c r="C19997" s="13">
        <v>729873</v>
      </c>
      <c r="D19997" s="13">
        <v>1.8029999999999999</v>
      </c>
    </row>
    <row r="19998" spans="1:4" ht="15.75" hidden="1" customHeight="1">
      <c r="A19998" s="13" t="s">
        <v>392</v>
      </c>
      <c r="B19998" s="13">
        <v>1974</v>
      </c>
      <c r="C19998" s="13">
        <v>737710</v>
      </c>
      <c r="D19998" s="13">
        <v>1.554</v>
      </c>
    </row>
    <row r="19999" spans="1:4" ht="15.75" hidden="1" customHeight="1">
      <c r="A19999" s="13" t="s">
        <v>392</v>
      </c>
      <c r="B19999" s="13">
        <v>1975</v>
      </c>
      <c r="C19999" s="13">
        <v>745593</v>
      </c>
      <c r="D19999" s="13">
        <v>1.825</v>
      </c>
    </row>
    <row r="20000" spans="1:4" ht="15.75" hidden="1" customHeight="1">
      <c r="A20000" s="13" t="s">
        <v>392</v>
      </c>
      <c r="B20000" s="13">
        <v>1976</v>
      </c>
      <c r="C20000" s="13">
        <v>753558</v>
      </c>
      <c r="D20000" s="13">
        <v>1.7509999999999999</v>
      </c>
    </row>
    <row r="20001" spans="1:4" ht="15.75" hidden="1" customHeight="1">
      <c r="A20001" s="13" t="s">
        <v>392</v>
      </c>
      <c r="B20001" s="13">
        <v>1977</v>
      </c>
      <c r="C20001" s="13">
        <v>761388</v>
      </c>
      <c r="D20001" s="13">
        <v>1.8979999999999999</v>
      </c>
    </row>
    <row r="20002" spans="1:4" ht="15.75" hidden="1" customHeight="1">
      <c r="A20002" s="13" t="s">
        <v>392</v>
      </c>
      <c r="B20002" s="13">
        <v>1978</v>
      </c>
      <c r="C20002" s="13">
        <v>768621</v>
      </c>
      <c r="D20002" s="13">
        <v>2.056</v>
      </c>
    </row>
    <row r="20003" spans="1:4" ht="15.75" hidden="1" customHeight="1">
      <c r="A20003" s="13" t="s">
        <v>392</v>
      </c>
      <c r="B20003" s="13">
        <v>1979</v>
      </c>
      <c r="C20003" s="13">
        <v>774490</v>
      </c>
      <c r="D20003" s="13">
        <v>1.5209999999999999</v>
      </c>
    </row>
    <row r="20004" spans="1:4" ht="15.75" hidden="1" customHeight="1">
      <c r="A20004" s="13" t="s">
        <v>392</v>
      </c>
      <c r="B20004" s="13">
        <v>1980</v>
      </c>
      <c r="C20004" s="13">
        <v>778187</v>
      </c>
      <c r="D20004" s="13">
        <v>1.788</v>
      </c>
    </row>
    <row r="20005" spans="1:4" ht="15.75" hidden="1" customHeight="1">
      <c r="A20005" s="13" t="s">
        <v>392</v>
      </c>
      <c r="B20005" s="13">
        <v>1981</v>
      </c>
      <c r="C20005" s="13">
        <v>779698</v>
      </c>
      <c r="D20005" s="13">
        <v>1.7989999999999999</v>
      </c>
    </row>
    <row r="20006" spans="1:4" ht="15.75" hidden="1" customHeight="1">
      <c r="A20006" s="13" t="s">
        <v>392</v>
      </c>
      <c r="B20006" s="13">
        <v>1982</v>
      </c>
      <c r="C20006" s="13">
        <v>779640</v>
      </c>
      <c r="D20006" s="13">
        <v>1.403</v>
      </c>
    </row>
    <row r="20007" spans="1:4" ht="15.75" hidden="1" customHeight="1">
      <c r="A20007" s="13" t="s">
        <v>392</v>
      </c>
      <c r="B20007" s="13">
        <v>1983</v>
      </c>
      <c r="C20007" s="13">
        <v>778377</v>
      </c>
      <c r="D20007" s="13">
        <v>1.246</v>
      </c>
    </row>
    <row r="20008" spans="1:4" ht="15.75" hidden="1" customHeight="1">
      <c r="A20008" s="13" t="s">
        <v>392</v>
      </c>
      <c r="B20008" s="13">
        <v>1984</v>
      </c>
      <c r="C20008" s="13">
        <v>776012</v>
      </c>
      <c r="D20008" s="13">
        <v>1.403</v>
      </c>
    </row>
    <row r="20009" spans="1:4" ht="15.75" hidden="1" customHeight="1">
      <c r="A20009" s="13" t="s">
        <v>392</v>
      </c>
      <c r="B20009" s="13">
        <v>1985</v>
      </c>
      <c r="C20009" s="13">
        <v>772680</v>
      </c>
      <c r="D20009" s="13">
        <v>1.4179999999999999</v>
      </c>
    </row>
    <row r="20010" spans="1:4" ht="15.75" hidden="1" customHeight="1">
      <c r="A20010" s="13" t="s">
        <v>392</v>
      </c>
      <c r="B20010" s="13">
        <v>1986</v>
      </c>
      <c r="C20010" s="13">
        <v>768519</v>
      </c>
      <c r="D20010" s="13">
        <v>1.044</v>
      </c>
    </row>
    <row r="20011" spans="1:4" ht="15.75" hidden="1" customHeight="1">
      <c r="A20011" s="13" t="s">
        <v>392</v>
      </c>
      <c r="B20011" s="13">
        <v>1987</v>
      </c>
      <c r="C20011" s="13">
        <v>763716</v>
      </c>
      <c r="D20011" s="13">
        <v>1.3080000000000001</v>
      </c>
    </row>
    <row r="20012" spans="1:4" ht="15.75" hidden="1" customHeight="1">
      <c r="A20012" s="13" t="s">
        <v>392</v>
      </c>
      <c r="B20012" s="13">
        <v>1988</v>
      </c>
      <c r="C20012" s="13">
        <v>758455</v>
      </c>
      <c r="D20012" s="13">
        <v>1.403</v>
      </c>
    </row>
    <row r="20013" spans="1:4" ht="15.75" hidden="1" customHeight="1">
      <c r="A20013" s="13" t="s">
        <v>392</v>
      </c>
      <c r="B20013" s="13">
        <v>1989</v>
      </c>
      <c r="C20013" s="13">
        <v>752908</v>
      </c>
      <c r="D20013" s="13">
        <v>1.1830000000000001</v>
      </c>
    </row>
    <row r="20014" spans="1:4" ht="15.75" hidden="1" customHeight="1">
      <c r="A20014" s="13" t="s">
        <v>392</v>
      </c>
      <c r="B20014" s="13">
        <v>1990</v>
      </c>
      <c r="C20014" s="13">
        <v>747124</v>
      </c>
      <c r="D20014" s="13">
        <v>1.129</v>
      </c>
    </row>
    <row r="20015" spans="1:4" ht="15.75" hidden="1" customHeight="1">
      <c r="A20015" s="13" t="s">
        <v>392</v>
      </c>
      <c r="B20015" s="13">
        <v>1991</v>
      </c>
      <c r="C20015" s="13">
        <v>744102</v>
      </c>
      <c r="D20015" s="13">
        <v>1.107</v>
      </c>
    </row>
    <row r="20016" spans="1:4" ht="15.75" hidden="1" customHeight="1">
      <c r="A20016" s="13" t="s">
        <v>392</v>
      </c>
      <c r="B20016" s="13">
        <v>1992</v>
      </c>
      <c r="C20016" s="13">
        <v>744999</v>
      </c>
      <c r="D20016" s="13">
        <v>1.0409999999999999</v>
      </c>
    </row>
    <row r="20017" spans="1:4" ht="15.75" hidden="1" customHeight="1">
      <c r="A20017" s="13" t="s">
        <v>392</v>
      </c>
      <c r="B20017" s="13">
        <v>1993</v>
      </c>
      <c r="C20017" s="13">
        <v>747196</v>
      </c>
      <c r="D20017" s="13">
        <v>1.044</v>
      </c>
    </row>
    <row r="20018" spans="1:4" ht="15.75" hidden="1" customHeight="1">
      <c r="A20018" s="13" t="s">
        <v>392</v>
      </c>
      <c r="B20018" s="13">
        <v>1994</v>
      </c>
      <c r="C20018" s="13">
        <v>749553</v>
      </c>
      <c r="D20018" s="13">
        <v>1.458</v>
      </c>
    </row>
    <row r="20019" spans="1:4" ht="15.75" hidden="1" customHeight="1">
      <c r="A20019" s="13" t="s">
        <v>392</v>
      </c>
      <c r="B20019" s="13">
        <v>1995</v>
      </c>
      <c r="C20019" s="13">
        <v>751702</v>
      </c>
      <c r="D20019" s="13">
        <v>1.5680000000000001</v>
      </c>
    </row>
    <row r="20020" spans="1:4" ht="15.75" hidden="1" customHeight="1">
      <c r="A20020" s="13" t="s">
        <v>392</v>
      </c>
      <c r="B20020" s="13">
        <v>1996</v>
      </c>
      <c r="C20020" s="13">
        <v>753577</v>
      </c>
      <c r="D20020" s="13">
        <v>1.6519999999999999</v>
      </c>
    </row>
    <row r="20021" spans="1:4" ht="15.75" hidden="1" customHeight="1">
      <c r="A20021" s="13" t="s">
        <v>392</v>
      </c>
      <c r="B20021" s="13">
        <v>1997</v>
      </c>
      <c r="C20021" s="13">
        <v>755215</v>
      </c>
      <c r="D20021" s="13">
        <v>1.806</v>
      </c>
    </row>
    <row r="20022" spans="1:4" ht="15.75" hidden="1" customHeight="1">
      <c r="A20022" s="13" t="s">
        <v>392</v>
      </c>
      <c r="B20022" s="13">
        <v>1998</v>
      </c>
      <c r="C20022" s="13">
        <v>756705</v>
      </c>
      <c r="D20022" s="13">
        <v>1.8280000000000001</v>
      </c>
    </row>
    <row r="20023" spans="1:4" ht="15.75" hidden="1" customHeight="1">
      <c r="A20023" s="13" t="s">
        <v>392</v>
      </c>
      <c r="B20023" s="13">
        <v>1999</v>
      </c>
      <c r="C20023" s="13">
        <v>758021</v>
      </c>
      <c r="D20023" s="13">
        <v>1.8320000000000001</v>
      </c>
    </row>
    <row r="20024" spans="1:4" ht="15.75" hidden="1" customHeight="1">
      <c r="A20024" s="13" t="s">
        <v>392</v>
      </c>
      <c r="B20024" s="13">
        <v>2000</v>
      </c>
      <c r="C20024" s="13">
        <v>759059</v>
      </c>
      <c r="D20024" s="13">
        <v>1.748</v>
      </c>
    </row>
    <row r="20025" spans="1:4" ht="15.75" hidden="1" customHeight="1">
      <c r="A20025" s="13" t="s">
        <v>392</v>
      </c>
      <c r="B20025" s="13">
        <v>2001</v>
      </c>
      <c r="C20025" s="13">
        <v>759816</v>
      </c>
      <c r="D20025" s="13">
        <v>1.744</v>
      </c>
    </row>
    <row r="20026" spans="1:4" ht="15.75" hidden="1" customHeight="1">
      <c r="A20026" s="13" t="s">
        <v>392</v>
      </c>
      <c r="B20026" s="13">
        <v>2002</v>
      </c>
      <c r="C20026" s="13">
        <v>760326</v>
      </c>
      <c r="D20026" s="13">
        <v>1.7150000000000001</v>
      </c>
    </row>
    <row r="20027" spans="1:4" ht="15.75" hidden="1" customHeight="1">
      <c r="A20027" s="13" t="s">
        <v>392</v>
      </c>
      <c r="B20027" s="13">
        <v>2003</v>
      </c>
      <c r="C20027" s="13">
        <v>760569</v>
      </c>
      <c r="D20027" s="13">
        <v>1.8580000000000001</v>
      </c>
    </row>
    <row r="20028" spans="1:4" ht="15.75" hidden="1" customHeight="1">
      <c r="A20028" s="13" t="s">
        <v>392</v>
      </c>
      <c r="B20028" s="13">
        <v>2004</v>
      </c>
      <c r="C20028" s="13">
        <v>760428</v>
      </c>
      <c r="D20028" s="13">
        <v>1.927</v>
      </c>
    </row>
    <row r="20029" spans="1:4" ht="15.75" hidden="1" customHeight="1">
      <c r="A20029" s="13" t="s">
        <v>392</v>
      </c>
      <c r="B20029" s="13">
        <v>2005</v>
      </c>
      <c r="C20029" s="13">
        <v>759713</v>
      </c>
      <c r="D20029" s="13">
        <v>1.619</v>
      </c>
    </row>
    <row r="20030" spans="1:4" ht="15.75" hidden="1" customHeight="1">
      <c r="A20030" s="13" t="s">
        <v>392</v>
      </c>
      <c r="B20030" s="13">
        <v>2006</v>
      </c>
      <c r="C20030" s="13">
        <v>758376</v>
      </c>
      <c r="D20030" s="13">
        <v>1.51</v>
      </c>
    </row>
    <row r="20031" spans="1:4" ht="15.75" hidden="1" customHeight="1">
      <c r="A20031" s="13" t="s">
        <v>392</v>
      </c>
      <c r="B20031" s="13">
        <v>2007</v>
      </c>
      <c r="C20031" s="13">
        <v>756528</v>
      </c>
      <c r="D20031" s="13">
        <v>1.7809999999999999</v>
      </c>
    </row>
    <row r="20032" spans="1:4" ht="15.75" hidden="1" customHeight="1">
      <c r="A20032" s="13" t="s">
        <v>392</v>
      </c>
      <c r="B20032" s="13">
        <v>2008</v>
      </c>
      <c r="C20032" s="13">
        <v>754159</v>
      </c>
      <c r="D20032" s="13">
        <v>1.7070000000000001</v>
      </c>
    </row>
    <row r="20033" spans="1:4" ht="15.75" hidden="1" customHeight="1">
      <c r="A20033" s="13" t="s">
        <v>392</v>
      </c>
      <c r="B20033" s="13">
        <v>2009</v>
      </c>
      <c r="C20033" s="13">
        <v>751265</v>
      </c>
      <c r="D20033" s="13">
        <v>1.909</v>
      </c>
    </row>
    <row r="20034" spans="1:4" ht="15.75" hidden="1" customHeight="1">
      <c r="A20034" s="13" t="s">
        <v>392</v>
      </c>
      <c r="B20034" s="13">
        <v>2010</v>
      </c>
      <c r="C20034" s="13">
        <v>747937</v>
      </c>
      <c r="D20034" s="13">
        <v>1.887</v>
      </c>
    </row>
    <row r="20035" spans="1:4" ht="15.75" hidden="1" customHeight="1">
      <c r="A20035" s="13" t="s">
        <v>392</v>
      </c>
      <c r="B20035" s="13">
        <v>2011</v>
      </c>
      <c r="C20035" s="13">
        <v>744235</v>
      </c>
      <c r="D20035" s="13">
        <v>1.96</v>
      </c>
    </row>
    <row r="20036" spans="1:4" ht="15.75" hidden="1" customHeight="1">
      <c r="A20036" s="13" t="s">
        <v>392</v>
      </c>
      <c r="B20036" s="13">
        <v>2012</v>
      </c>
      <c r="C20036" s="13">
        <v>743970</v>
      </c>
      <c r="D20036" s="13">
        <v>1.96</v>
      </c>
    </row>
    <row r="20037" spans="1:4" ht="15.75" hidden="1" customHeight="1">
      <c r="A20037" s="13" t="s">
        <v>392</v>
      </c>
      <c r="B20037" s="13">
        <v>2013</v>
      </c>
      <c r="C20037" s="13">
        <v>747424</v>
      </c>
      <c r="D20037" s="13">
        <v>1.905</v>
      </c>
    </row>
    <row r="20038" spans="1:4" ht="15.75" hidden="1" customHeight="1">
      <c r="A20038" s="13" t="s">
        <v>392</v>
      </c>
      <c r="B20038" s="13">
        <v>2014</v>
      </c>
      <c r="C20038" s="13">
        <v>751126</v>
      </c>
      <c r="D20038" s="13">
        <v>1.972</v>
      </c>
    </row>
    <row r="20039" spans="1:4" ht="15.75" hidden="1" customHeight="1">
      <c r="A20039" s="13" t="s">
        <v>392</v>
      </c>
      <c r="B20039" s="13">
        <v>2015</v>
      </c>
      <c r="C20039" s="13">
        <v>755043</v>
      </c>
      <c r="D20039" s="13">
        <v>2.0030000000000001</v>
      </c>
    </row>
    <row r="20040" spans="1:4" ht="15.75" hidden="1" customHeight="1">
      <c r="A20040" s="13" t="s">
        <v>392</v>
      </c>
      <c r="B20040" s="13">
        <v>2016</v>
      </c>
      <c r="C20040" s="13">
        <v>759097</v>
      </c>
      <c r="D20040" s="13">
        <v>2.3450000000000002</v>
      </c>
    </row>
    <row r="20041" spans="1:4" ht="15.75" hidden="1" customHeight="1">
      <c r="A20041" s="13" t="s">
        <v>392</v>
      </c>
      <c r="B20041" s="13">
        <v>2017</v>
      </c>
      <c r="C20041" s="13">
        <v>763265</v>
      </c>
      <c r="D20041" s="13">
        <v>2.319</v>
      </c>
    </row>
    <row r="20042" spans="1:4" ht="15.75" hidden="1" customHeight="1">
      <c r="A20042" s="13" t="s">
        <v>392</v>
      </c>
      <c r="B20042" s="13">
        <v>2018</v>
      </c>
      <c r="C20042" s="13">
        <v>785518</v>
      </c>
      <c r="D20042" s="13">
        <v>2.4809999999999999</v>
      </c>
    </row>
    <row r="20043" spans="1:4" ht="15.75" hidden="1" customHeight="1">
      <c r="A20043" s="13" t="s">
        <v>392</v>
      </c>
      <c r="B20043" s="13">
        <v>2019</v>
      </c>
      <c r="C20043" s="13">
        <v>798761</v>
      </c>
      <c r="D20043" s="13">
        <v>2.73</v>
      </c>
    </row>
    <row r="20044" spans="1:4" ht="15.75" hidden="1" customHeight="1">
      <c r="A20044" s="13" t="s">
        <v>392</v>
      </c>
      <c r="B20044" s="13">
        <v>2020</v>
      </c>
      <c r="C20044" s="13">
        <v>797207</v>
      </c>
      <c r="D20044" s="13">
        <v>3.1909999999999998</v>
      </c>
    </row>
    <row r="20045" spans="1:4" ht="15.75" hidden="1" customHeight="1">
      <c r="A20045" s="13" t="s">
        <v>392</v>
      </c>
      <c r="B20045" s="13">
        <v>2021</v>
      </c>
      <c r="C20045" s="13">
        <v>804571</v>
      </c>
      <c r="D20045" s="13">
        <v>3.0880000000000001</v>
      </c>
    </row>
    <row r="20046" spans="1:4" ht="15.75" hidden="1" customHeight="1">
      <c r="A20046" s="13" t="s">
        <v>393</v>
      </c>
      <c r="B20046" s="13">
        <v>1850</v>
      </c>
      <c r="C20046" s="13">
        <v>938934</v>
      </c>
    </row>
    <row r="20047" spans="1:4" ht="15.75" hidden="1" customHeight="1">
      <c r="A20047" s="13" t="s">
        <v>393</v>
      </c>
      <c r="B20047" s="13">
        <v>1851</v>
      </c>
      <c r="C20047" s="13">
        <v>948619</v>
      </c>
    </row>
    <row r="20048" spans="1:4" ht="15.75" hidden="1" customHeight="1">
      <c r="A20048" s="13" t="s">
        <v>393</v>
      </c>
      <c r="B20048" s="13">
        <v>1852</v>
      </c>
      <c r="C20048" s="13">
        <v>958690</v>
      </c>
    </row>
    <row r="20049" spans="1:3" ht="15.75" hidden="1" customHeight="1">
      <c r="A20049" s="13" t="s">
        <v>393</v>
      </c>
      <c r="B20049" s="13">
        <v>1853</v>
      </c>
      <c r="C20049" s="13">
        <v>969155</v>
      </c>
    </row>
    <row r="20050" spans="1:3" ht="15.75" hidden="1" customHeight="1">
      <c r="A20050" s="13" t="s">
        <v>393</v>
      </c>
      <c r="B20050" s="13">
        <v>1854</v>
      </c>
      <c r="C20050" s="13">
        <v>979734</v>
      </c>
    </row>
    <row r="20051" spans="1:3" ht="15.75" hidden="1" customHeight="1">
      <c r="A20051" s="13" t="s">
        <v>393</v>
      </c>
      <c r="B20051" s="13">
        <v>1855</v>
      </c>
      <c r="C20051" s="13">
        <v>990427</v>
      </c>
    </row>
    <row r="20052" spans="1:3" ht="15.75" hidden="1" customHeight="1">
      <c r="A20052" s="13" t="s">
        <v>393</v>
      </c>
      <c r="B20052" s="13">
        <v>1856</v>
      </c>
      <c r="C20052" s="13">
        <v>1001237</v>
      </c>
    </row>
    <row r="20053" spans="1:3" ht="15.75" hidden="1" customHeight="1">
      <c r="A20053" s="13" t="s">
        <v>393</v>
      </c>
      <c r="B20053" s="13">
        <v>1857</v>
      </c>
      <c r="C20053" s="13">
        <v>1012165</v>
      </c>
    </row>
    <row r="20054" spans="1:3" ht="15.75" hidden="1" customHeight="1">
      <c r="A20054" s="13" t="s">
        <v>393</v>
      </c>
      <c r="B20054" s="13">
        <v>1858</v>
      </c>
      <c r="C20054" s="13">
        <v>1023211</v>
      </c>
    </row>
    <row r="20055" spans="1:3" ht="15.75" hidden="1" customHeight="1">
      <c r="A20055" s="13" t="s">
        <v>393</v>
      </c>
      <c r="B20055" s="13">
        <v>1859</v>
      </c>
      <c r="C20055" s="13">
        <v>1034377</v>
      </c>
    </row>
    <row r="20056" spans="1:3" ht="15.75" hidden="1" customHeight="1">
      <c r="A20056" s="13" t="s">
        <v>393</v>
      </c>
      <c r="B20056" s="13">
        <v>1860</v>
      </c>
      <c r="C20056" s="13">
        <v>1045665</v>
      </c>
    </row>
    <row r="20057" spans="1:3" ht="15.75" hidden="1" customHeight="1">
      <c r="A20057" s="13" t="s">
        <v>393</v>
      </c>
      <c r="B20057" s="13">
        <v>1861</v>
      </c>
      <c r="C20057" s="13">
        <v>1057075</v>
      </c>
    </row>
    <row r="20058" spans="1:3" ht="15.75" hidden="1" customHeight="1">
      <c r="A20058" s="13" t="s">
        <v>393</v>
      </c>
      <c r="B20058" s="13">
        <v>1862</v>
      </c>
      <c r="C20058" s="13">
        <v>1068610</v>
      </c>
    </row>
    <row r="20059" spans="1:3" ht="15.75" hidden="1" customHeight="1">
      <c r="A20059" s="13" t="s">
        <v>393</v>
      </c>
      <c r="B20059" s="13">
        <v>1863</v>
      </c>
      <c r="C20059" s="13">
        <v>1080270</v>
      </c>
    </row>
    <row r="20060" spans="1:3" ht="15.75" hidden="1" customHeight="1">
      <c r="A20060" s="13" t="s">
        <v>393</v>
      </c>
      <c r="B20060" s="13">
        <v>1864</v>
      </c>
      <c r="C20060" s="13">
        <v>1092056</v>
      </c>
    </row>
    <row r="20061" spans="1:3" ht="15.75" hidden="1" customHeight="1">
      <c r="A20061" s="13" t="s">
        <v>393</v>
      </c>
      <c r="B20061" s="13">
        <v>1865</v>
      </c>
      <c r="C20061" s="13">
        <v>1103971</v>
      </c>
    </row>
    <row r="20062" spans="1:3" ht="15.75" hidden="1" customHeight="1">
      <c r="A20062" s="13" t="s">
        <v>393</v>
      </c>
      <c r="B20062" s="13">
        <v>1866</v>
      </c>
      <c r="C20062" s="13">
        <v>1116015</v>
      </c>
    </row>
    <row r="20063" spans="1:3" ht="15.75" hidden="1" customHeight="1">
      <c r="A20063" s="13" t="s">
        <v>393</v>
      </c>
      <c r="B20063" s="13">
        <v>1867</v>
      </c>
      <c r="C20063" s="13">
        <v>1128190</v>
      </c>
    </row>
    <row r="20064" spans="1:3" ht="15.75" hidden="1" customHeight="1">
      <c r="A20064" s="13" t="s">
        <v>393</v>
      </c>
      <c r="B20064" s="13">
        <v>1868</v>
      </c>
      <c r="C20064" s="13">
        <v>1140498</v>
      </c>
    </row>
    <row r="20065" spans="1:3" ht="15.75" hidden="1" customHeight="1">
      <c r="A20065" s="13" t="s">
        <v>393</v>
      </c>
      <c r="B20065" s="13">
        <v>1869</v>
      </c>
      <c r="C20065" s="13">
        <v>1152933</v>
      </c>
    </row>
    <row r="20066" spans="1:3" ht="15.75" hidden="1" customHeight="1">
      <c r="A20066" s="13" t="s">
        <v>393</v>
      </c>
      <c r="B20066" s="13">
        <v>1870</v>
      </c>
      <c r="C20066" s="13">
        <v>1165498</v>
      </c>
    </row>
    <row r="20067" spans="1:3" ht="15.75" hidden="1" customHeight="1">
      <c r="A20067" s="13" t="s">
        <v>393</v>
      </c>
      <c r="B20067" s="13">
        <v>1871</v>
      </c>
      <c r="C20067" s="13">
        <v>1178194</v>
      </c>
    </row>
    <row r="20068" spans="1:3" ht="15.75" hidden="1" customHeight="1">
      <c r="A20068" s="13" t="s">
        <v>393</v>
      </c>
      <c r="B20068" s="13">
        <v>1872</v>
      </c>
      <c r="C20068" s="13">
        <v>1191021</v>
      </c>
    </row>
    <row r="20069" spans="1:3" ht="15.75" hidden="1" customHeight="1">
      <c r="A20069" s="13" t="s">
        <v>393</v>
      </c>
      <c r="B20069" s="13">
        <v>1873</v>
      </c>
      <c r="C20069" s="13">
        <v>1203983</v>
      </c>
    </row>
    <row r="20070" spans="1:3" ht="15.75" hidden="1" customHeight="1">
      <c r="A20070" s="13" t="s">
        <v>393</v>
      </c>
      <c r="B20070" s="13">
        <v>1874</v>
      </c>
      <c r="C20070" s="13">
        <v>1217084</v>
      </c>
    </row>
    <row r="20071" spans="1:3" ht="15.75" hidden="1" customHeight="1">
      <c r="A20071" s="13" t="s">
        <v>393</v>
      </c>
      <c r="B20071" s="13">
        <v>1875</v>
      </c>
      <c r="C20071" s="13">
        <v>1230328</v>
      </c>
    </row>
    <row r="20072" spans="1:3" ht="15.75" hidden="1" customHeight="1">
      <c r="A20072" s="13" t="s">
        <v>393</v>
      </c>
      <c r="B20072" s="13">
        <v>1876</v>
      </c>
      <c r="C20072" s="13">
        <v>1243715</v>
      </c>
    </row>
    <row r="20073" spans="1:3" ht="15.75" hidden="1" customHeight="1">
      <c r="A20073" s="13" t="s">
        <v>393</v>
      </c>
      <c r="B20073" s="13">
        <v>1877</v>
      </c>
      <c r="C20073" s="13">
        <v>1257247</v>
      </c>
    </row>
    <row r="20074" spans="1:3" ht="15.75" hidden="1" customHeight="1">
      <c r="A20074" s="13" t="s">
        <v>393</v>
      </c>
      <c r="B20074" s="13">
        <v>1878</v>
      </c>
      <c r="C20074" s="13">
        <v>1270926</v>
      </c>
    </row>
    <row r="20075" spans="1:3" ht="15.75" hidden="1" customHeight="1">
      <c r="A20075" s="13" t="s">
        <v>393</v>
      </c>
      <c r="B20075" s="13">
        <v>1879</v>
      </c>
      <c r="C20075" s="13">
        <v>1284754</v>
      </c>
    </row>
    <row r="20076" spans="1:3" ht="15.75" hidden="1" customHeight="1">
      <c r="A20076" s="13" t="s">
        <v>393</v>
      </c>
      <c r="B20076" s="13">
        <v>1880</v>
      </c>
      <c r="C20076" s="13">
        <v>1298731</v>
      </c>
    </row>
    <row r="20077" spans="1:3" ht="15.75" hidden="1" customHeight="1">
      <c r="A20077" s="13" t="s">
        <v>393</v>
      </c>
      <c r="B20077" s="13">
        <v>1881</v>
      </c>
      <c r="C20077" s="13">
        <v>1312859</v>
      </c>
    </row>
    <row r="20078" spans="1:3" ht="15.75" hidden="1" customHeight="1">
      <c r="A20078" s="13" t="s">
        <v>393</v>
      </c>
      <c r="B20078" s="13">
        <v>1882</v>
      </c>
      <c r="C20078" s="13">
        <v>1327141</v>
      </c>
    </row>
    <row r="20079" spans="1:3" ht="15.75" hidden="1" customHeight="1">
      <c r="A20079" s="13" t="s">
        <v>393</v>
      </c>
      <c r="B20079" s="13">
        <v>1883</v>
      </c>
      <c r="C20079" s="13">
        <v>1341578</v>
      </c>
    </row>
    <row r="20080" spans="1:3" ht="15.75" hidden="1" customHeight="1">
      <c r="A20080" s="13" t="s">
        <v>393</v>
      </c>
      <c r="B20080" s="13">
        <v>1884</v>
      </c>
      <c r="C20080" s="13">
        <v>1356171</v>
      </c>
    </row>
    <row r="20081" spans="1:3" ht="15.75" hidden="1" customHeight="1">
      <c r="A20081" s="13" t="s">
        <v>393</v>
      </c>
      <c r="B20081" s="13">
        <v>1885</v>
      </c>
      <c r="C20081" s="13">
        <v>1370922</v>
      </c>
    </row>
    <row r="20082" spans="1:3" ht="15.75" hidden="1" customHeight="1">
      <c r="A20082" s="13" t="s">
        <v>393</v>
      </c>
      <c r="B20082" s="13">
        <v>1886</v>
      </c>
      <c r="C20082" s="13">
        <v>1385833</v>
      </c>
    </row>
    <row r="20083" spans="1:3" ht="15.75" hidden="1" customHeight="1">
      <c r="A20083" s="13" t="s">
        <v>393</v>
      </c>
      <c r="B20083" s="13">
        <v>1887</v>
      </c>
      <c r="C20083" s="13">
        <v>1400906</v>
      </c>
    </row>
    <row r="20084" spans="1:3" ht="15.75" hidden="1" customHeight="1">
      <c r="A20084" s="13" t="s">
        <v>393</v>
      </c>
      <c r="B20084" s="13">
        <v>1888</v>
      </c>
      <c r="C20084" s="13">
        <v>1416141</v>
      </c>
    </row>
    <row r="20085" spans="1:3" ht="15.75" hidden="1" customHeight="1">
      <c r="A20085" s="13" t="s">
        <v>393</v>
      </c>
      <c r="B20085" s="13">
        <v>1889</v>
      </c>
      <c r="C20085" s="13">
        <v>1431542</v>
      </c>
    </row>
    <row r="20086" spans="1:3" ht="15.75" hidden="1" customHeight="1">
      <c r="A20086" s="13" t="s">
        <v>393</v>
      </c>
      <c r="B20086" s="13">
        <v>1890</v>
      </c>
      <c r="C20086" s="13">
        <v>1447110</v>
      </c>
    </row>
    <row r="20087" spans="1:3" ht="15.75" hidden="1" customHeight="1">
      <c r="A20087" s="13" t="s">
        <v>393</v>
      </c>
      <c r="B20087" s="13">
        <v>1891</v>
      </c>
      <c r="C20087" s="13">
        <v>1462847</v>
      </c>
    </row>
    <row r="20088" spans="1:3" ht="15.75" hidden="1" customHeight="1">
      <c r="A20088" s="13" t="s">
        <v>393</v>
      </c>
      <c r="B20088" s="13">
        <v>1892</v>
      </c>
      <c r="C20088" s="13">
        <v>1478754</v>
      </c>
    </row>
    <row r="20089" spans="1:3" ht="15.75" hidden="1" customHeight="1">
      <c r="A20089" s="13" t="s">
        <v>393</v>
      </c>
      <c r="B20089" s="13">
        <v>1893</v>
      </c>
      <c r="C20089" s="13">
        <v>1494834</v>
      </c>
    </row>
    <row r="20090" spans="1:3" ht="15.75" hidden="1" customHeight="1">
      <c r="A20090" s="13" t="s">
        <v>393</v>
      </c>
      <c r="B20090" s="13">
        <v>1894</v>
      </c>
      <c r="C20090" s="13">
        <v>1511087</v>
      </c>
    </row>
    <row r="20091" spans="1:3" ht="15.75" hidden="1" customHeight="1">
      <c r="A20091" s="13" t="s">
        <v>393</v>
      </c>
      <c r="B20091" s="13">
        <v>1895</v>
      </c>
      <c r="C20091" s="13">
        <v>1527517</v>
      </c>
    </row>
    <row r="20092" spans="1:3" ht="15.75" hidden="1" customHeight="1">
      <c r="A20092" s="13" t="s">
        <v>393</v>
      </c>
      <c r="B20092" s="13">
        <v>1896</v>
      </c>
      <c r="C20092" s="13">
        <v>1544125</v>
      </c>
    </row>
    <row r="20093" spans="1:3" ht="15.75" hidden="1" customHeight="1">
      <c r="A20093" s="13" t="s">
        <v>393</v>
      </c>
      <c r="B20093" s="13">
        <v>1897</v>
      </c>
      <c r="C20093" s="13">
        <v>1560912</v>
      </c>
    </row>
    <row r="20094" spans="1:3" ht="15.75" hidden="1" customHeight="1">
      <c r="A20094" s="13" t="s">
        <v>393</v>
      </c>
      <c r="B20094" s="13">
        <v>1898</v>
      </c>
      <c r="C20094" s="13">
        <v>1577882</v>
      </c>
    </row>
    <row r="20095" spans="1:3" ht="15.75" hidden="1" customHeight="1">
      <c r="A20095" s="13" t="s">
        <v>393</v>
      </c>
      <c r="B20095" s="13">
        <v>1899</v>
      </c>
      <c r="C20095" s="13">
        <v>1596550</v>
      </c>
    </row>
    <row r="20096" spans="1:3" ht="15.75" hidden="1" customHeight="1">
      <c r="A20096" s="13" t="s">
        <v>393</v>
      </c>
      <c r="B20096" s="13">
        <v>1900</v>
      </c>
      <c r="C20096" s="13">
        <v>1616961</v>
      </c>
    </row>
    <row r="20097" spans="1:3" ht="15.75" hidden="1" customHeight="1">
      <c r="A20097" s="13" t="s">
        <v>393</v>
      </c>
      <c r="B20097" s="13">
        <v>1901</v>
      </c>
      <c r="C20097" s="13">
        <v>1639159</v>
      </c>
    </row>
    <row r="20098" spans="1:3" ht="15.75" hidden="1" customHeight="1">
      <c r="A20098" s="13" t="s">
        <v>393</v>
      </c>
      <c r="B20098" s="13">
        <v>1902</v>
      </c>
      <c r="C20098" s="13">
        <v>1663187</v>
      </c>
    </row>
    <row r="20099" spans="1:3" ht="15.75" hidden="1" customHeight="1">
      <c r="A20099" s="13" t="s">
        <v>393</v>
      </c>
      <c r="B20099" s="13">
        <v>1903</v>
      </c>
      <c r="C20099" s="13">
        <v>1689092</v>
      </c>
    </row>
    <row r="20100" spans="1:3" ht="15.75" hidden="1" customHeight="1">
      <c r="A20100" s="13" t="s">
        <v>393</v>
      </c>
      <c r="B20100" s="13">
        <v>1904</v>
      </c>
      <c r="C20100" s="13">
        <v>1715400</v>
      </c>
    </row>
    <row r="20101" spans="1:3" ht="15.75" hidden="1" customHeight="1">
      <c r="A20101" s="13" t="s">
        <v>393</v>
      </c>
      <c r="B20101" s="13">
        <v>1905</v>
      </c>
      <c r="C20101" s="13">
        <v>1742117</v>
      </c>
    </row>
    <row r="20102" spans="1:3" ht="15.75" hidden="1" customHeight="1">
      <c r="A20102" s="13" t="s">
        <v>393</v>
      </c>
      <c r="B20102" s="13">
        <v>1906</v>
      </c>
      <c r="C20102" s="13">
        <v>1769249</v>
      </c>
    </row>
    <row r="20103" spans="1:3" ht="15.75" hidden="1" customHeight="1">
      <c r="A20103" s="13" t="s">
        <v>393</v>
      </c>
      <c r="B20103" s="13">
        <v>1907</v>
      </c>
      <c r="C20103" s="13">
        <v>1796803</v>
      </c>
    </row>
    <row r="20104" spans="1:3" ht="15.75" hidden="1" customHeight="1">
      <c r="A20104" s="13" t="s">
        <v>393</v>
      </c>
      <c r="B20104" s="13">
        <v>1908</v>
      </c>
      <c r="C20104" s="13">
        <v>1824785</v>
      </c>
    </row>
    <row r="20105" spans="1:3" ht="15.75" hidden="1" customHeight="1">
      <c r="A20105" s="13" t="s">
        <v>393</v>
      </c>
      <c r="B20105" s="13">
        <v>1909</v>
      </c>
      <c r="C20105" s="13">
        <v>1853677</v>
      </c>
    </row>
    <row r="20106" spans="1:3" ht="15.75" hidden="1" customHeight="1">
      <c r="A20106" s="13" t="s">
        <v>393</v>
      </c>
      <c r="B20106" s="13">
        <v>1910</v>
      </c>
      <c r="C20106" s="13">
        <v>1883502</v>
      </c>
    </row>
    <row r="20107" spans="1:3" ht="15.75" hidden="1" customHeight="1">
      <c r="A20107" s="13" t="s">
        <v>393</v>
      </c>
      <c r="B20107" s="13">
        <v>1911</v>
      </c>
      <c r="C20107" s="13">
        <v>1914283</v>
      </c>
    </row>
    <row r="20108" spans="1:3" ht="15.75" hidden="1" customHeight="1">
      <c r="A20108" s="13" t="s">
        <v>393</v>
      </c>
      <c r="B20108" s="13">
        <v>1912</v>
      </c>
      <c r="C20108" s="13">
        <v>1946042</v>
      </c>
    </row>
    <row r="20109" spans="1:3" ht="15.75" hidden="1" customHeight="1">
      <c r="A20109" s="13" t="s">
        <v>393</v>
      </c>
      <c r="B20109" s="13">
        <v>1913</v>
      </c>
      <c r="C20109" s="13">
        <v>1978804</v>
      </c>
    </row>
    <row r="20110" spans="1:3" ht="15.75" hidden="1" customHeight="1">
      <c r="A20110" s="13" t="s">
        <v>393</v>
      </c>
      <c r="B20110" s="13">
        <v>1914</v>
      </c>
      <c r="C20110" s="13">
        <v>2012117</v>
      </c>
    </row>
    <row r="20111" spans="1:3" ht="15.75" hidden="1" customHeight="1">
      <c r="A20111" s="13" t="s">
        <v>393</v>
      </c>
      <c r="B20111" s="13">
        <v>1915</v>
      </c>
      <c r="C20111" s="13">
        <v>2045990</v>
      </c>
    </row>
    <row r="20112" spans="1:3" ht="15.75" hidden="1" customHeight="1">
      <c r="A20112" s="13" t="s">
        <v>393</v>
      </c>
      <c r="B20112" s="13">
        <v>1916</v>
      </c>
      <c r="C20112" s="13">
        <v>2080432</v>
      </c>
    </row>
    <row r="20113" spans="1:3" ht="15.75" hidden="1" customHeight="1">
      <c r="A20113" s="13" t="s">
        <v>393</v>
      </c>
      <c r="B20113" s="13">
        <v>1917</v>
      </c>
      <c r="C20113" s="13">
        <v>2115453</v>
      </c>
    </row>
    <row r="20114" spans="1:3" ht="15.75" hidden="1" customHeight="1">
      <c r="A20114" s="13" t="s">
        <v>393</v>
      </c>
      <c r="B20114" s="13">
        <v>1918</v>
      </c>
      <c r="C20114" s="13">
        <v>2149686</v>
      </c>
    </row>
    <row r="20115" spans="1:3" ht="15.75" hidden="1" customHeight="1">
      <c r="A20115" s="13" t="s">
        <v>393</v>
      </c>
      <c r="B20115" s="13">
        <v>1919</v>
      </c>
      <c r="C20115" s="13">
        <v>2183156</v>
      </c>
    </row>
    <row r="20116" spans="1:3" ht="15.75" hidden="1" customHeight="1">
      <c r="A20116" s="13" t="s">
        <v>393</v>
      </c>
      <c r="B20116" s="13">
        <v>1920</v>
      </c>
      <c r="C20116" s="13">
        <v>2215834</v>
      </c>
    </row>
    <row r="20117" spans="1:3" ht="15.75" hidden="1" customHeight="1">
      <c r="A20117" s="13" t="s">
        <v>393</v>
      </c>
      <c r="B20117" s="13">
        <v>1921</v>
      </c>
      <c r="C20117" s="13">
        <v>2247688</v>
      </c>
    </row>
    <row r="20118" spans="1:3" ht="15.75" hidden="1" customHeight="1">
      <c r="A20118" s="13" t="s">
        <v>393</v>
      </c>
      <c r="B20118" s="13">
        <v>1922</v>
      </c>
      <c r="C20118" s="13">
        <v>2278689</v>
      </c>
    </row>
    <row r="20119" spans="1:3" ht="15.75" hidden="1" customHeight="1">
      <c r="A20119" s="13" t="s">
        <v>393</v>
      </c>
      <c r="B20119" s="13">
        <v>1923</v>
      </c>
      <c r="C20119" s="13">
        <v>2308804</v>
      </c>
    </row>
    <row r="20120" spans="1:3" ht="15.75" hidden="1" customHeight="1">
      <c r="A20120" s="13" t="s">
        <v>393</v>
      </c>
      <c r="B20120" s="13">
        <v>1924</v>
      </c>
      <c r="C20120" s="13">
        <v>2339317</v>
      </c>
    </row>
    <row r="20121" spans="1:3" ht="15.75" hidden="1" customHeight="1">
      <c r="A20121" s="13" t="s">
        <v>393</v>
      </c>
      <c r="B20121" s="13">
        <v>1925</v>
      </c>
      <c r="C20121" s="13">
        <v>2370233</v>
      </c>
    </row>
    <row r="20122" spans="1:3" ht="15.75" hidden="1" customHeight="1">
      <c r="A20122" s="13" t="s">
        <v>393</v>
      </c>
      <c r="B20122" s="13">
        <v>1926</v>
      </c>
      <c r="C20122" s="13">
        <v>2401557</v>
      </c>
    </row>
    <row r="20123" spans="1:3" ht="15.75" hidden="1" customHeight="1">
      <c r="A20123" s="13" t="s">
        <v>393</v>
      </c>
      <c r="B20123" s="13">
        <v>1927</v>
      </c>
      <c r="C20123" s="13">
        <v>2433296</v>
      </c>
    </row>
    <row r="20124" spans="1:3" ht="15.75" hidden="1" customHeight="1">
      <c r="A20124" s="13" t="s">
        <v>393</v>
      </c>
      <c r="B20124" s="13">
        <v>1928</v>
      </c>
      <c r="C20124" s="13">
        <v>2465454</v>
      </c>
    </row>
    <row r="20125" spans="1:3" ht="15.75" hidden="1" customHeight="1">
      <c r="A20125" s="13" t="s">
        <v>393</v>
      </c>
      <c r="B20125" s="13">
        <v>1929</v>
      </c>
      <c r="C20125" s="13">
        <v>2497836</v>
      </c>
    </row>
    <row r="20126" spans="1:3" ht="15.75" hidden="1" customHeight="1">
      <c r="A20126" s="13" t="s">
        <v>393</v>
      </c>
      <c r="B20126" s="13">
        <v>1930</v>
      </c>
      <c r="C20126" s="13">
        <v>2530442</v>
      </c>
    </row>
    <row r="20127" spans="1:3" ht="15.75" hidden="1" customHeight="1">
      <c r="A20127" s="13" t="s">
        <v>393</v>
      </c>
      <c r="B20127" s="13">
        <v>1931</v>
      </c>
      <c r="C20127" s="13">
        <v>2563273</v>
      </c>
    </row>
    <row r="20128" spans="1:3" ht="15.75" hidden="1" customHeight="1">
      <c r="A20128" s="13" t="s">
        <v>393</v>
      </c>
      <c r="B20128" s="13">
        <v>1932</v>
      </c>
      <c r="C20128" s="13">
        <v>2596329</v>
      </c>
    </row>
    <row r="20129" spans="1:3" ht="15.75" hidden="1" customHeight="1">
      <c r="A20129" s="13" t="s">
        <v>393</v>
      </c>
      <c r="B20129" s="13">
        <v>1933</v>
      </c>
      <c r="C20129" s="13">
        <v>2629610</v>
      </c>
    </row>
    <row r="20130" spans="1:3" ht="15.75" hidden="1" customHeight="1">
      <c r="A20130" s="13" t="s">
        <v>393</v>
      </c>
      <c r="B20130" s="13">
        <v>1934</v>
      </c>
      <c r="C20130" s="13">
        <v>2663318</v>
      </c>
    </row>
    <row r="20131" spans="1:3" ht="15.75" hidden="1" customHeight="1">
      <c r="A20131" s="13" t="s">
        <v>393</v>
      </c>
      <c r="B20131" s="13">
        <v>1935</v>
      </c>
      <c r="C20131" s="13">
        <v>2697458</v>
      </c>
    </row>
    <row r="20132" spans="1:3" ht="15.75" hidden="1" customHeight="1">
      <c r="A20132" s="13" t="s">
        <v>393</v>
      </c>
      <c r="B20132" s="13">
        <v>1936</v>
      </c>
      <c r="C20132" s="13">
        <v>2732035</v>
      </c>
    </row>
    <row r="20133" spans="1:3" ht="15.75" hidden="1" customHeight="1">
      <c r="A20133" s="13" t="s">
        <v>393</v>
      </c>
      <c r="B20133" s="13">
        <v>1937</v>
      </c>
      <c r="C20133" s="13">
        <v>2767056</v>
      </c>
    </row>
    <row r="20134" spans="1:3" ht="15.75" hidden="1" customHeight="1">
      <c r="A20134" s="13" t="s">
        <v>393</v>
      </c>
      <c r="B20134" s="13">
        <v>1938</v>
      </c>
      <c r="C20134" s="13">
        <v>2802525</v>
      </c>
    </row>
    <row r="20135" spans="1:3" ht="15.75" hidden="1" customHeight="1">
      <c r="A20135" s="13" t="s">
        <v>393</v>
      </c>
      <c r="B20135" s="13">
        <v>1939</v>
      </c>
      <c r="C20135" s="13">
        <v>2837936</v>
      </c>
    </row>
    <row r="20136" spans="1:3" ht="15.75" hidden="1" customHeight="1">
      <c r="A20136" s="13" t="s">
        <v>393</v>
      </c>
      <c r="B20136" s="13">
        <v>1940</v>
      </c>
      <c r="C20136" s="13">
        <v>2873280</v>
      </c>
    </row>
    <row r="20137" spans="1:3" ht="15.75" hidden="1" customHeight="1">
      <c r="A20137" s="13" t="s">
        <v>393</v>
      </c>
      <c r="B20137" s="13">
        <v>1941</v>
      </c>
      <c r="C20137" s="13">
        <v>2908551</v>
      </c>
    </row>
    <row r="20138" spans="1:3" ht="15.75" hidden="1" customHeight="1">
      <c r="A20138" s="13" t="s">
        <v>393</v>
      </c>
      <c r="B20138" s="13">
        <v>1942</v>
      </c>
      <c r="C20138" s="13">
        <v>2943742</v>
      </c>
    </row>
    <row r="20139" spans="1:3" ht="15.75" hidden="1" customHeight="1">
      <c r="A20139" s="13" t="s">
        <v>393</v>
      </c>
      <c r="B20139" s="13">
        <v>1943</v>
      </c>
      <c r="C20139" s="13">
        <v>2978845</v>
      </c>
    </row>
    <row r="20140" spans="1:3" ht="15.75" hidden="1" customHeight="1">
      <c r="A20140" s="13" t="s">
        <v>393</v>
      </c>
      <c r="B20140" s="13">
        <v>1944</v>
      </c>
      <c r="C20140" s="13">
        <v>3014366</v>
      </c>
    </row>
    <row r="20141" spans="1:3" ht="15.75" hidden="1" customHeight="1">
      <c r="A20141" s="13" t="s">
        <v>393</v>
      </c>
      <c r="B20141" s="13">
        <v>1945</v>
      </c>
      <c r="C20141" s="13">
        <v>3050311</v>
      </c>
    </row>
    <row r="20142" spans="1:3" ht="15.75" hidden="1" customHeight="1">
      <c r="A20142" s="13" t="s">
        <v>393</v>
      </c>
      <c r="B20142" s="13">
        <v>1946</v>
      </c>
      <c r="C20142" s="13">
        <v>3086685</v>
      </c>
    </row>
    <row r="20143" spans="1:3" ht="15.75" hidden="1" customHeight="1">
      <c r="A20143" s="13" t="s">
        <v>393</v>
      </c>
      <c r="B20143" s="13">
        <v>1947</v>
      </c>
      <c r="C20143" s="13">
        <v>3123492</v>
      </c>
    </row>
    <row r="20144" spans="1:3" ht="15.75" hidden="1" customHeight="1">
      <c r="A20144" s="13" t="s">
        <v>393</v>
      </c>
      <c r="B20144" s="13">
        <v>1948</v>
      </c>
      <c r="C20144" s="13">
        <v>3160739</v>
      </c>
    </row>
    <row r="20145" spans="1:4" ht="15.75" hidden="1" customHeight="1">
      <c r="A20145" s="13" t="s">
        <v>393</v>
      </c>
      <c r="B20145" s="13">
        <v>1949</v>
      </c>
      <c r="C20145" s="13">
        <v>3201949</v>
      </c>
    </row>
    <row r="20146" spans="1:4" ht="15.75" hidden="1" customHeight="1">
      <c r="A20146" s="13" t="s">
        <v>393</v>
      </c>
      <c r="B20146" s="13">
        <v>1950</v>
      </c>
      <c r="C20146" s="13">
        <v>3247240</v>
      </c>
      <c r="D20146" s="13">
        <v>0.114</v>
      </c>
    </row>
    <row r="20147" spans="1:4" ht="15.75" hidden="1" customHeight="1">
      <c r="A20147" s="13" t="s">
        <v>393</v>
      </c>
      <c r="B20147" s="13">
        <v>1951</v>
      </c>
      <c r="C20147" s="13">
        <v>3301803</v>
      </c>
      <c r="D20147" s="13">
        <v>0.13200000000000001</v>
      </c>
    </row>
    <row r="20148" spans="1:4" ht="15.75" hidden="1" customHeight="1">
      <c r="A20148" s="13" t="s">
        <v>393</v>
      </c>
      <c r="B20148" s="13">
        <v>1952</v>
      </c>
      <c r="C20148" s="13">
        <v>3358721</v>
      </c>
      <c r="D20148" s="13">
        <v>0.14699999999999999</v>
      </c>
    </row>
    <row r="20149" spans="1:4" ht="15.75" hidden="1" customHeight="1">
      <c r="A20149" s="13" t="s">
        <v>393</v>
      </c>
      <c r="B20149" s="13">
        <v>1953</v>
      </c>
      <c r="C20149" s="13">
        <v>3418649</v>
      </c>
      <c r="D20149" s="13">
        <v>0.158</v>
      </c>
    </row>
    <row r="20150" spans="1:4" ht="15.75" hidden="1" customHeight="1">
      <c r="A20150" s="13" t="s">
        <v>393</v>
      </c>
      <c r="B20150" s="13">
        <v>1954</v>
      </c>
      <c r="C20150" s="13">
        <v>3480980</v>
      </c>
      <c r="D20150" s="13">
        <v>0.216</v>
      </c>
    </row>
    <row r="20151" spans="1:4" ht="15.75" hidden="1" customHeight="1">
      <c r="A20151" s="13" t="s">
        <v>393</v>
      </c>
      <c r="B20151" s="13">
        <v>1955</v>
      </c>
      <c r="C20151" s="13">
        <v>3546005</v>
      </c>
      <c r="D20151" s="13">
        <v>0.26700000000000002</v>
      </c>
    </row>
    <row r="20152" spans="1:4" ht="15.75" hidden="1" customHeight="1">
      <c r="A20152" s="13" t="s">
        <v>393</v>
      </c>
      <c r="B20152" s="13">
        <v>1956</v>
      </c>
      <c r="C20152" s="13">
        <v>3613976</v>
      </c>
      <c r="D20152" s="13">
        <v>0.26400000000000001</v>
      </c>
    </row>
    <row r="20153" spans="1:4" ht="15.75" hidden="1" customHeight="1">
      <c r="A20153" s="13" t="s">
        <v>393</v>
      </c>
      <c r="B20153" s="13">
        <v>1957</v>
      </c>
      <c r="C20153" s="13">
        <v>3683632</v>
      </c>
      <c r="D20153" s="13">
        <v>0.253</v>
      </c>
    </row>
    <row r="20154" spans="1:4" ht="15.75" hidden="1" customHeight="1">
      <c r="A20154" s="13" t="s">
        <v>393</v>
      </c>
      <c r="B20154" s="13">
        <v>1958</v>
      </c>
      <c r="C20154" s="13">
        <v>3754882</v>
      </c>
      <c r="D20154" s="13">
        <v>0.27500000000000002</v>
      </c>
    </row>
    <row r="20155" spans="1:4" ht="15.75" hidden="1" customHeight="1">
      <c r="A20155" s="13" t="s">
        <v>393</v>
      </c>
      <c r="B20155" s="13">
        <v>1959</v>
      </c>
      <c r="C20155" s="13">
        <v>3827753</v>
      </c>
      <c r="D20155" s="13">
        <v>0.253</v>
      </c>
    </row>
    <row r="20156" spans="1:4" ht="15.75" hidden="1" customHeight="1">
      <c r="A20156" s="13" t="s">
        <v>393</v>
      </c>
      <c r="B20156" s="13">
        <v>1960</v>
      </c>
      <c r="C20156" s="13">
        <v>3901147</v>
      </c>
      <c r="D20156" s="13">
        <v>0.28599999999999998</v>
      </c>
    </row>
    <row r="20157" spans="1:4" ht="15.75" hidden="1" customHeight="1">
      <c r="A20157" s="13" t="s">
        <v>393</v>
      </c>
      <c r="B20157" s="13">
        <v>1961</v>
      </c>
      <c r="C20157" s="13">
        <v>3974940</v>
      </c>
      <c r="D20157" s="13">
        <v>0.29699999999999999</v>
      </c>
    </row>
    <row r="20158" spans="1:4" ht="15.75" hidden="1" customHeight="1">
      <c r="A20158" s="13" t="s">
        <v>393</v>
      </c>
      <c r="B20158" s="13">
        <v>1962</v>
      </c>
      <c r="C20158" s="13">
        <v>4049509</v>
      </c>
      <c r="D20158" s="13">
        <v>0.30399999999999999</v>
      </c>
    </row>
    <row r="20159" spans="1:4" ht="15.75" hidden="1" customHeight="1">
      <c r="A20159" s="13" t="s">
        <v>393</v>
      </c>
      <c r="B20159" s="13">
        <v>1963</v>
      </c>
      <c r="C20159" s="13">
        <v>4122264</v>
      </c>
      <c r="D20159" s="13">
        <v>0.249</v>
      </c>
    </row>
    <row r="20160" spans="1:4" ht="15.75" hidden="1" customHeight="1">
      <c r="A20160" s="13" t="s">
        <v>393</v>
      </c>
      <c r="B20160" s="13">
        <v>1964</v>
      </c>
      <c r="C20160" s="13">
        <v>4196353</v>
      </c>
      <c r="D20160" s="13">
        <v>0.3</v>
      </c>
    </row>
    <row r="20161" spans="1:4" ht="15.75" hidden="1" customHeight="1">
      <c r="A20161" s="13" t="s">
        <v>393</v>
      </c>
      <c r="B20161" s="13">
        <v>1965</v>
      </c>
      <c r="C20161" s="13">
        <v>4274354</v>
      </c>
      <c r="D20161" s="13">
        <v>0.30399999999999999</v>
      </c>
    </row>
    <row r="20162" spans="1:4" ht="15.75" hidden="1" customHeight="1">
      <c r="A20162" s="13" t="s">
        <v>393</v>
      </c>
      <c r="B20162" s="13">
        <v>1966</v>
      </c>
      <c r="C20162" s="13">
        <v>4352962</v>
      </c>
      <c r="D20162" s="13">
        <v>0.30399999999999999</v>
      </c>
    </row>
    <row r="20163" spans="1:4" ht="15.75" hidden="1" customHeight="1">
      <c r="A20163" s="13" t="s">
        <v>393</v>
      </c>
      <c r="B20163" s="13">
        <v>1967</v>
      </c>
      <c r="C20163" s="13">
        <v>4432721</v>
      </c>
      <c r="D20163" s="13">
        <v>0.26</v>
      </c>
    </row>
    <row r="20164" spans="1:4" ht="15.75" hidden="1" customHeight="1">
      <c r="A20164" s="13" t="s">
        <v>393</v>
      </c>
      <c r="B20164" s="13">
        <v>1968</v>
      </c>
      <c r="C20164" s="13">
        <v>4514010</v>
      </c>
      <c r="D20164" s="13">
        <v>0.26400000000000001</v>
      </c>
    </row>
    <row r="20165" spans="1:4" ht="15.75" hidden="1" customHeight="1">
      <c r="A20165" s="13" t="s">
        <v>393</v>
      </c>
      <c r="B20165" s="13">
        <v>1969</v>
      </c>
      <c r="C20165" s="13">
        <v>4596648</v>
      </c>
      <c r="D20165" s="13">
        <v>0.315</v>
      </c>
    </row>
    <row r="20166" spans="1:4" ht="15.75" hidden="1" customHeight="1">
      <c r="A20166" s="13" t="s">
        <v>393</v>
      </c>
      <c r="B20166" s="13">
        <v>1970</v>
      </c>
      <c r="C20166" s="13">
        <v>4680817</v>
      </c>
      <c r="D20166" s="13">
        <v>0.38400000000000001</v>
      </c>
    </row>
    <row r="20167" spans="1:4" ht="15.75" hidden="1" customHeight="1">
      <c r="A20167" s="13" t="s">
        <v>393</v>
      </c>
      <c r="B20167" s="13">
        <v>1971</v>
      </c>
      <c r="C20167" s="13">
        <v>4766425</v>
      </c>
      <c r="D20167" s="13">
        <v>0.40300000000000002</v>
      </c>
    </row>
    <row r="20168" spans="1:4" ht="15.75" hidden="1" customHeight="1">
      <c r="A20168" s="13" t="s">
        <v>393</v>
      </c>
      <c r="B20168" s="13">
        <v>1972</v>
      </c>
      <c r="C20168" s="13">
        <v>4853118</v>
      </c>
      <c r="D20168" s="13">
        <v>0.39200000000000002</v>
      </c>
    </row>
    <row r="20169" spans="1:4" ht="15.75" hidden="1" customHeight="1">
      <c r="A20169" s="13" t="s">
        <v>393</v>
      </c>
      <c r="B20169" s="13">
        <v>1973</v>
      </c>
      <c r="C20169" s="13">
        <v>4940713</v>
      </c>
      <c r="D20169" s="13">
        <v>0.42099999999999999</v>
      </c>
    </row>
    <row r="20170" spans="1:4" ht="15.75" hidden="1" customHeight="1">
      <c r="A20170" s="13" t="s">
        <v>393</v>
      </c>
      <c r="B20170" s="13">
        <v>1974</v>
      </c>
      <c r="C20170" s="13">
        <v>5030663</v>
      </c>
      <c r="D20170" s="13">
        <v>0.47199999999999998</v>
      </c>
    </row>
    <row r="20171" spans="1:4" ht="15.75" hidden="1" customHeight="1">
      <c r="A20171" s="13" t="s">
        <v>393</v>
      </c>
      <c r="B20171" s="13">
        <v>1975</v>
      </c>
      <c r="C20171" s="13">
        <v>5124563</v>
      </c>
      <c r="D20171" s="13">
        <v>0.48299999999999998</v>
      </c>
    </row>
    <row r="20172" spans="1:4" ht="15.75" hidden="1" customHeight="1">
      <c r="A20172" s="13" t="s">
        <v>393</v>
      </c>
      <c r="B20172" s="13">
        <v>1976</v>
      </c>
      <c r="C20172" s="13">
        <v>5222352</v>
      </c>
      <c r="D20172" s="13">
        <v>0.67200000000000004</v>
      </c>
    </row>
    <row r="20173" spans="1:4" ht="15.75" hidden="1" customHeight="1">
      <c r="A20173" s="13" t="s">
        <v>393</v>
      </c>
      <c r="B20173" s="13">
        <v>1977</v>
      </c>
      <c r="C20173" s="13">
        <v>5323835</v>
      </c>
      <c r="D20173" s="13">
        <v>0.70399999999999996</v>
      </c>
    </row>
    <row r="20174" spans="1:4" ht="15.75" hidden="1" customHeight="1">
      <c r="A20174" s="13" t="s">
        <v>393</v>
      </c>
      <c r="B20174" s="13">
        <v>1978</v>
      </c>
      <c r="C20174" s="13">
        <v>5428673</v>
      </c>
      <c r="D20174" s="13">
        <v>0.751</v>
      </c>
    </row>
    <row r="20175" spans="1:4" ht="15.75" hidden="1" customHeight="1">
      <c r="A20175" s="13" t="s">
        <v>393</v>
      </c>
      <c r="B20175" s="13">
        <v>1979</v>
      </c>
      <c r="C20175" s="13">
        <v>5536428</v>
      </c>
      <c r="D20175" s="13">
        <v>0.75</v>
      </c>
    </row>
    <row r="20176" spans="1:4" ht="15.75" hidden="1" customHeight="1">
      <c r="A20176" s="13" t="s">
        <v>393</v>
      </c>
      <c r="B20176" s="13">
        <v>1980</v>
      </c>
      <c r="C20176" s="13">
        <v>5646680</v>
      </c>
      <c r="D20176" s="13">
        <v>0.745</v>
      </c>
    </row>
    <row r="20177" spans="1:4" ht="15.75" hidden="1" customHeight="1">
      <c r="A20177" s="13" t="s">
        <v>393</v>
      </c>
      <c r="B20177" s="13">
        <v>1981</v>
      </c>
      <c r="C20177" s="13">
        <v>5760199</v>
      </c>
      <c r="D20177" s="13">
        <v>0.75900000000000001</v>
      </c>
    </row>
    <row r="20178" spans="1:4" ht="15.75" hidden="1" customHeight="1">
      <c r="A20178" s="13" t="s">
        <v>393</v>
      </c>
      <c r="B20178" s="13">
        <v>1982</v>
      </c>
      <c r="C20178" s="13">
        <v>5877684</v>
      </c>
      <c r="D20178" s="13">
        <v>0.81699999999999995</v>
      </c>
    </row>
    <row r="20179" spans="1:4" ht="15.75" hidden="1" customHeight="1">
      <c r="A20179" s="13" t="s">
        <v>393</v>
      </c>
      <c r="B20179" s="13">
        <v>1983</v>
      </c>
      <c r="C20179" s="13">
        <v>5997741</v>
      </c>
      <c r="D20179" s="13">
        <v>0.88600000000000001</v>
      </c>
    </row>
    <row r="20180" spans="1:4" ht="15.75" hidden="1" customHeight="1">
      <c r="A20180" s="13" t="s">
        <v>393</v>
      </c>
      <c r="B20180" s="13">
        <v>1984</v>
      </c>
      <c r="C20180" s="13">
        <v>6119933</v>
      </c>
      <c r="D20180" s="13">
        <v>0.90300000000000002</v>
      </c>
    </row>
    <row r="20181" spans="1:4" ht="15.75" hidden="1" customHeight="1">
      <c r="A20181" s="13" t="s">
        <v>393</v>
      </c>
      <c r="B20181" s="13">
        <v>1985</v>
      </c>
      <c r="C20181" s="13">
        <v>6245542</v>
      </c>
      <c r="D20181" s="13">
        <v>0.93</v>
      </c>
    </row>
    <row r="20182" spans="1:4" ht="15.75" hidden="1" customHeight="1">
      <c r="A20182" s="13" t="s">
        <v>393</v>
      </c>
      <c r="B20182" s="13">
        <v>1986</v>
      </c>
      <c r="C20182" s="13">
        <v>6375104</v>
      </c>
      <c r="D20182" s="13">
        <v>0.83</v>
      </c>
    </row>
    <row r="20183" spans="1:4" ht="15.75" hidden="1" customHeight="1">
      <c r="A20183" s="13" t="s">
        <v>393</v>
      </c>
      <c r="B20183" s="13">
        <v>1987</v>
      </c>
      <c r="C20183" s="13">
        <v>6508351</v>
      </c>
      <c r="D20183" s="13">
        <v>0.89900000000000002</v>
      </c>
    </row>
    <row r="20184" spans="1:4" ht="15.75" hidden="1" customHeight="1">
      <c r="A20184" s="13" t="s">
        <v>393</v>
      </c>
      <c r="B20184" s="13">
        <v>1988</v>
      </c>
      <c r="C20184" s="13">
        <v>6644968</v>
      </c>
      <c r="D20184" s="13">
        <v>1.008</v>
      </c>
    </row>
    <row r="20185" spans="1:4" ht="15.75" hidden="1" customHeight="1">
      <c r="A20185" s="13" t="s">
        <v>393</v>
      </c>
      <c r="B20185" s="13">
        <v>1989</v>
      </c>
      <c r="C20185" s="13">
        <v>6784163</v>
      </c>
      <c r="D20185" s="13">
        <v>1.0229999999999999</v>
      </c>
    </row>
    <row r="20186" spans="1:4" ht="15.75" hidden="1" customHeight="1">
      <c r="A20186" s="13" t="s">
        <v>393</v>
      </c>
      <c r="B20186" s="13">
        <v>1990</v>
      </c>
      <c r="C20186" s="13">
        <v>6925335</v>
      </c>
      <c r="D20186" s="13">
        <v>0.995</v>
      </c>
    </row>
    <row r="20187" spans="1:4" ht="15.75" hidden="1" customHeight="1">
      <c r="A20187" s="13" t="s">
        <v>393</v>
      </c>
      <c r="B20187" s="13">
        <v>1991</v>
      </c>
      <c r="C20187" s="13">
        <v>7066064</v>
      </c>
      <c r="D20187" s="13">
        <v>0.97599999999999998</v>
      </c>
    </row>
    <row r="20188" spans="1:4" ht="15.75" hidden="1" customHeight="1">
      <c r="A20188" s="13" t="s">
        <v>393</v>
      </c>
      <c r="B20188" s="13">
        <v>1992</v>
      </c>
      <c r="C20188" s="13">
        <v>7205779</v>
      </c>
      <c r="D20188" s="13">
        <v>0.88900000000000001</v>
      </c>
    </row>
    <row r="20189" spans="1:4" ht="15.75" hidden="1" customHeight="1">
      <c r="A20189" s="13" t="s">
        <v>393</v>
      </c>
      <c r="B20189" s="13">
        <v>1993</v>
      </c>
      <c r="C20189" s="13">
        <v>7345942</v>
      </c>
      <c r="D20189" s="13">
        <v>0.68400000000000005</v>
      </c>
    </row>
    <row r="20190" spans="1:4" ht="15.75" hidden="1" customHeight="1">
      <c r="A20190" s="13" t="s">
        <v>393</v>
      </c>
      <c r="B20190" s="13">
        <v>1994</v>
      </c>
      <c r="C20190" s="13">
        <v>7486096</v>
      </c>
      <c r="D20190" s="13">
        <v>0.183</v>
      </c>
    </row>
    <row r="20191" spans="1:4" ht="15.75" hidden="1" customHeight="1">
      <c r="A20191" s="13" t="s">
        <v>393</v>
      </c>
      <c r="B20191" s="13">
        <v>1995</v>
      </c>
      <c r="C20191" s="13">
        <v>7627320</v>
      </c>
      <c r="D20191" s="13">
        <v>0.876</v>
      </c>
    </row>
    <row r="20192" spans="1:4" ht="15.75" hidden="1" customHeight="1">
      <c r="A20192" s="13" t="s">
        <v>393</v>
      </c>
      <c r="B20192" s="13">
        <v>1996</v>
      </c>
      <c r="C20192" s="13">
        <v>7770602</v>
      </c>
      <c r="D20192" s="13">
        <v>1.0189999999999999</v>
      </c>
    </row>
    <row r="20193" spans="1:4" ht="15.75" hidden="1" customHeight="1">
      <c r="A20193" s="13" t="s">
        <v>393</v>
      </c>
      <c r="B20193" s="13">
        <v>1997</v>
      </c>
      <c r="C20193" s="13">
        <v>7915177</v>
      </c>
      <c r="D20193" s="13">
        <v>1.3480000000000001</v>
      </c>
    </row>
    <row r="20194" spans="1:4" ht="15.75" hidden="1" customHeight="1">
      <c r="A20194" s="13" t="s">
        <v>393</v>
      </c>
      <c r="B20194" s="13">
        <v>1998</v>
      </c>
      <c r="C20194" s="13">
        <v>8060901</v>
      </c>
      <c r="D20194" s="13">
        <v>1.2350000000000001</v>
      </c>
    </row>
    <row r="20195" spans="1:4" ht="15.75" hidden="1" customHeight="1">
      <c r="A20195" s="13" t="s">
        <v>393</v>
      </c>
      <c r="B20195" s="13">
        <v>1999</v>
      </c>
      <c r="C20195" s="13">
        <v>8208943</v>
      </c>
      <c r="D20195" s="13">
        <v>1.2709999999999999</v>
      </c>
    </row>
    <row r="20196" spans="1:4" ht="15.75" hidden="1" customHeight="1">
      <c r="A20196" s="13" t="s">
        <v>393</v>
      </c>
      <c r="B20196" s="13">
        <v>2000</v>
      </c>
      <c r="C20196" s="13">
        <v>8360224</v>
      </c>
      <c r="D20196" s="13">
        <v>1.6339999999999999</v>
      </c>
    </row>
    <row r="20197" spans="1:4" ht="15.75" hidden="1" customHeight="1">
      <c r="A20197" s="13" t="s">
        <v>393</v>
      </c>
      <c r="B20197" s="13">
        <v>2001</v>
      </c>
      <c r="C20197" s="13">
        <v>8511728</v>
      </c>
      <c r="D20197" s="13">
        <v>1.4710000000000001</v>
      </c>
    </row>
    <row r="20198" spans="1:4" ht="15.75" hidden="1" customHeight="1">
      <c r="A20198" s="13" t="s">
        <v>393</v>
      </c>
      <c r="B20198" s="13">
        <v>2002</v>
      </c>
      <c r="C20198" s="13">
        <v>8661546</v>
      </c>
      <c r="D20198" s="13">
        <v>1.7849999999999999</v>
      </c>
    </row>
    <row r="20199" spans="1:4" ht="15.75" hidden="1" customHeight="1">
      <c r="A20199" s="13" t="s">
        <v>393</v>
      </c>
      <c r="B20199" s="13">
        <v>2003</v>
      </c>
      <c r="C20199" s="13">
        <v>8812248</v>
      </c>
      <c r="D20199" s="13">
        <v>1.7</v>
      </c>
    </row>
    <row r="20200" spans="1:4" ht="15.75" hidden="1" customHeight="1">
      <c r="A20200" s="13" t="s">
        <v>393</v>
      </c>
      <c r="B20200" s="13">
        <v>2004</v>
      </c>
      <c r="C20200" s="13">
        <v>8961495</v>
      </c>
      <c r="D20200" s="13">
        <v>1.6519999999999999</v>
      </c>
    </row>
    <row r="20201" spans="1:4" ht="15.75" hidden="1" customHeight="1">
      <c r="A20201" s="13" t="s">
        <v>393</v>
      </c>
      <c r="B20201" s="13">
        <v>2005</v>
      </c>
      <c r="C20201" s="13">
        <v>9111901</v>
      </c>
      <c r="D20201" s="13">
        <v>1.724</v>
      </c>
    </row>
    <row r="20202" spans="1:4" ht="15.75" hidden="1" customHeight="1">
      <c r="A20202" s="13" t="s">
        <v>393</v>
      </c>
      <c r="B20202" s="13">
        <v>2006</v>
      </c>
      <c r="C20202" s="13">
        <v>9266293</v>
      </c>
      <c r="D20202" s="13">
        <v>1.752</v>
      </c>
    </row>
    <row r="20203" spans="1:4" ht="15.75" hidden="1" customHeight="1">
      <c r="A20203" s="13" t="s">
        <v>393</v>
      </c>
      <c r="B20203" s="13">
        <v>2007</v>
      </c>
      <c r="C20203" s="13">
        <v>9420832</v>
      </c>
      <c r="D20203" s="13">
        <v>1.772</v>
      </c>
    </row>
    <row r="20204" spans="1:4" ht="15.75" hidden="1" customHeight="1">
      <c r="A20204" s="13" t="s">
        <v>393</v>
      </c>
      <c r="B20204" s="13">
        <v>2008</v>
      </c>
      <c r="C20204" s="13">
        <v>9575251</v>
      </c>
      <c r="D20204" s="13">
        <v>1.7609999999999999</v>
      </c>
    </row>
    <row r="20205" spans="1:4" ht="15.75" hidden="1" customHeight="1">
      <c r="A20205" s="13" t="s">
        <v>393</v>
      </c>
      <c r="B20205" s="13">
        <v>2009</v>
      </c>
      <c r="C20205" s="13">
        <v>9730646</v>
      </c>
      <c r="D20205" s="13">
        <v>1.8879999999999999</v>
      </c>
    </row>
    <row r="20206" spans="1:4" ht="15.75" hidden="1" customHeight="1">
      <c r="A20206" s="13" t="s">
        <v>393</v>
      </c>
      <c r="B20206" s="13">
        <v>2010</v>
      </c>
      <c r="C20206" s="13">
        <v>9842883</v>
      </c>
      <c r="D20206" s="13">
        <v>2.137</v>
      </c>
    </row>
    <row r="20207" spans="1:4" ht="15.75" hidden="1" customHeight="1">
      <c r="A20207" s="13" t="s">
        <v>393</v>
      </c>
      <c r="B20207" s="13">
        <v>2011</v>
      </c>
      <c r="C20207" s="13">
        <v>9954318</v>
      </c>
      <c r="D20207" s="13">
        <v>2.2730000000000001</v>
      </c>
    </row>
    <row r="20208" spans="1:4" ht="15.75" hidden="1" customHeight="1">
      <c r="A20208" s="13" t="s">
        <v>393</v>
      </c>
      <c r="B20208" s="13">
        <v>2012</v>
      </c>
      <c r="C20208" s="13">
        <v>10108541</v>
      </c>
      <c r="D20208" s="13">
        <v>2.2639999999999998</v>
      </c>
    </row>
    <row r="20209" spans="1:4" ht="15.75" hidden="1" customHeight="1">
      <c r="A20209" s="13" t="s">
        <v>393</v>
      </c>
      <c r="B20209" s="13">
        <v>2013</v>
      </c>
      <c r="C20209" s="13">
        <v>10261205</v>
      </c>
      <c r="D20209" s="13">
        <v>2.706</v>
      </c>
    </row>
    <row r="20210" spans="1:4" ht="15.75" hidden="1" customHeight="1">
      <c r="A20210" s="13" t="s">
        <v>393</v>
      </c>
      <c r="B20210" s="13">
        <v>2014</v>
      </c>
      <c r="C20210" s="13">
        <v>10412741</v>
      </c>
      <c r="D20210" s="13">
        <v>2.7050000000000001</v>
      </c>
    </row>
    <row r="20211" spans="1:4" ht="15.75" hidden="1" customHeight="1">
      <c r="A20211" s="13" t="s">
        <v>393</v>
      </c>
      <c r="B20211" s="13">
        <v>2015</v>
      </c>
      <c r="C20211" s="13">
        <v>10563762</v>
      </c>
      <c r="D20211" s="13">
        <v>2.661</v>
      </c>
    </row>
    <row r="20212" spans="1:4" ht="15.75" hidden="1" customHeight="1">
      <c r="A20212" s="13" t="s">
        <v>393</v>
      </c>
      <c r="B20212" s="13">
        <v>2016</v>
      </c>
      <c r="C20212" s="13">
        <v>10713845</v>
      </c>
      <c r="D20212" s="13">
        <v>2.98</v>
      </c>
    </row>
    <row r="20213" spans="1:4" ht="15.75" hidden="1" customHeight="1">
      <c r="A20213" s="13" t="s">
        <v>393</v>
      </c>
      <c r="B20213" s="13">
        <v>2017</v>
      </c>
      <c r="C20213" s="13">
        <v>10863546</v>
      </c>
      <c r="D20213" s="13">
        <v>3.1</v>
      </c>
    </row>
    <row r="20214" spans="1:4" ht="15.75" hidden="1" customHeight="1">
      <c r="A20214" s="13" t="s">
        <v>393</v>
      </c>
      <c r="B20214" s="13">
        <v>2018</v>
      </c>
      <c r="C20214" s="13">
        <v>11012427</v>
      </c>
      <c r="D20214" s="13">
        <v>3.371</v>
      </c>
    </row>
    <row r="20215" spans="1:4" ht="15.75" hidden="1" customHeight="1">
      <c r="A20215" s="13" t="s">
        <v>393</v>
      </c>
      <c r="B20215" s="13">
        <v>2019</v>
      </c>
      <c r="C20215" s="13">
        <v>11160441</v>
      </c>
      <c r="D20215" s="13">
        <v>3.0529999999999999</v>
      </c>
    </row>
    <row r="20216" spans="1:4" ht="15.75" hidden="1" customHeight="1">
      <c r="A20216" s="13" t="s">
        <v>393</v>
      </c>
      <c r="B20216" s="13">
        <v>2020</v>
      </c>
      <c r="C20216" s="13">
        <v>11306804</v>
      </c>
      <c r="D20216" s="13">
        <v>2.6179999999999999</v>
      </c>
    </row>
    <row r="20217" spans="1:4" ht="15.75" hidden="1" customHeight="1">
      <c r="A20217" s="13" t="s">
        <v>393</v>
      </c>
      <c r="B20217" s="13">
        <v>2021</v>
      </c>
      <c r="C20217" s="13">
        <v>11447575</v>
      </c>
      <c r="D20217" s="13">
        <v>2.8759999999999999</v>
      </c>
    </row>
    <row r="20218" spans="1:4" ht="15.75" hidden="1" customHeight="1">
      <c r="A20218" s="13" t="s">
        <v>394</v>
      </c>
      <c r="B20218" s="13">
        <v>1750</v>
      </c>
      <c r="C20218" s="13">
        <v>160098181</v>
      </c>
      <c r="D20218" s="13">
        <v>9.3510000000000009</v>
      </c>
    </row>
    <row r="20219" spans="1:4" ht="15.75" hidden="1" customHeight="1">
      <c r="A20219" s="13" t="s">
        <v>394</v>
      </c>
      <c r="B20219" s="13">
        <v>1751</v>
      </c>
      <c r="D20219" s="13">
        <v>9.3510000000000009</v>
      </c>
    </row>
    <row r="20220" spans="1:4" ht="15.75" hidden="1" customHeight="1">
      <c r="A20220" s="13" t="s">
        <v>394</v>
      </c>
      <c r="B20220" s="13">
        <v>1752</v>
      </c>
      <c r="D20220" s="13">
        <v>9.3539999999999992</v>
      </c>
    </row>
    <row r="20221" spans="1:4" ht="15.75" hidden="1" customHeight="1">
      <c r="A20221" s="13" t="s">
        <v>394</v>
      </c>
      <c r="B20221" s="13">
        <v>1753</v>
      </c>
      <c r="D20221" s="13">
        <v>9.3539999999999992</v>
      </c>
    </row>
    <row r="20222" spans="1:4" ht="15.75" hidden="1" customHeight="1">
      <c r="A20222" s="13" t="s">
        <v>394</v>
      </c>
      <c r="B20222" s="13">
        <v>1754</v>
      </c>
      <c r="D20222" s="13">
        <v>9.3580000000000005</v>
      </c>
    </row>
    <row r="20223" spans="1:4" ht="15.75" hidden="1" customHeight="1">
      <c r="A20223" s="13" t="s">
        <v>394</v>
      </c>
      <c r="B20223" s="13">
        <v>1755</v>
      </c>
      <c r="D20223" s="13">
        <v>9.3620000000000001</v>
      </c>
    </row>
    <row r="20224" spans="1:4" ht="15.75" hidden="1" customHeight="1">
      <c r="A20224" s="13" t="s">
        <v>394</v>
      </c>
      <c r="B20224" s="13">
        <v>1756</v>
      </c>
      <c r="D20224" s="13">
        <v>10.006</v>
      </c>
    </row>
    <row r="20225" spans="1:4" ht="15.75" hidden="1" customHeight="1">
      <c r="A20225" s="13" t="s">
        <v>394</v>
      </c>
      <c r="B20225" s="13">
        <v>1757</v>
      </c>
      <c r="D20225" s="13">
        <v>10.01</v>
      </c>
    </row>
    <row r="20226" spans="1:4" ht="15.75" hidden="1" customHeight="1">
      <c r="A20226" s="13" t="s">
        <v>394</v>
      </c>
      <c r="B20226" s="13">
        <v>1758</v>
      </c>
      <c r="D20226" s="13">
        <v>10.013999999999999</v>
      </c>
    </row>
    <row r="20227" spans="1:4" ht="15.75" hidden="1" customHeight="1">
      <c r="A20227" s="13" t="s">
        <v>394</v>
      </c>
      <c r="B20227" s="13">
        <v>1759</v>
      </c>
      <c r="D20227" s="13">
        <v>10.016999999999999</v>
      </c>
    </row>
    <row r="20228" spans="1:4" ht="15.75" hidden="1" customHeight="1">
      <c r="A20228" s="13" t="s">
        <v>394</v>
      </c>
      <c r="B20228" s="13">
        <v>1760</v>
      </c>
      <c r="C20228" s="13">
        <v>165498849</v>
      </c>
      <c r="D20228" s="13">
        <v>10.016999999999999</v>
      </c>
    </row>
    <row r="20229" spans="1:4" ht="15.75" hidden="1" customHeight="1">
      <c r="A20229" s="13" t="s">
        <v>394</v>
      </c>
      <c r="B20229" s="13">
        <v>1761</v>
      </c>
      <c r="D20229" s="13">
        <v>10.974</v>
      </c>
    </row>
    <row r="20230" spans="1:4" ht="15.75" hidden="1" customHeight="1">
      <c r="A20230" s="13" t="s">
        <v>394</v>
      </c>
      <c r="B20230" s="13">
        <v>1762</v>
      </c>
      <c r="D20230" s="13">
        <v>10.977</v>
      </c>
    </row>
    <row r="20231" spans="1:4" ht="15.75" hidden="1" customHeight="1">
      <c r="A20231" s="13" t="s">
        <v>394</v>
      </c>
      <c r="B20231" s="13">
        <v>1763</v>
      </c>
      <c r="D20231" s="13">
        <v>10.981</v>
      </c>
    </row>
    <row r="20232" spans="1:4" ht="15.75" hidden="1" customHeight="1">
      <c r="A20232" s="13" t="s">
        <v>394</v>
      </c>
      <c r="B20232" s="13">
        <v>1764</v>
      </c>
      <c r="D20232" s="13">
        <v>10.984999999999999</v>
      </c>
    </row>
    <row r="20233" spans="1:4" ht="15.75" hidden="1" customHeight="1">
      <c r="A20233" s="13" t="s">
        <v>394</v>
      </c>
      <c r="B20233" s="13">
        <v>1765</v>
      </c>
      <c r="D20233" s="13">
        <v>10.988</v>
      </c>
    </row>
    <row r="20234" spans="1:4" ht="15.75" hidden="1" customHeight="1">
      <c r="A20234" s="13" t="s">
        <v>394</v>
      </c>
      <c r="B20234" s="13">
        <v>1766</v>
      </c>
      <c r="D20234" s="13">
        <v>12.26</v>
      </c>
    </row>
    <row r="20235" spans="1:4" ht="15.75" hidden="1" customHeight="1">
      <c r="A20235" s="13" t="s">
        <v>394</v>
      </c>
      <c r="B20235" s="13">
        <v>1767</v>
      </c>
      <c r="D20235" s="13">
        <v>12.263</v>
      </c>
    </row>
    <row r="20236" spans="1:4" ht="15.75" hidden="1" customHeight="1">
      <c r="A20236" s="13" t="s">
        <v>394</v>
      </c>
      <c r="B20236" s="13">
        <v>1768</v>
      </c>
      <c r="D20236" s="13">
        <v>12.266999999999999</v>
      </c>
    </row>
    <row r="20237" spans="1:4" ht="15.75" hidden="1" customHeight="1">
      <c r="A20237" s="13" t="s">
        <v>394</v>
      </c>
      <c r="B20237" s="13">
        <v>1769</v>
      </c>
      <c r="D20237" s="13">
        <v>12.271000000000001</v>
      </c>
    </row>
    <row r="20238" spans="1:4" ht="15.75" hidden="1" customHeight="1">
      <c r="A20238" s="13" t="s">
        <v>394</v>
      </c>
      <c r="B20238" s="13">
        <v>1770</v>
      </c>
      <c r="C20238" s="13">
        <v>170998378</v>
      </c>
      <c r="D20238" s="13">
        <v>12.273999999999999</v>
      </c>
    </row>
    <row r="20239" spans="1:4" ht="15.75" hidden="1" customHeight="1">
      <c r="A20239" s="13" t="s">
        <v>394</v>
      </c>
      <c r="B20239" s="13">
        <v>1771</v>
      </c>
      <c r="D20239" s="13">
        <v>13.612</v>
      </c>
    </row>
    <row r="20240" spans="1:4" ht="15.75" hidden="1" customHeight="1">
      <c r="A20240" s="13" t="s">
        <v>394</v>
      </c>
      <c r="B20240" s="13">
        <v>1772</v>
      </c>
      <c r="D20240" s="13">
        <v>13.615</v>
      </c>
    </row>
    <row r="20241" spans="1:4" ht="15.75" hidden="1" customHeight="1">
      <c r="A20241" s="13" t="s">
        <v>394</v>
      </c>
      <c r="B20241" s="13">
        <v>1773</v>
      </c>
      <c r="D20241" s="13">
        <v>13.619</v>
      </c>
    </row>
    <row r="20242" spans="1:4" ht="15.75" hidden="1" customHeight="1">
      <c r="A20242" s="13" t="s">
        <v>394</v>
      </c>
      <c r="B20242" s="13">
        <v>1774</v>
      </c>
      <c r="D20242" s="13">
        <v>13.622999999999999</v>
      </c>
    </row>
    <row r="20243" spans="1:4" ht="15.75" hidden="1" customHeight="1">
      <c r="A20243" s="13" t="s">
        <v>394</v>
      </c>
      <c r="B20243" s="13">
        <v>1775</v>
      </c>
      <c r="D20243" s="13">
        <v>13.625999999999999</v>
      </c>
    </row>
    <row r="20244" spans="1:4" ht="15.75" hidden="1" customHeight="1">
      <c r="A20244" s="13" t="s">
        <v>394</v>
      </c>
      <c r="B20244" s="13">
        <v>1776</v>
      </c>
      <c r="D20244" s="13">
        <v>15.037000000000001</v>
      </c>
    </row>
    <row r="20245" spans="1:4" ht="15.75" hidden="1" customHeight="1">
      <c r="A20245" s="13" t="s">
        <v>394</v>
      </c>
      <c r="B20245" s="13">
        <v>1777</v>
      </c>
      <c r="D20245" s="13">
        <v>15.041</v>
      </c>
    </row>
    <row r="20246" spans="1:4" ht="15.75" hidden="1" customHeight="1">
      <c r="A20246" s="13" t="s">
        <v>394</v>
      </c>
      <c r="B20246" s="13">
        <v>1778</v>
      </c>
      <c r="D20246" s="13">
        <v>15.044</v>
      </c>
    </row>
    <row r="20247" spans="1:4" ht="15.75" hidden="1" customHeight="1">
      <c r="A20247" s="13" t="s">
        <v>394</v>
      </c>
      <c r="B20247" s="13">
        <v>1779</v>
      </c>
      <c r="D20247" s="13">
        <v>15.048</v>
      </c>
    </row>
    <row r="20248" spans="1:4" ht="15.75" hidden="1" customHeight="1">
      <c r="A20248" s="13" t="s">
        <v>394</v>
      </c>
      <c r="B20248" s="13">
        <v>1780</v>
      </c>
      <c r="C20248" s="13">
        <v>177026625</v>
      </c>
      <c r="D20248" s="13">
        <v>15.055</v>
      </c>
    </row>
    <row r="20249" spans="1:4" ht="15.75" hidden="1" customHeight="1">
      <c r="A20249" s="13" t="s">
        <v>394</v>
      </c>
      <c r="B20249" s="13">
        <v>1781</v>
      </c>
      <c r="D20249" s="13">
        <v>16.843</v>
      </c>
    </row>
    <row r="20250" spans="1:4" ht="15.75" hidden="1" customHeight="1">
      <c r="A20250" s="13" t="s">
        <v>394</v>
      </c>
      <c r="B20250" s="13">
        <v>1782</v>
      </c>
      <c r="D20250" s="13">
        <v>16.847000000000001</v>
      </c>
    </row>
    <row r="20251" spans="1:4" ht="15.75" hidden="1" customHeight="1">
      <c r="A20251" s="13" t="s">
        <v>394</v>
      </c>
      <c r="B20251" s="13">
        <v>1783</v>
      </c>
      <c r="D20251" s="13">
        <v>16.853999999999999</v>
      </c>
    </row>
    <row r="20252" spans="1:4" ht="15.75" hidden="1" customHeight="1">
      <c r="A20252" s="13" t="s">
        <v>394</v>
      </c>
      <c r="B20252" s="13">
        <v>1784</v>
      </c>
      <c r="D20252" s="13">
        <v>16.858000000000001</v>
      </c>
    </row>
    <row r="20253" spans="1:4" ht="15.75" hidden="1" customHeight="1">
      <c r="A20253" s="13" t="s">
        <v>394</v>
      </c>
      <c r="B20253" s="13">
        <v>1785</v>
      </c>
      <c r="D20253" s="13">
        <v>16.869</v>
      </c>
    </row>
    <row r="20254" spans="1:4" ht="15.75" hidden="1" customHeight="1">
      <c r="A20254" s="13" t="s">
        <v>394</v>
      </c>
      <c r="B20254" s="13">
        <v>1786</v>
      </c>
      <c r="D20254" s="13">
        <v>19.152000000000001</v>
      </c>
    </row>
    <row r="20255" spans="1:4" ht="15.75" hidden="1" customHeight="1">
      <c r="A20255" s="13" t="s">
        <v>394</v>
      </c>
      <c r="B20255" s="13">
        <v>1787</v>
      </c>
      <c r="D20255" s="13">
        <v>19.158999999999999</v>
      </c>
    </row>
    <row r="20256" spans="1:4" ht="15.75" hidden="1" customHeight="1">
      <c r="A20256" s="13" t="s">
        <v>394</v>
      </c>
      <c r="B20256" s="13">
        <v>1788</v>
      </c>
      <c r="D20256" s="13">
        <v>19.163</v>
      </c>
    </row>
    <row r="20257" spans="1:4" ht="15.75" hidden="1" customHeight="1">
      <c r="A20257" s="13" t="s">
        <v>394</v>
      </c>
      <c r="B20257" s="13">
        <v>1789</v>
      </c>
      <c r="D20257" s="13">
        <v>19.170000000000002</v>
      </c>
    </row>
    <row r="20258" spans="1:4" ht="15.75" hidden="1" customHeight="1">
      <c r="A20258" s="13" t="s">
        <v>394</v>
      </c>
      <c r="B20258" s="13">
        <v>1790</v>
      </c>
      <c r="C20258" s="13">
        <v>183580486</v>
      </c>
      <c r="D20258" s="13">
        <v>19.177</v>
      </c>
    </row>
    <row r="20259" spans="1:4" ht="15.75" hidden="1" customHeight="1">
      <c r="A20259" s="13" t="s">
        <v>394</v>
      </c>
      <c r="B20259" s="13">
        <v>1791</v>
      </c>
      <c r="D20259" s="13">
        <v>21.42</v>
      </c>
    </row>
    <row r="20260" spans="1:4" ht="15.75" hidden="1" customHeight="1">
      <c r="A20260" s="13" t="s">
        <v>394</v>
      </c>
      <c r="B20260" s="13">
        <v>1792</v>
      </c>
      <c r="D20260" s="13">
        <v>21.896000000000001</v>
      </c>
    </row>
    <row r="20261" spans="1:4" ht="15.75" hidden="1" customHeight="1">
      <c r="A20261" s="13" t="s">
        <v>394</v>
      </c>
      <c r="B20261" s="13">
        <v>1793</v>
      </c>
      <c r="D20261" s="13">
        <v>21.914000000000001</v>
      </c>
    </row>
    <row r="20262" spans="1:4" ht="15.75" hidden="1" customHeight="1">
      <c r="A20262" s="13" t="s">
        <v>394</v>
      </c>
      <c r="B20262" s="13">
        <v>1794</v>
      </c>
      <c r="D20262" s="13">
        <v>21.881</v>
      </c>
    </row>
    <row r="20263" spans="1:4" ht="15.75" hidden="1" customHeight="1">
      <c r="A20263" s="13" t="s">
        <v>394</v>
      </c>
      <c r="B20263" s="13">
        <v>1795</v>
      </c>
      <c r="D20263" s="13">
        <v>21.891999999999999</v>
      </c>
    </row>
    <row r="20264" spans="1:4" ht="15.75" hidden="1" customHeight="1">
      <c r="A20264" s="13" t="s">
        <v>394</v>
      </c>
      <c r="B20264" s="13">
        <v>1796</v>
      </c>
      <c r="D20264" s="13">
        <v>22.951000000000001</v>
      </c>
    </row>
    <row r="20265" spans="1:4" ht="15.75" hidden="1" customHeight="1">
      <c r="A20265" s="13" t="s">
        <v>394</v>
      </c>
      <c r="B20265" s="13">
        <v>1797</v>
      </c>
      <c r="D20265" s="13">
        <v>24.094000000000001</v>
      </c>
    </row>
    <row r="20266" spans="1:4" ht="15.75" hidden="1" customHeight="1">
      <c r="A20266" s="13" t="s">
        <v>394</v>
      </c>
      <c r="B20266" s="13">
        <v>1798</v>
      </c>
      <c r="D20266" s="13">
        <v>25.094999999999999</v>
      </c>
    </row>
    <row r="20267" spans="1:4" ht="15.75" hidden="1" customHeight="1">
      <c r="A20267" s="13" t="s">
        <v>394</v>
      </c>
      <c r="B20267" s="13">
        <v>1799</v>
      </c>
      <c r="D20267" s="13">
        <v>26.428000000000001</v>
      </c>
    </row>
    <row r="20268" spans="1:4" ht="15.75" hidden="1" customHeight="1">
      <c r="A20268" s="13" t="s">
        <v>394</v>
      </c>
      <c r="B20268" s="13">
        <v>1800</v>
      </c>
      <c r="C20268" s="13">
        <v>188039084</v>
      </c>
      <c r="D20268" s="13">
        <v>28.091999999999999</v>
      </c>
    </row>
    <row r="20269" spans="1:4" ht="15.75" hidden="1" customHeight="1">
      <c r="A20269" s="13" t="s">
        <v>394</v>
      </c>
      <c r="B20269" s="13">
        <v>1801</v>
      </c>
      <c r="C20269" s="13">
        <v>188773146</v>
      </c>
      <c r="D20269" s="13">
        <v>27.96</v>
      </c>
    </row>
    <row r="20270" spans="1:4" ht="15.75" hidden="1" customHeight="1">
      <c r="A20270" s="13" t="s">
        <v>394</v>
      </c>
      <c r="B20270" s="13">
        <v>1802</v>
      </c>
      <c r="C20270" s="13">
        <v>189937959</v>
      </c>
      <c r="D20270" s="13">
        <v>36.783000000000001</v>
      </c>
    </row>
    <row r="20271" spans="1:4" ht="15.75" hidden="1" customHeight="1">
      <c r="A20271" s="13" t="s">
        <v>394</v>
      </c>
      <c r="B20271" s="13">
        <v>1803</v>
      </c>
      <c r="C20271" s="13">
        <v>191116374</v>
      </c>
      <c r="D20271" s="13">
        <v>31.488</v>
      </c>
    </row>
    <row r="20272" spans="1:4" ht="15.75" hidden="1" customHeight="1">
      <c r="A20272" s="13" t="s">
        <v>394</v>
      </c>
      <c r="B20272" s="13">
        <v>1804</v>
      </c>
      <c r="C20272" s="13">
        <v>192308584</v>
      </c>
      <c r="D20272" s="13">
        <v>34.31</v>
      </c>
    </row>
    <row r="20273" spans="1:4" ht="15.75" hidden="1" customHeight="1">
      <c r="A20273" s="13" t="s">
        <v>394</v>
      </c>
      <c r="B20273" s="13">
        <v>1805</v>
      </c>
      <c r="C20273" s="13">
        <v>193514769</v>
      </c>
      <c r="D20273" s="13">
        <v>33.418999999999997</v>
      </c>
    </row>
    <row r="20274" spans="1:4" ht="15.75" hidden="1" customHeight="1">
      <c r="A20274" s="13" t="s">
        <v>394</v>
      </c>
      <c r="B20274" s="13">
        <v>1806</v>
      </c>
      <c r="C20274" s="13">
        <v>194735133</v>
      </c>
      <c r="D20274" s="13">
        <v>35.045999999999999</v>
      </c>
    </row>
    <row r="20275" spans="1:4" ht="15.75" hidden="1" customHeight="1">
      <c r="A20275" s="13" t="s">
        <v>394</v>
      </c>
      <c r="B20275" s="13">
        <v>1807</v>
      </c>
      <c r="C20275" s="13">
        <v>195969873</v>
      </c>
      <c r="D20275" s="13">
        <v>36.874000000000002</v>
      </c>
    </row>
    <row r="20276" spans="1:4" ht="15.75" hidden="1" customHeight="1">
      <c r="A20276" s="13" t="s">
        <v>394</v>
      </c>
      <c r="B20276" s="13">
        <v>1808</v>
      </c>
      <c r="C20276" s="13">
        <v>197219186</v>
      </c>
      <c r="D20276" s="13">
        <v>35.064</v>
      </c>
    </row>
    <row r="20277" spans="1:4" ht="15.75" hidden="1" customHeight="1">
      <c r="A20277" s="13" t="s">
        <v>394</v>
      </c>
      <c r="B20277" s="13">
        <v>1809</v>
      </c>
      <c r="C20277" s="13">
        <v>198483278</v>
      </c>
      <c r="D20277" s="13">
        <v>35.090000000000003</v>
      </c>
    </row>
    <row r="20278" spans="1:4" ht="15.75" hidden="1" customHeight="1">
      <c r="A20278" s="13" t="s">
        <v>394</v>
      </c>
      <c r="B20278" s="13">
        <v>1810</v>
      </c>
      <c r="C20278" s="13">
        <v>200499150</v>
      </c>
      <c r="D20278" s="13">
        <v>37.380000000000003</v>
      </c>
    </row>
    <row r="20279" spans="1:4" ht="15.75" hidden="1" customHeight="1">
      <c r="A20279" s="13" t="s">
        <v>394</v>
      </c>
      <c r="B20279" s="13">
        <v>1811</v>
      </c>
      <c r="C20279" s="13">
        <v>201991762</v>
      </c>
      <c r="D20279" s="13">
        <v>39.582000000000001</v>
      </c>
    </row>
    <row r="20280" spans="1:4" ht="15.75" hidden="1" customHeight="1">
      <c r="A20280" s="13" t="s">
        <v>394</v>
      </c>
      <c r="B20280" s="13">
        <v>1812</v>
      </c>
      <c r="C20280" s="13">
        <v>203947641</v>
      </c>
      <c r="D20280" s="13">
        <v>41.006999999999998</v>
      </c>
    </row>
    <row r="20281" spans="1:4" ht="15.75" hidden="1" customHeight="1">
      <c r="A20281" s="13" t="s">
        <v>394</v>
      </c>
      <c r="B20281" s="13">
        <v>1813</v>
      </c>
      <c r="C20281" s="13">
        <v>206106539</v>
      </c>
      <c r="D20281" s="13">
        <v>41.22</v>
      </c>
    </row>
    <row r="20282" spans="1:4" ht="15.75" hidden="1" customHeight="1">
      <c r="A20282" s="13" t="s">
        <v>394</v>
      </c>
      <c r="B20282" s="13">
        <v>1814</v>
      </c>
      <c r="C20282" s="13">
        <v>208333145</v>
      </c>
      <c r="D20282" s="13">
        <v>42.128999999999998</v>
      </c>
    </row>
    <row r="20283" spans="1:4" ht="15.75" hidden="1" customHeight="1">
      <c r="A20283" s="13" t="s">
        <v>394</v>
      </c>
      <c r="B20283" s="13">
        <v>1815</v>
      </c>
      <c r="C20283" s="13">
        <v>210630670</v>
      </c>
      <c r="D20283" s="13">
        <v>43.488</v>
      </c>
    </row>
    <row r="20284" spans="1:4" ht="15.75" hidden="1" customHeight="1">
      <c r="A20284" s="13" t="s">
        <v>394</v>
      </c>
      <c r="B20284" s="13">
        <v>1816</v>
      </c>
      <c r="C20284" s="13">
        <v>213002503</v>
      </c>
      <c r="D20284" s="13">
        <v>47.664999999999999</v>
      </c>
    </row>
    <row r="20285" spans="1:4" ht="15.75" hidden="1" customHeight="1">
      <c r="A20285" s="13" t="s">
        <v>394</v>
      </c>
      <c r="B20285" s="13">
        <v>1817</v>
      </c>
      <c r="C20285" s="13">
        <v>215452208</v>
      </c>
      <c r="D20285" s="13">
        <v>49.430999999999997</v>
      </c>
    </row>
    <row r="20286" spans="1:4" ht="15.75" hidden="1" customHeight="1">
      <c r="A20286" s="13" t="s">
        <v>394</v>
      </c>
      <c r="B20286" s="13">
        <v>1818</v>
      </c>
      <c r="C20286" s="13">
        <v>217983547</v>
      </c>
      <c r="D20286" s="13">
        <v>49.643999999999998</v>
      </c>
    </row>
    <row r="20287" spans="1:4" ht="15.75" hidden="1" customHeight="1">
      <c r="A20287" s="13" t="s">
        <v>394</v>
      </c>
      <c r="B20287" s="13">
        <v>1819</v>
      </c>
      <c r="C20287" s="13">
        <v>220404292</v>
      </c>
      <c r="D20287" s="13">
        <v>49.948</v>
      </c>
    </row>
    <row r="20288" spans="1:4" ht="15.75" hidden="1" customHeight="1">
      <c r="A20288" s="13" t="s">
        <v>394</v>
      </c>
      <c r="B20288" s="13">
        <v>1820</v>
      </c>
      <c r="C20288" s="13">
        <v>223130766</v>
      </c>
      <c r="D20288" s="13">
        <v>50.688000000000002</v>
      </c>
    </row>
    <row r="20289" spans="1:4" ht="15.75" hidden="1" customHeight="1">
      <c r="A20289" s="13" t="s">
        <v>394</v>
      </c>
      <c r="B20289" s="13">
        <v>1821</v>
      </c>
      <c r="C20289" s="13">
        <v>224870450</v>
      </c>
      <c r="D20289" s="13">
        <v>51.435000000000002</v>
      </c>
    </row>
    <row r="20290" spans="1:4" ht="15.75" hidden="1" customHeight="1">
      <c r="A20290" s="13" t="s">
        <v>394</v>
      </c>
      <c r="B20290" s="13">
        <v>1822</v>
      </c>
      <c r="C20290" s="13">
        <v>226902411</v>
      </c>
      <c r="D20290" s="13">
        <v>53.465000000000003</v>
      </c>
    </row>
    <row r="20291" spans="1:4" ht="15.75" hidden="1" customHeight="1">
      <c r="A20291" s="13" t="s">
        <v>394</v>
      </c>
      <c r="B20291" s="13">
        <v>1823</v>
      </c>
      <c r="C20291" s="13">
        <v>228756763</v>
      </c>
      <c r="D20291" s="13">
        <v>56.55</v>
      </c>
    </row>
    <row r="20292" spans="1:4" ht="15.75" hidden="1" customHeight="1">
      <c r="A20292" s="13" t="s">
        <v>394</v>
      </c>
      <c r="B20292" s="13">
        <v>1824</v>
      </c>
      <c r="C20292" s="13">
        <v>230646108</v>
      </c>
      <c r="D20292" s="13">
        <v>58.524999999999999</v>
      </c>
    </row>
    <row r="20293" spans="1:4" ht="15.75" hidden="1" customHeight="1">
      <c r="A20293" s="13" t="s">
        <v>394</v>
      </c>
      <c r="B20293" s="13">
        <v>1825</v>
      </c>
      <c r="C20293" s="13">
        <v>232564583</v>
      </c>
      <c r="D20293" s="13">
        <v>60.756</v>
      </c>
    </row>
    <row r="20294" spans="1:4" ht="15.75" hidden="1" customHeight="1">
      <c r="A20294" s="13" t="s">
        <v>394</v>
      </c>
      <c r="B20294" s="13">
        <v>1826</v>
      </c>
      <c r="C20294" s="13">
        <v>234557272</v>
      </c>
      <c r="D20294" s="13">
        <v>61.42</v>
      </c>
    </row>
    <row r="20295" spans="1:4" ht="15.75" hidden="1" customHeight="1">
      <c r="A20295" s="13" t="s">
        <v>394</v>
      </c>
      <c r="B20295" s="13">
        <v>1827</v>
      </c>
      <c r="C20295" s="13">
        <v>236577222</v>
      </c>
      <c r="D20295" s="13">
        <v>65.915000000000006</v>
      </c>
    </row>
    <row r="20296" spans="1:4" ht="15.75" hidden="1" customHeight="1">
      <c r="A20296" s="13" t="s">
        <v>394</v>
      </c>
      <c r="B20296" s="13">
        <v>1828</v>
      </c>
      <c r="C20296" s="13">
        <v>238624952</v>
      </c>
      <c r="D20296" s="13">
        <v>66.637</v>
      </c>
    </row>
    <row r="20297" spans="1:4" ht="15.75" hidden="1" customHeight="1">
      <c r="A20297" s="13" t="s">
        <v>394</v>
      </c>
      <c r="B20297" s="13">
        <v>1829</v>
      </c>
      <c r="C20297" s="13">
        <v>240654111</v>
      </c>
      <c r="D20297" s="13">
        <v>66.394999999999996</v>
      </c>
    </row>
    <row r="20298" spans="1:4" ht="15.75" hidden="1" customHeight="1">
      <c r="A20298" s="13" t="s">
        <v>394</v>
      </c>
      <c r="B20298" s="13">
        <v>1830</v>
      </c>
      <c r="C20298" s="13">
        <v>243052648</v>
      </c>
      <c r="D20298" s="13">
        <v>89.105000000000004</v>
      </c>
    </row>
    <row r="20299" spans="1:4" ht="15.75" hidden="1" customHeight="1">
      <c r="A20299" s="13" t="s">
        <v>394</v>
      </c>
      <c r="B20299" s="13">
        <v>1831</v>
      </c>
      <c r="C20299" s="13">
        <v>244614628</v>
      </c>
      <c r="D20299" s="13">
        <v>84.507000000000005</v>
      </c>
    </row>
    <row r="20300" spans="1:4" ht="15.75" hidden="1" customHeight="1">
      <c r="A20300" s="13" t="s">
        <v>394</v>
      </c>
      <c r="B20300" s="13">
        <v>1832</v>
      </c>
      <c r="C20300" s="13">
        <v>246544095</v>
      </c>
      <c r="D20300" s="13">
        <v>85.096999999999994</v>
      </c>
    </row>
    <row r="20301" spans="1:4" ht="15.75" hidden="1" customHeight="1">
      <c r="A20301" s="13" t="s">
        <v>394</v>
      </c>
      <c r="B20301" s="13">
        <v>1833</v>
      </c>
      <c r="C20301" s="13">
        <v>248461436</v>
      </c>
      <c r="D20301" s="13">
        <v>86.79</v>
      </c>
    </row>
    <row r="20302" spans="1:4" ht="15.75" hidden="1" customHeight="1">
      <c r="A20302" s="13" t="s">
        <v>394</v>
      </c>
      <c r="B20302" s="13">
        <v>1834</v>
      </c>
      <c r="C20302" s="13">
        <v>250393831</v>
      </c>
      <c r="D20302" s="13">
        <v>88.486000000000004</v>
      </c>
    </row>
    <row r="20303" spans="1:4" ht="15.75" hidden="1" customHeight="1">
      <c r="A20303" s="13" t="s">
        <v>394</v>
      </c>
      <c r="B20303" s="13">
        <v>1835</v>
      </c>
      <c r="C20303" s="13">
        <v>252379780</v>
      </c>
      <c r="D20303" s="13">
        <v>90.445999999999998</v>
      </c>
    </row>
    <row r="20304" spans="1:4" ht="15.75" hidden="1" customHeight="1">
      <c r="A20304" s="13" t="s">
        <v>394</v>
      </c>
      <c r="B20304" s="13">
        <v>1836</v>
      </c>
      <c r="C20304" s="13">
        <v>254330023</v>
      </c>
      <c r="D20304" s="13">
        <v>104.776</v>
      </c>
    </row>
    <row r="20305" spans="1:4" ht="15.75" hidden="1" customHeight="1">
      <c r="A20305" s="13" t="s">
        <v>394</v>
      </c>
      <c r="B20305" s="13">
        <v>1837</v>
      </c>
      <c r="C20305" s="13">
        <v>256341954</v>
      </c>
      <c r="D20305" s="13">
        <v>104.691</v>
      </c>
    </row>
    <row r="20306" spans="1:4" ht="15.75" hidden="1" customHeight="1">
      <c r="A20306" s="13" t="s">
        <v>394</v>
      </c>
      <c r="B20306" s="13">
        <v>1838</v>
      </c>
      <c r="C20306" s="13">
        <v>258381100</v>
      </c>
      <c r="D20306" s="13">
        <v>108.044</v>
      </c>
    </row>
    <row r="20307" spans="1:4" ht="15.75" hidden="1" customHeight="1">
      <c r="A20307" s="13" t="s">
        <v>394</v>
      </c>
      <c r="B20307" s="13">
        <v>1839</v>
      </c>
      <c r="C20307" s="13">
        <v>260366521</v>
      </c>
      <c r="D20307" s="13">
        <v>111.613</v>
      </c>
    </row>
    <row r="20308" spans="1:4" ht="15.75" hidden="1" customHeight="1">
      <c r="A20308" s="13" t="s">
        <v>394</v>
      </c>
      <c r="B20308" s="13">
        <v>1840</v>
      </c>
      <c r="C20308" s="13">
        <v>262704057</v>
      </c>
      <c r="D20308" s="13">
        <v>118.93</v>
      </c>
    </row>
    <row r="20309" spans="1:4" ht="15.75" hidden="1" customHeight="1">
      <c r="A20309" s="13" t="s">
        <v>394</v>
      </c>
      <c r="B20309" s="13">
        <v>1841</v>
      </c>
      <c r="C20309" s="13">
        <v>264112632</v>
      </c>
      <c r="D20309" s="13">
        <v>122.619</v>
      </c>
    </row>
    <row r="20310" spans="1:4" ht="15.75" hidden="1" customHeight="1">
      <c r="A20310" s="13" t="s">
        <v>394</v>
      </c>
      <c r="B20310" s="13">
        <v>1842</v>
      </c>
      <c r="C20310" s="13">
        <v>265887931</v>
      </c>
      <c r="D20310" s="13">
        <v>129.50399999999999</v>
      </c>
    </row>
    <row r="20311" spans="1:4" ht="15.75" hidden="1" customHeight="1">
      <c r="A20311" s="13" t="s">
        <v>394</v>
      </c>
      <c r="B20311" s="13">
        <v>1843</v>
      </c>
      <c r="C20311" s="13">
        <v>267683093</v>
      </c>
      <c r="D20311" s="13">
        <v>132.85300000000001</v>
      </c>
    </row>
    <row r="20312" spans="1:4" ht="15.75" hidden="1" customHeight="1">
      <c r="A20312" s="13" t="s">
        <v>394</v>
      </c>
      <c r="B20312" s="13">
        <v>1844</v>
      </c>
      <c r="C20312" s="13">
        <v>269358919</v>
      </c>
      <c r="D20312" s="13">
        <v>141.423</v>
      </c>
    </row>
    <row r="20313" spans="1:4" ht="15.75" hidden="1" customHeight="1">
      <c r="A20313" s="13" t="s">
        <v>394</v>
      </c>
      <c r="B20313" s="13">
        <v>1845</v>
      </c>
      <c r="C20313" s="13">
        <v>271144099</v>
      </c>
      <c r="D20313" s="13">
        <v>155.21100000000001</v>
      </c>
    </row>
    <row r="20314" spans="1:4" ht="15.75" hidden="1" customHeight="1">
      <c r="A20314" s="13" t="s">
        <v>394</v>
      </c>
      <c r="B20314" s="13">
        <v>1846</v>
      </c>
      <c r="C20314" s="13">
        <v>272963355</v>
      </c>
      <c r="D20314" s="13">
        <v>157.79400000000001</v>
      </c>
    </row>
    <row r="20315" spans="1:4" ht="15.75" hidden="1" customHeight="1">
      <c r="A20315" s="13" t="s">
        <v>394</v>
      </c>
      <c r="B20315" s="13">
        <v>1847</v>
      </c>
      <c r="C20315" s="13">
        <v>274817414</v>
      </c>
      <c r="D20315" s="13">
        <v>172.40199999999999</v>
      </c>
    </row>
    <row r="20316" spans="1:4" ht="15.75" hidden="1" customHeight="1">
      <c r="A20316" s="13" t="s">
        <v>394</v>
      </c>
      <c r="B20316" s="13">
        <v>1848</v>
      </c>
      <c r="C20316" s="13">
        <v>276707046</v>
      </c>
      <c r="D20316" s="13">
        <v>173.816</v>
      </c>
    </row>
    <row r="20317" spans="1:4" ht="15.75" hidden="1" customHeight="1">
      <c r="A20317" s="13" t="s">
        <v>394</v>
      </c>
      <c r="B20317" s="13">
        <v>1849</v>
      </c>
      <c r="C20317" s="13">
        <v>278667301</v>
      </c>
      <c r="D20317" s="13">
        <v>183.511</v>
      </c>
    </row>
    <row r="20318" spans="1:4" ht="15.75" hidden="1" customHeight="1">
      <c r="A20318" s="13" t="s">
        <v>394</v>
      </c>
      <c r="B20318" s="13">
        <v>1850</v>
      </c>
      <c r="C20318" s="13">
        <v>281334303</v>
      </c>
      <c r="D20318" s="13">
        <v>196.786</v>
      </c>
    </row>
    <row r="20319" spans="1:4" ht="15.75" hidden="1" customHeight="1">
      <c r="A20319" s="13" t="s">
        <v>394</v>
      </c>
      <c r="B20319" s="13">
        <v>1851</v>
      </c>
      <c r="C20319" s="13">
        <v>282788564</v>
      </c>
      <c r="D20319" s="13">
        <v>198.80500000000001</v>
      </c>
    </row>
    <row r="20320" spans="1:4" ht="15.75" hidden="1" customHeight="1">
      <c r="A20320" s="13" t="s">
        <v>394</v>
      </c>
      <c r="B20320" s="13">
        <v>1852</v>
      </c>
      <c r="C20320" s="13">
        <v>284929831</v>
      </c>
      <c r="D20320" s="13">
        <v>207.55099999999999</v>
      </c>
    </row>
    <row r="20321" spans="1:4" ht="15.75" hidden="1" customHeight="1">
      <c r="A20321" s="13" t="s">
        <v>394</v>
      </c>
      <c r="B20321" s="13">
        <v>1853</v>
      </c>
      <c r="C20321" s="13">
        <v>287157855</v>
      </c>
      <c r="D20321" s="13">
        <v>217.209</v>
      </c>
    </row>
    <row r="20322" spans="1:4" ht="15.75" hidden="1" customHeight="1">
      <c r="A20322" s="13" t="s">
        <v>394</v>
      </c>
      <c r="B20322" s="13">
        <v>1854</v>
      </c>
      <c r="C20322" s="13">
        <v>289435347</v>
      </c>
      <c r="D20322" s="13">
        <v>255.13900000000001</v>
      </c>
    </row>
    <row r="20323" spans="1:4" ht="15.75" hidden="1" customHeight="1">
      <c r="A20323" s="13" t="s">
        <v>394</v>
      </c>
      <c r="B20323" s="13">
        <v>1855</v>
      </c>
      <c r="C20323" s="13">
        <v>291744678</v>
      </c>
      <c r="D20323" s="13">
        <v>259.83100000000002</v>
      </c>
    </row>
    <row r="20324" spans="1:4" ht="15.75" hidden="1" customHeight="1">
      <c r="A20324" s="13" t="s">
        <v>394</v>
      </c>
      <c r="B20324" s="13">
        <v>1856</v>
      </c>
      <c r="C20324" s="13">
        <v>294106038</v>
      </c>
      <c r="D20324" s="13">
        <v>277.29199999999997</v>
      </c>
    </row>
    <row r="20325" spans="1:4" ht="15.75" hidden="1" customHeight="1">
      <c r="A20325" s="13" t="s">
        <v>394</v>
      </c>
      <c r="B20325" s="13">
        <v>1857</v>
      </c>
      <c r="C20325" s="13">
        <v>296514501</v>
      </c>
      <c r="D20325" s="13">
        <v>279.88900000000001</v>
      </c>
    </row>
    <row r="20326" spans="1:4" ht="15.75" hidden="1" customHeight="1">
      <c r="A20326" s="13" t="s">
        <v>394</v>
      </c>
      <c r="B20326" s="13">
        <v>1858</v>
      </c>
      <c r="C20326" s="13">
        <v>298971511</v>
      </c>
      <c r="D20326" s="13">
        <v>283.30599999999998</v>
      </c>
    </row>
    <row r="20327" spans="1:4" ht="15.75" hidden="1" customHeight="1">
      <c r="A20327" s="13" t="s">
        <v>394</v>
      </c>
      <c r="B20327" s="13">
        <v>1859</v>
      </c>
      <c r="C20327" s="13">
        <v>301445757</v>
      </c>
      <c r="D20327" s="13">
        <v>300.17599999999999</v>
      </c>
    </row>
    <row r="20328" spans="1:4" ht="15.75" hidden="1" customHeight="1">
      <c r="A20328" s="13" t="s">
        <v>394</v>
      </c>
      <c r="B20328" s="13">
        <v>1860</v>
      </c>
      <c r="C20328" s="13">
        <v>304660739</v>
      </c>
      <c r="D20328" s="13">
        <v>329.339</v>
      </c>
    </row>
    <row r="20329" spans="1:4" ht="15.75" hidden="1" customHeight="1">
      <c r="A20329" s="13" t="s">
        <v>394</v>
      </c>
      <c r="B20329" s="13">
        <v>1861</v>
      </c>
      <c r="C20329" s="13">
        <v>306448544</v>
      </c>
      <c r="D20329" s="13">
        <v>346.4</v>
      </c>
    </row>
    <row r="20330" spans="1:4" ht="15.75" hidden="1" customHeight="1">
      <c r="A20330" s="13" t="s">
        <v>394</v>
      </c>
      <c r="B20330" s="13">
        <v>1862</v>
      </c>
      <c r="C20330" s="13">
        <v>308933322</v>
      </c>
      <c r="D20330" s="13">
        <v>352.75099999999998</v>
      </c>
    </row>
    <row r="20331" spans="1:4" ht="15.75" hidden="1" customHeight="1">
      <c r="A20331" s="13" t="s">
        <v>394</v>
      </c>
      <c r="B20331" s="13">
        <v>1863</v>
      </c>
      <c r="C20331" s="13">
        <v>311442651</v>
      </c>
      <c r="D20331" s="13">
        <v>376.45800000000003</v>
      </c>
    </row>
    <row r="20332" spans="1:4" ht="15.75" hidden="1" customHeight="1">
      <c r="A20332" s="13" t="s">
        <v>394</v>
      </c>
      <c r="B20332" s="13">
        <v>1864</v>
      </c>
      <c r="C20332" s="13">
        <v>313987060</v>
      </c>
      <c r="D20332" s="13">
        <v>405.62599999999998</v>
      </c>
    </row>
    <row r="20333" spans="1:4" ht="15.75" hidden="1" customHeight="1">
      <c r="A20333" s="13" t="s">
        <v>394</v>
      </c>
      <c r="B20333" s="13">
        <v>1865</v>
      </c>
      <c r="C20333" s="13">
        <v>316567239</v>
      </c>
      <c r="D20333" s="13">
        <v>430.74200000000002</v>
      </c>
    </row>
    <row r="20334" spans="1:4" ht="15.75" hidden="1" customHeight="1">
      <c r="A20334" s="13" t="s">
        <v>394</v>
      </c>
      <c r="B20334" s="13">
        <v>1866</v>
      </c>
      <c r="C20334" s="13">
        <v>319183897</v>
      </c>
      <c r="D20334" s="13">
        <v>442.44099999999997</v>
      </c>
    </row>
    <row r="20335" spans="1:4" ht="15.75" hidden="1" customHeight="1">
      <c r="A20335" s="13" t="s">
        <v>394</v>
      </c>
      <c r="B20335" s="13">
        <v>1867</v>
      </c>
      <c r="C20335" s="13">
        <v>321837755</v>
      </c>
      <c r="D20335" s="13">
        <v>474.512</v>
      </c>
    </row>
    <row r="20336" spans="1:4" ht="15.75" hidden="1" customHeight="1">
      <c r="A20336" s="13" t="s">
        <v>394</v>
      </c>
      <c r="B20336" s="13">
        <v>1868</v>
      </c>
      <c r="C20336" s="13">
        <v>324529582</v>
      </c>
      <c r="D20336" s="13">
        <v>488.017</v>
      </c>
    </row>
    <row r="20337" spans="1:4" ht="15.75" hidden="1" customHeight="1">
      <c r="A20337" s="13" t="s">
        <v>394</v>
      </c>
      <c r="B20337" s="13">
        <v>1869</v>
      </c>
      <c r="C20337" s="13">
        <v>327300484</v>
      </c>
      <c r="D20337" s="13">
        <v>517.39099999999996</v>
      </c>
    </row>
    <row r="20338" spans="1:4" ht="15.75" hidden="1" customHeight="1">
      <c r="A20338" s="13" t="s">
        <v>394</v>
      </c>
      <c r="B20338" s="13">
        <v>1870</v>
      </c>
      <c r="C20338" s="13">
        <v>330903970</v>
      </c>
      <c r="D20338" s="13">
        <v>528.61199999999997</v>
      </c>
    </row>
    <row r="20339" spans="1:4" ht="15.75" hidden="1" customHeight="1">
      <c r="A20339" s="13" t="s">
        <v>394</v>
      </c>
      <c r="B20339" s="13">
        <v>1871</v>
      </c>
      <c r="C20339" s="13">
        <v>333115819</v>
      </c>
      <c r="D20339" s="13">
        <v>560.85900000000004</v>
      </c>
    </row>
    <row r="20340" spans="1:4" ht="15.75" hidden="1" customHeight="1">
      <c r="A20340" s="13" t="s">
        <v>394</v>
      </c>
      <c r="B20340" s="13">
        <v>1872</v>
      </c>
      <c r="C20340" s="13">
        <v>336110780</v>
      </c>
      <c r="D20340" s="13">
        <v>620.904</v>
      </c>
    </row>
    <row r="20341" spans="1:4" ht="15.75" hidden="1" customHeight="1">
      <c r="A20341" s="13" t="s">
        <v>394</v>
      </c>
      <c r="B20341" s="13">
        <v>1873</v>
      </c>
      <c r="C20341" s="13">
        <v>339214004</v>
      </c>
      <c r="D20341" s="13">
        <v>660.28</v>
      </c>
    </row>
    <row r="20342" spans="1:4" ht="15.75" hidden="1" customHeight="1">
      <c r="A20342" s="13" t="s">
        <v>394</v>
      </c>
      <c r="B20342" s="13">
        <v>1874</v>
      </c>
      <c r="C20342" s="13">
        <v>342361278</v>
      </c>
      <c r="D20342" s="13">
        <v>616.79200000000003</v>
      </c>
    </row>
    <row r="20343" spans="1:4" ht="15.75" hidden="1" customHeight="1">
      <c r="A20343" s="13" t="s">
        <v>394</v>
      </c>
      <c r="B20343" s="13">
        <v>1875</v>
      </c>
      <c r="C20343" s="13">
        <v>345553373</v>
      </c>
      <c r="D20343" s="13">
        <v>668.6</v>
      </c>
    </row>
    <row r="20344" spans="1:4" ht="15.75" hidden="1" customHeight="1">
      <c r="A20344" s="13" t="s">
        <v>394</v>
      </c>
      <c r="B20344" s="13">
        <v>1876</v>
      </c>
      <c r="C20344" s="13">
        <v>348791082</v>
      </c>
      <c r="D20344" s="13">
        <v>676.77700000000004</v>
      </c>
    </row>
    <row r="20345" spans="1:4" ht="15.75" hidden="1" customHeight="1">
      <c r="A20345" s="13" t="s">
        <v>394</v>
      </c>
      <c r="B20345" s="13">
        <v>1877</v>
      </c>
      <c r="C20345" s="13">
        <v>352075649</v>
      </c>
      <c r="D20345" s="13">
        <v>689.976</v>
      </c>
    </row>
    <row r="20346" spans="1:4" ht="15.75" hidden="1" customHeight="1">
      <c r="A20346" s="13" t="s">
        <v>394</v>
      </c>
      <c r="B20346" s="13">
        <v>1878</v>
      </c>
      <c r="C20346" s="13">
        <v>355407933</v>
      </c>
      <c r="D20346" s="13">
        <v>690.94799999999998</v>
      </c>
    </row>
    <row r="20347" spans="1:4" ht="15.75" hidden="1" customHeight="1">
      <c r="A20347" s="13" t="s">
        <v>394</v>
      </c>
      <c r="B20347" s="13">
        <v>1879</v>
      </c>
      <c r="C20347" s="13">
        <v>358786549</v>
      </c>
      <c r="D20347" s="13">
        <v>741.42399999999998</v>
      </c>
    </row>
    <row r="20348" spans="1:4" ht="15.75" hidden="1" customHeight="1">
      <c r="A20348" s="13" t="s">
        <v>394</v>
      </c>
      <c r="B20348" s="13">
        <v>1880</v>
      </c>
      <c r="C20348" s="13">
        <v>363081063</v>
      </c>
      <c r="D20348" s="13">
        <v>838.03</v>
      </c>
    </row>
    <row r="20349" spans="1:4" ht="15.75" hidden="1" customHeight="1">
      <c r="A20349" s="13" t="s">
        <v>394</v>
      </c>
      <c r="B20349" s="13">
        <v>1881</v>
      </c>
      <c r="C20349" s="13">
        <v>365708288</v>
      </c>
      <c r="D20349" s="13">
        <v>866.00300000000004</v>
      </c>
    </row>
    <row r="20350" spans="1:4" ht="15.75" hidden="1" customHeight="1">
      <c r="A20350" s="13" t="s">
        <v>394</v>
      </c>
      <c r="B20350" s="13">
        <v>1882</v>
      </c>
      <c r="C20350" s="13">
        <v>369204302</v>
      </c>
      <c r="D20350" s="13">
        <v>914.42600000000004</v>
      </c>
    </row>
    <row r="20351" spans="1:4" ht="15.75" hidden="1" customHeight="1">
      <c r="A20351" s="13" t="s">
        <v>394</v>
      </c>
      <c r="B20351" s="13">
        <v>1883</v>
      </c>
      <c r="C20351" s="13">
        <v>372774436</v>
      </c>
      <c r="D20351" s="13">
        <v>971.18899999999996</v>
      </c>
    </row>
    <row r="20352" spans="1:4" ht="15.75" hidden="1" customHeight="1">
      <c r="A20352" s="13" t="s">
        <v>394</v>
      </c>
      <c r="B20352" s="13">
        <v>1884</v>
      </c>
      <c r="C20352" s="13">
        <v>376397515</v>
      </c>
      <c r="D20352" s="13">
        <v>981.73400000000004</v>
      </c>
    </row>
    <row r="20353" spans="1:4" ht="15.75" hidden="1" customHeight="1">
      <c r="A20353" s="13" t="s">
        <v>394</v>
      </c>
      <c r="B20353" s="13">
        <v>1885</v>
      </c>
      <c r="C20353" s="13">
        <v>380074483</v>
      </c>
      <c r="D20353" s="13">
        <v>987.89</v>
      </c>
    </row>
    <row r="20354" spans="1:4" ht="15.75" hidden="1" customHeight="1">
      <c r="A20354" s="13" t="s">
        <v>394</v>
      </c>
      <c r="B20354" s="13">
        <v>1886</v>
      </c>
      <c r="C20354" s="13">
        <v>383808863</v>
      </c>
      <c r="D20354" s="13">
        <v>1002.958</v>
      </c>
    </row>
    <row r="20355" spans="1:4" ht="15.75" hidden="1" customHeight="1">
      <c r="A20355" s="13" t="s">
        <v>394</v>
      </c>
      <c r="B20355" s="13">
        <v>1887</v>
      </c>
      <c r="C20355" s="13">
        <v>387601695</v>
      </c>
      <c r="D20355" s="13">
        <v>1051.6110000000001</v>
      </c>
    </row>
    <row r="20356" spans="1:4" ht="15.75" hidden="1" customHeight="1">
      <c r="A20356" s="13" t="s">
        <v>394</v>
      </c>
      <c r="B20356" s="13">
        <v>1888</v>
      </c>
      <c r="C20356" s="13">
        <v>391454057</v>
      </c>
      <c r="D20356" s="13">
        <v>1166.0219999999999</v>
      </c>
    </row>
    <row r="20357" spans="1:4" ht="15.75" hidden="1" customHeight="1">
      <c r="A20357" s="13" t="s">
        <v>394</v>
      </c>
      <c r="B20357" s="13">
        <v>1889</v>
      </c>
      <c r="C20357" s="13">
        <v>395331179</v>
      </c>
      <c r="D20357" s="13">
        <v>1162.1500000000001</v>
      </c>
    </row>
    <row r="20358" spans="1:4" ht="15.75" hidden="1" customHeight="1">
      <c r="A20358" s="13" t="s">
        <v>394</v>
      </c>
      <c r="B20358" s="13">
        <v>1890</v>
      </c>
      <c r="C20358" s="13">
        <v>400215298</v>
      </c>
      <c r="D20358" s="13">
        <v>1265.4770000000001</v>
      </c>
    </row>
    <row r="20359" spans="1:4" ht="15.75" hidden="1" customHeight="1">
      <c r="A20359" s="13" t="s">
        <v>394</v>
      </c>
      <c r="B20359" s="13">
        <v>1891</v>
      </c>
      <c r="C20359" s="13">
        <v>403192159</v>
      </c>
      <c r="D20359" s="13">
        <v>1322.6880000000001</v>
      </c>
    </row>
    <row r="20360" spans="1:4" ht="15.75" hidden="1" customHeight="1">
      <c r="A20360" s="13" t="s">
        <v>394</v>
      </c>
      <c r="B20360" s="13">
        <v>1892</v>
      </c>
      <c r="C20360" s="13">
        <v>407118359</v>
      </c>
      <c r="D20360" s="13">
        <v>1330.587</v>
      </c>
    </row>
    <row r="20361" spans="1:4" ht="15.75" hidden="1" customHeight="1">
      <c r="A20361" s="13" t="s">
        <v>394</v>
      </c>
      <c r="B20361" s="13">
        <v>1893</v>
      </c>
      <c r="C20361" s="13">
        <v>411092870</v>
      </c>
      <c r="D20361" s="13">
        <v>1306.4380000000001</v>
      </c>
    </row>
    <row r="20362" spans="1:4" ht="15.75" hidden="1" customHeight="1">
      <c r="A20362" s="13" t="s">
        <v>394</v>
      </c>
      <c r="B20362" s="13">
        <v>1894</v>
      </c>
      <c r="C20362" s="13">
        <v>415122267</v>
      </c>
      <c r="D20362" s="13">
        <v>1351.943</v>
      </c>
    </row>
    <row r="20363" spans="1:4" ht="15.75" hidden="1" customHeight="1">
      <c r="A20363" s="13" t="s">
        <v>394</v>
      </c>
      <c r="B20363" s="13">
        <v>1895</v>
      </c>
      <c r="C20363" s="13">
        <v>419207365</v>
      </c>
      <c r="D20363" s="13">
        <v>1428.124</v>
      </c>
    </row>
    <row r="20364" spans="1:4" ht="15.75" hidden="1" customHeight="1">
      <c r="A20364" s="13" t="s">
        <v>394</v>
      </c>
      <c r="B20364" s="13">
        <v>1896</v>
      </c>
      <c r="C20364" s="13">
        <v>423348992</v>
      </c>
      <c r="D20364" s="13">
        <v>1473.7639999999999</v>
      </c>
    </row>
    <row r="20365" spans="1:4" ht="15.75" hidden="1" customHeight="1">
      <c r="A20365" s="13" t="s">
        <v>394</v>
      </c>
      <c r="B20365" s="13">
        <v>1897</v>
      </c>
      <c r="C20365" s="13">
        <v>427545451</v>
      </c>
      <c r="D20365" s="13">
        <v>1538.421</v>
      </c>
    </row>
    <row r="20366" spans="1:4" ht="15.75" hidden="1" customHeight="1">
      <c r="A20366" s="13" t="s">
        <v>394</v>
      </c>
      <c r="B20366" s="13">
        <v>1898</v>
      </c>
      <c r="C20366" s="13">
        <v>431797614</v>
      </c>
      <c r="D20366" s="13">
        <v>1617.126</v>
      </c>
    </row>
    <row r="20367" spans="1:4" ht="15.75" hidden="1" customHeight="1">
      <c r="A20367" s="13" t="s">
        <v>394</v>
      </c>
      <c r="B20367" s="13">
        <v>1899</v>
      </c>
      <c r="C20367" s="13">
        <v>436185482</v>
      </c>
      <c r="D20367" s="13">
        <v>1763.5709999999999</v>
      </c>
    </row>
    <row r="20368" spans="1:4" ht="15.75" hidden="1" customHeight="1">
      <c r="A20368" s="13" t="s">
        <v>394</v>
      </c>
      <c r="B20368" s="13">
        <v>1900</v>
      </c>
      <c r="C20368" s="13">
        <v>441928834</v>
      </c>
      <c r="D20368" s="13">
        <v>1857.8489999999999</v>
      </c>
    </row>
    <row r="20369" spans="1:4" ht="15.75" hidden="1" customHeight="1">
      <c r="A20369" s="13" t="s">
        <v>394</v>
      </c>
      <c r="B20369" s="13">
        <v>1901</v>
      </c>
      <c r="C20369" s="13">
        <v>445426228</v>
      </c>
      <c r="D20369" s="13">
        <v>1913.7460000000001</v>
      </c>
    </row>
    <row r="20370" spans="1:4" ht="15.75" hidden="1" customHeight="1">
      <c r="A20370" s="13" t="s">
        <v>394</v>
      </c>
      <c r="B20370" s="13">
        <v>1902</v>
      </c>
      <c r="C20370" s="13">
        <v>450208034</v>
      </c>
      <c r="D20370" s="13">
        <v>1964.075</v>
      </c>
    </row>
    <row r="20371" spans="1:4" ht="15.75" hidden="1" customHeight="1">
      <c r="A20371" s="13" t="s">
        <v>394</v>
      </c>
      <c r="B20371" s="13">
        <v>1903</v>
      </c>
      <c r="C20371" s="13">
        <v>455171317</v>
      </c>
      <c r="D20371" s="13">
        <v>2147.6619999999998</v>
      </c>
    </row>
    <row r="20372" spans="1:4" ht="15.75" hidden="1" customHeight="1">
      <c r="A20372" s="13" t="s">
        <v>394</v>
      </c>
      <c r="B20372" s="13">
        <v>1904</v>
      </c>
      <c r="C20372" s="13">
        <v>460204012</v>
      </c>
      <c r="D20372" s="13">
        <v>2160.3429999999998</v>
      </c>
    </row>
    <row r="20373" spans="1:4" ht="15.75" hidden="1" customHeight="1">
      <c r="A20373" s="13" t="s">
        <v>394</v>
      </c>
      <c r="B20373" s="13">
        <v>1905</v>
      </c>
      <c r="C20373" s="13">
        <v>465308204</v>
      </c>
      <c r="D20373" s="13">
        <v>2313.1840000000002</v>
      </c>
    </row>
    <row r="20374" spans="1:4" ht="15.75" hidden="1" customHeight="1">
      <c r="A20374" s="13" t="s">
        <v>394</v>
      </c>
      <c r="B20374" s="13">
        <v>1906</v>
      </c>
      <c r="C20374" s="13">
        <v>470485448</v>
      </c>
      <c r="D20374" s="13">
        <v>2403.1550000000002</v>
      </c>
    </row>
    <row r="20375" spans="1:4" ht="15.75" hidden="1" customHeight="1">
      <c r="A20375" s="13" t="s">
        <v>394</v>
      </c>
      <c r="B20375" s="13">
        <v>1907</v>
      </c>
      <c r="C20375" s="13">
        <v>475740660</v>
      </c>
      <c r="D20375" s="13">
        <v>2721.415</v>
      </c>
    </row>
    <row r="20376" spans="1:4" ht="15.75" hidden="1" customHeight="1">
      <c r="A20376" s="13" t="s">
        <v>394</v>
      </c>
      <c r="B20376" s="13">
        <v>1908</v>
      </c>
      <c r="C20376" s="13">
        <v>481071964</v>
      </c>
      <c r="D20376" s="13">
        <v>2598.7440000000001</v>
      </c>
    </row>
    <row r="20377" spans="1:4" ht="15.75" hidden="1" customHeight="1">
      <c r="A20377" s="13" t="s">
        <v>394</v>
      </c>
      <c r="B20377" s="13">
        <v>1909</v>
      </c>
      <c r="C20377" s="13">
        <v>485843102</v>
      </c>
      <c r="D20377" s="13">
        <v>2705.3620000000001</v>
      </c>
    </row>
    <row r="20378" spans="1:4" ht="15.75" hidden="1" customHeight="1">
      <c r="A20378" s="13" t="s">
        <v>394</v>
      </c>
      <c r="B20378" s="13">
        <v>1910</v>
      </c>
      <c r="C20378" s="13">
        <v>491482327</v>
      </c>
      <c r="D20378" s="13">
        <v>2844.1129999999998</v>
      </c>
    </row>
    <row r="20379" spans="1:4" ht="15.75" hidden="1" customHeight="1">
      <c r="A20379" s="13" t="s">
        <v>394</v>
      </c>
      <c r="B20379" s="13">
        <v>1911</v>
      </c>
      <c r="C20379" s="13">
        <v>493681645</v>
      </c>
      <c r="D20379" s="13">
        <v>2878.76</v>
      </c>
    </row>
    <row r="20380" spans="1:4" ht="15.75" hidden="1" customHeight="1">
      <c r="A20380" s="13" t="s">
        <v>394</v>
      </c>
      <c r="B20380" s="13">
        <v>1912</v>
      </c>
      <c r="C20380" s="13">
        <v>496704674</v>
      </c>
      <c r="D20380" s="13">
        <v>3025.192</v>
      </c>
    </row>
    <row r="20381" spans="1:4" ht="15.75" hidden="1" customHeight="1">
      <c r="A20381" s="13" t="s">
        <v>394</v>
      </c>
      <c r="B20381" s="13">
        <v>1913</v>
      </c>
      <c r="C20381" s="13">
        <v>499185606</v>
      </c>
      <c r="D20381" s="13">
        <v>3267.058</v>
      </c>
    </row>
    <row r="20382" spans="1:4" ht="15.75" hidden="1" customHeight="1">
      <c r="A20382" s="13" t="s">
        <v>394</v>
      </c>
      <c r="B20382" s="13">
        <v>1914</v>
      </c>
      <c r="C20382" s="13">
        <v>501704009</v>
      </c>
      <c r="D20382" s="13">
        <v>2957.125</v>
      </c>
    </row>
    <row r="20383" spans="1:4" ht="15.75" hidden="1" customHeight="1">
      <c r="A20383" s="13" t="s">
        <v>394</v>
      </c>
      <c r="B20383" s="13">
        <v>1915</v>
      </c>
      <c r="C20383" s="13">
        <v>504199525</v>
      </c>
      <c r="D20383" s="13">
        <v>2918.95</v>
      </c>
    </row>
    <row r="20384" spans="1:4" ht="15.75" hidden="1" customHeight="1">
      <c r="A20384" s="13" t="s">
        <v>394</v>
      </c>
      <c r="B20384" s="13">
        <v>1916</v>
      </c>
      <c r="C20384" s="13">
        <v>506672029</v>
      </c>
      <c r="D20384" s="13">
        <v>3152.5010000000002</v>
      </c>
    </row>
    <row r="20385" spans="1:4" ht="15.75" hidden="1" customHeight="1">
      <c r="A20385" s="13" t="s">
        <v>394</v>
      </c>
      <c r="B20385" s="13">
        <v>1917</v>
      </c>
      <c r="C20385" s="13">
        <v>509166727</v>
      </c>
      <c r="D20385" s="13">
        <v>3303.3710000000001</v>
      </c>
    </row>
    <row r="20386" spans="1:4" ht="15.75" hidden="1" customHeight="1">
      <c r="A20386" s="13" t="s">
        <v>394</v>
      </c>
      <c r="B20386" s="13">
        <v>1918</v>
      </c>
      <c r="C20386" s="13">
        <v>511740978</v>
      </c>
      <c r="D20386" s="13">
        <v>3302.2310000000002</v>
      </c>
    </row>
    <row r="20387" spans="1:4" ht="15.75" hidden="1" customHeight="1">
      <c r="A20387" s="13" t="s">
        <v>394</v>
      </c>
      <c r="B20387" s="13">
        <v>1919</v>
      </c>
      <c r="C20387" s="13">
        <v>514817048</v>
      </c>
      <c r="D20387" s="13">
        <v>2819.9070000000002</v>
      </c>
    </row>
    <row r="20388" spans="1:4" ht="15.75" hidden="1" customHeight="1">
      <c r="A20388" s="13" t="s">
        <v>394</v>
      </c>
      <c r="B20388" s="13">
        <v>1920</v>
      </c>
      <c r="C20388" s="13">
        <v>520160910</v>
      </c>
      <c r="D20388" s="13">
        <v>3276.7379999999998</v>
      </c>
    </row>
    <row r="20389" spans="1:4" ht="15.75" hidden="1" customHeight="1">
      <c r="A20389" s="13" t="s">
        <v>394</v>
      </c>
      <c r="B20389" s="13">
        <v>1921</v>
      </c>
      <c r="C20389" s="13">
        <v>522626920</v>
      </c>
      <c r="D20389" s="13">
        <v>2825.1309999999999</v>
      </c>
    </row>
    <row r="20390" spans="1:4" ht="15.75" hidden="1" customHeight="1">
      <c r="A20390" s="13" t="s">
        <v>394</v>
      </c>
      <c r="B20390" s="13">
        <v>1922</v>
      </c>
      <c r="C20390" s="13">
        <v>527267791</v>
      </c>
      <c r="D20390" s="13">
        <v>2969.06</v>
      </c>
    </row>
    <row r="20391" spans="1:4" ht="15.75" hidden="1" customHeight="1">
      <c r="A20391" s="13" t="s">
        <v>394</v>
      </c>
      <c r="B20391" s="13">
        <v>1923</v>
      </c>
      <c r="C20391" s="13">
        <v>532410256</v>
      </c>
      <c r="D20391" s="13">
        <v>3393.55</v>
      </c>
    </row>
    <row r="20392" spans="1:4" ht="15.75" hidden="1" customHeight="1">
      <c r="A20392" s="13" t="s">
        <v>394</v>
      </c>
      <c r="B20392" s="13">
        <v>1924</v>
      </c>
      <c r="C20392" s="13">
        <v>537630966</v>
      </c>
      <c r="D20392" s="13">
        <v>3385.0920000000001</v>
      </c>
    </row>
    <row r="20393" spans="1:4" ht="15.75" hidden="1" customHeight="1">
      <c r="A20393" s="13" t="s">
        <v>394</v>
      </c>
      <c r="B20393" s="13">
        <v>1925</v>
      </c>
      <c r="C20393" s="13">
        <v>542932548</v>
      </c>
      <c r="D20393" s="13">
        <v>3432.759</v>
      </c>
    </row>
    <row r="20394" spans="1:4" ht="15.75" hidden="1" customHeight="1">
      <c r="A20394" s="13" t="s">
        <v>394</v>
      </c>
      <c r="B20394" s="13">
        <v>1926</v>
      </c>
      <c r="C20394" s="13">
        <v>548329941</v>
      </c>
      <c r="D20394" s="13">
        <v>3353.13</v>
      </c>
    </row>
    <row r="20395" spans="1:4" ht="15.75" hidden="1" customHeight="1">
      <c r="A20395" s="13" t="s">
        <v>394</v>
      </c>
      <c r="B20395" s="13">
        <v>1927</v>
      </c>
      <c r="C20395" s="13">
        <v>553872079</v>
      </c>
      <c r="D20395" s="13">
        <v>3670.846</v>
      </c>
    </row>
    <row r="20396" spans="1:4" ht="15.75" hidden="1" customHeight="1">
      <c r="A20396" s="13" t="s">
        <v>394</v>
      </c>
      <c r="B20396" s="13">
        <v>1928</v>
      </c>
      <c r="C20396" s="13">
        <v>559230360</v>
      </c>
      <c r="D20396" s="13">
        <v>3638.8519999999999</v>
      </c>
    </row>
    <row r="20397" spans="1:4" ht="15.75" hidden="1" customHeight="1">
      <c r="A20397" s="13" t="s">
        <v>394</v>
      </c>
      <c r="B20397" s="13">
        <v>1929</v>
      </c>
      <c r="C20397" s="13">
        <v>564542117</v>
      </c>
      <c r="D20397" s="13">
        <v>3913.3710000000001</v>
      </c>
    </row>
    <row r="20398" spans="1:4" ht="15.75" hidden="1" customHeight="1">
      <c r="A20398" s="13" t="s">
        <v>394</v>
      </c>
      <c r="B20398" s="13">
        <v>1930</v>
      </c>
      <c r="C20398" s="13">
        <v>571476244</v>
      </c>
      <c r="D20398" s="13">
        <v>3546.8870000000002</v>
      </c>
    </row>
    <row r="20399" spans="1:4" ht="15.75" hidden="1" customHeight="1">
      <c r="A20399" s="13" t="s">
        <v>394</v>
      </c>
      <c r="B20399" s="13">
        <v>1931</v>
      </c>
      <c r="C20399" s="13">
        <v>574597726</v>
      </c>
      <c r="D20399" s="13">
        <v>3114.232</v>
      </c>
    </row>
    <row r="20400" spans="1:4" ht="15.75" hidden="1" customHeight="1">
      <c r="A20400" s="13" t="s">
        <v>394</v>
      </c>
      <c r="B20400" s="13">
        <v>1932</v>
      </c>
      <c r="C20400" s="13">
        <v>579166671</v>
      </c>
      <c r="D20400" s="13">
        <v>2748.1039999999998</v>
      </c>
    </row>
    <row r="20401" spans="1:4" ht="15.75" hidden="1" customHeight="1">
      <c r="A20401" s="13" t="s">
        <v>394</v>
      </c>
      <c r="B20401" s="13">
        <v>1933</v>
      </c>
      <c r="C20401" s="13">
        <v>583558370</v>
      </c>
      <c r="D20401" s="13">
        <v>2879.9409999999998</v>
      </c>
    </row>
    <row r="20402" spans="1:4" ht="15.75" hidden="1" customHeight="1">
      <c r="A20402" s="13" t="s">
        <v>394</v>
      </c>
      <c r="B20402" s="13">
        <v>1934</v>
      </c>
      <c r="C20402" s="13">
        <v>587972125</v>
      </c>
      <c r="D20402" s="13">
        <v>3093.9140000000002</v>
      </c>
    </row>
    <row r="20403" spans="1:4" ht="15.75" hidden="1" customHeight="1">
      <c r="A20403" s="13" t="s">
        <v>394</v>
      </c>
      <c r="B20403" s="13">
        <v>1935</v>
      </c>
      <c r="C20403" s="13">
        <v>592419232</v>
      </c>
      <c r="D20403" s="13">
        <v>3210.855</v>
      </c>
    </row>
    <row r="20404" spans="1:4" ht="15.75" hidden="1" customHeight="1">
      <c r="A20404" s="13" t="s">
        <v>394</v>
      </c>
      <c r="B20404" s="13">
        <v>1936</v>
      </c>
      <c r="C20404" s="13">
        <v>597041207</v>
      </c>
      <c r="D20404" s="13">
        <v>3523.9450000000002</v>
      </c>
    </row>
    <row r="20405" spans="1:4" ht="15.75" hidden="1" customHeight="1">
      <c r="A20405" s="13" t="s">
        <v>394</v>
      </c>
      <c r="B20405" s="13">
        <v>1937</v>
      </c>
      <c r="C20405" s="13">
        <v>601849028</v>
      </c>
      <c r="D20405" s="13">
        <v>3777.232</v>
      </c>
    </row>
    <row r="20406" spans="1:4" ht="15.75" hidden="1" customHeight="1">
      <c r="A20406" s="13" t="s">
        <v>394</v>
      </c>
      <c r="B20406" s="13">
        <v>1938</v>
      </c>
      <c r="C20406" s="13">
        <v>606463893</v>
      </c>
      <c r="D20406" s="13">
        <v>3492.1750000000002</v>
      </c>
    </row>
    <row r="20407" spans="1:4" ht="15.75" hidden="1" customHeight="1">
      <c r="A20407" s="13" t="s">
        <v>394</v>
      </c>
      <c r="B20407" s="13">
        <v>1939</v>
      </c>
      <c r="C20407" s="13">
        <v>611477771</v>
      </c>
      <c r="D20407" s="13">
        <v>3705.86</v>
      </c>
    </row>
    <row r="20408" spans="1:4" ht="15.75" hidden="1" customHeight="1">
      <c r="A20408" s="13" t="s">
        <v>394</v>
      </c>
      <c r="B20408" s="13">
        <v>1940</v>
      </c>
      <c r="C20408" s="13">
        <v>618661326</v>
      </c>
      <c r="D20408" s="13">
        <v>4012.3679999999999</v>
      </c>
    </row>
    <row r="20409" spans="1:4" ht="15.75" hidden="1" customHeight="1">
      <c r="A20409" s="13" t="s">
        <v>394</v>
      </c>
      <c r="B20409" s="13">
        <v>1941</v>
      </c>
      <c r="C20409" s="13">
        <v>620822871</v>
      </c>
      <c r="D20409" s="13">
        <v>4170.3419999999996</v>
      </c>
    </row>
    <row r="20410" spans="1:4" ht="15.75" hidden="1" customHeight="1">
      <c r="A20410" s="13" t="s">
        <v>394</v>
      </c>
      <c r="B20410" s="13">
        <v>1942</v>
      </c>
      <c r="C20410" s="13">
        <v>625453601</v>
      </c>
      <c r="D20410" s="13">
        <v>4345.1350000000002</v>
      </c>
    </row>
    <row r="20411" spans="1:4" ht="15.75" hidden="1" customHeight="1">
      <c r="A20411" s="13" t="s">
        <v>394</v>
      </c>
      <c r="B20411" s="13">
        <v>1943</v>
      </c>
      <c r="C20411" s="13">
        <v>630209499</v>
      </c>
      <c r="D20411" s="13">
        <v>4427.0330000000004</v>
      </c>
    </row>
    <row r="20412" spans="1:4" ht="15.75" hidden="1" customHeight="1">
      <c r="A20412" s="13" t="s">
        <v>394</v>
      </c>
      <c r="B20412" s="13">
        <v>1944</v>
      </c>
      <c r="C20412" s="13">
        <v>635078196</v>
      </c>
      <c r="D20412" s="13">
        <v>4387.5420000000004</v>
      </c>
    </row>
    <row r="20413" spans="1:4" ht="15.75" hidden="1" customHeight="1">
      <c r="A20413" s="13" t="s">
        <v>394</v>
      </c>
      <c r="B20413" s="13">
        <v>1945</v>
      </c>
      <c r="C20413" s="13">
        <v>639500480</v>
      </c>
      <c r="D20413" s="13">
        <v>3552.2719999999999</v>
      </c>
    </row>
    <row r="20414" spans="1:4" ht="15.75" hidden="1" customHeight="1">
      <c r="A20414" s="13" t="s">
        <v>394</v>
      </c>
      <c r="B20414" s="13">
        <v>1946</v>
      </c>
      <c r="C20414" s="13">
        <v>643327795</v>
      </c>
      <c r="D20414" s="13">
        <v>3838.1089999999999</v>
      </c>
    </row>
    <row r="20415" spans="1:4" ht="15.75" hidden="1" customHeight="1">
      <c r="A20415" s="13" t="s">
        <v>394</v>
      </c>
      <c r="B20415" s="13">
        <v>1947</v>
      </c>
      <c r="C20415" s="13">
        <v>647655739</v>
      </c>
      <c r="D20415" s="13">
        <v>4291.05</v>
      </c>
    </row>
    <row r="20416" spans="1:4" ht="15.75" hidden="1" customHeight="1">
      <c r="A20416" s="13" t="s">
        <v>394</v>
      </c>
      <c r="B20416" s="13">
        <v>1948</v>
      </c>
      <c r="C20416" s="13">
        <v>653171890</v>
      </c>
      <c r="D20416" s="13">
        <v>4513.0420000000004</v>
      </c>
    </row>
    <row r="20417" spans="1:4" ht="15.75" hidden="1" customHeight="1">
      <c r="A20417" s="13" t="s">
        <v>394</v>
      </c>
      <c r="B20417" s="13">
        <v>1949</v>
      </c>
      <c r="C20417" s="13">
        <v>659463654</v>
      </c>
      <c r="D20417" s="13">
        <v>4221.652</v>
      </c>
    </row>
    <row r="20418" spans="1:4" ht="15.75" hidden="1" customHeight="1">
      <c r="A20418" s="13" t="s">
        <v>394</v>
      </c>
      <c r="B20418" s="13">
        <v>1950</v>
      </c>
      <c r="C20418" s="13">
        <v>669397963</v>
      </c>
      <c r="D20418" s="13">
        <v>4692.0600000000004</v>
      </c>
    </row>
    <row r="20419" spans="1:4" ht="15.75" hidden="1" customHeight="1">
      <c r="A20419" s="13" t="s">
        <v>394</v>
      </c>
      <c r="B20419" s="13">
        <v>1951</v>
      </c>
      <c r="C20419" s="13">
        <v>676774552</v>
      </c>
      <c r="D20419" s="13">
        <v>5006.2669999999998</v>
      </c>
    </row>
    <row r="20420" spans="1:4" ht="15.75" hidden="1" customHeight="1">
      <c r="A20420" s="13" t="s">
        <v>394</v>
      </c>
      <c r="B20420" s="13">
        <v>1952</v>
      </c>
      <c r="C20420" s="13">
        <v>684518924</v>
      </c>
      <c r="D20420" s="13">
        <v>4983.4920000000002</v>
      </c>
    </row>
    <row r="20421" spans="1:4" ht="15.75" hidden="1" customHeight="1">
      <c r="A20421" s="13" t="s">
        <v>394</v>
      </c>
      <c r="B20421" s="13">
        <v>1953</v>
      </c>
      <c r="C20421" s="13">
        <v>692819154</v>
      </c>
      <c r="D20421" s="13">
        <v>5101.7550000000001</v>
      </c>
    </row>
    <row r="20422" spans="1:4" ht="15.75" hidden="1" customHeight="1">
      <c r="A20422" s="13" t="s">
        <v>394</v>
      </c>
      <c r="B20422" s="13">
        <v>1954</v>
      </c>
      <c r="C20422" s="13">
        <v>701492294</v>
      </c>
      <c r="D20422" s="13">
        <v>5109.125</v>
      </c>
    </row>
    <row r="20423" spans="1:4" ht="15.75" hidden="1" customHeight="1">
      <c r="A20423" s="13" t="s">
        <v>394</v>
      </c>
      <c r="B20423" s="13">
        <v>1955</v>
      </c>
      <c r="C20423" s="13">
        <v>710382120</v>
      </c>
      <c r="D20423" s="13">
        <v>5517.8230000000003</v>
      </c>
    </row>
    <row r="20424" spans="1:4" ht="15.75" hidden="1" customHeight="1">
      <c r="A20424" s="13" t="s">
        <v>394</v>
      </c>
      <c r="B20424" s="13">
        <v>1956</v>
      </c>
      <c r="C20424" s="13">
        <v>719265066</v>
      </c>
      <c r="D20424" s="13">
        <v>5820.2039999999997</v>
      </c>
    </row>
    <row r="20425" spans="1:4" ht="15.75" hidden="1" customHeight="1">
      <c r="A20425" s="13" t="s">
        <v>394</v>
      </c>
      <c r="B20425" s="13">
        <v>1957</v>
      </c>
      <c r="C20425" s="13">
        <v>728148307</v>
      </c>
      <c r="D20425" s="13">
        <v>5868.29</v>
      </c>
    </row>
    <row r="20426" spans="1:4" ht="15.75" hidden="1" customHeight="1">
      <c r="A20426" s="13" t="s">
        <v>394</v>
      </c>
      <c r="B20426" s="13">
        <v>1958</v>
      </c>
      <c r="C20426" s="13">
        <v>737635313</v>
      </c>
      <c r="D20426" s="13">
        <v>5747.1270000000004</v>
      </c>
    </row>
    <row r="20427" spans="1:4" ht="15.75" hidden="1" customHeight="1">
      <c r="A20427" s="13" t="s">
        <v>394</v>
      </c>
      <c r="B20427" s="13">
        <v>1959</v>
      </c>
      <c r="C20427" s="13">
        <v>747296445</v>
      </c>
      <c r="D20427" s="13">
        <v>5875.7389999999996</v>
      </c>
    </row>
    <row r="20428" spans="1:4" ht="15.75" hidden="1" customHeight="1">
      <c r="A20428" s="13" t="s">
        <v>394</v>
      </c>
      <c r="B20428" s="13">
        <v>1960</v>
      </c>
      <c r="C20428" s="13">
        <v>756613763</v>
      </c>
      <c r="D20428" s="13">
        <v>6198.0969999999998</v>
      </c>
    </row>
    <row r="20429" spans="1:4" ht="15.75" hidden="1" customHeight="1">
      <c r="A20429" s="13" t="s">
        <v>394</v>
      </c>
      <c r="B20429" s="13">
        <v>1961</v>
      </c>
      <c r="C20429" s="13">
        <v>766062145</v>
      </c>
      <c r="D20429" s="13">
        <v>6355.6130000000003</v>
      </c>
    </row>
    <row r="20430" spans="1:4" ht="15.75" hidden="1" customHeight="1">
      <c r="A20430" s="13" t="s">
        <v>394</v>
      </c>
      <c r="B20430" s="13">
        <v>1962</v>
      </c>
      <c r="C20430" s="13">
        <v>775529446</v>
      </c>
      <c r="D20430" s="13">
        <v>6667.4279999999999</v>
      </c>
    </row>
    <row r="20431" spans="1:4" ht="15.75" hidden="1" customHeight="1">
      <c r="A20431" s="13" t="s">
        <v>394</v>
      </c>
      <c r="B20431" s="13">
        <v>1963</v>
      </c>
      <c r="C20431" s="13">
        <v>784955820</v>
      </c>
      <c r="D20431" s="13">
        <v>7024.2979999999998</v>
      </c>
    </row>
    <row r="20432" spans="1:4" ht="15.75" hidden="1" customHeight="1">
      <c r="A20432" s="13" t="s">
        <v>394</v>
      </c>
      <c r="B20432" s="13">
        <v>1964</v>
      </c>
      <c r="C20432" s="13">
        <v>794527190</v>
      </c>
      <c r="D20432" s="13">
        <v>7375.39</v>
      </c>
    </row>
    <row r="20433" spans="1:4" ht="15.75" hidden="1" customHeight="1">
      <c r="A20433" s="13" t="s">
        <v>394</v>
      </c>
      <c r="B20433" s="13">
        <v>1965</v>
      </c>
      <c r="C20433" s="13">
        <v>803939083</v>
      </c>
      <c r="D20433" s="13">
        <v>7627.24</v>
      </c>
    </row>
    <row r="20434" spans="1:4" ht="15.75" hidden="1" customHeight="1">
      <c r="A20434" s="13" t="s">
        <v>394</v>
      </c>
      <c r="B20434" s="13">
        <v>1966</v>
      </c>
      <c r="C20434" s="13">
        <v>812785800</v>
      </c>
      <c r="D20434" s="13">
        <v>7925.0129999999999</v>
      </c>
    </row>
    <row r="20435" spans="1:4" ht="15.75" hidden="1" customHeight="1">
      <c r="A20435" s="13" t="s">
        <v>394</v>
      </c>
      <c r="B20435" s="13">
        <v>1967</v>
      </c>
      <c r="C20435" s="13">
        <v>821405210</v>
      </c>
      <c r="D20435" s="13">
        <v>8215.8860000000004</v>
      </c>
    </row>
    <row r="20436" spans="1:4" ht="15.75" hidden="1" customHeight="1">
      <c r="A20436" s="13" t="s">
        <v>394</v>
      </c>
      <c r="B20436" s="13">
        <v>1968</v>
      </c>
      <c r="C20436" s="13">
        <v>829928109</v>
      </c>
      <c r="D20436" s="13">
        <v>8650.4709999999995</v>
      </c>
    </row>
    <row r="20437" spans="1:4" ht="15.75" hidden="1" customHeight="1">
      <c r="A20437" s="13" t="s">
        <v>394</v>
      </c>
      <c r="B20437" s="13">
        <v>1969</v>
      </c>
      <c r="C20437" s="13">
        <v>838295343</v>
      </c>
      <c r="D20437" s="13">
        <v>9211.4549999999999</v>
      </c>
    </row>
    <row r="20438" spans="1:4" ht="15.75" hidden="1" customHeight="1">
      <c r="A20438" s="13" t="s">
        <v>394</v>
      </c>
      <c r="B20438" s="13">
        <v>1970</v>
      </c>
      <c r="C20438" s="13">
        <v>847035032</v>
      </c>
      <c r="D20438" s="13">
        <v>9896.4410000000007</v>
      </c>
    </row>
    <row r="20439" spans="1:4" ht="15.75" hidden="1" customHeight="1">
      <c r="A20439" s="13" t="s">
        <v>394</v>
      </c>
      <c r="B20439" s="13">
        <v>1971</v>
      </c>
      <c r="C20439" s="13">
        <v>856236764</v>
      </c>
      <c r="D20439" s="13">
        <v>10103.867</v>
      </c>
    </row>
    <row r="20440" spans="1:4" ht="15.75" hidden="1" customHeight="1">
      <c r="A20440" s="13" t="s">
        <v>394</v>
      </c>
      <c r="B20440" s="13">
        <v>1972</v>
      </c>
      <c r="C20440" s="13">
        <v>865281941</v>
      </c>
      <c r="D20440" s="13">
        <v>10550.914000000001</v>
      </c>
    </row>
    <row r="20441" spans="1:4" ht="15.75" hidden="1" customHeight="1">
      <c r="A20441" s="13" t="s">
        <v>394</v>
      </c>
      <c r="B20441" s="13">
        <v>1973</v>
      </c>
      <c r="C20441" s="13">
        <v>873811230</v>
      </c>
      <c r="D20441" s="13">
        <v>11083.438</v>
      </c>
    </row>
    <row r="20442" spans="1:4" ht="15.75" hidden="1" customHeight="1">
      <c r="A20442" s="13" t="s">
        <v>394</v>
      </c>
      <c r="B20442" s="13">
        <v>1974</v>
      </c>
      <c r="C20442" s="13">
        <v>882068516</v>
      </c>
      <c r="D20442" s="13">
        <v>10854.912</v>
      </c>
    </row>
    <row r="20443" spans="1:4" ht="15.75" hidden="1" customHeight="1">
      <c r="A20443" s="13" t="s">
        <v>394</v>
      </c>
      <c r="B20443" s="13">
        <v>1975</v>
      </c>
      <c r="C20443" s="13">
        <v>889965424</v>
      </c>
      <c r="D20443" s="13">
        <v>10582.912</v>
      </c>
    </row>
    <row r="20444" spans="1:4" ht="15.75" hidden="1" customHeight="1">
      <c r="A20444" s="13" t="s">
        <v>394</v>
      </c>
      <c r="B20444" s="13">
        <v>1976</v>
      </c>
      <c r="C20444" s="13">
        <v>897381759</v>
      </c>
      <c r="D20444" s="13">
        <v>11243.688</v>
      </c>
    </row>
    <row r="20445" spans="1:4" ht="15.75" hidden="1" customHeight="1">
      <c r="A20445" s="13" t="s">
        <v>394</v>
      </c>
      <c r="B20445" s="13">
        <v>1977</v>
      </c>
      <c r="C20445" s="13">
        <v>904794975</v>
      </c>
      <c r="D20445" s="13">
        <v>11425.807000000001</v>
      </c>
    </row>
    <row r="20446" spans="1:4" ht="15.75" hidden="1" customHeight="1">
      <c r="A20446" s="13" t="s">
        <v>394</v>
      </c>
      <c r="B20446" s="13">
        <v>1978</v>
      </c>
      <c r="C20446" s="13">
        <v>912288970</v>
      </c>
      <c r="D20446" s="13">
        <v>11619.623</v>
      </c>
    </row>
    <row r="20447" spans="1:4" ht="15.75" hidden="1" customHeight="1">
      <c r="A20447" s="13" t="s">
        <v>394</v>
      </c>
      <c r="B20447" s="13">
        <v>1979</v>
      </c>
      <c r="C20447" s="13">
        <v>919797067</v>
      </c>
      <c r="D20447" s="13">
        <v>11963.407999999999</v>
      </c>
    </row>
    <row r="20448" spans="1:4" ht="15.75" hidden="1" customHeight="1">
      <c r="A20448" s="13" t="s">
        <v>394</v>
      </c>
      <c r="B20448" s="13">
        <v>1980</v>
      </c>
      <c r="C20448" s="13">
        <v>927538869</v>
      </c>
      <c r="D20448" s="13">
        <v>11712.913</v>
      </c>
    </row>
    <row r="20449" spans="1:4" ht="15.75" hidden="1" customHeight="1">
      <c r="A20449" s="13" t="s">
        <v>394</v>
      </c>
      <c r="B20449" s="13">
        <v>1981</v>
      </c>
      <c r="C20449" s="13">
        <v>935113193</v>
      </c>
      <c r="D20449" s="13">
        <v>11320.023999999999</v>
      </c>
    </row>
    <row r="20450" spans="1:4" ht="15.75" hidden="1" customHeight="1">
      <c r="A20450" s="13" t="s">
        <v>394</v>
      </c>
      <c r="B20450" s="13">
        <v>1982</v>
      </c>
      <c r="C20450" s="13">
        <v>942356988</v>
      </c>
      <c r="D20450" s="13">
        <v>10909.64</v>
      </c>
    </row>
    <row r="20451" spans="1:4" ht="15.75" hidden="1" customHeight="1">
      <c r="A20451" s="13" t="s">
        <v>394</v>
      </c>
      <c r="B20451" s="13">
        <v>1983</v>
      </c>
      <c r="C20451" s="13">
        <v>949463548</v>
      </c>
      <c r="D20451" s="13">
        <v>10833.078</v>
      </c>
    </row>
    <row r="20452" spans="1:4" ht="15.75" hidden="1" customHeight="1">
      <c r="A20452" s="13" t="s">
        <v>394</v>
      </c>
      <c r="B20452" s="13">
        <v>1984</v>
      </c>
      <c r="C20452" s="13">
        <v>956450952</v>
      </c>
      <c r="D20452" s="13">
        <v>11212.107</v>
      </c>
    </row>
    <row r="20453" spans="1:4" ht="15.75" hidden="1" customHeight="1">
      <c r="A20453" s="13" t="s">
        <v>394</v>
      </c>
      <c r="B20453" s="13">
        <v>1985</v>
      </c>
      <c r="C20453" s="13">
        <v>963419473</v>
      </c>
      <c r="D20453" s="13">
        <v>11304.441000000001</v>
      </c>
    </row>
    <row r="20454" spans="1:4" ht="15.75" hidden="1" customHeight="1">
      <c r="A20454" s="13" t="s">
        <v>394</v>
      </c>
      <c r="B20454" s="13">
        <v>1986</v>
      </c>
      <c r="C20454" s="13">
        <v>970437010</v>
      </c>
      <c r="D20454" s="13">
        <v>11339.21</v>
      </c>
    </row>
    <row r="20455" spans="1:4" ht="15.75" hidden="1" customHeight="1">
      <c r="A20455" s="13" t="s">
        <v>394</v>
      </c>
      <c r="B20455" s="13">
        <v>1987</v>
      </c>
      <c r="C20455" s="13">
        <v>977626715</v>
      </c>
      <c r="D20455" s="13">
        <v>11565.852999999999</v>
      </c>
    </row>
    <row r="20456" spans="1:4" ht="15.75" hidden="1" customHeight="1">
      <c r="A20456" s="13" t="s">
        <v>394</v>
      </c>
      <c r="B20456" s="13">
        <v>1988</v>
      </c>
      <c r="C20456" s="13">
        <v>985025837</v>
      </c>
      <c r="D20456" s="13">
        <v>11938.957</v>
      </c>
    </row>
    <row r="20457" spans="1:4" ht="15.75" hidden="1" customHeight="1">
      <c r="A20457" s="13" t="s">
        <v>394</v>
      </c>
      <c r="B20457" s="13">
        <v>1989</v>
      </c>
      <c r="C20457" s="13">
        <v>992663898</v>
      </c>
      <c r="D20457" s="13">
        <v>12179.332</v>
      </c>
    </row>
    <row r="20458" spans="1:4" ht="15.75" hidden="1" customHeight="1">
      <c r="A20458" s="13" t="s">
        <v>394</v>
      </c>
      <c r="B20458" s="13">
        <v>1990</v>
      </c>
      <c r="C20458" s="13">
        <v>1000128696</v>
      </c>
      <c r="D20458" s="13">
        <v>12406.663</v>
      </c>
    </row>
    <row r="20459" spans="1:4" ht="15.75" hidden="1" customHeight="1">
      <c r="A20459" s="13" t="s">
        <v>394</v>
      </c>
      <c r="B20459" s="13">
        <v>1991</v>
      </c>
      <c r="C20459" s="13">
        <v>1007966262</v>
      </c>
      <c r="D20459" s="13">
        <v>12895.47</v>
      </c>
    </row>
    <row r="20460" spans="1:4" ht="15.75" hidden="1" customHeight="1">
      <c r="A20460" s="13" t="s">
        <v>394</v>
      </c>
      <c r="B20460" s="13">
        <v>1992</v>
      </c>
      <c r="C20460" s="13">
        <v>1016302312</v>
      </c>
      <c r="D20460" s="13">
        <v>12521</v>
      </c>
    </row>
    <row r="20461" spans="1:4" ht="15.75" hidden="1" customHeight="1">
      <c r="A20461" s="13" t="s">
        <v>394</v>
      </c>
      <c r="B20461" s="13">
        <v>1993</v>
      </c>
      <c r="C20461" s="13">
        <v>1024111317</v>
      </c>
      <c r="D20461" s="13">
        <v>12644.521000000001</v>
      </c>
    </row>
    <row r="20462" spans="1:4" ht="15.75" hidden="1" customHeight="1">
      <c r="A20462" s="13" t="s">
        <v>394</v>
      </c>
      <c r="B20462" s="13">
        <v>1994</v>
      </c>
      <c r="C20462" s="13">
        <v>1031535629</v>
      </c>
      <c r="D20462" s="13">
        <v>12836.626</v>
      </c>
    </row>
    <row r="20463" spans="1:4" ht="15.75" hidden="1" customHeight="1">
      <c r="A20463" s="13" t="s">
        <v>394</v>
      </c>
      <c r="B20463" s="13">
        <v>1995</v>
      </c>
      <c r="C20463" s="13">
        <v>1038643992</v>
      </c>
      <c r="D20463" s="13">
        <v>12930.337</v>
      </c>
    </row>
    <row r="20464" spans="1:4" ht="15.75" hidden="1" customHeight="1">
      <c r="A20464" s="13" t="s">
        <v>394</v>
      </c>
      <c r="B20464" s="13">
        <v>1996</v>
      </c>
      <c r="C20464" s="13">
        <v>1045645066</v>
      </c>
      <c r="D20464" s="13">
        <v>13322.986000000001</v>
      </c>
    </row>
    <row r="20465" spans="1:4" ht="15.75" hidden="1" customHeight="1">
      <c r="A20465" s="13" t="s">
        <v>394</v>
      </c>
      <c r="B20465" s="13">
        <v>1997</v>
      </c>
      <c r="C20465" s="13">
        <v>1052805303</v>
      </c>
      <c r="D20465" s="13">
        <v>13356.449000000001</v>
      </c>
    </row>
    <row r="20466" spans="1:4" ht="15.75" hidden="1" customHeight="1">
      <c r="A20466" s="13" t="s">
        <v>394</v>
      </c>
      <c r="B20466" s="13">
        <v>1998</v>
      </c>
      <c r="C20466" s="13">
        <v>1059873149</v>
      </c>
      <c r="D20466" s="13">
        <v>13317.29</v>
      </c>
    </row>
    <row r="20467" spans="1:4" ht="15.75" hidden="1" customHeight="1">
      <c r="A20467" s="13" t="s">
        <v>394</v>
      </c>
      <c r="B20467" s="13">
        <v>1999</v>
      </c>
      <c r="C20467" s="13">
        <v>1066734633</v>
      </c>
      <c r="D20467" s="13">
        <v>13471.569</v>
      </c>
    </row>
    <row r="20468" spans="1:4" ht="15.75" hidden="1" customHeight="1">
      <c r="A20468" s="13" t="s">
        <v>394</v>
      </c>
      <c r="B20468" s="13">
        <v>2000</v>
      </c>
      <c r="C20468" s="13">
        <v>1073716442</v>
      </c>
      <c r="D20468" s="13">
        <v>13912.352000000001</v>
      </c>
    </row>
    <row r="20469" spans="1:4" ht="15.75" hidden="1" customHeight="1">
      <c r="A20469" s="13" t="s">
        <v>394</v>
      </c>
      <c r="B20469" s="13">
        <v>2001</v>
      </c>
      <c r="C20469" s="13">
        <v>1080682831</v>
      </c>
      <c r="D20469" s="13">
        <v>13873.039000000001</v>
      </c>
    </row>
    <row r="20470" spans="1:4" ht="15.75" hidden="1" customHeight="1">
      <c r="A20470" s="13" t="s">
        <v>394</v>
      </c>
      <c r="B20470" s="13">
        <v>2002</v>
      </c>
      <c r="C20470" s="13">
        <v>1087599947</v>
      </c>
      <c r="D20470" s="13">
        <v>13982.791999999999</v>
      </c>
    </row>
    <row r="20471" spans="1:4" ht="15.75" hidden="1" customHeight="1">
      <c r="A20471" s="13" t="s">
        <v>394</v>
      </c>
      <c r="B20471" s="13">
        <v>2003</v>
      </c>
      <c r="C20471" s="13">
        <v>1094702298</v>
      </c>
      <c r="D20471" s="13">
        <v>14240.575000000001</v>
      </c>
    </row>
    <row r="20472" spans="1:4" ht="15.75" hidden="1" customHeight="1">
      <c r="A20472" s="13" t="s">
        <v>394</v>
      </c>
      <c r="B20472" s="13">
        <v>2004</v>
      </c>
      <c r="C20472" s="13">
        <v>1101994336</v>
      </c>
      <c r="D20472" s="13">
        <v>14453.896000000001</v>
      </c>
    </row>
    <row r="20473" spans="1:4" ht="15.75" hidden="1" customHeight="1">
      <c r="A20473" s="13" t="s">
        <v>394</v>
      </c>
      <c r="B20473" s="13">
        <v>2005</v>
      </c>
      <c r="C20473" s="13">
        <v>1109756320</v>
      </c>
      <c r="D20473" s="13">
        <v>14498.888000000001</v>
      </c>
    </row>
    <row r="20474" spans="1:4" ht="15.75" hidden="1" customHeight="1">
      <c r="A20474" s="13" t="s">
        <v>394</v>
      </c>
      <c r="B20474" s="13">
        <v>2006</v>
      </c>
      <c r="C20474" s="13">
        <v>1118325687</v>
      </c>
      <c r="D20474" s="13">
        <v>14501.6</v>
      </c>
    </row>
    <row r="20475" spans="1:4" ht="15.75" hidden="1" customHeight="1">
      <c r="A20475" s="13" t="s">
        <v>394</v>
      </c>
      <c r="B20475" s="13">
        <v>2007</v>
      </c>
      <c r="C20475" s="13">
        <v>1127897627</v>
      </c>
      <c r="D20475" s="13">
        <v>14618.097</v>
      </c>
    </row>
    <row r="20476" spans="1:4" ht="15.75" hidden="1" customHeight="1">
      <c r="A20476" s="13" t="s">
        <v>394</v>
      </c>
      <c r="B20476" s="13">
        <v>2008</v>
      </c>
      <c r="C20476" s="13">
        <v>1137726149</v>
      </c>
      <c r="D20476" s="13">
        <v>14320.563</v>
      </c>
    </row>
    <row r="20477" spans="1:4" ht="15.75" hidden="1" customHeight="1">
      <c r="A20477" s="13" t="s">
        <v>394</v>
      </c>
      <c r="B20477" s="13">
        <v>2009</v>
      </c>
      <c r="C20477" s="13">
        <v>1146851619</v>
      </c>
      <c r="D20477" s="13">
        <v>13456.931</v>
      </c>
    </row>
    <row r="20478" spans="1:4" ht="15.75" hidden="1" customHeight="1">
      <c r="A20478" s="13" t="s">
        <v>394</v>
      </c>
      <c r="B20478" s="13">
        <v>2010</v>
      </c>
      <c r="C20478" s="13">
        <v>1154843353</v>
      </c>
      <c r="D20478" s="13">
        <v>14012.834999999999</v>
      </c>
    </row>
    <row r="20479" spans="1:4" ht="15.75" hidden="1" customHeight="1">
      <c r="A20479" s="13" t="s">
        <v>394</v>
      </c>
      <c r="B20479" s="13">
        <v>2011</v>
      </c>
      <c r="C20479" s="13">
        <v>1162275154</v>
      </c>
      <c r="D20479" s="13">
        <v>13812.016</v>
      </c>
    </row>
    <row r="20480" spans="1:4" ht="15.75" hidden="1" customHeight="1">
      <c r="A20480" s="13" t="s">
        <v>394</v>
      </c>
      <c r="B20480" s="13">
        <v>2012</v>
      </c>
      <c r="C20480" s="13">
        <v>1169663185</v>
      </c>
      <c r="D20480" s="13">
        <v>13746.412</v>
      </c>
    </row>
    <row r="20481" spans="1:4" ht="15.75" hidden="1" customHeight="1">
      <c r="A20481" s="13" t="s">
        <v>394</v>
      </c>
      <c r="B20481" s="13">
        <v>2013</v>
      </c>
      <c r="C20481" s="13">
        <v>1176689524</v>
      </c>
      <c r="D20481" s="13">
        <v>13761.052</v>
      </c>
    </row>
    <row r="20482" spans="1:4" ht="15.75" hidden="1" customHeight="1">
      <c r="A20482" s="13" t="s">
        <v>394</v>
      </c>
      <c r="B20482" s="13">
        <v>2014</v>
      </c>
      <c r="C20482" s="13">
        <v>1183328941</v>
      </c>
      <c r="D20482" s="13">
        <v>13630.157999999999</v>
      </c>
    </row>
    <row r="20483" spans="1:4" ht="15.75" hidden="1" customHeight="1">
      <c r="A20483" s="13" t="s">
        <v>394</v>
      </c>
      <c r="B20483" s="13">
        <v>2015</v>
      </c>
      <c r="C20483" s="13">
        <v>1189869736</v>
      </c>
      <c r="D20483" s="13">
        <v>13592.98</v>
      </c>
    </row>
    <row r="20484" spans="1:4" ht="15.75" hidden="1" customHeight="1">
      <c r="A20484" s="13" t="s">
        <v>394</v>
      </c>
      <c r="B20484" s="13">
        <v>2016</v>
      </c>
      <c r="C20484" s="13">
        <v>1196437875</v>
      </c>
      <c r="D20484" s="13">
        <v>13374.081</v>
      </c>
    </row>
    <row r="20485" spans="1:4" ht="15.75" hidden="1" customHeight="1">
      <c r="A20485" s="13" t="s">
        <v>394</v>
      </c>
      <c r="B20485" s="13">
        <v>2017</v>
      </c>
      <c r="C20485" s="13">
        <v>1202872536</v>
      </c>
      <c r="D20485" s="13">
        <v>13376.209000000001</v>
      </c>
    </row>
    <row r="20486" spans="1:4" ht="15.75" hidden="1" customHeight="1">
      <c r="A20486" s="13" t="s">
        <v>394</v>
      </c>
      <c r="B20486" s="13">
        <v>2018</v>
      </c>
      <c r="C20486" s="13">
        <v>1209044728</v>
      </c>
      <c r="D20486" s="13">
        <v>13435.593000000001</v>
      </c>
    </row>
    <row r="20487" spans="1:4" ht="15.75" hidden="1" customHeight="1">
      <c r="A20487" s="13" t="s">
        <v>394</v>
      </c>
      <c r="B20487" s="13">
        <v>2019</v>
      </c>
      <c r="C20487" s="13">
        <v>1214846354</v>
      </c>
      <c r="D20487" s="13">
        <v>13127.933999999999</v>
      </c>
    </row>
    <row r="20488" spans="1:4" ht="15.75" hidden="1" customHeight="1">
      <c r="A20488" s="13" t="s">
        <v>394</v>
      </c>
      <c r="B20488" s="13">
        <v>2020</v>
      </c>
      <c r="C20488" s="13">
        <v>1218093003</v>
      </c>
      <c r="D20488" s="13">
        <v>12024.245999999999</v>
      </c>
    </row>
    <row r="20489" spans="1:4" ht="15.75" hidden="1" customHeight="1">
      <c r="A20489" s="13" t="s">
        <v>394</v>
      </c>
      <c r="B20489" s="13">
        <v>2021</v>
      </c>
      <c r="C20489" s="13">
        <v>1219584303</v>
      </c>
      <c r="D20489" s="13">
        <v>12608.316999999999</v>
      </c>
    </row>
    <row r="20490" spans="1:4" ht="15.75" hidden="1" customHeight="1">
      <c r="A20490" s="13" t="s">
        <v>395</v>
      </c>
      <c r="B20490" s="13">
        <v>1850</v>
      </c>
      <c r="C20490" s="13">
        <v>345020</v>
      </c>
    </row>
    <row r="20491" spans="1:4" ht="15.75" hidden="1" customHeight="1">
      <c r="A20491" s="13" t="s">
        <v>395</v>
      </c>
      <c r="B20491" s="13">
        <v>1851</v>
      </c>
      <c r="C20491" s="13">
        <v>351278</v>
      </c>
    </row>
    <row r="20492" spans="1:4" ht="15.75" hidden="1" customHeight="1">
      <c r="A20492" s="13" t="s">
        <v>395</v>
      </c>
      <c r="B20492" s="13">
        <v>1852</v>
      </c>
      <c r="C20492" s="13">
        <v>355942</v>
      </c>
    </row>
    <row r="20493" spans="1:4" ht="15.75" hidden="1" customHeight="1">
      <c r="A20493" s="13" t="s">
        <v>395</v>
      </c>
      <c r="B20493" s="13">
        <v>1853</v>
      </c>
      <c r="C20493" s="13">
        <v>358941</v>
      </c>
    </row>
    <row r="20494" spans="1:4" ht="15.75" hidden="1" customHeight="1">
      <c r="A20494" s="13" t="s">
        <v>395</v>
      </c>
      <c r="B20494" s="13">
        <v>1854</v>
      </c>
      <c r="C20494" s="13">
        <v>361964</v>
      </c>
    </row>
    <row r="20495" spans="1:4" ht="15.75" hidden="1" customHeight="1">
      <c r="A20495" s="13" t="s">
        <v>395</v>
      </c>
      <c r="B20495" s="13">
        <v>1855</v>
      </c>
      <c r="C20495" s="13">
        <v>365012</v>
      </c>
    </row>
    <row r="20496" spans="1:4" ht="15.75" hidden="1" customHeight="1">
      <c r="A20496" s="13" t="s">
        <v>395</v>
      </c>
      <c r="B20496" s="13">
        <v>1856</v>
      </c>
      <c r="C20496" s="13">
        <v>368086</v>
      </c>
    </row>
    <row r="20497" spans="1:3" ht="15.75" hidden="1" customHeight="1">
      <c r="A20497" s="13" t="s">
        <v>395</v>
      </c>
      <c r="B20497" s="13">
        <v>1857</v>
      </c>
      <c r="C20497" s="13">
        <v>371185</v>
      </c>
    </row>
    <row r="20498" spans="1:3" ht="15.75" hidden="1" customHeight="1">
      <c r="A20498" s="13" t="s">
        <v>395</v>
      </c>
      <c r="B20498" s="13">
        <v>1858</v>
      </c>
      <c r="C20498" s="13">
        <v>374309</v>
      </c>
    </row>
    <row r="20499" spans="1:3" ht="15.75" hidden="1" customHeight="1">
      <c r="A20499" s="13" t="s">
        <v>395</v>
      </c>
      <c r="B20499" s="13">
        <v>1859</v>
      </c>
      <c r="C20499" s="13">
        <v>377459</v>
      </c>
    </row>
    <row r="20500" spans="1:3" ht="15.75" hidden="1" customHeight="1">
      <c r="A20500" s="13" t="s">
        <v>395</v>
      </c>
      <c r="B20500" s="13">
        <v>1860</v>
      </c>
      <c r="C20500" s="13">
        <v>380635</v>
      </c>
    </row>
    <row r="20501" spans="1:3" ht="15.75" hidden="1" customHeight="1">
      <c r="A20501" s="13" t="s">
        <v>395</v>
      </c>
      <c r="B20501" s="13">
        <v>1861</v>
      </c>
      <c r="C20501" s="13">
        <v>383837</v>
      </c>
    </row>
    <row r="20502" spans="1:3" ht="15.75" hidden="1" customHeight="1">
      <c r="A20502" s="13" t="s">
        <v>395</v>
      </c>
      <c r="B20502" s="13">
        <v>1862</v>
      </c>
      <c r="C20502" s="13">
        <v>387066</v>
      </c>
    </row>
    <row r="20503" spans="1:3" ht="15.75" hidden="1" customHeight="1">
      <c r="A20503" s="13" t="s">
        <v>395</v>
      </c>
      <c r="B20503" s="13">
        <v>1863</v>
      </c>
      <c r="C20503" s="13">
        <v>390321</v>
      </c>
    </row>
    <row r="20504" spans="1:3" ht="15.75" hidden="1" customHeight="1">
      <c r="A20504" s="13" t="s">
        <v>395</v>
      </c>
      <c r="B20504" s="13">
        <v>1864</v>
      </c>
      <c r="C20504" s="13">
        <v>393603</v>
      </c>
    </row>
    <row r="20505" spans="1:3" ht="15.75" hidden="1" customHeight="1">
      <c r="A20505" s="13" t="s">
        <v>395</v>
      </c>
      <c r="B20505" s="13">
        <v>1865</v>
      </c>
      <c r="C20505" s="13">
        <v>396912</v>
      </c>
    </row>
    <row r="20506" spans="1:3" ht="15.75" hidden="1" customHeight="1">
      <c r="A20506" s="13" t="s">
        <v>395</v>
      </c>
      <c r="B20506" s="13">
        <v>1866</v>
      </c>
      <c r="C20506" s="13">
        <v>400248</v>
      </c>
    </row>
    <row r="20507" spans="1:3" ht="15.75" hidden="1" customHeight="1">
      <c r="A20507" s="13" t="s">
        <v>395</v>
      </c>
      <c r="B20507" s="13">
        <v>1867</v>
      </c>
      <c r="C20507" s="13">
        <v>403612</v>
      </c>
    </row>
    <row r="20508" spans="1:3" ht="15.75" hidden="1" customHeight="1">
      <c r="A20508" s="13" t="s">
        <v>395</v>
      </c>
      <c r="B20508" s="13">
        <v>1868</v>
      </c>
      <c r="C20508" s="13">
        <v>407003</v>
      </c>
    </row>
    <row r="20509" spans="1:3" ht="15.75" hidden="1" customHeight="1">
      <c r="A20509" s="13" t="s">
        <v>395</v>
      </c>
      <c r="B20509" s="13">
        <v>1869</v>
      </c>
      <c r="C20509" s="13">
        <v>407588</v>
      </c>
    </row>
    <row r="20510" spans="1:3" ht="15.75" hidden="1" customHeight="1">
      <c r="A20510" s="13" t="s">
        <v>395</v>
      </c>
      <c r="B20510" s="13">
        <v>1870</v>
      </c>
      <c r="C20510" s="13">
        <v>405414</v>
      </c>
    </row>
    <row r="20511" spans="1:3" ht="15.75" hidden="1" customHeight="1">
      <c r="A20511" s="13" t="s">
        <v>395</v>
      </c>
      <c r="B20511" s="13">
        <v>1871</v>
      </c>
      <c r="C20511" s="13">
        <v>400524</v>
      </c>
    </row>
    <row r="20512" spans="1:3" ht="15.75" hidden="1" customHeight="1">
      <c r="A20512" s="13" t="s">
        <v>395</v>
      </c>
      <c r="B20512" s="13">
        <v>1872</v>
      </c>
      <c r="C20512" s="13">
        <v>392964</v>
      </c>
    </row>
    <row r="20513" spans="1:3" ht="15.75" hidden="1" customHeight="1">
      <c r="A20513" s="13" t="s">
        <v>395</v>
      </c>
      <c r="B20513" s="13">
        <v>1873</v>
      </c>
      <c r="C20513" s="13">
        <v>382775</v>
      </c>
    </row>
    <row r="20514" spans="1:3" ht="15.75" hidden="1" customHeight="1">
      <c r="A20514" s="13" t="s">
        <v>395</v>
      </c>
      <c r="B20514" s="13">
        <v>1874</v>
      </c>
      <c r="C20514" s="13">
        <v>372850</v>
      </c>
    </row>
    <row r="20515" spans="1:3" ht="15.75" hidden="1" customHeight="1">
      <c r="A20515" s="13" t="s">
        <v>395</v>
      </c>
      <c r="B20515" s="13">
        <v>1875</v>
      </c>
      <c r="C20515" s="13">
        <v>363181</v>
      </c>
    </row>
    <row r="20516" spans="1:3" ht="15.75" hidden="1" customHeight="1">
      <c r="A20516" s="13" t="s">
        <v>395</v>
      </c>
      <c r="B20516" s="13">
        <v>1876</v>
      </c>
      <c r="C20516" s="13">
        <v>353763</v>
      </c>
    </row>
    <row r="20517" spans="1:3" ht="15.75" hidden="1" customHeight="1">
      <c r="A20517" s="13" t="s">
        <v>395</v>
      </c>
      <c r="B20517" s="13">
        <v>1877</v>
      </c>
      <c r="C20517" s="13">
        <v>344589</v>
      </c>
    </row>
    <row r="20518" spans="1:3" ht="15.75" hidden="1" customHeight="1">
      <c r="A20518" s="13" t="s">
        <v>395</v>
      </c>
      <c r="B20518" s="13">
        <v>1878</v>
      </c>
      <c r="C20518" s="13">
        <v>335652</v>
      </c>
    </row>
    <row r="20519" spans="1:3" ht="15.75" hidden="1" customHeight="1">
      <c r="A20519" s="13" t="s">
        <v>395</v>
      </c>
      <c r="B20519" s="13">
        <v>1879</v>
      </c>
      <c r="C20519" s="13">
        <v>330356</v>
      </c>
    </row>
    <row r="20520" spans="1:3" ht="15.75" hidden="1" customHeight="1">
      <c r="A20520" s="13" t="s">
        <v>395</v>
      </c>
      <c r="B20520" s="13">
        <v>1880</v>
      </c>
      <c r="C20520" s="13">
        <v>328706</v>
      </c>
    </row>
    <row r="20521" spans="1:3" ht="15.75" hidden="1" customHeight="1">
      <c r="A20521" s="13" t="s">
        <v>395</v>
      </c>
      <c r="B20521" s="13">
        <v>1881</v>
      </c>
      <c r="C20521" s="13">
        <v>330709</v>
      </c>
    </row>
    <row r="20522" spans="1:3" ht="15.75" hidden="1" customHeight="1">
      <c r="A20522" s="13" t="s">
        <v>395</v>
      </c>
      <c r="B20522" s="13">
        <v>1882</v>
      </c>
      <c r="C20522" s="13">
        <v>336373</v>
      </c>
    </row>
    <row r="20523" spans="1:3" ht="15.75" hidden="1" customHeight="1">
      <c r="A20523" s="13" t="s">
        <v>395</v>
      </c>
      <c r="B20523" s="13">
        <v>1883</v>
      </c>
      <c r="C20523" s="13">
        <v>345712</v>
      </c>
    </row>
    <row r="20524" spans="1:3" ht="15.75" hidden="1" customHeight="1">
      <c r="A20524" s="13" t="s">
        <v>395</v>
      </c>
      <c r="B20524" s="13">
        <v>1884</v>
      </c>
      <c r="C20524" s="13">
        <v>355309</v>
      </c>
    </row>
    <row r="20525" spans="1:3" ht="15.75" hidden="1" customHeight="1">
      <c r="A20525" s="13" t="s">
        <v>395</v>
      </c>
      <c r="B20525" s="13">
        <v>1885</v>
      </c>
      <c r="C20525" s="13">
        <v>365172</v>
      </c>
    </row>
    <row r="20526" spans="1:3" ht="15.75" hidden="1" customHeight="1">
      <c r="A20526" s="13" t="s">
        <v>395</v>
      </c>
      <c r="B20526" s="13">
        <v>1886</v>
      </c>
      <c r="C20526" s="13">
        <v>375308</v>
      </c>
    </row>
    <row r="20527" spans="1:3" ht="15.75" hidden="1" customHeight="1">
      <c r="A20527" s="13" t="s">
        <v>395</v>
      </c>
      <c r="B20527" s="13">
        <v>1887</v>
      </c>
      <c r="C20527" s="13">
        <v>385726</v>
      </c>
    </row>
    <row r="20528" spans="1:3" ht="15.75" hidden="1" customHeight="1">
      <c r="A20528" s="13" t="s">
        <v>395</v>
      </c>
      <c r="B20528" s="13">
        <v>1888</v>
      </c>
      <c r="C20528" s="13">
        <v>396431</v>
      </c>
    </row>
    <row r="20529" spans="1:3" ht="15.75" hidden="1" customHeight="1">
      <c r="A20529" s="13" t="s">
        <v>395</v>
      </c>
      <c r="B20529" s="13">
        <v>1889</v>
      </c>
      <c r="C20529" s="13">
        <v>407122</v>
      </c>
    </row>
    <row r="20530" spans="1:3" ht="15.75" hidden="1" customHeight="1">
      <c r="A20530" s="13" t="s">
        <v>395</v>
      </c>
      <c r="B20530" s="13">
        <v>1890</v>
      </c>
      <c r="C20530" s="13">
        <v>417788</v>
      </c>
    </row>
    <row r="20531" spans="1:3" ht="15.75" hidden="1" customHeight="1">
      <c r="A20531" s="13" t="s">
        <v>395</v>
      </c>
      <c r="B20531" s="13">
        <v>1891</v>
      </c>
      <c r="C20531" s="13">
        <v>428421</v>
      </c>
    </row>
    <row r="20532" spans="1:3" ht="15.75" hidden="1" customHeight="1">
      <c r="A20532" s="13" t="s">
        <v>395</v>
      </c>
      <c r="B20532" s="13">
        <v>1892</v>
      </c>
      <c r="C20532" s="13">
        <v>439012</v>
      </c>
    </row>
    <row r="20533" spans="1:3" ht="15.75" hidden="1" customHeight="1">
      <c r="A20533" s="13" t="s">
        <v>395</v>
      </c>
      <c r="B20533" s="13">
        <v>1893</v>
      </c>
      <c r="C20533" s="13">
        <v>449551</v>
      </c>
    </row>
    <row r="20534" spans="1:3" ht="15.75" hidden="1" customHeight="1">
      <c r="A20534" s="13" t="s">
        <v>395</v>
      </c>
      <c r="B20534" s="13">
        <v>1894</v>
      </c>
      <c r="C20534" s="13">
        <v>460343</v>
      </c>
    </row>
    <row r="20535" spans="1:3" ht="15.75" hidden="1" customHeight="1">
      <c r="A20535" s="13" t="s">
        <v>395</v>
      </c>
      <c r="B20535" s="13">
        <v>1895</v>
      </c>
      <c r="C20535" s="13">
        <v>471393</v>
      </c>
    </row>
    <row r="20536" spans="1:3" ht="15.75" hidden="1" customHeight="1">
      <c r="A20536" s="13" t="s">
        <v>395</v>
      </c>
      <c r="B20536" s="13">
        <v>1896</v>
      </c>
      <c r="C20536" s="13">
        <v>482708</v>
      </c>
    </row>
    <row r="20537" spans="1:3" ht="15.75" hidden="1" customHeight="1">
      <c r="A20537" s="13" t="s">
        <v>395</v>
      </c>
      <c r="B20537" s="13">
        <v>1897</v>
      </c>
      <c r="C20537" s="13">
        <v>494294</v>
      </c>
    </row>
    <row r="20538" spans="1:3" ht="15.75" hidden="1" customHeight="1">
      <c r="A20538" s="13" t="s">
        <v>395</v>
      </c>
      <c r="B20538" s="13">
        <v>1898</v>
      </c>
      <c r="C20538" s="13">
        <v>506157</v>
      </c>
    </row>
    <row r="20539" spans="1:3" ht="15.75" hidden="1" customHeight="1">
      <c r="A20539" s="13" t="s">
        <v>395</v>
      </c>
      <c r="B20539" s="13">
        <v>1899</v>
      </c>
      <c r="C20539" s="13">
        <v>518173</v>
      </c>
    </row>
    <row r="20540" spans="1:3" ht="15.75" hidden="1" customHeight="1">
      <c r="A20540" s="13" t="s">
        <v>395</v>
      </c>
      <c r="B20540" s="13">
        <v>1900</v>
      </c>
      <c r="C20540" s="13">
        <v>530342</v>
      </c>
    </row>
    <row r="20541" spans="1:3" ht="15.75" hidden="1" customHeight="1">
      <c r="A20541" s="13" t="s">
        <v>395</v>
      </c>
      <c r="B20541" s="13">
        <v>1901</v>
      </c>
      <c r="C20541" s="13">
        <v>542663</v>
      </c>
    </row>
    <row r="20542" spans="1:3" ht="15.75" hidden="1" customHeight="1">
      <c r="A20542" s="13" t="s">
        <v>395</v>
      </c>
      <c r="B20542" s="13">
        <v>1902</v>
      </c>
      <c r="C20542" s="13">
        <v>555139</v>
      </c>
    </row>
    <row r="20543" spans="1:3" ht="15.75" hidden="1" customHeight="1">
      <c r="A20543" s="13" t="s">
        <v>395</v>
      </c>
      <c r="B20543" s="13">
        <v>1903</v>
      </c>
      <c r="C20543" s="13">
        <v>567769</v>
      </c>
    </row>
    <row r="20544" spans="1:3" ht="15.75" hidden="1" customHeight="1">
      <c r="A20544" s="13" t="s">
        <v>395</v>
      </c>
      <c r="B20544" s="13">
        <v>1904</v>
      </c>
      <c r="C20544" s="13">
        <v>580685</v>
      </c>
    </row>
    <row r="20545" spans="1:3" ht="15.75" hidden="1" customHeight="1">
      <c r="A20545" s="13" t="s">
        <v>395</v>
      </c>
      <c r="B20545" s="13">
        <v>1905</v>
      </c>
      <c r="C20545" s="13">
        <v>593894</v>
      </c>
    </row>
    <row r="20546" spans="1:3" ht="15.75" hidden="1" customHeight="1">
      <c r="A20546" s="13" t="s">
        <v>395</v>
      </c>
      <c r="B20546" s="13">
        <v>1906</v>
      </c>
      <c r="C20546" s="13">
        <v>607403</v>
      </c>
    </row>
    <row r="20547" spans="1:3" ht="15.75" hidden="1" customHeight="1">
      <c r="A20547" s="13" t="s">
        <v>395</v>
      </c>
      <c r="B20547" s="13">
        <v>1907</v>
      </c>
      <c r="C20547" s="13">
        <v>621218</v>
      </c>
    </row>
    <row r="20548" spans="1:3" ht="15.75" hidden="1" customHeight="1">
      <c r="A20548" s="13" t="s">
        <v>395</v>
      </c>
      <c r="B20548" s="13">
        <v>1908</v>
      </c>
      <c r="C20548" s="13">
        <v>635347</v>
      </c>
    </row>
    <row r="20549" spans="1:3" ht="15.75" hidden="1" customHeight="1">
      <c r="A20549" s="13" t="s">
        <v>395</v>
      </c>
      <c r="B20549" s="13">
        <v>1909</v>
      </c>
      <c r="C20549" s="13">
        <v>648953</v>
      </c>
    </row>
    <row r="20550" spans="1:3" ht="15.75" hidden="1" customHeight="1">
      <c r="A20550" s="13" t="s">
        <v>395</v>
      </c>
      <c r="B20550" s="13">
        <v>1910</v>
      </c>
      <c r="C20550" s="13">
        <v>662011</v>
      </c>
    </row>
    <row r="20551" spans="1:3" ht="15.75" hidden="1" customHeight="1">
      <c r="A20551" s="13" t="s">
        <v>395</v>
      </c>
      <c r="B20551" s="13">
        <v>1911</v>
      </c>
      <c r="C20551" s="13">
        <v>674492</v>
      </c>
    </row>
    <row r="20552" spans="1:3" ht="15.75" hidden="1" customHeight="1">
      <c r="A20552" s="13" t="s">
        <v>395</v>
      </c>
      <c r="B20552" s="13">
        <v>1912</v>
      </c>
      <c r="C20552" s="13">
        <v>686369</v>
      </c>
    </row>
    <row r="20553" spans="1:3" ht="15.75" hidden="1" customHeight="1">
      <c r="A20553" s="13" t="s">
        <v>395</v>
      </c>
      <c r="B20553" s="13">
        <v>1913</v>
      </c>
      <c r="C20553" s="13">
        <v>697612</v>
      </c>
    </row>
    <row r="20554" spans="1:3" ht="15.75" hidden="1" customHeight="1">
      <c r="A20554" s="13" t="s">
        <v>395</v>
      </c>
      <c r="B20554" s="13">
        <v>1914</v>
      </c>
      <c r="C20554" s="13">
        <v>709038</v>
      </c>
    </row>
    <row r="20555" spans="1:3" ht="15.75" hidden="1" customHeight="1">
      <c r="A20555" s="13" t="s">
        <v>395</v>
      </c>
      <c r="B20555" s="13">
        <v>1915</v>
      </c>
      <c r="C20555" s="13">
        <v>720650</v>
      </c>
    </row>
    <row r="20556" spans="1:3" ht="15.75" hidden="1" customHeight="1">
      <c r="A20556" s="13" t="s">
        <v>395</v>
      </c>
      <c r="B20556" s="13">
        <v>1916</v>
      </c>
      <c r="C20556" s="13">
        <v>732451</v>
      </c>
    </row>
    <row r="20557" spans="1:3" ht="15.75" hidden="1" customHeight="1">
      <c r="A20557" s="13" t="s">
        <v>395</v>
      </c>
      <c r="B20557" s="13">
        <v>1917</v>
      </c>
      <c r="C20557" s="13">
        <v>744445</v>
      </c>
    </row>
    <row r="20558" spans="1:3" ht="15.75" hidden="1" customHeight="1">
      <c r="A20558" s="13" t="s">
        <v>395</v>
      </c>
      <c r="B20558" s="13">
        <v>1918</v>
      </c>
      <c r="C20558" s="13">
        <v>755782</v>
      </c>
    </row>
    <row r="20559" spans="1:3" ht="15.75" hidden="1" customHeight="1">
      <c r="A20559" s="13" t="s">
        <v>395</v>
      </c>
      <c r="B20559" s="13">
        <v>1919</v>
      </c>
      <c r="C20559" s="13">
        <v>769299</v>
      </c>
    </row>
    <row r="20560" spans="1:3" ht="15.75" hidden="1" customHeight="1">
      <c r="A20560" s="13" t="s">
        <v>395</v>
      </c>
      <c r="B20560" s="13">
        <v>1920</v>
      </c>
      <c r="C20560" s="13">
        <v>785083</v>
      </c>
    </row>
    <row r="20561" spans="1:3" ht="15.75" hidden="1" customHeight="1">
      <c r="A20561" s="13" t="s">
        <v>395</v>
      </c>
      <c r="B20561" s="13">
        <v>1921</v>
      </c>
      <c r="C20561" s="13">
        <v>803228</v>
      </c>
    </row>
    <row r="20562" spans="1:3" ht="15.75" hidden="1" customHeight="1">
      <c r="A20562" s="13" t="s">
        <v>395</v>
      </c>
      <c r="B20562" s="13">
        <v>1922</v>
      </c>
      <c r="C20562" s="13">
        <v>823830</v>
      </c>
    </row>
    <row r="20563" spans="1:3" ht="15.75" hidden="1" customHeight="1">
      <c r="A20563" s="13" t="s">
        <v>395</v>
      </c>
      <c r="B20563" s="13">
        <v>1923</v>
      </c>
      <c r="C20563" s="13">
        <v>846987</v>
      </c>
    </row>
    <row r="20564" spans="1:3" ht="15.75" hidden="1" customHeight="1">
      <c r="A20564" s="13" t="s">
        <v>395</v>
      </c>
      <c r="B20564" s="13">
        <v>1924</v>
      </c>
      <c r="C20564" s="13">
        <v>870795</v>
      </c>
    </row>
    <row r="20565" spans="1:3" ht="15.75" hidden="1" customHeight="1">
      <c r="A20565" s="13" t="s">
        <v>395</v>
      </c>
      <c r="B20565" s="13">
        <v>1925</v>
      </c>
      <c r="C20565" s="13">
        <v>895272</v>
      </c>
    </row>
    <row r="20566" spans="1:3" ht="15.75" hidden="1" customHeight="1">
      <c r="A20566" s="13" t="s">
        <v>395</v>
      </c>
      <c r="B20566" s="13">
        <v>1926</v>
      </c>
      <c r="C20566" s="13">
        <v>920437</v>
      </c>
    </row>
    <row r="20567" spans="1:3" ht="15.75" hidden="1" customHeight="1">
      <c r="A20567" s="13" t="s">
        <v>395</v>
      </c>
      <c r="B20567" s="13">
        <v>1927</v>
      </c>
      <c r="C20567" s="13">
        <v>946310</v>
      </c>
    </row>
    <row r="20568" spans="1:3" ht="15.75" hidden="1" customHeight="1">
      <c r="A20568" s="13" t="s">
        <v>395</v>
      </c>
      <c r="B20568" s="13">
        <v>1928</v>
      </c>
      <c r="C20568" s="13">
        <v>972909</v>
      </c>
    </row>
    <row r="20569" spans="1:3" ht="15.75" hidden="1" customHeight="1">
      <c r="A20569" s="13" t="s">
        <v>395</v>
      </c>
      <c r="B20569" s="13">
        <v>1929</v>
      </c>
      <c r="C20569" s="13">
        <v>998444</v>
      </c>
    </row>
    <row r="20570" spans="1:3" ht="15.75" hidden="1" customHeight="1">
      <c r="A20570" s="13" t="s">
        <v>395</v>
      </c>
      <c r="B20570" s="13">
        <v>1930</v>
      </c>
      <c r="C20570" s="13">
        <v>1022849</v>
      </c>
    </row>
    <row r="20571" spans="1:3" ht="15.75" hidden="1" customHeight="1">
      <c r="A20571" s="13" t="s">
        <v>395</v>
      </c>
      <c r="B20571" s="13">
        <v>1931</v>
      </c>
      <c r="C20571" s="13">
        <v>1046057</v>
      </c>
    </row>
    <row r="20572" spans="1:3" ht="15.75" hidden="1" customHeight="1">
      <c r="A20572" s="13" t="s">
        <v>395</v>
      </c>
      <c r="B20572" s="13">
        <v>1932</v>
      </c>
      <c r="C20572" s="13">
        <v>1067998</v>
      </c>
    </row>
    <row r="20573" spans="1:3" ht="15.75" hidden="1" customHeight="1">
      <c r="A20573" s="13" t="s">
        <v>395</v>
      </c>
      <c r="B20573" s="13">
        <v>1933</v>
      </c>
      <c r="C20573" s="13">
        <v>1088599</v>
      </c>
    </row>
    <row r="20574" spans="1:3" ht="15.75" hidden="1" customHeight="1">
      <c r="A20574" s="13" t="s">
        <v>395</v>
      </c>
      <c r="B20574" s="13">
        <v>1934</v>
      </c>
      <c r="C20574" s="13">
        <v>1109597</v>
      </c>
    </row>
    <row r="20575" spans="1:3" ht="15.75" hidden="1" customHeight="1">
      <c r="A20575" s="13" t="s">
        <v>395</v>
      </c>
      <c r="B20575" s="13">
        <v>1935</v>
      </c>
      <c r="C20575" s="13">
        <v>1131000</v>
      </c>
    </row>
    <row r="20576" spans="1:3" ht="15.75" hidden="1" customHeight="1">
      <c r="A20576" s="13" t="s">
        <v>395</v>
      </c>
      <c r="B20576" s="13">
        <v>1936</v>
      </c>
      <c r="C20576" s="13">
        <v>1152816</v>
      </c>
    </row>
    <row r="20577" spans="1:4" ht="15.75" hidden="1" customHeight="1">
      <c r="A20577" s="13" t="s">
        <v>395</v>
      </c>
      <c r="B20577" s="13">
        <v>1937</v>
      </c>
      <c r="C20577" s="13">
        <v>1175053</v>
      </c>
    </row>
    <row r="20578" spans="1:4" ht="15.75" hidden="1" customHeight="1">
      <c r="A20578" s="13" t="s">
        <v>395</v>
      </c>
      <c r="B20578" s="13">
        <v>1938</v>
      </c>
      <c r="C20578" s="13">
        <v>1197719</v>
      </c>
    </row>
    <row r="20579" spans="1:4" ht="15.75" hidden="1" customHeight="1">
      <c r="A20579" s="13" t="s">
        <v>395</v>
      </c>
      <c r="B20579" s="13">
        <v>1939</v>
      </c>
      <c r="C20579" s="13">
        <v>1221530</v>
      </c>
    </row>
    <row r="20580" spans="1:4" ht="15.75" hidden="1" customHeight="1">
      <c r="A20580" s="13" t="s">
        <v>395</v>
      </c>
      <c r="B20580" s="13">
        <v>1940</v>
      </c>
      <c r="C20580" s="13">
        <v>1246523</v>
      </c>
    </row>
    <row r="20581" spans="1:4" ht="15.75" hidden="1" customHeight="1">
      <c r="A20581" s="13" t="s">
        <v>395</v>
      </c>
      <c r="B20581" s="13">
        <v>1941</v>
      </c>
      <c r="C20581" s="13">
        <v>1272738</v>
      </c>
    </row>
    <row r="20582" spans="1:4" ht="15.75" hidden="1" customHeight="1">
      <c r="A20582" s="13" t="s">
        <v>395</v>
      </c>
      <c r="B20582" s="13">
        <v>1942</v>
      </c>
      <c r="C20582" s="13">
        <v>1300214</v>
      </c>
    </row>
    <row r="20583" spans="1:4" ht="15.75" hidden="1" customHeight="1">
      <c r="A20583" s="13" t="s">
        <v>395</v>
      </c>
      <c r="B20583" s="13">
        <v>1943</v>
      </c>
      <c r="C20583" s="13">
        <v>1328993</v>
      </c>
    </row>
    <row r="20584" spans="1:4" ht="15.75" hidden="1" customHeight="1">
      <c r="A20584" s="13" t="s">
        <v>395</v>
      </c>
      <c r="B20584" s="13">
        <v>1944</v>
      </c>
      <c r="C20584" s="13">
        <v>1358408</v>
      </c>
    </row>
    <row r="20585" spans="1:4" ht="15.75" hidden="1" customHeight="1">
      <c r="A20585" s="13" t="s">
        <v>395</v>
      </c>
      <c r="B20585" s="13">
        <v>1945</v>
      </c>
      <c r="C20585" s="13">
        <v>1388475</v>
      </c>
    </row>
    <row r="20586" spans="1:4" ht="15.75" hidden="1" customHeight="1">
      <c r="A20586" s="13" t="s">
        <v>395</v>
      </c>
      <c r="B20586" s="13">
        <v>1946</v>
      </c>
      <c r="C20586" s="13">
        <v>1419207</v>
      </c>
    </row>
    <row r="20587" spans="1:4" ht="15.75" hidden="1" customHeight="1">
      <c r="A20587" s="13" t="s">
        <v>395</v>
      </c>
      <c r="B20587" s="13">
        <v>1947</v>
      </c>
      <c r="C20587" s="13">
        <v>1450620</v>
      </c>
    </row>
    <row r="20588" spans="1:4" ht="15.75" hidden="1" customHeight="1">
      <c r="A20588" s="13" t="s">
        <v>395</v>
      </c>
      <c r="B20588" s="13">
        <v>1948</v>
      </c>
      <c r="C20588" s="13">
        <v>1482727</v>
      </c>
    </row>
    <row r="20589" spans="1:4" ht="15.75" hidden="1" customHeight="1">
      <c r="A20589" s="13" t="s">
        <v>395</v>
      </c>
      <c r="B20589" s="13">
        <v>1949</v>
      </c>
      <c r="C20589" s="13">
        <v>1518441</v>
      </c>
    </row>
    <row r="20590" spans="1:4" ht="15.75" hidden="1" customHeight="1">
      <c r="A20590" s="13" t="s">
        <v>395</v>
      </c>
      <c r="B20590" s="13">
        <v>1950</v>
      </c>
      <c r="C20590" s="13">
        <v>1557940</v>
      </c>
      <c r="D20590" s="13">
        <v>0.3</v>
      </c>
    </row>
    <row r="20591" spans="1:4" ht="15.75" hidden="1" customHeight="1">
      <c r="A20591" s="13" t="s">
        <v>395</v>
      </c>
      <c r="B20591" s="13">
        <v>1951</v>
      </c>
      <c r="C20591" s="13">
        <v>1602234</v>
      </c>
      <c r="D20591" s="13">
        <v>0.34799999999999998</v>
      </c>
    </row>
    <row r="20592" spans="1:4" ht="15.75" hidden="1" customHeight="1">
      <c r="A20592" s="13" t="s">
        <v>395</v>
      </c>
      <c r="B20592" s="13">
        <v>1952</v>
      </c>
      <c r="C20592" s="13">
        <v>1648145</v>
      </c>
      <c r="D20592" s="13">
        <v>0.35899999999999999</v>
      </c>
    </row>
    <row r="20593" spans="1:4" ht="15.75" hidden="1" customHeight="1">
      <c r="A20593" s="13" t="s">
        <v>395</v>
      </c>
      <c r="B20593" s="13">
        <v>1953</v>
      </c>
      <c r="C20593" s="13">
        <v>1695869</v>
      </c>
      <c r="D20593" s="13">
        <v>0.33300000000000002</v>
      </c>
    </row>
    <row r="20594" spans="1:4" ht="15.75" hidden="1" customHeight="1">
      <c r="A20594" s="13" t="s">
        <v>395</v>
      </c>
      <c r="B20594" s="13">
        <v>1954</v>
      </c>
      <c r="C20594" s="13">
        <v>1745351</v>
      </c>
      <c r="D20594" s="13">
        <v>0.377</v>
      </c>
    </row>
    <row r="20595" spans="1:4" ht="15.75" hidden="1" customHeight="1">
      <c r="A20595" s="13" t="s">
        <v>395</v>
      </c>
      <c r="B20595" s="13">
        <v>1955</v>
      </c>
      <c r="C20595" s="13">
        <v>1796536</v>
      </c>
      <c r="D20595" s="13">
        <v>0.436</v>
      </c>
    </row>
    <row r="20596" spans="1:4" ht="15.75" hidden="1" customHeight="1">
      <c r="A20596" s="13" t="s">
        <v>395</v>
      </c>
      <c r="B20596" s="13">
        <v>1956</v>
      </c>
      <c r="C20596" s="13">
        <v>1849402</v>
      </c>
      <c r="D20596" s="13">
        <v>0.45400000000000001</v>
      </c>
    </row>
    <row r="20597" spans="1:4" ht="15.75" hidden="1" customHeight="1">
      <c r="A20597" s="13" t="s">
        <v>395</v>
      </c>
      <c r="B20597" s="13">
        <v>1957</v>
      </c>
      <c r="C20597" s="13">
        <v>1904021</v>
      </c>
      <c r="D20597" s="13">
        <v>0.57499999999999996</v>
      </c>
    </row>
    <row r="20598" spans="1:4" ht="15.75" hidden="1" customHeight="1">
      <c r="A20598" s="13" t="s">
        <v>395</v>
      </c>
      <c r="B20598" s="13">
        <v>1958</v>
      </c>
      <c r="C20598" s="13">
        <v>1960498</v>
      </c>
      <c r="D20598" s="13">
        <v>0.58599999999999997</v>
      </c>
    </row>
    <row r="20599" spans="1:4" ht="15.75" hidden="1" customHeight="1">
      <c r="A20599" s="13" t="s">
        <v>395</v>
      </c>
      <c r="B20599" s="13">
        <v>1959</v>
      </c>
      <c r="C20599" s="13">
        <v>2018746</v>
      </c>
      <c r="D20599" s="13">
        <v>0.58599999999999997</v>
      </c>
    </row>
    <row r="20600" spans="1:4" ht="15.75" hidden="1" customHeight="1">
      <c r="A20600" s="13" t="s">
        <v>395</v>
      </c>
      <c r="B20600" s="13">
        <v>1960</v>
      </c>
      <c r="C20600" s="13">
        <v>2078624</v>
      </c>
      <c r="D20600" s="13">
        <v>0.61499999999999999</v>
      </c>
    </row>
    <row r="20601" spans="1:4" ht="15.75" hidden="1" customHeight="1">
      <c r="A20601" s="13" t="s">
        <v>395</v>
      </c>
      <c r="B20601" s="13">
        <v>1961</v>
      </c>
      <c r="C20601" s="13">
        <v>2139932</v>
      </c>
      <c r="D20601" s="13">
        <v>0.73599999999999999</v>
      </c>
    </row>
    <row r="20602" spans="1:4" ht="15.75" hidden="1" customHeight="1">
      <c r="A20602" s="13" t="s">
        <v>395</v>
      </c>
      <c r="B20602" s="13">
        <v>1962</v>
      </c>
      <c r="C20602" s="13">
        <v>2202865</v>
      </c>
      <c r="D20602" s="13">
        <v>0.7</v>
      </c>
    </row>
    <row r="20603" spans="1:4" ht="15.75" hidden="1" customHeight="1">
      <c r="A20603" s="13" t="s">
        <v>395</v>
      </c>
      <c r="B20603" s="13">
        <v>1963</v>
      </c>
      <c r="C20603" s="13">
        <v>2267717</v>
      </c>
      <c r="D20603" s="13">
        <v>0.71099999999999997</v>
      </c>
    </row>
    <row r="20604" spans="1:4" ht="15.75" hidden="1" customHeight="1">
      <c r="A20604" s="13" t="s">
        <v>395</v>
      </c>
      <c r="B20604" s="13">
        <v>1964</v>
      </c>
      <c r="C20604" s="13">
        <v>2334493</v>
      </c>
      <c r="D20604" s="13">
        <v>0.72199999999999998</v>
      </c>
    </row>
    <row r="20605" spans="1:4" ht="15.75" hidden="1" customHeight="1">
      <c r="A20605" s="13" t="s">
        <v>395</v>
      </c>
      <c r="B20605" s="13">
        <v>1965</v>
      </c>
      <c r="C20605" s="13">
        <v>2403468</v>
      </c>
      <c r="D20605" s="13">
        <v>0.751</v>
      </c>
    </row>
    <row r="20606" spans="1:4" ht="15.75" hidden="1" customHeight="1">
      <c r="A20606" s="13" t="s">
        <v>395</v>
      </c>
      <c r="B20606" s="13">
        <v>1966</v>
      </c>
      <c r="C20606" s="13">
        <v>2474533</v>
      </c>
      <c r="D20606" s="13">
        <v>0.80600000000000005</v>
      </c>
    </row>
    <row r="20607" spans="1:4" ht="15.75" hidden="1" customHeight="1">
      <c r="A20607" s="13" t="s">
        <v>395</v>
      </c>
      <c r="B20607" s="13">
        <v>1967</v>
      </c>
      <c r="C20607" s="13">
        <v>2547504</v>
      </c>
      <c r="D20607" s="13">
        <v>0.875</v>
      </c>
    </row>
    <row r="20608" spans="1:4" ht="15.75" hidden="1" customHeight="1">
      <c r="A20608" s="13" t="s">
        <v>395</v>
      </c>
      <c r="B20608" s="13">
        <v>1968</v>
      </c>
      <c r="C20608" s="13">
        <v>2622991</v>
      </c>
      <c r="D20608" s="13">
        <v>1.2230000000000001</v>
      </c>
    </row>
    <row r="20609" spans="1:4" ht="15.75" hidden="1" customHeight="1">
      <c r="A20609" s="13" t="s">
        <v>395</v>
      </c>
      <c r="B20609" s="13">
        <v>1969</v>
      </c>
      <c r="C20609" s="13">
        <v>2701384</v>
      </c>
      <c r="D20609" s="13">
        <v>1.1759999999999999</v>
      </c>
    </row>
    <row r="20610" spans="1:4" ht="15.75" hidden="1" customHeight="1">
      <c r="A20610" s="13" t="s">
        <v>395</v>
      </c>
      <c r="B20610" s="13">
        <v>1970</v>
      </c>
      <c r="C20610" s="13">
        <v>2782756</v>
      </c>
      <c r="D20610" s="13">
        <v>1.3879999999999999</v>
      </c>
    </row>
    <row r="20611" spans="1:4" ht="15.75" hidden="1" customHeight="1">
      <c r="A20611" s="13" t="s">
        <v>395</v>
      </c>
      <c r="B20611" s="13">
        <v>1971</v>
      </c>
      <c r="C20611" s="13">
        <v>2867507</v>
      </c>
      <c r="D20611" s="13">
        <v>1.329</v>
      </c>
    </row>
    <row r="20612" spans="1:4" ht="15.75" hidden="1" customHeight="1">
      <c r="A20612" s="13" t="s">
        <v>395</v>
      </c>
      <c r="B20612" s="13">
        <v>1972</v>
      </c>
      <c r="C20612" s="13">
        <v>2956027</v>
      </c>
      <c r="D20612" s="13">
        <v>1.5329999999999999</v>
      </c>
    </row>
    <row r="20613" spans="1:4" ht="15.75" hidden="1" customHeight="1">
      <c r="A20613" s="13" t="s">
        <v>395</v>
      </c>
      <c r="B20613" s="13">
        <v>1973</v>
      </c>
      <c r="C20613" s="13">
        <v>3046721</v>
      </c>
      <c r="D20613" s="13">
        <v>1.506</v>
      </c>
    </row>
    <row r="20614" spans="1:4" ht="15.75" hidden="1" customHeight="1">
      <c r="A20614" s="13" t="s">
        <v>395</v>
      </c>
      <c r="B20614" s="13">
        <v>1974</v>
      </c>
      <c r="C20614" s="13">
        <v>3136544</v>
      </c>
      <c r="D20614" s="13">
        <v>1.5529999999999999</v>
      </c>
    </row>
    <row r="20615" spans="1:4" ht="15.75" hidden="1" customHeight="1">
      <c r="A20615" s="13" t="s">
        <v>395</v>
      </c>
      <c r="B20615" s="13">
        <v>1975</v>
      </c>
      <c r="C20615" s="13">
        <v>3231637</v>
      </c>
      <c r="D20615" s="13">
        <v>1.661</v>
      </c>
    </row>
    <row r="20616" spans="1:4" ht="15.75" hidden="1" customHeight="1">
      <c r="A20616" s="13" t="s">
        <v>395</v>
      </c>
      <c r="B20616" s="13">
        <v>1976</v>
      </c>
      <c r="C20616" s="13">
        <v>3334817</v>
      </c>
      <c r="D20616" s="13">
        <v>1.7709999999999999</v>
      </c>
    </row>
    <row r="20617" spans="1:4" ht="15.75" hidden="1" customHeight="1">
      <c r="A20617" s="13" t="s">
        <v>395</v>
      </c>
      <c r="B20617" s="13">
        <v>1977</v>
      </c>
      <c r="C20617" s="13">
        <v>3441121</v>
      </c>
      <c r="D20617" s="13">
        <v>1.9930000000000001</v>
      </c>
    </row>
    <row r="20618" spans="1:4" ht="15.75" hidden="1" customHeight="1">
      <c r="A20618" s="13" t="s">
        <v>395</v>
      </c>
      <c r="B20618" s="13">
        <v>1978</v>
      </c>
      <c r="C20618" s="13">
        <v>3550374</v>
      </c>
      <c r="D20618" s="13">
        <v>2.0390000000000001</v>
      </c>
    </row>
    <row r="20619" spans="1:4" ht="15.75" hidden="1" customHeight="1">
      <c r="A20619" s="13" t="s">
        <v>395</v>
      </c>
      <c r="B20619" s="13">
        <v>1979</v>
      </c>
      <c r="C20619" s="13">
        <v>3662745</v>
      </c>
      <c r="D20619" s="13">
        <v>1.923</v>
      </c>
    </row>
    <row r="20620" spans="1:4" ht="15.75" hidden="1" customHeight="1">
      <c r="A20620" s="13" t="s">
        <v>395</v>
      </c>
      <c r="B20620" s="13">
        <v>1980</v>
      </c>
      <c r="C20620" s="13">
        <v>3777994</v>
      </c>
      <c r="D20620" s="13">
        <v>2.0379999999999998</v>
      </c>
    </row>
    <row r="20621" spans="1:4" ht="15.75" hidden="1" customHeight="1">
      <c r="A20621" s="13" t="s">
        <v>395</v>
      </c>
      <c r="B20621" s="13">
        <v>1981</v>
      </c>
      <c r="C20621" s="13">
        <v>3895738</v>
      </c>
      <c r="D20621" s="13">
        <v>1.8080000000000001</v>
      </c>
    </row>
    <row r="20622" spans="1:4" ht="15.75" hidden="1" customHeight="1">
      <c r="A20622" s="13" t="s">
        <v>395</v>
      </c>
      <c r="B20622" s="13">
        <v>1982</v>
      </c>
      <c r="C20622" s="13">
        <v>4015648</v>
      </c>
      <c r="D20622" s="13">
        <v>1.7490000000000001</v>
      </c>
    </row>
    <row r="20623" spans="1:4" ht="15.75" hidden="1" customHeight="1">
      <c r="A20623" s="13" t="s">
        <v>395</v>
      </c>
      <c r="B20623" s="13">
        <v>1983</v>
      </c>
      <c r="C20623" s="13">
        <v>4137786</v>
      </c>
      <c r="D20623" s="13">
        <v>1.976</v>
      </c>
    </row>
    <row r="20624" spans="1:4" ht="15.75" hidden="1" customHeight="1">
      <c r="A20624" s="13" t="s">
        <v>395</v>
      </c>
      <c r="B20624" s="13">
        <v>1984</v>
      </c>
      <c r="C20624" s="13">
        <v>4261929</v>
      </c>
      <c r="D20624" s="13">
        <v>1.9570000000000001</v>
      </c>
    </row>
    <row r="20625" spans="1:4" ht="15.75" hidden="1" customHeight="1">
      <c r="A20625" s="13" t="s">
        <v>395</v>
      </c>
      <c r="B20625" s="13">
        <v>1985</v>
      </c>
      <c r="C20625" s="13">
        <v>4387696</v>
      </c>
      <c r="D20625" s="13">
        <v>1.8859999999999999</v>
      </c>
    </row>
    <row r="20626" spans="1:4" ht="15.75" hidden="1" customHeight="1">
      <c r="A20626" s="13" t="s">
        <v>395</v>
      </c>
      <c r="B20626" s="13">
        <v>1986</v>
      </c>
      <c r="C20626" s="13">
        <v>4515574</v>
      </c>
      <c r="D20626" s="13">
        <v>1.825</v>
      </c>
    </row>
    <row r="20627" spans="1:4" ht="15.75" hidden="1" customHeight="1">
      <c r="A20627" s="13" t="s">
        <v>395</v>
      </c>
      <c r="B20627" s="13">
        <v>1987</v>
      </c>
      <c r="C20627" s="13">
        <v>4645740</v>
      </c>
      <c r="D20627" s="13">
        <v>2.1440000000000001</v>
      </c>
    </row>
    <row r="20628" spans="1:4" ht="15.75" hidden="1" customHeight="1">
      <c r="A20628" s="13" t="s">
        <v>395</v>
      </c>
      <c r="B20628" s="13">
        <v>1988</v>
      </c>
      <c r="C20628" s="13">
        <v>4778119</v>
      </c>
      <c r="D20628" s="13">
        <v>2.4649999999999999</v>
      </c>
    </row>
    <row r="20629" spans="1:4" ht="15.75" hidden="1" customHeight="1">
      <c r="A20629" s="13" t="s">
        <v>395</v>
      </c>
      <c r="B20629" s="13">
        <v>1989</v>
      </c>
      <c r="C20629" s="13">
        <v>4913683</v>
      </c>
      <c r="D20629" s="13">
        <v>2.68</v>
      </c>
    </row>
    <row r="20630" spans="1:4" ht="15.75" hidden="1" customHeight="1">
      <c r="A20630" s="13" t="s">
        <v>395</v>
      </c>
      <c r="B20630" s="13">
        <v>1990</v>
      </c>
      <c r="C20630" s="13">
        <v>5053235</v>
      </c>
      <c r="D20630" s="13">
        <v>2.5049999999999999</v>
      </c>
    </row>
    <row r="20631" spans="1:4" ht="15.75" hidden="1" customHeight="1">
      <c r="A20631" s="13" t="s">
        <v>395</v>
      </c>
      <c r="B20631" s="13">
        <v>1991</v>
      </c>
      <c r="C20631" s="13">
        <v>5196892</v>
      </c>
      <c r="D20631" s="13">
        <v>2.5270000000000001</v>
      </c>
    </row>
    <row r="20632" spans="1:4" ht="15.75" hidden="1" customHeight="1">
      <c r="A20632" s="13" t="s">
        <v>395</v>
      </c>
      <c r="B20632" s="13">
        <v>1992</v>
      </c>
      <c r="C20632" s="13">
        <v>5344774</v>
      </c>
      <c r="D20632" s="13">
        <v>2.8029999999999999</v>
      </c>
    </row>
    <row r="20633" spans="1:4" ht="15.75" hidden="1" customHeight="1">
      <c r="A20633" s="13" t="s">
        <v>395</v>
      </c>
      <c r="B20633" s="13">
        <v>1993</v>
      </c>
      <c r="C20633" s="13">
        <v>5496843</v>
      </c>
      <c r="D20633" s="13">
        <v>2.9409999999999998</v>
      </c>
    </row>
    <row r="20634" spans="1:4" ht="15.75" hidden="1" customHeight="1">
      <c r="A20634" s="13" t="s">
        <v>395</v>
      </c>
      <c r="B20634" s="13">
        <v>1994</v>
      </c>
      <c r="C20634" s="13">
        <v>5652937</v>
      </c>
      <c r="D20634" s="13">
        <v>3.2309999999999999</v>
      </c>
    </row>
    <row r="20635" spans="1:4" ht="15.75" hidden="1" customHeight="1">
      <c r="A20635" s="13" t="s">
        <v>395</v>
      </c>
      <c r="B20635" s="13">
        <v>1995</v>
      </c>
      <c r="C20635" s="13">
        <v>5812836</v>
      </c>
      <c r="D20635" s="13">
        <v>3.8359999999999999</v>
      </c>
    </row>
    <row r="20636" spans="1:4" ht="15.75" hidden="1" customHeight="1">
      <c r="A20636" s="13" t="s">
        <v>395</v>
      </c>
      <c r="B20636" s="13">
        <v>1996</v>
      </c>
      <c r="C20636" s="13">
        <v>5976553</v>
      </c>
      <c r="D20636" s="13">
        <v>3.8759999999999999</v>
      </c>
    </row>
    <row r="20637" spans="1:4" ht="15.75" hidden="1" customHeight="1">
      <c r="A20637" s="13" t="s">
        <v>395</v>
      </c>
      <c r="B20637" s="13">
        <v>1997</v>
      </c>
      <c r="C20637" s="13">
        <v>6144117</v>
      </c>
      <c r="D20637" s="13">
        <v>4.01</v>
      </c>
    </row>
    <row r="20638" spans="1:4" ht="15.75" hidden="1" customHeight="1">
      <c r="A20638" s="13" t="s">
        <v>395</v>
      </c>
      <c r="B20638" s="13">
        <v>1998</v>
      </c>
      <c r="C20638" s="13">
        <v>6308539</v>
      </c>
      <c r="D20638" s="13">
        <v>4.8109999999999999</v>
      </c>
    </row>
    <row r="20639" spans="1:4" ht="15.75" hidden="1" customHeight="1">
      <c r="A20639" s="13" t="s">
        <v>395</v>
      </c>
      <c r="B20639" s="13">
        <v>1999</v>
      </c>
      <c r="C20639" s="13">
        <v>6477370</v>
      </c>
      <c r="D20639" s="13">
        <v>4.7050000000000001</v>
      </c>
    </row>
    <row r="20640" spans="1:4" ht="15.75" hidden="1" customHeight="1">
      <c r="A20640" s="13" t="s">
        <v>395</v>
      </c>
      <c r="B20640" s="13">
        <v>2000</v>
      </c>
      <c r="C20640" s="13">
        <v>6656727</v>
      </c>
      <c r="D20640" s="13">
        <v>5.032</v>
      </c>
    </row>
    <row r="20641" spans="1:4" ht="15.75" hidden="1" customHeight="1">
      <c r="A20641" s="13" t="s">
        <v>395</v>
      </c>
      <c r="B20641" s="13">
        <v>2001</v>
      </c>
      <c r="C20641" s="13">
        <v>6837861</v>
      </c>
      <c r="D20641" s="13">
        <v>5.665</v>
      </c>
    </row>
    <row r="20642" spans="1:4" ht="15.75" hidden="1" customHeight="1">
      <c r="A20642" s="13" t="s">
        <v>395</v>
      </c>
      <c r="B20642" s="13">
        <v>2002</v>
      </c>
      <c r="C20642" s="13">
        <v>7019912</v>
      </c>
      <c r="D20642" s="13">
        <v>5.9450000000000003</v>
      </c>
    </row>
    <row r="20643" spans="1:4" ht="15.75" hidden="1" customHeight="1">
      <c r="A20643" s="13" t="s">
        <v>395</v>
      </c>
      <c r="B20643" s="13">
        <v>2003</v>
      </c>
      <c r="C20643" s="13">
        <v>7201883</v>
      </c>
      <c r="D20643" s="13">
        <v>6.6870000000000003</v>
      </c>
    </row>
    <row r="20644" spans="1:4" ht="15.75" hidden="1" customHeight="1">
      <c r="A20644" s="13" t="s">
        <v>395</v>
      </c>
      <c r="B20644" s="13">
        <v>2004</v>
      </c>
      <c r="C20644" s="13">
        <v>7383408</v>
      </c>
      <c r="D20644" s="13">
        <v>7.194</v>
      </c>
    </row>
    <row r="20645" spans="1:4" ht="15.75" hidden="1" customHeight="1">
      <c r="A20645" s="13" t="s">
        <v>395</v>
      </c>
      <c r="B20645" s="13">
        <v>2005</v>
      </c>
      <c r="C20645" s="13">
        <v>7564615</v>
      </c>
      <c r="D20645" s="13">
        <v>6.835</v>
      </c>
    </row>
    <row r="20646" spans="1:4" ht="15.75" hidden="1" customHeight="1">
      <c r="A20646" s="13" t="s">
        <v>395</v>
      </c>
      <c r="B20646" s="13">
        <v>2006</v>
      </c>
      <c r="C20646" s="13">
        <v>7745204</v>
      </c>
      <c r="D20646" s="13">
        <v>7.6980000000000004</v>
      </c>
    </row>
    <row r="20647" spans="1:4" ht="15.75" hidden="1" customHeight="1">
      <c r="A20647" s="13" t="s">
        <v>395</v>
      </c>
      <c r="B20647" s="13">
        <v>2007</v>
      </c>
      <c r="C20647" s="13">
        <v>7924462</v>
      </c>
      <c r="D20647" s="13">
        <v>8.2159999999999993</v>
      </c>
    </row>
    <row r="20648" spans="1:4" ht="15.75" hidden="1" customHeight="1">
      <c r="A20648" s="13" t="s">
        <v>395</v>
      </c>
      <c r="B20648" s="13">
        <v>2008</v>
      </c>
      <c r="C20648" s="13">
        <v>8101776</v>
      </c>
      <c r="D20648" s="13">
        <v>8.5329999999999995</v>
      </c>
    </row>
    <row r="20649" spans="1:4" ht="15.75" hidden="1" customHeight="1">
      <c r="A20649" s="13" t="s">
        <v>395</v>
      </c>
      <c r="B20649" s="13">
        <v>2009</v>
      </c>
      <c r="C20649" s="13">
        <v>8277309</v>
      </c>
      <c r="D20649" s="13">
        <v>8.0299999999999994</v>
      </c>
    </row>
    <row r="20650" spans="1:4" ht="15.75" hidden="1" customHeight="1">
      <c r="A20650" s="13" t="s">
        <v>395</v>
      </c>
      <c r="B20650" s="13">
        <v>2010</v>
      </c>
      <c r="C20650" s="13">
        <v>8450936</v>
      </c>
      <c r="D20650" s="13">
        <v>7.9969999999999999</v>
      </c>
    </row>
    <row r="20651" spans="1:4" ht="15.75" hidden="1" customHeight="1">
      <c r="A20651" s="13" t="s">
        <v>395</v>
      </c>
      <c r="B20651" s="13">
        <v>2011</v>
      </c>
      <c r="C20651" s="13">
        <v>8622510</v>
      </c>
      <c r="D20651" s="13">
        <v>8.86</v>
      </c>
    </row>
    <row r="20652" spans="1:4" ht="15.75" hidden="1" customHeight="1">
      <c r="A20652" s="13" t="s">
        <v>395</v>
      </c>
      <c r="B20652" s="13">
        <v>2012</v>
      </c>
      <c r="C20652" s="13">
        <v>8792370</v>
      </c>
      <c r="D20652" s="13">
        <v>9.218</v>
      </c>
    </row>
    <row r="20653" spans="1:4" ht="15.75" hidden="1" customHeight="1">
      <c r="A20653" s="13" t="s">
        <v>395</v>
      </c>
      <c r="B20653" s="13">
        <v>2013</v>
      </c>
      <c r="C20653" s="13">
        <v>8960654</v>
      </c>
      <c r="D20653" s="13">
        <v>9.3650000000000002</v>
      </c>
    </row>
    <row r="20654" spans="1:4" ht="15.75" hidden="1" customHeight="1">
      <c r="A20654" s="13" t="s">
        <v>395</v>
      </c>
      <c r="B20654" s="13">
        <v>2014</v>
      </c>
      <c r="C20654" s="13">
        <v>9127851</v>
      </c>
      <c r="D20654" s="13">
        <v>9.4809999999999999</v>
      </c>
    </row>
    <row r="20655" spans="1:4" ht="15.75" hidden="1" customHeight="1">
      <c r="A20655" s="13" t="s">
        <v>395</v>
      </c>
      <c r="B20655" s="13">
        <v>2015</v>
      </c>
      <c r="C20655" s="13">
        <v>9294510</v>
      </c>
      <c r="D20655" s="13">
        <v>10.348000000000001</v>
      </c>
    </row>
    <row r="20656" spans="1:4" ht="15.75" hidden="1" customHeight="1">
      <c r="A20656" s="13" t="s">
        <v>395</v>
      </c>
      <c r="B20656" s="13">
        <v>2016</v>
      </c>
      <c r="C20656" s="13">
        <v>9460798</v>
      </c>
      <c r="D20656" s="13">
        <v>9.7219999999999995</v>
      </c>
    </row>
    <row r="20657" spans="1:4" ht="15.75" hidden="1" customHeight="1">
      <c r="A20657" s="13" t="s">
        <v>395</v>
      </c>
      <c r="B20657" s="13">
        <v>2017</v>
      </c>
      <c r="C20657" s="13">
        <v>9626845</v>
      </c>
      <c r="D20657" s="13">
        <v>10.231</v>
      </c>
    </row>
    <row r="20658" spans="1:4" ht="15.75" hidden="1" customHeight="1">
      <c r="A20658" s="13" t="s">
        <v>395</v>
      </c>
      <c r="B20658" s="13">
        <v>2018</v>
      </c>
      <c r="C20658" s="13">
        <v>9792854</v>
      </c>
      <c r="D20658" s="13">
        <v>9.8610000000000007</v>
      </c>
    </row>
    <row r="20659" spans="1:4" ht="15.75" hidden="1" customHeight="1">
      <c r="A20659" s="13" t="s">
        <v>395</v>
      </c>
      <c r="B20659" s="13">
        <v>2019</v>
      </c>
      <c r="C20659" s="13">
        <v>9958832</v>
      </c>
      <c r="D20659" s="13">
        <v>11.231999999999999</v>
      </c>
    </row>
    <row r="20660" spans="1:4" ht="15.75" hidden="1" customHeight="1">
      <c r="A20660" s="13" t="s">
        <v>395</v>
      </c>
      <c r="B20660" s="13">
        <v>2020</v>
      </c>
      <c r="C20660" s="13">
        <v>10121762</v>
      </c>
      <c r="D20660" s="13">
        <v>9.8439999999999994</v>
      </c>
    </row>
    <row r="20661" spans="1:4" ht="15.75" hidden="1" customHeight="1">
      <c r="A20661" s="13" t="s">
        <v>395</v>
      </c>
      <c r="B20661" s="13">
        <v>2021</v>
      </c>
      <c r="C20661" s="13">
        <v>10278346</v>
      </c>
      <c r="D20661" s="13">
        <v>10.898</v>
      </c>
    </row>
    <row r="20662" spans="1:4" ht="15.75" hidden="1" customHeight="1">
      <c r="A20662" s="13" t="s">
        <v>396</v>
      </c>
      <c r="B20662" s="13">
        <v>1850</v>
      </c>
      <c r="C20662" s="13">
        <v>38893</v>
      </c>
    </row>
    <row r="20663" spans="1:4" ht="15.75" hidden="1" customHeight="1">
      <c r="A20663" s="13" t="s">
        <v>396</v>
      </c>
      <c r="B20663" s="13">
        <v>1851</v>
      </c>
      <c r="C20663" s="13">
        <v>40811</v>
      </c>
    </row>
    <row r="20664" spans="1:4" ht="15.75" hidden="1" customHeight="1">
      <c r="A20664" s="13" t="s">
        <v>396</v>
      </c>
      <c r="B20664" s="13">
        <v>1852</v>
      </c>
      <c r="C20664" s="13">
        <v>42928</v>
      </c>
    </row>
    <row r="20665" spans="1:4" ht="15.75" hidden="1" customHeight="1">
      <c r="A20665" s="13" t="s">
        <v>396</v>
      </c>
      <c r="B20665" s="13">
        <v>1853</v>
      </c>
      <c r="C20665" s="13">
        <v>45258</v>
      </c>
    </row>
    <row r="20666" spans="1:4" ht="15.75" hidden="1" customHeight="1">
      <c r="A20666" s="13" t="s">
        <v>396</v>
      </c>
      <c r="B20666" s="13">
        <v>1854</v>
      </c>
      <c r="C20666" s="13">
        <v>47817</v>
      </c>
    </row>
    <row r="20667" spans="1:4" ht="15.75" hidden="1" customHeight="1">
      <c r="A20667" s="13" t="s">
        <v>396</v>
      </c>
      <c r="B20667" s="13">
        <v>1855</v>
      </c>
      <c r="C20667" s="13">
        <v>50623</v>
      </c>
    </row>
    <row r="20668" spans="1:4" ht="15.75" hidden="1" customHeight="1">
      <c r="A20668" s="13" t="s">
        <v>396</v>
      </c>
      <c r="B20668" s="13">
        <v>1856</v>
      </c>
      <c r="C20668" s="13">
        <v>53692</v>
      </c>
    </row>
    <row r="20669" spans="1:4" ht="15.75" hidden="1" customHeight="1">
      <c r="A20669" s="13" t="s">
        <v>396</v>
      </c>
      <c r="B20669" s="13">
        <v>1857</v>
      </c>
      <c r="C20669" s="13">
        <v>57045</v>
      </c>
    </row>
    <row r="20670" spans="1:4" ht="15.75" hidden="1" customHeight="1">
      <c r="A20670" s="13" t="s">
        <v>396</v>
      </c>
      <c r="B20670" s="13">
        <v>1858</v>
      </c>
      <c r="C20670" s="13">
        <v>60702</v>
      </c>
    </row>
    <row r="20671" spans="1:4" ht="15.75" hidden="1" customHeight="1">
      <c r="A20671" s="13" t="s">
        <v>396</v>
      </c>
      <c r="B20671" s="13">
        <v>1859</v>
      </c>
      <c r="C20671" s="13">
        <v>64685</v>
      </c>
    </row>
    <row r="20672" spans="1:4" ht="15.75" hidden="1" customHeight="1">
      <c r="A20672" s="13" t="s">
        <v>396</v>
      </c>
      <c r="B20672" s="13">
        <v>1860</v>
      </c>
      <c r="C20672" s="13">
        <v>69017</v>
      </c>
    </row>
    <row r="20673" spans="1:3" ht="15.75" hidden="1" customHeight="1">
      <c r="A20673" s="13" t="s">
        <v>396</v>
      </c>
      <c r="B20673" s="13">
        <v>1861</v>
      </c>
      <c r="C20673" s="13">
        <v>73489</v>
      </c>
    </row>
    <row r="20674" spans="1:3" ht="15.75" hidden="1" customHeight="1">
      <c r="A20674" s="13" t="s">
        <v>396</v>
      </c>
      <c r="B20674" s="13">
        <v>1862</v>
      </c>
      <c r="C20674" s="13">
        <v>78026</v>
      </c>
    </row>
    <row r="20675" spans="1:3" ht="15.75" hidden="1" customHeight="1">
      <c r="A20675" s="13" t="s">
        <v>396</v>
      </c>
      <c r="B20675" s="13">
        <v>1863</v>
      </c>
      <c r="C20675" s="13">
        <v>82624</v>
      </c>
    </row>
    <row r="20676" spans="1:3" ht="15.75" hidden="1" customHeight="1">
      <c r="A20676" s="13" t="s">
        <v>396</v>
      </c>
      <c r="B20676" s="13">
        <v>1864</v>
      </c>
      <c r="C20676" s="13">
        <v>87280</v>
      </c>
    </row>
    <row r="20677" spans="1:3" ht="15.75" hidden="1" customHeight="1">
      <c r="A20677" s="13" t="s">
        <v>396</v>
      </c>
      <c r="B20677" s="13">
        <v>1865</v>
      </c>
      <c r="C20677" s="13">
        <v>91993</v>
      </c>
    </row>
    <row r="20678" spans="1:3" ht="15.75" hidden="1" customHeight="1">
      <c r="A20678" s="13" t="s">
        <v>396</v>
      </c>
      <c r="B20678" s="13">
        <v>1866</v>
      </c>
      <c r="C20678" s="13">
        <v>96757</v>
      </c>
    </row>
    <row r="20679" spans="1:3" ht="15.75" hidden="1" customHeight="1">
      <c r="A20679" s="13" t="s">
        <v>396</v>
      </c>
      <c r="B20679" s="13">
        <v>1867</v>
      </c>
      <c r="C20679" s="13">
        <v>101568</v>
      </c>
    </row>
    <row r="20680" spans="1:3" ht="15.75" hidden="1" customHeight="1">
      <c r="A20680" s="13" t="s">
        <v>396</v>
      </c>
      <c r="B20680" s="13">
        <v>1868</v>
      </c>
      <c r="C20680" s="13">
        <v>106423</v>
      </c>
    </row>
    <row r="20681" spans="1:3" ht="15.75" hidden="1" customHeight="1">
      <c r="A20681" s="13" t="s">
        <v>396</v>
      </c>
      <c r="B20681" s="13">
        <v>1869</v>
      </c>
      <c r="C20681" s="13">
        <v>111315</v>
      </c>
    </row>
    <row r="20682" spans="1:3" ht="15.75" hidden="1" customHeight="1">
      <c r="A20682" s="13" t="s">
        <v>396</v>
      </c>
      <c r="B20682" s="13">
        <v>1870</v>
      </c>
      <c r="C20682" s="13">
        <v>116240</v>
      </c>
    </row>
    <row r="20683" spans="1:3" ht="15.75" hidden="1" customHeight="1">
      <c r="A20683" s="13" t="s">
        <v>396</v>
      </c>
      <c r="B20683" s="13">
        <v>1871</v>
      </c>
      <c r="C20683" s="13">
        <v>123720</v>
      </c>
    </row>
    <row r="20684" spans="1:3" ht="15.75" hidden="1" customHeight="1">
      <c r="A20684" s="13" t="s">
        <v>396</v>
      </c>
      <c r="B20684" s="13">
        <v>1872</v>
      </c>
      <c r="C20684" s="13">
        <v>128743</v>
      </c>
    </row>
    <row r="20685" spans="1:3" ht="15.75" hidden="1" customHeight="1">
      <c r="A20685" s="13" t="s">
        <v>396</v>
      </c>
      <c r="B20685" s="13">
        <v>1873</v>
      </c>
      <c r="C20685" s="13">
        <v>133563</v>
      </c>
    </row>
    <row r="20686" spans="1:3" ht="15.75" hidden="1" customHeight="1">
      <c r="A20686" s="13" t="s">
        <v>396</v>
      </c>
      <c r="B20686" s="13">
        <v>1874</v>
      </c>
      <c r="C20686" s="13">
        <v>138152</v>
      </c>
    </row>
    <row r="20687" spans="1:3" ht="15.75" hidden="1" customHeight="1">
      <c r="A20687" s="13" t="s">
        <v>396</v>
      </c>
      <c r="B20687" s="13">
        <v>1875</v>
      </c>
      <c r="C20687" s="13">
        <v>142478</v>
      </c>
    </row>
    <row r="20688" spans="1:3" ht="15.75" hidden="1" customHeight="1">
      <c r="A20688" s="13" t="s">
        <v>396</v>
      </c>
      <c r="B20688" s="13">
        <v>1876</v>
      </c>
      <c r="C20688" s="13">
        <v>146506</v>
      </c>
    </row>
    <row r="20689" spans="1:3" ht="15.75" hidden="1" customHeight="1">
      <c r="A20689" s="13" t="s">
        <v>396</v>
      </c>
      <c r="B20689" s="13">
        <v>1877</v>
      </c>
      <c r="C20689" s="13">
        <v>150648</v>
      </c>
    </row>
    <row r="20690" spans="1:3" ht="15.75" hidden="1" customHeight="1">
      <c r="A20690" s="13" t="s">
        <v>396</v>
      </c>
      <c r="B20690" s="13">
        <v>1878</v>
      </c>
      <c r="C20690" s="13">
        <v>154906</v>
      </c>
    </row>
    <row r="20691" spans="1:3" ht="15.75" hidden="1" customHeight="1">
      <c r="A20691" s="13" t="s">
        <v>396</v>
      </c>
      <c r="B20691" s="13">
        <v>1879</v>
      </c>
      <c r="C20691" s="13">
        <v>159286</v>
      </c>
    </row>
    <row r="20692" spans="1:3" ht="15.75" hidden="1" customHeight="1">
      <c r="A20692" s="13" t="s">
        <v>396</v>
      </c>
      <c r="B20692" s="13">
        <v>1880</v>
      </c>
      <c r="C20692" s="13">
        <v>163789</v>
      </c>
    </row>
    <row r="20693" spans="1:3" ht="15.75" hidden="1" customHeight="1">
      <c r="A20693" s="13" t="s">
        <v>396</v>
      </c>
      <c r="B20693" s="13">
        <v>1881</v>
      </c>
      <c r="C20693" s="13">
        <v>168419</v>
      </c>
    </row>
    <row r="20694" spans="1:3" ht="15.75" hidden="1" customHeight="1">
      <c r="A20694" s="13" t="s">
        <v>396</v>
      </c>
      <c r="B20694" s="13">
        <v>1882</v>
      </c>
      <c r="C20694" s="13">
        <v>173180</v>
      </c>
    </row>
    <row r="20695" spans="1:3" ht="15.75" hidden="1" customHeight="1">
      <c r="A20695" s="13" t="s">
        <v>396</v>
      </c>
      <c r="B20695" s="13">
        <v>1883</v>
      </c>
      <c r="C20695" s="13">
        <v>178076</v>
      </c>
    </row>
    <row r="20696" spans="1:3" ht="15.75" hidden="1" customHeight="1">
      <c r="A20696" s="13" t="s">
        <v>396</v>
      </c>
      <c r="B20696" s="13">
        <v>1884</v>
      </c>
      <c r="C20696" s="13">
        <v>183110</v>
      </c>
    </row>
    <row r="20697" spans="1:3" ht="15.75" hidden="1" customHeight="1">
      <c r="A20697" s="13" t="s">
        <v>396</v>
      </c>
      <c r="B20697" s="13">
        <v>1885</v>
      </c>
      <c r="C20697" s="13">
        <v>188287</v>
      </c>
    </row>
    <row r="20698" spans="1:3" ht="15.75" hidden="1" customHeight="1">
      <c r="A20698" s="13" t="s">
        <v>396</v>
      </c>
      <c r="B20698" s="13">
        <v>1886</v>
      </c>
      <c r="C20698" s="13">
        <v>193773</v>
      </c>
    </row>
    <row r="20699" spans="1:3" ht="15.75" hidden="1" customHeight="1">
      <c r="A20699" s="13" t="s">
        <v>396</v>
      </c>
      <c r="B20699" s="13">
        <v>1887</v>
      </c>
      <c r="C20699" s="13">
        <v>199583</v>
      </c>
    </row>
    <row r="20700" spans="1:3" ht="15.75" hidden="1" customHeight="1">
      <c r="A20700" s="13" t="s">
        <v>396</v>
      </c>
      <c r="B20700" s="13">
        <v>1888</v>
      </c>
      <c r="C20700" s="13">
        <v>205733</v>
      </c>
    </row>
    <row r="20701" spans="1:3" ht="15.75" hidden="1" customHeight="1">
      <c r="A20701" s="13" t="s">
        <v>396</v>
      </c>
      <c r="B20701" s="13">
        <v>1889</v>
      </c>
      <c r="C20701" s="13">
        <v>212239</v>
      </c>
    </row>
    <row r="20702" spans="1:3" ht="15.75" hidden="1" customHeight="1">
      <c r="A20702" s="13" t="s">
        <v>396</v>
      </c>
      <c r="B20702" s="13">
        <v>1890</v>
      </c>
      <c r="C20702" s="13">
        <v>219117</v>
      </c>
    </row>
    <row r="20703" spans="1:3" ht="15.75" hidden="1" customHeight="1">
      <c r="A20703" s="13" t="s">
        <v>396</v>
      </c>
      <c r="B20703" s="13">
        <v>1891</v>
      </c>
      <c r="C20703" s="13">
        <v>226385</v>
      </c>
    </row>
    <row r="20704" spans="1:3" ht="15.75" hidden="1" customHeight="1">
      <c r="A20704" s="13" t="s">
        <v>396</v>
      </c>
      <c r="B20704" s="13">
        <v>1892</v>
      </c>
      <c r="C20704" s="13">
        <v>234061</v>
      </c>
    </row>
    <row r="20705" spans="1:3" ht="15.75" hidden="1" customHeight="1">
      <c r="A20705" s="13" t="s">
        <v>396</v>
      </c>
      <c r="B20705" s="13">
        <v>1893</v>
      </c>
      <c r="C20705" s="13">
        <v>242165</v>
      </c>
    </row>
    <row r="20706" spans="1:3" ht="15.75" hidden="1" customHeight="1">
      <c r="A20706" s="13" t="s">
        <v>396</v>
      </c>
      <c r="B20706" s="13">
        <v>1894</v>
      </c>
      <c r="C20706" s="13">
        <v>250715</v>
      </c>
    </row>
    <row r="20707" spans="1:3" ht="15.75" hidden="1" customHeight="1">
      <c r="A20707" s="13" t="s">
        <v>396</v>
      </c>
      <c r="B20707" s="13">
        <v>1895</v>
      </c>
      <c r="C20707" s="13">
        <v>259733</v>
      </c>
    </row>
    <row r="20708" spans="1:3" ht="15.75" hidden="1" customHeight="1">
      <c r="A20708" s="13" t="s">
        <v>396</v>
      </c>
      <c r="B20708" s="13">
        <v>1896</v>
      </c>
      <c r="C20708" s="13">
        <v>269239</v>
      </c>
    </row>
    <row r="20709" spans="1:3" ht="15.75" hidden="1" customHeight="1">
      <c r="A20709" s="13" t="s">
        <v>396</v>
      </c>
      <c r="B20709" s="13">
        <v>1897</v>
      </c>
      <c r="C20709" s="13">
        <v>279093</v>
      </c>
    </row>
    <row r="20710" spans="1:3" ht="15.75" hidden="1" customHeight="1">
      <c r="A20710" s="13" t="s">
        <v>396</v>
      </c>
      <c r="B20710" s="13">
        <v>1898</v>
      </c>
      <c r="C20710" s="13">
        <v>289307</v>
      </c>
    </row>
    <row r="20711" spans="1:3" ht="15.75" hidden="1" customHeight="1">
      <c r="A20711" s="13" t="s">
        <v>396</v>
      </c>
      <c r="B20711" s="13">
        <v>1899</v>
      </c>
      <c r="C20711" s="13">
        <v>299895</v>
      </c>
    </row>
    <row r="20712" spans="1:3" ht="15.75" hidden="1" customHeight="1">
      <c r="A20712" s="13" t="s">
        <v>396</v>
      </c>
      <c r="B20712" s="13">
        <v>1900</v>
      </c>
      <c r="C20712" s="13">
        <v>310869</v>
      </c>
    </row>
    <row r="20713" spans="1:3" ht="15.75" hidden="1" customHeight="1">
      <c r="A20713" s="13" t="s">
        <v>396</v>
      </c>
      <c r="B20713" s="13">
        <v>1901</v>
      </c>
      <c r="C20713" s="13">
        <v>322245</v>
      </c>
    </row>
    <row r="20714" spans="1:3" ht="15.75" hidden="1" customHeight="1">
      <c r="A20714" s="13" t="s">
        <v>396</v>
      </c>
      <c r="B20714" s="13">
        <v>1902</v>
      </c>
      <c r="C20714" s="13">
        <v>334036</v>
      </c>
    </row>
    <row r="20715" spans="1:3" ht="15.75" hidden="1" customHeight="1">
      <c r="A20715" s="13" t="s">
        <v>396</v>
      </c>
      <c r="B20715" s="13">
        <v>1903</v>
      </c>
      <c r="C20715" s="13">
        <v>346258</v>
      </c>
    </row>
    <row r="20716" spans="1:3" ht="15.75" hidden="1" customHeight="1">
      <c r="A20716" s="13" t="s">
        <v>396</v>
      </c>
      <c r="B20716" s="13">
        <v>1904</v>
      </c>
      <c r="C20716" s="13">
        <v>358927</v>
      </c>
    </row>
    <row r="20717" spans="1:3" ht="15.75" hidden="1" customHeight="1">
      <c r="A20717" s="13" t="s">
        <v>396</v>
      </c>
      <c r="B20717" s="13">
        <v>1905</v>
      </c>
      <c r="C20717" s="13">
        <v>372059</v>
      </c>
    </row>
    <row r="20718" spans="1:3" ht="15.75" hidden="1" customHeight="1">
      <c r="A20718" s="13" t="s">
        <v>396</v>
      </c>
      <c r="B20718" s="13">
        <v>1906</v>
      </c>
      <c r="C20718" s="13">
        <v>385671</v>
      </c>
    </row>
    <row r="20719" spans="1:3" ht="15.75" hidden="1" customHeight="1">
      <c r="A20719" s="13" t="s">
        <v>396</v>
      </c>
      <c r="B20719" s="13">
        <v>1907</v>
      </c>
      <c r="C20719" s="13">
        <v>399780</v>
      </c>
    </row>
    <row r="20720" spans="1:3" ht="15.75" hidden="1" customHeight="1">
      <c r="A20720" s="13" t="s">
        <v>396</v>
      </c>
      <c r="B20720" s="13">
        <v>1908</v>
      </c>
      <c r="C20720" s="13">
        <v>414406</v>
      </c>
    </row>
    <row r="20721" spans="1:3" ht="15.75" hidden="1" customHeight="1">
      <c r="A20721" s="13" t="s">
        <v>396</v>
      </c>
      <c r="B20721" s="13">
        <v>1909</v>
      </c>
      <c r="C20721" s="13">
        <v>429777</v>
      </c>
    </row>
    <row r="20722" spans="1:3" ht="15.75" hidden="1" customHeight="1">
      <c r="A20722" s="13" t="s">
        <v>396</v>
      </c>
      <c r="B20722" s="13">
        <v>1910</v>
      </c>
      <c r="C20722" s="13">
        <v>445944</v>
      </c>
    </row>
    <row r="20723" spans="1:3" ht="15.75" hidden="1" customHeight="1">
      <c r="A20723" s="13" t="s">
        <v>396</v>
      </c>
      <c r="B20723" s="13">
        <v>1911</v>
      </c>
      <c r="C20723" s="13">
        <v>458834</v>
      </c>
    </row>
    <row r="20724" spans="1:3" ht="15.75" hidden="1" customHeight="1">
      <c r="A20724" s="13" t="s">
        <v>396</v>
      </c>
      <c r="B20724" s="13">
        <v>1912</v>
      </c>
      <c r="C20724" s="13">
        <v>475620</v>
      </c>
    </row>
    <row r="20725" spans="1:3" ht="15.75" hidden="1" customHeight="1">
      <c r="A20725" s="13" t="s">
        <v>396</v>
      </c>
      <c r="B20725" s="13">
        <v>1913</v>
      </c>
      <c r="C20725" s="13">
        <v>493789</v>
      </c>
    </row>
    <row r="20726" spans="1:3" ht="15.75" hidden="1" customHeight="1">
      <c r="A20726" s="13" t="s">
        <v>396</v>
      </c>
      <c r="B20726" s="13">
        <v>1914</v>
      </c>
      <c r="C20726" s="13">
        <v>513483</v>
      </c>
    </row>
    <row r="20727" spans="1:3" ht="15.75" hidden="1" customHeight="1">
      <c r="A20727" s="13" t="s">
        <v>396</v>
      </c>
      <c r="B20727" s="13">
        <v>1915</v>
      </c>
      <c r="C20727" s="13">
        <v>534838</v>
      </c>
    </row>
    <row r="20728" spans="1:3" ht="15.75" hidden="1" customHeight="1">
      <c r="A20728" s="13" t="s">
        <v>396</v>
      </c>
      <c r="B20728" s="13">
        <v>1916</v>
      </c>
      <c r="C20728" s="13">
        <v>557213</v>
      </c>
    </row>
    <row r="20729" spans="1:3" ht="15.75" hidden="1" customHeight="1">
      <c r="A20729" s="13" t="s">
        <v>396</v>
      </c>
      <c r="B20729" s="13">
        <v>1917</v>
      </c>
      <c r="C20729" s="13">
        <v>580609</v>
      </c>
    </row>
    <row r="20730" spans="1:3" ht="15.75" hidden="1" customHeight="1">
      <c r="A20730" s="13" t="s">
        <v>396</v>
      </c>
      <c r="B20730" s="13">
        <v>1918</v>
      </c>
      <c r="C20730" s="13">
        <v>604914</v>
      </c>
    </row>
    <row r="20731" spans="1:3" ht="15.75" hidden="1" customHeight="1">
      <c r="A20731" s="13" t="s">
        <v>396</v>
      </c>
      <c r="B20731" s="13">
        <v>1919</v>
      </c>
      <c r="C20731" s="13">
        <v>630231</v>
      </c>
    </row>
    <row r="20732" spans="1:3" ht="15.75" hidden="1" customHeight="1">
      <c r="A20732" s="13" t="s">
        <v>396</v>
      </c>
      <c r="B20732" s="13">
        <v>1920</v>
      </c>
      <c r="C20732" s="13">
        <v>639683</v>
      </c>
    </row>
    <row r="20733" spans="1:3" ht="15.75" hidden="1" customHeight="1">
      <c r="A20733" s="13" t="s">
        <v>396</v>
      </c>
      <c r="B20733" s="13">
        <v>1921</v>
      </c>
      <c r="C20733" s="13">
        <v>645084</v>
      </c>
    </row>
    <row r="20734" spans="1:3" ht="15.75" hidden="1" customHeight="1">
      <c r="A20734" s="13" t="s">
        <v>396</v>
      </c>
      <c r="B20734" s="13">
        <v>1922</v>
      </c>
      <c r="C20734" s="13">
        <v>651835</v>
      </c>
    </row>
    <row r="20735" spans="1:3" ht="15.75" hidden="1" customHeight="1">
      <c r="A20735" s="13" t="s">
        <v>396</v>
      </c>
      <c r="B20735" s="13">
        <v>1923</v>
      </c>
      <c r="C20735" s="13">
        <v>675802</v>
      </c>
    </row>
    <row r="20736" spans="1:3" ht="15.75" hidden="1" customHeight="1">
      <c r="A20736" s="13" t="s">
        <v>396</v>
      </c>
      <c r="B20736" s="13">
        <v>1924</v>
      </c>
      <c r="C20736" s="13">
        <v>705170</v>
      </c>
    </row>
    <row r="20737" spans="1:4" ht="15.75" hidden="1" customHeight="1">
      <c r="A20737" s="13" t="s">
        <v>396</v>
      </c>
      <c r="B20737" s="13">
        <v>1925</v>
      </c>
      <c r="C20737" s="13">
        <v>719348</v>
      </c>
    </row>
    <row r="20738" spans="1:4" ht="15.75" hidden="1" customHeight="1">
      <c r="A20738" s="13" t="s">
        <v>396</v>
      </c>
      <c r="B20738" s="13">
        <v>1926</v>
      </c>
      <c r="C20738" s="13">
        <v>729137</v>
      </c>
    </row>
    <row r="20739" spans="1:4" ht="15.75" hidden="1" customHeight="1">
      <c r="A20739" s="13" t="s">
        <v>396</v>
      </c>
      <c r="B20739" s="13">
        <v>1927</v>
      </c>
      <c r="C20739" s="13">
        <v>738589</v>
      </c>
    </row>
    <row r="20740" spans="1:4" ht="15.75" hidden="1" customHeight="1">
      <c r="A20740" s="13" t="s">
        <v>396</v>
      </c>
      <c r="B20740" s="13">
        <v>1928</v>
      </c>
      <c r="C20740" s="13">
        <v>763906</v>
      </c>
    </row>
    <row r="20741" spans="1:4" ht="15.75" hidden="1" customHeight="1">
      <c r="A20741" s="13" t="s">
        <v>396</v>
      </c>
      <c r="B20741" s="13">
        <v>1929</v>
      </c>
      <c r="C20741" s="13">
        <v>796312</v>
      </c>
    </row>
    <row r="20742" spans="1:4" ht="15.75" hidden="1" customHeight="1">
      <c r="A20742" s="13" t="s">
        <v>396</v>
      </c>
      <c r="B20742" s="13">
        <v>1930</v>
      </c>
      <c r="C20742" s="13">
        <v>825680</v>
      </c>
    </row>
    <row r="20743" spans="1:4" ht="15.75" hidden="1" customHeight="1">
      <c r="A20743" s="13" t="s">
        <v>396</v>
      </c>
      <c r="B20743" s="13">
        <v>1931</v>
      </c>
      <c r="C20743" s="13">
        <v>864837</v>
      </c>
    </row>
    <row r="20744" spans="1:4" ht="15.75" hidden="1" customHeight="1">
      <c r="A20744" s="13" t="s">
        <v>396</v>
      </c>
      <c r="B20744" s="13">
        <v>1932</v>
      </c>
      <c r="C20744" s="13">
        <v>899269</v>
      </c>
    </row>
    <row r="20745" spans="1:4" ht="15.75" hidden="1" customHeight="1">
      <c r="A20745" s="13" t="s">
        <v>396</v>
      </c>
      <c r="B20745" s="13">
        <v>1933</v>
      </c>
      <c r="C20745" s="13">
        <v>934376</v>
      </c>
    </row>
    <row r="20746" spans="1:4" ht="15.75" hidden="1" customHeight="1">
      <c r="A20746" s="13" t="s">
        <v>396</v>
      </c>
      <c r="B20746" s="13">
        <v>1934</v>
      </c>
      <c r="C20746" s="13">
        <v>956317</v>
      </c>
    </row>
    <row r="20747" spans="1:4" ht="15.75" hidden="1" customHeight="1">
      <c r="A20747" s="13" t="s">
        <v>396</v>
      </c>
      <c r="B20747" s="13">
        <v>1935</v>
      </c>
      <c r="C20747" s="13">
        <v>978259</v>
      </c>
    </row>
    <row r="20748" spans="1:4" ht="15.75" hidden="1" customHeight="1">
      <c r="A20748" s="13" t="s">
        <v>396</v>
      </c>
      <c r="B20748" s="13">
        <v>1936</v>
      </c>
      <c r="C20748" s="13">
        <v>1092355</v>
      </c>
    </row>
    <row r="20749" spans="1:4" ht="15.75" hidden="1" customHeight="1">
      <c r="A20749" s="13" t="s">
        <v>396</v>
      </c>
      <c r="B20749" s="13">
        <v>1937</v>
      </c>
      <c r="C20749" s="13">
        <v>1265525</v>
      </c>
    </row>
    <row r="20750" spans="1:4" ht="15.75" hidden="1" customHeight="1">
      <c r="A20750" s="13" t="s">
        <v>396</v>
      </c>
      <c r="B20750" s="13">
        <v>1938</v>
      </c>
      <c r="C20750" s="13">
        <v>1522749</v>
      </c>
      <c r="D20750" s="13">
        <v>5.5E-2</v>
      </c>
    </row>
    <row r="20751" spans="1:4" ht="15.75" hidden="1" customHeight="1">
      <c r="A20751" s="13" t="s">
        <v>396</v>
      </c>
      <c r="B20751" s="13">
        <v>1939</v>
      </c>
      <c r="C20751" s="13">
        <v>1692880</v>
      </c>
      <c r="D20751" s="13">
        <v>5.5E-2</v>
      </c>
    </row>
    <row r="20752" spans="1:4" ht="15.75" hidden="1" customHeight="1">
      <c r="A20752" s="13" t="s">
        <v>396</v>
      </c>
      <c r="B20752" s="13">
        <v>1940</v>
      </c>
      <c r="C20752" s="13">
        <v>1746891</v>
      </c>
    </row>
    <row r="20753" spans="1:4" ht="15.75" hidden="1" customHeight="1">
      <c r="A20753" s="13" t="s">
        <v>396</v>
      </c>
      <c r="B20753" s="13">
        <v>1941</v>
      </c>
      <c r="C20753" s="13">
        <v>1703277</v>
      </c>
      <c r="D20753" s="13">
        <v>5.5E-2</v>
      </c>
    </row>
    <row r="20754" spans="1:4" ht="15.75" hidden="1" customHeight="1">
      <c r="A20754" s="13" t="s">
        <v>396</v>
      </c>
      <c r="B20754" s="13">
        <v>1942</v>
      </c>
      <c r="C20754" s="13">
        <v>1641437</v>
      </c>
    </row>
    <row r="20755" spans="1:4" ht="15.75" hidden="1" customHeight="1">
      <c r="A20755" s="13" t="s">
        <v>396</v>
      </c>
      <c r="B20755" s="13">
        <v>1943</v>
      </c>
      <c r="C20755" s="13">
        <v>1623210</v>
      </c>
    </row>
    <row r="20756" spans="1:4" ht="15.75" hidden="1" customHeight="1">
      <c r="A20756" s="13" t="s">
        <v>396</v>
      </c>
      <c r="B20756" s="13">
        <v>1944</v>
      </c>
      <c r="C20756" s="13">
        <v>1605186</v>
      </c>
    </row>
    <row r="20757" spans="1:4" ht="15.75" hidden="1" customHeight="1">
      <c r="A20757" s="13" t="s">
        <v>396</v>
      </c>
      <c r="B20757" s="13">
        <v>1945</v>
      </c>
      <c r="C20757" s="13">
        <v>1587362</v>
      </c>
    </row>
    <row r="20758" spans="1:4" ht="15.75" hidden="1" customHeight="1">
      <c r="A20758" s="13" t="s">
        <v>396</v>
      </c>
      <c r="B20758" s="13">
        <v>1946</v>
      </c>
      <c r="C20758" s="13">
        <v>1643058</v>
      </c>
    </row>
    <row r="20759" spans="1:4" ht="15.75" hidden="1" customHeight="1">
      <c r="A20759" s="13" t="s">
        <v>396</v>
      </c>
      <c r="B20759" s="13">
        <v>1947</v>
      </c>
      <c r="C20759" s="13">
        <v>1721573</v>
      </c>
      <c r="D20759" s="13">
        <v>1.7999999999999999E-2</v>
      </c>
    </row>
    <row r="20760" spans="1:4" ht="15.75" hidden="1" customHeight="1">
      <c r="A20760" s="13" t="s">
        <v>396</v>
      </c>
      <c r="B20760" s="13">
        <v>1948</v>
      </c>
      <c r="C20760" s="13">
        <v>1825205</v>
      </c>
      <c r="D20760" s="13">
        <v>2.5000000000000001E-2</v>
      </c>
    </row>
    <row r="20761" spans="1:4" ht="15.75" hidden="1" customHeight="1">
      <c r="A20761" s="13" t="s">
        <v>396</v>
      </c>
      <c r="B20761" s="13">
        <v>1949</v>
      </c>
      <c r="C20761" s="13">
        <v>1900819</v>
      </c>
      <c r="D20761" s="13">
        <v>2.9000000000000001E-2</v>
      </c>
    </row>
    <row r="20762" spans="1:4" ht="15.75" hidden="1" customHeight="1">
      <c r="A20762" s="13" t="s">
        <v>396</v>
      </c>
      <c r="B20762" s="13">
        <v>1950</v>
      </c>
      <c r="C20762" s="13">
        <v>1980530</v>
      </c>
      <c r="D20762" s="13">
        <v>1.319</v>
      </c>
    </row>
    <row r="20763" spans="1:4" ht="15.75" hidden="1" customHeight="1">
      <c r="A20763" s="13" t="s">
        <v>396</v>
      </c>
      <c r="B20763" s="13">
        <v>1951</v>
      </c>
      <c r="C20763" s="13">
        <v>2075517</v>
      </c>
      <c r="D20763" s="13">
        <v>1.5569999999999999</v>
      </c>
    </row>
    <row r="20764" spans="1:4" ht="15.75" hidden="1" customHeight="1">
      <c r="A20764" s="13" t="s">
        <v>396</v>
      </c>
      <c r="B20764" s="13">
        <v>1952</v>
      </c>
      <c r="C20764" s="13">
        <v>2173606</v>
      </c>
      <c r="D20764" s="13">
        <v>1.5349999999999999</v>
      </c>
    </row>
    <row r="20765" spans="1:4" ht="15.75" hidden="1" customHeight="1">
      <c r="A20765" s="13" t="s">
        <v>396</v>
      </c>
      <c r="B20765" s="13">
        <v>1953</v>
      </c>
      <c r="C20765" s="13">
        <v>2275015</v>
      </c>
      <c r="D20765" s="13">
        <v>1.7290000000000001</v>
      </c>
    </row>
    <row r="20766" spans="1:4" ht="15.75" hidden="1" customHeight="1">
      <c r="A20766" s="13" t="s">
        <v>396</v>
      </c>
      <c r="B20766" s="13">
        <v>1954</v>
      </c>
      <c r="C20766" s="13">
        <v>2380483</v>
      </c>
      <c r="D20766" s="13">
        <v>1.7989999999999999</v>
      </c>
    </row>
    <row r="20767" spans="1:4" ht="15.75" hidden="1" customHeight="1">
      <c r="A20767" s="13" t="s">
        <v>396</v>
      </c>
      <c r="B20767" s="13">
        <v>1955</v>
      </c>
      <c r="C20767" s="13">
        <v>2490495</v>
      </c>
      <c r="D20767" s="13">
        <v>1.879</v>
      </c>
    </row>
    <row r="20768" spans="1:4" ht="15.75" hidden="1" customHeight="1">
      <c r="A20768" s="13" t="s">
        <v>396</v>
      </c>
      <c r="B20768" s="13">
        <v>1956</v>
      </c>
      <c r="C20768" s="13">
        <v>2606308</v>
      </c>
      <c r="D20768" s="13">
        <v>2.121</v>
      </c>
    </row>
    <row r="20769" spans="1:4" ht="15.75" hidden="1" customHeight="1">
      <c r="A20769" s="13" t="s">
        <v>396</v>
      </c>
      <c r="B20769" s="13">
        <v>1957</v>
      </c>
      <c r="C20769" s="13">
        <v>2728466</v>
      </c>
      <c r="D20769" s="13">
        <v>2.363</v>
      </c>
    </row>
    <row r="20770" spans="1:4" ht="15.75" hidden="1" customHeight="1">
      <c r="A20770" s="13" t="s">
        <v>396</v>
      </c>
      <c r="B20770" s="13">
        <v>1958</v>
      </c>
      <c r="C20770" s="13">
        <v>2855689</v>
      </c>
      <c r="D20770" s="13">
        <v>2.3740000000000001</v>
      </c>
    </row>
    <row r="20771" spans="1:4" ht="15.75" hidden="1" customHeight="1">
      <c r="A20771" s="13" t="s">
        <v>396</v>
      </c>
      <c r="B20771" s="13">
        <v>1959</v>
      </c>
      <c r="C20771" s="13">
        <v>2985061</v>
      </c>
      <c r="D20771" s="13">
        <v>2.7029999999999998</v>
      </c>
    </row>
    <row r="20772" spans="1:4" ht="15.75" hidden="1" customHeight="1">
      <c r="A20772" s="13" t="s">
        <v>396</v>
      </c>
      <c r="B20772" s="13">
        <v>1960</v>
      </c>
      <c r="C20772" s="13">
        <v>3114676</v>
      </c>
      <c r="D20772" s="13">
        <v>2.9529999999999998</v>
      </c>
    </row>
    <row r="20773" spans="1:4" ht="15.75" hidden="1" customHeight="1">
      <c r="A20773" s="13" t="s">
        <v>396</v>
      </c>
      <c r="B20773" s="13">
        <v>1961</v>
      </c>
      <c r="C20773" s="13">
        <v>3231766</v>
      </c>
      <c r="D20773" s="13">
        <v>3.37</v>
      </c>
    </row>
    <row r="20774" spans="1:4" ht="15.75" hidden="1" customHeight="1">
      <c r="A20774" s="13" t="s">
        <v>396</v>
      </c>
      <c r="B20774" s="13">
        <v>1962</v>
      </c>
      <c r="C20774" s="13">
        <v>3331193</v>
      </c>
      <c r="D20774" s="13">
        <v>3.681</v>
      </c>
    </row>
    <row r="20775" spans="1:4" ht="15.75" hidden="1" customHeight="1">
      <c r="A20775" s="13" t="s">
        <v>396</v>
      </c>
      <c r="B20775" s="13">
        <v>1963</v>
      </c>
      <c r="C20775" s="13">
        <v>3424355</v>
      </c>
      <c r="D20775" s="13">
        <v>4.2460000000000004</v>
      </c>
    </row>
    <row r="20776" spans="1:4" ht="15.75" hidden="1" customHeight="1">
      <c r="A20776" s="13" t="s">
        <v>396</v>
      </c>
      <c r="B20776" s="13">
        <v>1964</v>
      </c>
      <c r="C20776" s="13">
        <v>3514767</v>
      </c>
      <c r="D20776" s="13">
        <v>4.22</v>
      </c>
    </row>
    <row r="20777" spans="1:4" ht="15.75" hidden="1" customHeight="1">
      <c r="A20777" s="13" t="s">
        <v>396</v>
      </c>
      <c r="B20777" s="13">
        <v>1965</v>
      </c>
      <c r="C20777" s="13">
        <v>3602032</v>
      </c>
      <c r="D20777" s="13">
        <v>4.8029999999999999</v>
      </c>
    </row>
    <row r="20778" spans="1:4" ht="15.75" hidden="1" customHeight="1">
      <c r="A20778" s="13" t="s">
        <v>396</v>
      </c>
      <c r="B20778" s="13">
        <v>1966</v>
      </c>
      <c r="C20778" s="13">
        <v>3684669</v>
      </c>
      <c r="D20778" s="13">
        <v>5.1619999999999999</v>
      </c>
    </row>
    <row r="20779" spans="1:4" ht="15.75" hidden="1" customHeight="1">
      <c r="A20779" s="13" t="s">
        <v>396</v>
      </c>
      <c r="B20779" s="13">
        <v>1967</v>
      </c>
      <c r="C20779" s="13">
        <v>3762176</v>
      </c>
      <c r="D20779" s="13">
        <v>6.0519999999999996</v>
      </c>
    </row>
    <row r="20780" spans="1:4" ht="15.75" hidden="1" customHeight="1">
      <c r="A20780" s="13" t="s">
        <v>396</v>
      </c>
      <c r="B20780" s="13">
        <v>1968</v>
      </c>
      <c r="C20780" s="13">
        <v>3834048</v>
      </c>
      <c r="D20780" s="13">
        <v>6.1980000000000004</v>
      </c>
    </row>
    <row r="20781" spans="1:4" ht="15.75" hidden="1" customHeight="1">
      <c r="A20781" s="13" t="s">
        <v>396</v>
      </c>
      <c r="B20781" s="13">
        <v>1969</v>
      </c>
      <c r="C20781" s="13">
        <v>3898385</v>
      </c>
      <c r="D20781" s="13">
        <v>7.7519999999999998</v>
      </c>
    </row>
    <row r="20782" spans="1:4" ht="15.75" hidden="1" customHeight="1">
      <c r="A20782" s="13" t="s">
        <v>396</v>
      </c>
      <c r="B20782" s="13">
        <v>1970</v>
      </c>
      <c r="C20782" s="13">
        <v>3955076</v>
      </c>
      <c r="D20782" s="13">
        <v>8.3919999999999995</v>
      </c>
    </row>
    <row r="20783" spans="1:4" ht="15.75" hidden="1" customHeight="1">
      <c r="A20783" s="13" t="s">
        <v>396</v>
      </c>
      <c r="B20783" s="13">
        <v>1971</v>
      </c>
      <c r="C20783" s="13">
        <v>4028605</v>
      </c>
      <c r="D20783" s="13">
        <v>9.1509999999999998</v>
      </c>
    </row>
    <row r="20784" spans="1:4" ht="15.75" hidden="1" customHeight="1">
      <c r="A20784" s="13" t="s">
        <v>396</v>
      </c>
      <c r="B20784" s="13">
        <v>1972</v>
      </c>
      <c r="C20784" s="13">
        <v>4128332</v>
      </c>
      <c r="D20784" s="13">
        <v>9.2759999999999998</v>
      </c>
    </row>
    <row r="20785" spans="1:4" ht="15.75" hidden="1" customHeight="1">
      <c r="A20785" s="13" t="s">
        <v>396</v>
      </c>
      <c r="B20785" s="13">
        <v>1973</v>
      </c>
      <c r="C20785" s="13">
        <v>4234756</v>
      </c>
      <c r="D20785" s="13">
        <v>9.2859999999999996</v>
      </c>
    </row>
    <row r="20786" spans="1:4" ht="15.75" hidden="1" customHeight="1">
      <c r="A20786" s="13" t="s">
        <v>396</v>
      </c>
      <c r="B20786" s="13">
        <v>1974</v>
      </c>
      <c r="C20786" s="13">
        <v>4342778</v>
      </c>
      <c r="D20786" s="13">
        <v>10.667</v>
      </c>
    </row>
    <row r="20787" spans="1:4" ht="15.75" hidden="1" customHeight="1">
      <c r="A20787" s="13" t="s">
        <v>396</v>
      </c>
      <c r="B20787" s="13">
        <v>1975</v>
      </c>
      <c r="C20787" s="13">
        <v>4451227</v>
      </c>
      <c r="D20787" s="13">
        <v>11.007999999999999</v>
      </c>
    </row>
    <row r="20788" spans="1:4" ht="15.75" hidden="1" customHeight="1">
      <c r="A20788" s="13" t="s">
        <v>396</v>
      </c>
      <c r="B20788" s="13">
        <v>1976</v>
      </c>
      <c r="C20788" s="13">
        <v>4558871</v>
      </c>
      <c r="D20788" s="13">
        <v>12.49</v>
      </c>
    </row>
    <row r="20789" spans="1:4" ht="15.75" hidden="1" customHeight="1">
      <c r="A20789" s="13" t="s">
        <v>396</v>
      </c>
      <c r="B20789" s="13">
        <v>1977</v>
      </c>
      <c r="C20789" s="13">
        <v>4664905</v>
      </c>
      <c r="D20789" s="13">
        <v>14.204000000000001</v>
      </c>
    </row>
    <row r="20790" spans="1:4" ht="15.75" hidden="1" customHeight="1">
      <c r="A20790" s="13" t="s">
        <v>396</v>
      </c>
      <c r="B20790" s="13">
        <v>1978</v>
      </c>
      <c r="C20790" s="13">
        <v>4768799</v>
      </c>
      <c r="D20790" s="13">
        <v>15.714</v>
      </c>
    </row>
    <row r="20791" spans="1:4" ht="15.75" hidden="1" customHeight="1">
      <c r="A20791" s="13" t="s">
        <v>396</v>
      </c>
      <c r="B20791" s="13">
        <v>1979</v>
      </c>
      <c r="C20791" s="13">
        <v>4872751</v>
      </c>
      <c r="D20791" s="13">
        <v>15.837999999999999</v>
      </c>
    </row>
    <row r="20792" spans="1:4" ht="15.75" hidden="1" customHeight="1">
      <c r="A20792" s="13" t="s">
        <v>396</v>
      </c>
      <c r="B20792" s="13">
        <v>1980</v>
      </c>
      <c r="C20792" s="13">
        <v>4978551</v>
      </c>
      <c r="D20792" s="13">
        <v>16.600000000000001</v>
      </c>
    </row>
    <row r="20793" spans="1:4" ht="15.75" hidden="1" customHeight="1">
      <c r="A20793" s="13" t="s">
        <v>396</v>
      </c>
      <c r="B20793" s="13">
        <v>1981</v>
      </c>
      <c r="C20793" s="13">
        <v>5077744</v>
      </c>
      <c r="D20793" s="13">
        <v>18.617000000000001</v>
      </c>
    </row>
    <row r="20794" spans="1:4" ht="15.75" hidden="1" customHeight="1">
      <c r="A20794" s="13" t="s">
        <v>396</v>
      </c>
      <c r="B20794" s="13">
        <v>1982</v>
      </c>
      <c r="C20794" s="13">
        <v>5166910</v>
      </c>
      <c r="D20794" s="13">
        <v>19.623000000000001</v>
      </c>
    </row>
    <row r="20795" spans="1:4" ht="15.75" hidden="1" customHeight="1">
      <c r="A20795" s="13" t="s">
        <v>396</v>
      </c>
      <c r="B20795" s="13">
        <v>1983</v>
      </c>
      <c r="C20795" s="13">
        <v>5252129</v>
      </c>
      <c r="D20795" s="13">
        <v>20.911999999999999</v>
      </c>
    </row>
    <row r="20796" spans="1:4" ht="15.75" hidden="1" customHeight="1">
      <c r="A20796" s="13" t="s">
        <v>396</v>
      </c>
      <c r="B20796" s="13">
        <v>1984</v>
      </c>
      <c r="C20796" s="13">
        <v>5333577</v>
      </c>
      <c r="D20796" s="13">
        <v>22.225000000000001</v>
      </c>
    </row>
    <row r="20797" spans="1:4" ht="15.75" hidden="1" customHeight="1">
      <c r="A20797" s="13" t="s">
        <v>396</v>
      </c>
      <c r="B20797" s="13">
        <v>1985</v>
      </c>
      <c r="C20797" s="13">
        <v>5411686</v>
      </c>
      <c r="D20797" s="13">
        <v>22.881</v>
      </c>
    </row>
    <row r="20798" spans="1:4" ht="15.75" hidden="1" customHeight="1">
      <c r="A20798" s="13" t="s">
        <v>396</v>
      </c>
      <c r="B20798" s="13">
        <v>1986</v>
      </c>
      <c r="C20798" s="13">
        <v>5492797</v>
      </c>
      <c r="D20798" s="13">
        <v>25.526</v>
      </c>
    </row>
    <row r="20799" spans="1:4" ht="15.75" hidden="1" customHeight="1">
      <c r="A20799" s="13" t="s">
        <v>396</v>
      </c>
      <c r="B20799" s="13">
        <v>1987</v>
      </c>
      <c r="C20799" s="13">
        <v>5578536</v>
      </c>
      <c r="D20799" s="13">
        <v>28.085999999999999</v>
      </c>
    </row>
    <row r="20800" spans="1:4" ht="15.75" hidden="1" customHeight="1">
      <c r="A20800" s="13" t="s">
        <v>396</v>
      </c>
      <c r="B20800" s="13">
        <v>1988</v>
      </c>
      <c r="C20800" s="13">
        <v>5665618</v>
      </c>
      <c r="D20800" s="13">
        <v>29.285</v>
      </c>
    </row>
    <row r="20801" spans="1:4" ht="15.75" hidden="1" customHeight="1">
      <c r="A20801" s="13" t="s">
        <v>396</v>
      </c>
      <c r="B20801" s="13">
        <v>1989</v>
      </c>
      <c r="C20801" s="13">
        <v>5752711</v>
      </c>
      <c r="D20801" s="13">
        <v>30.140999999999998</v>
      </c>
    </row>
    <row r="20802" spans="1:4" ht="15.75" hidden="1" customHeight="1">
      <c r="A20802" s="13" t="s">
        <v>396</v>
      </c>
      <c r="B20802" s="13">
        <v>1990</v>
      </c>
      <c r="C20802" s="13">
        <v>5838573</v>
      </c>
      <c r="D20802" s="13">
        <v>27.148</v>
      </c>
    </row>
    <row r="20803" spans="1:4" ht="15.75" hidden="1" customHeight="1">
      <c r="A20803" s="13" t="s">
        <v>396</v>
      </c>
      <c r="B20803" s="13">
        <v>1991</v>
      </c>
      <c r="C20803" s="13">
        <v>5923453</v>
      </c>
      <c r="D20803" s="13">
        <v>28.463000000000001</v>
      </c>
    </row>
    <row r="20804" spans="1:4" ht="15.75" hidden="1" customHeight="1">
      <c r="A20804" s="13" t="s">
        <v>396</v>
      </c>
      <c r="B20804" s="13">
        <v>1992</v>
      </c>
      <c r="C20804" s="13">
        <v>6007690</v>
      </c>
      <c r="D20804" s="13">
        <v>32.918999999999997</v>
      </c>
    </row>
    <row r="20805" spans="1:4" ht="15.75" hidden="1" customHeight="1">
      <c r="A20805" s="13" t="s">
        <v>396</v>
      </c>
      <c r="B20805" s="13">
        <v>1993</v>
      </c>
      <c r="C20805" s="13">
        <v>6089809</v>
      </c>
      <c r="D20805" s="13">
        <v>34.777999999999999</v>
      </c>
    </row>
    <row r="20806" spans="1:4" ht="15.75" hidden="1" customHeight="1">
      <c r="A20806" s="13" t="s">
        <v>396</v>
      </c>
      <c r="B20806" s="13">
        <v>1994</v>
      </c>
      <c r="C20806" s="13">
        <v>6168709</v>
      </c>
      <c r="D20806" s="13">
        <v>31.079000000000001</v>
      </c>
    </row>
    <row r="20807" spans="1:4" ht="15.75" hidden="1" customHeight="1">
      <c r="A20807" s="13" t="s">
        <v>396</v>
      </c>
      <c r="B20807" s="13">
        <v>1995</v>
      </c>
      <c r="C20807" s="13">
        <v>6243859</v>
      </c>
      <c r="D20807" s="13">
        <v>31.266999999999999</v>
      </c>
    </row>
    <row r="20808" spans="1:4" ht="15.75" hidden="1" customHeight="1">
      <c r="A20808" s="13" t="s">
        <v>396</v>
      </c>
      <c r="B20808" s="13">
        <v>1996</v>
      </c>
      <c r="C20808" s="13">
        <v>6333446</v>
      </c>
      <c r="D20808" s="13">
        <v>28.908999999999999</v>
      </c>
    </row>
    <row r="20809" spans="1:4" ht="15.75" hidden="1" customHeight="1">
      <c r="A20809" s="13" t="s">
        <v>396</v>
      </c>
      <c r="B20809" s="13">
        <v>1997</v>
      </c>
      <c r="C20809" s="13">
        <v>6441245</v>
      </c>
      <c r="D20809" s="13">
        <v>30.497</v>
      </c>
    </row>
    <row r="20810" spans="1:4" ht="15.75" hidden="1" customHeight="1">
      <c r="A20810" s="13" t="s">
        <v>396</v>
      </c>
      <c r="B20810" s="13">
        <v>1998</v>
      </c>
      <c r="C20810" s="13">
        <v>6546051</v>
      </c>
      <c r="D20810" s="13">
        <v>38.924999999999997</v>
      </c>
    </row>
    <row r="20811" spans="1:4" ht="15.75" hidden="1" customHeight="1">
      <c r="A20811" s="13" t="s">
        <v>396</v>
      </c>
      <c r="B20811" s="13">
        <v>1999</v>
      </c>
      <c r="C20811" s="13">
        <v>6641959</v>
      </c>
      <c r="D20811" s="13">
        <v>42.548999999999999</v>
      </c>
    </row>
    <row r="20812" spans="1:4" ht="15.75" hidden="1" customHeight="1">
      <c r="A20812" s="13" t="s">
        <v>396</v>
      </c>
      <c r="B20812" s="13">
        <v>2000</v>
      </c>
      <c r="C20812" s="13">
        <v>6731195</v>
      </c>
      <c r="D20812" s="13">
        <v>40.283000000000001</v>
      </c>
    </row>
    <row r="20813" spans="1:4" ht="15.75" hidden="1" customHeight="1">
      <c r="A20813" s="13" t="s">
        <v>396</v>
      </c>
      <c r="B20813" s="13">
        <v>2001</v>
      </c>
      <c r="C20813" s="13">
        <v>6801538</v>
      </c>
      <c r="D20813" s="13">
        <v>37.802</v>
      </c>
    </row>
    <row r="20814" spans="1:4" ht="15.75" hidden="1" customHeight="1">
      <c r="A20814" s="13" t="s">
        <v>396</v>
      </c>
      <c r="B20814" s="13">
        <v>2002</v>
      </c>
      <c r="C20814" s="13">
        <v>6848847</v>
      </c>
      <c r="D20814" s="13">
        <v>39.484999999999999</v>
      </c>
    </row>
    <row r="20815" spans="1:4" ht="15.75" hidden="1" customHeight="1">
      <c r="A20815" s="13" t="s">
        <v>396</v>
      </c>
      <c r="B20815" s="13">
        <v>2003</v>
      </c>
      <c r="C20815" s="13">
        <v>6886463</v>
      </c>
      <c r="D20815" s="13">
        <v>43.201999999999998</v>
      </c>
    </row>
    <row r="20816" spans="1:4" ht="15.75" hidden="1" customHeight="1">
      <c r="A20816" s="13" t="s">
        <v>396</v>
      </c>
      <c r="B20816" s="13">
        <v>2004</v>
      </c>
      <c r="C20816" s="13">
        <v>6915997</v>
      </c>
      <c r="D20816" s="13">
        <v>41.569000000000003</v>
      </c>
    </row>
    <row r="20817" spans="1:4" ht="15.75" hidden="1" customHeight="1">
      <c r="A20817" s="13" t="s">
        <v>396</v>
      </c>
      <c r="B20817" s="13">
        <v>2005</v>
      </c>
      <c r="C20817" s="13">
        <v>6936872</v>
      </c>
      <c r="D20817" s="13">
        <v>43.731000000000002</v>
      </c>
    </row>
    <row r="20818" spans="1:4" ht="15.75" hidden="1" customHeight="1">
      <c r="A20818" s="13" t="s">
        <v>396</v>
      </c>
      <c r="B20818" s="13">
        <v>2006</v>
      </c>
      <c r="C20818" s="13">
        <v>6960600</v>
      </c>
      <c r="D20818" s="13">
        <v>41.914999999999999</v>
      </c>
    </row>
    <row r="20819" spans="1:4" ht="15.75" hidden="1" customHeight="1">
      <c r="A20819" s="13" t="s">
        <v>396</v>
      </c>
      <c r="B20819" s="13">
        <v>2007</v>
      </c>
      <c r="C20819" s="13">
        <v>7001452</v>
      </c>
      <c r="D20819" s="13">
        <v>43.572000000000003</v>
      </c>
    </row>
    <row r="20820" spans="1:4" ht="15.75" hidden="1" customHeight="1">
      <c r="A20820" s="13" t="s">
        <v>396</v>
      </c>
      <c r="B20820" s="13">
        <v>2008</v>
      </c>
      <c r="C20820" s="13">
        <v>7050673</v>
      </c>
      <c r="D20820" s="13">
        <v>42.790999999999997</v>
      </c>
    </row>
    <row r="20821" spans="1:4" ht="15.75" hidden="1" customHeight="1">
      <c r="A20821" s="13" t="s">
        <v>396</v>
      </c>
      <c r="B20821" s="13">
        <v>2009</v>
      </c>
      <c r="C20821" s="13">
        <v>7094600</v>
      </c>
      <c r="D20821" s="13">
        <v>41.579000000000001</v>
      </c>
    </row>
    <row r="20822" spans="1:4" ht="15.75" hidden="1" customHeight="1">
      <c r="A20822" s="13" t="s">
        <v>396</v>
      </c>
      <c r="B20822" s="13">
        <v>2010</v>
      </c>
      <c r="C20822" s="13">
        <v>7132437</v>
      </c>
      <c r="D20822" s="13">
        <v>40.063000000000002</v>
      </c>
    </row>
    <row r="20823" spans="1:4" ht="15.75" hidden="1" customHeight="1">
      <c r="A20823" s="13" t="s">
        <v>396</v>
      </c>
      <c r="B20823" s="13">
        <v>2011</v>
      </c>
      <c r="C20823" s="13">
        <v>7175370</v>
      </c>
      <c r="D20823" s="13">
        <v>43.15</v>
      </c>
    </row>
    <row r="20824" spans="1:4" ht="15.75" hidden="1" customHeight="1">
      <c r="A20824" s="13" t="s">
        <v>396</v>
      </c>
      <c r="B20824" s="13">
        <v>2012</v>
      </c>
      <c r="C20824" s="13">
        <v>7234062</v>
      </c>
      <c r="D20824" s="13">
        <v>42.741999999999997</v>
      </c>
    </row>
    <row r="20825" spans="1:4" ht="15.75" hidden="1" customHeight="1">
      <c r="A20825" s="13" t="s">
        <v>396</v>
      </c>
      <c r="B20825" s="13">
        <v>2013</v>
      </c>
      <c r="C20825" s="13">
        <v>7296820</v>
      </c>
      <c r="D20825" s="13">
        <v>44.307000000000002</v>
      </c>
    </row>
    <row r="20826" spans="1:4" ht="15.75" hidden="1" customHeight="1">
      <c r="A20826" s="13" t="s">
        <v>396</v>
      </c>
      <c r="B20826" s="13">
        <v>2014</v>
      </c>
      <c r="C20826" s="13">
        <v>7352180</v>
      </c>
      <c r="D20826" s="13">
        <v>45.491999999999997</v>
      </c>
    </row>
    <row r="20827" spans="1:4" ht="15.75" hidden="1" customHeight="1">
      <c r="A20827" s="13" t="s">
        <v>396</v>
      </c>
      <c r="B20827" s="13">
        <v>2015</v>
      </c>
      <c r="C20827" s="13">
        <v>7399845</v>
      </c>
      <c r="D20827" s="13">
        <v>42.4</v>
      </c>
    </row>
    <row r="20828" spans="1:4" ht="15.75" hidden="1" customHeight="1">
      <c r="A20828" s="13" t="s">
        <v>396</v>
      </c>
      <c r="B20828" s="13">
        <v>2016</v>
      </c>
      <c r="C20828" s="13">
        <v>7435925</v>
      </c>
      <c r="D20828" s="13">
        <v>43.366</v>
      </c>
    </row>
    <row r="20829" spans="1:4" ht="15.75" hidden="1" customHeight="1">
      <c r="A20829" s="13" t="s">
        <v>396</v>
      </c>
      <c r="B20829" s="13">
        <v>2017</v>
      </c>
      <c r="C20829" s="13">
        <v>7461508</v>
      </c>
      <c r="D20829" s="13">
        <v>42.430999999999997</v>
      </c>
    </row>
    <row r="20830" spans="1:4" ht="15.75" hidden="1" customHeight="1">
      <c r="A20830" s="13" t="s">
        <v>396</v>
      </c>
      <c r="B20830" s="13">
        <v>2018</v>
      </c>
      <c r="C20830" s="13">
        <v>7481563</v>
      </c>
      <c r="D20830" s="13">
        <v>42.600999999999999</v>
      </c>
    </row>
    <row r="20831" spans="1:4" ht="15.75" hidden="1" customHeight="1">
      <c r="A20831" s="13" t="s">
        <v>396</v>
      </c>
      <c r="B20831" s="13">
        <v>2019</v>
      </c>
      <c r="C20831" s="13">
        <v>7496121</v>
      </c>
      <c r="D20831" s="13">
        <v>41.9</v>
      </c>
    </row>
    <row r="20832" spans="1:4" ht="15.75" hidden="1" customHeight="1">
      <c r="A20832" s="13" t="s">
        <v>396</v>
      </c>
      <c r="B20832" s="13">
        <v>2020</v>
      </c>
      <c r="C20832" s="13">
        <v>7500955</v>
      </c>
      <c r="D20832" s="13">
        <v>31.504999999999999</v>
      </c>
    </row>
    <row r="20833" spans="1:4" ht="15.75" hidden="1" customHeight="1">
      <c r="A20833" s="13" t="s">
        <v>396</v>
      </c>
      <c r="B20833" s="13">
        <v>2021</v>
      </c>
      <c r="C20833" s="13">
        <v>7494580</v>
      </c>
      <c r="D20833" s="13">
        <v>31.664000000000001</v>
      </c>
    </row>
    <row r="20834" spans="1:4" ht="15.75" hidden="1" customHeight="1">
      <c r="A20834" s="13" t="s">
        <v>278</v>
      </c>
      <c r="B20834" s="13">
        <v>1830</v>
      </c>
      <c r="C20834" s="13">
        <v>4460196</v>
      </c>
      <c r="D20834" s="13">
        <v>0.114</v>
      </c>
    </row>
    <row r="20835" spans="1:4" ht="15.75" hidden="1" customHeight="1">
      <c r="A20835" s="13" t="s">
        <v>278</v>
      </c>
      <c r="B20835" s="13">
        <v>1831</v>
      </c>
      <c r="C20835" s="13">
        <v>4492873</v>
      </c>
      <c r="D20835" s="13">
        <v>7.0000000000000007E-2</v>
      </c>
    </row>
    <row r="20836" spans="1:4" ht="15.75" hidden="1" customHeight="1">
      <c r="A20836" s="13" t="s">
        <v>278</v>
      </c>
      <c r="B20836" s="13">
        <v>1832</v>
      </c>
      <c r="C20836" s="13">
        <v>4525789</v>
      </c>
      <c r="D20836" s="13">
        <v>8.7999999999999995E-2</v>
      </c>
    </row>
    <row r="20837" spans="1:4" ht="15.75" hidden="1" customHeight="1">
      <c r="A20837" s="13" t="s">
        <v>278</v>
      </c>
      <c r="B20837" s="13">
        <v>1833</v>
      </c>
      <c r="C20837" s="13">
        <v>4558946</v>
      </c>
      <c r="D20837" s="13">
        <v>6.6000000000000003E-2</v>
      </c>
    </row>
    <row r="20838" spans="1:4" ht="15.75" hidden="1" customHeight="1">
      <c r="A20838" s="13" t="s">
        <v>278</v>
      </c>
      <c r="B20838" s="13">
        <v>1834</v>
      </c>
      <c r="C20838" s="13">
        <v>4592346</v>
      </c>
      <c r="D20838" s="13">
        <v>7.0000000000000007E-2</v>
      </c>
    </row>
    <row r="20839" spans="1:4" ht="15.75" hidden="1" customHeight="1">
      <c r="A20839" s="13" t="s">
        <v>278</v>
      </c>
      <c r="B20839" s="13">
        <v>1835</v>
      </c>
      <c r="C20839" s="13">
        <v>4625990</v>
      </c>
      <c r="D20839" s="13">
        <v>5.0999999999999997E-2</v>
      </c>
    </row>
    <row r="20840" spans="1:4" ht="15.75" hidden="1" customHeight="1">
      <c r="A20840" s="13" t="s">
        <v>278</v>
      </c>
      <c r="B20840" s="13">
        <v>1836</v>
      </c>
      <c r="C20840" s="13">
        <v>4659881</v>
      </c>
      <c r="D20840" s="13">
        <v>8.4000000000000005E-2</v>
      </c>
    </row>
    <row r="20841" spans="1:4" ht="15.75" hidden="1" customHeight="1">
      <c r="A20841" s="13" t="s">
        <v>278</v>
      </c>
      <c r="B20841" s="13">
        <v>1837</v>
      </c>
      <c r="C20841" s="13">
        <v>4694021</v>
      </c>
      <c r="D20841" s="13">
        <v>7.0000000000000007E-2</v>
      </c>
    </row>
    <row r="20842" spans="1:4" ht="15.75" hidden="1" customHeight="1">
      <c r="A20842" s="13" t="s">
        <v>278</v>
      </c>
      <c r="B20842" s="13">
        <v>1838</v>
      </c>
      <c r="C20842" s="13">
        <v>4728411</v>
      </c>
      <c r="D20842" s="13">
        <v>6.2E-2</v>
      </c>
    </row>
    <row r="20843" spans="1:4" ht="15.75" hidden="1" customHeight="1">
      <c r="A20843" s="13" t="s">
        <v>278</v>
      </c>
      <c r="B20843" s="13">
        <v>1839</v>
      </c>
      <c r="C20843" s="13">
        <v>4763052</v>
      </c>
      <c r="D20843" s="13">
        <v>0.13900000000000001</v>
      </c>
    </row>
    <row r="20844" spans="1:4" ht="15.75" hidden="1" customHeight="1">
      <c r="A20844" s="13" t="s">
        <v>278</v>
      </c>
      <c r="B20844" s="13">
        <v>1840</v>
      </c>
      <c r="C20844" s="13">
        <v>4797947</v>
      </c>
      <c r="D20844" s="13">
        <v>0.13600000000000001</v>
      </c>
    </row>
    <row r="20845" spans="1:4" ht="15.75" hidden="1" customHeight="1">
      <c r="A20845" s="13" t="s">
        <v>278</v>
      </c>
      <c r="B20845" s="13">
        <v>1841</v>
      </c>
      <c r="C20845" s="13">
        <v>4833098</v>
      </c>
      <c r="D20845" s="13">
        <v>0.14299999999999999</v>
      </c>
    </row>
    <row r="20846" spans="1:4" ht="15.75" hidden="1" customHeight="1">
      <c r="A20846" s="13" t="s">
        <v>278</v>
      </c>
      <c r="B20846" s="13">
        <v>1842</v>
      </c>
      <c r="C20846" s="13">
        <v>4868507</v>
      </c>
      <c r="D20846" s="13">
        <v>8.4000000000000005E-2</v>
      </c>
    </row>
    <row r="20847" spans="1:4" ht="15.75" hidden="1" customHeight="1">
      <c r="A20847" s="13" t="s">
        <v>278</v>
      </c>
      <c r="B20847" s="13">
        <v>1843</v>
      </c>
      <c r="C20847" s="13">
        <v>4904175</v>
      </c>
      <c r="D20847" s="13">
        <v>8.7999999999999995E-2</v>
      </c>
    </row>
    <row r="20848" spans="1:4" ht="15.75" hidden="1" customHeight="1">
      <c r="A20848" s="13" t="s">
        <v>278</v>
      </c>
      <c r="B20848" s="13">
        <v>1844</v>
      </c>
      <c r="C20848" s="13">
        <v>4940104</v>
      </c>
      <c r="D20848" s="13">
        <v>0.187</v>
      </c>
    </row>
    <row r="20849" spans="1:4" ht="15.75" hidden="1" customHeight="1">
      <c r="A20849" s="13" t="s">
        <v>278</v>
      </c>
      <c r="B20849" s="13">
        <v>1845</v>
      </c>
      <c r="C20849" s="13">
        <v>4976296</v>
      </c>
      <c r="D20849" s="13">
        <v>8.7999999999999995E-2</v>
      </c>
    </row>
    <row r="20850" spans="1:4" ht="15.75" hidden="1" customHeight="1">
      <c r="A20850" s="13" t="s">
        <v>278</v>
      </c>
      <c r="B20850" s="13">
        <v>1846</v>
      </c>
      <c r="C20850" s="13">
        <v>5012754</v>
      </c>
      <c r="D20850" s="13">
        <v>6.2E-2</v>
      </c>
    </row>
    <row r="20851" spans="1:4" ht="15.75" hidden="1" customHeight="1">
      <c r="A20851" s="13" t="s">
        <v>278</v>
      </c>
      <c r="B20851" s="13">
        <v>1847</v>
      </c>
      <c r="C20851" s="13">
        <v>5049479</v>
      </c>
      <c r="D20851" s="13">
        <v>0.16500000000000001</v>
      </c>
    </row>
    <row r="20852" spans="1:4" ht="15.75" hidden="1" customHeight="1">
      <c r="A20852" s="13" t="s">
        <v>278</v>
      </c>
      <c r="B20852" s="13">
        <v>1850</v>
      </c>
      <c r="C20852" s="13">
        <v>5159819</v>
      </c>
    </row>
    <row r="20853" spans="1:4" ht="15.75" hidden="1" customHeight="1">
      <c r="A20853" s="13" t="s">
        <v>278</v>
      </c>
      <c r="B20853" s="13">
        <v>1851</v>
      </c>
      <c r="C20853" s="13">
        <v>5195874</v>
      </c>
      <c r="D20853" s="13">
        <v>0.27500000000000002</v>
      </c>
    </row>
    <row r="20854" spans="1:4" ht="15.75" hidden="1" customHeight="1">
      <c r="A20854" s="13" t="s">
        <v>278</v>
      </c>
      <c r="B20854" s="13">
        <v>1852</v>
      </c>
      <c r="C20854" s="13">
        <v>5231698</v>
      </c>
      <c r="D20854" s="13">
        <v>0.34399999999999997</v>
      </c>
    </row>
    <row r="20855" spans="1:4" ht="15.75" hidden="1" customHeight="1">
      <c r="A20855" s="13" t="s">
        <v>278</v>
      </c>
      <c r="B20855" s="13">
        <v>1853</v>
      </c>
      <c r="C20855" s="13">
        <v>5267286</v>
      </c>
      <c r="D20855" s="13">
        <v>0.34399999999999997</v>
      </c>
    </row>
    <row r="20856" spans="1:4" ht="15.75" hidden="1" customHeight="1">
      <c r="A20856" s="13" t="s">
        <v>278</v>
      </c>
      <c r="B20856" s="13">
        <v>1854</v>
      </c>
      <c r="C20856" s="13">
        <v>5303117</v>
      </c>
      <c r="D20856" s="13">
        <v>0.436</v>
      </c>
    </row>
    <row r="20857" spans="1:4" ht="15.75" hidden="1" customHeight="1">
      <c r="A20857" s="13" t="s">
        <v>278</v>
      </c>
      <c r="B20857" s="13">
        <v>1855</v>
      </c>
      <c r="C20857" s="13">
        <v>5339191</v>
      </c>
      <c r="D20857" s="13">
        <v>0.45400000000000001</v>
      </c>
    </row>
    <row r="20858" spans="1:4" ht="15.75" hidden="1" customHeight="1">
      <c r="A20858" s="13" t="s">
        <v>278</v>
      </c>
      <c r="B20858" s="13">
        <v>1856</v>
      </c>
      <c r="C20858" s="13">
        <v>5375510</v>
      </c>
      <c r="D20858" s="13">
        <v>0.47599999999999998</v>
      </c>
    </row>
    <row r="20859" spans="1:4" ht="15.75" hidden="1" customHeight="1">
      <c r="A20859" s="13" t="s">
        <v>278</v>
      </c>
      <c r="B20859" s="13">
        <v>1857</v>
      </c>
      <c r="C20859" s="13">
        <v>5412077</v>
      </c>
      <c r="D20859" s="13">
        <v>0.54600000000000004</v>
      </c>
    </row>
    <row r="20860" spans="1:4" ht="15.75" hidden="1" customHeight="1">
      <c r="A20860" s="13" t="s">
        <v>278</v>
      </c>
      <c r="B20860" s="13">
        <v>1858</v>
      </c>
      <c r="C20860" s="13">
        <v>5448892</v>
      </c>
      <c r="D20860" s="13">
        <v>0.38100000000000001</v>
      </c>
    </row>
    <row r="20861" spans="1:4" ht="15.75" hidden="1" customHeight="1">
      <c r="A20861" s="13" t="s">
        <v>278</v>
      </c>
      <c r="B20861" s="13">
        <v>1859</v>
      </c>
      <c r="C20861" s="13">
        <v>5485958</v>
      </c>
      <c r="D20861" s="13">
        <v>0.76900000000000002</v>
      </c>
    </row>
    <row r="20862" spans="1:4" ht="15.75" hidden="1" customHeight="1">
      <c r="A20862" s="13" t="s">
        <v>278</v>
      </c>
      <c r="B20862" s="13">
        <v>1860</v>
      </c>
      <c r="C20862" s="13">
        <v>5523276</v>
      </c>
      <c r="D20862" s="13">
        <v>0.90500000000000003</v>
      </c>
    </row>
    <row r="20863" spans="1:4" ht="15.75" hidden="1" customHeight="1">
      <c r="A20863" s="13" t="s">
        <v>278</v>
      </c>
      <c r="B20863" s="13">
        <v>1861</v>
      </c>
      <c r="C20863" s="13">
        <v>5560847</v>
      </c>
      <c r="D20863" s="13">
        <v>0.96</v>
      </c>
    </row>
    <row r="20864" spans="1:4" ht="15.75" hidden="1" customHeight="1">
      <c r="A20864" s="13" t="s">
        <v>278</v>
      </c>
      <c r="B20864" s="13">
        <v>1862</v>
      </c>
      <c r="C20864" s="13">
        <v>5598674</v>
      </c>
      <c r="D20864" s="13">
        <v>1.1579999999999999</v>
      </c>
    </row>
    <row r="20865" spans="1:4" ht="15.75" hidden="1" customHeight="1">
      <c r="A20865" s="13" t="s">
        <v>278</v>
      </c>
      <c r="B20865" s="13">
        <v>1863</v>
      </c>
      <c r="C20865" s="13">
        <v>5636759</v>
      </c>
      <c r="D20865" s="13">
        <v>1.2090000000000001</v>
      </c>
    </row>
    <row r="20866" spans="1:4" ht="15.75" hidden="1" customHeight="1">
      <c r="A20866" s="13" t="s">
        <v>278</v>
      </c>
      <c r="B20866" s="13">
        <v>1864</v>
      </c>
      <c r="C20866" s="13">
        <v>5675102</v>
      </c>
      <c r="D20866" s="13">
        <v>1.2090000000000001</v>
      </c>
    </row>
    <row r="20867" spans="1:4" ht="15.75" hidden="1" customHeight="1">
      <c r="A20867" s="13" t="s">
        <v>278</v>
      </c>
      <c r="B20867" s="13">
        <v>1865</v>
      </c>
      <c r="C20867" s="13">
        <v>5713707</v>
      </c>
      <c r="D20867" s="13">
        <v>1.2569999999999999</v>
      </c>
    </row>
    <row r="20868" spans="1:4" ht="15.75" hidden="1" customHeight="1">
      <c r="A20868" s="13" t="s">
        <v>278</v>
      </c>
      <c r="B20868" s="13">
        <v>1866</v>
      </c>
      <c r="C20868" s="13">
        <v>5752574</v>
      </c>
      <c r="D20868" s="13">
        <v>1.429</v>
      </c>
    </row>
    <row r="20869" spans="1:4" ht="15.75" hidden="1" customHeight="1">
      <c r="A20869" s="13" t="s">
        <v>278</v>
      </c>
      <c r="B20869" s="13">
        <v>1867</v>
      </c>
      <c r="C20869" s="13">
        <v>5791705</v>
      </c>
      <c r="D20869" s="13">
        <v>1.6890000000000001</v>
      </c>
    </row>
    <row r="20870" spans="1:4" ht="15.75" hidden="1" customHeight="1">
      <c r="A20870" s="13" t="s">
        <v>278</v>
      </c>
      <c r="B20870" s="13">
        <v>1868</v>
      </c>
      <c r="C20870" s="13">
        <v>5831102</v>
      </c>
      <c r="D20870" s="13">
        <v>1.806</v>
      </c>
    </row>
    <row r="20871" spans="1:4" ht="15.75" hidden="1" customHeight="1">
      <c r="A20871" s="13" t="s">
        <v>278</v>
      </c>
      <c r="B20871" s="13">
        <v>1869</v>
      </c>
      <c r="C20871" s="13">
        <v>5869333</v>
      </c>
      <c r="D20871" s="13">
        <v>1.964</v>
      </c>
    </row>
    <row r="20872" spans="1:4" ht="15.75" hidden="1" customHeight="1">
      <c r="A20872" s="13" t="s">
        <v>278</v>
      </c>
      <c r="B20872" s="13">
        <v>1870</v>
      </c>
      <c r="C20872" s="13">
        <v>5906380</v>
      </c>
      <c r="D20872" s="13">
        <v>2.121</v>
      </c>
    </row>
    <row r="20873" spans="1:4" ht="15.75" hidden="1" customHeight="1">
      <c r="A20873" s="13" t="s">
        <v>278</v>
      </c>
      <c r="B20873" s="13">
        <v>1871</v>
      </c>
      <c r="C20873" s="13">
        <v>5942227</v>
      </c>
      <c r="D20873" s="13">
        <v>2.6309999999999998</v>
      </c>
    </row>
    <row r="20874" spans="1:4" ht="15.75" hidden="1" customHeight="1">
      <c r="A20874" s="13" t="s">
        <v>278</v>
      </c>
      <c r="B20874" s="13">
        <v>1872</v>
      </c>
      <c r="C20874" s="13">
        <v>5976860</v>
      </c>
      <c r="D20874" s="13">
        <v>2.7959999999999998</v>
      </c>
    </row>
    <row r="20875" spans="1:4" ht="15.75" hidden="1" customHeight="1">
      <c r="A20875" s="13" t="s">
        <v>278</v>
      </c>
      <c r="B20875" s="13">
        <v>1873</v>
      </c>
      <c r="C20875" s="13">
        <v>6010261</v>
      </c>
      <c r="D20875" s="13">
        <v>2.9169999999999998</v>
      </c>
    </row>
    <row r="20876" spans="1:4" ht="15.75" hidden="1" customHeight="1">
      <c r="A20876" s="13" t="s">
        <v>278</v>
      </c>
      <c r="B20876" s="13">
        <v>1874</v>
      </c>
      <c r="C20876" s="13">
        <v>6043848</v>
      </c>
      <c r="D20876" s="13">
        <v>2.5569999999999999</v>
      </c>
    </row>
    <row r="20877" spans="1:4" ht="15.75" hidden="1" customHeight="1">
      <c r="A20877" s="13" t="s">
        <v>278</v>
      </c>
      <c r="B20877" s="13">
        <v>1875</v>
      </c>
      <c r="C20877" s="13">
        <v>6077623</v>
      </c>
      <c r="D20877" s="13">
        <v>2.6339999999999999</v>
      </c>
    </row>
    <row r="20878" spans="1:4" ht="15.75" hidden="1" customHeight="1">
      <c r="A20878" s="13" t="s">
        <v>278</v>
      </c>
      <c r="B20878" s="13">
        <v>1876</v>
      </c>
      <c r="C20878" s="13">
        <v>6111587</v>
      </c>
      <c r="D20878" s="13">
        <v>2.7629999999999999</v>
      </c>
    </row>
    <row r="20879" spans="1:4" ht="15.75" hidden="1" customHeight="1">
      <c r="A20879" s="13" t="s">
        <v>278</v>
      </c>
      <c r="B20879" s="13">
        <v>1877</v>
      </c>
      <c r="C20879" s="13">
        <v>6145740</v>
      </c>
      <c r="D20879" s="13">
        <v>2.887</v>
      </c>
    </row>
    <row r="20880" spans="1:4" ht="15.75" hidden="1" customHeight="1">
      <c r="A20880" s="13" t="s">
        <v>278</v>
      </c>
      <c r="B20880" s="13">
        <v>1878</v>
      </c>
      <c r="C20880" s="13">
        <v>6180085</v>
      </c>
      <c r="D20880" s="13">
        <v>2.8759999999999999</v>
      </c>
    </row>
    <row r="20881" spans="1:4" ht="15.75" hidden="1" customHeight="1">
      <c r="A20881" s="13" t="s">
        <v>278</v>
      </c>
      <c r="B20881" s="13">
        <v>1879</v>
      </c>
      <c r="C20881" s="13">
        <v>6214621</v>
      </c>
      <c r="D20881" s="13">
        <v>2.8690000000000002</v>
      </c>
    </row>
    <row r="20882" spans="1:4" ht="15.75" hidden="1" customHeight="1">
      <c r="A20882" s="13" t="s">
        <v>278</v>
      </c>
      <c r="B20882" s="13">
        <v>1880</v>
      </c>
      <c r="C20882" s="13">
        <v>6249350</v>
      </c>
      <c r="D20882" s="13">
        <v>3.3119999999999998</v>
      </c>
    </row>
    <row r="20883" spans="1:4" ht="15.75" hidden="1" customHeight="1">
      <c r="A20883" s="13" t="s">
        <v>278</v>
      </c>
      <c r="B20883" s="13">
        <v>1881</v>
      </c>
      <c r="C20883" s="13">
        <v>6284274</v>
      </c>
      <c r="D20883" s="13">
        <v>3.55</v>
      </c>
    </row>
    <row r="20884" spans="1:4" ht="15.75" hidden="1" customHeight="1">
      <c r="A20884" s="13" t="s">
        <v>278</v>
      </c>
      <c r="B20884" s="13">
        <v>1882</v>
      </c>
      <c r="C20884" s="13">
        <v>6319392</v>
      </c>
      <c r="D20884" s="13">
        <v>3.5830000000000002</v>
      </c>
    </row>
    <row r="20885" spans="1:4" ht="15.75" hidden="1" customHeight="1">
      <c r="A20885" s="13" t="s">
        <v>278</v>
      </c>
      <c r="B20885" s="13">
        <v>1883</v>
      </c>
      <c r="C20885" s="13">
        <v>6354707</v>
      </c>
      <c r="D20885" s="13">
        <v>4.0780000000000003</v>
      </c>
    </row>
    <row r="20886" spans="1:4" ht="15.75" hidden="1" customHeight="1">
      <c r="A20886" s="13" t="s">
        <v>278</v>
      </c>
      <c r="B20886" s="13">
        <v>1884</v>
      </c>
      <c r="C20886" s="13">
        <v>6390219</v>
      </c>
      <c r="D20886" s="13">
        <v>4.3310000000000004</v>
      </c>
    </row>
    <row r="20887" spans="1:4" ht="15.75" hidden="1" customHeight="1">
      <c r="A20887" s="13" t="s">
        <v>278</v>
      </c>
      <c r="B20887" s="13">
        <v>1885</v>
      </c>
      <c r="C20887" s="13">
        <v>6425929</v>
      </c>
      <c r="D20887" s="13">
        <v>4.3780000000000001</v>
      </c>
    </row>
    <row r="20888" spans="1:4" ht="15.75" hidden="1" customHeight="1">
      <c r="A20888" s="13" t="s">
        <v>278</v>
      </c>
      <c r="B20888" s="13">
        <v>1886</v>
      </c>
      <c r="C20888" s="13">
        <v>6461839</v>
      </c>
      <c r="D20888" s="13">
        <v>4.0960000000000001</v>
      </c>
    </row>
    <row r="20889" spans="1:4" ht="15.75" hidden="1" customHeight="1">
      <c r="A20889" s="13" t="s">
        <v>278</v>
      </c>
      <c r="B20889" s="13">
        <v>1887</v>
      </c>
      <c r="C20889" s="13">
        <v>6497950</v>
      </c>
      <c r="D20889" s="13">
        <v>4.085</v>
      </c>
    </row>
    <row r="20890" spans="1:4" ht="15.75" hidden="1" customHeight="1">
      <c r="A20890" s="13" t="s">
        <v>278</v>
      </c>
      <c r="B20890" s="13">
        <v>1888</v>
      </c>
      <c r="C20890" s="13">
        <v>6534262</v>
      </c>
      <c r="D20890" s="13">
        <v>4.43</v>
      </c>
    </row>
    <row r="20891" spans="1:4" ht="15.75" hidden="1" customHeight="1">
      <c r="A20891" s="13" t="s">
        <v>278</v>
      </c>
      <c r="B20891" s="13">
        <v>1889</v>
      </c>
      <c r="C20891" s="13">
        <v>6573067</v>
      </c>
      <c r="D20891" s="13">
        <v>4.7519999999999998</v>
      </c>
    </row>
    <row r="20892" spans="1:4" ht="15.75" hidden="1" customHeight="1">
      <c r="A20892" s="13" t="s">
        <v>278</v>
      </c>
      <c r="B20892" s="13">
        <v>1890</v>
      </c>
      <c r="C20892" s="13">
        <v>6614394</v>
      </c>
      <c r="D20892" s="13">
        <v>5.2539999999999996</v>
      </c>
    </row>
    <row r="20893" spans="1:4" ht="15.75" hidden="1" customHeight="1">
      <c r="A20893" s="13" t="s">
        <v>278</v>
      </c>
      <c r="B20893" s="13">
        <v>1891</v>
      </c>
      <c r="C20893" s="13">
        <v>6658274</v>
      </c>
      <c r="D20893" s="13">
        <v>5.5220000000000002</v>
      </c>
    </row>
    <row r="20894" spans="1:4" ht="15.75" hidden="1" customHeight="1">
      <c r="A20894" s="13" t="s">
        <v>278</v>
      </c>
      <c r="B20894" s="13">
        <v>1892</v>
      </c>
      <c r="C20894" s="13">
        <v>6704738</v>
      </c>
      <c r="D20894" s="13">
        <v>5.7519999999999998</v>
      </c>
    </row>
    <row r="20895" spans="1:4" ht="15.75" hidden="1" customHeight="1">
      <c r="A20895" s="13" t="s">
        <v>278</v>
      </c>
      <c r="B20895" s="13">
        <v>1893</v>
      </c>
      <c r="C20895" s="13">
        <v>6753819</v>
      </c>
      <c r="D20895" s="13">
        <v>5.9939999999999998</v>
      </c>
    </row>
    <row r="20896" spans="1:4" ht="15.75" hidden="1" customHeight="1">
      <c r="A20896" s="13" t="s">
        <v>278</v>
      </c>
      <c r="B20896" s="13">
        <v>1894</v>
      </c>
      <c r="C20896" s="13">
        <v>6803259</v>
      </c>
      <c r="D20896" s="13">
        <v>6.4340000000000002</v>
      </c>
    </row>
    <row r="20897" spans="1:4" ht="15.75" hidden="1" customHeight="1">
      <c r="A20897" s="13" t="s">
        <v>278</v>
      </c>
      <c r="B20897" s="13">
        <v>1895</v>
      </c>
      <c r="C20897" s="13">
        <v>6853061</v>
      </c>
      <c r="D20897" s="13">
        <v>6.8630000000000004</v>
      </c>
    </row>
    <row r="20898" spans="1:4" ht="15.75" hidden="1" customHeight="1">
      <c r="A20898" s="13" t="s">
        <v>278</v>
      </c>
      <c r="B20898" s="13">
        <v>1896</v>
      </c>
      <c r="C20898" s="13">
        <v>6903227</v>
      </c>
      <c r="D20898" s="13">
        <v>7.3760000000000003</v>
      </c>
    </row>
    <row r="20899" spans="1:4" ht="15.75" hidden="1" customHeight="1">
      <c r="A20899" s="13" t="s">
        <v>278</v>
      </c>
      <c r="B20899" s="13">
        <v>1897</v>
      </c>
      <c r="C20899" s="13">
        <v>6953760</v>
      </c>
      <c r="D20899" s="13">
        <v>7.4640000000000004</v>
      </c>
    </row>
    <row r="20900" spans="1:4" ht="15.75" hidden="1" customHeight="1">
      <c r="A20900" s="13" t="s">
        <v>278</v>
      </c>
      <c r="B20900" s="13">
        <v>1898</v>
      </c>
      <c r="C20900" s="13">
        <v>7004664</v>
      </c>
      <c r="D20900" s="13">
        <v>8.5329999999999995</v>
      </c>
    </row>
    <row r="20901" spans="1:4" ht="15.75" hidden="1" customHeight="1">
      <c r="A20901" s="13" t="s">
        <v>278</v>
      </c>
      <c r="B20901" s="13">
        <v>1899</v>
      </c>
      <c r="C20901" s="13">
        <v>7055444</v>
      </c>
      <c r="D20901" s="13">
        <v>8.2729999999999997</v>
      </c>
    </row>
    <row r="20902" spans="1:4" ht="15.75" hidden="1" customHeight="1">
      <c r="A20902" s="13" t="s">
        <v>278</v>
      </c>
      <c r="B20902" s="13">
        <v>1900</v>
      </c>
      <c r="C20902" s="13">
        <v>7106097</v>
      </c>
      <c r="D20902" s="13">
        <v>9.5850000000000009</v>
      </c>
    </row>
    <row r="20903" spans="1:4" ht="15.75" hidden="1" customHeight="1">
      <c r="A20903" s="13" t="s">
        <v>278</v>
      </c>
      <c r="B20903" s="13">
        <v>1901</v>
      </c>
      <c r="C20903" s="13">
        <v>7156618</v>
      </c>
      <c r="D20903" s="13">
        <v>9.6180000000000003</v>
      </c>
    </row>
    <row r="20904" spans="1:4" ht="15.75" hidden="1" customHeight="1">
      <c r="A20904" s="13" t="s">
        <v>278</v>
      </c>
      <c r="B20904" s="13">
        <v>1902</v>
      </c>
      <c r="C20904" s="13">
        <v>7207003</v>
      </c>
      <c r="D20904" s="13">
        <v>8.8490000000000002</v>
      </c>
    </row>
    <row r="20905" spans="1:4" ht="15.75" hidden="1" customHeight="1">
      <c r="A20905" s="13" t="s">
        <v>278</v>
      </c>
      <c r="B20905" s="13">
        <v>1903</v>
      </c>
      <c r="C20905" s="13">
        <v>7257247</v>
      </c>
      <c r="D20905" s="13">
        <v>9.1750000000000007</v>
      </c>
    </row>
    <row r="20906" spans="1:4" ht="15.75" hidden="1" customHeight="1">
      <c r="A20906" s="13" t="s">
        <v>278</v>
      </c>
      <c r="B20906" s="13">
        <v>1904</v>
      </c>
      <c r="C20906" s="13">
        <v>7307841</v>
      </c>
      <c r="D20906" s="13">
        <v>9.2769999999999992</v>
      </c>
    </row>
    <row r="20907" spans="1:4" ht="15.75" hidden="1" customHeight="1">
      <c r="A20907" s="13" t="s">
        <v>278</v>
      </c>
      <c r="B20907" s="13">
        <v>1905</v>
      </c>
      <c r="C20907" s="13">
        <v>7358788</v>
      </c>
      <c r="D20907" s="13">
        <v>9.4309999999999992</v>
      </c>
    </row>
    <row r="20908" spans="1:4" ht="15.75" hidden="1" customHeight="1">
      <c r="A20908" s="13" t="s">
        <v>278</v>
      </c>
      <c r="B20908" s="13">
        <v>1906</v>
      </c>
      <c r="C20908" s="13">
        <v>7410090</v>
      </c>
      <c r="D20908" s="13">
        <v>10.164</v>
      </c>
    </row>
    <row r="20909" spans="1:4" ht="15.75" hidden="1" customHeight="1">
      <c r="A20909" s="13" t="s">
        <v>278</v>
      </c>
      <c r="B20909" s="13">
        <v>1907</v>
      </c>
      <c r="C20909" s="13">
        <v>7461749</v>
      </c>
      <c r="D20909" s="13">
        <v>10.204000000000001</v>
      </c>
    </row>
    <row r="20910" spans="1:4" ht="15.75" hidden="1" customHeight="1">
      <c r="A20910" s="13" t="s">
        <v>278</v>
      </c>
      <c r="B20910" s="13">
        <v>1908</v>
      </c>
      <c r="C20910" s="13">
        <v>7513769</v>
      </c>
      <c r="D20910" s="13">
        <v>10.772</v>
      </c>
    </row>
    <row r="20911" spans="1:4" ht="15.75" hidden="1" customHeight="1">
      <c r="A20911" s="13" t="s">
        <v>278</v>
      </c>
      <c r="B20911" s="13">
        <v>1909</v>
      </c>
      <c r="C20911" s="13">
        <v>7561436</v>
      </c>
      <c r="D20911" s="13">
        <v>11.853</v>
      </c>
    </row>
    <row r="20912" spans="1:4" ht="15.75" hidden="1" customHeight="1">
      <c r="A20912" s="13" t="s">
        <v>278</v>
      </c>
      <c r="B20912" s="13">
        <v>1910</v>
      </c>
      <c r="C20912" s="13">
        <v>7604701</v>
      </c>
      <c r="D20912" s="13">
        <v>11.677</v>
      </c>
    </row>
    <row r="20913" spans="1:4" ht="15.75" hidden="1" customHeight="1">
      <c r="A20913" s="13" t="s">
        <v>278</v>
      </c>
      <c r="B20913" s="13">
        <v>1911</v>
      </c>
      <c r="C20913" s="13">
        <v>7643515</v>
      </c>
      <c r="D20913" s="13">
        <v>11.996</v>
      </c>
    </row>
    <row r="20914" spans="1:4" ht="15.75" hidden="1" customHeight="1">
      <c r="A20914" s="13" t="s">
        <v>278</v>
      </c>
      <c r="B20914" s="13">
        <v>1912</v>
      </c>
      <c r="C20914" s="13">
        <v>7677830</v>
      </c>
      <c r="D20914" s="13">
        <v>12.304</v>
      </c>
    </row>
    <row r="20915" spans="1:4" ht="15.75" hidden="1" customHeight="1">
      <c r="A20915" s="13" t="s">
        <v>278</v>
      </c>
      <c r="B20915" s="13">
        <v>1913</v>
      </c>
      <c r="C20915" s="13">
        <v>7707596</v>
      </c>
      <c r="D20915" s="13">
        <v>13.026</v>
      </c>
    </row>
    <row r="20916" spans="1:4" ht="15.75" hidden="1" customHeight="1">
      <c r="A20916" s="13" t="s">
        <v>278</v>
      </c>
      <c r="B20916" s="13">
        <v>1914</v>
      </c>
      <c r="C20916" s="13">
        <v>7737477</v>
      </c>
      <c r="D20916" s="13">
        <v>11.593</v>
      </c>
    </row>
    <row r="20917" spans="1:4" ht="15.75" hidden="1" customHeight="1">
      <c r="A20917" s="13" t="s">
        <v>278</v>
      </c>
      <c r="B20917" s="13">
        <v>1915</v>
      </c>
      <c r="C20917" s="13">
        <v>7767474</v>
      </c>
      <c r="D20917" s="13">
        <v>11.765000000000001</v>
      </c>
    </row>
    <row r="20918" spans="1:4" ht="15.75" hidden="1" customHeight="1">
      <c r="A20918" s="13" t="s">
        <v>278</v>
      </c>
      <c r="B20918" s="13">
        <v>1916</v>
      </c>
      <c r="C20918" s="13">
        <v>7797587</v>
      </c>
      <c r="D20918" s="13">
        <v>11.835000000000001</v>
      </c>
    </row>
    <row r="20919" spans="1:4" ht="15.75" hidden="1" customHeight="1">
      <c r="A20919" s="13" t="s">
        <v>278</v>
      </c>
      <c r="B20919" s="13">
        <v>1917</v>
      </c>
      <c r="C20919" s="13">
        <v>7827817</v>
      </c>
      <c r="D20919" s="13">
        <v>11.717000000000001</v>
      </c>
    </row>
    <row r="20920" spans="1:4" ht="15.75" hidden="1" customHeight="1">
      <c r="A20920" s="13" t="s">
        <v>278</v>
      </c>
      <c r="B20920" s="13">
        <v>1918</v>
      </c>
      <c r="C20920" s="13">
        <v>7858603</v>
      </c>
      <c r="D20920" s="13">
        <v>10.651</v>
      </c>
    </row>
    <row r="20921" spans="1:4" ht="15.75" hidden="1" customHeight="1">
      <c r="A20921" s="13" t="s">
        <v>278</v>
      </c>
      <c r="B20921" s="13">
        <v>1919</v>
      </c>
      <c r="C20921" s="13">
        <v>7896685</v>
      </c>
      <c r="D20921" s="13">
        <v>4.7560000000000002</v>
      </c>
    </row>
    <row r="20922" spans="1:4" ht="15.75" hidden="1" customHeight="1">
      <c r="A20922" s="13" t="s">
        <v>278</v>
      </c>
      <c r="B20922" s="13">
        <v>1920</v>
      </c>
      <c r="C20922" s="13">
        <v>7942153</v>
      </c>
      <c r="D20922" s="13">
        <v>5.5880000000000001</v>
      </c>
    </row>
    <row r="20923" spans="1:4" ht="15.75" hidden="1" customHeight="1">
      <c r="A20923" s="13" t="s">
        <v>278</v>
      </c>
      <c r="B20923" s="13">
        <v>1921</v>
      </c>
      <c r="C20923" s="13">
        <v>7995099</v>
      </c>
      <c r="D20923" s="13">
        <v>9.2370000000000001</v>
      </c>
    </row>
    <row r="20924" spans="1:4" ht="15.75" hidden="1" customHeight="1">
      <c r="A20924" s="13" t="s">
        <v>278</v>
      </c>
      <c r="B20924" s="13">
        <v>1922</v>
      </c>
      <c r="C20924" s="13">
        <v>8055612</v>
      </c>
      <c r="D20924" s="13">
        <v>11.01</v>
      </c>
    </row>
    <row r="20925" spans="1:4" ht="15.75" hidden="1" customHeight="1">
      <c r="A20925" s="13" t="s">
        <v>278</v>
      </c>
      <c r="B20925" s="13">
        <v>1923</v>
      </c>
      <c r="C20925" s="13">
        <v>8123785</v>
      </c>
      <c r="D20925" s="13">
        <v>11.86</v>
      </c>
    </row>
    <row r="20926" spans="1:4" ht="15.75" hidden="1" customHeight="1">
      <c r="A20926" s="13" t="s">
        <v>278</v>
      </c>
      <c r="B20926" s="13">
        <v>1924</v>
      </c>
      <c r="C20926" s="13">
        <v>8192535</v>
      </c>
      <c r="D20926" s="13">
        <v>11.263</v>
      </c>
    </row>
    <row r="20927" spans="1:4" ht="15.75" hidden="1" customHeight="1">
      <c r="A20927" s="13" t="s">
        <v>278</v>
      </c>
      <c r="B20927" s="13">
        <v>1925</v>
      </c>
      <c r="C20927" s="13">
        <v>8261866</v>
      </c>
      <c r="D20927" s="13">
        <v>10.131</v>
      </c>
    </row>
    <row r="20928" spans="1:4" ht="15.75" hidden="1" customHeight="1">
      <c r="A20928" s="13" t="s">
        <v>278</v>
      </c>
      <c r="B20928" s="13">
        <v>1926</v>
      </c>
      <c r="C20928" s="13">
        <v>8331785</v>
      </c>
      <c r="D20928" s="13">
        <v>11.772</v>
      </c>
    </row>
    <row r="20929" spans="1:4" ht="15.75" hidden="1" customHeight="1">
      <c r="A20929" s="13" t="s">
        <v>278</v>
      </c>
      <c r="B20929" s="13">
        <v>1927</v>
      </c>
      <c r="C20929" s="13">
        <v>8402295</v>
      </c>
      <c r="D20929" s="13">
        <v>13.087999999999999</v>
      </c>
    </row>
    <row r="20930" spans="1:4" ht="15.75" hidden="1" customHeight="1">
      <c r="A20930" s="13" t="s">
        <v>278</v>
      </c>
      <c r="B20930" s="13">
        <v>1928</v>
      </c>
      <c r="C20930" s="13">
        <v>8473402</v>
      </c>
      <c r="D20930" s="13">
        <v>13.749000000000001</v>
      </c>
    </row>
    <row r="20931" spans="1:4" ht="15.75" hidden="1" customHeight="1">
      <c r="A20931" s="13" t="s">
        <v>278</v>
      </c>
      <c r="B20931" s="13">
        <v>1929</v>
      </c>
      <c r="C20931" s="13">
        <v>8542835</v>
      </c>
      <c r="D20931" s="13">
        <v>15.112</v>
      </c>
    </row>
    <row r="20932" spans="1:4" ht="15.75" hidden="1" customHeight="1">
      <c r="A20932" s="13" t="s">
        <v>278</v>
      </c>
      <c r="B20932" s="13">
        <v>1930</v>
      </c>
      <c r="C20932" s="13">
        <v>8610564</v>
      </c>
      <c r="D20932" s="13">
        <v>12.515000000000001</v>
      </c>
    </row>
    <row r="20933" spans="1:4" ht="15.75" hidden="1" customHeight="1">
      <c r="A20933" s="13" t="s">
        <v>278</v>
      </c>
      <c r="B20933" s="13">
        <v>1931</v>
      </c>
      <c r="C20933" s="13">
        <v>8676559</v>
      </c>
      <c r="D20933" s="13">
        <v>11.189</v>
      </c>
    </row>
    <row r="20934" spans="1:4" ht="15.75" hidden="1" customHeight="1">
      <c r="A20934" s="13" t="s">
        <v>278</v>
      </c>
      <c r="B20934" s="13">
        <v>1932</v>
      </c>
      <c r="C20934" s="13">
        <v>8740788</v>
      </c>
      <c r="D20934" s="13">
        <v>10.211</v>
      </c>
    </row>
    <row r="20935" spans="1:4" ht="15.75" hidden="1" customHeight="1">
      <c r="A20935" s="13" t="s">
        <v>278</v>
      </c>
      <c r="B20935" s="13">
        <v>1933</v>
      </c>
      <c r="C20935" s="13">
        <v>8803220</v>
      </c>
      <c r="D20935" s="13">
        <v>10.006</v>
      </c>
    </row>
    <row r="20936" spans="1:4" ht="15.75" hidden="1" customHeight="1">
      <c r="A20936" s="13" t="s">
        <v>278</v>
      </c>
      <c r="B20936" s="13">
        <v>1934</v>
      </c>
      <c r="C20936" s="13">
        <v>8866098</v>
      </c>
      <c r="D20936" s="13">
        <v>10.573</v>
      </c>
    </row>
    <row r="20937" spans="1:4" ht="15.75" hidden="1" customHeight="1">
      <c r="A20937" s="13" t="s">
        <v>278</v>
      </c>
      <c r="B20937" s="13">
        <v>1935</v>
      </c>
      <c r="C20937" s="13">
        <v>8929425</v>
      </c>
      <c r="D20937" s="13">
        <v>11.079000000000001</v>
      </c>
    </row>
    <row r="20938" spans="1:4" ht="15.75" hidden="1" customHeight="1">
      <c r="A20938" s="13" t="s">
        <v>278</v>
      </c>
      <c r="B20938" s="13">
        <v>1936</v>
      </c>
      <c r="C20938" s="13">
        <v>8993204</v>
      </c>
      <c r="D20938" s="13">
        <v>11.9</v>
      </c>
    </row>
    <row r="20939" spans="1:4" ht="15.75" hidden="1" customHeight="1">
      <c r="A20939" s="13" t="s">
        <v>278</v>
      </c>
      <c r="B20939" s="13">
        <v>1937</v>
      </c>
      <c r="C20939" s="13">
        <v>9057438</v>
      </c>
      <c r="D20939" s="13">
        <v>13.621</v>
      </c>
    </row>
    <row r="20940" spans="1:4" ht="15.75" hidden="1" customHeight="1">
      <c r="A20940" s="13" t="s">
        <v>278</v>
      </c>
      <c r="B20940" s="13">
        <v>1938</v>
      </c>
      <c r="C20940" s="13">
        <v>9122132</v>
      </c>
      <c r="D20940" s="13">
        <v>14.772</v>
      </c>
    </row>
    <row r="20941" spans="1:4" ht="15.75" hidden="1" customHeight="1">
      <c r="A20941" s="13" t="s">
        <v>278</v>
      </c>
      <c r="B20941" s="13">
        <v>1939</v>
      </c>
      <c r="C20941" s="13">
        <v>9175084</v>
      </c>
      <c r="D20941" s="13">
        <v>14.443</v>
      </c>
    </row>
    <row r="20942" spans="1:4" ht="15.75" hidden="1" customHeight="1">
      <c r="A20942" s="13" t="s">
        <v>278</v>
      </c>
      <c r="B20942" s="13">
        <v>1940</v>
      </c>
      <c r="C20942" s="13">
        <v>9216204</v>
      </c>
      <c r="D20942" s="13">
        <v>15.824999999999999</v>
      </c>
    </row>
    <row r="20943" spans="1:4" ht="15.75" hidden="1" customHeight="1">
      <c r="A20943" s="13" t="s">
        <v>278</v>
      </c>
      <c r="B20943" s="13">
        <v>1941</v>
      </c>
      <c r="C20943" s="13">
        <v>9245400</v>
      </c>
      <c r="D20943" s="13">
        <v>17.852</v>
      </c>
    </row>
    <row r="20944" spans="1:4" ht="15.75" hidden="1" customHeight="1">
      <c r="A20944" s="13" t="s">
        <v>278</v>
      </c>
      <c r="B20944" s="13">
        <v>1942</v>
      </c>
      <c r="C20944" s="13">
        <v>9262582</v>
      </c>
      <c r="D20944" s="13">
        <v>18.837</v>
      </c>
    </row>
    <row r="20945" spans="1:4" ht="15.75" hidden="1" customHeight="1">
      <c r="A20945" s="13" t="s">
        <v>278</v>
      </c>
      <c r="B20945" s="13">
        <v>1943</v>
      </c>
      <c r="C20945" s="13">
        <v>9267656</v>
      </c>
      <c r="D20945" s="13">
        <v>19.207999999999998</v>
      </c>
    </row>
    <row r="20946" spans="1:4" ht="15.75" hidden="1" customHeight="1">
      <c r="A20946" s="13" t="s">
        <v>278</v>
      </c>
      <c r="B20946" s="13">
        <v>1944</v>
      </c>
      <c r="C20946" s="13">
        <v>9272733</v>
      </c>
      <c r="D20946" s="13">
        <v>15.856999999999999</v>
      </c>
    </row>
    <row r="20947" spans="1:4" ht="15.75" hidden="1" customHeight="1">
      <c r="A20947" s="13" t="s">
        <v>278</v>
      </c>
      <c r="B20947" s="13">
        <v>1945</v>
      </c>
      <c r="C20947" s="13">
        <v>9277812</v>
      </c>
      <c r="D20947" s="13">
        <v>8.1999999999999993</v>
      </c>
    </row>
    <row r="20948" spans="1:4" ht="15.75" hidden="1" customHeight="1">
      <c r="A20948" s="13" t="s">
        <v>278</v>
      </c>
      <c r="B20948" s="13">
        <v>1946</v>
      </c>
      <c r="C20948" s="13">
        <v>9282895</v>
      </c>
      <c r="D20948" s="13">
        <v>10.797000000000001</v>
      </c>
    </row>
    <row r="20949" spans="1:4" ht="15.75" hidden="1" customHeight="1">
      <c r="A20949" s="13" t="s">
        <v>278</v>
      </c>
      <c r="B20949" s="13">
        <v>1947</v>
      </c>
      <c r="C20949" s="13">
        <v>9287980</v>
      </c>
      <c r="D20949" s="13">
        <v>13.837999999999999</v>
      </c>
    </row>
    <row r="20950" spans="1:4" ht="15.75" hidden="1" customHeight="1">
      <c r="A20950" s="13" t="s">
        <v>278</v>
      </c>
      <c r="B20950" s="13">
        <v>1948</v>
      </c>
      <c r="C20950" s="13">
        <v>9293068</v>
      </c>
      <c r="D20950" s="13">
        <v>16.381</v>
      </c>
    </row>
    <row r="20951" spans="1:4" ht="15.75" hidden="1" customHeight="1">
      <c r="A20951" s="13" t="s">
        <v>278</v>
      </c>
      <c r="B20951" s="13">
        <v>1949</v>
      </c>
      <c r="C20951" s="13">
        <v>9309618</v>
      </c>
      <c r="D20951" s="13">
        <v>20.41</v>
      </c>
    </row>
    <row r="20952" spans="1:4" ht="15.75" hidden="1" customHeight="1">
      <c r="A20952" s="13" t="s">
        <v>278</v>
      </c>
      <c r="B20952" s="13">
        <v>1950</v>
      </c>
      <c r="C20952" s="13">
        <v>9337718</v>
      </c>
      <c r="D20952" s="13">
        <v>18.39</v>
      </c>
    </row>
    <row r="20953" spans="1:4" ht="15.75" hidden="1" customHeight="1">
      <c r="A20953" s="13" t="s">
        <v>278</v>
      </c>
      <c r="B20953" s="13">
        <v>1951</v>
      </c>
      <c r="C20953" s="13">
        <v>9423047</v>
      </c>
      <c r="D20953" s="13">
        <v>22.184999999999999</v>
      </c>
    </row>
    <row r="20954" spans="1:4" ht="15.75" hidden="1" customHeight="1">
      <c r="A20954" s="13" t="s">
        <v>278</v>
      </c>
      <c r="B20954" s="13">
        <v>1952</v>
      </c>
      <c r="C20954" s="13">
        <v>9503843</v>
      </c>
      <c r="D20954" s="13">
        <v>27.207999999999998</v>
      </c>
    </row>
    <row r="20955" spans="1:4" ht="15.75" hidden="1" customHeight="1">
      <c r="A20955" s="13" t="s">
        <v>278</v>
      </c>
      <c r="B20955" s="13">
        <v>1953</v>
      </c>
      <c r="C20955" s="13">
        <v>9594226</v>
      </c>
      <c r="D20955" s="13">
        <v>31.765999999999998</v>
      </c>
    </row>
    <row r="20956" spans="1:4" ht="15.75" hidden="1" customHeight="1">
      <c r="A20956" s="13" t="s">
        <v>278</v>
      </c>
      <c r="B20956" s="13">
        <v>1954</v>
      </c>
      <c r="C20956" s="13">
        <v>9704531</v>
      </c>
      <c r="D20956" s="13">
        <v>34.009</v>
      </c>
    </row>
    <row r="20957" spans="1:4" ht="15.75" hidden="1" customHeight="1">
      <c r="A20957" s="13" t="s">
        <v>278</v>
      </c>
      <c r="B20957" s="13">
        <v>1955</v>
      </c>
      <c r="C20957" s="13">
        <v>9823339</v>
      </c>
      <c r="D20957" s="13">
        <v>35.704999999999998</v>
      </c>
    </row>
    <row r="20958" spans="1:4" ht="15.75" hidden="1" customHeight="1">
      <c r="A20958" s="13" t="s">
        <v>278</v>
      </c>
      <c r="B20958" s="13">
        <v>1956</v>
      </c>
      <c r="C20958" s="13">
        <v>9854134</v>
      </c>
      <c r="D20958" s="13">
        <v>33.162999999999997</v>
      </c>
    </row>
    <row r="20959" spans="1:4" ht="15.75" hidden="1" customHeight="1">
      <c r="A20959" s="13" t="s">
        <v>278</v>
      </c>
      <c r="B20959" s="13">
        <v>1957</v>
      </c>
      <c r="C20959" s="13">
        <v>9837654</v>
      </c>
      <c r="D20959" s="13">
        <v>38.445999999999998</v>
      </c>
    </row>
    <row r="20960" spans="1:4" ht="15.75" hidden="1" customHeight="1">
      <c r="A20960" s="13" t="s">
        <v>278</v>
      </c>
      <c r="B20960" s="13">
        <v>1958</v>
      </c>
      <c r="C20960" s="13">
        <v>9879817</v>
      </c>
      <c r="D20960" s="13">
        <v>39.244</v>
      </c>
    </row>
    <row r="20961" spans="1:4" ht="15.75" hidden="1" customHeight="1">
      <c r="A20961" s="13" t="s">
        <v>278</v>
      </c>
      <c r="B20961" s="13">
        <v>1959</v>
      </c>
      <c r="C20961" s="13">
        <v>9936025</v>
      </c>
      <c r="D20961" s="13">
        <v>41.902999999999999</v>
      </c>
    </row>
    <row r="20962" spans="1:4" ht="15.75" hidden="1" customHeight="1">
      <c r="A20962" s="13" t="s">
        <v>278</v>
      </c>
      <c r="B20962" s="13">
        <v>1960</v>
      </c>
      <c r="C20962" s="13">
        <v>9982618</v>
      </c>
      <c r="D20962" s="13">
        <v>45.328000000000003</v>
      </c>
    </row>
    <row r="20963" spans="1:4" ht="15.75" hidden="1" customHeight="1">
      <c r="A20963" s="13" t="s">
        <v>278</v>
      </c>
      <c r="B20963" s="13">
        <v>1961</v>
      </c>
      <c r="C20963" s="13">
        <v>10025842</v>
      </c>
      <c r="D20963" s="13">
        <v>48.93</v>
      </c>
    </row>
    <row r="20964" spans="1:4" ht="15.75" hidden="1" customHeight="1">
      <c r="A20964" s="13" t="s">
        <v>278</v>
      </c>
      <c r="B20964" s="13">
        <v>1962</v>
      </c>
      <c r="C20964" s="13">
        <v>10057460</v>
      </c>
      <c r="D20964" s="13">
        <v>50.512</v>
      </c>
    </row>
    <row r="20965" spans="1:4" ht="15.75" hidden="1" customHeight="1">
      <c r="A20965" s="13" t="s">
        <v>278</v>
      </c>
      <c r="B20965" s="13">
        <v>1963</v>
      </c>
      <c r="C20965" s="13">
        <v>10083331</v>
      </c>
      <c r="D20965" s="13">
        <v>56.228000000000002</v>
      </c>
    </row>
    <row r="20966" spans="1:4" ht="15.75" hidden="1" customHeight="1">
      <c r="A20966" s="13" t="s">
        <v>278</v>
      </c>
      <c r="B20966" s="13">
        <v>1964</v>
      </c>
      <c r="C20966" s="13">
        <v>10114177</v>
      </c>
      <c r="D20966" s="13">
        <v>62.341000000000001</v>
      </c>
    </row>
    <row r="20967" spans="1:4" ht="15.75" hidden="1" customHeight="1">
      <c r="A20967" s="13" t="s">
        <v>278</v>
      </c>
      <c r="B20967" s="13">
        <v>1965</v>
      </c>
      <c r="C20967" s="13">
        <v>10140858</v>
      </c>
      <c r="D20967" s="13">
        <v>61.234000000000002</v>
      </c>
    </row>
    <row r="20968" spans="1:4" ht="15.75" hidden="1" customHeight="1">
      <c r="A20968" s="13" t="s">
        <v>278</v>
      </c>
      <c r="B20968" s="13">
        <v>1966</v>
      </c>
      <c r="C20968" s="13">
        <v>10170086</v>
      </c>
      <c r="D20968" s="13">
        <v>61.673000000000002</v>
      </c>
    </row>
    <row r="20969" spans="1:4" ht="15.75" hidden="1" customHeight="1">
      <c r="A20969" s="13" t="s">
        <v>278</v>
      </c>
      <c r="B20969" s="13">
        <v>1967</v>
      </c>
      <c r="C20969" s="13">
        <v>10206829</v>
      </c>
      <c r="D20969" s="13">
        <v>58.771000000000001</v>
      </c>
    </row>
    <row r="20970" spans="1:4" ht="15.75" hidden="1" customHeight="1">
      <c r="A20970" s="13" t="s">
        <v>278</v>
      </c>
      <c r="B20970" s="13">
        <v>1968</v>
      </c>
      <c r="C20970" s="13">
        <v>10244346</v>
      </c>
      <c r="D20970" s="13">
        <v>61.093000000000004</v>
      </c>
    </row>
    <row r="20971" spans="1:4" ht="15.75" hidden="1" customHeight="1">
      <c r="A20971" s="13" t="s">
        <v>278</v>
      </c>
      <c r="B20971" s="13">
        <v>1969</v>
      </c>
      <c r="C20971" s="13">
        <v>10281127</v>
      </c>
      <c r="D20971" s="13">
        <v>62.357999999999997</v>
      </c>
    </row>
    <row r="20972" spans="1:4" ht="15.75" hidden="1" customHeight="1">
      <c r="A20972" s="13" t="s">
        <v>278</v>
      </c>
      <c r="B20972" s="13">
        <v>1970</v>
      </c>
      <c r="C20972" s="13">
        <v>10315367</v>
      </c>
      <c r="D20972" s="13">
        <v>69.935000000000002</v>
      </c>
    </row>
    <row r="20973" spans="1:4" ht="15.75" hidden="1" customHeight="1">
      <c r="A20973" s="13" t="s">
        <v>278</v>
      </c>
      <c r="B20973" s="13">
        <v>1971</v>
      </c>
      <c r="C20973" s="13">
        <v>10345368</v>
      </c>
      <c r="D20973" s="13">
        <v>69.203999999999994</v>
      </c>
    </row>
    <row r="20974" spans="1:4" ht="15.75" hidden="1" customHeight="1">
      <c r="A20974" s="13" t="s">
        <v>278</v>
      </c>
      <c r="B20974" s="13">
        <v>1972</v>
      </c>
      <c r="C20974" s="13">
        <v>10376619</v>
      </c>
      <c r="D20974" s="13">
        <v>69.341999999999999</v>
      </c>
    </row>
    <row r="20975" spans="1:4" ht="15.75" hidden="1" customHeight="1">
      <c r="A20975" s="13" t="s">
        <v>278</v>
      </c>
      <c r="B20975" s="13">
        <v>1973</v>
      </c>
      <c r="C20975" s="13">
        <v>10410508</v>
      </c>
      <c r="D20975" s="13">
        <v>72.959999999999994</v>
      </c>
    </row>
    <row r="20976" spans="1:4" ht="15.75" hidden="1" customHeight="1">
      <c r="A20976" s="13" t="s">
        <v>278</v>
      </c>
      <c r="B20976" s="13">
        <v>1974</v>
      </c>
      <c r="C20976" s="13">
        <v>10457951</v>
      </c>
      <c r="D20976" s="13">
        <v>73.980999999999995</v>
      </c>
    </row>
    <row r="20977" spans="1:4" ht="15.75" hidden="1" customHeight="1">
      <c r="A20977" s="13" t="s">
        <v>278</v>
      </c>
      <c r="B20977" s="13">
        <v>1975</v>
      </c>
      <c r="C20977" s="13">
        <v>10520241</v>
      </c>
      <c r="D20977" s="13">
        <v>75.248000000000005</v>
      </c>
    </row>
    <row r="20978" spans="1:4" ht="15.75" hidden="1" customHeight="1">
      <c r="A20978" s="13" t="s">
        <v>278</v>
      </c>
      <c r="B20978" s="13">
        <v>1976</v>
      </c>
      <c r="C20978" s="13">
        <v>10578511</v>
      </c>
      <c r="D20978" s="13">
        <v>79.841999999999999</v>
      </c>
    </row>
    <row r="20979" spans="1:4" ht="15.75" hidden="1" customHeight="1">
      <c r="A20979" s="13" t="s">
        <v>278</v>
      </c>
      <c r="B20979" s="13">
        <v>1977</v>
      </c>
      <c r="C20979" s="13">
        <v>10627916</v>
      </c>
      <c r="D20979" s="13">
        <v>83.004999999999995</v>
      </c>
    </row>
    <row r="20980" spans="1:4" ht="15.75" hidden="1" customHeight="1">
      <c r="A20980" s="13" t="s">
        <v>278</v>
      </c>
      <c r="B20980" s="13">
        <v>1978</v>
      </c>
      <c r="C20980" s="13">
        <v>10664861</v>
      </c>
      <c r="D20980" s="13">
        <v>87.963999999999999</v>
      </c>
    </row>
    <row r="20981" spans="1:4" ht="15.75" hidden="1" customHeight="1">
      <c r="A20981" s="13" t="s">
        <v>278</v>
      </c>
      <c r="B20981" s="13">
        <v>1979</v>
      </c>
      <c r="C20981" s="13">
        <v>10692722</v>
      </c>
      <c r="D20981" s="13">
        <v>85.988</v>
      </c>
    </row>
    <row r="20982" spans="1:4" ht="15.75" hidden="1" customHeight="1">
      <c r="A20982" s="13" t="s">
        <v>278</v>
      </c>
      <c r="B20982" s="13">
        <v>1980</v>
      </c>
      <c r="C20982" s="13">
        <v>10698682</v>
      </c>
      <c r="D20982" s="13">
        <v>86.608999999999995</v>
      </c>
    </row>
    <row r="20983" spans="1:4" ht="15.75" hidden="1" customHeight="1">
      <c r="A20983" s="13" t="s">
        <v>278</v>
      </c>
      <c r="B20983" s="13">
        <v>1981</v>
      </c>
      <c r="C20983" s="13">
        <v>10680617</v>
      </c>
      <c r="D20983" s="13">
        <v>86.352000000000004</v>
      </c>
    </row>
    <row r="20984" spans="1:4" ht="15.75" hidden="1" customHeight="1">
      <c r="A20984" s="13" t="s">
        <v>278</v>
      </c>
      <c r="B20984" s="13">
        <v>1982</v>
      </c>
      <c r="C20984" s="13">
        <v>10655628</v>
      </c>
      <c r="D20984" s="13">
        <v>86.600999999999999</v>
      </c>
    </row>
    <row r="20985" spans="1:4" ht="15.75" hidden="1" customHeight="1">
      <c r="A20985" s="13" t="s">
        <v>278</v>
      </c>
      <c r="B20985" s="13">
        <v>1983</v>
      </c>
      <c r="C20985" s="13">
        <v>10620933</v>
      </c>
      <c r="D20985" s="13">
        <v>88.855999999999995</v>
      </c>
    </row>
    <row r="20986" spans="1:4" ht="15.75" hidden="1" customHeight="1">
      <c r="A20986" s="13" t="s">
        <v>278</v>
      </c>
      <c r="B20986" s="13">
        <v>1984</v>
      </c>
      <c r="C20986" s="13">
        <v>10580910</v>
      </c>
      <c r="D20986" s="13">
        <v>90.561000000000007</v>
      </c>
    </row>
    <row r="20987" spans="1:4" ht="15.75" hidden="1" customHeight="1">
      <c r="A20987" s="13" t="s">
        <v>278</v>
      </c>
      <c r="B20987" s="13">
        <v>1985</v>
      </c>
      <c r="C20987" s="13">
        <v>10542756</v>
      </c>
      <c r="D20987" s="13">
        <v>85.828000000000003</v>
      </c>
    </row>
    <row r="20988" spans="1:4" ht="15.75" hidden="1" customHeight="1">
      <c r="A20988" s="13" t="s">
        <v>278</v>
      </c>
      <c r="B20988" s="13">
        <v>1986</v>
      </c>
      <c r="C20988" s="13">
        <v>10505773</v>
      </c>
      <c r="D20988" s="13">
        <v>83.241</v>
      </c>
    </row>
    <row r="20989" spans="1:4" ht="15.75" hidden="1" customHeight="1">
      <c r="A20989" s="13" t="s">
        <v>278</v>
      </c>
      <c r="B20989" s="13">
        <v>1987</v>
      </c>
      <c r="C20989" s="13">
        <v>10469197</v>
      </c>
      <c r="D20989" s="13">
        <v>84.135999999999996</v>
      </c>
    </row>
    <row r="20990" spans="1:4" ht="15.75" hidden="1" customHeight="1">
      <c r="A20990" s="13" t="s">
        <v>278</v>
      </c>
      <c r="B20990" s="13">
        <v>1988</v>
      </c>
      <c r="C20990" s="13">
        <v>10434269</v>
      </c>
      <c r="D20990" s="13">
        <v>78.055000000000007</v>
      </c>
    </row>
    <row r="20991" spans="1:4" ht="15.75" hidden="1" customHeight="1">
      <c r="A20991" s="13" t="s">
        <v>278</v>
      </c>
      <c r="B20991" s="13">
        <v>1989</v>
      </c>
      <c r="C20991" s="13">
        <v>10397176</v>
      </c>
      <c r="D20991" s="13">
        <v>75.917000000000002</v>
      </c>
    </row>
    <row r="20992" spans="1:4" ht="15.75" hidden="1" customHeight="1">
      <c r="A20992" s="13" t="s">
        <v>278</v>
      </c>
      <c r="B20992" s="13">
        <v>1990</v>
      </c>
      <c r="C20992" s="13">
        <v>10375989</v>
      </c>
      <c r="D20992" s="13">
        <v>73.225999999999999</v>
      </c>
    </row>
    <row r="20993" spans="1:4" ht="15.75" hidden="1" customHeight="1">
      <c r="A20993" s="13" t="s">
        <v>278</v>
      </c>
      <c r="B20993" s="13">
        <v>1991</v>
      </c>
      <c r="C20993" s="13">
        <v>10374750</v>
      </c>
      <c r="D20993" s="13">
        <v>69.656000000000006</v>
      </c>
    </row>
    <row r="20994" spans="1:4" ht="15.75" hidden="1" customHeight="1">
      <c r="A20994" s="13" t="s">
        <v>278</v>
      </c>
      <c r="B20994" s="13">
        <v>1992</v>
      </c>
      <c r="C20994" s="13">
        <v>10370067</v>
      </c>
      <c r="D20994" s="13">
        <v>62.085000000000001</v>
      </c>
    </row>
    <row r="20995" spans="1:4" ht="15.75" hidden="1" customHeight="1">
      <c r="A20995" s="13" t="s">
        <v>278</v>
      </c>
      <c r="B20995" s="13">
        <v>1993</v>
      </c>
      <c r="C20995" s="13">
        <v>10357423</v>
      </c>
      <c r="D20995" s="13">
        <v>63.389000000000003</v>
      </c>
    </row>
    <row r="20996" spans="1:4" ht="15.75" hidden="1" customHeight="1">
      <c r="A20996" s="13" t="s">
        <v>278</v>
      </c>
      <c r="B20996" s="13">
        <v>1994</v>
      </c>
      <c r="C20996" s="13">
        <v>10342435</v>
      </c>
      <c r="D20996" s="13">
        <v>61.786999999999999</v>
      </c>
    </row>
    <row r="20997" spans="1:4" ht="15.75" hidden="1" customHeight="1">
      <c r="A20997" s="13" t="s">
        <v>278</v>
      </c>
      <c r="B20997" s="13">
        <v>1995</v>
      </c>
      <c r="C20997" s="13">
        <v>10327171</v>
      </c>
      <c r="D20997" s="13">
        <v>61.390999999999998</v>
      </c>
    </row>
    <row r="20998" spans="1:4" ht="15.75" hidden="1" customHeight="1">
      <c r="A20998" s="13" t="s">
        <v>278</v>
      </c>
      <c r="B20998" s="13">
        <v>1996</v>
      </c>
      <c r="C20998" s="13">
        <v>10308272</v>
      </c>
      <c r="D20998" s="13">
        <v>63.024999999999999</v>
      </c>
    </row>
    <row r="20999" spans="1:4" ht="15.75" hidden="1" customHeight="1">
      <c r="A20999" s="13" t="s">
        <v>278</v>
      </c>
      <c r="B20999" s="13">
        <v>1997</v>
      </c>
      <c r="C20999" s="13">
        <v>10286223</v>
      </c>
      <c r="D20999" s="13">
        <v>61.624000000000002</v>
      </c>
    </row>
    <row r="21000" spans="1:4" ht="15.75" hidden="1" customHeight="1">
      <c r="A21000" s="13" t="s">
        <v>278</v>
      </c>
      <c r="B21000" s="13">
        <v>1998</v>
      </c>
      <c r="C21000" s="13">
        <v>10260965</v>
      </c>
      <c r="D21000" s="13">
        <v>61.164000000000001</v>
      </c>
    </row>
    <row r="21001" spans="1:4" ht="15.75" hidden="1" customHeight="1">
      <c r="A21001" s="13" t="s">
        <v>278</v>
      </c>
      <c r="B21001" s="13">
        <v>1999</v>
      </c>
      <c r="C21001" s="13">
        <v>10230263</v>
      </c>
      <c r="D21001" s="13">
        <v>61.664000000000001</v>
      </c>
    </row>
    <row r="21002" spans="1:4" ht="15.75" hidden="1" customHeight="1">
      <c r="A21002" s="13" t="s">
        <v>278</v>
      </c>
      <c r="B21002" s="13">
        <v>2000</v>
      </c>
      <c r="C21002" s="13">
        <v>10202054</v>
      </c>
      <c r="D21002" s="13">
        <v>58.365000000000002</v>
      </c>
    </row>
    <row r="21003" spans="1:4" ht="15.75" hidden="1" customHeight="1">
      <c r="A21003" s="13" t="s">
        <v>278</v>
      </c>
      <c r="B21003" s="13">
        <v>2001</v>
      </c>
      <c r="C21003" s="13">
        <v>10177955</v>
      </c>
      <c r="D21003" s="13">
        <v>59.968000000000004</v>
      </c>
    </row>
    <row r="21004" spans="1:4" ht="15.75" hidden="1" customHeight="1">
      <c r="A21004" s="13" t="s">
        <v>278</v>
      </c>
      <c r="B21004" s="13">
        <v>2002</v>
      </c>
      <c r="C21004" s="13">
        <v>10148404</v>
      </c>
      <c r="D21004" s="13">
        <v>59.005000000000003</v>
      </c>
    </row>
    <row r="21005" spans="1:4" ht="15.75" hidden="1" customHeight="1">
      <c r="A21005" s="13" t="s">
        <v>278</v>
      </c>
      <c r="B21005" s="13">
        <v>2003</v>
      </c>
      <c r="C21005" s="13">
        <v>10118060</v>
      </c>
      <c r="D21005" s="13">
        <v>61.756</v>
      </c>
    </row>
    <row r="21006" spans="1:4" ht="15.75" hidden="1" customHeight="1">
      <c r="A21006" s="13" t="s">
        <v>278</v>
      </c>
      <c r="B21006" s="13">
        <v>2004</v>
      </c>
      <c r="C21006" s="13">
        <v>10094499</v>
      </c>
      <c r="D21006" s="13">
        <v>60.13</v>
      </c>
    </row>
    <row r="21007" spans="1:4" ht="15.75" hidden="1" customHeight="1">
      <c r="A21007" s="13" t="s">
        <v>278</v>
      </c>
      <c r="B21007" s="13">
        <v>2005</v>
      </c>
      <c r="C21007" s="13">
        <v>10073533</v>
      </c>
      <c r="D21007" s="13">
        <v>60.276000000000003</v>
      </c>
    </row>
    <row r="21008" spans="1:4" ht="15.75" hidden="1" customHeight="1">
      <c r="A21008" s="13" t="s">
        <v>278</v>
      </c>
      <c r="B21008" s="13">
        <v>2006</v>
      </c>
      <c r="C21008" s="13">
        <v>10057063</v>
      </c>
      <c r="D21008" s="13">
        <v>59.633000000000003</v>
      </c>
    </row>
    <row r="21009" spans="1:4" ht="15.75" hidden="1" customHeight="1">
      <c r="A21009" s="13" t="s">
        <v>278</v>
      </c>
      <c r="B21009" s="13">
        <v>2007</v>
      </c>
      <c r="C21009" s="13">
        <v>10041171</v>
      </c>
      <c r="D21009" s="13">
        <v>58.554000000000002</v>
      </c>
    </row>
    <row r="21010" spans="1:4" ht="15.75" hidden="1" customHeight="1">
      <c r="A21010" s="13" t="s">
        <v>278</v>
      </c>
      <c r="B21010" s="13">
        <v>2008</v>
      </c>
      <c r="C21010" s="13">
        <v>10023508</v>
      </c>
      <c r="D21010" s="13">
        <v>57.247999999999998</v>
      </c>
    </row>
    <row r="21011" spans="1:4" ht="15.75" hidden="1" customHeight="1">
      <c r="A21011" s="13" t="s">
        <v>278</v>
      </c>
      <c r="B21011" s="13">
        <v>2009</v>
      </c>
      <c r="C21011" s="13">
        <v>10008581</v>
      </c>
      <c r="D21011" s="13">
        <v>51.463999999999999</v>
      </c>
    </row>
    <row r="21012" spans="1:4" ht="15.75" hidden="1" customHeight="1">
      <c r="A21012" s="13" t="s">
        <v>278</v>
      </c>
      <c r="B21012" s="13">
        <v>2010</v>
      </c>
      <c r="C21012" s="13">
        <v>9986832</v>
      </c>
      <c r="D21012" s="13">
        <v>52.069000000000003</v>
      </c>
    </row>
    <row r="21013" spans="1:4" ht="15.75" hidden="1" customHeight="1">
      <c r="A21013" s="13" t="s">
        <v>278</v>
      </c>
      <c r="B21013" s="13">
        <v>2011</v>
      </c>
      <c r="C21013" s="13">
        <v>9953247</v>
      </c>
      <c r="D21013" s="13">
        <v>50.191000000000003</v>
      </c>
    </row>
    <row r="21014" spans="1:4" ht="15.75" hidden="1" customHeight="1">
      <c r="A21014" s="13" t="s">
        <v>278</v>
      </c>
      <c r="B21014" s="13">
        <v>2012</v>
      </c>
      <c r="C21014" s="13">
        <v>9922133</v>
      </c>
      <c r="D21014" s="13">
        <v>46.756999999999998</v>
      </c>
    </row>
    <row r="21015" spans="1:4" ht="15.75" hidden="1" customHeight="1">
      <c r="A21015" s="13" t="s">
        <v>278</v>
      </c>
      <c r="B21015" s="13">
        <v>2013</v>
      </c>
      <c r="C21015" s="13">
        <v>9894637</v>
      </c>
      <c r="D21015" s="13">
        <v>43.612000000000002</v>
      </c>
    </row>
    <row r="21016" spans="1:4" ht="15.75" hidden="1" customHeight="1">
      <c r="A21016" s="13" t="s">
        <v>278</v>
      </c>
      <c r="B21016" s="13">
        <v>2014</v>
      </c>
      <c r="C21016" s="13">
        <v>9867906</v>
      </c>
      <c r="D21016" s="13">
        <v>43.73</v>
      </c>
    </row>
    <row r="21017" spans="1:4" ht="15.75" hidden="1" customHeight="1">
      <c r="A21017" s="13" t="s">
        <v>278</v>
      </c>
      <c r="B21017" s="13">
        <v>2015</v>
      </c>
      <c r="C21017" s="13">
        <v>9844250</v>
      </c>
      <c r="D21017" s="13">
        <v>46.652999999999999</v>
      </c>
    </row>
    <row r="21018" spans="1:4" ht="15.75" hidden="1" customHeight="1">
      <c r="A21018" s="13" t="s">
        <v>278</v>
      </c>
      <c r="B21018" s="13">
        <v>2016</v>
      </c>
      <c r="C21018" s="13">
        <v>9815106</v>
      </c>
      <c r="D21018" s="13">
        <v>47.113</v>
      </c>
    </row>
    <row r="21019" spans="1:4" ht="15.75" hidden="1" customHeight="1">
      <c r="A21019" s="13" t="s">
        <v>278</v>
      </c>
      <c r="B21019" s="13">
        <v>2017</v>
      </c>
      <c r="C21019" s="13">
        <v>9788940</v>
      </c>
      <c r="D21019" s="13">
        <v>49.515000000000001</v>
      </c>
    </row>
    <row r="21020" spans="1:4" ht="15.75" hidden="1" customHeight="1">
      <c r="A21020" s="13" t="s">
        <v>278</v>
      </c>
      <c r="B21020" s="13">
        <v>2018</v>
      </c>
      <c r="C21020" s="13">
        <v>9776361</v>
      </c>
      <c r="D21020" s="13">
        <v>49.463000000000001</v>
      </c>
    </row>
    <row r="21021" spans="1:4" ht="15.75" hidden="1" customHeight="1">
      <c r="A21021" s="13" t="s">
        <v>278</v>
      </c>
      <c r="B21021" s="13">
        <v>2019</v>
      </c>
      <c r="C21021" s="13">
        <v>9771799</v>
      </c>
      <c r="D21021" s="13">
        <v>49.234999999999999</v>
      </c>
    </row>
    <row r="21022" spans="1:4" ht="15.75" hidden="1" customHeight="1">
      <c r="A21022" s="13" t="s">
        <v>278</v>
      </c>
      <c r="B21022" s="13">
        <v>2020</v>
      </c>
      <c r="C21022" s="13">
        <v>9750571</v>
      </c>
      <c r="D21022" s="13">
        <v>47.283999999999999</v>
      </c>
    </row>
    <row r="21023" spans="1:4" ht="15.75" hidden="1" customHeight="1">
      <c r="A21023" s="13" t="s">
        <v>278</v>
      </c>
      <c r="B21023" s="13">
        <v>2021</v>
      </c>
      <c r="C21023" s="13">
        <v>9709784</v>
      </c>
      <c r="D21023" s="13">
        <v>48.454999999999998</v>
      </c>
    </row>
    <row r="21024" spans="1:4" ht="15.75" hidden="1" customHeight="1">
      <c r="A21024" s="13" t="s">
        <v>397</v>
      </c>
      <c r="B21024" s="13">
        <v>1750</v>
      </c>
      <c r="C21024" s="13">
        <v>54815</v>
      </c>
      <c r="D21024" s="13">
        <v>0</v>
      </c>
    </row>
    <row r="21025" spans="1:4" ht="15.75" hidden="1" customHeight="1">
      <c r="A21025" s="13" t="s">
        <v>397</v>
      </c>
      <c r="B21025" s="13">
        <v>1751</v>
      </c>
      <c r="D21025" s="13">
        <v>0</v>
      </c>
    </row>
    <row r="21026" spans="1:4" ht="15.75" hidden="1" customHeight="1">
      <c r="A21026" s="13" t="s">
        <v>397</v>
      </c>
      <c r="B21026" s="13">
        <v>1752</v>
      </c>
      <c r="D21026" s="13">
        <v>0</v>
      </c>
    </row>
    <row r="21027" spans="1:4" ht="15.75" hidden="1" customHeight="1">
      <c r="A21027" s="13" t="s">
        <v>397</v>
      </c>
      <c r="B21027" s="13">
        <v>1753</v>
      </c>
      <c r="D21027" s="13">
        <v>0</v>
      </c>
    </row>
    <row r="21028" spans="1:4" ht="15.75" hidden="1" customHeight="1">
      <c r="A21028" s="13" t="s">
        <v>397</v>
      </c>
      <c r="B21028" s="13">
        <v>1754</v>
      </c>
      <c r="D21028" s="13">
        <v>0</v>
      </c>
    </row>
    <row r="21029" spans="1:4" ht="15.75" hidden="1" customHeight="1">
      <c r="A21029" s="13" t="s">
        <v>397</v>
      </c>
      <c r="B21029" s="13">
        <v>1755</v>
      </c>
      <c r="D21029" s="13">
        <v>0</v>
      </c>
    </row>
    <row r="21030" spans="1:4" ht="15.75" hidden="1" customHeight="1">
      <c r="A21030" s="13" t="s">
        <v>397</v>
      </c>
      <c r="B21030" s="13">
        <v>1756</v>
      </c>
      <c r="D21030" s="13">
        <v>0</v>
      </c>
    </row>
    <row r="21031" spans="1:4" ht="15.75" hidden="1" customHeight="1">
      <c r="A21031" s="13" t="s">
        <v>397</v>
      </c>
      <c r="B21031" s="13">
        <v>1757</v>
      </c>
      <c r="D21031" s="13">
        <v>0</v>
      </c>
    </row>
    <row r="21032" spans="1:4" ht="15.75" hidden="1" customHeight="1">
      <c r="A21032" s="13" t="s">
        <v>397</v>
      </c>
      <c r="B21032" s="13">
        <v>1758</v>
      </c>
      <c r="D21032" s="13">
        <v>0</v>
      </c>
    </row>
    <row r="21033" spans="1:4" ht="15.75" hidden="1" customHeight="1">
      <c r="A21033" s="13" t="s">
        <v>397</v>
      </c>
      <c r="B21033" s="13">
        <v>1759</v>
      </c>
      <c r="D21033" s="13">
        <v>0</v>
      </c>
    </row>
    <row r="21034" spans="1:4" ht="15.75" hidden="1" customHeight="1">
      <c r="A21034" s="13" t="s">
        <v>397</v>
      </c>
      <c r="B21034" s="13">
        <v>1760</v>
      </c>
      <c r="C21034" s="13">
        <v>55933</v>
      </c>
      <c r="D21034" s="13">
        <v>0</v>
      </c>
    </row>
    <row r="21035" spans="1:4" ht="15.75" hidden="1" customHeight="1">
      <c r="A21035" s="13" t="s">
        <v>397</v>
      </c>
      <c r="B21035" s="13">
        <v>1761</v>
      </c>
      <c r="D21035" s="13">
        <v>0</v>
      </c>
    </row>
    <row r="21036" spans="1:4" ht="15.75" hidden="1" customHeight="1">
      <c r="A21036" s="13" t="s">
        <v>397</v>
      </c>
      <c r="B21036" s="13">
        <v>1762</v>
      </c>
      <c r="D21036" s="13">
        <v>0</v>
      </c>
    </row>
    <row r="21037" spans="1:4" ht="15.75" hidden="1" customHeight="1">
      <c r="A21037" s="13" t="s">
        <v>397</v>
      </c>
      <c r="B21037" s="13">
        <v>1763</v>
      </c>
      <c r="D21037" s="13">
        <v>0</v>
      </c>
    </row>
    <row r="21038" spans="1:4" ht="15.75" hidden="1" customHeight="1">
      <c r="A21038" s="13" t="s">
        <v>397</v>
      </c>
      <c r="B21038" s="13">
        <v>1764</v>
      </c>
      <c r="D21038" s="13">
        <v>0</v>
      </c>
    </row>
    <row r="21039" spans="1:4" ht="15.75" hidden="1" customHeight="1">
      <c r="A21039" s="13" t="s">
        <v>397</v>
      </c>
      <c r="B21039" s="13">
        <v>1765</v>
      </c>
      <c r="D21039" s="13">
        <v>0</v>
      </c>
    </row>
    <row r="21040" spans="1:4" ht="15.75" hidden="1" customHeight="1">
      <c r="A21040" s="13" t="s">
        <v>397</v>
      </c>
      <c r="B21040" s="13">
        <v>1766</v>
      </c>
      <c r="D21040" s="13">
        <v>0</v>
      </c>
    </row>
    <row r="21041" spans="1:4" ht="15.75" hidden="1" customHeight="1">
      <c r="A21041" s="13" t="s">
        <v>397</v>
      </c>
      <c r="B21041" s="13">
        <v>1767</v>
      </c>
      <c r="D21041" s="13">
        <v>0</v>
      </c>
    </row>
    <row r="21042" spans="1:4" ht="15.75" hidden="1" customHeight="1">
      <c r="A21042" s="13" t="s">
        <v>397</v>
      </c>
      <c r="B21042" s="13">
        <v>1768</v>
      </c>
      <c r="D21042" s="13">
        <v>0</v>
      </c>
    </row>
    <row r="21043" spans="1:4" ht="15.75" hidden="1" customHeight="1">
      <c r="A21043" s="13" t="s">
        <v>397</v>
      </c>
      <c r="B21043" s="13">
        <v>1769</v>
      </c>
      <c r="D21043" s="13">
        <v>0</v>
      </c>
    </row>
    <row r="21044" spans="1:4" ht="15.75" hidden="1" customHeight="1">
      <c r="A21044" s="13" t="s">
        <v>397</v>
      </c>
      <c r="B21044" s="13">
        <v>1770</v>
      </c>
      <c r="C21044" s="13">
        <v>57075</v>
      </c>
      <c r="D21044" s="13">
        <v>0</v>
      </c>
    </row>
    <row r="21045" spans="1:4" ht="15.75" hidden="1" customHeight="1">
      <c r="A21045" s="13" t="s">
        <v>397</v>
      </c>
      <c r="B21045" s="13">
        <v>1771</v>
      </c>
      <c r="D21045" s="13">
        <v>0</v>
      </c>
    </row>
    <row r="21046" spans="1:4" ht="15.75" hidden="1" customHeight="1">
      <c r="A21046" s="13" t="s">
        <v>397</v>
      </c>
      <c r="B21046" s="13">
        <v>1772</v>
      </c>
      <c r="D21046" s="13">
        <v>0</v>
      </c>
    </row>
    <row r="21047" spans="1:4" ht="15.75" hidden="1" customHeight="1">
      <c r="A21047" s="13" t="s">
        <v>397</v>
      </c>
      <c r="B21047" s="13">
        <v>1773</v>
      </c>
      <c r="D21047" s="13">
        <v>0</v>
      </c>
    </row>
    <row r="21048" spans="1:4" ht="15.75" hidden="1" customHeight="1">
      <c r="A21048" s="13" t="s">
        <v>397</v>
      </c>
      <c r="B21048" s="13">
        <v>1774</v>
      </c>
      <c r="D21048" s="13">
        <v>0</v>
      </c>
    </row>
    <row r="21049" spans="1:4" ht="15.75" hidden="1" customHeight="1">
      <c r="A21049" s="13" t="s">
        <v>397</v>
      </c>
      <c r="B21049" s="13">
        <v>1775</v>
      </c>
      <c r="D21049" s="13">
        <v>0</v>
      </c>
    </row>
    <row r="21050" spans="1:4" ht="15.75" hidden="1" customHeight="1">
      <c r="A21050" s="13" t="s">
        <v>397</v>
      </c>
      <c r="B21050" s="13">
        <v>1776</v>
      </c>
      <c r="D21050" s="13">
        <v>0</v>
      </c>
    </row>
    <row r="21051" spans="1:4" ht="15.75" hidden="1" customHeight="1">
      <c r="A21051" s="13" t="s">
        <v>397</v>
      </c>
      <c r="B21051" s="13">
        <v>1777</v>
      </c>
      <c r="D21051" s="13">
        <v>0</v>
      </c>
    </row>
    <row r="21052" spans="1:4" ht="15.75" hidden="1" customHeight="1">
      <c r="A21052" s="13" t="s">
        <v>397</v>
      </c>
      <c r="B21052" s="13">
        <v>1778</v>
      </c>
      <c r="D21052" s="13">
        <v>0</v>
      </c>
    </row>
    <row r="21053" spans="1:4" ht="15.75" hidden="1" customHeight="1">
      <c r="A21053" s="13" t="s">
        <v>397</v>
      </c>
      <c r="B21053" s="13">
        <v>1779</v>
      </c>
      <c r="D21053" s="13">
        <v>0</v>
      </c>
    </row>
    <row r="21054" spans="1:4" ht="15.75" hidden="1" customHeight="1">
      <c r="A21054" s="13" t="s">
        <v>397</v>
      </c>
      <c r="B21054" s="13">
        <v>1780</v>
      </c>
      <c r="C21054" s="13">
        <v>58240</v>
      </c>
      <c r="D21054" s="13">
        <v>0</v>
      </c>
    </row>
    <row r="21055" spans="1:4" ht="15.75" hidden="1" customHeight="1">
      <c r="A21055" s="13" t="s">
        <v>397</v>
      </c>
      <c r="B21055" s="13">
        <v>1781</v>
      </c>
      <c r="D21055" s="13">
        <v>0</v>
      </c>
    </row>
    <row r="21056" spans="1:4" ht="15.75" hidden="1" customHeight="1">
      <c r="A21056" s="13" t="s">
        <v>397</v>
      </c>
      <c r="B21056" s="13">
        <v>1782</v>
      </c>
      <c r="D21056" s="13">
        <v>0</v>
      </c>
    </row>
    <row r="21057" spans="1:4" ht="15.75" hidden="1" customHeight="1">
      <c r="A21057" s="13" t="s">
        <v>397</v>
      </c>
      <c r="B21057" s="13">
        <v>1783</v>
      </c>
      <c r="D21057" s="13">
        <v>0</v>
      </c>
    </row>
    <row r="21058" spans="1:4" ht="15.75" hidden="1" customHeight="1">
      <c r="A21058" s="13" t="s">
        <v>397</v>
      </c>
      <c r="B21058" s="13">
        <v>1784</v>
      </c>
      <c r="D21058" s="13">
        <v>0</v>
      </c>
    </row>
    <row r="21059" spans="1:4" ht="15.75" hidden="1" customHeight="1">
      <c r="A21059" s="13" t="s">
        <v>397</v>
      </c>
      <c r="B21059" s="13">
        <v>1785</v>
      </c>
      <c r="D21059" s="13">
        <v>0</v>
      </c>
    </row>
    <row r="21060" spans="1:4" ht="15.75" hidden="1" customHeight="1">
      <c r="A21060" s="13" t="s">
        <v>397</v>
      </c>
      <c r="B21060" s="13">
        <v>1786</v>
      </c>
      <c r="D21060" s="13">
        <v>0</v>
      </c>
    </row>
    <row r="21061" spans="1:4" ht="15.75" hidden="1" customHeight="1">
      <c r="A21061" s="13" t="s">
        <v>397</v>
      </c>
      <c r="B21061" s="13">
        <v>1787</v>
      </c>
      <c r="D21061" s="13">
        <v>0</v>
      </c>
    </row>
    <row r="21062" spans="1:4" ht="15.75" hidden="1" customHeight="1">
      <c r="A21062" s="13" t="s">
        <v>397</v>
      </c>
      <c r="B21062" s="13">
        <v>1788</v>
      </c>
      <c r="D21062" s="13">
        <v>0</v>
      </c>
    </row>
    <row r="21063" spans="1:4" ht="15.75" hidden="1" customHeight="1">
      <c r="A21063" s="13" t="s">
        <v>397</v>
      </c>
      <c r="B21063" s="13">
        <v>1789</v>
      </c>
      <c r="D21063" s="13">
        <v>0</v>
      </c>
    </row>
    <row r="21064" spans="1:4" ht="15.75" hidden="1" customHeight="1">
      <c r="A21064" s="13" t="s">
        <v>397</v>
      </c>
      <c r="B21064" s="13">
        <v>1790</v>
      </c>
      <c r="C21064" s="13">
        <v>59428</v>
      </c>
      <c r="D21064" s="13">
        <v>0</v>
      </c>
    </row>
    <row r="21065" spans="1:4" ht="15.75" hidden="1" customHeight="1">
      <c r="A21065" s="13" t="s">
        <v>397</v>
      </c>
      <c r="B21065" s="13">
        <v>1791</v>
      </c>
      <c r="D21065" s="13">
        <v>0</v>
      </c>
    </row>
    <row r="21066" spans="1:4" ht="15.75" hidden="1" customHeight="1">
      <c r="A21066" s="13" t="s">
        <v>397</v>
      </c>
      <c r="B21066" s="13">
        <v>1792</v>
      </c>
      <c r="D21066" s="13">
        <v>0</v>
      </c>
    </row>
    <row r="21067" spans="1:4" ht="15.75" hidden="1" customHeight="1">
      <c r="A21067" s="13" t="s">
        <v>397</v>
      </c>
      <c r="B21067" s="13">
        <v>1793</v>
      </c>
      <c r="D21067" s="13">
        <v>0</v>
      </c>
    </row>
    <row r="21068" spans="1:4" ht="15.75" hidden="1" customHeight="1">
      <c r="A21068" s="13" t="s">
        <v>397</v>
      </c>
      <c r="B21068" s="13">
        <v>1794</v>
      </c>
      <c r="D21068" s="13">
        <v>0</v>
      </c>
    </row>
    <row r="21069" spans="1:4" ht="15.75" hidden="1" customHeight="1">
      <c r="A21069" s="13" t="s">
        <v>397</v>
      </c>
      <c r="B21069" s="13">
        <v>1795</v>
      </c>
      <c r="D21069" s="13">
        <v>0</v>
      </c>
    </row>
    <row r="21070" spans="1:4" ht="15.75" hidden="1" customHeight="1">
      <c r="A21070" s="13" t="s">
        <v>397</v>
      </c>
      <c r="B21070" s="13">
        <v>1796</v>
      </c>
      <c r="D21070" s="13">
        <v>0</v>
      </c>
    </row>
    <row r="21071" spans="1:4" ht="15.75" hidden="1" customHeight="1">
      <c r="A21071" s="13" t="s">
        <v>397</v>
      </c>
      <c r="B21071" s="13">
        <v>1797</v>
      </c>
      <c r="D21071" s="13">
        <v>0</v>
      </c>
    </row>
    <row r="21072" spans="1:4" ht="15.75" hidden="1" customHeight="1">
      <c r="A21072" s="13" t="s">
        <v>397</v>
      </c>
      <c r="B21072" s="13">
        <v>1798</v>
      </c>
      <c r="D21072" s="13">
        <v>0</v>
      </c>
    </row>
    <row r="21073" spans="1:4" ht="15.75" hidden="1" customHeight="1">
      <c r="A21073" s="13" t="s">
        <v>397</v>
      </c>
      <c r="B21073" s="13">
        <v>1799</v>
      </c>
      <c r="D21073" s="13">
        <v>0</v>
      </c>
    </row>
    <row r="21074" spans="1:4" ht="15.75" hidden="1" customHeight="1">
      <c r="A21074" s="13" t="s">
        <v>397</v>
      </c>
      <c r="B21074" s="13">
        <v>1800</v>
      </c>
      <c r="C21074" s="13">
        <v>61428</v>
      </c>
      <c r="D21074" s="13">
        <v>0</v>
      </c>
    </row>
    <row r="21075" spans="1:4" ht="15.75" hidden="1" customHeight="1">
      <c r="A21075" s="13" t="s">
        <v>397</v>
      </c>
      <c r="B21075" s="13">
        <v>1801</v>
      </c>
      <c r="C21075" s="13">
        <v>61428</v>
      </c>
      <c r="D21075" s="13">
        <v>0</v>
      </c>
    </row>
    <row r="21076" spans="1:4" ht="15.75" hidden="1" customHeight="1">
      <c r="A21076" s="13" t="s">
        <v>397</v>
      </c>
      <c r="B21076" s="13">
        <v>1802</v>
      </c>
      <c r="C21076" s="13">
        <v>61428</v>
      </c>
      <c r="D21076" s="13">
        <v>0</v>
      </c>
    </row>
    <row r="21077" spans="1:4" ht="15.75" hidden="1" customHeight="1">
      <c r="A21077" s="13" t="s">
        <v>397</v>
      </c>
      <c r="B21077" s="13">
        <v>1803</v>
      </c>
      <c r="C21077" s="13">
        <v>61428</v>
      </c>
      <c r="D21077" s="13">
        <v>0</v>
      </c>
    </row>
    <row r="21078" spans="1:4" ht="15.75" hidden="1" customHeight="1">
      <c r="A21078" s="13" t="s">
        <v>397</v>
      </c>
      <c r="B21078" s="13">
        <v>1804</v>
      </c>
      <c r="C21078" s="13">
        <v>61428</v>
      </c>
      <c r="D21078" s="13">
        <v>0</v>
      </c>
    </row>
    <row r="21079" spans="1:4" ht="15.75" hidden="1" customHeight="1">
      <c r="A21079" s="13" t="s">
        <v>397</v>
      </c>
      <c r="B21079" s="13">
        <v>1805</v>
      </c>
      <c r="C21079" s="13">
        <v>61428</v>
      </c>
      <c r="D21079" s="13">
        <v>0</v>
      </c>
    </row>
    <row r="21080" spans="1:4" ht="15.75" hidden="1" customHeight="1">
      <c r="A21080" s="13" t="s">
        <v>397</v>
      </c>
      <c r="B21080" s="13">
        <v>1806</v>
      </c>
      <c r="C21080" s="13">
        <v>61428</v>
      </c>
      <c r="D21080" s="13">
        <v>0</v>
      </c>
    </row>
    <row r="21081" spans="1:4" ht="15.75" hidden="1" customHeight="1">
      <c r="A21081" s="13" t="s">
        <v>397</v>
      </c>
      <c r="B21081" s="13">
        <v>1807</v>
      </c>
      <c r="C21081" s="13">
        <v>61428</v>
      </c>
      <c r="D21081" s="13">
        <v>0</v>
      </c>
    </row>
    <row r="21082" spans="1:4" ht="15.75" hidden="1" customHeight="1">
      <c r="A21082" s="13" t="s">
        <v>397</v>
      </c>
      <c r="B21082" s="13">
        <v>1808</v>
      </c>
      <c r="C21082" s="13">
        <v>61428</v>
      </c>
      <c r="D21082" s="13">
        <v>0</v>
      </c>
    </row>
    <row r="21083" spans="1:4" ht="15.75" hidden="1" customHeight="1">
      <c r="A21083" s="13" t="s">
        <v>397</v>
      </c>
      <c r="B21083" s="13">
        <v>1809</v>
      </c>
      <c r="C21083" s="13">
        <v>61428</v>
      </c>
      <c r="D21083" s="13">
        <v>0</v>
      </c>
    </row>
    <row r="21084" spans="1:4" ht="15.75" hidden="1" customHeight="1">
      <c r="A21084" s="13" t="s">
        <v>397</v>
      </c>
      <c r="B21084" s="13">
        <v>1810</v>
      </c>
      <c r="C21084" s="13">
        <v>61428</v>
      </c>
      <c r="D21084" s="13">
        <v>0</v>
      </c>
    </row>
    <row r="21085" spans="1:4" ht="15.75" hidden="1" customHeight="1">
      <c r="A21085" s="13" t="s">
        <v>397</v>
      </c>
      <c r="B21085" s="13">
        <v>1811</v>
      </c>
      <c r="C21085" s="13">
        <v>61428</v>
      </c>
      <c r="D21085" s="13">
        <v>0</v>
      </c>
    </row>
    <row r="21086" spans="1:4" ht="15.75" hidden="1" customHeight="1">
      <c r="A21086" s="13" t="s">
        <v>397</v>
      </c>
      <c r="B21086" s="13">
        <v>1812</v>
      </c>
      <c r="C21086" s="13">
        <v>61428</v>
      </c>
      <c r="D21086" s="13">
        <v>0</v>
      </c>
    </row>
    <row r="21087" spans="1:4" ht="15.75" hidden="1" customHeight="1">
      <c r="A21087" s="13" t="s">
        <v>397</v>
      </c>
      <c r="B21087" s="13">
        <v>1813</v>
      </c>
      <c r="C21087" s="13">
        <v>61428</v>
      </c>
      <c r="D21087" s="13">
        <v>0</v>
      </c>
    </row>
    <row r="21088" spans="1:4" ht="15.75" hidden="1" customHeight="1">
      <c r="A21088" s="13" t="s">
        <v>397</v>
      </c>
      <c r="B21088" s="13">
        <v>1814</v>
      </c>
      <c r="C21088" s="13">
        <v>61428</v>
      </c>
      <c r="D21088" s="13">
        <v>0</v>
      </c>
    </row>
    <row r="21089" spans="1:4" ht="15.75" hidden="1" customHeight="1">
      <c r="A21089" s="13" t="s">
        <v>397</v>
      </c>
      <c r="B21089" s="13">
        <v>1815</v>
      </c>
      <c r="C21089" s="13">
        <v>61428</v>
      </c>
      <c r="D21089" s="13">
        <v>0</v>
      </c>
    </row>
    <row r="21090" spans="1:4" ht="15.75" hidden="1" customHeight="1">
      <c r="A21090" s="13" t="s">
        <v>397</v>
      </c>
      <c r="B21090" s="13">
        <v>1816</v>
      </c>
      <c r="C21090" s="13">
        <v>61428</v>
      </c>
      <c r="D21090" s="13">
        <v>0</v>
      </c>
    </row>
    <row r="21091" spans="1:4" ht="15.75" hidden="1" customHeight="1">
      <c r="A21091" s="13" t="s">
        <v>397</v>
      </c>
      <c r="B21091" s="13">
        <v>1817</v>
      </c>
      <c r="C21091" s="13">
        <v>61428</v>
      </c>
      <c r="D21091" s="13">
        <v>0</v>
      </c>
    </row>
    <row r="21092" spans="1:4" ht="15.75" hidden="1" customHeight="1">
      <c r="A21092" s="13" t="s">
        <v>397</v>
      </c>
      <c r="B21092" s="13">
        <v>1818</v>
      </c>
      <c r="C21092" s="13">
        <v>61428</v>
      </c>
      <c r="D21092" s="13">
        <v>0</v>
      </c>
    </row>
    <row r="21093" spans="1:4" ht="15.75" hidden="1" customHeight="1">
      <c r="A21093" s="13" t="s">
        <v>397</v>
      </c>
      <c r="B21093" s="13">
        <v>1819</v>
      </c>
      <c r="C21093" s="13">
        <v>61382</v>
      </c>
      <c r="D21093" s="13">
        <v>0</v>
      </c>
    </row>
    <row r="21094" spans="1:4" ht="15.75" hidden="1" customHeight="1">
      <c r="A21094" s="13" t="s">
        <v>397</v>
      </c>
      <c r="B21094" s="13">
        <v>1820</v>
      </c>
      <c r="C21094" s="13">
        <v>61291</v>
      </c>
      <c r="D21094" s="13">
        <v>0</v>
      </c>
    </row>
    <row r="21095" spans="1:4" ht="15.75" hidden="1" customHeight="1">
      <c r="A21095" s="13" t="s">
        <v>397</v>
      </c>
      <c r="B21095" s="13">
        <v>1821</v>
      </c>
      <c r="C21095" s="13">
        <v>61153</v>
      </c>
      <c r="D21095" s="13">
        <v>0</v>
      </c>
    </row>
    <row r="21096" spans="1:4" ht="15.75" hidden="1" customHeight="1">
      <c r="A21096" s="13" t="s">
        <v>397</v>
      </c>
      <c r="B21096" s="13">
        <v>1822</v>
      </c>
      <c r="C21096" s="13">
        <v>60971</v>
      </c>
      <c r="D21096" s="13">
        <v>0</v>
      </c>
    </row>
    <row r="21097" spans="1:4" ht="15.75" hidden="1" customHeight="1">
      <c r="A21097" s="13" t="s">
        <v>397</v>
      </c>
      <c r="B21097" s="13">
        <v>1823</v>
      </c>
      <c r="C21097" s="13">
        <v>60743</v>
      </c>
      <c r="D21097" s="13">
        <v>0</v>
      </c>
    </row>
    <row r="21098" spans="1:4" ht="15.75" hidden="1" customHeight="1">
      <c r="A21098" s="13" t="s">
        <v>397</v>
      </c>
      <c r="B21098" s="13">
        <v>1824</v>
      </c>
      <c r="C21098" s="13">
        <v>60517</v>
      </c>
      <c r="D21098" s="13">
        <v>0</v>
      </c>
    </row>
    <row r="21099" spans="1:4" ht="15.75" hidden="1" customHeight="1">
      <c r="A21099" s="13" t="s">
        <v>397</v>
      </c>
      <c r="B21099" s="13">
        <v>1825</v>
      </c>
      <c r="C21099" s="13">
        <v>60291</v>
      </c>
      <c r="D21099" s="13">
        <v>0</v>
      </c>
    </row>
    <row r="21100" spans="1:4" ht="15.75" hidden="1" customHeight="1">
      <c r="A21100" s="13" t="s">
        <v>397</v>
      </c>
      <c r="B21100" s="13">
        <v>1826</v>
      </c>
      <c r="C21100" s="13">
        <v>60065</v>
      </c>
      <c r="D21100" s="13">
        <v>0</v>
      </c>
    </row>
    <row r="21101" spans="1:4" ht="15.75" hidden="1" customHeight="1">
      <c r="A21101" s="13" t="s">
        <v>397</v>
      </c>
      <c r="B21101" s="13">
        <v>1827</v>
      </c>
      <c r="C21101" s="13">
        <v>59841</v>
      </c>
      <c r="D21101" s="13">
        <v>0</v>
      </c>
    </row>
    <row r="21102" spans="1:4" ht="15.75" hidden="1" customHeight="1">
      <c r="A21102" s="13" t="s">
        <v>397</v>
      </c>
      <c r="B21102" s="13">
        <v>1828</v>
      </c>
      <c r="C21102" s="13">
        <v>59618</v>
      </c>
      <c r="D21102" s="13">
        <v>0</v>
      </c>
    </row>
    <row r="21103" spans="1:4" ht="15.75" hidden="1" customHeight="1">
      <c r="A21103" s="13" t="s">
        <v>397</v>
      </c>
      <c r="B21103" s="13">
        <v>1829</v>
      </c>
      <c r="C21103" s="13">
        <v>59395</v>
      </c>
      <c r="D21103" s="13">
        <v>0</v>
      </c>
    </row>
    <row r="21104" spans="1:4" ht="15.75" hidden="1" customHeight="1">
      <c r="A21104" s="13" t="s">
        <v>397</v>
      </c>
      <c r="B21104" s="13">
        <v>1830</v>
      </c>
      <c r="C21104" s="13">
        <v>59173</v>
      </c>
      <c r="D21104" s="13">
        <v>0</v>
      </c>
    </row>
    <row r="21105" spans="1:4" ht="15.75" hidden="1" customHeight="1">
      <c r="A21105" s="13" t="s">
        <v>397</v>
      </c>
      <c r="B21105" s="13">
        <v>1831</v>
      </c>
      <c r="C21105" s="13">
        <v>58952</v>
      </c>
      <c r="D21105" s="13">
        <v>0</v>
      </c>
    </row>
    <row r="21106" spans="1:4" ht="15.75" hidden="1" customHeight="1">
      <c r="A21106" s="13" t="s">
        <v>397</v>
      </c>
      <c r="B21106" s="13">
        <v>1832</v>
      </c>
      <c r="C21106" s="13">
        <v>58732</v>
      </c>
      <c r="D21106" s="13">
        <v>0</v>
      </c>
    </row>
    <row r="21107" spans="1:4" ht="15.75" hidden="1" customHeight="1">
      <c r="A21107" s="13" t="s">
        <v>397</v>
      </c>
      <c r="B21107" s="13">
        <v>1833</v>
      </c>
      <c r="C21107" s="13">
        <v>58513</v>
      </c>
      <c r="D21107" s="13">
        <v>0</v>
      </c>
    </row>
    <row r="21108" spans="1:4" ht="15.75" hidden="1" customHeight="1">
      <c r="A21108" s="13" t="s">
        <v>397</v>
      </c>
      <c r="B21108" s="13">
        <v>1834</v>
      </c>
      <c r="C21108" s="13">
        <v>58295</v>
      </c>
      <c r="D21108" s="13">
        <v>0</v>
      </c>
    </row>
    <row r="21109" spans="1:4" ht="15.75" hidden="1" customHeight="1">
      <c r="A21109" s="13" t="s">
        <v>397</v>
      </c>
      <c r="B21109" s="13">
        <v>1835</v>
      </c>
      <c r="C21109" s="13">
        <v>58077</v>
      </c>
      <c r="D21109" s="13">
        <v>0</v>
      </c>
    </row>
    <row r="21110" spans="1:4" ht="15.75" hidden="1" customHeight="1">
      <c r="A21110" s="13" t="s">
        <v>397</v>
      </c>
      <c r="B21110" s="13">
        <v>1836</v>
      </c>
      <c r="C21110" s="13">
        <v>57860</v>
      </c>
      <c r="D21110" s="13">
        <v>0</v>
      </c>
    </row>
    <row r="21111" spans="1:4" ht="15.75" hidden="1" customHeight="1">
      <c r="A21111" s="13" t="s">
        <v>397</v>
      </c>
      <c r="B21111" s="13">
        <v>1837</v>
      </c>
      <c r="C21111" s="13">
        <v>57644</v>
      </c>
      <c r="D21111" s="13">
        <v>0</v>
      </c>
    </row>
    <row r="21112" spans="1:4" ht="15.75" hidden="1" customHeight="1">
      <c r="A21112" s="13" t="s">
        <v>397</v>
      </c>
      <c r="B21112" s="13">
        <v>1838</v>
      </c>
      <c r="C21112" s="13">
        <v>57429</v>
      </c>
      <c r="D21112" s="13">
        <v>0</v>
      </c>
    </row>
    <row r="21113" spans="1:4" ht="15.75" hidden="1" customHeight="1">
      <c r="A21113" s="13" t="s">
        <v>397</v>
      </c>
      <c r="B21113" s="13">
        <v>1839</v>
      </c>
      <c r="C21113" s="13">
        <v>57296</v>
      </c>
      <c r="D21113" s="13">
        <v>0</v>
      </c>
    </row>
    <row r="21114" spans="1:4" ht="15.75" hidden="1" customHeight="1">
      <c r="A21114" s="13" t="s">
        <v>397</v>
      </c>
      <c r="B21114" s="13">
        <v>1840</v>
      </c>
      <c r="C21114" s="13">
        <v>57247</v>
      </c>
      <c r="D21114" s="13">
        <v>0</v>
      </c>
    </row>
    <row r="21115" spans="1:4" ht="15.75" hidden="1" customHeight="1">
      <c r="A21115" s="13" t="s">
        <v>397</v>
      </c>
      <c r="B21115" s="13">
        <v>1841</v>
      </c>
      <c r="C21115" s="13">
        <v>57280</v>
      </c>
      <c r="D21115" s="13">
        <v>0</v>
      </c>
    </row>
    <row r="21116" spans="1:4" ht="15.75" hidden="1" customHeight="1">
      <c r="A21116" s="13" t="s">
        <v>397</v>
      </c>
      <c r="B21116" s="13">
        <v>1842</v>
      </c>
      <c r="C21116" s="13">
        <v>57395</v>
      </c>
      <c r="D21116" s="13">
        <v>0</v>
      </c>
    </row>
    <row r="21117" spans="1:4" ht="15.75" hidden="1" customHeight="1">
      <c r="A21117" s="13" t="s">
        <v>397</v>
      </c>
      <c r="B21117" s="13">
        <v>1843</v>
      </c>
      <c r="C21117" s="13">
        <v>57593</v>
      </c>
      <c r="D21117" s="13">
        <v>0</v>
      </c>
    </row>
    <row r="21118" spans="1:4" ht="15.75" hidden="1" customHeight="1">
      <c r="A21118" s="13" t="s">
        <v>397</v>
      </c>
      <c r="B21118" s="13">
        <v>1844</v>
      </c>
      <c r="C21118" s="13">
        <v>57792</v>
      </c>
      <c r="D21118" s="13">
        <v>0</v>
      </c>
    </row>
    <row r="21119" spans="1:4" ht="15.75" hidden="1" customHeight="1">
      <c r="A21119" s="13" t="s">
        <v>397</v>
      </c>
      <c r="B21119" s="13">
        <v>1845</v>
      </c>
      <c r="C21119" s="13">
        <v>57992</v>
      </c>
      <c r="D21119" s="13">
        <v>0</v>
      </c>
    </row>
    <row r="21120" spans="1:4" ht="15.75" hidden="1" customHeight="1">
      <c r="A21120" s="13" t="s">
        <v>397</v>
      </c>
      <c r="B21120" s="13">
        <v>1846</v>
      </c>
      <c r="C21120" s="13">
        <v>58192</v>
      </c>
      <c r="D21120" s="13">
        <v>0</v>
      </c>
    </row>
    <row r="21121" spans="1:4" ht="15.75" hidden="1" customHeight="1">
      <c r="A21121" s="13" t="s">
        <v>397</v>
      </c>
      <c r="B21121" s="13">
        <v>1847</v>
      </c>
      <c r="C21121" s="13">
        <v>58393</v>
      </c>
      <c r="D21121" s="13">
        <v>0</v>
      </c>
    </row>
    <row r="21122" spans="1:4" ht="15.75" hidden="1" customHeight="1">
      <c r="A21122" s="13" t="s">
        <v>397</v>
      </c>
      <c r="B21122" s="13">
        <v>1848</v>
      </c>
      <c r="C21122" s="13">
        <v>58595</v>
      </c>
      <c r="D21122" s="13">
        <v>0</v>
      </c>
    </row>
    <row r="21123" spans="1:4" ht="15.75" hidden="1" customHeight="1">
      <c r="A21123" s="13" t="s">
        <v>397</v>
      </c>
      <c r="B21123" s="13">
        <v>1849</v>
      </c>
      <c r="C21123" s="13">
        <v>58908</v>
      </c>
      <c r="D21123" s="13">
        <v>0</v>
      </c>
    </row>
    <row r="21124" spans="1:4" ht="15.75" hidden="1" customHeight="1">
      <c r="A21124" s="13" t="s">
        <v>397</v>
      </c>
      <c r="B21124" s="13">
        <v>1850</v>
      </c>
      <c r="C21124" s="13">
        <v>59333</v>
      </c>
      <c r="D21124" s="13">
        <v>0</v>
      </c>
    </row>
    <row r="21125" spans="1:4" ht="15.75" hidden="1" customHeight="1">
      <c r="A21125" s="13" t="s">
        <v>397</v>
      </c>
      <c r="B21125" s="13">
        <v>1851</v>
      </c>
      <c r="C21125" s="13">
        <v>59869</v>
      </c>
      <c r="D21125" s="13">
        <v>0</v>
      </c>
    </row>
    <row r="21126" spans="1:4" ht="15.75" hidden="1" customHeight="1">
      <c r="A21126" s="13" t="s">
        <v>397</v>
      </c>
      <c r="B21126" s="13">
        <v>1852</v>
      </c>
      <c r="C21126" s="13">
        <v>60521</v>
      </c>
      <c r="D21126" s="13">
        <v>0</v>
      </c>
    </row>
    <row r="21127" spans="1:4" ht="15.75" hidden="1" customHeight="1">
      <c r="A21127" s="13" t="s">
        <v>397</v>
      </c>
      <c r="B21127" s="13">
        <v>1853</v>
      </c>
      <c r="C21127" s="13">
        <v>61291</v>
      </c>
      <c r="D21127" s="13">
        <v>0</v>
      </c>
    </row>
    <row r="21128" spans="1:4" ht="15.75" hidden="1" customHeight="1">
      <c r="A21128" s="13" t="s">
        <v>397</v>
      </c>
      <c r="B21128" s="13">
        <v>1854</v>
      </c>
      <c r="C21128" s="13">
        <v>62071</v>
      </c>
      <c r="D21128" s="13">
        <v>0</v>
      </c>
    </row>
    <row r="21129" spans="1:4" ht="15.75" hidden="1" customHeight="1">
      <c r="A21129" s="13" t="s">
        <v>397</v>
      </c>
      <c r="B21129" s="13">
        <v>1855</v>
      </c>
      <c r="C21129" s="13">
        <v>62861</v>
      </c>
      <c r="D21129" s="13">
        <v>0</v>
      </c>
    </row>
    <row r="21130" spans="1:4" ht="15.75" hidden="1" customHeight="1">
      <c r="A21130" s="13" t="s">
        <v>397</v>
      </c>
      <c r="B21130" s="13">
        <v>1856</v>
      </c>
      <c r="C21130" s="13">
        <v>63660</v>
      </c>
      <c r="D21130" s="13">
        <v>0</v>
      </c>
    </row>
    <row r="21131" spans="1:4" ht="15.75" hidden="1" customHeight="1">
      <c r="A21131" s="13" t="s">
        <v>397</v>
      </c>
      <c r="B21131" s="13">
        <v>1857</v>
      </c>
      <c r="C21131" s="13">
        <v>64470</v>
      </c>
      <c r="D21131" s="13">
        <v>0</v>
      </c>
    </row>
    <row r="21132" spans="1:4" ht="15.75" hidden="1" customHeight="1">
      <c r="A21132" s="13" t="s">
        <v>397</v>
      </c>
      <c r="B21132" s="13">
        <v>1858</v>
      </c>
      <c r="C21132" s="13">
        <v>65291</v>
      </c>
      <c r="D21132" s="13">
        <v>0</v>
      </c>
    </row>
    <row r="21133" spans="1:4" ht="15.75" hidden="1" customHeight="1">
      <c r="A21133" s="13" t="s">
        <v>397</v>
      </c>
      <c r="B21133" s="13">
        <v>1859</v>
      </c>
      <c r="C21133" s="13">
        <v>66009</v>
      </c>
      <c r="D21133" s="13">
        <v>0</v>
      </c>
    </row>
    <row r="21134" spans="1:4" ht="15.75" hidden="1" customHeight="1">
      <c r="A21134" s="13" t="s">
        <v>397</v>
      </c>
      <c r="B21134" s="13">
        <v>1860</v>
      </c>
      <c r="C21134" s="13">
        <v>66623</v>
      </c>
      <c r="D21134" s="13">
        <v>0</v>
      </c>
    </row>
    <row r="21135" spans="1:4" ht="15.75" hidden="1" customHeight="1">
      <c r="A21135" s="13" t="s">
        <v>397</v>
      </c>
      <c r="B21135" s="13">
        <v>1861</v>
      </c>
      <c r="C21135" s="13">
        <v>67132</v>
      </c>
      <c r="D21135" s="13">
        <v>0</v>
      </c>
    </row>
    <row r="21136" spans="1:4" ht="15.75" hidden="1" customHeight="1">
      <c r="A21136" s="13" t="s">
        <v>397</v>
      </c>
      <c r="B21136" s="13">
        <v>1862</v>
      </c>
      <c r="C21136" s="13">
        <v>67533</v>
      </c>
      <c r="D21136" s="13">
        <v>0</v>
      </c>
    </row>
    <row r="21137" spans="1:4" ht="15.75" hidden="1" customHeight="1">
      <c r="A21137" s="13" t="s">
        <v>397</v>
      </c>
      <c r="B21137" s="13">
        <v>1863</v>
      </c>
      <c r="C21137" s="13">
        <v>67824</v>
      </c>
      <c r="D21137" s="13">
        <v>0</v>
      </c>
    </row>
    <row r="21138" spans="1:4" ht="15.75" hidden="1" customHeight="1">
      <c r="A21138" s="13" t="s">
        <v>397</v>
      </c>
      <c r="B21138" s="13">
        <v>1864</v>
      </c>
      <c r="C21138" s="13">
        <v>68117</v>
      </c>
      <c r="D21138" s="13">
        <v>0</v>
      </c>
    </row>
    <row r="21139" spans="1:4" ht="15.75" hidden="1" customHeight="1">
      <c r="A21139" s="13" t="s">
        <v>397</v>
      </c>
      <c r="B21139" s="13">
        <v>1865</v>
      </c>
      <c r="C21139" s="13">
        <v>68411</v>
      </c>
      <c r="D21139" s="13">
        <v>0</v>
      </c>
    </row>
    <row r="21140" spans="1:4" ht="15.75" hidden="1" customHeight="1">
      <c r="A21140" s="13" t="s">
        <v>397</v>
      </c>
      <c r="B21140" s="13">
        <v>1866</v>
      </c>
      <c r="C21140" s="13">
        <v>68707</v>
      </c>
      <c r="D21140" s="13">
        <v>0</v>
      </c>
    </row>
    <row r="21141" spans="1:4" ht="15.75" hidden="1" customHeight="1">
      <c r="A21141" s="13" t="s">
        <v>397</v>
      </c>
      <c r="B21141" s="13">
        <v>1867</v>
      </c>
      <c r="C21141" s="13">
        <v>69003</v>
      </c>
      <c r="D21141" s="13">
        <v>0</v>
      </c>
    </row>
    <row r="21142" spans="1:4" ht="15.75" hidden="1" customHeight="1">
      <c r="A21142" s="13" t="s">
        <v>397</v>
      </c>
      <c r="B21142" s="13">
        <v>1868</v>
      </c>
      <c r="C21142" s="13">
        <v>69301</v>
      </c>
      <c r="D21142" s="13">
        <v>0</v>
      </c>
    </row>
    <row r="21143" spans="1:4" ht="15.75" hidden="1" customHeight="1">
      <c r="A21143" s="13" t="s">
        <v>397</v>
      </c>
      <c r="B21143" s="13">
        <v>1869</v>
      </c>
      <c r="C21143" s="13">
        <v>69579</v>
      </c>
      <c r="D21143" s="13">
        <v>0</v>
      </c>
    </row>
    <row r="21144" spans="1:4" ht="15.75" hidden="1" customHeight="1">
      <c r="A21144" s="13" t="s">
        <v>397</v>
      </c>
      <c r="B21144" s="13">
        <v>1870</v>
      </c>
      <c r="C21144" s="13">
        <v>69835</v>
      </c>
      <c r="D21144" s="13">
        <v>0</v>
      </c>
    </row>
    <row r="21145" spans="1:4" ht="15.75" hidden="1" customHeight="1">
      <c r="A21145" s="13" t="s">
        <v>397</v>
      </c>
      <c r="B21145" s="13">
        <v>1871</v>
      </c>
      <c r="C21145" s="13">
        <v>70071</v>
      </c>
      <c r="D21145" s="13">
        <v>0</v>
      </c>
    </row>
    <row r="21146" spans="1:4" ht="15.75" hidden="1" customHeight="1">
      <c r="A21146" s="13" t="s">
        <v>397</v>
      </c>
      <c r="B21146" s="13">
        <v>1872</v>
      </c>
      <c r="C21146" s="13">
        <v>70285</v>
      </c>
      <c r="D21146" s="13">
        <v>0</v>
      </c>
    </row>
    <row r="21147" spans="1:4" ht="15.75" hidden="1" customHeight="1">
      <c r="A21147" s="13" t="s">
        <v>397</v>
      </c>
      <c r="B21147" s="13">
        <v>1873</v>
      </c>
      <c r="C21147" s="13">
        <v>70478</v>
      </c>
      <c r="D21147" s="13">
        <v>0</v>
      </c>
    </row>
    <row r="21148" spans="1:4" ht="15.75" hidden="1" customHeight="1">
      <c r="A21148" s="13" t="s">
        <v>397</v>
      </c>
      <c r="B21148" s="13">
        <v>1874</v>
      </c>
      <c r="C21148" s="13">
        <v>70672</v>
      </c>
      <c r="D21148" s="13">
        <v>0</v>
      </c>
    </row>
    <row r="21149" spans="1:4" ht="15.75" hidden="1" customHeight="1">
      <c r="A21149" s="13" t="s">
        <v>397</v>
      </c>
      <c r="B21149" s="13">
        <v>1875</v>
      </c>
      <c r="C21149" s="13">
        <v>70866</v>
      </c>
      <c r="D21149" s="13">
        <v>0</v>
      </c>
    </row>
    <row r="21150" spans="1:4" ht="15.75" hidden="1" customHeight="1">
      <c r="A21150" s="13" t="s">
        <v>397</v>
      </c>
      <c r="B21150" s="13">
        <v>1876</v>
      </c>
      <c r="C21150" s="13">
        <v>71061</v>
      </c>
      <c r="D21150" s="13">
        <v>0</v>
      </c>
    </row>
    <row r="21151" spans="1:4" ht="15.75" hidden="1" customHeight="1">
      <c r="A21151" s="13" t="s">
        <v>397</v>
      </c>
      <c r="B21151" s="13">
        <v>1877</v>
      </c>
      <c r="C21151" s="13">
        <v>71257</v>
      </c>
      <c r="D21151" s="13">
        <v>0</v>
      </c>
    </row>
    <row r="21152" spans="1:4" ht="15.75" hidden="1" customHeight="1">
      <c r="A21152" s="13" t="s">
        <v>397</v>
      </c>
      <c r="B21152" s="13">
        <v>1878</v>
      </c>
      <c r="C21152" s="13">
        <v>71453</v>
      </c>
      <c r="D21152" s="13">
        <v>0</v>
      </c>
    </row>
    <row r="21153" spans="1:4" ht="15.75" hidden="1" customHeight="1">
      <c r="A21153" s="13" t="s">
        <v>397</v>
      </c>
      <c r="B21153" s="13">
        <v>1879</v>
      </c>
      <c r="C21153" s="13">
        <v>71588</v>
      </c>
      <c r="D21153" s="13">
        <v>0</v>
      </c>
    </row>
    <row r="21154" spans="1:4" ht="15.75" hidden="1" customHeight="1">
      <c r="A21154" s="13" t="s">
        <v>397</v>
      </c>
      <c r="B21154" s="13">
        <v>1880</v>
      </c>
      <c r="C21154" s="13">
        <v>71664</v>
      </c>
      <c r="D21154" s="13">
        <v>0</v>
      </c>
    </row>
    <row r="21155" spans="1:4" ht="15.75" hidden="1" customHeight="1">
      <c r="A21155" s="13" t="s">
        <v>397</v>
      </c>
      <c r="B21155" s="13">
        <v>1881</v>
      </c>
      <c r="C21155" s="13">
        <v>71679</v>
      </c>
      <c r="D21155" s="13">
        <v>0</v>
      </c>
    </row>
    <row r="21156" spans="1:4" ht="15.75" hidden="1" customHeight="1">
      <c r="A21156" s="13" t="s">
        <v>397</v>
      </c>
      <c r="B21156" s="13">
        <v>1882</v>
      </c>
      <c r="C21156" s="13">
        <v>71635</v>
      </c>
      <c r="D21156" s="13">
        <v>0</v>
      </c>
    </row>
    <row r="21157" spans="1:4" ht="15.75" hidden="1" customHeight="1">
      <c r="A21157" s="13" t="s">
        <v>397</v>
      </c>
      <c r="B21157" s="13">
        <v>1883</v>
      </c>
      <c r="C21157" s="13">
        <v>71529</v>
      </c>
      <c r="D21157" s="13">
        <v>0</v>
      </c>
    </row>
    <row r="21158" spans="1:4" ht="15.75" hidden="1" customHeight="1">
      <c r="A21158" s="13" t="s">
        <v>397</v>
      </c>
      <c r="B21158" s="13">
        <v>1884</v>
      </c>
      <c r="C21158" s="13">
        <v>71424</v>
      </c>
      <c r="D21158" s="13">
        <v>0</v>
      </c>
    </row>
    <row r="21159" spans="1:4" ht="15.75" hidden="1" customHeight="1">
      <c r="A21159" s="13" t="s">
        <v>397</v>
      </c>
      <c r="B21159" s="13">
        <v>1885</v>
      </c>
      <c r="C21159" s="13">
        <v>71319</v>
      </c>
      <c r="D21159" s="13">
        <v>0</v>
      </c>
    </row>
    <row r="21160" spans="1:4" ht="15.75" hidden="1" customHeight="1">
      <c r="A21160" s="13" t="s">
        <v>397</v>
      </c>
      <c r="B21160" s="13">
        <v>1886</v>
      </c>
      <c r="C21160" s="13">
        <v>71214</v>
      </c>
      <c r="D21160" s="13">
        <v>0</v>
      </c>
    </row>
    <row r="21161" spans="1:4" ht="15.75" hidden="1" customHeight="1">
      <c r="A21161" s="13" t="s">
        <v>397</v>
      </c>
      <c r="B21161" s="13">
        <v>1887</v>
      </c>
      <c r="C21161" s="13">
        <v>71110</v>
      </c>
      <c r="D21161" s="13">
        <v>0</v>
      </c>
    </row>
    <row r="21162" spans="1:4" ht="15.75" hidden="1" customHeight="1">
      <c r="A21162" s="13" t="s">
        <v>397</v>
      </c>
      <c r="B21162" s="13">
        <v>1888</v>
      </c>
      <c r="C21162" s="13">
        <v>71005</v>
      </c>
      <c r="D21162" s="13">
        <v>0</v>
      </c>
    </row>
    <row r="21163" spans="1:4" ht="15.75" hidden="1" customHeight="1">
      <c r="A21163" s="13" t="s">
        <v>397</v>
      </c>
      <c r="B21163" s="13">
        <v>1889</v>
      </c>
      <c r="C21163" s="13">
        <v>71055</v>
      </c>
      <c r="D21163" s="13">
        <v>0</v>
      </c>
    </row>
    <row r="21164" spans="1:4" ht="15.75" hidden="1" customHeight="1">
      <c r="A21164" s="13" t="s">
        <v>397</v>
      </c>
      <c r="B21164" s="13">
        <v>1890</v>
      </c>
      <c r="C21164" s="13">
        <v>71259</v>
      </c>
      <c r="D21164" s="13">
        <v>0</v>
      </c>
    </row>
    <row r="21165" spans="1:4" ht="15.75" hidden="1" customHeight="1">
      <c r="A21165" s="13" t="s">
        <v>397</v>
      </c>
      <c r="B21165" s="13">
        <v>1891</v>
      </c>
      <c r="C21165" s="13">
        <v>71619</v>
      </c>
      <c r="D21165" s="13">
        <v>0</v>
      </c>
    </row>
    <row r="21166" spans="1:4" ht="15.75" hidden="1" customHeight="1">
      <c r="A21166" s="13" t="s">
        <v>397</v>
      </c>
      <c r="B21166" s="13">
        <v>1892</v>
      </c>
      <c r="C21166" s="13">
        <v>72137</v>
      </c>
      <c r="D21166" s="13">
        <v>0</v>
      </c>
    </row>
    <row r="21167" spans="1:4" ht="15.75" hidden="1" customHeight="1">
      <c r="A21167" s="13" t="s">
        <v>397</v>
      </c>
      <c r="B21167" s="13">
        <v>1893</v>
      </c>
      <c r="C21167" s="13">
        <v>72813</v>
      </c>
      <c r="D21167" s="13">
        <v>0</v>
      </c>
    </row>
    <row r="21168" spans="1:4" ht="15.75" hidden="1" customHeight="1">
      <c r="A21168" s="13" t="s">
        <v>397</v>
      </c>
      <c r="B21168" s="13">
        <v>1894</v>
      </c>
      <c r="C21168" s="13">
        <v>73496</v>
      </c>
      <c r="D21168" s="13">
        <v>0</v>
      </c>
    </row>
    <row r="21169" spans="1:4" ht="15.75" hidden="1" customHeight="1">
      <c r="A21169" s="13" t="s">
        <v>397</v>
      </c>
      <c r="B21169" s="13">
        <v>1895</v>
      </c>
      <c r="C21169" s="13">
        <v>74185</v>
      </c>
      <c r="D21169" s="13">
        <v>0</v>
      </c>
    </row>
    <row r="21170" spans="1:4" ht="15.75" hidden="1" customHeight="1">
      <c r="A21170" s="13" t="s">
        <v>397</v>
      </c>
      <c r="B21170" s="13">
        <v>1896</v>
      </c>
      <c r="C21170" s="13">
        <v>74880</v>
      </c>
      <c r="D21170" s="13">
        <v>0</v>
      </c>
    </row>
    <row r="21171" spans="1:4" ht="15.75" hidden="1" customHeight="1">
      <c r="A21171" s="13" t="s">
        <v>397</v>
      </c>
      <c r="B21171" s="13">
        <v>1897</v>
      </c>
      <c r="C21171" s="13">
        <v>75582</v>
      </c>
      <c r="D21171" s="13">
        <v>0</v>
      </c>
    </row>
    <row r="21172" spans="1:4" ht="15.75" hidden="1" customHeight="1">
      <c r="A21172" s="13" t="s">
        <v>397</v>
      </c>
      <c r="B21172" s="13">
        <v>1898</v>
      </c>
      <c r="C21172" s="13">
        <v>76291</v>
      </c>
      <c r="D21172" s="13">
        <v>0</v>
      </c>
    </row>
    <row r="21173" spans="1:4" ht="15.75" hidden="1" customHeight="1">
      <c r="A21173" s="13" t="s">
        <v>397</v>
      </c>
      <c r="B21173" s="13">
        <v>1899</v>
      </c>
      <c r="C21173" s="13">
        <v>77048</v>
      </c>
      <c r="D21173" s="13">
        <v>0</v>
      </c>
    </row>
    <row r="21174" spans="1:4" ht="15.75" hidden="1" customHeight="1">
      <c r="A21174" s="13" t="s">
        <v>397</v>
      </c>
      <c r="B21174" s="13">
        <v>1900</v>
      </c>
      <c r="C21174" s="13">
        <v>77854</v>
      </c>
      <c r="D21174" s="13">
        <v>0</v>
      </c>
    </row>
    <row r="21175" spans="1:4" ht="15.75" hidden="1" customHeight="1">
      <c r="A21175" s="13" t="s">
        <v>397</v>
      </c>
      <c r="B21175" s="13">
        <v>1901</v>
      </c>
      <c r="C21175" s="13">
        <v>78711</v>
      </c>
      <c r="D21175" s="13">
        <v>0</v>
      </c>
    </row>
    <row r="21176" spans="1:4" ht="15.75" hidden="1" customHeight="1">
      <c r="A21176" s="13" t="s">
        <v>397</v>
      </c>
      <c r="B21176" s="13">
        <v>1902</v>
      </c>
      <c r="C21176" s="13">
        <v>79619</v>
      </c>
      <c r="D21176" s="13">
        <v>0</v>
      </c>
    </row>
    <row r="21177" spans="1:4" ht="15.75" hidden="1" customHeight="1">
      <c r="A21177" s="13" t="s">
        <v>397</v>
      </c>
      <c r="B21177" s="13">
        <v>1903</v>
      </c>
      <c r="C21177" s="13">
        <v>80579</v>
      </c>
      <c r="D21177" s="13">
        <v>0</v>
      </c>
    </row>
    <row r="21178" spans="1:4" ht="15.75" hidden="1" customHeight="1">
      <c r="A21178" s="13" t="s">
        <v>397</v>
      </c>
      <c r="B21178" s="13">
        <v>1904</v>
      </c>
      <c r="C21178" s="13">
        <v>81551</v>
      </c>
      <c r="D21178" s="13">
        <v>0</v>
      </c>
    </row>
    <row r="21179" spans="1:4" ht="15.75" hidden="1" customHeight="1">
      <c r="A21179" s="13" t="s">
        <v>397</v>
      </c>
      <c r="B21179" s="13">
        <v>1905</v>
      </c>
      <c r="C21179" s="13">
        <v>82535</v>
      </c>
      <c r="D21179" s="13">
        <v>0</v>
      </c>
    </row>
    <row r="21180" spans="1:4" ht="15.75" hidden="1" customHeight="1">
      <c r="A21180" s="13" t="s">
        <v>397</v>
      </c>
      <c r="B21180" s="13">
        <v>1906</v>
      </c>
      <c r="C21180" s="13">
        <v>83531</v>
      </c>
      <c r="D21180" s="13">
        <v>0</v>
      </c>
    </row>
    <row r="21181" spans="1:4" ht="15.75" hidden="1" customHeight="1">
      <c r="A21181" s="13" t="s">
        <v>397</v>
      </c>
      <c r="B21181" s="13">
        <v>1907</v>
      </c>
      <c r="C21181" s="13">
        <v>84538</v>
      </c>
      <c r="D21181" s="13">
        <v>0</v>
      </c>
    </row>
    <row r="21182" spans="1:4" ht="15.75" hidden="1" customHeight="1">
      <c r="A21182" s="13" t="s">
        <v>397</v>
      </c>
      <c r="B21182" s="13">
        <v>1908</v>
      </c>
      <c r="C21182" s="13">
        <v>85558</v>
      </c>
      <c r="D21182" s="13">
        <v>0</v>
      </c>
    </row>
    <row r="21183" spans="1:4" ht="15.75" hidden="1" customHeight="1">
      <c r="A21183" s="13" t="s">
        <v>397</v>
      </c>
      <c r="B21183" s="13">
        <v>1909</v>
      </c>
      <c r="C21183" s="13">
        <v>86567</v>
      </c>
      <c r="D21183" s="13">
        <v>0</v>
      </c>
    </row>
    <row r="21184" spans="1:4" ht="15.75" hidden="1" customHeight="1">
      <c r="A21184" s="13" t="s">
        <v>397</v>
      </c>
      <c r="B21184" s="13">
        <v>1910</v>
      </c>
      <c r="C21184" s="13">
        <v>87565</v>
      </c>
      <c r="D21184" s="13">
        <v>0</v>
      </c>
    </row>
    <row r="21185" spans="1:4" ht="15.75" hidden="1" customHeight="1">
      <c r="A21185" s="13" t="s">
        <v>397</v>
      </c>
      <c r="B21185" s="13">
        <v>1911</v>
      </c>
      <c r="C21185" s="13">
        <v>88552</v>
      </c>
      <c r="D21185" s="13">
        <v>0</v>
      </c>
    </row>
    <row r="21186" spans="1:4" ht="15.75" hidden="1" customHeight="1">
      <c r="A21186" s="13" t="s">
        <v>397</v>
      </c>
      <c r="B21186" s="13">
        <v>1912</v>
      </c>
      <c r="C21186" s="13">
        <v>89526</v>
      </c>
      <c r="D21186" s="13">
        <v>0</v>
      </c>
    </row>
    <row r="21187" spans="1:4" ht="15.75" hidden="1" customHeight="1">
      <c r="A21187" s="13" t="s">
        <v>397</v>
      </c>
      <c r="B21187" s="13">
        <v>1913</v>
      </c>
      <c r="C21187" s="13">
        <v>90488</v>
      </c>
      <c r="D21187" s="13">
        <v>0</v>
      </c>
    </row>
    <row r="21188" spans="1:4" ht="15.75" hidden="1" customHeight="1">
      <c r="A21188" s="13" t="s">
        <v>397</v>
      </c>
      <c r="B21188" s="13">
        <v>1914</v>
      </c>
      <c r="C21188" s="13">
        <v>91461</v>
      </c>
      <c r="D21188" s="13">
        <v>0</v>
      </c>
    </row>
    <row r="21189" spans="1:4" ht="15.75" hidden="1" customHeight="1">
      <c r="A21189" s="13" t="s">
        <v>397</v>
      </c>
      <c r="B21189" s="13">
        <v>1915</v>
      </c>
      <c r="C21189" s="13">
        <v>92444</v>
      </c>
      <c r="D21189" s="13">
        <v>0</v>
      </c>
    </row>
    <row r="21190" spans="1:4" ht="15.75" hidden="1" customHeight="1">
      <c r="A21190" s="13" t="s">
        <v>397</v>
      </c>
      <c r="B21190" s="13">
        <v>1916</v>
      </c>
      <c r="C21190" s="13">
        <v>93438</v>
      </c>
      <c r="D21190" s="13">
        <v>0</v>
      </c>
    </row>
    <row r="21191" spans="1:4" ht="15.75" hidden="1" customHeight="1">
      <c r="A21191" s="13" t="s">
        <v>397</v>
      </c>
      <c r="B21191" s="13">
        <v>1917</v>
      </c>
      <c r="C21191" s="13">
        <v>94442</v>
      </c>
      <c r="D21191" s="13">
        <v>0</v>
      </c>
    </row>
    <row r="21192" spans="1:4" ht="15.75" hidden="1" customHeight="1">
      <c r="A21192" s="13" t="s">
        <v>397</v>
      </c>
      <c r="B21192" s="13">
        <v>1918</v>
      </c>
      <c r="C21192" s="13">
        <v>95464</v>
      </c>
      <c r="D21192" s="13">
        <v>0</v>
      </c>
    </row>
    <row r="21193" spans="1:4" ht="15.75" hidden="1" customHeight="1">
      <c r="A21193" s="13" t="s">
        <v>397</v>
      </c>
      <c r="B21193" s="13">
        <v>1919</v>
      </c>
      <c r="C21193" s="13">
        <v>96495</v>
      </c>
      <c r="D21193" s="13">
        <v>0</v>
      </c>
    </row>
    <row r="21194" spans="1:4" ht="15.75" hidden="1" customHeight="1">
      <c r="A21194" s="13" t="s">
        <v>397</v>
      </c>
      <c r="B21194" s="13">
        <v>1920</v>
      </c>
      <c r="C21194" s="13">
        <v>97534</v>
      </c>
      <c r="D21194" s="13">
        <v>0</v>
      </c>
    </row>
    <row r="21195" spans="1:4" ht="15.75" hidden="1" customHeight="1">
      <c r="A21195" s="13" t="s">
        <v>397</v>
      </c>
      <c r="B21195" s="13">
        <v>1921</v>
      </c>
      <c r="C21195" s="13">
        <v>98582</v>
      </c>
      <c r="D21195" s="13">
        <v>0</v>
      </c>
    </row>
    <row r="21196" spans="1:4" ht="15.75" hidden="1" customHeight="1">
      <c r="A21196" s="13" t="s">
        <v>397</v>
      </c>
      <c r="B21196" s="13">
        <v>1922</v>
      </c>
      <c r="C21196" s="13">
        <v>99639</v>
      </c>
      <c r="D21196" s="13">
        <v>0</v>
      </c>
    </row>
    <row r="21197" spans="1:4" ht="15.75" hidden="1" customHeight="1">
      <c r="A21197" s="13" t="s">
        <v>397</v>
      </c>
      <c r="B21197" s="13">
        <v>1923</v>
      </c>
      <c r="C21197" s="13">
        <v>100704</v>
      </c>
      <c r="D21197" s="13">
        <v>0</v>
      </c>
    </row>
    <row r="21198" spans="1:4" ht="15.75" hidden="1" customHeight="1">
      <c r="A21198" s="13" t="s">
        <v>397</v>
      </c>
      <c r="B21198" s="13">
        <v>1924</v>
      </c>
      <c r="C21198" s="13">
        <v>101781</v>
      </c>
      <c r="D21198" s="13">
        <v>0</v>
      </c>
    </row>
    <row r="21199" spans="1:4" ht="15.75" hidden="1" customHeight="1">
      <c r="A21199" s="13" t="s">
        <v>397</v>
      </c>
      <c r="B21199" s="13">
        <v>1925</v>
      </c>
      <c r="C21199" s="13">
        <v>102870</v>
      </c>
      <c r="D21199" s="13">
        <v>0</v>
      </c>
    </row>
    <row r="21200" spans="1:4" ht="15.75" hidden="1" customHeight="1">
      <c r="A21200" s="13" t="s">
        <v>397</v>
      </c>
      <c r="B21200" s="13">
        <v>1926</v>
      </c>
      <c r="C21200" s="13">
        <v>103970</v>
      </c>
      <c r="D21200" s="13">
        <v>0</v>
      </c>
    </row>
    <row r="21201" spans="1:4" ht="15.75" hidden="1" customHeight="1">
      <c r="A21201" s="13" t="s">
        <v>397</v>
      </c>
      <c r="B21201" s="13">
        <v>1927</v>
      </c>
      <c r="C21201" s="13">
        <v>105082</v>
      </c>
      <c r="D21201" s="13">
        <v>0</v>
      </c>
    </row>
    <row r="21202" spans="1:4" ht="15.75" hidden="1" customHeight="1">
      <c r="A21202" s="13" t="s">
        <v>397</v>
      </c>
      <c r="B21202" s="13">
        <v>1928</v>
      </c>
      <c r="C21202" s="13">
        <v>106206</v>
      </c>
      <c r="D21202" s="13">
        <v>0</v>
      </c>
    </row>
    <row r="21203" spans="1:4" ht="15.75" hidden="1" customHeight="1">
      <c r="A21203" s="13" t="s">
        <v>397</v>
      </c>
      <c r="B21203" s="13">
        <v>1929</v>
      </c>
      <c r="C21203" s="13">
        <v>107337</v>
      </c>
      <c r="D21203" s="13">
        <v>0</v>
      </c>
    </row>
    <row r="21204" spans="1:4" ht="15.75" hidden="1" customHeight="1">
      <c r="A21204" s="13" t="s">
        <v>397</v>
      </c>
      <c r="B21204" s="13">
        <v>1930</v>
      </c>
      <c r="C21204" s="13">
        <v>108477</v>
      </c>
      <c r="D21204" s="13">
        <v>0</v>
      </c>
    </row>
    <row r="21205" spans="1:4" ht="15.75" hidden="1" customHeight="1">
      <c r="A21205" s="13" t="s">
        <v>397</v>
      </c>
      <c r="B21205" s="13">
        <v>1931</v>
      </c>
      <c r="C21205" s="13">
        <v>109624</v>
      </c>
      <c r="D21205" s="13">
        <v>0</v>
      </c>
    </row>
    <row r="21206" spans="1:4" ht="15.75" hidden="1" customHeight="1">
      <c r="A21206" s="13" t="s">
        <v>397</v>
      </c>
      <c r="B21206" s="13">
        <v>1932</v>
      </c>
      <c r="C21206" s="13">
        <v>110779</v>
      </c>
      <c r="D21206" s="13">
        <v>0</v>
      </c>
    </row>
    <row r="21207" spans="1:4" ht="15.75" hidden="1" customHeight="1">
      <c r="A21207" s="13" t="s">
        <v>397</v>
      </c>
      <c r="B21207" s="13">
        <v>1933</v>
      </c>
      <c r="C21207" s="13">
        <v>111942</v>
      </c>
      <c r="D21207" s="13">
        <v>0</v>
      </c>
    </row>
    <row r="21208" spans="1:4" ht="15.75" hidden="1" customHeight="1">
      <c r="A21208" s="13" t="s">
        <v>397</v>
      </c>
      <c r="B21208" s="13">
        <v>1934</v>
      </c>
      <c r="C21208" s="13">
        <v>113117</v>
      </c>
      <c r="D21208" s="13">
        <v>0</v>
      </c>
    </row>
    <row r="21209" spans="1:4" ht="15.75" hidden="1" customHeight="1">
      <c r="A21209" s="13" t="s">
        <v>397</v>
      </c>
      <c r="B21209" s="13">
        <v>1935</v>
      </c>
      <c r="C21209" s="13">
        <v>114305</v>
      </c>
      <c r="D21209" s="13">
        <v>0</v>
      </c>
    </row>
    <row r="21210" spans="1:4" ht="15.75" hidden="1" customHeight="1">
      <c r="A21210" s="13" t="s">
        <v>397</v>
      </c>
      <c r="B21210" s="13">
        <v>1936</v>
      </c>
      <c r="C21210" s="13">
        <v>115505</v>
      </c>
      <c r="D21210" s="13">
        <v>2.1999999999999999E-2</v>
      </c>
    </row>
    <row r="21211" spans="1:4" ht="15.75" hidden="1" customHeight="1">
      <c r="A21211" s="13" t="s">
        <v>397</v>
      </c>
      <c r="B21211" s="13">
        <v>1937</v>
      </c>
      <c r="C21211" s="13">
        <v>116718</v>
      </c>
      <c r="D21211" s="13">
        <v>1.7999999999999999E-2</v>
      </c>
    </row>
    <row r="21212" spans="1:4" ht="15.75" hidden="1" customHeight="1">
      <c r="A21212" s="13" t="s">
        <v>397</v>
      </c>
      <c r="B21212" s="13">
        <v>1938</v>
      </c>
      <c r="C21212" s="13">
        <v>117943</v>
      </c>
      <c r="D21212" s="13">
        <v>0</v>
      </c>
    </row>
    <row r="21213" spans="1:4" ht="15.75" hidden="1" customHeight="1">
      <c r="A21213" s="13" t="s">
        <v>397</v>
      </c>
      <c r="B21213" s="13">
        <v>1939</v>
      </c>
      <c r="C21213" s="13">
        <v>119333</v>
      </c>
      <c r="D21213" s="13">
        <v>0</v>
      </c>
    </row>
    <row r="21214" spans="1:4" ht="15.75" hidden="1" customHeight="1">
      <c r="A21214" s="13" t="s">
        <v>397</v>
      </c>
      <c r="B21214" s="13">
        <v>1940</v>
      </c>
      <c r="C21214" s="13">
        <v>120892</v>
      </c>
      <c r="D21214" s="13">
        <v>3.3000000000000002E-2</v>
      </c>
    </row>
    <row r="21215" spans="1:4" ht="15.75" hidden="1" customHeight="1">
      <c r="A21215" s="13" t="s">
        <v>397</v>
      </c>
      <c r="B21215" s="13">
        <v>1941</v>
      </c>
      <c r="C21215" s="13">
        <v>122625</v>
      </c>
      <c r="D21215" s="13">
        <v>2.5999999999999999E-2</v>
      </c>
    </row>
    <row r="21216" spans="1:4" ht="15.75" hidden="1" customHeight="1">
      <c r="A21216" s="13" t="s">
        <v>397</v>
      </c>
      <c r="B21216" s="13">
        <v>1942</v>
      </c>
      <c r="C21216" s="13">
        <v>124535</v>
      </c>
      <c r="D21216" s="13">
        <v>0</v>
      </c>
    </row>
    <row r="21217" spans="1:4" ht="15.75" hidden="1" customHeight="1">
      <c r="A21217" s="13" t="s">
        <v>397</v>
      </c>
      <c r="B21217" s="13">
        <v>1943</v>
      </c>
      <c r="C21217" s="13">
        <v>126627</v>
      </c>
      <c r="D21217" s="13">
        <v>1.7999999999999999E-2</v>
      </c>
    </row>
    <row r="21218" spans="1:4" ht="15.75" hidden="1" customHeight="1">
      <c r="A21218" s="13" t="s">
        <v>397</v>
      </c>
      <c r="B21218" s="13">
        <v>1944</v>
      </c>
      <c r="C21218" s="13">
        <v>128755</v>
      </c>
      <c r="D21218" s="13">
        <v>1.7999999999999999E-2</v>
      </c>
    </row>
    <row r="21219" spans="1:4" ht="15.75" hidden="1" customHeight="1">
      <c r="A21219" s="13" t="s">
        <v>397</v>
      </c>
      <c r="B21219" s="13">
        <v>1945</v>
      </c>
      <c r="C21219" s="13">
        <v>130918</v>
      </c>
      <c r="D21219" s="13">
        <v>1.4999999999999999E-2</v>
      </c>
    </row>
    <row r="21220" spans="1:4" ht="15.75" hidden="1" customHeight="1">
      <c r="A21220" s="13" t="s">
        <v>397</v>
      </c>
      <c r="B21220" s="13">
        <v>1946</v>
      </c>
      <c r="C21220" s="13">
        <v>133118</v>
      </c>
      <c r="D21220" s="13">
        <v>1.0999999999999999E-2</v>
      </c>
    </row>
    <row r="21221" spans="1:4" ht="15.75" hidden="1" customHeight="1">
      <c r="A21221" s="13" t="s">
        <v>397</v>
      </c>
      <c r="B21221" s="13">
        <v>1947</v>
      </c>
      <c r="C21221" s="13">
        <v>135354</v>
      </c>
      <c r="D21221" s="13">
        <v>4.0000000000000001E-3</v>
      </c>
    </row>
    <row r="21222" spans="1:4" ht="15.75" hidden="1" customHeight="1">
      <c r="A21222" s="13" t="s">
        <v>397</v>
      </c>
      <c r="B21222" s="13">
        <v>1948</v>
      </c>
      <c r="C21222" s="13">
        <v>137628</v>
      </c>
      <c r="D21222" s="13">
        <v>4.0000000000000001E-3</v>
      </c>
    </row>
    <row r="21223" spans="1:4" ht="15.75" hidden="1" customHeight="1">
      <c r="A21223" s="13" t="s">
        <v>397</v>
      </c>
      <c r="B21223" s="13">
        <v>1949</v>
      </c>
      <c r="C21223" s="13">
        <v>140059</v>
      </c>
      <c r="D21223" s="13">
        <v>4.0000000000000001E-3</v>
      </c>
    </row>
    <row r="21224" spans="1:4" ht="15.75" hidden="1" customHeight="1">
      <c r="A21224" s="13" t="s">
        <v>397</v>
      </c>
      <c r="B21224" s="13">
        <v>1950</v>
      </c>
      <c r="C21224" s="13">
        <v>142666</v>
      </c>
      <c r="D21224" s="13">
        <v>0.74</v>
      </c>
    </row>
    <row r="21225" spans="1:4" ht="15.75" hidden="1" customHeight="1">
      <c r="A21225" s="13" t="s">
        <v>397</v>
      </c>
      <c r="B21225" s="13">
        <v>1951</v>
      </c>
      <c r="C21225" s="13">
        <v>145405</v>
      </c>
      <c r="D21225" s="13">
        <v>0.64500000000000002</v>
      </c>
    </row>
    <row r="21226" spans="1:4" ht="15.75" hidden="1" customHeight="1">
      <c r="A21226" s="13" t="s">
        <v>397</v>
      </c>
      <c r="B21226" s="13">
        <v>1952</v>
      </c>
      <c r="C21226" s="13">
        <v>147760</v>
      </c>
      <c r="D21226" s="13">
        <v>0.77700000000000002</v>
      </c>
    </row>
    <row r="21227" spans="1:4" ht="15.75" hidden="1" customHeight="1">
      <c r="A21227" s="13" t="s">
        <v>397</v>
      </c>
      <c r="B21227" s="13">
        <v>1953</v>
      </c>
      <c r="C21227" s="13">
        <v>150753</v>
      </c>
      <c r="D21227" s="13">
        <v>0.91600000000000004</v>
      </c>
    </row>
    <row r="21228" spans="1:4" ht="15.75" hidden="1" customHeight="1">
      <c r="A21228" s="13" t="s">
        <v>397</v>
      </c>
      <c r="B21228" s="13">
        <v>1954</v>
      </c>
      <c r="C21228" s="13">
        <v>154269</v>
      </c>
      <c r="D21228" s="13">
        <v>0.78</v>
      </c>
    </row>
    <row r="21229" spans="1:4" ht="15.75" hidden="1" customHeight="1">
      <c r="A21229" s="13" t="s">
        <v>397</v>
      </c>
      <c r="B21229" s="13">
        <v>1955</v>
      </c>
      <c r="C21229" s="13">
        <v>157742</v>
      </c>
      <c r="D21229" s="13">
        <v>0.91200000000000003</v>
      </c>
    </row>
    <row r="21230" spans="1:4" ht="15.75" hidden="1" customHeight="1">
      <c r="A21230" s="13" t="s">
        <v>397</v>
      </c>
      <c r="B21230" s="13">
        <v>1956</v>
      </c>
      <c r="C21230" s="13">
        <v>161070</v>
      </c>
      <c r="D21230" s="13">
        <v>0.94899999999999995</v>
      </c>
    </row>
    <row r="21231" spans="1:4" ht="15.75" hidden="1" customHeight="1">
      <c r="A21231" s="13" t="s">
        <v>397</v>
      </c>
      <c r="B21231" s="13">
        <v>1957</v>
      </c>
      <c r="C21231" s="13">
        <v>164742</v>
      </c>
      <c r="D21231" s="13">
        <v>0.96399999999999997</v>
      </c>
    </row>
    <row r="21232" spans="1:4" ht="15.75" hidden="1" customHeight="1">
      <c r="A21232" s="13" t="s">
        <v>397</v>
      </c>
      <c r="B21232" s="13">
        <v>1958</v>
      </c>
      <c r="C21232" s="13">
        <v>168486</v>
      </c>
      <c r="D21232" s="13">
        <v>1.0920000000000001</v>
      </c>
    </row>
    <row r="21233" spans="1:4" ht="15.75" hidden="1" customHeight="1">
      <c r="A21233" s="13" t="s">
        <v>397</v>
      </c>
      <c r="B21233" s="13">
        <v>1959</v>
      </c>
      <c r="C21233" s="13">
        <v>172011</v>
      </c>
      <c r="D21233" s="13">
        <v>1.238</v>
      </c>
    </row>
    <row r="21234" spans="1:4" ht="15.75" hidden="1" customHeight="1">
      <c r="A21234" s="13" t="s">
        <v>397</v>
      </c>
      <c r="B21234" s="13">
        <v>1960</v>
      </c>
      <c r="C21234" s="13">
        <v>175583</v>
      </c>
      <c r="D21234" s="13">
        <v>1.212</v>
      </c>
    </row>
    <row r="21235" spans="1:4" ht="15.75" hidden="1" customHeight="1">
      <c r="A21235" s="13" t="s">
        <v>397</v>
      </c>
      <c r="B21235" s="13">
        <v>1961</v>
      </c>
      <c r="C21235" s="13">
        <v>179038</v>
      </c>
      <c r="D21235" s="13">
        <v>1.0920000000000001</v>
      </c>
    </row>
    <row r="21236" spans="1:4" ht="15.75" hidden="1" customHeight="1">
      <c r="A21236" s="13" t="s">
        <v>397</v>
      </c>
      <c r="B21236" s="13">
        <v>1962</v>
      </c>
      <c r="C21236" s="13">
        <v>182425</v>
      </c>
      <c r="D21236" s="13">
        <v>1.198</v>
      </c>
    </row>
    <row r="21237" spans="1:4" ht="15.75" hidden="1" customHeight="1">
      <c r="A21237" s="13" t="s">
        <v>397</v>
      </c>
      <c r="B21237" s="13">
        <v>1963</v>
      </c>
      <c r="C21237" s="13">
        <v>185778</v>
      </c>
      <c r="D21237" s="13">
        <v>1.304</v>
      </c>
    </row>
    <row r="21238" spans="1:4" ht="15.75" hidden="1" customHeight="1">
      <c r="A21238" s="13" t="s">
        <v>397</v>
      </c>
      <c r="B21238" s="13">
        <v>1964</v>
      </c>
      <c r="C21238" s="13">
        <v>189102</v>
      </c>
      <c r="D21238" s="13">
        <v>1.3080000000000001</v>
      </c>
    </row>
    <row r="21239" spans="1:4" ht="15.75" hidden="1" customHeight="1">
      <c r="A21239" s="13" t="s">
        <v>397</v>
      </c>
      <c r="B21239" s="13">
        <v>1965</v>
      </c>
      <c r="C21239" s="13">
        <v>192322</v>
      </c>
      <c r="D21239" s="13">
        <v>1.3959999999999999</v>
      </c>
    </row>
    <row r="21240" spans="1:4" ht="15.75" hidden="1" customHeight="1">
      <c r="A21240" s="13" t="s">
        <v>397</v>
      </c>
      <c r="B21240" s="13">
        <v>1966</v>
      </c>
      <c r="C21240" s="13">
        <v>195540</v>
      </c>
      <c r="D21240" s="13">
        <v>1.494</v>
      </c>
    </row>
    <row r="21241" spans="1:4" ht="15.75" hidden="1" customHeight="1">
      <c r="A21241" s="13" t="s">
        <v>397</v>
      </c>
      <c r="B21241" s="13">
        <v>1967</v>
      </c>
      <c r="C21241" s="13">
        <v>198733</v>
      </c>
      <c r="D21241" s="13">
        <v>1.4430000000000001</v>
      </c>
    </row>
    <row r="21242" spans="1:4" ht="15.75" hidden="1" customHeight="1">
      <c r="A21242" s="13" t="s">
        <v>397</v>
      </c>
      <c r="B21242" s="13">
        <v>1968</v>
      </c>
      <c r="C21242" s="13">
        <v>201483</v>
      </c>
      <c r="D21242" s="13">
        <v>1.593</v>
      </c>
    </row>
    <row r="21243" spans="1:4" ht="15.75" hidden="1" customHeight="1">
      <c r="A21243" s="13" t="s">
        <v>397</v>
      </c>
      <c r="B21243" s="13">
        <v>1969</v>
      </c>
      <c r="C21243" s="13">
        <v>203348</v>
      </c>
      <c r="D21243" s="13">
        <v>1.264</v>
      </c>
    </row>
    <row r="21244" spans="1:4" ht="15.75" hidden="1" customHeight="1">
      <c r="A21244" s="13" t="s">
        <v>397</v>
      </c>
      <c r="B21244" s="13">
        <v>1970</v>
      </c>
      <c r="C21244" s="13">
        <v>204483</v>
      </c>
      <c r="D21244" s="13">
        <v>1.3879999999999999</v>
      </c>
    </row>
    <row r="21245" spans="1:4" ht="15.75" hidden="1" customHeight="1">
      <c r="A21245" s="13" t="s">
        <v>397</v>
      </c>
      <c r="B21245" s="13">
        <v>1971</v>
      </c>
      <c r="C21245" s="13">
        <v>206184</v>
      </c>
      <c r="D21245" s="13">
        <v>1.472</v>
      </c>
    </row>
    <row r="21246" spans="1:4" ht="15.75" hidden="1" customHeight="1">
      <c r="A21246" s="13" t="s">
        <v>397</v>
      </c>
      <c r="B21246" s="13">
        <v>1972</v>
      </c>
      <c r="C21246" s="13">
        <v>209199</v>
      </c>
      <c r="D21246" s="13">
        <v>1.4830000000000001</v>
      </c>
    </row>
    <row r="21247" spans="1:4" ht="15.75" hidden="1" customHeight="1">
      <c r="A21247" s="13" t="s">
        <v>397</v>
      </c>
      <c r="B21247" s="13">
        <v>1973</v>
      </c>
      <c r="C21247" s="13">
        <v>212377</v>
      </c>
      <c r="D21247" s="13">
        <v>1.75</v>
      </c>
    </row>
    <row r="21248" spans="1:4" ht="15.75" hidden="1" customHeight="1">
      <c r="A21248" s="13" t="s">
        <v>397</v>
      </c>
      <c r="B21248" s="13">
        <v>1974</v>
      </c>
      <c r="C21248" s="13">
        <v>215291</v>
      </c>
      <c r="D21248" s="13">
        <v>1.738</v>
      </c>
    </row>
    <row r="21249" spans="1:4" ht="15.75" hidden="1" customHeight="1">
      <c r="A21249" s="13" t="s">
        <v>397</v>
      </c>
      <c r="B21249" s="13">
        <v>1975</v>
      </c>
      <c r="C21249" s="13">
        <v>218080</v>
      </c>
      <c r="D21249" s="13">
        <v>1.613</v>
      </c>
    </row>
    <row r="21250" spans="1:4" ht="15.75" hidden="1" customHeight="1">
      <c r="A21250" s="13" t="s">
        <v>397</v>
      </c>
      <c r="B21250" s="13">
        <v>1976</v>
      </c>
      <c r="C21250" s="13">
        <v>220256</v>
      </c>
      <c r="D21250" s="13">
        <v>1.7010000000000001</v>
      </c>
    </row>
    <row r="21251" spans="1:4" ht="15.75" hidden="1" customHeight="1">
      <c r="A21251" s="13" t="s">
        <v>397</v>
      </c>
      <c r="B21251" s="13">
        <v>1977</v>
      </c>
      <c r="C21251" s="13">
        <v>221898</v>
      </c>
      <c r="D21251" s="13">
        <v>1.903</v>
      </c>
    </row>
    <row r="21252" spans="1:4" ht="15.75" hidden="1" customHeight="1">
      <c r="A21252" s="13" t="s">
        <v>397</v>
      </c>
      <c r="B21252" s="13">
        <v>1978</v>
      </c>
      <c r="C21252" s="13">
        <v>223646</v>
      </c>
      <c r="D21252" s="13">
        <v>1.921</v>
      </c>
    </row>
    <row r="21253" spans="1:4" ht="15.75" hidden="1" customHeight="1">
      <c r="A21253" s="13" t="s">
        <v>397</v>
      </c>
      <c r="B21253" s="13">
        <v>1979</v>
      </c>
      <c r="C21253" s="13">
        <v>225864</v>
      </c>
      <c r="D21253" s="13">
        <v>1.9830000000000001</v>
      </c>
    </row>
    <row r="21254" spans="1:4" ht="15.75" hidden="1" customHeight="1">
      <c r="A21254" s="13" t="s">
        <v>397</v>
      </c>
      <c r="B21254" s="13">
        <v>1980</v>
      </c>
      <c r="C21254" s="13">
        <v>228276</v>
      </c>
      <c r="D21254" s="13">
        <v>1.8620000000000001</v>
      </c>
    </row>
    <row r="21255" spans="1:4" ht="15.75" hidden="1" customHeight="1">
      <c r="A21255" s="13" t="s">
        <v>397</v>
      </c>
      <c r="B21255" s="13">
        <v>1981</v>
      </c>
      <c r="C21255" s="13">
        <v>230891</v>
      </c>
      <c r="D21255" s="13">
        <v>1.748</v>
      </c>
    </row>
    <row r="21256" spans="1:4" ht="15.75" hidden="1" customHeight="1">
      <c r="A21256" s="13" t="s">
        <v>397</v>
      </c>
      <c r="B21256" s="13">
        <v>1982</v>
      </c>
      <c r="C21256" s="13">
        <v>234003</v>
      </c>
      <c r="D21256" s="13">
        <v>1.5940000000000001</v>
      </c>
    </row>
    <row r="21257" spans="1:4" ht="15.75" hidden="1" customHeight="1">
      <c r="A21257" s="13" t="s">
        <v>397</v>
      </c>
      <c r="B21257" s="13">
        <v>1983</v>
      </c>
      <c r="C21257" s="13">
        <v>237139</v>
      </c>
      <c r="D21257" s="13">
        <v>1.5429999999999999</v>
      </c>
    </row>
    <row r="21258" spans="1:4" ht="15.75" hidden="1" customHeight="1">
      <c r="A21258" s="13" t="s">
        <v>397</v>
      </c>
      <c r="B21258" s="13">
        <v>1984</v>
      </c>
      <c r="C21258" s="13">
        <v>239680</v>
      </c>
      <c r="D21258" s="13">
        <v>1.81</v>
      </c>
    </row>
    <row r="21259" spans="1:4" ht="15.75" hidden="1" customHeight="1">
      <c r="A21259" s="13" t="s">
        <v>397</v>
      </c>
      <c r="B21259" s="13">
        <v>1985</v>
      </c>
      <c r="C21259" s="13">
        <v>241589</v>
      </c>
      <c r="D21259" s="13">
        <v>1.623</v>
      </c>
    </row>
    <row r="21260" spans="1:4" ht="15.75" hidden="1" customHeight="1">
      <c r="A21260" s="13" t="s">
        <v>397</v>
      </c>
      <c r="B21260" s="13">
        <v>1986</v>
      </c>
      <c r="C21260" s="13">
        <v>243367</v>
      </c>
      <c r="D21260" s="13">
        <v>1.78</v>
      </c>
    </row>
    <row r="21261" spans="1:4" ht="15.75" hidden="1" customHeight="1">
      <c r="A21261" s="13" t="s">
        <v>397</v>
      </c>
      <c r="B21261" s="13">
        <v>1987</v>
      </c>
      <c r="C21261" s="13">
        <v>246041</v>
      </c>
      <c r="D21261" s="13">
        <v>1.845</v>
      </c>
    </row>
    <row r="21262" spans="1:4" ht="15.75" hidden="1" customHeight="1">
      <c r="A21262" s="13" t="s">
        <v>397</v>
      </c>
      <c r="B21262" s="13">
        <v>1988</v>
      </c>
      <c r="C21262" s="13">
        <v>249920</v>
      </c>
      <c r="D21262" s="13">
        <v>1.841</v>
      </c>
    </row>
    <row r="21263" spans="1:4" ht="15.75" hidden="1" customHeight="1">
      <c r="A21263" s="13" t="s">
        <v>397</v>
      </c>
      <c r="B21263" s="13">
        <v>1989</v>
      </c>
      <c r="C21263" s="13">
        <v>253054</v>
      </c>
      <c r="D21263" s="13">
        <v>1.8959999999999999</v>
      </c>
    </row>
    <row r="21264" spans="1:4" ht="15.75" hidden="1" customHeight="1">
      <c r="A21264" s="13" t="s">
        <v>397</v>
      </c>
      <c r="B21264" s="13">
        <v>1990</v>
      </c>
      <c r="C21264" s="13">
        <v>255026</v>
      </c>
      <c r="D21264" s="13">
        <v>2.2160000000000002</v>
      </c>
    </row>
    <row r="21265" spans="1:4" ht="15.75" hidden="1" customHeight="1">
      <c r="A21265" s="13" t="s">
        <v>397</v>
      </c>
      <c r="B21265" s="13">
        <v>1991</v>
      </c>
      <c r="C21265" s="13">
        <v>257995</v>
      </c>
      <c r="D21265" s="13">
        <v>2.0960000000000001</v>
      </c>
    </row>
    <row r="21266" spans="1:4" ht="15.75" hidden="1" customHeight="1">
      <c r="A21266" s="13" t="s">
        <v>397</v>
      </c>
      <c r="B21266" s="13">
        <v>1992</v>
      </c>
      <c r="C21266" s="13">
        <v>261275</v>
      </c>
      <c r="D21266" s="13">
        <v>2.2429999999999999</v>
      </c>
    </row>
    <row r="21267" spans="1:4" ht="15.75" hidden="1" customHeight="1">
      <c r="A21267" s="13" t="s">
        <v>397</v>
      </c>
      <c r="B21267" s="13">
        <v>1993</v>
      </c>
      <c r="C21267" s="13">
        <v>263942</v>
      </c>
      <c r="D21267" s="13">
        <v>2.3929999999999998</v>
      </c>
    </row>
    <row r="21268" spans="1:4" ht="15.75" hidden="1" customHeight="1">
      <c r="A21268" s="13" t="s">
        <v>397</v>
      </c>
      <c r="B21268" s="13">
        <v>1994</v>
      </c>
      <c r="C21268" s="13">
        <v>266230</v>
      </c>
      <c r="D21268" s="13">
        <v>2.3420000000000001</v>
      </c>
    </row>
    <row r="21269" spans="1:4" ht="15.75" hidden="1" customHeight="1">
      <c r="A21269" s="13" t="s">
        <v>397</v>
      </c>
      <c r="B21269" s="13">
        <v>1995</v>
      </c>
      <c r="C21269" s="13">
        <v>267689</v>
      </c>
      <c r="D21269" s="13">
        <v>2.46</v>
      </c>
    </row>
    <row r="21270" spans="1:4" ht="15.75" hidden="1" customHeight="1">
      <c r="A21270" s="13" t="s">
        <v>397</v>
      </c>
      <c r="B21270" s="13">
        <v>1996</v>
      </c>
      <c r="C21270" s="13">
        <v>269140</v>
      </c>
      <c r="D21270" s="13">
        <v>2.5139999999999998</v>
      </c>
    </row>
    <row r="21271" spans="1:4" ht="15.75" hidden="1" customHeight="1">
      <c r="A21271" s="13" t="s">
        <v>397</v>
      </c>
      <c r="B21271" s="13">
        <v>1997</v>
      </c>
      <c r="C21271" s="13">
        <v>271363</v>
      </c>
      <c r="D21271" s="13">
        <v>2.61</v>
      </c>
    </row>
    <row r="21272" spans="1:4" ht="15.75" hidden="1" customHeight="1">
      <c r="A21272" s="13" t="s">
        <v>397</v>
      </c>
      <c r="B21272" s="13">
        <v>1998</v>
      </c>
      <c r="C21272" s="13">
        <v>274292</v>
      </c>
      <c r="D21272" s="13">
        <v>2.629</v>
      </c>
    </row>
    <row r="21273" spans="1:4" ht="15.75" hidden="1" customHeight="1">
      <c r="A21273" s="13" t="s">
        <v>397</v>
      </c>
      <c r="B21273" s="13">
        <v>1999</v>
      </c>
      <c r="C21273" s="13">
        <v>277634</v>
      </c>
      <c r="D21273" s="13">
        <v>2.831</v>
      </c>
    </row>
    <row r="21274" spans="1:4" ht="15.75" hidden="1" customHeight="1">
      <c r="A21274" s="13" t="s">
        <v>397</v>
      </c>
      <c r="B21274" s="13">
        <v>2000</v>
      </c>
      <c r="C21274" s="13">
        <v>281469</v>
      </c>
      <c r="D21274" s="13">
        <v>2.923</v>
      </c>
    </row>
    <row r="21275" spans="1:4" ht="15.75" hidden="1" customHeight="1">
      <c r="A21275" s="13" t="s">
        <v>397</v>
      </c>
      <c r="B21275" s="13">
        <v>2001</v>
      </c>
      <c r="C21275" s="13">
        <v>285245</v>
      </c>
      <c r="D21275" s="13">
        <v>2.855</v>
      </c>
    </row>
    <row r="21276" spans="1:4" ht="15.75" hidden="1" customHeight="1">
      <c r="A21276" s="13" t="s">
        <v>397</v>
      </c>
      <c r="B21276" s="13">
        <v>2002</v>
      </c>
      <c r="C21276" s="13">
        <v>287799</v>
      </c>
      <c r="D21276" s="13">
        <v>2.9820000000000002</v>
      </c>
    </row>
    <row r="21277" spans="1:4" ht="15.75" hidden="1" customHeight="1">
      <c r="A21277" s="13" t="s">
        <v>397</v>
      </c>
      <c r="B21277" s="13">
        <v>2003</v>
      </c>
      <c r="C21277" s="13">
        <v>289806</v>
      </c>
      <c r="D21277" s="13">
        <v>2.976</v>
      </c>
    </row>
    <row r="21278" spans="1:4" ht="15.75" hidden="1" customHeight="1">
      <c r="A21278" s="13" t="s">
        <v>397</v>
      </c>
      <c r="B21278" s="13">
        <v>2004</v>
      </c>
      <c r="C21278" s="13">
        <v>292364</v>
      </c>
      <c r="D21278" s="13">
        <v>3.1</v>
      </c>
    </row>
    <row r="21279" spans="1:4" ht="15.75" hidden="1" customHeight="1">
      <c r="A21279" s="13" t="s">
        <v>397</v>
      </c>
      <c r="B21279" s="13">
        <v>2005</v>
      </c>
      <c r="C21279" s="13">
        <v>297037</v>
      </c>
      <c r="D21279" s="13">
        <v>2.968</v>
      </c>
    </row>
    <row r="21280" spans="1:4" ht="15.75" hidden="1" customHeight="1">
      <c r="A21280" s="13" t="s">
        <v>397</v>
      </c>
      <c r="B21280" s="13">
        <v>2006</v>
      </c>
      <c r="C21280" s="13">
        <v>304086</v>
      </c>
      <c r="D21280" s="13">
        <v>3.145</v>
      </c>
    </row>
    <row r="21281" spans="1:4" ht="15.75" hidden="1" customHeight="1">
      <c r="A21281" s="13" t="s">
        <v>397</v>
      </c>
      <c r="B21281" s="13">
        <v>2007</v>
      </c>
      <c r="C21281" s="13">
        <v>311859</v>
      </c>
      <c r="D21281" s="13">
        <v>3.484</v>
      </c>
    </row>
    <row r="21282" spans="1:4" ht="15.75" hidden="1" customHeight="1">
      <c r="A21282" s="13" t="s">
        <v>397</v>
      </c>
      <c r="B21282" s="13">
        <v>2008</v>
      </c>
      <c r="C21282" s="13">
        <v>317722</v>
      </c>
      <c r="D21282" s="13">
        <v>3.8010000000000002</v>
      </c>
    </row>
    <row r="21283" spans="1:4" ht="15.75" hidden="1" customHeight="1">
      <c r="A21283" s="13" t="s">
        <v>397</v>
      </c>
      <c r="B21283" s="13">
        <v>2009</v>
      </c>
      <c r="C21283" s="13">
        <v>318809</v>
      </c>
      <c r="D21283" s="13">
        <v>3.72</v>
      </c>
    </row>
    <row r="21284" spans="1:4" ht="15.75" hidden="1" customHeight="1">
      <c r="A21284" s="13" t="s">
        <v>397</v>
      </c>
      <c r="B21284" s="13">
        <v>2010</v>
      </c>
      <c r="C21284" s="13">
        <v>318346</v>
      </c>
      <c r="D21284" s="13">
        <v>3.617</v>
      </c>
    </row>
    <row r="21285" spans="1:4" ht="15.75" hidden="1" customHeight="1">
      <c r="A21285" s="13" t="s">
        <v>397</v>
      </c>
      <c r="B21285" s="13">
        <v>2011</v>
      </c>
      <c r="C21285" s="13">
        <v>319308</v>
      </c>
      <c r="D21285" s="13">
        <v>3.4940000000000002</v>
      </c>
    </row>
    <row r="21286" spans="1:4" ht="15.75" hidden="1" customHeight="1">
      <c r="A21286" s="13" t="s">
        <v>397</v>
      </c>
      <c r="B21286" s="13">
        <v>2012</v>
      </c>
      <c r="C21286" s="13">
        <v>320988</v>
      </c>
      <c r="D21286" s="13">
        <v>3.4910000000000001</v>
      </c>
    </row>
    <row r="21287" spans="1:4" ht="15.75" hidden="1" customHeight="1">
      <c r="A21287" s="13" t="s">
        <v>397</v>
      </c>
      <c r="B21287" s="13">
        <v>2013</v>
      </c>
      <c r="C21287" s="13">
        <v>324036</v>
      </c>
      <c r="D21287" s="13">
        <v>3.48</v>
      </c>
    </row>
    <row r="21288" spans="1:4" ht="15.75" hidden="1" customHeight="1">
      <c r="A21288" s="13" t="s">
        <v>397</v>
      </c>
      <c r="B21288" s="13">
        <v>2014</v>
      </c>
      <c r="C21288" s="13">
        <v>327650</v>
      </c>
      <c r="D21288" s="13">
        <v>3.4359999999999999</v>
      </c>
    </row>
    <row r="21289" spans="1:4" ht="15.75" hidden="1" customHeight="1">
      <c r="A21289" s="13" t="s">
        <v>397</v>
      </c>
      <c r="B21289" s="13">
        <v>2015</v>
      </c>
      <c r="C21289" s="13">
        <v>331068</v>
      </c>
      <c r="D21289" s="13">
        <v>3.5339999999999998</v>
      </c>
    </row>
    <row r="21290" spans="1:4" ht="15.75" hidden="1" customHeight="1">
      <c r="A21290" s="13" t="s">
        <v>397</v>
      </c>
      <c r="B21290" s="13">
        <v>2016</v>
      </c>
      <c r="C21290" s="13">
        <v>335677</v>
      </c>
      <c r="D21290" s="13">
        <v>3.4849999999999999</v>
      </c>
    </row>
    <row r="21291" spans="1:4" ht="15.75" hidden="1" customHeight="1">
      <c r="A21291" s="13" t="s">
        <v>397</v>
      </c>
      <c r="B21291" s="13">
        <v>2017</v>
      </c>
      <c r="C21291" s="13">
        <v>343641</v>
      </c>
      <c r="D21291" s="13">
        <v>3.6019999999999999</v>
      </c>
    </row>
    <row r="21292" spans="1:4" ht="15.75" hidden="1" customHeight="1">
      <c r="A21292" s="13" t="s">
        <v>397</v>
      </c>
      <c r="B21292" s="13">
        <v>2018</v>
      </c>
      <c r="C21292" s="13">
        <v>352951</v>
      </c>
      <c r="D21292" s="13">
        <v>3.6589999999999998</v>
      </c>
    </row>
    <row r="21293" spans="1:4" ht="15.75" hidden="1" customHeight="1">
      <c r="A21293" s="13" t="s">
        <v>397</v>
      </c>
      <c r="B21293" s="13">
        <v>2019</v>
      </c>
      <c r="C21293" s="13">
        <v>360787</v>
      </c>
      <c r="D21293" s="13">
        <v>3.5459999999999998</v>
      </c>
    </row>
    <row r="21294" spans="1:4" ht="15.75" hidden="1" customHeight="1">
      <c r="A21294" s="13" t="s">
        <v>397</v>
      </c>
      <c r="B21294" s="13">
        <v>2020</v>
      </c>
      <c r="C21294" s="13">
        <v>366682</v>
      </c>
      <c r="D21294" s="13">
        <v>3.3290000000000002</v>
      </c>
    </row>
    <row r="21295" spans="1:4" ht="15.75" hidden="1" customHeight="1">
      <c r="A21295" s="13" t="s">
        <v>397</v>
      </c>
      <c r="B21295" s="13">
        <v>2021</v>
      </c>
      <c r="C21295" s="13">
        <v>370338</v>
      </c>
      <c r="D21295" s="13">
        <v>3.375</v>
      </c>
    </row>
    <row r="21296" spans="1:4" ht="15.75" hidden="1" customHeight="1">
      <c r="A21296" s="13" t="s">
        <v>49</v>
      </c>
      <c r="B21296" s="13">
        <v>1850</v>
      </c>
      <c r="C21296" s="13">
        <v>235732435</v>
      </c>
    </row>
    <row r="21297" spans="1:4" ht="15.75" hidden="1" customHeight="1">
      <c r="A21297" s="13" t="s">
        <v>49</v>
      </c>
      <c r="B21297" s="13">
        <v>1851</v>
      </c>
      <c r="C21297" s="13">
        <v>236535920</v>
      </c>
    </row>
    <row r="21298" spans="1:4" ht="15.75" hidden="1" customHeight="1">
      <c r="A21298" s="13" t="s">
        <v>49</v>
      </c>
      <c r="B21298" s="13">
        <v>1852</v>
      </c>
      <c r="C21298" s="13">
        <v>237318415</v>
      </c>
    </row>
    <row r="21299" spans="1:4" ht="15.75" hidden="1" customHeight="1">
      <c r="A21299" s="13" t="s">
        <v>49</v>
      </c>
      <c r="B21299" s="13">
        <v>1853</v>
      </c>
      <c r="C21299" s="13">
        <v>238079774</v>
      </c>
    </row>
    <row r="21300" spans="1:4" ht="15.75" hidden="1" customHeight="1">
      <c r="A21300" s="13" t="s">
        <v>49</v>
      </c>
      <c r="B21300" s="13">
        <v>1854</v>
      </c>
      <c r="C21300" s="13">
        <v>238843552</v>
      </c>
    </row>
    <row r="21301" spans="1:4" ht="15.75" hidden="1" customHeight="1">
      <c r="A21301" s="13" t="s">
        <v>49</v>
      </c>
      <c r="B21301" s="13">
        <v>1855</v>
      </c>
      <c r="C21301" s="13">
        <v>239609756</v>
      </c>
    </row>
    <row r="21302" spans="1:4" ht="15.75" hidden="1" customHeight="1">
      <c r="A21302" s="13" t="s">
        <v>49</v>
      </c>
      <c r="B21302" s="13">
        <v>1856</v>
      </c>
      <c r="C21302" s="13">
        <v>240378394</v>
      </c>
    </row>
    <row r="21303" spans="1:4" ht="15.75" hidden="1" customHeight="1">
      <c r="A21303" s="13" t="s">
        <v>49</v>
      </c>
      <c r="B21303" s="13">
        <v>1857</v>
      </c>
      <c r="C21303" s="13">
        <v>241149472</v>
      </c>
    </row>
    <row r="21304" spans="1:4" ht="15.75" hidden="1" customHeight="1">
      <c r="A21304" s="13" t="s">
        <v>49</v>
      </c>
      <c r="B21304" s="13">
        <v>1858</v>
      </c>
      <c r="C21304" s="13">
        <v>241923000</v>
      </c>
      <c r="D21304" s="13">
        <v>0.39400000000000002</v>
      </c>
    </row>
    <row r="21305" spans="1:4" ht="15.75" hidden="1" customHeight="1">
      <c r="A21305" s="13" t="s">
        <v>49</v>
      </c>
      <c r="B21305" s="13">
        <v>1859</v>
      </c>
      <c r="C21305" s="13">
        <v>242698983</v>
      </c>
      <c r="D21305" s="13">
        <v>0.63600000000000001</v>
      </c>
    </row>
    <row r="21306" spans="1:4" ht="15.75" hidden="1" customHeight="1">
      <c r="A21306" s="13" t="s">
        <v>49</v>
      </c>
      <c r="B21306" s="13">
        <v>1860</v>
      </c>
      <c r="C21306" s="13">
        <v>243477427</v>
      </c>
      <c r="D21306" s="13">
        <v>0.64300000000000002</v>
      </c>
    </row>
    <row r="21307" spans="1:4" ht="15.75" hidden="1" customHeight="1">
      <c r="A21307" s="13" t="s">
        <v>49</v>
      </c>
      <c r="B21307" s="13">
        <v>1861</v>
      </c>
      <c r="C21307" s="13">
        <v>244258342</v>
      </c>
      <c r="D21307" s="13">
        <v>0.497</v>
      </c>
    </row>
    <row r="21308" spans="1:4" ht="15.75" hidden="1" customHeight="1">
      <c r="A21308" s="13" t="s">
        <v>49</v>
      </c>
      <c r="B21308" s="13">
        <v>1862</v>
      </c>
      <c r="C21308" s="13">
        <v>245041734</v>
      </c>
      <c r="D21308" s="13">
        <v>0.55000000000000004</v>
      </c>
    </row>
    <row r="21309" spans="1:4" ht="15.75" hidden="1" customHeight="1">
      <c r="A21309" s="13" t="s">
        <v>49</v>
      </c>
      <c r="B21309" s="13">
        <v>1863</v>
      </c>
      <c r="C21309" s="13">
        <v>245827611</v>
      </c>
      <c r="D21309" s="13">
        <v>0.61</v>
      </c>
    </row>
    <row r="21310" spans="1:4" ht="15.75" hidden="1" customHeight="1">
      <c r="A21310" s="13" t="s">
        <v>49</v>
      </c>
      <c r="B21310" s="13">
        <v>1864</v>
      </c>
      <c r="C21310" s="13">
        <v>246615984</v>
      </c>
      <c r="D21310" s="13">
        <v>0.57699999999999996</v>
      </c>
    </row>
    <row r="21311" spans="1:4" ht="15.75" hidden="1" customHeight="1">
      <c r="A21311" s="13" t="s">
        <v>49</v>
      </c>
      <c r="B21311" s="13">
        <v>1865</v>
      </c>
      <c r="C21311" s="13">
        <v>247406860</v>
      </c>
      <c r="D21311" s="13">
        <v>0.56699999999999995</v>
      </c>
    </row>
    <row r="21312" spans="1:4" ht="15.75" hidden="1" customHeight="1">
      <c r="A21312" s="13" t="s">
        <v>49</v>
      </c>
      <c r="B21312" s="13">
        <v>1866</v>
      </c>
      <c r="C21312" s="13">
        <v>248200247</v>
      </c>
      <c r="D21312" s="13">
        <v>0.64</v>
      </c>
    </row>
    <row r="21313" spans="1:4" ht="15.75" hidden="1" customHeight="1">
      <c r="A21313" s="13" t="s">
        <v>49</v>
      </c>
      <c r="B21313" s="13">
        <v>1867</v>
      </c>
      <c r="C21313" s="13">
        <v>248996154</v>
      </c>
    </row>
    <row r="21314" spans="1:4" ht="15.75" hidden="1" customHeight="1">
      <c r="A21314" s="13" t="s">
        <v>49</v>
      </c>
      <c r="B21314" s="13">
        <v>1868</v>
      </c>
      <c r="C21314" s="13">
        <v>249794587</v>
      </c>
    </row>
    <row r="21315" spans="1:4" ht="15.75" hidden="1" customHeight="1">
      <c r="A21315" s="13" t="s">
        <v>49</v>
      </c>
      <c r="B21315" s="13">
        <v>1869</v>
      </c>
      <c r="C21315" s="13">
        <v>250501067</v>
      </c>
    </row>
    <row r="21316" spans="1:4" ht="15.75" hidden="1" customHeight="1">
      <c r="A21316" s="13" t="s">
        <v>49</v>
      </c>
      <c r="B21316" s="13">
        <v>1870</v>
      </c>
      <c r="C21316" s="13">
        <v>251115205</v>
      </c>
    </row>
    <row r="21317" spans="1:4" ht="15.75" hidden="1" customHeight="1">
      <c r="A21317" s="13" t="s">
        <v>49</v>
      </c>
      <c r="B21317" s="13">
        <v>1871</v>
      </c>
      <c r="C21317" s="13">
        <v>251636609</v>
      </c>
    </row>
    <row r="21318" spans="1:4" ht="15.75" hidden="1" customHeight="1">
      <c r="A21318" s="13" t="s">
        <v>49</v>
      </c>
      <c r="B21318" s="13">
        <v>1872</v>
      </c>
      <c r="C21318" s="13">
        <v>252064885</v>
      </c>
    </row>
    <row r="21319" spans="1:4" ht="15.75" hidden="1" customHeight="1">
      <c r="A21319" s="13" t="s">
        <v>49</v>
      </c>
      <c r="B21319" s="13">
        <v>1873</v>
      </c>
      <c r="C21319" s="13">
        <v>252399639</v>
      </c>
    </row>
    <row r="21320" spans="1:4" ht="15.75" hidden="1" customHeight="1">
      <c r="A21320" s="13" t="s">
        <v>49</v>
      </c>
      <c r="B21320" s="13">
        <v>1874</v>
      </c>
      <c r="C21320" s="13">
        <v>252734813</v>
      </c>
    </row>
    <row r="21321" spans="1:4" ht="15.75" hidden="1" customHeight="1">
      <c r="A21321" s="13" t="s">
        <v>49</v>
      </c>
      <c r="B21321" s="13">
        <v>1875</v>
      </c>
      <c r="C21321" s="13">
        <v>253070405</v>
      </c>
    </row>
    <row r="21322" spans="1:4" ht="15.75" hidden="1" customHeight="1">
      <c r="A21322" s="13" t="s">
        <v>49</v>
      </c>
      <c r="B21322" s="13">
        <v>1876</v>
      </c>
      <c r="C21322" s="13">
        <v>253406417</v>
      </c>
    </row>
    <row r="21323" spans="1:4" ht="15.75" hidden="1" customHeight="1">
      <c r="A21323" s="13" t="s">
        <v>49</v>
      </c>
      <c r="B21323" s="13">
        <v>1877</v>
      </c>
      <c r="C21323" s="13">
        <v>253742849</v>
      </c>
    </row>
    <row r="21324" spans="1:4" ht="15.75" hidden="1" customHeight="1">
      <c r="A21324" s="13" t="s">
        <v>49</v>
      </c>
      <c r="B21324" s="13">
        <v>1878</v>
      </c>
      <c r="C21324" s="13">
        <v>254079702</v>
      </c>
      <c r="D21324" s="13">
        <v>1.7669999999999999</v>
      </c>
    </row>
    <row r="21325" spans="1:4" ht="15.75" hidden="1" customHeight="1">
      <c r="A21325" s="13" t="s">
        <v>49</v>
      </c>
      <c r="B21325" s="13">
        <v>1879</v>
      </c>
      <c r="C21325" s="13">
        <v>254760858</v>
      </c>
      <c r="D21325" s="13">
        <v>1.6839999999999999</v>
      </c>
    </row>
    <row r="21326" spans="1:4" ht="15.75" hidden="1" customHeight="1">
      <c r="A21326" s="13" t="s">
        <v>49</v>
      </c>
      <c r="B21326" s="13">
        <v>1880</v>
      </c>
      <c r="C21326" s="13">
        <v>255789440</v>
      </c>
      <c r="D21326" s="13">
        <v>1.887</v>
      </c>
    </row>
    <row r="21327" spans="1:4" ht="15.75" hidden="1" customHeight="1">
      <c r="A21327" s="13" t="s">
        <v>49</v>
      </c>
      <c r="B21327" s="13">
        <v>1881</v>
      </c>
      <c r="C21327" s="13">
        <v>257168597</v>
      </c>
      <c r="D21327" s="13">
        <v>1.839</v>
      </c>
    </row>
    <row r="21328" spans="1:4" ht="15.75" hidden="1" customHeight="1">
      <c r="A21328" s="13" t="s">
        <v>49</v>
      </c>
      <c r="B21328" s="13">
        <v>1882</v>
      </c>
      <c r="C21328" s="13">
        <v>258901501</v>
      </c>
      <c r="D21328" s="13">
        <v>2.1960000000000002</v>
      </c>
    </row>
    <row r="21329" spans="1:4" ht="15.75" hidden="1" customHeight="1">
      <c r="A21329" s="13" t="s">
        <v>49</v>
      </c>
      <c r="B21329" s="13">
        <v>1883</v>
      </c>
      <c r="C21329" s="13">
        <v>260991354</v>
      </c>
      <c r="D21329" s="13">
        <v>2.4409999999999998</v>
      </c>
    </row>
    <row r="21330" spans="1:4" ht="15.75" hidden="1" customHeight="1">
      <c r="A21330" s="13" t="s">
        <v>49</v>
      </c>
      <c r="B21330" s="13">
        <v>1884</v>
      </c>
      <c r="C21330" s="13">
        <v>263098048</v>
      </c>
      <c r="D21330" s="13">
        <v>2.73</v>
      </c>
    </row>
    <row r="21331" spans="1:4" ht="15.75" hidden="1" customHeight="1">
      <c r="A21331" s="13" t="s">
        <v>49</v>
      </c>
      <c r="B21331" s="13">
        <v>1885</v>
      </c>
      <c r="C21331" s="13">
        <v>265221721</v>
      </c>
      <c r="D21331" s="13">
        <v>2.4590000000000001</v>
      </c>
    </row>
    <row r="21332" spans="1:4" ht="15.75" hidden="1" customHeight="1">
      <c r="A21332" s="13" t="s">
        <v>49</v>
      </c>
      <c r="B21332" s="13">
        <v>1886</v>
      </c>
      <c r="C21332" s="13">
        <v>267362508</v>
      </c>
      <c r="D21332" s="13">
        <v>2.7719999999999998</v>
      </c>
    </row>
    <row r="21333" spans="1:4" ht="15.75" hidden="1" customHeight="1">
      <c r="A21333" s="13" t="s">
        <v>49</v>
      </c>
      <c r="B21333" s="13">
        <v>1887</v>
      </c>
      <c r="C21333" s="13">
        <v>269520547</v>
      </c>
      <c r="D21333" s="13">
        <v>3.0659999999999998</v>
      </c>
    </row>
    <row r="21334" spans="1:4" ht="15.75" hidden="1" customHeight="1">
      <c r="A21334" s="13" t="s">
        <v>49</v>
      </c>
      <c r="B21334" s="13">
        <v>1888</v>
      </c>
      <c r="C21334" s="13">
        <v>271695977</v>
      </c>
      <c r="D21334" s="13">
        <v>3.41</v>
      </c>
    </row>
    <row r="21335" spans="1:4" ht="15.75" hidden="1" customHeight="1">
      <c r="A21335" s="13" t="s">
        <v>49</v>
      </c>
      <c r="B21335" s="13">
        <v>1889</v>
      </c>
      <c r="C21335" s="13">
        <v>273520781</v>
      </c>
      <c r="D21335" s="13">
        <v>4.0220000000000002</v>
      </c>
    </row>
    <row r="21336" spans="1:4" ht="15.75" hidden="1" customHeight="1">
      <c r="A21336" s="13" t="s">
        <v>49</v>
      </c>
      <c r="B21336" s="13">
        <v>1890</v>
      </c>
      <c r="C21336" s="13">
        <v>274991729</v>
      </c>
      <c r="D21336" s="13">
        <v>4.4320000000000004</v>
      </c>
    </row>
    <row r="21337" spans="1:4" ht="15.75" hidden="1" customHeight="1">
      <c r="A21337" s="13" t="s">
        <v>49</v>
      </c>
      <c r="B21337" s="13">
        <v>1891</v>
      </c>
      <c r="C21337" s="13">
        <v>276105563</v>
      </c>
      <c r="D21337" s="13">
        <v>4.7720000000000002</v>
      </c>
    </row>
    <row r="21338" spans="1:4" ht="15.75" hidden="1" customHeight="1">
      <c r="A21338" s="13" t="s">
        <v>49</v>
      </c>
      <c r="B21338" s="13">
        <v>1892</v>
      </c>
      <c r="C21338" s="13">
        <v>276859000</v>
      </c>
      <c r="D21338" s="13">
        <v>5.2469999999999999</v>
      </c>
    </row>
    <row r="21339" spans="1:4" ht="15.75" hidden="1" customHeight="1">
      <c r="A21339" s="13" t="s">
        <v>49</v>
      </c>
      <c r="B21339" s="13">
        <v>1893</v>
      </c>
      <c r="C21339" s="13">
        <v>277248729</v>
      </c>
      <c r="D21339" s="13">
        <v>5.5430000000000001</v>
      </c>
    </row>
    <row r="21340" spans="1:4" ht="15.75" hidden="1" customHeight="1">
      <c r="A21340" s="13" t="s">
        <v>49</v>
      </c>
      <c r="B21340" s="13">
        <v>1894</v>
      </c>
      <c r="C21340" s="13">
        <v>277638978</v>
      </c>
      <c r="D21340" s="13">
        <v>5.617</v>
      </c>
    </row>
    <row r="21341" spans="1:4" ht="15.75" hidden="1" customHeight="1">
      <c r="A21341" s="13" t="s">
        <v>49</v>
      </c>
      <c r="B21341" s="13">
        <v>1895</v>
      </c>
      <c r="C21341" s="13">
        <v>278029747</v>
      </c>
      <c r="D21341" s="13">
        <v>7.0350000000000001</v>
      </c>
    </row>
    <row r="21342" spans="1:4" ht="15.75" hidden="1" customHeight="1">
      <c r="A21342" s="13" t="s">
        <v>49</v>
      </c>
      <c r="B21342" s="13">
        <v>1896</v>
      </c>
      <c r="C21342" s="13">
        <v>278421038</v>
      </c>
      <c r="D21342" s="13">
        <v>7.6079999999999997</v>
      </c>
    </row>
    <row r="21343" spans="1:4" ht="15.75" hidden="1" customHeight="1">
      <c r="A21343" s="13" t="s">
        <v>49</v>
      </c>
      <c r="B21343" s="13">
        <v>1897</v>
      </c>
      <c r="C21343" s="13">
        <v>278812851</v>
      </c>
      <c r="D21343" s="13">
        <v>8.2530000000000001</v>
      </c>
    </row>
    <row r="21344" spans="1:4" ht="15.75" hidden="1" customHeight="1">
      <c r="A21344" s="13" t="s">
        <v>49</v>
      </c>
      <c r="B21344" s="13">
        <v>1898</v>
      </c>
      <c r="C21344" s="13">
        <v>279205186</v>
      </c>
      <c r="D21344" s="13">
        <v>9.125</v>
      </c>
    </row>
    <row r="21345" spans="1:4" ht="15.75" hidden="1" customHeight="1">
      <c r="A21345" s="13" t="s">
        <v>49</v>
      </c>
      <c r="B21345" s="13">
        <v>1899</v>
      </c>
      <c r="C21345" s="13">
        <v>279838410</v>
      </c>
      <c r="D21345" s="13">
        <v>10.054</v>
      </c>
    </row>
    <row r="21346" spans="1:4" ht="15.75" hidden="1" customHeight="1">
      <c r="A21346" s="13" t="s">
        <v>49</v>
      </c>
      <c r="B21346" s="13">
        <v>1900</v>
      </c>
      <c r="C21346" s="13">
        <v>280714154</v>
      </c>
      <c r="D21346" s="13">
        <v>11.93</v>
      </c>
    </row>
    <row r="21347" spans="1:4" ht="15.75" hidden="1" customHeight="1">
      <c r="A21347" s="13" t="s">
        <v>49</v>
      </c>
      <c r="B21347" s="13">
        <v>1901</v>
      </c>
      <c r="C21347" s="13">
        <v>281834058</v>
      </c>
      <c r="D21347" s="13">
        <v>13.18</v>
      </c>
    </row>
    <row r="21348" spans="1:4" ht="15.75" hidden="1" customHeight="1">
      <c r="A21348" s="13" t="s">
        <v>49</v>
      </c>
      <c r="B21348" s="13">
        <v>1902</v>
      </c>
      <c r="C21348" s="13">
        <v>283199773</v>
      </c>
      <c r="D21348" s="13">
        <v>14.515000000000001</v>
      </c>
    </row>
    <row r="21349" spans="1:4" ht="15.75" hidden="1" customHeight="1">
      <c r="A21349" s="13" t="s">
        <v>49</v>
      </c>
      <c r="B21349" s="13">
        <v>1903</v>
      </c>
      <c r="C21349" s="13">
        <v>284812956</v>
      </c>
      <c r="D21349" s="13">
        <v>14.802</v>
      </c>
    </row>
    <row r="21350" spans="1:4" ht="15.75" hidden="1" customHeight="1">
      <c r="A21350" s="13" t="s">
        <v>49</v>
      </c>
      <c r="B21350" s="13">
        <v>1904</v>
      </c>
      <c r="C21350" s="13">
        <v>286435299</v>
      </c>
      <c r="D21350" s="13">
        <v>16.561</v>
      </c>
    </row>
    <row r="21351" spans="1:4" ht="15.75" hidden="1" customHeight="1">
      <c r="A21351" s="13" t="s">
        <v>49</v>
      </c>
      <c r="B21351" s="13">
        <v>1905</v>
      </c>
      <c r="C21351" s="13">
        <v>288066854</v>
      </c>
      <c r="D21351" s="13">
        <v>16.931000000000001</v>
      </c>
    </row>
    <row r="21352" spans="1:4" ht="15.75" hidden="1" customHeight="1">
      <c r="A21352" s="13" t="s">
        <v>49</v>
      </c>
      <c r="B21352" s="13">
        <v>1906</v>
      </c>
      <c r="C21352" s="13">
        <v>289707671</v>
      </c>
      <c r="D21352" s="13">
        <v>19.548999999999999</v>
      </c>
    </row>
    <row r="21353" spans="1:4" ht="15.75" hidden="1" customHeight="1">
      <c r="A21353" s="13" t="s">
        <v>49</v>
      </c>
      <c r="B21353" s="13">
        <v>1907</v>
      </c>
      <c r="C21353" s="13">
        <v>291357804</v>
      </c>
      <c r="D21353" s="13">
        <v>21.771999999999998</v>
      </c>
    </row>
    <row r="21354" spans="1:4" ht="15.75" hidden="1" customHeight="1">
      <c r="A21354" s="13" t="s">
        <v>49</v>
      </c>
      <c r="B21354" s="13">
        <v>1908</v>
      </c>
      <c r="C21354" s="13">
        <v>293017306</v>
      </c>
      <c r="D21354" s="13">
        <v>24.908000000000001</v>
      </c>
    </row>
    <row r="21355" spans="1:4" ht="15.75" hidden="1" customHeight="1">
      <c r="A21355" s="13" t="s">
        <v>49</v>
      </c>
      <c r="B21355" s="13">
        <v>1909</v>
      </c>
      <c r="C21355" s="13">
        <v>294397607</v>
      </c>
      <c r="D21355" s="13">
        <v>24.143000000000001</v>
      </c>
    </row>
    <row r="21356" spans="1:4" ht="15.75" hidden="1" customHeight="1">
      <c r="A21356" s="13" t="s">
        <v>49</v>
      </c>
      <c r="B21356" s="13">
        <v>1910</v>
      </c>
      <c r="C21356" s="13">
        <v>295496971</v>
      </c>
      <c r="D21356" s="13">
        <v>23.486999999999998</v>
      </c>
    </row>
    <row r="21357" spans="1:4" ht="15.75" hidden="1" customHeight="1">
      <c r="A21357" s="13" t="s">
        <v>49</v>
      </c>
      <c r="B21357" s="13">
        <v>1911</v>
      </c>
      <c r="C21357" s="13">
        <v>296313651</v>
      </c>
      <c r="D21357" s="13">
        <v>24.782</v>
      </c>
    </row>
    <row r="21358" spans="1:4" ht="15.75" hidden="1" customHeight="1">
      <c r="A21358" s="13" t="s">
        <v>49</v>
      </c>
      <c r="B21358" s="13">
        <v>1912</v>
      </c>
      <c r="C21358" s="13">
        <v>296845891</v>
      </c>
      <c r="D21358" s="13">
        <v>28.521000000000001</v>
      </c>
    </row>
    <row r="21359" spans="1:4" ht="15.75" hidden="1" customHeight="1">
      <c r="A21359" s="13" t="s">
        <v>49</v>
      </c>
      <c r="B21359" s="13">
        <v>1913</v>
      </c>
      <c r="C21359" s="13">
        <v>297091925</v>
      </c>
      <c r="D21359" s="13">
        <v>31.466999999999999</v>
      </c>
    </row>
    <row r="21360" spans="1:4" ht="15.75" hidden="1" customHeight="1">
      <c r="A21360" s="13" t="s">
        <v>49</v>
      </c>
      <c r="B21360" s="13">
        <v>1914</v>
      </c>
      <c r="C21360" s="13">
        <v>297338132</v>
      </c>
      <c r="D21360" s="13">
        <v>31.698</v>
      </c>
    </row>
    <row r="21361" spans="1:4" ht="15.75" hidden="1" customHeight="1">
      <c r="A21361" s="13" t="s">
        <v>49</v>
      </c>
      <c r="B21361" s="13">
        <v>1915</v>
      </c>
      <c r="C21361" s="13">
        <v>297584511</v>
      </c>
      <c r="D21361" s="13">
        <v>33.142000000000003</v>
      </c>
    </row>
    <row r="21362" spans="1:4" ht="15.75" hidden="1" customHeight="1">
      <c r="A21362" s="13" t="s">
        <v>49</v>
      </c>
      <c r="B21362" s="13">
        <v>1916</v>
      </c>
      <c r="C21362" s="13">
        <v>297831063</v>
      </c>
      <c r="D21362" s="13">
        <v>33.518000000000001</v>
      </c>
    </row>
    <row r="21363" spans="1:4" ht="15.75" hidden="1" customHeight="1">
      <c r="A21363" s="13" t="s">
        <v>49</v>
      </c>
      <c r="B21363" s="13">
        <v>1917</v>
      </c>
      <c r="C21363" s="13">
        <v>298077789</v>
      </c>
      <c r="D21363" s="13">
        <v>35.020000000000003</v>
      </c>
    </row>
    <row r="21364" spans="1:4" ht="15.75" hidden="1" customHeight="1">
      <c r="A21364" s="13" t="s">
        <v>49</v>
      </c>
      <c r="B21364" s="13">
        <v>1918</v>
      </c>
      <c r="C21364" s="13">
        <v>298421342</v>
      </c>
      <c r="D21364" s="13">
        <v>39.359000000000002</v>
      </c>
    </row>
    <row r="21365" spans="1:4" ht="15.75" hidden="1" customHeight="1">
      <c r="A21365" s="13" t="s">
        <v>49</v>
      </c>
      <c r="B21365" s="13">
        <v>1919</v>
      </c>
      <c r="C21365" s="13">
        <v>299273541</v>
      </c>
      <c r="D21365" s="13">
        <v>42.975000000000001</v>
      </c>
    </row>
    <row r="21366" spans="1:4" ht="15.75" hidden="1" customHeight="1">
      <c r="A21366" s="13" t="s">
        <v>49</v>
      </c>
      <c r="B21366" s="13">
        <v>1920</v>
      </c>
      <c r="C21366" s="13">
        <v>300639878</v>
      </c>
      <c r="D21366" s="13">
        <v>34.868000000000002</v>
      </c>
    </row>
    <row r="21367" spans="1:4" ht="15.75" hidden="1" customHeight="1">
      <c r="A21367" s="13" t="s">
        <v>49</v>
      </c>
      <c r="B21367" s="13">
        <v>1921</v>
      </c>
      <c r="C21367" s="13">
        <v>302525896</v>
      </c>
      <c r="D21367" s="13">
        <v>37.506</v>
      </c>
    </row>
    <row r="21368" spans="1:4" ht="15.75" hidden="1" customHeight="1">
      <c r="A21368" s="13" t="s">
        <v>49</v>
      </c>
      <c r="B21368" s="13">
        <v>1922</v>
      </c>
      <c r="C21368" s="13">
        <v>304937193</v>
      </c>
      <c r="D21368" s="13">
        <v>36.902999999999999</v>
      </c>
    </row>
    <row r="21369" spans="1:4" ht="15.75" hidden="1" customHeight="1">
      <c r="A21369" s="13" t="s">
        <v>49</v>
      </c>
      <c r="B21369" s="13">
        <v>1923</v>
      </c>
      <c r="C21369" s="13">
        <v>307879422</v>
      </c>
      <c r="D21369" s="13">
        <v>37.972000000000001</v>
      </c>
    </row>
    <row r="21370" spans="1:4" ht="15.75" hidden="1" customHeight="1">
      <c r="A21370" s="13" t="s">
        <v>49</v>
      </c>
      <c r="B21370" s="13">
        <v>1924</v>
      </c>
      <c r="C21370" s="13">
        <v>310850039</v>
      </c>
      <c r="D21370" s="13">
        <v>40.628</v>
      </c>
    </row>
    <row r="21371" spans="1:4" ht="15.75" hidden="1" customHeight="1">
      <c r="A21371" s="13" t="s">
        <v>49</v>
      </c>
      <c r="B21371" s="13">
        <v>1925</v>
      </c>
      <c r="C21371" s="13">
        <v>313849318</v>
      </c>
      <c r="D21371" s="13">
        <v>40.085000000000001</v>
      </c>
    </row>
    <row r="21372" spans="1:4" ht="15.75" hidden="1" customHeight="1">
      <c r="A21372" s="13" t="s">
        <v>49</v>
      </c>
      <c r="B21372" s="13">
        <v>1926</v>
      </c>
      <c r="C21372" s="13">
        <v>316877536</v>
      </c>
      <c r="D21372" s="13">
        <v>39.942999999999998</v>
      </c>
    </row>
    <row r="21373" spans="1:4" ht="15.75" hidden="1" customHeight="1">
      <c r="A21373" s="13" t="s">
        <v>49</v>
      </c>
      <c r="B21373" s="13">
        <v>1927</v>
      </c>
      <c r="C21373" s="13">
        <v>319934973</v>
      </c>
      <c r="D21373" s="13">
        <v>41.884</v>
      </c>
    </row>
    <row r="21374" spans="1:4" ht="15.75" hidden="1" customHeight="1">
      <c r="A21374" s="13" t="s">
        <v>49</v>
      </c>
      <c r="B21374" s="13">
        <v>1928</v>
      </c>
      <c r="C21374" s="13">
        <v>323021910</v>
      </c>
      <c r="D21374" s="13">
        <v>40.073</v>
      </c>
    </row>
    <row r="21375" spans="1:4" ht="15.75" hidden="1" customHeight="1">
      <c r="A21375" s="13" t="s">
        <v>49</v>
      </c>
      <c r="B21375" s="13">
        <v>1929</v>
      </c>
      <c r="C21375" s="13">
        <v>326429031</v>
      </c>
      <c r="D21375" s="13">
        <v>41.707999999999998</v>
      </c>
    </row>
    <row r="21376" spans="1:4" ht="15.75" hidden="1" customHeight="1">
      <c r="A21376" s="13" t="s">
        <v>49</v>
      </c>
      <c r="B21376" s="13">
        <v>1930</v>
      </c>
      <c r="C21376" s="13">
        <v>330163509</v>
      </c>
      <c r="D21376" s="13">
        <v>42.4</v>
      </c>
    </row>
    <row r="21377" spans="1:4" ht="15.75" hidden="1" customHeight="1">
      <c r="A21377" s="13" t="s">
        <v>49</v>
      </c>
      <c r="B21377" s="13">
        <v>1931</v>
      </c>
      <c r="C21377" s="13">
        <v>334232641</v>
      </c>
      <c r="D21377" s="13">
        <v>38.850999999999999</v>
      </c>
    </row>
    <row r="21378" spans="1:4" ht="15.75" hidden="1" customHeight="1">
      <c r="A21378" s="13" t="s">
        <v>49</v>
      </c>
      <c r="B21378" s="13">
        <v>1932</v>
      </c>
      <c r="C21378" s="13">
        <v>338643856</v>
      </c>
      <c r="D21378" s="13">
        <v>36.130000000000003</v>
      </c>
    </row>
    <row r="21379" spans="1:4" ht="15.75" hidden="1" customHeight="1">
      <c r="A21379" s="13" t="s">
        <v>49</v>
      </c>
      <c r="B21379" s="13">
        <v>1933</v>
      </c>
      <c r="C21379" s="13">
        <v>343404711</v>
      </c>
      <c r="D21379" s="13">
        <v>35.466999999999999</v>
      </c>
    </row>
    <row r="21380" spans="1:4" ht="15.75" hidden="1" customHeight="1">
      <c r="A21380" s="13" t="s">
        <v>49</v>
      </c>
      <c r="B21380" s="13">
        <v>1934</v>
      </c>
      <c r="C21380" s="13">
        <v>348232496</v>
      </c>
      <c r="D21380" s="13">
        <v>39.610999999999997</v>
      </c>
    </row>
    <row r="21381" spans="1:4" ht="15.75" hidden="1" customHeight="1">
      <c r="A21381" s="13" t="s">
        <v>49</v>
      </c>
      <c r="B21381" s="13">
        <v>1935</v>
      </c>
      <c r="C21381" s="13">
        <v>353128154</v>
      </c>
      <c r="D21381" s="13">
        <v>41.393000000000001</v>
      </c>
    </row>
    <row r="21382" spans="1:4" ht="15.75" hidden="1" customHeight="1">
      <c r="A21382" s="13" t="s">
        <v>49</v>
      </c>
      <c r="B21382" s="13">
        <v>1936</v>
      </c>
      <c r="C21382" s="13">
        <v>358092638</v>
      </c>
      <c r="D21382" s="13">
        <v>40.685000000000002</v>
      </c>
    </row>
    <row r="21383" spans="1:4" ht="15.75" hidden="1" customHeight="1">
      <c r="A21383" s="13" t="s">
        <v>49</v>
      </c>
      <c r="B21383" s="13">
        <v>1937</v>
      </c>
      <c r="C21383" s="13">
        <v>363126915</v>
      </c>
      <c r="D21383" s="13">
        <v>45.067</v>
      </c>
    </row>
    <row r="21384" spans="1:4" ht="15.75" hidden="1" customHeight="1">
      <c r="A21384" s="13" t="s">
        <v>49</v>
      </c>
      <c r="B21384" s="13">
        <v>1938</v>
      </c>
      <c r="C21384" s="13">
        <v>368231967</v>
      </c>
      <c r="D21384" s="13">
        <v>50.38</v>
      </c>
    </row>
    <row r="21385" spans="1:4" ht="15.75" hidden="1" customHeight="1">
      <c r="A21385" s="13" t="s">
        <v>49</v>
      </c>
      <c r="B21385" s="13">
        <v>1939</v>
      </c>
      <c r="C21385" s="13">
        <v>371781679</v>
      </c>
      <c r="D21385" s="13">
        <v>49.311999999999998</v>
      </c>
    </row>
    <row r="21386" spans="1:4" ht="15.75" hidden="1" customHeight="1">
      <c r="A21386" s="13" t="s">
        <v>49</v>
      </c>
      <c r="B21386" s="13">
        <v>1940</v>
      </c>
      <c r="C21386" s="13">
        <v>373766276</v>
      </c>
      <c r="D21386" s="13">
        <v>52.31</v>
      </c>
    </row>
    <row r="21387" spans="1:4" ht="15.75" hidden="1" customHeight="1">
      <c r="A21387" s="13" t="s">
        <v>49</v>
      </c>
      <c r="B21387" s="13">
        <v>1941</v>
      </c>
      <c r="C21387" s="13">
        <v>374175756</v>
      </c>
      <c r="D21387" s="13">
        <v>53.581000000000003</v>
      </c>
    </row>
    <row r="21388" spans="1:4" ht="15.75" hidden="1" customHeight="1">
      <c r="A21388" s="13" t="s">
        <v>49</v>
      </c>
      <c r="B21388" s="13">
        <v>1942</v>
      </c>
      <c r="C21388" s="13">
        <v>372999886</v>
      </c>
      <c r="D21388" s="13">
        <v>53.53</v>
      </c>
    </row>
    <row r="21389" spans="1:4" ht="15.75" hidden="1" customHeight="1">
      <c r="A21389" s="13" t="s">
        <v>49</v>
      </c>
      <c r="B21389" s="13">
        <v>1943</v>
      </c>
      <c r="C21389" s="13">
        <v>370228201</v>
      </c>
      <c r="D21389" s="13">
        <v>46.643999999999998</v>
      </c>
    </row>
    <row r="21390" spans="1:4" ht="15.75" hidden="1" customHeight="1">
      <c r="A21390" s="13" t="s">
        <v>49</v>
      </c>
      <c r="B21390" s="13">
        <v>1944</v>
      </c>
      <c r="C21390" s="13">
        <v>367477113</v>
      </c>
      <c r="D21390" s="13">
        <v>47.695999999999998</v>
      </c>
    </row>
    <row r="21391" spans="1:4" ht="15.75" hidden="1" customHeight="1">
      <c r="A21391" s="13" t="s">
        <v>49</v>
      </c>
      <c r="B21391" s="13">
        <v>1945</v>
      </c>
      <c r="C21391" s="13">
        <v>364746467</v>
      </c>
      <c r="D21391" s="13">
        <v>52.874000000000002</v>
      </c>
    </row>
    <row r="21392" spans="1:4" ht="15.75" hidden="1" customHeight="1">
      <c r="A21392" s="13" t="s">
        <v>49</v>
      </c>
      <c r="B21392" s="13">
        <v>1946</v>
      </c>
      <c r="C21392" s="13">
        <v>362036112</v>
      </c>
      <c r="D21392" s="13">
        <v>52.225000000000001</v>
      </c>
    </row>
    <row r="21393" spans="1:4" ht="15.75" hidden="1" customHeight="1">
      <c r="A21393" s="13" t="s">
        <v>49</v>
      </c>
      <c r="B21393" s="13">
        <v>1947</v>
      </c>
      <c r="C21393" s="13">
        <v>359345897</v>
      </c>
      <c r="D21393" s="13">
        <v>53.18</v>
      </c>
    </row>
    <row r="21394" spans="1:4" ht="15.75" hidden="1" customHeight="1">
      <c r="A21394" s="13" t="s">
        <v>49</v>
      </c>
      <c r="B21394" s="13">
        <v>1948</v>
      </c>
      <c r="C21394" s="13">
        <v>356675672</v>
      </c>
      <c r="D21394" s="13">
        <v>53.204000000000001</v>
      </c>
    </row>
    <row r="21395" spans="1:4" ht="15.75" hidden="1" customHeight="1">
      <c r="A21395" s="13" t="s">
        <v>49</v>
      </c>
      <c r="B21395" s="13">
        <v>1949</v>
      </c>
      <c r="C21395" s="13">
        <v>355893489</v>
      </c>
      <c r="D21395" s="13">
        <v>56.188000000000002</v>
      </c>
    </row>
    <row r="21396" spans="1:4" ht="15.75" hidden="1" customHeight="1">
      <c r="A21396" s="13" t="s">
        <v>49</v>
      </c>
      <c r="B21396" s="13">
        <v>1950</v>
      </c>
      <c r="C21396" s="13">
        <v>357021120</v>
      </c>
      <c r="D21396" s="13">
        <v>61.103000000000002</v>
      </c>
    </row>
    <row r="21397" spans="1:4" ht="15.75" hidden="1" customHeight="1">
      <c r="A21397" s="13" t="s">
        <v>49</v>
      </c>
      <c r="B21397" s="13">
        <v>1951</v>
      </c>
      <c r="C21397" s="13">
        <v>364922368</v>
      </c>
      <c r="D21397" s="13">
        <v>64.022000000000006</v>
      </c>
    </row>
    <row r="21398" spans="1:4" ht="15.75" hidden="1" customHeight="1">
      <c r="A21398" s="13" t="s">
        <v>49</v>
      </c>
      <c r="B21398" s="13">
        <v>1952</v>
      </c>
      <c r="C21398" s="13">
        <v>372997184</v>
      </c>
      <c r="D21398" s="13">
        <v>67.426000000000002</v>
      </c>
    </row>
    <row r="21399" spans="1:4" ht="15.75" hidden="1" customHeight="1">
      <c r="A21399" s="13" t="s">
        <v>49</v>
      </c>
      <c r="B21399" s="13">
        <v>1953</v>
      </c>
      <c r="C21399" s="13">
        <v>381227712</v>
      </c>
      <c r="D21399" s="13">
        <v>68.704999999999998</v>
      </c>
    </row>
    <row r="21400" spans="1:4" ht="15.75" hidden="1" customHeight="1">
      <c r="A21400" s="13" t="s">
        <v>49</v>
      </c>
      <c r="B21400" s="13">
        <v>1954</v>
      </c>
      <c r="C21400" s="13">
        <v>389731392</v>
      </c>
      <c r="D21400" s="13">
        <v>72.414000000000001</v>
      </c>
    </row>
    <row r="21401" spans="1:4" ht="15.75" hidden="1" customHeight="1">
      <c r="A21401" s="13" t="s">
        <v>49</v>
      </c>
      <c r="B21401" s="13">
        <v>1955</v>
      </c>
      <c r="C21401" s="13">
        <v>398577984</v>
      </c>
      <c r="D21401" s="13">
        <v>78.787999999999997</v>
      </c>
    </row>
    <row r="21402" spans="1:4" ht="15.75" hidden="1" customHeight="1">
      <c r="A21402" s="13" t="s">
        <v>49</v>
      </c>
      <c r="B21402" s="13">
        <v>1956</v>
      </c>
      <c r="C21402" s="13">
        <v>407656608</v>
      </c>
      <c r="D21402" s="13">
        <v>81.656000000000006</v>
      </c>
    </row>
    <row r="21403" spans="1:4" ht="15.75" hidden="1" customHeight="1">
      <c r="A21403" s="13" t="s">
        <v>49</v>
      </c>
      <c r="B21403" s="13">
        <v>1957</v>
      </c>
      <c r="C21403" s="13">
        <v>416935392</v>
      </c>
      <c r="D21403" s="13">
        <v>91.635000000000005</v>
      </c>
    </row>
    <row r="21404" spans="1:4" ht="15.75" hidden="1" customHeight="1">
      <c r="A21404" s="13" t="s">
        <v>49</v>
      </c>
      <c r="B21404" s="13">
        <v>1958</v>
      </c>
      <c r="C21404" s="13">
        <v>426295776</v>
      </c>
      <c r="D21404" s="13">
        <v>95.816000000000003</v>
      </c>
    </row>
    <row r="21405" spans="1:4" ht="15.75" hidden="1" customHeight="1">
      <c r="A21405" s="13" t="s">
        <v>49</v>
      </c>
      <c r="B21405" s="13">
        <v>1959</v>
      </c>
      <c r="C21405" s="13">
        <v>435900352</v>
      </c>
      <c r="D21405" s="13">
        <v>101.447</v>
      </c>
    </row>
    <row r="21406" spans="1:4" ht="15.75" hidden="1" customHeight="1">
      <c r="A21406" s="13" t="s">
        <v>49</v>
      </c>
      <c r="B21406" s="13">
        <v>1960</v>
      </c>
      <c r="C21406" s="13">
        <v>445954560</v>
      </c>
      <c r="D21406" s="13">
        <v>111.325</v>
      </c>
    </row>
    <row r="21407" spans="1:4" ht="15.75" hidden="1" customHeight="1">
      <c r="A21407" s="13" t="s">
        <v>49</v>
      </c>
      <c r="B21407" s="13">
        <v>1961</v>
      </c>
      <c r="C21407" s="13">
        <v>456351872</v>
      </c>
      <c r="D21407" s="13">
        <v>120.404</v>
      </c>
    </row>
    <row r="21408" spans="1:4" ht="15.75" hidden="1" customHeight="1">
      <c r="A21408" s="13" t="s">
        <v>49</v>
      </c>
      <c r="B21408" s="13">
        <v>1962</v>
      </c>
      <c r="C21408" s="13">
        <v>467024192</v>
      </c>
      <c r="D21408" s="13">
        <v>132.58199999999999</v>
      </c>
    </row>
    <row r="21409" spans="1:4" ht="15.75" hidden="1" customHeight="1">
      <c r="A21409" s="13" t="s">
        <v>49</v>
      </c>
      <c r="B21409" s="13">
        <v>1963</v>
      </c>
      <c r="C21409" s="13">
        <v>477933632</v>
      </c>
      <c r="D21409" s="13">
        <v>142.44399999999999</v>
      </c>
    </row>
    <row r="21410" spans="1:4" ht="15.75" hidden="1" customHeight="1">
      <c r="A21410" s="13" t="s">
        <v>49</v>
      </c>
      <c r="B21410" s="13">
        <v>1964</v>
      </c>
      <c r="C21410" s="13">
        <v>489059296</v>
      </c>
      <c r="D21410" s="13">
        <v>139.488</v>
      </c>
    </row>
    <row r="21411" spans="1:4" ht="15.75" hidden="1" customHeight="1">
      <c r="A21411" s="13" t="s">
        <v>49</v>
      </c>
      <c r="B21411" s="13">
        <v>1965</v>
      </c>
      <c r="C21411" s="13">
        <v>500114336</v>
      </c>
      <c r="D21411" s="13">
        <v>153.702</v>
      </c>
    </row>
    <row r="21412" spans="1:4" ht="15.75" hidden="1" customHeight="1">
      <c r="A21412" s="13" t="s">
        <v>49</v>
      </c>
      <c r="B21412" s="13">
        <v>1966</v>
      </c>
      <c r="C21412" s="13">
        <v>510992608</v>
      </c>
      <c r="D21412" s="13">
        <v>159.374</v>
      </c>
    </row>
    <row r="21413" spans="1:4" ht="15.75" hidden="1" customHeight="1">
      <c r="A21413" s="13" t="s">
        <v>49</v>
      </c>
      <c r="B21413" s="13">
        <v>1967</v>
      </c>
      <c r="C21413" s="13">
        <v>521987072</v>
      </c>
      <c r="D21413" s="13">
        <v>159.55600000000001</v>
      </c>
    </row>
    <row r="21414" spans="1:4" ht="15.75" hidden="1" customHeight="1">
      <c r="A21414" s="13" t="s">
        <v>49</v>
      </c>
      <c r="B21414" s="13">
        <v>1968</v>
      </c>
      <c r="C21414" s="13">
        <v>533431904</v>
      </c>
      <c r="D21414" s="13">
        <v>174.07</v>
      </c>
    </row>
    <row r="21415" spans="1:4" ht="15.75" hidden="1" customHeight="1">
      <c r="A21415" s="13" t="s">
        <v>49</v>
      </c>
      <c r="B21415" s="13">
        <v>1969</v>
      </c>
      <c r="C21415" s="13">
        <v>545314688</v>
      </c>
      <c r="D21415" s="13">
        <v>177.41399999999999</v>
      </c>
    </row>
    <row r="21416" spans="1:4" ht="15.75" hidden="1" customHeight="1">
      <c r="A21416" s="13" t="s">
        <v>49</v>
      </c>
      <c r="B21416" s="13">
        <v>1970</v>
      </c>
      <c r="C21416" s="13">
        <v>557501312</v>
      </c>
      <c r="D21416" s="13">
        <v>181.72300000000001</v>
      </c>
    </row>
    <row r="21417" spans="1:4" ht="15.75" hidden="1" customHeight="1">
      <c r="A21417" s="13" t="s">
        <v>49</v>
      </c>
      <c r="B21417" s="13">
        <v>1971</v>
      </c>
      <c r="C21417" s="13">
        <v>569999168</v>
      </c>
      <c r="D21417" s="13">
        <v>191.964</v>
      </c>
    </row>
    <row r="21418" spans="1:4" ht="15.75" hidden="1" customHeight="1">
      <c r="A21418" s="13" t="s">
        <v>49</v>
      </c>
      <c r="B21418" s="13">
        <v>1972</v>
      </c>
      <c r="C21418" s="13">
        <v>582837952</v>
      </c>
      <c r="D21418" s="13">
        <v>203.036</v>
      </c>
    </row>
    <row r="21419" spans="1:4" ht="15.75" hidden="1" customHeight="1">
      <c r="A21419" s="13" t="s">
        <v>49</v>
      </c>
      <c r="B21419" s="13">
        <v>1973</v>
      </c>
      <c r="C21419" s="13">
        <v>596107456</v>
      </c>
      <c r="D21419" s="13">
        <v>209.095</v>
      </c>
    </row>
    <row r="21420" spans="1:4" ht="15.75" hidden="1" customHeight="1">
      <c r="A21420" s="13" t="s">
        <v>49</v>
      </c>
      <c r="B21420" s="13">
        <v>1974</v>
      </c>
      <c r="C21420" s="13">
        <v>609721920</v>
      </c>
      <c r="D21420" s="13">
        <v>215.85300000000001</v>
      </c>
    </row>
    <row r="21421" spans="1:4" ht="15.75" hidden="1" customHeight="1">
      <c r="A21421" s="13" t="s">
        <v>49</v>
      </c>
      <c r="B21421" s="13">
        <v>1975</v>
      </c>
      <c r="C21421" s="13">
        <v>623524224</v>
      </c>
      <c r="D21421" s="13">
        <v>234.209</v>
      </c>
    </row>
    <row r="21422" spans="1:4" ht="15.75" hidden="1" customHeight="1">
      <c r="A21422" s="13" t="s">
        <v>49</v>
      </c>
      <c r="B21422" s="13">
        <v>1976</v>
      </c>
      <c r="C21422" s="13">
        <v>637451456</v>
      </c>
      <c r="D21422" s="13">
        <v>244.75</v>
      </c>
    </row>
    <row r="21423" spans="1:4" ht="15.75" hidden="1" customHeight="1">
      <c r="A21423" s="13" t="s">
        <v>49</v>
      </c>
      <c r="B21423" s="13">
        <v>1977</v>
      </c>
      <c r="C21423" s="13">
        <v>651685632</v>
      </c>
      <c r="D21423" s="13">
        <v>258.96199999999999</v>
      </c>
    </row>
    <row r="21424" spans="1:4" ht="15.75" hidden="1" customHeight="1">
      <c r="A21424" s="13" t="s">
        <v>49</v>
      </c>
      <c r="B21424" s="13">
        <v>1978</v>
      </c>
      <c r="C21424" s="13">
        <v>666267776</v>
      </c>
      <c r="D21424" s="13">
        <v>263.14999999999998</v>
      </c>
    </row>
    <row r="21425" spans="1:4" ht="15.75" hidden="1" customHeight="1">
      <c r="A21425" s="13" t="s">
        <v>49</v>
      </c>
      <c r="B21425" s="13">
        <v>1979</v>
      </c>
      <c r="C21425" s="13">
        <v>681248384</v>
      </c>
      <c r="D21425" s="13">
        <v>276.28500000000003</v>
      </c>
    </row>
    <row r="21426" spans="1:4" ht="15.75" hidden="1" customHeight="1">
      <c r="A21426" s="13" t="s">
        <v>49</v>
      </c>
      <c r="B21426" s="13">
        <v>1980</v>
      </c>
      <c r="C21426" s="13">
        <v>696828352</v>
      </c>
      <c r="D21426" s="13">
        <v>291.71100000000001</v>
      </c>
    </row>
    <row r="21427" spans="1:4" ht="15.75" hidden="1" customHeight="1">
      <c r="A21427" s="13" t="s">
        <v>49</v>
      </c>
      <c r="B21427" s="13">
        <v>1981</v>
      </c>
      <c r="C21427" s="13">
        <v>712869312</v>
      </c>
      <c r="D21427" s="13">
        <v>314.96600000000001</v>
      </c>
    </row>
    <row r="21428" spans="1:4" ht="15.75" hidden="1" customHeight="1">
      <c r="A21428" s="13" t="s">
        <v>49</v>
      </c>
      <c r="B21428" s="13">
        <v>1982</v>
      </c>
      <c r="C21428" s="13">
        <v>729169472</v>
      </c>
      <c r="D21428" s="13">
        <v>325.38</v>
      </c>
    </row>
    <row r="21429" spans="1:4" ht="15.75" hidden="1" customHeight="1">
      <c r="A21429" s="13" t="s">
        <v>49</v>
      </c>
      <c r="B21429" s="13">
        <v>1983</v>
      </c>
      <c r="C21429" s="13">
        <v>745826560</v>
      </c>
      <c r="D21429" s="13">
        <v>352.19900000000001</v>
      </c>
    </row>
    <row r="21430" spans="1:4" ht="15.75" hidden="1" customHeight="1">
      <c r="A21430" s="13" t="s">
        <v>49</v>
      </c>
      <c r="B21430" s="13">
        <v>1984</v>
      </c>
      <c r="C21430" s="13">
        <v>762895168</v>
      </c>
      <c r="D21430" s="13">
        <v>361.56</v>
      </c>
    </row>
    <row r="21431" spans="1:4" ht="15.75" hidden="1" customHeight="1">
      <c r="A21431" s="13" t="s">
        <v>49</v>
      </c>
      <c r="B21431" s="13">
        <v>1985</v>
      </c>
      <c r="C21431" s="13">
        <v>780242112</v>
      </c>
      <c r="D21431" s="13">
        <v>397.59199999999998</v>
      </c>
    </row>
    <row r="21432" spans="1:4" ht="15.75" hidden="1" customHeight="1">
      <c r="A21432" s="13" t="s">
        <v>49</v>
      </c>
      <c r="B21432" s="13">
        <v>1986</v>
      </c>
      <c r="C21432" s="13">
        <v>797878976</v>
      </c>
      <c r="D21432" s="13">
        <v>426.31</v>
      </c>
    </row>
    <row r="21433" spans="1:4" ht="15.75" hidden="1" customHeight="1">
      <c r="A21433" s="13" t="s">
        <v>49</v>
      </c>
      <c r="B21433" s="13">
        <v>1987</v>
      </c>
      <c r="C21433" s="13">
        <v>815716160</v>
      </c>
      <c r="D21433" s="13">
        <v>455.34300000000002</v>
      </c>
    </row>
    <row r="21434" spans="1:4" ht="15.75" hidden="1" customHeight="1">
      <c r="A21434" s="13" t="s">
        <v>49</v>
      </c>
      <c r="B21434" s="13">
        <v>1988</v>
      </c>
      <c r="C21434" s="13">
        <v>833729664</v>
      </c>
      <c r="D21434" s="13">
        <v>491.69299999999998</v>
      </c>
    </row>
    <row r="21435" spans="1:4" ht="15.75" hidden="1" customHeight="1">
      <c r="A21435" s="13" t="s">
        <v>49</v>
      </c>
      <c r="B21435" s="13">
        <v>1989</v>
      </c>
      <c r="C21435" s="13">
        <v>852012672</v>
      </c>
      <c r="D21435" s="13">
        <v>540.65099999999995</v>
      </c>
    </row>
    <row r="21436" spans="1:4" ht="15.75" hidden="1" customHeight="1">
      <c r="A21436" s="13" t="s">
        <v>49</v>
      </c>
      <c r="B21436" s="13">
        <v>1990</v>
      </c>
      <c r="C21436" s="13">
        <v>870452160</v>
      </c>
      <c r="D21436" s="13">
        <v>577.99699999999996</v>
      </c>
    </row>
    <row r="21437" spans="1:4" ht="15.75" hidden="1" customHeight="1">
      <c r="A21437" s="13" t="s">
        <v>49</v>
      </c>
      <c r="B21437" s="13">
        <v>1991</v>
      </c>
      <c r="C21437" s="13">
        <v>888941760</v>
      </c>
      <c r="D21437" s="13">
        <v>615.36500000000001</v>
      </c>
    </row>
    <row r="21438" spans="1:4" ht="15.75" hidden="1" customHeight="1">
      <c r="A21438" s="13" t="s">
        <v>49</v>
      </c>
      <c r="B21438" s="13">
        <v>1992</v>
      </c>
      <c r="C21438" s="13">
        <v>907574080</v>
      </c>
      <c r="D21438" s="13">
        <v>655.44799999999998</v>
      </c>
    </row>
    <row r="21439" spans="1:4" ht="15.75" hidden="1" customHeight="1">
      <c r="A21439" s="13" t="s">
        <v>49</v>
      </c>
      <c r="B21439" s="13">
        <v>1993</v>
      </c>
      <c r="C21439" s="13">
        <v>926351296</v>
      </c>
      <c r="D21439" s="13">
        <v>677.3</v>
      </c>
    </row>
    <row r="21440" spans="1:4" ht="15.75" hidden="1" customHeight="1">
      <c r="A21440" s="13" t="s">
        <v>49</v>
      </c>
      <c r="B21440" s="13">
        <v>1994</v>
      </c>
      <c r="C21440" s="13">
        <v>945261952</v>
      </c>
      <c r="D21440" s="13">
        <v>716.26900000000001</v>
      </c>
    </row>
    <row r="21441" spans="1:4" ht="15.75" hidden="1" customHeight="1">
      <c r="A21441" s="13" t="s">
        <v>49</v>
      </c>
      <c r="B21441" s="13">
        <v>1995</v>
      </c>
      <c r="C21441" s="13">
        <v>964279104</v>
      </c>
      <c r="D21441" s="13">
        <v>761.44899999999996</v>
      </c>
    </row>
    <row r="21442" spans="1:4" ht="15.75" hidden="1" customHeight="1">
      <c r="A21442" s="13" t="s">
        <v>49</v>
      </c>
      <c r="B21442" s="13">
        <v>1996</v>
      </c>
      <c r="C21442" s="13">
        <v>983281216</v>
      </c>
      <c r="D21442" s="13">
        <v>825.20100000000002</v>
      </c>
    </row>
    <row r="21443" spans="1:4" ht="15.75" hidden="1" customHeight="1">
      <c r="A21443" s="13" t="s">
        <v>49</v>
      </c>
      <c r="B21443" s="13">
        <v>1997</v>
      </c>
      <c r="C21443" s="13">
        <v>1002335232</v>
      </c>
      <c r="D21443" s="13">
        <v>858.93499999999995</v>
      </c>
    </row>
    <row r="21444" spans="1:4" ht="15.75" hidden="1" customHeight="1">
      <c r="A21444" s="13" t="s">
        <v>49</v>
      </c>
      <c r="B21444" s="13">
        <v>1998</v>
      </c>
      <c r="C21444" s="13">
        <v>1021434560</v>
      </c>
      <c r="D21444" s="13">
        <v>876.952</v>
      </c>
    </row>
    <row r="21445" spans="1:4" ht="15.75" hidden="1" customHeight="1">
      <c r="A21445" s="13" t="s">
        <v>49</v>
      </c>
      <c r="B21445" s="13">
        <v>1999</v>
      </c>
      <c r="C21445" s="13">
        <v>1040500032</v>
      </c>
      <c r="D21445" s="13">
        <v>950.95100000000002</v>
      </c>
    </row>
    <row r="21446" spans="1:4" ht="15.75" hidden="1" customHeight="1">
      <c r="A21446" s="13" t="s">
        <v>49</v>
      </c>
      <c r="B21446" s="13">
        <v>2000</v>
      </c>
      <c r="C21446" s="13">
        <v>1059633664</v>
      </c>
      <c r="D21446" s="13">
        <v>978.10400000000004</v>
      </c>
    </row>
    <row r="21447" spans="1:4" ht="15.75" hidden="1" customHeight="1">
      <c r="A21447" s="13" t="s">
        <v>49</v>
      </c>
      <c r="B21447" s="13">
        <v>2001</v>
      </c>
      <c r="C21447" s="13">
        <v>1078970880</v>
      </c>
      <c r="D21447" s="13">
        <v>991.73199999999997</v>
      </c>
    </row>
    <row r="21448" spans="1:4" ht="15.75" hidden="1" customHeight="1">
      <c r="A21448" s="13" t="s">
        <v>49</v>
      </c>
      <c r="B21448" s="13">
        <v>2002</v>
      </c>
      <c r="C21448" s="13">
        <v>1098313088</v>
      </c>
      <c r="D21448" s="13">
        <v>1022.175</v>
      </c>
    </row>
    <row r="21449" spans="1:4" ht="15.75" hidden="1" customHeight="1">
      <c r="A21449" s="13" t="s">
        <v>49</v>
      </c>
      <c r="B21449" s="13">
        <v>2003</v>
      </c>
      <c r="C21449" s="13">
        <v>1117415168</v>
      </c>
      <c r="D21449" s="13">
        <v>1058.7249999999999</v>
      </c>
    </row>
    <row r="21450" spans="1:4" ht="15.75" hidden="1" customHeight="1">
      <c r="A21450" s="13" t="s">
        <v>49</v>
      </c>
      <c r="B21450" s="13">
        <v>2004</v>
      </c>
      <c r="C21450" s="13">
        <v>1136264576</v>
      </c>
      <c r="D21450" s="13">
        <v>1124.518</v>
      </c>
    </row>
    <row r="21451" spans="1:4" ht="15.75" hidden="1" customHeight="1">
      <c r="A21451" s="13" t="s">
        <v>49</v>
      </c>
      <c r="B21451" s="13">
        <v>2005</v>
      </c>
      <c r="C21451" s="13">
        <v>1154638720</v>
      </c>
      <c r="D21451" s="13">
        <v>1184.9269999999999</v>
      </c>
    </row>
    <row r="21452" spans="1:4" ht="15.75" hidden="1" customHeight="1">
      <c r="A21452" s="13" t="s">
        <v>49</v>
      </c>
      <c r="B21452" s="13">
        <v>2006</v>
      </c>
      <c r="C21452" s="13">
        <v>1172373760</v>
      </c>
      <c r="D21452" s="13">
        <v>1258.643</v>
      </c>
    </row>
    <row r="21453" spans="1:4" ht="15.75" hidden="1" customHeight="1">
      <c r="A21453" s="13" t="s">
        <v>49</v>
      </c>
      <c r="B21453" s="13">
        <v>2007</v>
      </c>
      <c r="C21453" s="13">
        <v>1189691776</v>
      </c>
      <c r="D21453" s="13">
        <v>1356.953</v>
      </c>
    </row>
    <row r="21454" spans="1:4" ht="15.75" hidden="1" customHeight="1">
      <c r="A21454" s="13" t="s">
        <v>49</v>
      </c>
      <c r="B21454" s="13">
        <v>2008</v>
      </c>
      <c r="C21454" s="13">
        <v>1206734848</v>
      </c>
      <c r="D21454" s="13">
        <v>1461.518</v>
      </c>
    </row>
    <row r="21455" spans="1:4" ht="15.75" hidden="1" customHeight="1">
      <c r="A21455" s="13" t="s">
        <v>49</v>
      </c>
      <c r="B21455" s="13">
        <v>2009</v>
      </c>
      <c r="C21455" s="13">
        <v>1223640192</v>
      </c>
      <c r="D21455" s="13">
        <v>1611.4159999999999</v>
      </c>
    </row>
    <row r="21456" spans="1:4" ht="15.75" hidden="1" customHeight="1">
      <c r="A21456" s="13" t="s">
        <v>49</v>
      </c>
      <c r="B21456" s="13">
        <v>2010</v>
      </c>
      <c r="C21456" s="13">
        <v>1240613632</v>
      </c>
      <c r="D21456" s="13">
        <v>1676.4949999999999</v>
      </c>
    </row>
    <row r="21457" spans="1:4" ht="15.75" hidden="1" customHeight="1">
      <c r="A21457" s="13" t="s">
        <v>49</v>
      </c>
      <c r="B21457" s="13">
        <v>2011</v>
      </c>
      <c r="C21457" s="13">
        <v>1257621248</v>
      </c>
      <c r="D21457" s="13">
        <v>1778.473</v>
      </c>
    </row>
    <row r="21458" spans="1:4" ht="15.75" hidden="1" customHeight="1">
      <c r="A21458" s="13" t="s">
        <v>49</v>
      </c>
      <c r="B21458" s="13">
        <v>2012</v>
      </c>
      <c r="C21458" s="13">
        <v>1274487168</v>
      </c>
      <c r="D21458" s="13">
        <v>1962.5940000000001</v>
      </c>
    </row>
    <row r="21459" spans="1:4" ht="15.75" hidden="1" customHeight="1">
      <c r="A21459" s="13" t="s">
        <v>49</v>
      </c>
      <c r="B21459" s="13">
        <v>2013</v>
      </c>
      <c r="C21459" s="13">
        <v>1291132032</v>
      </c>
      <c r="D21459" s="13">
        <v>2037.4159999999999</v>
      </c>
    </row>
    <row r="21460" spans="1:4" ht="15.75" hidden="1" customHeight="1">
      <c r="A21460" s="13" t="s">
        <v>49</v>
      </c>
      <c r="B21460" s="13">
        <v>2014</v>
      </c>
      <c r="C21460" s="13">
        <v>1307246464</v>
      </c>
      <c r="D21460" s="13">
        <v>2187.3429999999998</v>
      </c>
    </row>
    <row r="21461" spans="1:4" ht="15.75" hidden="1" customHeight="1">
      <c r="A21461" s="13" t="s">
        <v>49</v>
      </c>
      <c r="B21461" s="13">
        <v>2015</v>
      </c>
      <c r="C21461" s="13">
        <v>1322866560</v>
      </c>
      <c r="D21461" s="13">
        <v>2270.7660000000001</v>
      </c>
    </row>
    <row r="21462" spans="1:4" ht="15.75" hidden="1" customHeight="1">
      <c r="A21462" s="13" t="s">
        <v>49</v>
      </c>
      <c r="B21462" s="13">
        <v>2016</v>
      </c>
      <c r="C21462" s="13">
        <v>1338636288</v>
      </c>
      <c r="D21462" s="13">
        <v>2383.8159999999998</v>
      </c>
    </row>
    <row r="21463" spans="1:4" ht="15.75" hidden="1" customHeight="1">
      <c r="A21463" s="13" t="s">
        <v>49</v>
      </c>
      <c r="B21463" s="13">
        <v>2017</v>
      </c>
      <c r="C21463" s="13">
        <v>1354195712</v>
      </c>
      <c r="D21463" s="13">
        <v>2434.8679999999999</v>
      </c>
    </row>
    <row r="21464" spans="1:4" ht="15.75" hidden="1" customHeight="1">
      <c r="A21464" s="13" t="s">
        <v>49</v>
      </c>
      <c r="B21464" s="13">
        <v>2018</v>
      </c>
      <c r="C21464" s="13">
        <v>1369003264</v>
      </c>
      <c r="D21464" s="13">
        <v>2600.4470000000001</v>
      </c>
    </row>
    <row r="21465" spans="1:4" ht="15.75" hidden="1" customHeight="1">
      <c r="A21465" s="13" t="s">
        <v>49</v>
      </c>
      <c r="B21465" s="13">
        <v>2019</v>
      </c>
      <c r="C21465" s="13">
        <v>1383112064</v>
      </c>
      <c r="D21465" s="13">
        <v>2626.4589999999998</v>
      </c>
    </row>
    <row r="21466" spans="1:4" ht="15.75" hidden="1" customHeight="1">
      <c r="A21466" s="13" t="s">
        <v>49</v>
      </c>
      <c r="B21466" s="13">
        <v>2020</v>
      </c>
      <c r="C21466" s="13">
        <v>1396387072</v>
      </c>
      <c r="D21466" s="13">
        <v>2445.0120000000002</v>
      </c>
    </row>
    <row r="21467" spans="1:4" ht="15.75" customHeight="1">
      <c r="A21467" s="13" t="s">
        <v>49</v>
      </c>
      <c r="B21467" s="13">
        <v>2021</v>
      </c>
      <c r="C21467" s="12">
        <v>1407563904</v>
      </c>
      <c r="D21467" s="13">
        <v>2709.6840000000002</v>
      </c>
    </row>
    <row r="21468" spans="1:4" ht="15.75" hidden="1" customHeight="1">
      <c r="A21468" s="13" t="s">
        <v>50</v>
      </c>
      <c r="B21468" s="13">
        <v>1850</v>
      </c>
      <c r="C21468" s="13">
        <v>21979198</v>
      </c>
    </row>
    <row r="21469" spans="1:4" ht="15.75" hidden="1" customHeight="1">
      <c r="A21469" s="13" t="s">
        <v>50</v>
      </c>
      <c r="B21469" s="13">
        <v>1851</v>
      </c>
      <c r="C21469" s="13">
        <v>22178120</v>
      </c>
    </row>
    <row r="21470" spans="1:4" ht="15.75" hidden="1" customHeight="1">
      <c r="A21470" s="13" t="s">
        <v>50</v>
      </c>
      <c r="B21470" s="13">
        <v>1852</v>
      </c>
      <c r="C21470" s="13">
        <v>22382251</v>
      </c>
    </row>
    <row r="21471" spans="1:4" ht="15.75" hidden="1" customHeight="1">
      <c r="A21471" s="13" t="s">
        <v>50</v>
      </c>
      <c r="B21471" s="13">
        <v>1853</v>
      </c>
      <c r="C21471" s="13">
        <v>22591664</v>
      </c>
    </row>
    <row r="21472" spans="1:4" ht="15.75" hidden="1" customHeight="1">
      <c r="A21472" s="13" t="s">
        <v>50</v>
      </c>
      <c r="B21472" s="13">
        <v>1854</v>
      </c>
      <c r="C21472" s="13">
        <v>22806435</v>
      </c>
    </row>
    <row r="21473" spans="1:3" ht="15.75" hidden="1" customHeight="1">
      <c r="A21473" s="13" t="s">
        <v>50</v>
      </c>
      <c r="B21473" s="13">
        <v>1855</v>
      </c>
      <c r="C21473" s="13">
        <v>23026638</v>
      </c>
    </row>
    <row r="21474" spans="1:3" ht="15.75" hidden="1" customHeight="1">
      <c r="A21474" s="13" t="s">
        <v>50</v>
      </c>
      <c r="B21474" s="13">
        <v>1856</v>
      </c>
      <c r="C21474" s="13">
        <v>23252349</v>
      </c>
    </row>
    <row r="21475" spans="1:3" ht="15.75" hidden="1" customHeight="1">
      <c r="A21475" s="13" t="s">
        <v>50</v>
      </c>
      <c r="B21475" s="13">
        <v>1857</v>
      </c>
      <c r="C21475" s="13">
        <v>23483647</v>
      </c>
    </row>
    <row r="21476" spans="1:3" ht="15.75" hidden="1" customHeight="1">
      <c r="A21476" s="13" t="s">
        <v>50</v>
      </c>
      <c r="B21476" s="13">
        <v>1858</v>
      </c>
      <c r="C21476" s="13">
        <v>23720608</v>
      </c>
    </row>
    <row r="21477" spans="1:3" ht="15.75" hidden="1" customHeight="1">
      <c r="A21477" s="13" t="s">
        <v>50</v>
      </c>
      <c r="B21477" s="13">
        <v>1859</v>
      </c>
      <c r="C21477" s="13">
        <v>23963313</v>
      </c>
    </row>
    <row r="21478" spans="1:3" ht="15.75" hidden="1" customHeight="1">
      <c r="A21478" s="13" t="s">
        <v>50</v>
      </c>
      <c r="B21478" s="13">
        <v>1860</v>
      </c>
      <c r="C21478" s="13">
        <v>24211841</v>
      </c>
    </row>
    <row r="21479" spans="1:3" ht="15.75" hidden="1" customHeight="1">
      <c r="A21479" s="13" t="s">
        <v>50</v>
      </c>
      <c r="B21479" s="13">
        <v>1861</v>
      </c>
      <c r="C21479" s="13">
        <v>24475468</v>
      </c>
    </row>
    <row r="21480" spans="1:3" ht="15.75" hidden="1" customHeight="1">
      <c r="A21480" s="13" t="s">
        <v>50</v>
      </c>
      <c r="B21480" s="13">
        <v>1862</v>
      </c>
      <c r="C21480" s="13">
        <v>24753229</v>
      </c>
    </row>
    <row r="21481" spans="1:3" ht="15.75" hidden="1" customHeight="1">
      <c r="A21481" s="13" t="s">
        <v>50</v>
      </c>
      <c r="B21481" s="13">
        <v>1863</v>
      </c>
      <c r="C21481" s="13">
        <v>25040404</v>
      </c>
    </row>
    <row r="21482" spans="1:3" ht="15.75" hidden="1" customHeight="1">
      <c r="A21482" s="13" t="s">
        <v>50</v>
      </c>
      <c r="B21482" s="13">
        <v>1864</v>
      </c>
      <c r="C21482" s="13">
        <v>25332913</v>
      </c>
    </row>
    <row r="21483" spans="1:3" ht="15.75" hidden="1" customHeight="1">
      <c r="A21483" s="13" t="s">
        <v>50</v>
      </c>
      <c r="B21483" s="13">
        <v>1865</v>
      </c>
      <c r="C21483" s="13">
        <v>25622963</v>
      </c>
    </row>
    <row r="21484" spans="1:3" ht="15.75" hidden="1" customHeight="1">
      <c r="A21484" s="13" t="s">
        <v>50</v>
      </c>
      <c r="B21484" s="13">
        <v>1866</v>
      </c>
      <c r="C21484" s="13">
        <v>25908734</v>
      </c>
    </row>
    <row r="21485" spans="1:3" ht="15.75" hidden="1" customHeight="1">
      <c r="A21485" s="13" t="s">
        <v>50</v>
      </c>
      <c r="B21485" s="13">
        <v>1867</v>
      </c>
      <c r="C21485" s="13">
        <v>26196694</v>
      </c>
    </row>
    <row r="21486" spans="1:3" ht="15.75" hidden="1" customHeight="1">
      <c r="A21486" s="13" t="s">
        <v>50</v>
      </c>
      <c r="B21486" s="13">
        <v>1868</v>
      </c>
      <c r="C21486" s="13">
        <v>26484434</v>
      </c>
    </row>
    <row r="21487" spans="1:3" ht="15.75" hidden="1" customHeight="1">
      <c r="A21487" s="13" t="s">
        <v>50</v>
      </c>
      <c r="B21487" s="13">
        <v>1869</v>
      </c>
      <c r="C21487" s="13">
        <v>26770170</v>
      </c>
    </row>
    <row r="21488" spans="1:3" ht="15.75" hidden="1" customHeight="1">
      <c r="A21488" s="13" t="s">
        <v>50</v>
      </c>
      <c r="B21488" s="13">
        <v>1870</v>
      </c>
      <c r="C21488" s="13">
        <v>27068109</v>
      </c>
    </row>
    <row r="21489" spans="1:3" ht="15.75" hidden="1" customHeight="1">
      <c r="A21489" s="13" t="s">
        <v>50</v>
      </c>
      <c r="B21489" s="13">
        <v>1871</v>
      </c>
      <c r="C21489" s="13">
        <v>27359831</v>
      </c>
    </row>
    <row r="21490" spans="1:3" ht="15.75" hidden="1" customHeight="1">
      <c r="A21490" s="13" t="s">
        <v>50</v>
      </c>
      <c r="B21490" s="13">
        <v>1872</v>
      </c>
      <c r="C21490" s="13">
        <v>27677143</v>
      </c>
    </row>
    <row r="21491" spans="1:3" ht="15.75" hidden="1" customHeight="1">
      <c r="A21491" s="13" t="s">
        <v>50</v>
      </c>
      <c r="B21491" s="13">
        <v>1873</v>
      </c>
      <c r="C21491" s="13">
        <v>27991648</v>
      </c>
    </row>
    <row r="21492" spans="1:3" ht="15.75" hidden="1" customHeight="1">
      <c r="A21492" s="13" t="s">
        <v>50</v>
      </c>
      <c r="B21492" s="13">
        <v>1874</v>
      </c>
      <c r="C21492" s="13">
        <v>28299937</v>
      </c>
    </row>
    <row r="21493" spans="1:3" ht="15.75" hidden="1" customHeight="1">
      <c r="A21493" s="13" t="s">
        <v>50</v>
      </c>
      <c r="B21493" s="13">
        <v>1875</v>
      </c>
      <c r="C21493" s="13">
        <v>28628960</v>
      </c>
    </row>
    <row r="21494" spans="1:3" ht="15.75" hidden="1" customHeight="1">
      <c r="A21494" s="13" t="s">
        <v>50</v>
      </c>
      <c r="B21494" s="13">
        <v>1876</v>
      </c>
      <c r="C21494" s="13">
        <v>28957731</v>
      </c>
    </row>
    <row r="21495" spans="1:3" ht="15.75" hidden="1" customHeight="1">
      <c r="A21495" s="13" t="s">
        <v>50</v>
      </c>
      <c r="B21495" s="13">
        <v>1877</v>
      </c>
      <c r="C21495" s="13">
        <v>29255618</v>
      </c>
    </row>
    <row r="21496" spans="1:3" ht="15.75" hidden="1" customHeight="1">
      <c r="A21496" s="13" t="s">
        <v>50</v>
      </c>
      <c r="B21496" s="13">
        <v>1878</v>
      </c>
      <c r="C21496" s="13">
        <v>29538177</v>
      </c>
    </row>
    <row r="21497" spans="1:3" ht="15.75" hidden="1" customHeight="1">
      <c r="A21497" s="13" t="s">
        <v>50</v>
      </c>
      <c r="B21497" s="13">
        <v>1879</v>
      </c>
      <c r="C21497" s="13">
        <v>29807626</v>
      </c>
    </row>
    <row r="21498" spans="1:3" ht="15.75" hidden="1" customHeight="1">
      <c r="A21498" s="13" t="s">
        <v>50</v>
      </c>
      <c r="B21498" s="13">
        <v>1880</v>
      </c>
      <c r="C21498" s="13">
        <v>30094857</v>
      </c>
    </row>
    <row r="21499" spans="1:3" ht="15.75" hidden="1" customHeight="1">
      <c r="A21499" s="13" t="s">
        <v>50</v>
      </c>
      <c r="B21499" s="13">
        <v>1881</v>
      </c>
      <c r="C21499" s="13">
        <v>30412806</v>
      </c>
    </row>
    <row r="21500" spans="1:3" ht="15.75" hidden="1" customHeight="1">
      <c r="A21500" s="13" t="s">
        <v>50</v>
      </c>
      <c r="B21500" s="13">
        <v>1882</v>
      </c>
      <c r="C21500" s="13">
        <v>30754880</v>
      </c>
    </row>
    <row r="21501" spans="1:3" ht="15.75" hidden="1" customHeight="1">
      <c r="A21501" s="13" t="s">
        <v>50</v>
      </c>
      <c r="B21501" s="13">
        <v>1883</v>
      </c>
      <c r="C21501" s="13">
        <v>31104543</v>
      </c>
    </row>
    <row r="21502" spans="1:3" ht="15.75" hidden="1" customHeight="1">
      <c r="A21502" s="13" t="s">
        <v>50</v>
      </c>
      <c r="B21502" s="13">
        <v>1884</v>
      </c>
      <c r="C21502" s="13">
        <v>31455208</v>
      </c>
    </row>
    <row r="21503" spans="1:3" ht="15.75" hidden="1" customHeight="1">
      <c r="A21503" s="13" t="s">
        <v>50</v>
      </c>
      <c r="B21503" s="13">
        <v>1885</v>
      </c>
      <c r="C21503" s="13">
        <v>31859700</v>
      </c>
    </row>
    <row r="21504" spans="1:3" ht="15.75" hidden="1" customHeight="1">
      <c r="A21504" s="13" t="s">
        <v>50</v>
      </c>
      <c r="B21504" s="13">
        <v>1886</v>
      </c>
      <c r="C21504" s="13">
        <v>32232592</v>
      </c>
    </row>
    <row r="21505" spans="1:4" ht="15.75" hidden="1" customHeight="1">
      <c r="A21505" s="13" t="s">
        <v>50</v>
      </c>
      <c r="B21505" s="13">
        <v>1887</v>
      </c>
      <c r="C21505" s="13">
        <v>32617763</v>
      </c>
    </row>
    <row r="21506" spans="1:4" ht="15.75" hidden="1" customHeight="1">
      <c r="A21506" s="13" t="s">
        <v>50</v>
      </c>
      <c r="B21506" s="13">
        <v>1888</v>
      </c>
      <c r="C21506" s="13">
        <v>32984995</v>
      </c>
    </row>
    <row r="21507" spans="1:4" ht="15.75" hidden="1" customHeight="1">
      <c r="A21507" s="13" t="s">
        <v>50</v>
      </c>
      <c r="B21507" s="13">
        <v>1889</v>
      </c>
      <c r="C21507" s="13">
        <v>33359365</v>
      </c>
      <c r="D21507" s="13">
        <v>4.0000000000000001E-3</v>
      </c>
    </row>
    <row r="21508" spans="1:4" ht="15.75" hidden="1" customHeight="1">
      <c r="A21508" s="13" t="s">
        <v>50</v>
      </c>
      <c r="B21508" s="13">
        <v>1890</v>
      </c>
      <c r="C21508" s="13">
        <v>33761552</v>
      </c>
      <c r="D21508" s="13">
        <v>1.4999999999999999E-2</v>
      </c>
    </row>
    <row r="21509" spans="1:4" ht="15.75" hidden="1" customHeight="1">
      <c r="A21509" s="13" t="s">
        <v>50</v>
      </c>
      <c r="B21509" s="13">
        <v>1891</v>
      </c>
      <c r="C21509" s="13">
        <v>34148945</v>
      </c>
      <c r="D21509" s="13">
        <v>2.1999999999999999E-2</v>
      </c>
    </row>
    <row r="21510" spans="1:4" ht="15.75" hidden="1" customHeight="1">
      <c r="A21510" s="13" t="s">
        <v>50</v>
      </c>
      <c r="B21510" s="13">
        <v>1892</v>
      </c>
      <c r="C21510" s="13">
        <v>34541343</v>
      </c>
      <c r="D21510" s="13">
        <v>0.191</v>
      </c>
    </row>
    <row r="21511" spans="1:4" ht="15.75" hidden="1" customHeight="1">
      <c r="A21511" s="13" t="s">
        <v>50</v>
      </c>
      <c r="B21511" s="13">
        <v>1893</v>
      </c>
      <c r="C21511" s="13">
        <v>34949250</v>
      </c>
      <c r="D21511" s="13">
        <v>0.40300000000000002</v>
      </c>
    </row>
    <row r="21512" spans="1:4" ht="15.75" hidden="1" customHeight="1">
      <c r="A21512" s="13" t="s">
        <v>50</v>
      </c>
      <c r="B21512" s="13">
        <v>1894</v>
      </c>
      <c r="C21512" s="13">
        <v>35377707</v>
      </c>
      <c r="D21512" s="13">
        <v>0.48</v>
      </c>
    </row>
    <row r="21513" spans="1:4" ht="15.75" hidden="1" customHeight="1">
      <c r="A21513" s="13" t="s">
        <v>50</v>
      </c>
      <c r="B21513" s="13">
        <v>1895</v>
      </c>
      <c r="C21513" s="13">
        <v>35838291</v>
      </c>
      <c r="D21513" s="13">
        <v>0.76900000000000002</v>
      </c>
    </row>
    <row r="21514" spans="1:4" ht="15.75" hidden="1" customHeight="1">
      <c r="A21514" s="13" t="s">
        <v>50</v>
      </c>
      <c r="B21514" s="13">
        <v>1896</v>
      </c>
      <c r="C21514" s="13">
        <v>36265988</v>
      </c>
      <c r="D21514" s="13">
        <v>0.86099999999999999</v>
      </c>
    </row>
    <row r="21515" spans="1:4" ht="15.75" hidden="1" customHeight="1">
      <c r="A21515" s="13" t="s">
        <v>50</v>
      </c>
      <c r="B21515" s="13">
        <v>1897</v>
      </c>
      <c r="C21515" s="13">
        <v>36719026</v>
      </c>
      <c r="D21515" s="13">
        <v>1.107</v>
      </c>
    </row>
    <row r="21516" spans="1:4" ht="15.75" hidden="1" customHeight="1">
      <c r="A21516" s="13" t="s">
        <v>50</v>
      </c>
      <c r="B21516" s="13">
        <v>1898</v>
      </c>
      <c r="C21516" s="13">
        <v>37174747</v>
      </c>
      <c r="D21516" s="13">
        <v>1.29</v>
      </c>
    </row>
    <row r="21517" spans="1:4" ht="15.75" hidden="1" customHeight="1">
      <c r="A21517" s="13" t="s">
        <v>50</v>
      </c>
      <c r="B21517" s="13">
        <v>1899</v>
      </c>
      <c r="C21517" s="13">
        <v>37676270</v>
      </c>
      <c r="D21517" s="13">
        <v>1.125</v>
      </c>
    </row>
    <row r="21518" spans="1:4" ht="15.75" hidden="1" customHeight="1">
      <c r="A21518" s="13" t="s">
        <v>50</v>
      </c>
      <c r="B21518" s="13">
        <v>1900</v>
      </c>
      <c r="C21518" s="13">
        <v>38179623</v>
      </c>
      <c r="D21518" s="13">
        <v>1.2090000000000001</v>
      </c>
    </row>
    <row r="21519" spans="1:4" ht="15.75" hidden="1" customHeight="1">
      <c r="A21519" s="13" t="s">
        <v>50</v>
      </c>
      <c r="B21519" s="13">
        <v>1901</v>
      </c>
      <c r="C21519" s="13">
        <v>38668903</v>
      </c>
      <c r="D21519" s="13">
        <v>2.242</v>
      </c>
    </row>
    <row r="21520" spans="1:4" ht="15.75" hidden="1" customHeight="1">
      <c r="A21520" s="13" t="s">
        <v>50</v>
      </c>
      <c r="B21520" s="13">
        <v>1902</v>
      </c>
      <c r="C21520" s="13">
        <v>39163692</v>
      </c>
      <c r="D21520" s="13">
        <v>1.5389999999999999</v>
      </c>
    </row>
    <row r="21521" spans="1:4" ht="15.75" hidden="1" customHeight="1">
      <c r="A21521" s="13" t="s">
        <v>50</v>
      </c>
      <c r="B21521" s="13">
        <v>1903</v>
      </c>
      <c r="C21521" s="13">
        <v>39646401</v>
      </c>
      <c r="D21521" s="13">
        <v>3.0009999999999999</v>
      </c>
    </row>
    <row r="21522" spans="1:4" ht="15.75" hidden="1" customHeight="1">
      <c r="A21522" s="13" t="s">
        <v>50</v>
      </c>
      <c r="B21522" s="13">
        <v>1904</v>
      </c>
      <c r="C21522" s="13">
        <v>40116661</v>
      </c>
      <c r="D21522" s="13">
        <v>3.367</v>
      </c>
    </row>
    <row r="21523" spans="1:4" ht="15.75" hidden="1" customHeight="1">
      <c r="A21523" s="13" t="s">
        <v>50</v>
      </c>
      <c r="B21523" s="13">
        <v>1905</v>
      </c>
      <c r="C21523" s="13">
        <v>40574022</v>
      </c>
      <c r="D21523" s="13">
        <v>4.133</v>
      </c>
    </row>
    <row r="21524" spans="1:4" ht="15.75" hidden="1" customHeight="1">
      <c r="A21524" s="13" t="s">
        <v>50</v>
      </c>
      <c r="B21524" s="13">
        <v>1906</v>
      </c>
      <c r="C21524" s="13">
        <v>41018198</v>
      </c>
      <c r="D21524" s="13">
        <v>4.452</v>
      </c>
    </row>
    <row r="21525" spans="1:4" ht="15.75" hidden="1" customHeight="1">
      <c r="A21525" s="13" t="s">
        <v>50</v>
      </c>
      <c r="B21525" s="13">
        <v>1907</v>
      </c>
      <c r="C21525" s="13">
        <v>41465424</v>
      </c>
      <c r="D21525" s="13">
        <v>5.2939999999999996</v>
      </c>
    </row>
    <row r="21526" spans="1:4" ht="15.75" hidden="1" customHeight="1">
      <c r="A21526" s="13" t="s">
        <v>50</v>
      </c>
      <c r="B21526" s="13">
        <v>1908</v>
      </c>
      <c r="C21526" s="13">
        <v>41914876</v>
      </c>
      <c r="D21526" s="13">
        <v>5.492</v>
      </c>
    </row>
    <row r="21527" spans="1:4" ht="15.75" hidden="1" customHeight="1">
      <c r="A21527" s="13" t="s">
        <v>50</v>
      </c>
      <c r="B21527" s="13">
        <v>1909</v>
      </c>
      <c r="C21527" s="13">
        <v>42366545</v>
      </c>
      <c r="D21527" s="13">
        <v>5.9870000000000001</v>
      </c>
    </row>
    <row r="21528" spans="1:4" ht="15.75" hidden="1" customHeight="1">
      <c r="A21528" s="13" t="s">
        <v>50</v>
      </c>
      <c r="B21528" s="13">
        <v>1910</v>
      </c>
      <c r="C21528" s="13">
        <v>42820498</v>
      </c>
      <c r="D21528" s="13">
        <v>6.1120000000000001</v>
      </c>
    </row>
    <row r="21529" spans="1:4" ht="15.75" hidden="1" customHeight="1">
      <c r="A21529" s="13" t="s">
        <v>50</v>
      </c>
      <c r="B21529" s="13">
        <v>1911</v>
      </c>
      <c r="C21529" s="13">
        <v>43254585</v>
      </c>
      <c r="D21529" s="13">
        <v>6.7270000000000003</v>
      </c>
    </row>
    <row r="21530" spans="1:4" ht="15.75" hidden="1" customHeight="1">
      <c r="A21530" s="13" t="s">
        <v>50</v>
      </c>
      <c r="B21530" s="13">
        <v>1912</v>
      </c>
      <c r="C21530" s="13">
        <v>43716724</v>
      </c>
      <c r="D21530" s="13">
        <v>5.84</v>
      </c>
    </row>
    <row r="21531" spans="1:4" ht="15.75" hidden="1" customHeight="1">
      <c r="A21531" s="13" t="s">
        <v>50</v>
      </c>
      <c r="B21531" s="13">
        <v>1913</v>
      </c>
      <c r="C21531" s="13">
        <v>44180972</v>
      </c>
      <c r="D21531" s="13">
        <v>5.899</v>
      </c>
    </row>
    <row r="21532" spans="1:4" ht="15.75" hidden="1" customHeight="1">
      <c r="A21532" s="13" t="s">
        <v>50</v>
      </c>
      <c r="B21532" s="13">
        <v>1914</v>
      </c>
      <c r="C21532" s="13">
        <v>44647319</v>
      </c>
      <c r="D21532" s="13">
        <v>6.016</v>
      </c>
    </row>
    <row r="21533" spans="1:4" ht="15.75" hidden="1" customHeight="1">
      <c r="A21533" s="13" t="s">
        <v>50</v>
      </c>
      <c r="B21533" s="13">
        <v>1915</v>
      </c>
      <c r="C21533" s="13">
        <v>45118696</v>
      </c>
      <c r="D21533" s="13">
        <v>6.0309999999999997</v>
      </c>
    </row>
    <row r="21534" spans="1:4" ht="15.75" hidden="1" customHeight="1">
      <c r="A21534" s="13" t="s">
        <v>50</v>
      </c>
      <c r="B21534" s="13">
        <v>1916</v>
      </c>
      <c r="C21534" s="13">
        <v>45528655</v>
      </c>
      <c r="D21534" s="13">
        <v>6.7640000000000002</v>
      </c>
    </row>
    <row r="21535" spans="1:4" ht="15.75" hidden="1" customHeight="1">
      <c r="A21535" s="13" t="s">
        <v>50</v>
      </c>
      <c r="B21535" s="13">
        <v>1917</v>
      </c>
      <c r="C21535" s="13">
        <v>45837761</v>
      </c>
      <c r="D21535" s="13">
        <v>7.1369999999999996</v>
      </c>
    </row>
    <row r="21536" spans="1:4" ht="15.75" hidden="1" customHeight="1">
      <c r="A21536" s="13" t="s">
        <v>50</v>
      </c>
      <c r="B21536" s="13">
        <v>1918</v>
      </c>
      <c r="C21536" s="13">
        <v>46225903</v>
      </c>
      <c r="D21536" s="13">
        <v>7.13</v>
      </c>
    </row>
    <row r="21537" spans="1:4" ht="15.75" hidden="1" customHeight="1">
      <c r="A21537" s="13" t="s">
        <v>50</v>
      </c>
      <c r="B21537" s="13">
        <v>1919</v>
      </c>
      <c r="C21537" s="13">
        <v>46707410</v>
      </c>
      <c r="D21537" s="13">
        <v>7.6360000000000001</v>
      </c>
    </row>
    <row r="21538" spans="1:4" ht="15.75" hidden="1" customHeight="1">
      <c r="A21538" s="13" t="s">
        <v>50</v>
      </c>
      <c r="B21538" s="13">
        <v>1920</v>
      </c>
      <c r="C21538" s="13">
        <v>47304303</v>
      </c>
      <c r="D21538" s="13">
        <v>8.2620000000000005</v>
      </c>
    </row>
    <row r="21539" spans="1:4" ht="15.75" hidden="1" customHeight="1">
      <c r="A21539" s="13" t="s">
        <v>50</v>
      </c>
      <c r="B21539" s="13">
        <v>1921</v>
      </c>
      <c r="C21539" s="13">
        <v>47889453</v>
      </c>
      <c r="D21539" s="13">
        <v>8.7569999999999997</v>
      </c>
    </row>
    <row r="21540" spans="1:4" ht="15.75" hidden="1" customHeight="1">
      <c r="A21540" s="13" t="s">
        <v>50</v>
      </c>
      <c r="B21540" s="13">
        <v>1922</v>
      </c>
      <c r="C21540" s="13">
        <v>48464913</v>
      </c>
      <c r="D21540" s="13">
        <v>8.2989999999999995</v>
      </c>
    </row>
    <row r="21541" spans="1:4" ht="15.75" hidden="1" customHeight="1">
      <c r="A21541" s="13" t="s">
        <v>50</v>
      </c>
      <c r="B21541" s="13">
        <v>1923</v>
      </c>
      <c r="C21541" s="13">
        <v>49048301</v>
      </c>
      <c r="D21541" s="13">
        <v>9.5890000000000004</v>
      </c>
    </row>
    <row r="21542" spans="1:4" ht="15.75" hidden="1" customHeight="1">
      <c r="A21542" s="13" t="s">
        <v>50</v>
      </c>
      <c r="B21542" s="13">
        <v>1924</v>
      </c>
      <c r="C21542" s="13">
        <v>49640203</v>
      </c>
      <c r="D21542" s="13">
        <v>10.585000000000001</v>
      </c>
    </row>
    <row r="21543" spans="1:4" ht="15.75" hidden="1" customHeight="1">
      <c r="A21543" s="13" t="s">
        <v>50</v>
      </c>
      <c r="B21543" s="13">
        <v>1925</v>
      </c>
      <c r="C21543" s="13">
        <v>50240326</v>
      </c>
      <c r="D21543" s="13">
        <v>11.08</v>
      </c>
    </row>
    <row r="21544" spans="1:4" ht="15.75" hidden="1" customHeight="1">
      <c r="A21544" s="13" t="s">
        <v>50</v>
      </c>
      <c r="B21544" s="13">
        <v>1926</v>
      </c>
      <c r="C21544" s="13">
        <v>50849550</v>
      </c>
      <c r="D21544" s="13">
        <v>11.098000000000001</v>
      </c>
    </row>
    <row r="21545" spans="1:4" ht="15.75" hidden="1" customHeight="1">
      <c r="A21545" s="13" t="s">
        <v>50</v>
      </c>
      <c r="B21545" s="13">
        <v>1927</v>
      </c>
      <c r="C21545" s="13">
        <v>51467289</v>
      </c>
      <c r="D21545" s="13">
        <v>12.885999999999999</v>
      </c>
    </row>
    <row r="21546" spans="1:4" ht="15.75" hidden="1" customHeight="1">
      <c r="A21546" s="13" t="s">
        <v>50</v>
      </c>
      <c r="B21546" s="13">
        <v>1928</v>
      </c>
      <c r="C21546" s="13">
        <v>52094423</v>
      </c>
      <c r="D21546" s="13">
        <v>14.832000000000001</v>
      </c>
    </row>
    <row r="21547" spans="1:4" ht="15.75" hidden="1" customHeight="1">
      <c r="A21547" s="13" t="s">
        <v>50</v>
      </c>
      <c r="B21547" s="13">
        <v>1929</v>
      </c>
      <c r="C21547" s="13">
        <v>52730659</v>
      </c>
      <c r="D21547" s="13">
        <v>18.539000000000001</v>
      </c>
    </row>
    <row r="21548" spans="1:4" ht="15.75" hidden="1" customHeight="1">
      <c r="A21548" s="13" t="s">
        <v>50</v>
      </c>
      <c r="B21548" s="13">
        <v>1930</v>
      </c>
      <c r="C21548" s="13">
        <v>53422386</v>
      </c>
      <c r="D21548" s="13">
        <v>18.085000000000001</v>
      </c>
    </row>
    <row r="21549" spans="1:4" ht="15.75" hidden="1" customHeight="1">
      <c r="A21549" s="13" t="s">
        <v>50</v>
      </c>
      <c r="B21549" s="13">
        <v>1931</v>
      </c>
      <c r="C21549" s="13">
        <v>54167255</v>
      </c>
      <c r="D21549" s="13">
        <v>16.893999999999998</v>
      </c>
    </row>
    <row r="21550" spans="1:4" ht="15.75" hidden="1" customHeight="1">
      <c r="A21550" s="13" t="s">
        <v>50</v>
      </c>
      <c r="B21550" s="13">
        <v>1932</v>
      </c>
      <c r="C21550" s="13">
        <v>54965265</v>
      </c>
      <c r="D21550" s="13">
        <v>16.587</v>
      </c>
    </row>
    <row r="21551" spans="1:4" ht="15.75" hidden="1" customHeight="1">
      <c r="A21551" s="13" t="s">
        <v>50</v>
      </c>
      <c r="B21551" s="13">
        <v>1933</v>
      </c>
      <c r="C21551" s="13">
        <v>55772671</v>
      </c>
      <c r="D21551" s="13">
        <v>17.861999999999998</v>
      </c>
    </row>
    <row r="21552" spans="1:4" ht="15.75" hidden="1" customHeight="1">
      <c r="A21552" s="13" t="s">
        <v>50</v>
      </c>
      <c r="B21552" s="13">
        <v>1934</v>
      </c>
      <c r="C21552" s="13">
        <v>56592409</v>
      </c>
      <c r="D21552" s="13">
        <v>19.236000000000001</v>
      </c>
    </row>
    <row r="21553" spans="1:4" ht="15.75" hidden="1" customHeight="1">
      <c r="A21553" s="13" t="s">
        <v>50</v>
      </c>
      <c r="B21553" s="13">
        <v>1935</v>
      </c>
      <c r="C21553" s="13">
        <v>57426239</v>
      </c>
      <c r="D21553" s="13">
        <v>20.001000000000001</v>
      </c>
    </row>
    <row r="21554" spans="1:4" ht="15.75" hidden="1" customHeight="1">
      <c r="A21554" s="13" t="s">
        <v>50</v>
      </c>
      <c r="B21554" s="13">
        <v>1936</v>
      </c>
      <c r="C21554" s="13">
        <v>58274749</v>
      </c>
      <c r="D21554" s="13">
        <v>21.766999999999999</v>
      </c>
    </row>
    <row r="21555" spans="1:4" ht="15.75" hidden="1" customHeight="1">
      <c r="A21555" s="13" t="s">
        <v>50</v>
      </c>
      <c r="B21555" s="13">
        <v>1937</v>
      </c>
      <c r="C21555" s="13">
        <v>59137646</v>
      </c>
      <c r="D21555" s="13">
        <v>25.344000000000001</v>
      </c>
    </row>
    <row r="21556" spans="1:4" ht="15.75" hidden="1" customHeight="1">
      <c r="A21556" s="13" t="s">
        <v>50</v>
      </c>
      <c r="B21556" s="13">
        <v>1938</v>
      </c>
      <c r="C21556" s="13">
        <v>60015810</v>
      </c>
      <c r="D21556" s="13">
        <v>26.733000000000001</v>
      </c>
    </row>
    <row r="21557" spans="1:4" ht="15.75" hidden="1" customHeight="1">
      <c r="A21557" s="13" t="s">
        <v>50</v>
      </c>
      <c r="B21557" s="13">
        <v>1939</v>
      </c>
      <c r="C21557" s="13">
        <v>60908068</v>
      </c>
      <c r="D21557" s="13">
        <v>29.201000000000001</v>
      </c>
    </row>
    <row r="21558" spans="1:4" ht="15.75" hidden="1" customHeight="1">
      <c r="A21558" s="13" t="s">
        <v>50</v>
      </c>
      <c r="B21558" s="13">
        <v>1940</v>
      </c>
      <c r="C21558" s="13">
        <v>61843190</v>
      </c>
      <c r="D21558" s="13">
        <v>28.733000000000001</v>
      </c>
    </row>
    <row r="21559" spans="1:4" ht="15.75" hidden="1" customHeight="1">
      <c r="A21559" s="13" t="s">
        <v>50</v>
      </c>
      <c r="B21559" s="13">
        <v>1941</v>
      </c>
      <c r="C21559" s="13">
        <v>62820886</v>
      </c>
      <c r="D21559" s="13">
        <v>26.486000000000001</v>
      </c>
    </row>
    <row r="21560" spans="1:4" ht="15.75" hidden="1" customHeight="1">
      <c r="A21560" s="13" t="s">
        <v>50</v>
      </c>
      <c r="B21560" s="13">
        <v>1942</v>
      </c>
      <c r="C21560" s="13">
        <v>63742503</v>
      </c>
      <c r="D21560" s="13">
        <v>9.4570000000000007</v>
      </c>
    </row>
    <row r="21561" spans="1:4" ht="15.75" hidden="1" customHeight="1">
      <c r="A21561" s="13" t="s">
        <v>50</v>
      </c>
      <c r="B21561" s="13">
        <v>1943</v>
      </c>
      <c r="C21561" s="13">
        <v>64402814</v>
      </c>
      <c r="D21561" s="13">
        <v>19.027000000000001</v>
      </c>
    </row>
    <row r="21562" spans="1:4" ht="15.75" hidden="1" customHeight="1">
      <c r="A21562" s="13" t="s">
        <v>50</v>
      </c>
      <c r="B21562" s="13">
        <v>1944</v>
      </c>
      <c r="C21562" s="13">
        <v>64654432</v>
      </c>
      <c r="D21562" s="13">
        <v>8.7720000000000002</v>
      </c>
    </row>
    <row r="21563" spans="1:4" ht="15.75" hidden="1" customHeight="1">
      <c r="A21563" s="13" t="s">
        <v>50</v>
      </c>
      <c r="B21563" s="13">
        <v>1945</v>
      </c>
      <c r="C21563" s="13">
        <v>64894598</v>
      </c>
      <c r="D21563" s="13">
        <v>3.8069999999999999</v>
      </c>
    </row>
    <row r="21564" spans="1:4" ht="15.75" hidden="1" customHeight="1">
      <c r="A21564" s="13" t="s">
        <v>50</v>
      </c>
      <c r="B21564" s="13">
        <v>1946</v>
      </c>
      <c r="C21564" s="13">
        <v>65358783</v>
      </c>
      <c r="D21564" s="13">
        <v>1.345</v>
      </c>
    </row>
    <row r="21565" spans="1:4" ht="15.75" hidden="1" customHeight="1">
      <c r="A21565" s="13" t="s">
        <v>50</v>
      </c>
      <c r="B21565" s="13">
        <v>1947</v>
      </c>
      <c r="C21565" s="13">
        <v>66226965</v>
      </c>
      <c r="D21565" s="13">
        <v>4.056</v>
      </c>
    </row>
    <row r="21566" spans="1:4" ht="15.75" hidden="1" customHeight="1">
      <c r="A21566" s="13" t="s">
        <v>50</v>
      </c>
      <c r="B21566" s="13">
        <v>1948</v>
      </c>
      <c r="C21566" s="13">
        <v>67261032</v>
      </c>
      <c r="D21566" s="13">
        <v>15.494999999999999</v>
      </c>
    </row>
    <row r="21567" spans="1:4" ht="15.75" hidden="1" customHeight="1">
      <c r="A21567" s="13" t="s">
        <v>50</v>
      </c>
      <c r="B21567" s="13">
        <v>1949</v>
      </c>
      <c r="C21567" s="13">
        <v>68405199</v>
      </c>
      <c r="D21567" s="13">
        <v>21.902999999999999</v>
      </c>
    </row>
    <row r="21568" spans="1:4" ht="15.75" hidden="1" customHeight="1">
      <c r="A21568" s="13" t="s">
        <v>50</v>
      </c>
      <c r="B21568" s="13">
        <v>1950</v>
      </c>
      <c r="C21568" s="13">
        <v>69567624</v>
      </c>
      <c r="D21568" s="13">
        <v>9.8309999999999995</v>
      </c>
    </row>
    <row r="21569" spans="1:4" ht="15.75" hidden="1" customHeight="1">
      <c r="A21569" s="13" t="s">
        <v>50</v>
      </c>
      <c r="B21569" s="13">
        <v>1951</v>
      </c>
      <c r="C21569" s="13">
        <v>71019352</v>
      </c>
      <c r="D21569" s="13">
        <v>9.39</v>
      </c>
    </row>
    <row r="21570" spans="1:4" ht="15.75" hidden="1" customHeight="1">
      <c r="A21570" s="13" t="s">
        <v>50</v>
      </c>
      <c r="B21570" s="13">
        <v>1952</v>
      </c>
      <c r="C21570" s="13">
        <v>72570832</v>
      </c>
      <c r="D21570" s="13">
        <v>12.721</v>
      </c>
    </row>
    <row r="21571" spans="1:4" ht="15.75" hidden="1" customHeight="1">
      <c r="A21571" s="13" t="s">
        <v>50</v>
      </c>
      <c r="B21571" s="13">
        <v>1953</v>
      </c>
      <c r="C21571" s="13">
        <v>74207992</v>
      </c>
      <c r="D21571" s="13">
        <v>13.08</v>
      </c>
    </row>
    <row r="21572" spans="1:4" ht="15.75" hidden="1" customHeight="1">
      <c r="A21572" s="13" t="s">
        <v>50</v>
      </c>
      <c r="B21572" s="13">
        <v>1954</v>
      </c>
      <c r="C21572" s="13">
        <v>75925328</v>
      </c>
      <c r="D21572" s="13">
        <v>14.747</v>
      </c>
    </row>
    <row r="21573" spans="1:4" ht="15.75" hidden="1" customHeight="1">
      <c r="A21573" s="13" t="s">
        <v>50</v>
      </c>
      <c r="B21573" s="13">
        <v>1955</v>
      </c>
      <c r="C21573" s="13">
        <v>77741512</v>
      </c>
      <c r="D21573" s="13">
        <v>20.844000000000001</v>
      </c>
    </row>
    <row r="21574" spans="1:4" ht="15.75" hidden="1" customHeight="1">
      <c r="A21574" s="13" t="s">
        <v>50</v>
      </c>
      <c r="B21574" s="13">
        <v>1956</v>
      </c>
      <c r="C21574" s="13">
        <v>79661840</v>
      </c>
      <c r="D21574" s="13">
        <v>21.811</v>
      </c>
    </row>
    <row r="21575" spans="1:4" ht="15.75" hidden="1" customHeight="1">
      <c r="A21575" s="13" t="s">
        <v>50</v>
      </c>
      <c r="B21575" s="13">
        <v>1957</v>
      </c>
      <c r="C21575" s="13">
        <v>81690984</v>
      </c>
      <c r="D21575" s="13">
        <v>22.411999999999999</v>
      </c>
    </row>
    <row r="21576" spans="1:4" ht="15.75" hidden="1" customHeight="1">
      <c r="A21576" s="13" t="s">
        <v>50</v>
      </c>
      <c r="B21576" s="13">
        <v>1958</v>
      </c>
      <c r="C21576" s="13">
        <v>83818760</v>
      </c>
      <c r="D21576" s="13">
        <v>22.206</v>
      </c>
    </row>
    <row r="21577" spans="1:4" ht="15.75" hidden="1" customHeight="1">
      <c r="A21577" s="13" t="s">
        <v>50</v>
      </c>
      <c r="B21577" s="13">
        <v>1959</v>
      </c>
      <c r="C21577" s="13">
        <v>86047672</v>
      </c>
      <c r="D21577" s="13">
        <v>23.861999999999998</v>
      </c>
    </row>
    <row r="21578" spans="1:4" ht="15.75" hidden="1" customHeight="1">
      <c r="A21578" s="13" t="s">
        <v>50</v>
      </c>
      <c r="B21578" s="13">
        <v>1960</v>
      </c>
      <c r="C21578" s="13">
        <v>88382888</v>
      </c>
      <c r="D21578" s="13">
        <v>21.385000000000002</v>
      </c>
    </row>
    <row r="21579" spans="1:4" ht="15.75" hidden="1" customHeight="1">
      <c r="A21579" s="13" t="s">
        <v>50</v>
      </c>
      <c r="B21579" s="13">
        <v>1961</v>
      </c>
      <c r="C21579" s="13">
        <v>90816944</v>
      </c>
      <c r="D21579" s="13">
        <v>26.001999999999999</v>
      </c>
    </row>
    <row r="21580" spans="1:4" ht="15.75" hidden="1" customHeight="1">
      <c r="A21580" s="13" t="s">
        <v>50</v>
      </c>
      <c r="B21580" s="13">
        <v>1962</v>
      </c>
      <c r="C21580" s="13">
        <v>93345496</v>
      </c>
      <c r="D21580" s="13">
        <v>22.975000000000001</v>
      </c>
    </row>
    <row r="21581" spans="1:4" ht="15.75" hidden="1" customHeight="1">
      <c r="A21581" s="13" t="s">
        <v>50</v>
      </c>
      <c r="B21581" s="13">
        <v>1963</v>
      </c>
      <c r="C21581" s="13">
        <v>95962536</v>
      </c>
      <c r="D21581" s="13">
        <v>22.763000000000002</v>
      </c>
    </row>
    <row r="21582" spans="1:4" ht="15.75" hidden="1" customHeight="1">
      <c r="A21582" s="13" t="s">
        <v>50</v>
      </c>
      <c r="B21582" s="13">
        <v>1964</v>
      </c>
      <c r="C21582" s="13">
        <v>98675064</v>
      </c>
      <c r="D21582" s="13">
        <v>22.373999999999999</v>
      </c>
    </row>
    <row r="21583" spans="1:4" ht="15.75" hidden="1" customHeight="1">
      <c r="A21583" s="13" t="s">
        <v>50</v>
      </c>
      <c r="B21583" s="13">
        <v>1965</v>
      </c>
      <c r="C21583" s="13">
        <v>101157872</v>
      </c>
      <c r="D21583" s="13">
        <v>24.667999999999999</v>
      </c>
    </row>
    <row r="21584" spans="1:4" ht="15.75" hidden="1" customHeight="1">
      <c r="A21584" s="13" t="s">
        <v>50</v>
      </c>
      <c r="B21584" s="13">
        <v>1966</v>
      </c>
      <c r="C21584" s="13">
        <v>103561104</v>
      </c>
      <c r="D21584" s="13">
        <v>23.375</v>
      </c>
    </row>
    <row r="21585" spans="1:4" ht="15.75" hidden="1" customHeight="1">
      <c r="A21585" s="13" t="s">
        <v>50</v>
      </c>
      <c r="B21585" s="13">
        <v>1967</v>
      </c>
      <c r="C21585" s="13">
        <v>106260752</v>
      </c>
      <c r="D21585" s="13">
        <v>24.54</v>
      </c>
    </row>
    <row r="21586" spans="1:4" ht="15.75" hidden="1" customHeight="1">
      <c r="A21586" s="13" t="s">
        <v>50</v>
      </c>
      <c r="B21586" s="13">
        <v>1968</v>
      </c>
      <c r="C21586" s="13">
        <v>109138728</v>
      </c>
      <c r="D21586" s="13">
        <v>27.562999999999999</v>
      </c>
    </row>
    <row r="21587" spans="1:4" ht="15.75" hidden="1" customHeight="1">
      <c r="A21587" s="13" t="s">
        <v>50</v>
      </c>
      <c r="B21587" s="13">
        <v>1969</v>
      </c>
      <c r="C21587" s="13">
        <v>112149256</v>
      </c>
      <c r="D21587" s="13">
        <v>33.362000000000002</v>
      </c>
    </row>
    <row r="21588" spans="1:4" ht="15.75" hidden="1" customHeight="1">
      <c r="A21588" s="13" t="s">
        <v>50</v>
      </c>
      <c r="B21588" s="13">
        <v>1970</v>
      </c>
      <c r="C21588" s="13">
        <v>115228392</v>
      </c>
      <c r="D21588" s="13">
        <v>35.790999999999997</v>
      </c>
    </row>
    <row r="21589" spans="1:4" ht="15.75" hidden="1" customHeight="1">
      <c r="A21589" s="13" t="s">
        <v>50</v>
      </c>
      <c r="B21589" s="13">
        <v>1971</v>
      </c>
      <c r="C21589" s="13">
        <v>118347136</v>
      </c>
      <c r="D21589" s="13">
        <v>38.954999999999998</v>
      </c>
    </row>
    <row r="21590" spans="1:4" ht="15.75" hidden="1" customHeight="1">
      <c r="A21590" s="13" t="s">
        <v>50</v>
      </c>
      <c r="B21590" s="13">
        <v>1972</v>
      </c>
      <c r="C21590" s="13">
        <v>121504136</v>
      </c>
      <c r="D21590" s="13">
        <v>43.305999999999997</v>
      </c>
    </row>
    <row r="21591" spans="1:4" ht="15.75" hidden="1" customHeight="1">
      <c r="A21591" s="13" t="s">
        <v>50</v>
      </c>
      <c r="B21591" s="13">
        <v>1973</v>
      </c>
      <c r="C21591" s="13">
        <v>124709056</v>
      </c>
      <c r="D21591" s="13">
        <v>49.097999999999999</v>
      </c>
    </row>
    <row r="21592" spans="1:4" ht="15.75" hidden="1" customHeight="1">
      <c r="A21592" s="13" t="s">
        <v>50</v>
      </c>
      <c r="B21592" s="13">
        <v>1974</v>
      </c>
      <c r="C21592" s="13">
        <v>127945192</v>
      </c>
      <c r="D21592" s="13">
        <v>51.226999999999997</v>
      </c>
    </row>
    <row r="21593" spans="1:4" ht="15.75" hidden="1" customHeight="1">
      <c r="A21593" s="13" t="s">
        <v>50</v>
      </c>
      <c r="B21593" s="13">
        <v>1975</v>
      </c>
      <c r="C21593" s="13">
        <v>131213216</v>
      </c>
      <c r="D21593" s="13">
        <v>53.933</v>
      </c>
    </row>
    <row r="21594" spans="1:4" ht="15.75" hidden="1" customHeight="1">
      <c r="A21594" s="13" t="s">
        <v>50</v>
      </c>
      <c r="B21594" s="13">
        <v>1976</v>
      </c>
      <c r="C21594" s="13">
        <v>134521024</v>
      </c>
      <c r="D21594" s="13">
        <v>61.787999999999997</v>
      </c>
    </row>
    <row r="21595" spans="1:4" ht="15.75" hidden="1" customHeight="1">
      <c r="A21595" s="13" t="s">
        <v>50</v>
      </c>
      <c r="B21595" s="13">
        <v>1977</v>
      </c>
      <c r="C21595" s="13">
        <v>137861536</v>
      </c>
      <c r="D21595" s="13">
        <v>82.415999999999997</v>
      </c>
    </row>
    <row r="21596" spans="1:4" ht="15.75" hidden="1" customHeight="1">
      <c r="A21596" s="13" t="s">
        <v>50</v>
      </c>
      <c r="B21596" s="13">
        <v>1978</v>
      </c>
      <c r="C21596" s="13">
        <v>141250960</v>
      </c>
      <c r="D21596" s="13">
        <v>93.938000000000002</v>
      </c>
    </row>
    <row r="21597" spans="1:4" ht="15.75" hidden="1" customHeight="1">
      <c r="A21597" s="13" t="s">
        <v>50</v>
      </c>
      <c r="B21597" s="13">
        <v>1979</v>
      </c>
      <c r="C21597" s="13">
        <v>144693088</v>
      </c>
      <c r="D21597" s="13">
        <v>95.137</v>
      </c>
    </row>
    <row r="21598" spans="1:4" ht="15.75" hidden="1" customHeight="1">
      <c r="A21598" s="13" t="s">
        <v>50</v>
      </c>
      <c r="B21598" s="13">
        <v>1980</v>
      </c>
      <c r="C21598" s="13">
        <v>148177104</v>
      </c>
      <c r="D21598" s="13">
        <v>94.873000000000005</v>
      </c>
    </row>
    <row r="21599" spans="1:4" ht="15.75" hidden="1" customHeight="1">
      <c r="A21599" s="13" t="s">
        <v>50</v>
      </c>
      <c r="B21599" s="13">
        <v>1981</v>
      </c>
      <c r="C21599" s="13">
        <v>151686336</v>
      </c>
      <c r="D21599" s="13">
        <v>100.297</v>
      </c>
    </row>
    <row r="21600" spans="1:4" ht="15.75" hidden="1" customHeight="1">
      <c r="A21600" s="13" t="s">
        <v>50</v>
      </c>
      <c r="B21600" s="13">
        <v>1982</v>
      </c>
      <c r="C21600" s="13">
        <v>155228656</v>
      </c>
      <c r="D21600" s="13">
        <v>105.584</v>
      </c>
    </row>
    <row r="21601" spans="1:4" ht="15.75" hidden="1" customHeight="1">
      <c r="A21601" s="13" t="s">
        <v>50</v>
      </c>
      <c r="B21601" s="13">
        <v>1983</v>
      </c>
      <c r="C21601" s="13">
        <v>158790608</v>
      </c>
      <c r="D21601" s="13">
        <v>105.184</v>
      </c>
    </row>
    <row r="21602" spans="1:4" ht="15.75" hidden="1" customHeight="1">
      <c r="A21602" s="13" t="s">
        <v>50</v>
      </c>
      <c r="B21602" s="13">
        <v>1984</v>
      </c>
      <c r="C21602" s="13">
        <v>162331968</v>
      </c>
      <c r="D21602" s="13">
        <v>112.46</v>
      </c>
    </row>
    <row r="21603" spans="1:4" ht="15.75" hidden="1" customHeight="1">
      <c r="A21603" s="13" t="s">
        <v>50</v>
      </c>
      <c r="B21603" s="13">
        <v>1985</v>
      </c>
      <c r="C21603" s="13">
        <v>165791696</v>
      </c>
      <c r="D21603" s="13">
        <v>121.59699999999999</v>
      </c>
    </row>
    <row r="21604" spans="1:4" ht="15.75" hidden="1" customHeight="1">
      <c r="A21604" s="13" t="s">
        <v>50</v>
      </c>
      <c r="B21604" s="13">
        <v>1986</v>
      </c>
      <c r="C21604" s="13">
        <v>169135280</v>
      </c>
      <c r="D21604" s="13">
        <v>122.166</v>
      </c>
    </row>
    <row r="21605" spans="1:4" ht="15.75" hidden="1" customHeight="1">
      <c r="A21605" s="13" t="s">
        <v>50</v>
      </c>
      <c r="B21605" s="13">
        <v>1987</v>
      </c>
      <c r="C21605" s="13">
        <v>172421392</v>
      </c>
      <c r="D21605" s="13">
        <v>123.878</v>
      </c>
    </row>
    <row r="21606" spans="1:4" ht="15.75" hidden="1" customHeight="1">
      <c r="A21606" s="13" t="s">
        <v>50</v>
      </c>
      <c r="B21606" s="13">
        <v>1988</v>
      </c>
      <c r="C21606" s="13">
        <v>175694640</v>
      </c>
      <c r="D21606" s="13">
        <v>132.721</v>
      </c>
    </row>
    <row r="21607" spans="1:4" ht="15.75" hidden="1" customHeight="1">
      <c r="A21607" s="13" t="s">
        <v>50</v>
      </c>
      <c r="B21607" s="13">
        <v>1989</v>
      </c>
      <c r="C21607" s="13">
        <v>178949168</v>
      </c>
      <c r="D21607" s="13">
        <v>131.67400000000001</v>
      </c>
    </row>
    <row r="21608" spans="1:4" ht="15.75" hidden="1" customHeight="1">
      <c r="A21608" s="13" t="s">
        <v>50</v>
      </c>
      <c r="B21608" s="13">
        <v>1990</v>
      </c>
      <c r="C21608" s="13">
        <v>182159888</v>
      </c>
      <c r="D21608" s="13">
        <v>144.79599999999999</v>
      </c>
    </row>
    <row r="21609" spans="1:4" ht="15.75" hidden="1" customHeight="1">
      <c r="A21609" s="13" t="s">
        <v>50</v>
      </c>
      <c r="B21609" s="13">
        <v>1991</v>
      </c>
      <c r="C21609" s="13">
        <v>185361232</v>
      </c>
      <c r="D21609" s="13">
        <v>174.86500000000001</v>
      </c>
    </row>
    <row r="21610" spans="1:4" ht="15.75" hidden="1" customHeight="1">
      <c r="A21610" s="13" t="s">
        <v>50</v>
      </c>
      <c r="B21610" s="13">
        <v>1992</v>
      </c>
      <c r="C21610" s="13">
        <v>188558416</v>
      </c>
      <c r="D21610" s="13">
        <v>199.41900000000001</v>
      </c>
    </row>
    <row r="21611" spans="1:4" ht="15.75" hidden="1" customHeight="1">
      <c r="A21611" s="13" t="s">
        <v>50</v>
      </c>
      <c r="B21611" s="13">
        <v>1993</v>
      </c>
      <c r="C21611" s="13">
        <v>191737280</v>
      </c>
      <c r="D21611" s="13">
        <v>215.10900000000001</v>
      </c>
    </row>
    <row r="21612" spans="1:4" ht="15.75" hidden="1" customHeight="1">
      <c r="A21612" s="13" t="s">
        <v>50</v>
      </c>
      <c r="B21612" s="13">
        <v>1994</v>
      </c>
      <c r="C21612" s="13">
        <v>194928544</v>
      </c>
      <c r="D21612" s="13">
        <v>218.31899999999999</v>
      </c>
    </row>
    <row r="21613" spans="1:4" ht="15.75" hidden="1" customHeight="1">
      <c r="A21613" s="13" t="s">
        <v>50</v>
      </c>
      <c r="B21613" s="13">
        <v>1995</v>
      </c>
      <c r="C21613" s="13">
        <v>198140160</v>
      </c>
      <c r="D21613" s="13">
        <v>222.39500000000001</v>
      </c>
    </row>
    <row r="21614" spans="1:4" ht="15.75" hidden="1" customHeight="1">
      <c r="A21614" s="13" t="s">
        <v>50</v>
      </c>
      <c r="B21614" s="13">
        <v>1996</v>
      </c>
      <c r="C21614" s="13">
        <v>201373792</v>
      </c>
      <c r="D21614" s="13">
        <v>251.744</v>
      </c>
    </row>
    <row r="21615" spans="1:4" ht="15.75" hidden="1" customHeight="1">
      <c r="A21615" s="13" t="s">
        <v>50</v>
      </c>
      <c r="B21615" s="13">
        <v>1997</v>
      </c>
      <c r="C21615" s="13">
        <v>204628016</v>
      </c>
      <c r="D21615" s="13">
        <v>277.41399999999999</v>
      </c>
    </row>
    <row r="21616" spans="1:4" ht="15.75" hidden="1" customHeight="1">
      <c r="A21616" s="13" t="s">
        <v>50</v>
      </c>
      <c r="B21616" s="13">
        <v>1998</v>
      </c>
      <c r="C21616" s="13">
        <v>207855488</v>
      </c>
      <c r="D21616" s="13">
        <v>212.47499999999999</v>
      </c>
    </row>
    <row r="21617" spans="1:4" ht="15.75" hidden="1" customHeight="1">
      <c r="A21617" s="13" t="s">
        <v>50</v>
      </c>
      <c r="B21617" s="13">
        <v>1999</v>
      </c>
      <c r="C21617" s="13">
        <v>210996912</v>
      </c>
      <c r="D21617" s="13">
        <v>240.184</v>
      </c>
    </row>
    <row r="21618" spans="1:4" ht="15.75" hidden="1" customHeight="1">
      <c r="A21618" s="13" t="s">
        <v>50</v>
      </c>
      <c r="B21618" s="13">
        <v>2000</v>
      </c>
      <c r="C21618" s="13">
        <v>214072416</v>
      </c>
      <c r="D21618" s="13">
        <v>276.56299999999999</v>
      </c>
    </row>
    <row r="21619" spans="1:4" ht="15.75" hidden="1" customHeight="1">
      <c r="A21619" s="13" t="s">
        <v>50</v>
      </c>
      <c r="B21619" s="13">
        <v>2001</v>
      </c>
      <c r="C21619" s="13">
        <v>217112432</v>
      </c>
      <c r="D21619" s="13">
        <v>303.34100000000001</v>
      </c>
    </row>
    <row r="21620" spans="1:4" ht="15.75" hidden="1" customHeight="1">
      <c r="A21620" s="13" t="s">
        <v>50</v>
      </c>
      <c r="B21620" s="13">
        <v>2002</v>
      </c>
      <c r="C21620" s="13">
        <v>220115088</v>
      </c>
      <c r="D21620" s="13">
        <v>310.81799999999998</v>
      </c>
    </row>
    <row r="21621" spans="1:4" ht="15.75" hidden="1" customHeight="1">
      <c r="A21621" s="13" t="s">
        <v>50</v>
      </c>
      <c r="B21621" s="13">
        <v>2003</v>
      </c>
      <c r="C21621" s="13">
        <v>223080128</v>
      </c>
      <c r="D21621" s="13">
        <v>340.44099999999997</v>
      </c>
    </row>
    <row r="21622" spans="1:4" ht="15.75" hidden="1" customHeight="1">
      <c r="A21622" s="13" t="s">
        <v>50</v>
      </c>
      <c r="B21622" s="13">
        <v>2004</v>
      </c>
      <c r="C21622" s="13">
        <v>225938592</v>
      </c>
      <c r="D21622" s="13">
        <v>344.39400000000001</v>
      </c>
    </row>
    <row r="21623" spans="1:4" ht="15.75" hidden="1" customHeight="1">
      <c r="A21623" s="13" t="s">
        <v>50</v>
      </c>
      <c r="B21623" s="13">
        <v>2005</v>
      </c>
      <c r="C21623" s="13">
        <v>228805152</v>
      </c>
      <c r="D21623" s="13">
        <v>348.98899999999998</v>
      </c>
    </row>
    <row r="21624" spans="1:4" ht="15.75" hidden="1" customHeight="1">
      <c r="A21624" s="13" t="s">
        <v>50</v>
      </c>
      <c r="B21624" s="13">
        <v>2006</v>
      </c>
      <c r="C21624" s="13">
        <v>231797424</v>
      </c>
      <c r="D21624" s="13">
        <v>346.70600000000002</v>
      </c>
    </row>
    <row r="21625" spans="1:4" ht="15.75" hidden="1" customHeight="1">
      <c r="A21625" s="13" t="s">
        <v>50</v>
      </c>
      <c r="B21625" s="13">
        <v>2007</v>
      </c>
      <c r="C21625" s="13">
        <v>234858288</v>
      </c>
      <c r="D21625" s="13">
        <v>388.255</v>
      </c>
    </row>
    <row r="21626" spans="1:4" ht="15.75" hidden="1" customHeight="1">
      <c r="A21626" s="13" t="s">
        <v>50</v>
      </c>
      <c r="B21626" s="13">
        <v>2008</v>
      </c>
      <c r="C21626" s="13">
        <v>237936544</v>
      </c>
      <c r="D21626" s="13">
        <v>366.29300000000001</v>
      </c>
    </row>
    <row r="21627" spans="1:4" ht="15.75" hidden="1" customHeight="1">
      <c r="A21627" s="13" t="s">
        <v>50</v>
      </c>
      <c r="B21627" s="13">
        <v>2009</v>
      </c>
      <c r="C21627" s="13">
        <v>240981296</v>
      </c>
      <c r="D21627" s="13">
        <v>401.95699999999999</v>
      </c>
    </row>
    <row r="21628" spans="1:4" ht="15.75" hidden="1" customHeight="1">
      <c r="A21628" s="13" t="s">
        <v>50</v>
      </c>
      <c r="B21628" s="13">
        <v>2010</v>
      </c>
      <c r="C21628" s="13">
        <v>244016176</v>
      </c>
      <c r="D21628" s="13">
        <v>451.54599999999999</v>
      </c>
    </row>
    <row r="21629" spans="1:4" ht="15.75" hidden="1" customHeight="1">
      <c r="A21629" s="13" t="s">
        <v>50</v>
      </c>
      <c r="B21629" s="13">
        <v>2011</v>
      </c>
      <c r="C21629" s="13">
        <v>247099696</v>
      </c>
      <c r="D21629" s="13">
        <v>504.8</v>
      </c>
    </row>
    <row r="21630" spans="1:4" ht="15.75" hidden="1" customHeight="1">
      <c r="A21630" s="13" t="s">
        <v>50</v>
      </c>
      <c r="B21630" s="13">
        <v>2012</v>
      </c>
      <c r="C21630" s="13">
        <v>250222688</v>
      </c>
      <c r="D21630" s="13">
        <v>515.95399999999995</v>
      </c>
    </row>
    <row r="21631" spans="1:4" ht="15.75" hidden="1" customHeight="1">
      <c r="A21631" s="13" t="s">
        <v>50</v>
      </c>
      <c r="B21631" s="13">
        <v>2013</v>
      </c>
      <c r="C21631" s="13">
        <v>253275920</v>
      </c>
      <c r="D21631" s="13">
        <v>489.05500000000001</v>
      </c>
    </row>
    <row r="21632" spans="1:4" ht="15.75" hidden="1" customHeight="1">
      <c r="A21632" s="13" t="s">
        <v>50</v>
      </c>
      <c r="B21632" s="13">
        <v>2014</v>
      </c>
      <c r="C21632" s="13">
        <v>256229760</v>
      </c>
      <c r="D21632" s="13">
        <v>487.89</v>
      </c>
    </row>
    <row r="21633" spans="1:4" ht="15.75" hidden="1" customHeight="1">
      <c r="A21633" s="13" t="s">
        <v>50</v>
      </c>
      <c r="B21633" s="13">
        <v>2015</v>
      </c>
      <c r="C21633" s="13">
        <v>259091968</v>
      </c>
      <c r="D21633" s="13">
        <v>539.149</v>
      </c>
    </row>
    <row r="21634" spans="1:4" ht="15.75" hidden="1" customHeight="1">
      <c r="A21634" s="13" t="s">
        <v>50</v>
      </c>
      <c r="B21634" s="13">
        <v>2016</v>
      </c>
      <c r="C21634" s="13">
        <v>261850176</v>
      </c>
      <c r="D21634" s="13">
        <v>552.65099999999995</v>
      </c>
    </row>
    <row r="21635" spans="1:4" ht="15.75" hidden="1" customHeight="1">
      <c r="A21635" s="13" t="s">
        <v>50</v>
      </c>
      <c r="B21635" s="13">
        <v>2017</v>
      </c>
      <c r="C21635" s="13">
        <v>264498848</v>
      </c>
      <c r="D21635" s="13">
        <v>567.255</v>
      </c>
    </row>
    <row r="21636" spans="1:4" ht="15.75" hidden="1" customHeight="1">
      <c r="A21636" s="13" t="s">
        <v>50</v>
      </c>
      <c r="B21636" s="13">
        <v>2018</v>
      </c>
      <c r="C21636" s="13">
        <v>267066848</v>
      </c>
      <c r="D21636" s="13">
        <v>603.65700000000004</v>
      </c>
    </row>
    <row r="21637" spans="1:4" ht="15.75" hidden="1" customHeight="1">
      <c r="A21637" s="13" t="s">
        <v>50</v>
      </c>
      <c r="B21637" s="13">
        <v>2019</v>
      </c>
      <c r="C21637" s="13">
        <v>269582880</v>
      </c>
      <c r="D21637" s="13">
        <v>659.43600000000004</v>
      </c>
    </row>
    <row r="21638" spans="1:4" ht="15.75" hidden="1" customHeight="1">
      <c r="A21638" s="13" t="s">
        <v>50</v>
      </c>
      <c r="B21638" s="13">
        <v>2020</v>
      </c>
      <c r="C21638" s="13">
        <v>271857984</v>
      </c>
      <c r="D21638" s="13">
        <v>609.78599999999994</v>
      </c>
    </row>
    <row r="21639" spans="1:4" ht="15.75" customHeight="1">
      <c r="A21639" s="13" t="s">
        <v>50</v>
      </c>
      <c r="B21639" s="13">
        <v>2021</v>
      </c>
      <c r="C21639" s="12">
        <v>273753184</v>
      </c>
      <c r="D21639" s="13">
        <v>619.27800000000002</v>
      </c>
    </row>
    <row r="21640" spans="1:4" ht="15.75" hidden="1" customHeight="1">
      <c r="A21640" s="13" t="s">
        <v>398</v>
      </c>
      <c r="B21640" s="13">
        <v>1851</v>
      </c>
    </row>
    <row r="21641" spans="1:4" ht="15.75" hidden="1" customHeight="1">
      <c r="A21641" s="13" t="s">
        <v>398</v>
      </c>
      <c r="B21641" s="13">
        <v>1852</v>
      </c>
    </row>
    <row r="21642" spans="1:4" ht="15.75" hidden="1" customHeight="1">
      <c r="A21642" s="13" t="s">
        <v>398</v>
      </c>
      <c r="B21642" s="13">
        <v>1853</v>
      </c>
    </row>
    <row r="21643" spans="1:4" ht="15.75" hidden="1" customHeight="1">
      <c r="A21643" s="13" t="s">
        <v>398</v>
      </c>
      <c r="B21643" s="13">
        <v>1854</v>
      </c>
    </row>
    <row r="21644" spans="1:4" ht="15.75" hidden="1" customHeight="1">
      <c r="A21644" s="13" t="s">
        <v>398</v>
      </c>
      <c r="B21644" s="13">
        <v>1855</v>
      </c>
    </row>
    <row r="21645" spans="1:4" ht="15.75" hidden="1" customHeight="1">
      <c r="A21645" s="13" t="s">
        <v>398</v>
      </c>
      <c r="B21645" s="13">
        <v>1856</v>
      </c>
    </row>
    <row r="21646" spans="1:4" ht="15.75" hidden="1" customHeight="1">
      <c r="A21646" s="13" t="s">
        <v>398</v>
      </c>
      <c r="B21646" s="13">
        <v>1857</v>
      </c>
    </row>
    <row r="21647" spans="1:4" ht="15.75" hidden="1" customHeight="1">
      <c r="A21647" s="13" t="s">
        <v>398</v>
      </c>
      <c r="B21647" s="13">
        <v>1858</v>
      </c>
    </row>
    <row r="21648" spans="1:4" ht="15.75" hidden="1" customHeight="1">
      <c r="A21648" s="13" t="s">
        <v>398</v>
      </c>
      <c r="B21648" s="13">
        <v>1859</v>
      </c>
    </row>
    <row r="21649" spans="1:2" ht="15.75" hidden="1" customHeight="1">
      <c r="A21649" s="13" t="s">
        <v>398</v>
      </c>
      <c r="B21649" s="13">
        <v>1860</v>
      </c>
    </row>
    <row r="21650" spans="1:2" ht="15.75" hidden="1" customHeight="1">
      <c r="A21650" s="13" t="s">
        <v>398</v>
      </c>
      <c r="B21650" s="13">
        <v>1861</v>
      </c>
    </row>
    <row r="21651" spans="1:2" ht="15.75" hidden="1" customHeight="1">
      <c r="A21651" s="13" t="s">
        <v>398</v>
      </c>
      <c r="B21651" s="13">
        <v>1862</v>
      </c>
    </row>
    <row r="21652" spans="1:2" ht="15.75" hidden="1" customHeight="1">
      <c r="A21652" s="13" t="s">
        <v>398</v>
      </c>
      <c r="B21652" s="13">
        <v>1863</v>
      </c>
    </row>
    <row r="21653" spans="1:2" ht="15.75" hidden="1" customHeight="1">
      <c r="A21653" s="13" t="s">
        <v>398</v>
      </c>
      <c r="B21653" s="13">
        <v>1864</v>
      </c>
    </row>
    <row r="21654" spans="1:2" ht="15.75" hidden="1" customHeight="1">
      <c r="A21654" s="13" t="s">
        <v>398</v>
      </c>
      <c r="B21654" s="13">
        <v>1865</v>
      </c>
    </row>
    <row r="21655" spans="1:2" ht="15.75" hidden="1" customHeight="1">
      <c r="A21655" s="13" t="s">
        <v>398</v>
      </c>
      <c r="B21655" s="13">
        <v>1866</v>
      </c>
    </row>
    <row r="21656" spans="1:2" ht="15.75" hidden="1" customHeight="1">
      <c r="A21656" s="13" t="s">
        <v>398</v>
      </c>
      <c r="B21656" s="13">
        <v>1867</v>
      </c>
    </row>
    <row r="21657" spans="1:2" ht="15.75" hidden="1" customHeight="1">
      <c r="A21657" s="13" t="s">
        <v>398</v>
      </c>
      <c r="B21657" s="13">
        <v>1868</v>
      </c>
    </row>
    <row r="21658" spans="1:2" ht="15.75" hidden="1" customHeight="1">
      <c r="A21658" s="13" t="s">
        <v>398</v>
      </c>
      <c r="B21658" s="13">
        <v>1869</v>
      </c>
    </row>
    <row r="21659" spans="1:2" ht="15.75" hidden="1" customHeight="1">
      <c r="A21659" s="13" t="s">
        <v>398</v>
      </c>
      <c r="B21659" s="13">
        <v>1870</v>
      </c>
    </row>
    <row r="21660" spans="1:2" ht="15.75" hidden="1" customHeight="1">
      <c r="A21660" s="13" t="s">
        <v>398</v>
      </c>
      <c r="B21660" s="13">
        <v>1871</v>
      </c>
    </row>
    <row r="21661" spans="1:2" ht="15.75" hidden="1" customHeight="1">
      <c r="A21661" s="13" t="s">
        <v>398</v>
      </c>
      <c r="B21661" s="13">
        <v>1872</v>
      </c>
    </row>
    <row r="21662" spans="1:2" ht="15.75" hidden="1" customHeight="1">
      <c r="A21662" s="13" t="s">
        <v>398</v>
      </c>
      <c r="B21662" s="13">
        <v>1873</v>
      </c>
    </row>
    <row r="21663" spans="1:2" ht="15.75" hidden="1" customHeight="1">
      <c r="A21663" s="13" t="s">
        <v>398</v>
      </c>
      <c r="B21663" s="13">
        <v>1874</v>
      </c>
    </row>
    <row r="21664" spans="1:2" ht="15.75" hidden="1" customHeight="1">
      <c r="A21664" s="13" t="s">
        <v>398</v>
      </c>
      <c r="B21664" s="13">
        <v>1875</v>
      </c>
    </row>
    <row r="21665" spans="1:2" ht="15.75" hidden="1" customHeight="1">
      <c r="A21665" s="13" t="s">
        <v>398</v>
      </c>
      <c r="B21665" s="13">
        <v>1876</v>
      </c>
    </row>
    <row r="21666" spans="1:2" ht="15.75" hidden="1" customHeight="1">
      <c r="A21666" s="13" t="s">
        <v>398</v>
      </c>
      <c r="B21666" s="13">
        <v>1877</v>
      </c>
    </row>
    <row r="21667" spans="1:2" ht="15.75" hidden="1" customHeight="1">
      <c r="A21667" s="13" t="s">
        <v>398</v>
      </c>
      <c r="B21667" s="13">
        <v>1878</v>
      </c>
    </row>
    <row r="21668" spans="1:2" ht="15.75" hidden="1" customHeight="1">
      <c r="A21668" s="13" t="s">
        <v>398</v>
      </c>
      <c r="B21668" s="13">
        <v>1879</v>
      </c>
    </row>
    <row r="21669" spans="1:2" ht="15.75" hidden="1" customHeight="1">
      <c r="A21669" s="13" t="s">
        <v>398</v>
      </c>
      <c r="B21669" s="13">
        <v>1880</v>
      </c>
    </row>
    <row r="21670" spans="1:2" ht="15.75" hidden="1" customHeight="1">
      <c r="A21670" s="13" t="s">
        <v>398</v>
      </c>
      <c r="B21670" s="13">
        <v>1881</v>
      </c>
    </row>
    <row r="21671" spans="1:2" ht="15.75" hidden="1" customHeight="1">
      <c r="A21671" s="13" t="s">
        <v>398</v>
      </c>
      <c r="B21671" s="13">
        <v>1882</v>
      </c>
    </row>
    <row r="21672" spans="1:2" ht="15.75" hidden="1" customHeight="1">
      <c r="A21672" s="13" t="s">
        <v>398</v>
      </c>
      <c r="B21672" s="13">
        <v>1883</v>
      </c>
    </row>
    <row r="21673" spans="1:2" ht="15.75" hidden="1" customHeight="1">
      <c r="A21673" s="13" t="s">
        <v>398</v>
      </c>
      <c r="B21673" s="13">
        <v>1884</v>
      </c>
    </row>
    <row r="21674" spans="1:2" ht="15.75" hidden="1" customHeight="1">
      <c r="A21674" s="13" t="s">
        <v>398</v>
      </c>
      <c r="B21674" s="13">
        <v>1885</v>
      </c>
    </row>
    <row r="21675" spans="1:2" ht="15.75" hidden="1" customHeight="1">
      <c r="A21675" s="13" t="s">
        <v>398</v>
      </c>
      <c r="B21675" s="13">
        <v>1886</v>
      </c>
    </row>
    <row r="21676" spans="1:2" ht="15.75" hidden="1" customHeight="1">
      <c r="A21676" s="13" t="s">
        <v>398</v>
      </c>
      <c r="B21676" s="13">
        <v>1887</v>
      </c>
    </row>
    <row r="21677" spans="1:2" ht="15.75" hidden="1" customHeight="1">
      <c r="A21677" s="13" t="s">
        <v>398</v>
      </c>
      <c r="B21677" s="13">
        <v>1888</v>
      </c>
    </row>
    <row r="21678" spans="1:2" ht="15.75" hidden="1" customHeight="1">
      <c r="A21678" s="13" t="s">
        <v>398</v>
      </c>
      <c r="B21678" s="13">
        <v>1889</v>
      </c>
    </row>
    <row r="21679" spans="1:2" ht="15.75" hidden="1" customHeight="1">
      <c r="A21679" s="13" t="s">
        <v>398</v>
      </c>
      <c r="B21679" s="13">
        <v>1890</v>
      </c>
    </row>
    <row r="21680" spans="1:2" ht="15.75" hidden="1" customHeight="1">
      <c r="A21680" s="13" t="s">
        <v>398</v>
      </c>
      <c r="B21680" s="13">
        <v>1891</v>
      </c>
    </row>
    <row r="21681" spans="1:2" ht="15.75" hidden="1" customHeight="1">
      <c r="A21681" s="13" t="s">
        <v>398</v>
      </c>
      <c r="B21681" s="13">
        <v>1892</v>
      </c>
    </row>
    <row r="21682" spans="1:2" ht="15.75" hidden="1" customHeight="1">
      <c r="A21682" s="13" t="s">
        <v>398</v>
      </c>
      <c r="B21682" s="13">
        <v>1893</v>
      </c>
    </row>
    <row r="21683" spans="1:2" ht="15.75" hidden="1" customHeight="1">
      <c r="A21683" s="13" t="s">
        <v>398</v>
      </c>
      <c r="B21683" s="13">
        <v>1894</v>
      </c>
    </row>
    <row r="21684" spans="1:2" ht="15.75" hidden="1" customHeight="1">
      <c r="A21684" s="13" t="s">
        <v>398</v>
      </c>
      <c r="B21684" s="13">
        <v>1895</v>
      </c>
    </row>
    <row r="21685" spans="1:2" ht="15.75" hidden="1" customHeight="1">
      <c r="A21685" s="13" t="s">
        <v>398</v>
      </c>
      <c r="B21685" s="13">
        <v>1896</v>
      </c>
    </row>
    <row r="21686" spans="1:2" ht="15.75" hidden="1" customHeight="1">
      <c r="A21686" s="13" t="s">
        <v>398</v>
      </c>
      <c r="B21686" s="13">
        <v>1897</v>
      </c>
    </row>
    <row r="21687" spans="1:2" ht="15.75" hidden="1" customHeight="1">
      <c r="A21687" s="13" t="s">
        <v>398</v>
      </c>
      <c r="B21687" s="13">
        <v>1898</v>
      </c>
    </row>
    <row r="21688" spans="1:2" ht="15.75" hidden="1" customHeight="1">
      <c r="A21688" s="13" t="s">
        <v>398</v>
      </c>
      <c r="B21688" s="13">
        <v>1899</v>
      </c>
    </row>
    <row r="21689" spans="1:2" ht="15.75" hidden="1" customHeight="1">
      <c r="A21689" s="13" t="s">
        <v>398</v>
      </c>
      <c r="B21689" s="13">
        <v>1900</v>
      </c>
    </row>
    <row r="21690" spans="1:2" ht="15.75" hidden="1" customHeight="1">
      <c r="A21690" s="13" t="s">
        <v>398</v>
      </c>
      <c r="B21690" s="13">
        <v>1901</v>
      </c>
    </row>
    <row r="21691" spans="1:2" ht="15.75" hidden="1" customHeight="1">
      <c r="A21691" s="13" t="s">
        <v>398</v>
      </c>
      <c r="B21691" s="13">
        <v>1902</v>
      </c>
    </row>
    <row r="21692" spans="1:2" ht="15.75" hidden="1" customHeight="1">
      <c r="A21692" s="13" t="s">
        <v>398</v>
      </c>
      <c r="B21692" s="13">
        <v>1903</v>
      </c>
    </row>
    <row r="21693" spans="1:2" ht="15.75" hidden="1" customHeight="1">
      <c r="A21693" s="13" t="s">
        <v>398</v>
      </c>
      <c r="B21693" s="13">
        <v>1904</v>
      </c>
    </row>
    <row r="21694" spans="1:2" ht="15.75" hidden="1" customHeight="1">
      <c r="A21694" s="13" t="s">
        <v>398</v>
      </c>
      <c r="B21694" s="13">
        <v>1905</v>
      </c>
    </row>
    <row r="21695" spans="1:2" ht="15.75" hidden="1" customHeight="1">
      <c r="A21695" s="13" t="s">
        <v>398</v>
      </c>
      <c r="B21695" s="13">
        <v>1906</v>
      </c>
    </row>
    <row r="21696" spans="1:2" ht="15.75" hidden="1" customHeight="1">
      <c r="A21696" s="13" t="s">
        <v>398</v>
      </c>
      <c r="B21696" s="13">
        <v>1907</v>
      </c>
    </row>
    <row r="21697" spans="1:2" ht="15.75" hidden="1" customHeight="1">
      <c r="A21697" s="13" t="s">
        <v>398</v>
      </c>
      <c r="B21697" s="13">
        <v>1908</v>
      </c>
    </row>
    <row r="21698" spans="1:2" ht="15.75" hidden="1" customHeight="1">
      <c r="A21698" s="13" t="s">
        <v>398</v>
      </c>
      <c r="B21698" s="13">
        <v>1909</v>
      </c>
    </row>
    <row r="21699" spans="1:2" ht="15.75" hidden="1" customHeight="1">
      <c r="A21699" s="13" t="s">
        <v>398</v>
      </c>
      <c r="B21699" s="13">
        <v>1910</v>
      </c>
    </row>
    <row r="21700" spans="1:2" ht="15.75" hidden="1" customHeight="1">
      <c r="A21700" s="13" t="s">
        <v>398</v>
      </c>
      <c r="B21700" s="13">
        <v>1911</v>
      </c>
    </row>
    <row r="21701" spans="1:2" ht="15.75" hidden="1" customHeight="1">
      <c r="A21701" s="13" t="s">
        <v>398</v>
      </c>
      <c r="B21701" s="13">
        <v>1912</v>
      </c>
    </row>
    <row r="21702" spans="1:2" ht="15.75" hidden="1" customHeight="1">
      <c r="A21702" s="13" t="s">
        <v>398</v>
      </c>
      <c r="B21702" s="13">
        <v>1913</v>
      </c>
    </row>
    <row r="21703" spans="1:2" ht="15.75" hidden="1" customHeight="1">
      <c r="A21703" s="13" t="s">
        <v>398</v>
      </c>
      <c r="B21703" s="13">
        <v>1914</v>
      </c>
    </row>
    <row r="21704" spans="1:2" ht="15.75" hidden="1" customHeight="1">
      <c r="A21704" s="13" t="s">
        <v>398</v>
      </c>
      <c r="B21704" s="13">
        <v>1915</v>
      </c>
    </row>
    <row r="21705" spans="1:2" ht="15.75" hidden="1" customHeight="1">
      <c r="A21705" s="13" t="s">
        <v>398</v>
      </c>
      <c r="B21705" s="13">
        <v>1916</v>
      </c>
    </row>
    <row r="21706" spans="1:2" ht="15.75" hidden="1" customHeight="1">
      <c r="A21706" s="13" t="s">
        <v>398</v>
      </c>
      <c r="B21706" s="13">
        <v>1917</v>
      </c>
    </row>
    <row r="21707" spans="1:2" ht="15.75" hidden="1" customHeight="1">
      <c r="A21707" s="13" t="s">
        <v>398</v>
      </c>
      <c r="B21707" s="13">
        <v>1918</v>
      </c>
    </row>
    <row r="21708" spans="1:2" ht="15.75" hidden="1" customHeight="1">
      <c r="A21708" s="13" t="s">
        <v>398</v>
      </c>
      <c r="B21708" s="13">
        <v>1919</v>
      </c>
    </row>
    <row r="21709" spans="1:2" ht="15.75" hidden="1" customHeight="1">
      <c r="A21709" s="13" t="s">
        <v>398</v>
      </c>
      <c r="B21709" s="13">
        <v>1920</v>
      </c>
    </row>
    <row r="21710" spans="1:2" ht="15.75" hidden="1" customHeight="1">
      <c r="A21710" s="13" t="s">
        <v>398</v>
      </c>
      <c r="B21710" s="13">
        <v>1921</v>
      </c>
    </row>
    <row r="21711" spans="1:2" ht="15.75" hidden="1" customHeight="1">
      <c r="A21711" s="13" t="s">
        <v>398</v>
      </c>
      <c r="B21711" s="13">
        <v>1922</v>
      </c>
    </row>
    <row r="21712" spans="1:2" ht="15.75" hidden="1" customHeight="1">
      <c r="A21712" s="13" t="s">
        <v>398</v>
      </c>
      <c r="B21712" s="13">
        <v>1923</v>
      </c>
    </row>
    <row r="21713" spans="1:2" ht="15.75" hidden="1" customHeight="1">
      <c r="A21713" s="13" t="s">
        <v>398</v>
      </c>
      <c r="B21713" s="13">
        <v>1924</v>
      </c>
    </row>
    <row r="21714" spans="1:2" ht="15.75" hidden="1" customHeight="1">
      <c r="A21714" s="13" t="s">
        <v>398</v>
      </c>
      <c r="B21714" s="13">
        <v>1925</v>
      </c>
    </row>
    <row r="21715" spans="1:2" ht="15.75" hidden="1" customHeight="1">
      <c r="A21715" s="13" t="s">
        <v>398</v>
      </c>
      <c r="B21715" s="13">
        <v>1926</v>
      </c>
    </row>
    <row r="21716" spans="1:2" ht="15.75" hidden="1" customHeight="1">
      <c r="A21716" s="13" t="s">
        <v>398</v>
      </c>
      <c r="B21716" s="13">
        <v>1927</v>
      </c>
    </row>
    <row r="21717" spans="1:2" ht="15.75" hidden="1" customHeight="1">
      <c r="A21717" s="13" t="s">
        <v>398</v>
      </c>
      <c r="B21717" s="13">
        <v>1928</v>
      </c>
    </row>
    <row r="21718" spans="1:2" ht="15.75" hidden="1" customHeight="1">
      <c r="A21718" s="13" t="s">
        <v>398</v>
      </c>
      <c r="B21718" s="13">
        <v>1929</v>
      </c>
    </row>
    <row r="21719" spans="1:2" ht="15.75" hidden="1" customHeight="1">
      <c r="A21719" s="13" t="s">
        <v>398</v>
      </c>
      <c r="B21719" s="13">
        <v>1930</v>
      </c>
    </row>
    <row r="21720" spans="1:2" ht="15.75" hidden="1" customHeight="1">
      <c r="A21720" s="13" t="s">
        <v>398</v>
      </c>
      <c r="B21720" s="13">
        <v>1931</v>
      </c>
    </row>
    <row r="21721" spans="1:2" ht="15.75" hidden="1" customHeight="1">
      <c r="A21721" s="13" t="s">
        <v>398</v>
      </c>
      <c r="B21721" s="13">
        <v>1932</v>
      </c>
    </row>
    <row r="21722" spans="1:2" ht="15.75" hidden="1" customHeight="1">
      <c r="A21722" s="13" t="s">
        <v>398</v>
      </c>
      <c r="B21722" s="13">
        <v>1933</v>
      </c>
    </row>
    <row r="21723" spans="1:2" ht="15.75" hidden="1" customHeight="1">
      <c r="A21723" s="13" t="s">
        <v>398</v>
      </c>
      <c r="B21723" s="13">
        <v>1934</v>
      </c>
    </row>
    <row r="21724" spans="1:2" ht="15.75" hidden="1" customHeight="1">
      <c r="A21724" s="13" t="s">
        <v>398</v>
      </c>
      <c r="B21724" s="13">
        <v>1935</v>
      </c>
    </row>
    <row r="21725" spans="1:2" ht="15.75" hidden="1" customHeight="1">
      <c r="A21725" s="13" t="s">
        <v>398</v>
      </c>
      <c r="B21725" s="13">
        <v>1936</v>
      </c>
    </row>
    <row r="21726" spans="1:2" ht="15.75" hidden="1" customHeight="1">
      <c r="A21726" s="13" t="s">
        <v>398</v>
      </c>
      <c r="B21726" s="13">
        <v>1937</v>
      </c>
    </row>
    <row r="21727" spans="1:2" ht="15.75" hidden="1" customHeight="1">
      <c r="A21727" s="13" t="s">
        <v>398</v>
      </c>
      <c r="B21727" s="13">
        <v>1938</v>
      </c>
    </row>
    <row r="21728" spans="1:2" ht="15.75" hidden="1" customHeight="1">
      <c r="A21728" s="13" t="s">
        <v>398</v>
      </c>
      <c r="B21728" s="13">
        <v>1939</v>
      </c>
    </row>
    <row r="21729" spans="1:4" ht="15.75" hidden="1" customHeight="1">
      <c r="A21729" s="13" t="s">
        <v>398</v>
      </c>
      <c r="B21729" s="13">
        <v>1940</v>
      </c>
    </row>
    <row r="21730" spans="1:4" ht="15.75" hidden="1" customHeight="1">
      <c r="A21730" s="13" t="s">
        <v>398</v>
      </c>
      <c r="B21730" s="13">
        <v>1941</v>
      </c>
    </row>
    <row r="21731" spans="1:4" ht="15.75" hidden="1" customHeight="1">
      <c r="A21731" s="13" t="s">
        <v>398</v>
      </c>
      <c r="B21731" s="13">
        <v>1942</v>
      </c>
    </row>
    <row r="21732" spans="1:4" ht="15.75" hidden="1" customHeight="1">
      <c r="A21732" s="13" t="s">
        <v>398</v>
      </c>
      <c r="B21732" s="13">
        <v>1943</v>
      </c>
    </row>
    <row r="21733" spans="1:4" ht="15.75" hidden="1" customHeight="1">
      <c r="A21733" s="13" t="s">
        <v>398</v>
      </c>
      <c r="B21733" s="13">
        <v>1944</v>
      </c>
    </row>
    <row r="21734" spans="1:4" ht="15.75" hidden="1" customHeight="1">
      <c r="A21734" s="13" t="s">
        <v>398</v>
      </c>
      <c r="B21734" s="13">
        <v>1945</v>
      </c>
    </row>
    <row r="21735" spans="1:4" ht="15.75" hidden="1" customHeight="1">
      <c r="A21735" s="13" t="s">
        <v>398</v>
      </c>
      <c r="B21735" s="13">
        <v>1946</v>
      </c>
    </row>
    <row r="21736" spans="1:4" ht="15.75" hidden="1" customHeight="1">
      <c r="A21736" s="13" t="s">
        <v>398</v>
      </c>
      <c r="B21736" s="13">
        <v>1947</v>
      </c>
    </row>
    <row r="21737" spans="1:4" ht="15.75" hidden="1" customHeight="1">
      <c r="A21737" s="13" t="s">
        <v>398</v>
      </c>
      <c r="B21737" s="13">
        <v>1948</v>
      </c>
    </row>
    <row r="21738" spans="1:4" ht="15.75" hidden="1" customHeight="1">
      <c r="A21738" s="13" t="s">
        <v>398</v>
      </c>
      <c r="B21738" s="13">
        <v>1949</v>
      </c>
    </row>
    <row r="21739" spans="1:4" ht="15.75" hidden="1" customHeight="1">
      <c r="A21739" s="13" t="s">
        <v>398</v>
      </c>
      <c r="B21739" s="13">
        <v>1950</v>
      </c>
      <c r="D21739" s="13">
        <v>128.39400000000001</v>
      </c>
    </row>
    <row r="21740" spans="1:4" ht="15.75" hidden="1" customHeight="1">
      <c r="A21740" s="13" t="s">
        <v>398</v>
      </c>
      <c r="B21740" s="13">
        <v>1951</v>
      </c>
      <c r="D21740" s="13">
        <v>153.17699999999999</v>
      </c>
    </row>
    <row r="21741" spans="1:4" ht="15.75" hidden="1" customHeight="1">
      <c r="A21741" s="13" t="s">
        <v>398</v>
      </c>
      <c r="B21741" s="13">
        <v>1952</v>
      </c>
      <c r="D21741" s="13">
        <v>156.15600000000001</v>
      </c>
    </row>
    <row r="21742" spans="1:4" ht="15.75" hidden="1" customHeight="1">
      <c r="A21742" s="13" t="s">
        <v>398</v>
      </c>
      <c r="B21742" s="13">
        <v>1953</v>
      </c>
      <c r="D21742" s="13">
        <v>162.10300000000001</v>
      </c>
    </row>
    <row r="21743" spans="1:4" ht="15.75" hidden="1" customHeight="1">
      <c r="A21743" s="13" t="s">
        <v>398</v>
      </c>
      <c r="B21743" s="13">
        <v>1954</v>
      </c>
      <c r="D21743" s="13">
        <v>162.69300000000001</v>
      </c>
    </row>
    <row r="21744" spans="1:4" ht="15.75" hidden="1" customHeight="1">
      <c r="A21744" s="13" t="s">
        <v>398</v>
      </c>
      <c r="B21744" s="13">
        <v>1955</v>
      </c>
      <c r="D21744" s="13">
        <v>187.09100000000001</v>
      </c>
    </row>
    <row r="21745" spans="1:4" ht="15.75" hidden="1" customHeight="1">
      <c r="A21745" s="13" t="s">
        <v>398</v>
      </c>
      <c r="B21745" s="13">
        <v>1956</v>
      </c>
      <c r="D21745" s="13">
        <v>201.22300000000001</v>
      </c>
    </row>
    <row r="21746" spans="1:4" ht="15.75" hidden="1" customHeight="1">
      <c r="A21746" s="13" t="s">
        <v>398</v>
      </c>
      <c r="B21746" s="13">
        <v>1957</v>
      </c>
      <c r="D21746" s="13">
        <v>223.684</v>
      </c>
    </row>
    <row r="21747" spans="1:4" ht="15.75" hidden="1" customHeight="1">
      <c r="A21747" s="13" t="s">
        <v>398</v>
      </c>
      <c r="B21747" s="13">
        <v>1958</v>
      </c>
      <c r="D21747" s="13">
        <v>207.90600000000001</v>
      </c>
    </row>
    <row r="21748" spans="1:4" ht="15.75" hidden="1" customHeight="1">
      <c r="A21748" s="13" t="s">
        <v>398</v>
      </c>
      <c r="B21748" s="13">
        <v>1959</v>
      </c>
      <c r="D21748" s="13">
        <v>213.369</v>
      </c>
    </row>
    <row r="21749" spans="1:4" ht="15.75" hidden="1" customHeight="1">
      <c r="A21749" s="13" t="s">
        <v>398</v>
      </c>
      <c r="B21749" s="13">
        <v>1960</v>
      </c>
      <c r="D21749" s="13">
        <v>238.09899999999999</v>
      </c>
    </row>
    <row r="21750" spans="1:4" ht="15.75" hidden="1" customHeight="1">
      <c r="A21750" s="13" t="s">
        <v>398</v>
      </c>
      <c r="B21750" s="13">
        <v>1961</v>
      </c>
      <c r="D21750" s="13">
        <v>263.21800000000002</v>
      </c>
    </row>
    <row r="21751" spans="1:4" ht="15.75" hidden="1" customHeight="1">
      <c r="A21751" s="13" t="s">
        <v>398</v>
      </c>
      <c r="B21751" s="13">
        <v>1962</v>
      </c>
      <c r="D21751" s="13">
        <v>272.90199999999999</v>
      </c>
    </row>
    <row r="21752" spans="1:4" ht="15.75" hidden="1" customHeight="1">
      <c r="A21752" s="13" t="s">
        <v>398</v>
      </c>
      <c r="B21752" s="13">
        <v>1963</v>
      </c>
      <c r="D21752" s="13">
        <v>285.68799999999999</v>
      </c>
    </row>
    <row r="21753" spans="1:4" ht="15.75" hidden="1" customHeight="1">
      <c r="A21753" s="13" t="s">
        <v>398</v>
      </c>
      <c r="B21753" s="13">
        <v>1964</v>
      </c>
      <c r="D21753" s="13">
        <v>312.97500000000002</v>
      </c>
    </row>
    <row r="21754" spans="1:4" ht="15.75" hidden="1" customHeight="1">
      <c r="A21754" s="13" t="s">
        <v>398</v>
      </c>
      <c r="B21754" s="13">
        <v>1965</v>
      </c>
      <c r="D21754" s="13">
        <v>323.291</v>
      </c>
    </row>
    <row r="21755" spans="1:4" ht="15.75" hidden="1" customHeight="1">
      <c r="A21755" s="13" t="s">
        <v>398</v>
      </c>
      <c r="B21755" s="13">
        <v>1966</v>
      </c>
      <c r="D21755" s="13">
        <v>349.81799999999998</v>
      </c>
    </row>
    <row r="21756" spans="1:4" ht="15.75" hidden="1" customHeight="1">
      <c r="A21756" s="13" t="s">
        <v>398</v>
      </c>
      <c r="B21756" s="13">
        <v>1967</v>
      </c>
      <c r="D21756" s="13">
        <v>374.27</v>
      </c>
    </row>
    <row r="21757" spans="1:4" ht="15.75" hidden="1" customHeight="1">
      <c r="A21757" s="13" t="s">
        <v>398</v>
      </c>
      <c r="B21757" s="13">
        <v>1968</v>
      </c>
      <c r="D21757" s="13">
        <v>395.87</v>
      </c>
    </row>
    <row r="21758" spans="1:4" ht="15.75" hidden="1" customHeight="1">
      <c r="A21758" s="13" t="s">
        <v>398</v>
      </c>
      <c r="B21758" s="13">
        <v>1969</v>
      </c>
      <c r="D21758" s="13">
        <v>414.40300000000002</v>
      </c>
    </row>
    <row r="21759" spans="1:4" ht="15.75" hidden="1" customHeight="1">
      <c r="A21759" s="13" t="s">
        <v>398</v>
      </c>
      <c r="B21759" s="13">
        <v>1970</v>
      </c>
      <c r="D21759" s="13">
        <v>436.85599999999999</v>
      </c>
    </row>
    <row r="21760" spans="1:4" ht="15.75" hidden="1" customHeight="1">
      <c r="A21760" s="13" t="s">
        <v>398</v>
      </c>
      <c r="B21760" s="13">
        <v>1971</v>
      </c>
      <c r="D21760" s="13">
        <v>461.31</v>
      </c>
    </row>
    <row r="21761" spans="1:4" ht="15.75" hidden="1" customHeight="1">
      <c r="A21761" s="13" t="s">
        <v>398</v>
      </c>
      <c r="B21761" s="13">
        <v>1972</v>
      </c>
      <c r="D21761" s="13">
        <v>491.91899999999998</v>
      </c>
    </row>
    <row r="21762" spans="1:4" ht="15.75" hidden="1" customHeight="1">
      <c r="A21762" s="13" t="s">
        <v>398</v>
      </c>
      <c r="B21762" s="13">
        <v>1973</v>
      </c>
      <c r="D21762" s="13">
        <v>526.63099999999997</v>
      </c>
    </row>
    <row r="21763" spans="1:4" ht="15.75" hidden="1" customHeight="1">
      <c r="A21763" s="13" t="s">
        <v>398</v>
      </c>
      <c r="B21763" s="13">
        <v>1974</v>
      </c>
      <c r="D21763" s="13">
        <v>489.08499999999998</v>
      </c>
    </row>
    <row r="21764" spans="1:4" ht="15.75" hidden="1" customHeight="1">
      <c r="A21764" s="13" t="s">
        <v>398</v>
      </c>
      <c r="B21764" s="13">
        <v>1975</v>
      </c>
      <c r="D21764" s="13">
        <v>447.61200000000002</v>
      </c>
    </row>
    <row r="21765" spans="1:4" ht="15.75" hidden="1" customHeight="1">
      <c r="A21765" s="13" t="s">
        <v>398</v>
      </c>
      <c r="B21765" s="13">
        <v>1976</v>
      </c>
      <c r="D21765" s="13">
        <v>438.834</v>
      </c>
    </row>
    <row r="21766" spans="1:4" ht="15.75" hidden="1" customHeight="1">
      <c r="A21766" s="13" t="s">
        <v>398</v>
      </c>
      <c r="B21766" s="13">
        <v>1977</v>
      </c>
      <c r="D21766" s="13">
        <v>449.02</v>
      </c>
    </row>
    <row r="21767" spans="1:4" ht="15.75" hidden="1" customHeight="1">
      <c r="A21767" s="13" t="s">
        <v>398</v>
      </c>
      <c r="B21767" s="13">
        <v>1978</v>
      </c>
      <c r="D21767" s="13">
        <v>455.75200000000001</v>
      </c>
    </row>
    <row r="21768" spans="1:4" ht="15.75" hidden="1" customHeight="1">
      <c r="A21768" s="13" t="s">
        <v>398</v>
      </c>
      <c r="B21768" s="13">
        <v>1979</v>
      </c>
      <c r="D21768" s="13">
        <v>457.39600000000002</v>
      </c>
    </row>
    <row r="21769" spans="1:4" ht="15.75" hidden="1" customHeight="1">
      <c r="A21769" s="13" t="s">
        <v>398</v>
      </c>
      <c r="B21769" s="13">
        <v>1980</v>
      </c>
      <c r="D21769" s="13">
        <v>446.41500000000002</v>
      </c>
    </row>
    <row r="21770" spans="1:4" ht="15.75" hidden="1" customHeight="1">
      <c r="A21770" s="13" t="s">
        <v>398</v>
      </c>
      <c r="B21770" s="13">
        <v>1981</v>
      </c>
      <c r="D21770" s="13">
        <v>412.14699999999999</v>
      </c>
    </row>
    <row r="21771" spans="1:4" ht="15.75" hidden="1" customHeight="1">
      <c r="A21771" s="13" t="s">
        <v>398</v>
      </c>
      <c r="B21771" s="13">
        <v>1982</v>
      </c>
      <c r="D21771" s="13">
        <v>373.18099999999998</v>
      </c>
    </row>
    <row r="21772" spans="1:4" ht="15.75" hidden="1" customHeight="1">
      <c r="A21772" s="13" t="s">
        <v>398</v>
      </c>
      <c r="B21772" s="13">
        <v>1983</v>
      </c>
      <c r="D21772" s="13">
        <v>358.303</v>
      </c>
    </row>
    <row r="21773" spans="1:4" ht="15.75" hidden="1" customHeight="1">
      <c r="A21773" s="13" t="s">
        <v>398</v>
      </c>
      <c r="B21773" s="13">
        <v>1984</v>
      </c>
      <c r="D21773" s="13">
        <v>359.61900000000003</v>
      </c>
    </row>
    <row r="21774" spans="1:4" ht="15.75" hidden="1" customHeight="1">
      <c r="A21774" s="13" t="s">
        <v>398</v>
      </c>
      <c r="B21774" s="13">
        <v>1985</v>
      </c>
      <c r="D21774" s="13">
        <v>367.31700000000001</v>
      </c>
    </row>
    <row r="21775" spans="1:4" ht="15.75" hidden="1" customHeight="1">
      <c r="A21775" s="13" t="s">
        <v>398</v>
      </c>
      <c r="B21775" s="13">
        <v>1986</v>
      </c>
      <c r="D21775" s="13">
        <v>393.54399999999998</v>
      </c>
    </row>
    <row r="21776" spans="1:4" ht="15.75" hidden="1" customHeight="1">
      <c r="A21776" s="13" t="s">
        <v>398</v>
      </c>
      <c r="B21776" s="13">
        <v>1987</v>
      </c>
      <c r="D21776" s="13">
        <v>527.35199999999998</v>
      </c>
    </row>
    <row r="21777" spans="1:4" ht="15.75" hidden="1" customHeight="1">
      <c r="A21777" s="13" t="s">
        <v>398</v>
      </c>
      <c r="B21777" s="13">
        <v>1988</v>
      </c>
      <c r="D21777" s="13">
        <v>545.38099999999997</v>
      </c>
    </row>
    <row r="21778" spans="1:4" ht="15.75" hidden="1" customHeight="1">
      <c r="A21778" s="13" t="s">
        <v>398</v>
      </c>
      <c r="B21778" s="13">
        <v>1989</v>
      </c>
      <c r="D21778" s="13">
        <v>565.03099999999995</v>
      </c>
    </row>
    <row r="21779" spans="1:4" ht="15.75" hidden="1" customHeight="1">
      <c r="A21779" s="13" t="s">
        <v>398</v>
      </c>
      <c r="B21779" s="13">
        <v>1990</v>
      </c>
      <c r="D21779" s="13">
        <v>550.36500000000001</v>
      </c>
    </row>
    <row r="21780" spans="1:4" ht="15.75" hidden="1" customHeight="1">
      <c r="A21780" s="13" t="s">
        <v>398</v>
      </c>
      <c r="B21780" s="13">
        <v>1991</v>
      </c>
      <c r="D21780" s="13">
        <v>545.24699999999996</v>
      </c>
    </row>
    <row r="21781" spans="1:4" ht="15.75" hidden="1" customHeight="1">
      <c r="A21781" s="13" t="s">
        <v>398</v>
      </c>
      <c r="B21781" s="13">
        <v>1992</v>
      </c>
      <c r="D21781" s="13">
        <v>555.93700000000001</v>
      </c>
    </row>
    <row r="21782" spans="1:4" ht="15.75" hidden="1" customHeight="1">
      <c r="A21782" s="13" t="s">
        <v>398</v>
      </c>
      <c r="B21782" s="13">
        <v>1993</v>
      </c>
      <c r="D21782" s="13">
        <v>559.59199999999998</v>
      </c>
    </row>
    <row r="21783" spans="1:4" ht="15.75" hidden="1" customHeight="1">
      <c r="A21783" s="13" t="s">
        <v>398</v>
      </c>
      <c r="B21783" s="13">
        <v>1994</v>
      </c>
      <c r="D21783" s="13">
        <v>586.92499999999995</v>
      </c>
    </row>
    <row r="21784" spans="1:4" ht="15.75" hidden="1" customHeight="1">
      <c r="A21784" s="13" t="s">
        <v>398</v>
      </c>
      <c r="B21784" s="13">
        <v>1995</v>
      </c>
      <c r="D21784" s="13">
        <v>620.06799999999998</v>
      </c>
    </row>
    <row r="21785" spans="1:4" ht="15.75" hidden="1" customHeight="1">
      <c r="A21785" s="13" t="s">
        <v>398</v>
      </c>
      <c r="B21785" s="13">
        <v>1996</v>
      </c>
      <c r="D21785" s="13">
        <v>670.94500000000005</v>
      </c>
    </row>
    <row r="21786" spans="1:4" ht="15.75" hidden="1" customHeight="1">
      <c r="A21786" s="13" t="s">
        <v>398</v>
      </c>
      <c r="B21786" s="13">
        <v>1997</v>
      </c>
      <c r="D21786" s="13">
        <v>705.70299999999997</v>
      </c>
    </row>
    <row r="21787" spans="1:4" ht="15.75" hidden="1" customHeight="1">
      <c r="A21787" s="13" t="s">
        <v>398</v>
      </c>
      <c r="B21787" s="13">
        <v>1998</v>
      </c>
      <c r="D21787" s="13">
        <v>748.13300000000004</v>
      </c>
    </row>
    <row r="21788" spans="1:4" ht="15.75" hidden="1" customHeight="1">
      <c r="A21788" s="13" t="s">
        <v>398</v>
      </c>
      <c r="B21788" s="13">
        <v>1999</v>
      </c>
      <c r="D21788" s="13">
        <v>772.92100000000005</v>
      </c>
    </row>
    <row r="21789" spans="1:4" ht="15.75" hidden="1" customHeight="1">
      <c r="A21789" s="13" t="s">
        <v>398</v>
      </c>
      <c r="B21789" s="13">
        <v>2000</v>
      </c>
      <c r="D21789" s="13">
        <v>783.56200000000001</v>
      </c>
    </row>
    <row r="21790" spans="1:4" ht="15.75" hidden="1" customHeight="1">
      <c r="A21790" s="13" t="s">
        <v>398</v>
      </c>
      <c r="B21790" s="13">
        <v>2001</v>
      </c>
      <c r="D21790" s="13">
        <v>778.83900000000006</v>
      </c>
    </row>
    <row r="21791" spans="1:4" ht="15.75" hidden="1" customHeight="1">
      <c r="A21791" s="13" t="s">
        <v>398</v>
      </c>
      <c r="B21791" s="13">
        <v>2002</v>
      </c>
      <c r="D21791" s="13">
        <v>797.23199999999997</v>
      </c>
    </row>
    <row r="21792" spans="1:4" ht="15.75" hidden="1" customHeight="1">
      <c r="A21792" s="13" t="s">
        <v>398</v>
      </c>
      <c r="B21792" s="13">
        <v>2003</v>
      </c>
      <c r="D21792" s="13">
        <v>831.97500000000002</v>
      </c>
    </row>
    <row r="21793" spans="1:4" ht="15.75" hidden="1" customHeight="1">
      <c r="A21793" s="13" t="s">
        <v>398</v>
      </c>
      <c r="B21793" s="13">
        <v>2004</v>
      </c>
      <c r="D21793" s="13">
        <v>904.37099999999998</v>
      </c>
    </row>
    <row r="21794" spans="1:4" ht="15.75" hidden="1" customHeight="1">
      <c r="A21794" s="13" t="s">
        <v>398</v>
      </c>
      <c r="B21794" s="13">
        <v>2005</v>
      </c>
      <c r="D21794" s="13">
        <v>942.66800000000001</v>
      </c>
    </row>
    <row r="21795" spans="1:4" ht="15.75" hidden="1" customHeight="1">
      <c r="A21795" s="13" t="s">
        <v>398</v>
      </c>
      <c r="B21795" s="13">
        <v>2006</v>
      </c>
      <c r="D21795" s="13">
        <v>994.99699999999996</v>
      </c>
    </row>
    <row r="21796" spans="1:4" ht="15.75" hidden="1" customHeight="1">
      <c r="A21796" s="13" t="s">
        <v>398</v>
      </c>
      <c r="B21796" s="13">
        <v>2007</v>
      </c>
      <c r="D21796" s="13">
        <v>1052.404</v>
      </c>
    </row>
    <row r="21797" spans="1:4" ht="15.75" hidden="1" customHeight="1">
      <c r="A21797" s="13" t="s">
        <v>398</v>
      </c>
      <c r="B21797" s="13">
        <v>2008</v>
      </c>
      <c r="D21797" s="13">
        <v>1061.5530000000001</v>
      </c>
    </row>
    <row r="21798" spans="1:4" ht="15.75" hidden="1" customHeight="1">
      <c r="A21798" s="13" t="s">
        <v>398</v>
      </c>
      <c r="B21798" s="13">
        <v>2009</v>
      </c>
      <c r="D21798" s="13">
        <v>1016.86</v>
      </c>
    </row>
    <row r="21799" spans="1:4" ht="15.75" hidden="1" customHeight="1">
      <c r="A21799" s="13" t="s">
        <v>398</v>
      </c>
      <c r="B21799" s="13">
        <v>2010</v>
      </c>
      <c r="D21799" s="13">
        <v>1080.7850000000001</v>
      </c>
    </row>
    <row r="21800" spans="1:4" ht="15.75" hidden="1" customHeight="1">
      <c r="A21800" s="13" t="s">
        <v>398</v>
      </c>
      <c r="B21800" s="13">
        <v>2011</v>
      </c>
      <c r="D21800" s="13">
        <v>1108.942</v>
      </c>
    </row>
    <row r="21801" spans="1:4" ht="15.75" hidden="1" customHeight="1">
      <c r="A21801" s="13" t="s">
        <v>398</v>
      </c>
      <c r="B21801" s="13">
        <v>2012</v>
      </c>
      <c r="D21801" s="13">
        <v>1094.905</v>
      </c>
    </row>
    <row r="21802" spans="1:4" ht="15.75" hidden="1" customHeight="1">
      <c r="A21802" s="13" t="s">
        <v>398</v>
      </c>
      <c r="B21802" s="13">
        <v>2013</v>
      </c>
      <c r="D21802" s="13">
        <v>1111.0550000000001</v>
      </c>
    </row>
    <row r="21803" spans="1:4" ht="15.75" hidden="1" customHeight="1">
      <c r="A21803" s="13" t="s">
        <v>398</v>
      </c>
      <c r="B21803" s="13">
        <v>2014</v>
      </c>
      <c r="D21803" s="13">
        <v>1117.4639999999999</v>
      </c>
    </row>
    <row r="21804" spans="1:4" ht="15.75" hidden="1" customHeight="1">
      <c r="A21804" s="13" t="s">
        <v>398</v>
      </c>
      <c r="B21804" s="13">
        <v>2015</v>
      </c>
      <c r="D21804" s="13">
        <v>1158.395</v>
      </c>
    </row>
    <row r="21805" spans="1:4" ht="15.75" hidden="1" customHeight="1">
      <c r="A21805" s="13" t="s">
        <v>398</v>
      </c>
      <c r="B21805" s="13">
        <v>2016</v>
      </c>
      <c r="D21805" s="13">
        <v>1170.7809999999999</v>
      </c>
    </row>
    <row r="21806" spans="1:4" ht="15.75" hidden="1" customHeight="1">
      <c r="A21806" s="13" t="s">
        <v>398</v>
      </c>
      <c r="B21806" s="13">
        <v>2017</v>
      </c>
      <c r="D21806" s="13">
        <v>1230.5070000000001</v>
      </c>
    </row>
    <row r="21807" spans="1:4" ht="15.75" hidden="1" customHeight="1">
      <c r="A21807" s="13" t="s">
        <v>398</v>
      </c>
      <c r="B21807" s="13">
        <v>2018</v>
      </c>
      <c r="D21807" s="13">
        <v>1270.691</v>
      </c>
    </row>
    <row r="21808" spans="1:4" ht="15.75" hidden="1" customHeight="1">
      <c r="A21808" s="13" t="s">
        <v>398</v>
      </c>
      <c r="B21808" s="13">
        <v>2019</v>
      </c>
      <c r="D21808" s="13">
        <v>1249.558</v>
      </c>
    </row>
    <row r="21809" spans="1:4" ht="15.75" hidden="1" customHeight="1">
      <c r="A21809" s="13" t="s">
        <v>398</v>
      </c>
      <c r="B21809" s="13">
        <v>2020</v>
      </c>
      <c r="D21809" s="13">
        <v>938.50900000000001</v>
      </c>
    </row>
    <row r="21810" spans="1:4" ht="15.75" hidden="1" customHeight="1">
      <c r="A21810" s="13" t="s">
        <v>398</v>
      </c>
      <c r="B21810" s="13">
        <v>2021</v>
      </c>
      <c r="D21810" s="13">
        <v>1021.749</v>
      </c>
    </row>
    <row r="21811" spans="1:4" ht="15.75" hidden="1" customHeight="1">
      <c r="A21811" s="13" t="s">
        <v>52</v>
      </c>
      <c r="B21811" s="13">
        <v>1850</v>
      </c>
      <c r="C21811" s="13">
        <v>7506013</v>
      </c>
    </row>
    <row r="21812" spans="1:4" ht="15.75" hidden="1" customHeight="1">
      <c r="A21812" s="13" t="s">
        <v>52</v>
      </c>
      <c r="B21812" s="13">
        <v>1851</v>
      </c>
      <c r="C21812" s="13">
        <v>7547398</v>
      </c>
    </row>
    <row r="21813" spans="1:4" ht="15.75" hidden="1" customHeight="1">
      <c r="A21813" s="13" t="s">
        <v>52</v>
      </c>
      <c r="B21813" s="13">
        <v>1852</v>
      </c>
      <c r="C21813" s="13">
        <v>7590963</v>
      </c>
    </row>
    <row r="21814" spans="1:4" ht="15.75" hidden="1" customHeight="1">
      <c r="A21814" s="13" t="s">
        <v>52</v>
      </c>
      <c r="B21814" s="13">
        <v>1853</v>
      </c>
      <c r="C21814" s="13">
        <v>7636730</v>
      </c>
    </row>
    <row r="21815" spans="1:4" ht="15.75" hidden="1" customHeight="1">
      <c r="A21815" s="13" t="s">
        <v>52</v>
      </c>
      <c r="B21815" s="13">
        <v>1854</v>
      </c>
      <c r="C21815" s="13">
        <v>7682773</v>
      </c>
    </row>
    <row r="21816" spans="1:4" ht="15.75" hidden="1" customHeight="1">
      <c r="A21816" s="13" t="s">
        <v>52</v>
      </c>
      <c r="B21816" s="13">
        <v>1855</v>
      </c>
      <c r="C21816" s="13">
        <v>7729093</v>
      </c>
    </row>
    <row r="21817" spans="1:4" ht="15.75" hidden="1" customHeight="1">
      <c r="A21817" s="13" t="s">
        <v>52</v>
      </c>
      <c r="B21817" s="13">
        <v>1856</v>
      </c>
      <c r="C21817" s="13">
        <v>7775691</v>
      </c>
    </row>
    <row r="21818" spans="1:4" ht="15.75" hidden="1" customHeight="1">
      <c r="A21818" s="13" t="s">
        <v>52</v>
      </c>
      <c r="B21818" s="13">
        <v>1857</v>
      </c>
      <c r="C21818" s="13">
        <v>7822570</v>
      </c>
    </row>
    <row r="21819" spans="1:4" ht="15.75" hidden="1" customHeight="1">
      <c r="A21819" s="13" t="s">
        <v>52</v>
      </c>
      <c r="B21819" s="13">
        <v>1858</v>
      </c>
      <c r="C21819" s="13">
        <v>7869731</v>
      </c>
    </row>
    <row r="21820" spans="1:4" ht="15.75" hidden="1" customHeight="1">
      <c r="A21820" s="13" t="s">
        <v>52</v>
      </c>
      <c r="B21820" s="13">
        <v>1859</v>
      </c>
      <c r="C21820" s="13">
        <v>7917176</v>
      </c>
    </row>
    <row r="21821" spans="1:4" ht="15.75" hidden="1" customHeight="1">
      <c r="A21821" s="13" t="s">
        <v>52</v>
      </c>
      <c r="B21821" s="13">
        <v>1860</v>
      </c>
      <c r="C21821" s="13">
        <v>7964906</v>
      </c>
    </row>
    <row r="21822" spans="1:4" ht="15.75" hidden="1" customHeight="1">
      <c r="A21822" s="13" t="s">
        <v>52</v>
      </c>
      <c r="B21822" s="13">
        <v>1861</v>
      </c>
      <c r="C21822" s="13">
        <v>8012924</v>
      </c>
    </row>
    <row r="21823" spans="1:4" ht="15.75" hidden="1" customHeight="1">
      <c r="A21823" s="13" t="s">
        <v>52</v>
      </c>
      <c r="B21823" s="13">
        <v>1862</v>
      </c>
      <c r="C21823" s="13">
        <v>8061230</v>
      </c>
    </row>
    <row r="21824" spans="1:4" ht="15.75" hidden="1" customHeight="1">
      <c r="A21824" s="13" t="s">
        <v>52</v>
      </c>
      <c r="B21824" s="13">
        <v>1863</v>
      </c>
      <c r="C21824" s="13">
        <v>8109827</v>
      </c>
    </row>
    <row r="21825" spans="1:3" ht="15.75" hidden="1" customHeight="1">
      <c r="A21825" s="13" t="s">
        <v>52</v>
      </c>
      <c r="B21825" s="13">
        <v>1864</v>
      </c>
      <c r="C21825" s="13">
        <v>8158717</v>
      </c>
    </row>
    <row r="21826" spans="1:3" ht="15.75" hidden="1" customHeight="1">
      <c r="A21826" s="13" t="s">
        <v>52</v>
      </c>
      <c r="B21826" s="13">
        <v>1865</v>
      </c>
      <c r="C21826" s="13">
        <v>8207901</v>
      </c>
    </row>
    <row r="21827" spans="1:3" ht="15.75" hidden="1" customHeight="1">
      <c r="A21827" s="13" t="s">
        <v>52</v>
      </c>
      <c r="B21827" s="13">
        <v>1866</v>
      </c>
      <c r="C21827" s="13">
        <v>8257381</v>
      </c>
    </row>
    <row r="21828" spans="1:3" ht="15.75" hidden="1" customHeight="1">
      <c r="A21828" s="13" t="s">
        <v>52</v>
      </c>
      <c r="B21828" s="13">
        <v>1867</v>
      </c>
      <c r="C21828" s="13">
        <v>8307158</v>
      </c>
    </row>
    <row r="21829" spans="1:3" ht="15.75" hidden="1" customHeight="1">
      <c r="A21829" s="13" t="s">
        <v>52</v>
      </c>
      <c r="B21829" s="13">
        <v>1868</v>
      </c>
      <c r="C21829" s="13">
        <v>8357235</v>
      </c>
    </row>
    <row r="21830" spans="1:3" ht="15.75" hidden="1" customHeight="1">
      <c r="A21830" s="13" t="s">
        <v>52</v>
      </c>
      <c r="B21830" s="13">
        <v>1869</v>
      </c>
      <c r="C21830" s="13">
        <v>8403545</v>
      </c>
    </row>
    <row r="21831" spans="1:3" ht="15.75" hidden="1" customHeight="1">
      <c r="A21831" s="13" t="s">
        <v>52</v>
      </c>
      <c r="B21831" s="13">
        <v>1870</v>
      </c>
      <c r="C21831" s="13">
        <v>8446047</v>
      </c>
    </row>
    <row r="21832" spans="1:3" ht="15.75" hidden="1" customHeight="1">
      <c r="A21832" s="13" t="s">
        <v>52</v>
      </c>
      <c r="B21832" s="13">
        <v>1871</v>
      </c>
      <c r="C21832" s="13">
        <v>8484705</v>
      </c>
    </row>
    <row r="21833" spans="1:3" ht="15.75" hidden="1" customHeight="1">
      <c r="A21833" s="13" t="s">
        <v>52</v>
      </c>
      <c r="B21833" s="13">
        <v>1872</v>
      </c>
      <c r="C21833" s="13">
        <v>8519479</v>
      </c>
    </row>
    <row r="21834" spans="1:3" ht="15.75" hidden="1" customHeight="1">
      <c r="A21834" s="13" t="s">
        <v>52</v>
      </c>
      <c r="B21834" s="13">
        <v>1873</v>
      </c>
      <c r="C21834" s="13">
        <v>8550329</v>
      </c>
    </row>
    <row r="21835" spans="1:3" ht="15.75" hidden="1" customHeight="1">
      <c r="A21835" s="13" t="s">
        <v>52</v>
      </c>
      <c r="B21835" s="13">
        <v>1874</v>
      </c>
      <c r="C21835" s="13">
        <v>8581290</v>
      </c>
    </row>
    <row r="21836" spans="1:3" ht="15.75" hidden="1" customHeight="1">
      <c r="A21836" s="13" t="s">
        <v>52</v>
      </c>
      <c r="B21836" s="13">
        <v>1875</v>
      </c>
      <c r="C21836" s="13">
        <v>8612362</v>
      </c>
    </row>
    <row r="21837" spans="1:3" ht="15.75" hidden="1" customHeight="1">
      <c r="A21837" s="13" t="s">
        <v>52</v>
      </c>
      <c r="B21837" s="13">
        <v>1876</v>
      </c>
      <c r="C21837" s="13">
        <v>8643547</v>
      </c>
    </row>
    <row r="21838" spans="1:3" ht="15.75" hidden="1" customHeight="1">
      <c r="A21838" s="13" t="s">
        <v>52</v>
      </c>
      <c r="B21838" s="13">
        <v>1877</v>
      </c>
      <c r="C21838" s="13">
        <v>8674844</v>
      </c>
    </row>
    <row r="21839" spans="1:3" ht="15.75" hidden="1" customHeight="1">
      <c r="A21839" s="13" t="s">
        <v>52</v>
      </c>
      <c r="B21839" s="13">
        <v>1878</v>
      </c>
      <c r="C21839" s="13">
        <v>8706253</v>
      </c>
    </row>
    <row r="21840" spans="1:3" ht="15.75" hidden="1" customHeight="1">
      <c r="A21840" s="13" t="s">
        <v>52</v>
      </c>
      <c r="B21840" s="13">
        <v>1879</v>
      </c>
      <c r="C21840" s="13">
        <v>8737776</v>
      </c>
    </row>
    <row r="21841" spans="1:3" ht="15.75" hidden="1" customHeight="1">
      <c r="A21841" s="13" t="s">
        <v>52</v>
      </c>
      <c r="B21841" s="13">
        <v>1880</v>
      </c>
      <c r="C21841" s="13">
        <v>8769413</v>
      </c>
    </row>
    <row r="21842" spans="1:3" ht="15.75" hidden="1" customHeight="1">
      <c r="A21842" s="13" t="s">
        <v>52</v>
      </c>
      <c r="B21842" s="13">
        <v>1881</v>
      </c>
      <c r="C21842" s="13">
        <v>8801163</v>
      </c>
    </row>
    <row r="21843" spans="1:3" ht="15.75" hidden="1" customHeight="1">
      <c r="A21843" s="13" t="s">
        <v>52</v>
      </c>
      <c r="B21843" s="13">
        <v>1882</v>
      </c>
      <c r="C21843" s="13">
        <v>8833028</v>
      </c>
    </row>
    <row r="21844" spans="1:3" ht="15.75" hidden="1" customHeight="1">
      <c r="A21844" s="13" t="s">
        <v>52</v>
      </c>
      <c r="B21844" s="13">
        <v>1883</v>
      </c>
      <c r="C21844" s="13">
        <v>8865007</v>
      </c>
    </row>
    <row r="21845" spans="1:3" ht="15.75" hidden="1" customHeight="1">
      <c r="A21845" s="13" t="s">
        <v>52</v>
      </c>
      <c r="B21845" s="13">
        <v>1884</v>
      </c>
      <c r="C21845" s="13">
        <v>8897102</v>
      </c>
    </row>
    <row r="21846" spans="1:3" ht="15.75" hidden="1" customHeight="1">
      <c r="A21846" s="13" t="s">
        <v>52</v>
      </c>
      <c r="B21846" s="13">
        <v>1885</v>
      </c>
      <c r="C21846" s="13">
        <v>8929313</v>
      </c>
    </row>
    <row r="21847" spans="1:3" ht="15.75" hidden="1" customHeight="1">
      <c r="A21847" s="13" t="s">
        <v>52</v>
      </c>
      <c r="B21847" s="13">
        <v>1886</v>
      </c>
      <c r="C21847" s="13">
        <v>8961639</v>
      </c>
    </row>
    <row r="21848" spans="1:3" ht="15.75" hidden="1" customHeight="1">
      <c r="A21848" s="13" t="s">
        <v>52</v>
      </c>
      <c r="B21848" s="13">
        <v>1887</v>
      </c>
      <c r="C21848" s="13">
        <v>8994082</v>
      </c>
    </row>
    <row r="21849" spans="1:3" ht="15.75" hidden="1" customHeight="1">
      <c r="A21849" s="13" t="s">
        <v>52</v>
      </c>
      <c r="B21849" s="13">
        <v>1888</v>
      </c>
      <c r="C21849" s="13">
        <v>9026642</v>
      </c>
    </row>
    <row r="21850" spans="1:3" ht="15.75" hidden="1" customHeight="1">
      <c r="A21850" s="13" t="s">
        <v>52</v>
      </c>
      <c r="B21850" s="13">
        <v>1889</v>
      </c>
      <c r="C21850" s="13">
        <v>9072455</v>
      </c>
    </row>
    <row r="21851" spans="1:3" ht="15.75" hidden="1" customHeight="1">
      <c r="A21851" s="13" t="s">
        <v>52</v>
      </c>
      <c r="B21851" s="13">
        <v>1890</v>
      </c>
      <c r="C21851" s="13">
        <v>9131715</v>
      </c>
    </row>
    <row r="21852" spans="1:3" ht="15.75" hidden="1" customHeight="1">
      <c r="A21852" s="13" t="s">
        <v>52</v>
      </c>
      <c r="B21852" s="13">
        <v>1891</v>
      </c>
      <c r="C21852" s="13">
        <v>9204617</v>
      </c>
    </row>
    <row r="21853" spans="1:3" ht="15.75" hidden="1" customHeight="1">
      <c r="A21853" s="13" t="s">
        <v>52</v>
      </c>
      <c r="B21853" s="13">
        <v>1892</v>
      </c>
      <c r="C21853" s="13">
        <v>9291362</v>
      </c>
    </row>
    <row r="21854" spans="1:3" ht="15.75" hidden="1" customHeight="1">
      <c r="A21854" s="13" t="s">
        <v>52</v>
      </c>
      <c r="B21854" s="13">
        <v>1893</v>
      </c>
      <c r="C21854" s="13">
        <v>9392148</v>
      </c>
    </row>
    <row r="21855" spans="1:3" ht="15.75" hidden="1" customHeight="1">
      <c r="A21855" s="13" t="s">
        <v>52</v>
      </c>
      <c r="B21855" s="13">
        <v>1894</v>
      </c>
      <c r="C21855" s="13">
        <v>9494027</v>
      </c>
    </row>
    <row r="21856" spans="1:3" ht="15.75" hidden="1" customHeight="1">
      <c r="A21856" s="13" t="s">
        <v>52</v>
      </c>
      <c r="B21856" s="13">
        <v>1895</v>
      </c>
      <c r="C21856" s="13">
        <v>9597010</v>
      </c>
    </row>
    <row r="21857" spans="1:4" ht="15.75" hidden="1" customHeight="1">
      <c r="A21857" s="13" t="s">
        <v>52</v>
      </c>
      <c r="B21857" s="13">
        <v>1896</v>
      </c>
      <c r="C21857" s="13">
        <v>9701110</v>
      </c>
    </row>
    <row r="21858" spans="1:4" ht="15.75" hidden="1" customHeight="1">
      <c r="A21858" s="13" t="s">
        <v>52</v>
      </c>
      <c r="B21858" s="13">
        <v>1897</v>
      </c>
      <c r="C21858" s="13">
        <v>9806338</v>
      </c>
    </row>
    <row r="21859" spans="1:4" ht="15.75" hidden="1" customHeight="1">
      <c r="A21859" s="13" t="s">
        <v>52</v>
      </c>
      <c r="B21859" s="13">
        <v>1898</v>
      </c>
      <c r="C21859" s="13">
        <v>9912707</v>
      </c>
    </row>
    <row r="21860" spans="1:4" ht="15.75" hidden="1" customHeight="1">
      <c r="A21860" s="13" t="s">
        <v>52</v>
      </c>
      <c r="B21860" s="13">
        <v>1899</v>
      </c>
      <c r="C21860" s="13">
        <v>10018062</v>
      </c>
    </row>
    <row r="21861" spans="1:4" ht="15.75" hidden="1" customHeight="1">
      <c r="A21861" s="13" t="s">
        <v>52</v>
      </c>
      <c r="B21861" s="13">
        <v>1900</v>
      </c>
      <c r="C21861" s="13">
        <v>10122370</v>
      </c>
    </row>
    <row r="21862" spans="1:4" ht="15.75" hidden="1" customHeight="1">
      <c r="A21862" s="13" t="s">
        <v>52</v>
      </c>
      <c r="B21862" s="13">
        <v>1901</v>
      </c>
      <c r="C21862" s="13">
        <v>10225598</v>
      </c>
    </row>
    <row r="21863" spans="1:4" ht="15.75" hidden="1" customHeight="1">
      <c r="A21863" s="13" t="s">
        <v>52</v>
      </c>
      <c r="B21863" s="13">
        <v>1902</v>
      </c>
      <c r="C21863" s="13">
        <v>10327712</v>
      </c>
    </row>
    <row r="21864" spans="1:4" ht="15.75" hidden="1" customHeight="1">
      <c r="A21864" s="13" t="s">
        <v>52</v>
      </c>
      <c r="B21864" s="13">
        <v>1903</v>
      </c>
      <c r="C21864" s="13">
        <v>10428677</v>
      </c>
    </row>
    <row r="21865" spans="1:4" ht="15.75" hidden="1" customHeight="1">
      <c r="A21865" s="13" t="s">
        <v>52</v>
      </c>
      <c r="B21865" s="13">
        <v>1904</v>
      </c>
      <c r="C21865" s="13">
        <v>10530628</v>
      </c>
    </row>
    <row r="21866" spans="1:4" ht="15.75" hidden="1" customHeight="1">
      <c r="A21866" s="13" t="s">
        <v>52</v>
      </c>
      <c r="B21866" s="13">
        <v>1905</v>
      </c>
      <c r="C21866" s="13">
        <v>10633576</v>
      </c>
    </row>
    <row r="21867" spans="1:4" ht="15.75" hidden="1" customHeight="1">
      <c r="A21867" s="13" t="s">
        <v>52</v>
      </c>
      <c r="B21867" s="13">
        <v>1906</v>
      </c>
      <c r="C21867" s="13">
        <v>10737529</v>
      </c>
      <c r="D21867" s="13">
        <v>4.0000000000000001E-3</v>
      </c>
    </row>
    <row r="21868" spans="1:4" ht="15.75" hidden="1" customHeight="1">
      <c r="A21868" s="13" t="s">
        <v>52</v>
      </c>
      <c r="B21868" s="13">
        <v>1907</v>
      </c>
      <c r="C21868" s="13">
        <v>10842498</v>
      </c>
    </row>
    <row r="21869" spans="1:4" ht="15.75" hidden="1" customHeight="1">
      <c r="A21869" s="13" t="s">
        <v>52</v>
      </c>
      <c r="B21869" s="13">
        <v>1908</v>
      </c>
      <c r="C21869" s="13">
        <v>10948492</v>
      </c>
    </row>
    <row r="21870" spans="1:4" ht="15.75" hidden="1" customHeight="1">
      <c r="A21870" s="13" t="s">
        <v>52</v>
      </c>
      <c r="B21870" s="13">
        <v>1909</v>
      </c>
      <c r="C21870" s="13">
        <v>10990047</v>
      </c>
    </row>
    <row r="21871" spans="1:4" ht="15.75" hidden="1" customHeight="1">
      <c r="A21871" s="13" t="s">
        <v>52</v>
      </c>
      <c r="B21871" s="13">
        <v>1910</v>
      </c>
      <c r="C21871" s="13">
        <v>10967798</v>
      </c>
    </row>
    <row r="21872" spans="1:4" ht="15.75" hidden="1" customHeight="1">
      <c r="A21872" s="13" t="s">
        <v>52</v>
      </c>
      <c r="B21872" s="13">
        <v>1911</v>
      </c>
      <c r="C21872" s="13">
        <v>10882360</v>
      </c>
      <c r="D21872" s="13">
        <v>0.13600000000000001</v>
      </c>
    </row>
    <row r="21873" spans="1:4" ht="15.75" hidden="1" customHeight="1">
      <c r="A21873" s="13" t="s">
        <v>52</v>
      </c>
      <c r="B21873" s="13">
        <v>1912</v>
      </c>
      <c r="C21873" s="13">
        <v>10734332</v>
      </c>
      <c r="D21873" s="13">
        <v>0.253</v>
      </c>
    </row>
    <row r="21874" spans="1:4" ht="15.75" hidden="1" customHeight="1">
      <c r="A21874" s="13" t="s">
        <v>52</v>
      </c>
      <c r="B21874" s="13">
        <v>1913</v>
      </c>
      <c r="C21874" s="13">
        <v>10524294</v>
      </c>
      <c r="D21874" s="13">
        <v>0.85399999999999998</v>
      </c>
    </row>
    <row r="21875" spans="1:4" ht="15.75" hidden="1" customHeight="1">
      <c r="A21875" s="13" t="s">
        <v>52</v>
      </c>
      <c r="B21875" s="13">
        <v>1914</v>
      </c>
      <c r="C21875" s="13">
        <v>10318365</v>
      </c>
      <c r="D21875" s="13">
        <v>1.1719999999999999</v>
      </c>
    </row>
    <row r="21876" spans="1:4" ht="15.75" hidden="1" customHeight="1">
      <c r="A21876" s="13" t="s">
        <v>52</v>
      </c>
      <c r="B21876" s="13">
        <v>1915</v>
      </c>
      <c r="C21876" s="13">
        <v>10116464</v>
      </c>
      <c r="D21876" s="13">
        <v>1.403</v>
      </c>
    </row>
    <row r="21877" spans="1:4" ht="15.75" hidden="1" customHeight="1">
      <c r="A21877" s="13" t="s">
        <v>52</v>
      </c>
      <c r="B21877" s="13">
        <v>1916</v>
      </c>
      <c r="C21877" s="13">
        <v>9918514</v>
      </c>
      <c r="D21877" s="13">
        <v>2.008</v>
      </c>
    </row>
    <row r="21878" spans="1:4" ht="15.75" hidden="1" customHeight="1">
      <c r="A21878" s="13" t="s">
        <v>52</v>
      </c>
      <c r="B21878" s="13">
        <v>1917</v>
      </c>
      <c r="C21878" s="13">
        <v>9724436</v>
      </c>
      <c r="D21878" s="13">
        <v>2.7989999999999999</v>
      </c>
    </row>
    <row r="21879" spans="1:4" ht="15.75" hidden="1" customHeight="1">
      <c r="A21879" s="13" t="s">
        <v>52</v>
      </c>
      <c r="B21879" s="13">
        <v>1918</v>
      </c>
      <c r="C21879" s="13">
        <v>9531760</v>
      </c>
      <c r="D21879" s="13">
        <v>3.448</v>
      </c>
    </row>
    <row r="21880" spans="1:4" ht="15.75" hidden="1" customHeight="1">
      <c r="A21880" s="13" t="s">
        <v>52</v>
      </c>
      <c r="B21880" s="13">
        <v>1919</v>
      </c>
      <c r="C21880" s="13">
        <v>9441677</v>
      </c>
      <c r="D21880" s="13">
        <v>4.32</v>
      </c>
    </row>
    <row r="21881" spans="1:4" ht="15.75" hidden="1" customHeight="1">
      <c r="A21881" s="13" t="s">
        <v>52</v>
      </c>
      <c r="B21881" s="13">
        <v>1920</v>
      </c>
      <c r="C21881" s="13">
        <v>9455525</v>
      </c>
      <c r="D21881" s="13">
        <v>5.4370000000000003</v>
      </c>
    </row>
    <row r="21882" spans="1:4" ht="15.75" hidden="1" customHeight="1">
      <c r="A21882" s="13" t="s">
        <v>52</v>
      </c>
      <c r="B21882" s="13">
        <v>1921</v>
      </c>
      <c r="C21882" s="13">
        <v>9574734</v>
      </c>
      <c r="D21882" s="13">
        <v>7.2549999999999999</v>
      </c>
    </row>
    <row r="21883" spans="1:4" ht="15.75" hidden="1" customHeight="1">
      <c r="A21883" s="13" t="s">
        <v>52</v>
      </c>
      <c r="B21883" s="13">
        <v>1922</v>
      </c>
      <c r="C21883" s="13">
        <v>9800820</v>
      </c>
      <c r="D21883" s="13">
        <v>9.2260000000000009</v>
      </c>
    </row>
    <row r="21884" spans="1:4" ht="15.75" hidden="1" customHeight="1">
      <c r="A21884" s="13" t="s">
        <v>52</v>
      </c>
      <c r="B21884" s="13">
        <v>1923</v>
      </c>
      <c r="C21884" s="13">
        <v>10135396</v>
      </c>
      <c r="D21884" s="13">
        <v>11.577999999999999</v>
      </c>
    </row>
    <row r="21885" spans="1:4" ht="15.75" hidden="1" customHeight="1">
      <c r="A21885" s="13" t="s">
        <v>52</v>
      </c>
      <c r="B21885" s="13">
        <v>1924</v>
      </c>
      <c r="C21885" s="13">
        <v>10481394</v>
      </c>
      <c r="D21885" s="13">
        <v>13.506</v>
      </c>
    </row>
    <row r="21886" spans="1:4" ht="15.75" hidden="1" customHeight="1">
      <c r="A21886" s="13" t="s">
        <v>52</v>
      </c>
      <c r="B21886" s="13">
        <v>1925</v>
      </c>
      <c r="C21886" s="13">
        <v>10839204</v>
      </c>
      <c r="D21886" s="13">
        <v>14.202</v>
      </c>
    </row>
    <row r="21887" spans="1:4" ht="15.75" hidden="1" customHeight="1">
      <c r="A21887" s="13" t="s">
        <v>52</v>
      </c>
      <c r="B21887" s="13">
        <v>1926</v>
      </c>
      <c r="C21887" s="13">
        <v>11209228</v>
      </c>
      <c r="D21887" s="13">
        <v>15.058999999999999</v>
      </c>
    </row>
    <row r="21888" spans="1:4" ht="15.75" hidden="1" customHeight="1">
      <c r="A21888" s="13" t="s">
        <v>52</v>
      </c>
      <c r="B21888" s="13">
        <v>1927</v>
      </c>
      <c r="C21888" s="13">
        <v>11591884</v>
      </c>
      <c r="D21888" s="13">
        <v>16.701000000000001</v>
      </c>
    </row>
    <row r="21889" spans="1:4" ht="15.75" hidden="1" customHeight="1">
      <c r="A21889" s="13" t="s">
        <v>52</v>
      </c>
      <c r="B21889" s="13">
        <v>1928</v>
      </c>
      <c r="C21889" s="13">
        <v>11987603</v>
      </c>
      <c r="D21889" s="13">
        <v>17.678999999999998</v>
      </c>
    </row>
    <row r="21890" spans="1:4" ht="15.75" hidden="1" customHeight="1">
      <c r="A21890" s="13" t="s">
        <v>52</v>
      </c>
      <c r="B21890" s="13">
        <v>1929</v>
      </c>
      <c r="C21890" s="13">
        <v>12354653</v>
      </c>
      <c r="D21890" s="13">
        <v>17.023</v>
      </c>
    </row>
    <row r="21891" spans="1:4" ht="15.75" hidden="1" customHeight="1">
      <c r="A21891" s="13" t="s">
        <v>52</v>
      </c>
      <c r="B21891" s="13">
        <v>1930</v>
      </c>
      <c r="C21891" s="13">
        <v>12691310</v>
      </c>
      <c r="D21891" s="13">
        <v>18.513999999999999</v>
      </c>
    </row>
    <row r="21892" spans="1:4" ht="15.75" hidden="1" customHeight="1">
      <c r="A21892" s="13" t="s">
        <v>52</v>
      </c>
      <c r="B21892" s="13">
        <v>1931</v>
      </c>
      <c r="C21892" s="13">
        <v>12995777</v>
      </c>
      <c r="D21892" s="13">
        <v>17.923999999999999</v>
      </c>
    </row>
    <row r="21893" spans="1:4" ht="15.75" hidden="1" customHeight="1">
      <c r="A21893" s="13" t="s">
        <v>52</v>
      </c>
      <c r="B21893" s="13">
        <v>1932</v>
      </c>
      <c r="C21893" s="13">
        <v>13266186</v>
      </c>
      <c r="D21893" s="13">
        <v>20.09</v>
      </c>
    </row>
    <row r="21894" spans="1:4" ht="15.75" hidden="1" customHeight="1">
      <c r="A21894" s="13" t="s">
        <v>52</v>
      </c>
      <c r="B21894" s="13">
        <v>1933</v>
      </c>
      <c r="C21894" s="13">
        <v>13500586</v>
      </c>
      <c r="D21894" s="13">
        <v>22.087</v>
      </c>
    </row>
    <row r="21895" spans="1:4" ht="15.75" hidden="1" customHeight="1">
      <c r="A21895" s="13" t="s">
        <v>52</v>
      </c>
      <c r="B21895" s="13">
        <v>1934</v>
      </c>
      <c r="C21895" s="13">
        <v>13739128</v>
      </c>
      <c r="D21895" s="13">
        <v>23.494</v>
      </c>
    </row>
    <row r="21896" spans="1:4" ht="15.75" hidden="1" customHeight="1">
      <c r="A21896" s="13" t="s">
        <v>52</v>
      </c>
      <c r="B21896" s="13">
        <v>1935</v>
      </c>
      <c r="C21896" s="13">
        <v>13981885</v>
      </c>
      <c r="D21896" s="13">
        <v>23.34</v>
      </c>
    </row>
    <row r="21897" spans="1:4" ht="15.75" hidden="1" customHeight="1">
      <c r="A21897" s="13" t="s">
        <v>52</v>
      </c>
      <c r="B21897" s="13">
        <v>1936</v>
      </c>
      <c r="C21897" s="13">
        <v>14228931</v>
      </c>
      <c r="D21897" s="13">
        <v>25.553000000000001</v>
      </c>
    </row>
    <row r="21898" spans="1:4" ht="15.75" hidden="1" customHeight="1">
      <c r="A21898" s="13" t="s">
        <v>52</v>
      </c>
      <c r="B21898" s="13">
        <v>1937</v>
      </c>
      <c r="C21898" s="13">
        <v>14480343</v>
      </c>
      <c r="D21898" s="13">
        <v>31.69</v>
      </c>
    </row>
    <row r="21899" spans="1:4" ht="15.75" hidden="1" customHeight="1">
      <c r="A21899" s="13" t="s">
        <v>52</v>
      </c>
      <c r="B21899" s="13">
        <v>1938</v>
      </c>
      <c r="C21899" s="13">
        <v>14736196</v>
      </c>
      <c r="D21899" s="13">
        <v>31.777999999999999</v>
      </c>
    </row>
    <row r="21900" spans="1:4" ht="15.75" hidden="1" customHeight="1">
      <c r="A21900" s="13" t="s">
        <v>52</v>
      </c>
      <c r="B21900" s="13">
        <v>1939</v>
      </c>
      <c r="C21900" s="13">
        <v>14969197</v>
      </c>
      <c r="D21900" s="13">
        <v>30.052</v>
      </c>
    </row>
    <row r="21901" spans="1:4" ht="15.75" hidden="1" customHeight="1">
      <c r="A21901" s="13" t="s">
        <v>52</v>
      </c>
      <c r="B21901" s="13">
        <v>1940</v>
      </c>
      <c r="C21901" s="13">
        <v>15178703</v>
      </c>
      <c r="D21901" s="13">
        <v>27.128</v>
      </c>
    </row>
    <row r="21902" spans="1:4" ht="15.75" hidden="1" customHeight="1">
      <c r="A21902" s="13" t="s">
        <v>52</v>
      </c>
      <c r="B21902" s="13">
        <v>1941</v>
      </c>
      <c r="C21902" s="13">
        <v>15364059</v>
      </c>
      <c r="D21902" s="13">
        <v>20.821999999999999</v>
      </c>
    </row>
    <row r="21903" spans="1:4" ht="15.75" hidden="1" customHeight="1">
      <c r="A21903" s="13" t="s">
        <v>52</v>
      </c>
      <c r="B21903" s="13">
        <v>1942</v>
      </c>
      <c r="C21903" s="13">
        <v>15524597</v>
      </c>
      <c r="D21903" s="13">
        <v>29.532</v>
      </c>
    </row>
    <row r="21904" spans="1:4" ht="15.75" hidden="1" customHeight="1">
      <c r="A21904" s="13" t="s">
        <v>52</v>
      </c>
      <c r="B21904" s="13">
        <v>1943</v>
      </c>
      <c r="C21904" s="13">
        <v>15659633</v>
      </c>
      <c r="D21904" s="13">
        <v>30.454999999999998</v>
      </c>
    </row>
    <row r="21905" spans="1:4" ht="15.75" hidden="1" customHeight="1">
      <c r="A21905" s="13" t="s">
        <v>52</v>
      </c>
      <c r="B21905" s="13">
        <v>1944</v>
      </c>
      <c r="C21905" s="13">
        <v>15795843</v>
      </c>
      <c r="D21905" s="13">
        <v>41.66</v>
      </c>
    </row>
    <row r="21906" spans="1:4" ht="15.75" hidden="1" customHeight="1">
      <c r="A21906" s="13" t="s">
        <v>52</v>
      </c>
      <c r="B21906" s="13">
        <v>1945</v>
      </c>
      <c r="C21906" s="13">
        <v>15933238</v>
      </c>
      <c r="D21906" s="13">
        <v>52.896999999999998</v>
      </c>
    </row>
    <row r="21907" spans="1:4" ht="15.75" hidden="1" customHeight="1">
      <c r="A21907" s="13" t="s">
        <v>52</v>
      </c>
      <c r="B21907" s="13">
        <v>1946</v>
      </c>
      <c r="C21907" s="13">
        <v>16071828</v>
      </c>
      <c r="D21907" s="13">
        <v>60.231999999999999</v>
      </c>
    </row>
    <row r="21908" spans="1:4" ht="15.75" hidden="1" customHeight="1">
      <c r="A21908" s="13" t="s">
        <v>52</v>
      </c>
      <c r="B21908" s="13">
        <v>1947</v>
      </c>
      <c r="C21908" s="13">
        <v>16211624</v>
      </c>
      <c r="D21908" s="13">
        <v>63.468000000000004</v>
      </c>
    </row>
    <row r="21909" spans="1:4" ht="15.75" hidden="1" customHeight="1">
      <c r="A21909" s="13" t="s">
        <v>52</v>
      </c>
      <c r="B21909" s="13">
        <v>1948</v>
      </c>
      <c r="C21909" s="13">
        <v>16352636</v>
      </c>
      <c r="D21909" s="13">
        <v>77.950999999999993</v>
      </c>
    </row>
    <row r="21910" spans="1:4" ht="15.75" hidden="1" customHeight="1">
      <c r="A21910" s="13" t="s">
        <v>52</v>
      </c>
      <c r="B21910" s="13">
        <v>1949</v>
      </c>
      <c r="C21910" s="13">
        <v>16558920</v>
      </c>
      <c r="D21910" s="13">
        <v>84.034000000000006</v>
      </c>
    </row>
    <row r="21911" spans="1:4" ht="15.75" hidden="1" customHeight="1">
      <c r="A21911" s="13" t="s">
        <v>52</v>
      </c>
      <c r="B21911" s="13">
        <v>1950</v>
      </c>
      <c r="C21911" s="13">
        <v>16832842</v>
      </c>
      <c r="D21911" s="13">
        <v>84.117999999999995</v>
      </c>
    </row>
    <row r="21912" spans="1:4" ht="15.75" hidden="1" customHeight="1">
      <c r="A21912" s="13" t="s">
        <v>52</v>
      </c>
      <c r="B21912" s="13">
        <v>1951</v>
      </c>
      <c r="C21912" s="13">
        <v>17219634</v>
      </c>
      <c r="D21912" s="13">
        <v>6.9139999999999997</v>
      </c>
    </row>
    <row r="21913" spans="1:4" ht="15.75" hidden="1" customHeight="1">
      <c r="A21913" s="13" t="s">
        <v>52</v>
      </c>
      <c r="B21913" s="13">
        <v>1952</v>
      </c>
      <c r="C21913" s="13">
        <v>17614458</v>
      </c>
      <c r="D21913" s="13">
        <v>4.0919999999999996</v>
      </c>
    </row>
    <row r="21914" spans="1:4" ht="15.75" hidden="1" customHeight="1">
      <c r="A21914" s="13" t="s">
        <v>52</v>
      </c>
      <c r="B21914" s="13">
        <v>1953</v>
      </c>
      <c r="C21914" s="13">
        <v>18017556</v>
      </c>
      <c r="D21914" s="13">
        <v>3.8290000000000002</v>
      </c>
    </row>
    <row r="21915" spans="1:4" ht="15.75" hidden="1" customHeight="1">
      <c r="A21915" s="13" t="s">
        <v>52</v>
      </c>
      <c r="B21915" s="13">
        <v>1954</v>
      </c>
      <c r="C21915" s="13">
        <v>18434882</v>
      </c>
      <c r="D21915" s="13">
        <v>1.044</v>
      </c>
    </row>
    <row r="21916" spans="1:4" ht="15.75" hidden="1" customHeight="1">
      <c r="A21916" s="13" t="s">
        <v>52</v>
      </c>
      <c r="B21916" s="13">
        <v>1955</v>
      </c>
      <c r="C21916" s="13">
        <v>18873866</v>
      </c>
      <c r="D21916" s="13">
        <v>15.813000000000001</v>
      </c>
    </row>
    <row r="21917" spans="1:4" ht="15.75" hidden="1" customHeight="1">
      <c r="A21917" s="13" t="s">
        <v>52</v>
      </c>
      <c r="B21917" s="13">
        <v>1956</v>
      </c>
      <c r="C21917" s="13">
        <v>19332418</v>
      </c>
      <c r="D21917" s="13">
        <v>22.808</v>
      </c>
    </row>
    <row r="21918" spans="1:4" ht="15.75" hidden="1" customHeight="1">
      <c r="A21918" s="13" t="s">
        <v>52</v>
      </c>
      <c r="B21918" s="13">
        <v>1957</v>
      </c>
      <c r="C21918" s="13">
        <v>19805916</v>
      </c>
      <c r="D21918" s="13">
        <v>21.8</v>
      </c>
    </row>
    <row r="21919" spans="1:4" ht="15.75" hidden="1" customHeight="1">
      <c r="A21919" s="13" t="s">
        <v>52</v>
      </c>
      <c r="B21919" s="13">
        <v>1958</v>
      </c>
      <c r="C21919" s="13">
        <v>20295116</v>
      </c>
      <c r="D21919" s="13">
        <v>25.228999999999999</v>
      </c>
    </row>
    <row r="21920" spans="1:4" ht="15.75" hidden="1" customHeight="1">
      <c r="A21920" s="13" t="s">
        <v>52</v>
      </c>
      <c r="B21920" s="13">
        <v>1959</v>
      </c>
      <c r="C21920" s="13">
        <v>20821856</v>
      </c>
      <c r="D21920" s="13">
        <v>25.568999999999999</v>
      </c>
    </row>
    <row r="21921" spans="1:4" ht="15.75" hidden="1" customHeight="1">
      <c r="A21921" s="13" t="s">
        <v>52</v>
      </c>
      <c r="B21921" s="13">
        <v>1960</v>
      </c>
      <c r="C21921" s="13">
        <v>21388810</v>
      </c>
      <c r="D21921" s="13">
        <v>37.359000000000002</v>
      </c>
    </row>
    <row r="21922" spans="1:4" ht="15.75" hidden="1" customHeight="1">
      <c r="A21922" s="13" t="s">
        <v>52</v>
      </c>
      <c r="B21922" s="13">
        <v>1961</v>
      </c>
      <c r="C21922" s="13">
        <v>21983630</v>
      </c>
      <c r="D21922" s="13">
        <v>36.509</v>
      </c>
    </row>
    <row r="21923" spans="1:4" ht="15.75" hidden="1" customHeight="1">
      <c r="A21923" s="13" t="s">
        <v>52</v>
      </c>
      <c r="B21923" s="13">
        <v>1962</v>
      </c>
      <c r="C21923" s="13">
        <v>22605052</v>
      </c>
      <c r="D21923" s="13">
        <v>37.427999999999997</v>
      </c>
    </row>
    <row r="21924" spans="1:4" ht="15.75" hidden="1" customHeight="1">
      <c r="A21924" s="13" t="s">
        <v>52</v>
      </c>
      <c r="B21924" s="13">
        <v>1963</v>
      </c>
      <c r="C21924" s="13">
        <v>23259096</v>
      </c>
      <c r="D21924" s="13">
        <v>41.305</v>
      </c>
    </row>
    <row r="21925" spans="1:4" ht="15.75" hidden="1" customHeight="1">
      <c r="A21925" s="13" t="s">
        <v>52</v>
      </c>
      <c r="B21925" s="13">
        <v>1964</v>
      </c>
      <c r="C21925" s="13">
        <v>23948632</v>
      </c>
      <c r="D21925" s="13">
        <v>47.518999999999998</v>
      </c>
    </row>
    <row r="21926" spans="1:4" ht="15.75" hidden="1" customHeight="1">
      <c r="A21926" s="13" t="s">
        <v>52</v>
      </c>
      <c r="B21926" s="13">
        <v>1965</v>
      </c>
      <c r="C21926" s="13">
        <v>24667028</v>
      </c>
      <c r="D21926" s="13">
        <v>53.718000000000004</v>
      </c>
    </row>
    <row r="21927" spans="1:4" ht="15.75" hidden="1" customHeight="1">
      <c r="A21927" s="13" t="s">
        <v>52</v>
      </c>
      <c r="B21927" s="13">
        <v>1966</v>
      </c>
      <c r="C21927" s="13">
        <v>25398706</v>
      </c>
      <c r="D21927" s="13">
        <v>64.102999999999994</v>
      </c>
    </row>
    <row r="21928" spans="1:4" ht="15.75" hidden="1" customHeight="1">
      <c r="A21928" s="13" t="s">
        <v>52</v>
      </c>
      <c r="B21928" s="13">
        <v>1967</v>
      </c>
      <c r="C21928" s="13">
        <v>26133346</v>
      </c>
      <c r="D21928" s="13">
        <v>67.881</v>
      </c>
    </row>
    <row r="21929" spans="1:4" ht="15.75" hidden="1" customHeight="1">
      <c r="A21929" s="13" t="s">
        <v>52</v>
      </c>
      <c r="B21929" s="13">
        <v>1968</v>
      </c>
      <c r="C21929" s="13">
        <v>26875302</v>
      </c>
      <c r="D21929" s="13">
        <v>82.33</v>
      </c>
    </row>
    <row r="21930" spans="1:4" ht="15.75" hidden="1" customHeight="1">
      <c r="A21930" s="13" t="s">
        <v>52</v>
      </c>
      <c r="B21930" s="13">
        <v>1969</v>
      </c>
      <c r="C21930" s="13">
        <v>27643692</v>
      </c>
      <c r="D21930" s="13">
        <v>83.039000000000001</v>
      </c>
    </row>
    <row r="21931" spans="1:4" ht="15.75" hidden="1" customHeight="1">
      <c r="A21931" s="13" t="s">
        <v>52</v>
      </c>
      <c r="B21931" s="13">
        <v>1970</v>
      </c>
      <c r="C21931" s="13">
        <v>28449702</v>
      </c>
      <c r="D21931" s="13">
        <v>91.787000000000006</v>
      </c>
    </row>
    <row r="21932" spans="1:4" ht="15.75" hidden="1" customHeight="1">
      <c r="A21932" s="13" t="s">
        <v>52</v>
      </c>
      <c r="B21932" s="13">
        <v>1971</v>
      </c>
      <c r="C21932" s="13">
        <v>29273686</v>
      </c>
      <c r="D21932" s="13">
        <v>101.628</v>
      </c>
    </row>
    <row r="21933" spans="1:4" ht="15.75" hidden="1" customHeight="1">
      <c r="A21933" s="13" t="s">
        <v>52</v>
      </c>
      <c r="B21933" s="13">
        <v>1972</v>
      </c>
      <c r="C21933" s="13">
        <v>30111578</v>
      </c>
      <c r="D21933" s="13">
        <v>106.015</v>
      </c>
    </row>
    <row r="21934" spans="1:4" ht="15.75" hidden="1" customHeight="1">
      <c r="A21934" s="13" t="s">
        <v>52</v>
      </c>
      <c r="B21934" s="13">
        <v>1973</v>
      </c>
      <c r="C21934" s="13">
        <v>30981904</v>
      </c>
      <c r="D21934" s="13">
        <v>129.47499999999999</v>
      </c>
    </row>
    <row r="21935" spans="1:4" ht="15.75" hidden="1" customHeight="1">
      <c r="A21935" s="13" t="s">
        <v>52</v>
      </c>
      <c r="B21935" s="13">
        <v>1974</v>
      </c>
      <c r="C21935" s="13">
        <v>31895540</v>
      </c>
      <c r="D21935" s="13">
        <v>143.77500000000001</v>
      </c>
    </row>
    <row r="21936" spans="1:4" ht="15.75" hidden="1" customHeight="1">
      <c r="A21936" s="13" t="s">
        <v>52</v>
      </c>
      <c r="B21936" s="13">
        <v>1975</v>
      </c>
      <c r="C21936" s="13">
        <v>32856976</v>
      </c>
      <c r="D21936" s="13">
        <v>139.214</v>
      </c>
    </row>
    <row r="21937" spans="1:4" ht="15.75" hidden="1" customHeight="1">
      <c r="A21937" s="13" t="s">
        <v>52</v>
      </c>
      <c r="B21937" s="13">
        <v>1976</v>
      </c>
      <c r="C21937" s="13">
        <v>33841064</v>
      </c>
      <c r="D21937" s="13">
        <v>156.459</v>
      </c>
    </row>
    <row r="21938" spans="1:4" ht="15.75" hidden="1" customHeight="1">
      <c r="A21938" s="13" t="s">
        <v>52</v>
      </c>
      <c r="B21938" s="13">
        <v>1977</v>
      </c>
      <c r="C21938" s="13">
        <v>34876504</v>
      </c>
      <c r="D21938" s="13">
        <v>163.732</v>
      </c>
    </row>
    <row r="21939" spans="1:4" ht="15.75" hidden="1" customHeight="1">
      <c r="A21939" s="13" t="s">
        <v>52</v>
      </c>
      <c r="B21939" s="13">
        <v>1978</v>
      </c>
      <c r="C21939" s="13">
        <v>35993664</v>
      </c>
      <c r="D21939" s="13">
        <v>162.10400000000001</v>
      </c>
    </row>
    <row r="21940" spans="1:4" ht="15.75" hidden="1" customHeight="1">
      <c r="A21940" s="13" t="s">
        <v>52</v>
      </c>
      <c r="B21940" s="13">
        <v>1979</v>
      </c>
      <c r="C21940" s="13">
        <v>37205012</v>
      </c>
      <c r="D21940" s="13">
        <v>162.982</v>
      </c>
    </row>
    <row r="21941" spans="1:4" ht="15.75" hidden="1" customHeight="1">
      <c r="A21941" s="13" t="s">
        <v>52</v>
      </c>
      <c r="B21941" s="13">
        <v>1980</v>
      </c>
      <c r="C21941" s="13">
        <v>38520668</v>
      </c>
      <c r="D21941" s="13">
        <v>120.494</v>
      </c>
    </row>
    <row r="21942" spans="1:4" ht="15.75" hidden="1" customHeight="1">
      <c r="A21942" s="13" t="s">
        <v>52</v>
      </c>
      <c r="B21942" s="13">
        <v>1981</v>
      </c>
      <c r="C21942" s="13">
        <v>40476260</v>
      </c>
      <c r="D21942" s="13">
        <v>112.996</v>
      </c>
    </row>
    <row r="21943" spans="1:4" ht="15.75" hidden="1" customHeight="1">
      <c r="A21943" s="13" t="s">
        <v>52</v>
      </c>
      <c r="B21943" s="13">
        <v>1982</v>
      </c>
      <c r="C21943" s="13">
        <v>42500036</v>
      </c>
      <c r="D21943" s="13">
        <v>137.77099999999999</v>
      </c>
    </row>
    <row r="21944" spans="1:4" ht="15.75" hidden="1" customHeight="1">
      <c r="A21944" s="13" t="s">
        <v>52</v>
      </c>
      <c r="B21944" s="13">
        <v>1983</v>
      </c>
      <c r="C21944" s="13">
        <v>44027988</v>
      </c>
      <c r="D21944" s="13">
        <v>149.58500000000001</v>
      </c>
    </row>
    <row r="21945" spans="1:4" ht="15.75" hidden="1" customHeight="1">
      <c r="A21945" s="13" t="s">
        <v>52</v>
      </c>
      <c r="B21945" s="13">
        <v>1984</v>
      </c>
      <c r="C21945" s="13">
        <v>45628400</v>
      </c>
      <c r="D21945" s="13">
        <v>149.864</v>
      </c>
    </row>
    <row r="21946" spans="1:4" ht="15.75" hidden="1" customHeight="1">
      <c r="A21946" s="13" t="s">
        <v>52</v>
      </c>
      <c r="B21946" s="13">
        <v>1985</v>
      </c>
      <c r="C21946" s="13">
        <v>47266160</v>
      </c>
      <c r="D21946" s="13">
        <v>159.857</v>
      </c>
    </row>
    <row r="21947" spans="1:4" ht="15.75" hidden="1" customHeight="1">
      <c r="A21947" s="13" t="s">
        <v>52</v>
      </c>
      <c r="B21947" s="13">
        <v>1986</v>
      </c>
      <c r="C21947" s="13">
        <v>48913236</v>
      </c>
      <c r="D21947" s="13">
        <v>147.60300000000001</v>
      </c>
    </row>
    <row r="21948" spans="1:4" ht="15.75" hidden="1" customHeight="1">
      <c r="A21948" s="13" t="s">
        <v>52</v>
      </c>
      <c r="B21948" s="13">
        <v>1987</v>
      </c>
      <c r="C21948" s="13">
        <v>50541504</v>
      </c>
      <c r="D21948" s="13">
        <v>158.56299999999999</v>
      </c>
    </row>
    <row r="21949" spans="1:4" ht="15.75" hidden="1" customHeight="1">
      <c r="A21949" s="13" t="s">
        <v>52</v>
      </c>
      <c r="B21949" s="13">
        <v>1988</v>
      </c>
      <c r="C21949" s="13">
        <v>52111868</v>
      </c>
      <c r="D21949" s="13">
        <v>175.143</v>
      </c>
    </row>
    <row r="21950" spans="1:4" ht="15.75" hidden="1" customHeight="1">
      <c r="A21950" s="13" t="s">
        <v>52</v>
      </c>
      <c r="B21950" s="13">
        <v>1989</v>
      </c>
      <c r="C21950" s="13">
        <v>53644740</v>
      </c>
      <c r="D21950" s="13">
        <v>190.19800000000001</v>
      </c>
    </row>
    <row r="21951" spans="1:4" ht="15.75" hidden="1" customHeight="1">
      <c r="A21951" s="13" t="s">
        <v>52</v>
      </c>
      <c r="B21951" s="13">
        <v>1990</v>
      </c>
      <c r="C21951" s="13">
        <v>55793628</v>
      </c>
      <c r="D21951" s="13">
        <v>209.94399999999999</v>
      </c>
    </row>
    <row r="21952" spans="1:4" ht="15.75" hidden="1" customHeight="1">
      <c r="A21952" s="13" t="s">
        <v>52</v>
      </c>
      <c r="B21952" s="13">
        <v>1991</v>
      </c>
      <c r="C21952" s="13">
        <v>57990892</v>
      </c>
      <c r="D21952" s="13">
        <v>221.834</v>
      </c>
    </row>
    <row r="21953" spans="1:4" ht="15.75" hidden="1" customHeight="1">
      <c r="A21953" s="13" t="s">
        <v>52</v>
      </c>
      <c r="B21953" s="13">
        <v>1992</v>
      </c>
      <c r="C21953" s="13">
        <v>59372016</v>
      </c>
      <c r="D21953" s="13">
        <v>226.935</v>
      </c>
    </row>
    <row r="21954" spans="1:4" ht="15.75" hidden="1" customHeight="1">
      <c r="A21954" s="13" t="s">
        <v>52</v>
      </c>
      <c r="B21954" s="13">
        <v>1993</v>
      </c>
      <c r="C21954" s="13">
        <v>59755432</v>
      </c>
      <c r="D21954" s="13">
        <v>235.607</v>
      </c>
    </row>
    <row r="21955" spans="1:4" ht="15.75" hidden="1" customHeight="1">
      <c r="A21955" s="13" t="s">
        <v>52</v>
      </c>
      <c r="B21955" s="13">
        <v>1994</v>
      </c>
      <c r="C21955" s="13">
        <v>59985752</v>
      </c>
      <c r="D21955" s="13">
        <v>263.82</v>
      </c>
    </row>
    <row r="21956" spans="1:4" ht="15.75" hidden="1" customHeight="1">
      <c r="A21956" s="13" t="s">
        <v>52</v>
      </c>
      <c r="B21956" s="13">
        <v>1995</v>
      </c>
      <c r="C21956" s="13">
        <v>60794808</v>
      </c>
      <c r="D21956" s="13">
        <v>271.58199999999999</v>
      </c>
    </row>
    <row r="21957" spans="1:4" ht="15.75" hidden="1" customHeight="1">
      <c r="A21957" s="13" t="s">
        <v>52</v>
      </c>
      <c r="B21957" s="13">
        <v>1996</v>
      </c>
      <c r="C21957" s="13">
        <v>61598380</v>
      </c>
      <c r="D21957" s="13">
        <v>276.29000000000002</v>
      </c>
    </row>
    <row r="21958" spans="1:4" ht="15.75" hidden="1" customHeight="1">
      <c r="A21958" s="13" t="s">
        <v>52</v>
      </c>
      <c r="B21958" s="13">
        <v>1997</v>
      </c>
      <c r="C21958" s="13">
        <v>62480528</v>
      </c>
      <c r="D21958" s="13">
        <v>267.04599999999999</v>
      </c>
    </row>
    <row r="21959" spans="1:4" ht="15.75" hidden="1" customHeight="1">
      <c r="A21959" s="13" t="s">
        <v>52</v>
      </c>
      <c r="B21959" s="13">
        <v>1998</v>
      </c>
      <c r="C21959" s="13">
        <v>63461424</v>
      </c>
      <c r="D21959" s="13">
        <v>305.50299999999999</v>
      </c>
    </row>
    <row r="21960" spans="1:4" ht="15.75" hidden="1" customHeight="1">
      <c r="A21960" s="13" t="s">
        <v>52</v>
      </c>
      <c r="B21960" s="13">
        <v>1999</v>
      </c>
      <c r="C21960" s="13">
        <v>64474748</v>
      </c>
      <c r="D21960" s="13">
        <v>379.50099999999998</v>
      </c>
    </row>
    <row r="21961" spans="1:4" ht="15.75" hidden="1" customHeight="1">
      <c r="A21961" s="13" t="s">
        <v>52</v>
      </c>
      <c r="B21961" s="13">
        <v>2000</v>
      </c>
      <c r="C21961" s="13">
        <v>65544380</v>
      </c>
      <c r="D21961" s="13">
        <v>369.15</v>
      </c>
    </row>
    <row r="21962" spans="1:4" ht="15.75" hidden="1" customHeight="1">
      <c r="A21962" s="13" t="s">
        <v>52</v>
      </c>
      <c r="B21962" s="13">
        <v>2001</v>
      </c>
      <c r="C21962" s="13">
        <v>66674856</v>
      </c>
      <c r="D21962" s="13">
        <v>394.75200000000001</v>
      </c>
    </row>
    <row r="21963" spans="1:4" ht="15.75" hidden="1" customHeight="1">
      <c r="A21963" s="13" t="s">
        <v>52</v>
      </c>
      <c r="B21963" s="13">
        <v>2002</v>
      </c>
      <c r="C21963" s="13">
        <v>67327120</v>
      </c>
      <c r="D21963" s="13">
        <v>397.62799999999999</v>
      </c>
    </row>
    <row r="21964" spans="1:4" ht="15.75" hidden="1" customHeight="1">
      <c r="A21964" s="13" t="s">
        <v>52</v>
      </c>
      <c r="B21964" s="13">
        <v>2003</v>
      </c>
      <c r="C21964" s="13">
        <v>67954704</v>
      </c>
      <c r="D21964" s="13">
        <v>413.66500000000002</v>
      </c>
    </row>
    <row r="21965" spans="1:4" ht="15.75" hidden="1" customHeight="1">
      <c r="A21965" s="13" t="s">
        <v>52</v>
      </c>
      <c r="B21965" s="13">
        <v>2004</v>
      </c>
      <c r="C21965" s="13">
        <v>69061680</v>
      </c>
      <c r="D21965" s="13">
        <v>442.11900000000003</v>
      </c>
    </row>
    <row r="21966" spans="1:4" ht="15.75" hidden="1" customHeight="1">
      <c r="A21966" s="13" t="s">
        <v>52</v>
      </c>
      <c r="B21966" s="13">
        <v>2005</v>
      </c>
      <c r="C21966" s="13">
        <v>70182592</v>
      </c>
      <c r="D21966" s="13">
        <v>463.16199999999998</v>
      </c>
    </row>
    <row r="21967" spans="1:4" ht="15.75" hidden="1" customHeight="1">
      <c r="A21967" s="13" t="s">
        <v>52</v>
      </c>
      <c r="B21967" s="13">
        <v>2006</v>
      </c>
      <c r="C21967" s="13">
        <v>71275768</v>
      </c>
      <c r="D21967" s="13">
        <v>503.64299999999997</v>
      </c>
    </row>
    <row r="21968" spans="1:4" ht="15.75" hidden="1" customHeight="1">
      <c r="A21968" s="13" t="s">
        <v>52</v>
      </c>
      <c r="B21968" s="13">
        <v>2007</v>
      </c>
      <c r="C21968" s="13">
        <v>72319424</v>
      </c>
      <c r="D21968" s="13">
        <v>512.66</v>
      </c>
    </row>
    <row r="21969" spans="1:4" ht="15.75" hidden="1" customHeight="1">
      <c r="A21969" s="13" t="s">
        <v>52</v>
      </c>
      <c r="B21969" s="13">
        <v>2008</v>
      </c>
      <c r="C21969" s="13">
        <v>73318400</v>
      </c>
      <c r="D21969" s="13">
        <v>534.64400000000001</v>
      </c>
    </row>
    <row r="21970" spans="1:4" ht="15.75" hidden="1" customHeight="1">
      <c r="A21970" s="13" t="s">
        <v>52</v>
      </c>
      <c r="B21970" s="13">
        <v>2009</v>
      </c>
      <c r="C21970" s="13">
        <v>74322688</v>
      </c>
      <c r="D21970" s="13">
        <v>559.02499999999998</v>
      </c>
    </row>
    <row r="21971" spans="1:4" ht="15.75" hidden="1" customHeight="1">
      <c r="A21971" s="13" t="s">
        <v>52</v>
      </c>
      <c r="B21971" s="13">
        <v>2010</v>
      </c>
      <c r="C21971" s="13">
        <v>75373864</v>
      </c>
      <c r="D21971" s="13">
        <v>569.77200000000005</v>
      </c>
    </row>
    <row r="21972" spans="1:4" ht="15.75" hidden="1" customHeight="1">
      <c r="A21972" s="13" t="s">
        <v>52</v>
      </c>
      <c r="B21972" s="13">
        <v>2011</v>
      </c>
      <c r="C21972" s="13">
        <v>76342968</v>
      </c>
      <c r="D21972" s="13">
        <v>577.33600000000001</v>
      </c>
    </row>
    <row r="21973" spans="1:4" ht="15.75" hidden="1" customHeight="1">
      <c r="A21973" s="13" t="s">
        <v>52</v>
      </c>
      <c r="B21973" s="13">
        <v>2012</v>
      </c>
      <c r="C21973" s="13">
        <v>77324448</v>
      </c>
      <c r="D21973" s="13">
        <v>588.36500000000001</v>
      </c>
    </row>
    <row r="21974" spans="1:4" ht="15.75" hidden="1" customHeight="1">
      <c r="A21974" s="13" t="s">
        <v>52</v>
      </c>
      <c r="B21974" s="13">
        <v>2013</v>
      </c>
      <c r="C21974" s="13">
        <v>78458928</v>
      </c>
      <c r="D21974" s="13">
        <v>597.952</v>
      </c>
    </row>
    <row r="21975" spans="1:4" ht="15.75" hidden="1" customHeight="1">
      <c r="A21975" s="13" t="s">
        <v>52</v>
      </c>
      <c r="B21975" s="13">
        <v>2014</v>
      </c>
      <c r="C21975" s="13">
        <v>79961672</v>
      </c>
      <c r="D21975" s="13">
        <v>632.673</v>
      </c>
    </row>
    <row r="21976" spans="1:4" ht="15.75" hidden="1" customHeight="1">
      <c r="A21976" s="13" t="s">
        <v>52</v>
      </c>
      <c r="B21976" s="13">
        <v>2015</v>
      </c>
      <c r="C21976" s="13">
        <v>81790848</v>
      </c>
      <c r="D21976" s="13">
        <v>631.58100000000002</v>
      </c>
    </row>
    <row r="21977" spans="1:4" ht="15.75" hidden="1" customHeight="1">
      <c r="A21977" s="13" t="s">
        <v>52</v>
      </c>
      <c r="B21977" s="13">
        <v>2016</v>
      </c>
      <c r="C21977" s="13">
        <v>83306232</v>
      </c>
      <c r="D21977" s="13">
        <v>633.827</v>
      </c>
    </row>
    <row r="21978" spans="1:4" ht="15.75" hidden="1" customHeight="1">
      <c r="A21978" s="13" t="s">
        <v>52</v>
      </c>
      <c r="B21978" s="13">
        <v>2017</v>
      </c>
      <c r="C21978" s="13">
        <v>84505080</v>
      </c>
      <c r="D21978" s="13">
        <v>685.40099999999995</v>
      </c>
    </row>
    <row r="21979" spans="1:4" ht="15.75" hidden="1" customHeight="1">
      <c r="A21979" s="13" t="s">
        <v>52</v>
      </c>
      <c r="B21979" s="13">
        <v>2018</v>
      </c>
      <c r="C21979" s="13">
        <v>85617560</v>
      </c>
      <c r="D21979" s="13">
        <v>700.93799999999999</v>
      </c>
    </row>
    <row r="21980" spans="1:4" ht="15.75" hidden="1" customHeight="1">
      <c r="A21980" s="13" t="s">
        <v>52</v>
      </c>
      <c r="B21980" s="13">
        <v>2019</v>
      </c>
      <c r="C21980" s="13">
        <v>86564208</v>
      </c>
      <c r="D21980" s="13">
        <v>702.95799999999997</v>
      </c>
    </row>
    <row r="21981" spans="1:4" ht="15.75" hidden="1" customHeight="1">
      <c r="A21981" s="13" t="s">
        <v>52</v>
      </c>
      <c r="B21981" s="13">
        <v>2020</v>
      </c>
      <c r="C21981" s="13">
        <v>87290192</v>
      </c>
      <c r="D21981" s="13">
        <v>729.97799999999995</v>
      </c>
    </row>
    <row r="21982" spans="1:4" ht="15.75" customHeight="1">
      <c r="A21982" s="13" t="s">
        <v>52</v>
      </c>
      <c r="B21982" s="13">
        <v>2021</v>
      </c>
      <c r="C21982" s="13">
        <v>87923432</v>
      </c>
      <c r="D21982" s="13">
        <v>748.87900000000002</v>
      </c>
    </row>
    <row r="21983" spans="1:4" ht="15.75" hidden="1" customHeight="1">
      <c r="A21983" s="13" t="s">
        <v>399</v>
      </c>
      <c r="B21983" s="13">
        <v>1850</v>
      </c>
      <c r="C21983" s="13">
        <v>1249026</v>
      </c>
    </row>
    <row r="21984" spans="1:4" ht="15.75" hidden="1" customHeight="1">
      <c r="A21984" s="13" t="s">
        <v>399</v>
      </c>
      <c r="B21984" s="13">
        <v>1851</v>
      </c>
      <c r="C21984" s="13">
        <v>1255461</v>
      </c>
    </row>
    <row r="21985" spans="1:3" ht="15.75" hidden="1" customHeight="1">
      <c r="A21985" s="13" t="s">
        <v>399</v>
      </c>
      <c r="B21985" s="13">
        <v>1852</v>
      </c>
      <c r="C21985" s="13">
        <v>1261594</v>
      </c>
    </row>
    <row r="21986" spans="1:3" ht="15.75" hidden="1" customHeight="1">
      <c r="A21986" s="13" t="s">
        <v>399</v>
      </c>
      <c r="B21986" s="13">
        <v>1853</v>
      </c>
      <c r="C21986" s="13">
        <v>1267421</v>
      </c>
    </row>
    <row r="21987" spans="1:3" ht="15.75" hidden="1" customHeight="1">
      <c r="A21987" s="13" t="s">
        <v>399</v>
      </c>
      <c r="B21987" s="13">
        <v>1854</v>
      </c>
      <c r="C21987" s="13">
        <v>1273272</v>
      </c>
    </row>
    <row r="21988" spans="1:3" ht="15.75" hidden="1" customHeight="1">
      <c r="A21988" s="13" t="s">
        <v>399</v>
      </c>
      <c r="B21988" s="13">
        <v>1855</v>
      </c>
      <c r="C21988" s="13">
        <v>1279148</v>
      </c>
    </row>
    <row r="21989" spans="1:3" ht="15.75" hidden="1" customHeight="1">
      <c r="A21989" s="13" t="s">
        <v>399</v>
      </c>
      <c r="B21989" s="13">
        <v>1856</v>
      </c>
      <c r="C21989" s="13">
        <v>1285047</v>
      </c>
    </row>
    <row r="21990" spans="1:3" ht="15.75" hidden="1" customHeight="1">
      <c r="A21990" s="13" t="s">
        <v>399</v>
      </c>
      <c r="B21990" s="13">
        <v>1857</v>
      </c>
      <c r="C21990" s="13">
        <v>1290972</v>
      </c>
    </row>
    <row r="21991" spans="1:3" ht="15.75" hidden="1" customHeight="1">
      <c r="A21991" s="13" t="s">
        <v>399</v>
      </c>
      <c r="B21991" s="13">
        <v>1858</v>
      </c>
      <c r="C21991" s="13">
        <v>1296921</v>
      </c>
    </row>
    <row r="21992" spans="1:3" ht="15.75" hidden="1" customHeight="1">
      <c r="A21992" s="13" t="s">
        <v>399</v>
      </c>
      <c r="B21992" s="13">
        <v>1859</v>
      </c>
      <c r="C21992" s="13">
        <v>1307425</v>
      </c>
    </row>
    <row r="21993" spans="1:3" ht="15.75" hidden="1" customHeight="1">
      <c r="A21993" s="13" t="s">
        <v>399</v>
      </c>
      <c r="B21993" s="13">
        <v>1860</v>
      </c>
      <c r="C21993" s="13">
        <v>1322610</v>
      </c>
    </row>
    <row r="21994" spans="1:3" ht="15.75" hidden="1" customHeight="1">
      <c r="A21994" s="13" t="s">
        <v>399</v>
      </c>
      <c r="B21994" s="13">
        <v>1861</v>
      </c>
      <c r="C21994" s="13">
        <v>1342607</v>
      </c>
    </row>
    <row r="21995" spans="1:3" ht="15.75" hidden="1" customHeight="1">
      <c r="A21995" s="13" t="s">
        <v>399</v>
      </c>
      <c r="B21995" s="13">
        <v>1862</v>
      </c>
      <c r="C21995" s="13">
        <v>1367549</v>
      </c>
    </row>
    <row r="21996" spans="1:3" ht="15.75" hidden="1" customHeight="1">
      <c r="A21996" s="13" t="s">
        <v>399</v>
      </c>
      <c r="B21996" s="13">
        <v>1863</v>
      </c>
      <c r="C21996" s="13">
        <v>1397571</v>
      </c>
    </row>
    <row r="21997" spans="1:3" ht="15.75" hidden="1" customHeight="1">
      <c r="A21997" s="13" t="s">
        <v>399</v>
      </c>
      <c r="B21997" s="13">
        <v>1864</v>
      </c>
      <c r="C21997" s="13">
        <v>1428249</v>
      </c>
    </row>
    <row r="21998" spans="1:3" ht="15.75" hidden="1" customHeight="1">
      <c r="A21998" s="13" t="s">
        <v>399</v>
      </c>
      <c r="B21998" s="13">
        <v>1865</v>
      </c>
      <c r="C21998" s="13">
        <v>1459597</v>
      </c>
    </row>
    <row r="21999" spans="1:3" ht="15.75" hidden="1" customHeight="1">
      <c r="A21999" s="13" t="s">
        <v>399</v>
      </c>
      <c r="B21999" s="13">
        <v>1866</v>
      </c>
      <c r="C21999" s="13">
        <v>1491631</v>
      </c>
    </row>
    <row r="22000" spans="1:3" ht="15.75" hidden="1" customHeight="1">
      <c r="A22000" s="13" t="s">
        <v>399</v>
      </c>
      <c r="B22000" s="13">
        <v>1867</v>
      </c>
      <c r="C22000" s="13">
        <v>1524364</v>
      </c>
    </row>
    <row r="22001" spans="1:3" ht="15.75" hidden="1" customHeight="1">
      <c r="A22001" s="13" t="s">
        <v>399</v>
      </c>
      <c r="B22001" s="13">
        <v>1868</v>
      </c>
      <c r="C22001" s="13">
        <v>1557812</v>
      </c>
    </row>
    <row r="22002" spans="1:3" ht="15.75" hidden="1" customHeight="1">
      <c r="A22002" s="13" t="s">
        <v>399</v>
      </c>
      <c r="B22002" s="13">
        <v>1869</v>
      </c>
      <c r="C22002" s="13">
        <v>1586777</v>
      </c>
    </row>
    <row r="22003" spans="1:3" ht="15.75" hidden="1" customHeight="1">
      <c r="A22003" s="13" t="s">
        <v>399</v>
      </c>
      <c r="B22003" s="13">
        <v>1870</v>
      </c>
      <c r="C22003" s="13">
        <v>1611120</v>
      </c>
    </row>
    <row r="22004" spans="1:3" ht="15.75" hidden="1" customHeight="1">
      <c r="A22004" s="13" t="s">
        <v>399</v>
      </c>
      <c r="B22004" s="13">
        <v>1871</v>
      </c>
      <c r="C22004" s="13">
        <v>1630703</v>
      </c>
    </row>
    <row r="22005" spans="1:3" ht="15.75" hidden="1" customHeight="1">
      <c r="A22005" s="13" t="s">
        <v>399</v>
      </c>
      <c r="B22005" s="13">
        <v>1872</v>
      </c>
      <c r="C22005" s="13">
        <v>1645383</v>
      </c>
    </row>
    <row r="22006" spans="1:3" ht="15.75" hidden="1" customHeight="1">
      <c r="A22006" s="13" t="s">
        <v>399</v>
      </c>
      <c r="B22006" s="13">
        <v>1873</v>
      </c>
      <c r="C22006" s="13">
        <v>1655014</v>
      </c>
    </row>
    <row r="22007" spans="1:3" ht="15.75" hidden="1" customHeight="1">
      <c r="A22007" s="13" t="s">
        <v>399</v>
      </c>
      <c r="B22007" s="13">
        <v>1874</v>
      </c>
      <c r="C22007" s="13">
        <v>1664697</v>
      </c>
    </row>
    <row r="22008" spans="1:3" ht="15.75" hidden="1" customHeight="1">
      <c r="A22008" s="13" t="s">
        <v>399</v>
      </c>
      <c r="B22008" s="13">
        <v>1875</v>
      </c>
      <c r="C22008" s="13">
        <v>1674434</v>
      </c>
    </row>
    <row r="22009" spans="1:3" ht="15.75" hidden="1" customHeight="1">
      <c r="A22009" s="13" t="s">
        <v>399</v>
      </c>
      <c r="B22009" s="13">
        <v>1876</v>
      </c>
      <c r="C22009" s="13">
        <v>1684225</v>
      </c>
    </row>
    <row r="22010" spans="1:3" ht="15.75" hidden="1" customHeight="1">
      <c r="A22010" s="13" t="s">
        <v>399</v>
      </c>
      <c r="B22010" s="13">
        <v>1877</v>
      </c>
      <c r="C22010" s="13">
        <v>1694069</v>
      </c>
    </row>
    <row r="22011" spans="1:3" ht="15.75" hidden="1" customHeight="1">
      <c r="A22011" s="13" t="s">
        <v>399</v>
      </c>
      <c r="B22011" s="13">
        <v>1878</v>
      </c>
      <c r="C22011" s="13">
        <v>1703967</v>
      </c>
    </row>
    <row r="22012" spans="1:3" ht="15.75" hidden="1" customHeight="1">
      <c r="A22012" s="13" t="s">
        <v>399</v>
      </c>
      <c r="B22012" s="13">
        <v>1879</v>
      </c>
      <c r="C22012" s="13">
        <v>1713920</v>
      </c>
    </row>
    <row r="22013" spans="1:3" ht="15.75" hidden="1" customHeight="1">
      <c r="A22013" s="13" t="s">
        <v>399</v>
      </c>
      <c r="B22013" s="13">
        <v>1880</v>
      </c>
      <c r="C22013" s="13">
        <v>1723928</v>
      </c>
    </row>
    <row r="22014" spans="1:3" ht="15.75" hidden="1" customHeight="1">
      <c r="A22014" s="13" t="s">
        <v>399</v>
      </c>
      <c r="B22014" s="13">
        <v>1881</v>
      </c>
      <c r="C22014" s="13">
        <v>1733991</v>
      </c>
    </row>
    <row r="22015" spans="1:3" ht="15.75" hidden="1" customHeight="1">
      <c r="A22015" s="13" t="s">
        <v>399</v>
      </c>
      <c r="B22015" s="13">
        <v>1882</v>
      </c>
      <c r="C22015" s="13">
        <v>1744109</v>
      </c>
    </row>
    <row r="22016" spans="1:3" ht="15.75" hidden="1" customHeight="1">
      <c r="A22016" s="13" t="s">
        <v>399</v>
      </c>
      <c r="B22016" s="13">
        <v>1883</v>
      </c>
      <c r="C22016" s="13">
        <v>1754282</v>
      </c>
    </row>
    <row r="22017" spans="1:3" ht="15.75" hidden="1" customHeight="1">
      <c r="A22017" s="13" t="s">
        <v>399</v>
      </c>
      <c r="B22017" s="13">
        <v>1884</v>
      </c>
      <c r="C22017" s="13">
        <v>1764512</v>
      </c>
    </row>
    <row r="22018" spans="1:3" ht="15.75" hidden="1" customHeight="1">
      <c r="A22018" s="13" t="s">
        <v>399</v>
      </c>
      <c r="B22018" s="13">
        <v>1885</v>
      </c>
      <c r="C22018" s="13">
        <v>1774798</v>
      </c>
    </row>
    <row r="22019" spans="1:3" ht="15.75" hidden="1" customHeight="1">
      <c r="A22019" s="13" t="s">
        <v>399</v>
      </c>
      <c r="B22019" s="13">
        <v>1886</v>
      </c>
      <c r="C22019" s="13">
        <v>1785140</v>
      </c>
    </row>
    <row r="22020" spans="1:3" ht="15.75" hidden="1" customHeight="1">
      <c r="A22020" s="13" t="s">
        <v>399</v>
      </c>
      <c r="B22020" s="13">
        <v>1887</v>
      </c>
      <c r="C22020" s="13">
        <v>1795539</v>
      </c>
    </row>
    <row r="22021" spans="1:3" ht="15.75" hidden="1" customHeight="1">
      <c r="A22021" s="13" t="s">
        <v>399</v>
      </c>
      <c r="B22021" s="13">
        <v>1888</v>
      </c>
      <c r="C22021" s="13">
        <v>1805995</v>
      </c>
    </row>
    <row r="22022" spans="1:3" ht="15.75" hidden="1" customHeight="1">
      <c r="A22022" s="13" t="s">
        <v>399</v>
      </c>
      <c r="B22022" s="13">
        <v>1889</v>
      </c>
      <c r="C22022" s="13">
        <v>1824696</v>
      </c>
    </row>
    <row r="22023" spans="1:3" ht="15.75" hidden="1" customHeight="1">
      <c r="A22023" s="13" t="s">
        <v>399</v>
      </c>
      <c r="B22023" s="13">
        <v>1890</v>
      </c>
      <c r="C22023" s="13">
        <v>1851933</v>
      </c>
    </row>
    <row r="22024" spans="1:3" ht="15.75" hidden="1" customHeight="1">
      <c r="A22024" s="13" t="s">
        <v>399</v>
      </c>
      <c r="B22024" s="13">
        <v>1891</v>
      </c>
      <c r="C22024" s="13">
        <v>1888006</v>
      </c>
    </row>
    <row r="22025" spans="1:3" ht="15.75" hidden="1" customHeight="1">
      <c r="A22025" s="13" t="s">
        <v>399</v>
      </c>
      <c r="B22025" s="13">
        <v>1892</v>
      </c>
      <c r="C22025" s="13">
        <v>1933222</v>
      </c>
    </row>
    <row r="22026" spans="1:3" ht="15.75" hidden="1" customHeight="1">
      <c r="A22026" s="13" t="s">
        <v>399</v>
      </c>
      <c r="B22026" s="13">
        <v>1893</v>
      </c>
      <c r="C22026" s="13">
        <v>1987899</v>
      </c>
    </row>
    <row r="22027" spans="1:3" ht="15.75" hidden="1" customHeight="1">
      <c r="A22027" s="13" t="s">
        <v>399</v>
      </c>
      <c r="B22027" s="13">
        <v>1894</v>
      </c>
      <c r="C22027" s="13">
        <v>2044119</v>
      </c>
    </row>
    <row r="22028" spans="1:3" ht="15.75" hidden="1" customHeight="1">
      <c r="A22028" s="13" t="s">
        <v>399</v>
      </c>
      <c r="B22028" s="13">
        <v>1895</v>
      </c>
      <c r="C22028" s="13">
        <v>2101924</v>
      </c>
    </row>
    <row r="22029" spans="1:3" ht="15.75" hidden="1" customHeight="1">
      <c r="A22029" s="13" t="s">
        <v>399</v>
      </c>
      <c r="B22029" s="13">
        <v>1896</v>
      </c>
      <c r="C22029" s="13">
        <v>2161360</v>
      </c>
    </row>
    <row r="22030" spans="1:3" ht="15.75" hidden="1" customHeight="1">
      <c r="A22030" s="13" t="s">
        <v>399</v>
      </c>
      <c r="B22030" s="13">
        <v>1897</v>
      </c>
      <c r="C22030" s="13">
        <v>2222473</v>
      </c>
    </row>
    <row r="22031" spans="1:3" ht="15.75" hidden="1" customHeight="1">
      <c r="A22031" s="13" t="s">
        <v>399</v>
      </c>
      <c r="B22031" s="13">
        <v>1898</v>
      </c>
      <c r="C22031" s="13">
        <v>2285309</v>
      </c>
    </row>
    <row r="22032" spans="1:3" ht="15.75" hidden="1" customHeight="1">
      <c r="A22032" s="13" t="s">
        <v>399</v>
      </c>
      <c r="B22032" s="13">
        <v>1899</v>
      </c>
      <c r="C22032" s="13">
        <v>2344228</v>
      </c>
    </row>
    <row r="22033" spans="1:3" ht="15.75" hidden="1" customHeight="1">
      <c r="A22033" s="13" t="s">
        <v>399</v>
      </c>
      <c r="B22033" s="13">
        <v>1900</v>
      </c>
      <c r="C22033" s="13">
        <v>2399016</v>
      </c>
    </row>
    <row r="22034" spans="1:3" ht="15.75" hidden="1" customHeight="1">
      <c r="A22034" s="13" t="s">
        <v>399</v>
      </c>
      <c r="B22034" s="13">
        <v>1901</v>
      </c>
      <c r="C22034" s="13">
        <v>2449455</v>
      </c>
    </row>
    <row r="22035" spans="1:3" ht="15.75" hidden="1" customHeight="1">
      <c r="A22035" s="13" t="s">
        <v>399</v>
      </c>
      <c r="B22035" s="13">
        <v>1902</v>
      </c>
      <c r="C22035" s="13">
        <v>2495317</v>
      </c>
    </row>
    <row r="22036" spans="1:3" ht="15.75" hidden="1" customHeight="1">
      <c r="A22036" s="13" t="s">
        <v>399</v>
      </c>
      <c r="B22036" s="13">
        <v>1903</v>
      </c>
      <c r="C22036" s="13">
        <v>2536364</v>
      </c>
    </row>
    <row r="22037" spans="1:3" ht="15.75" hidden="1" customHeight="1">
      <c r="A22037" s="13" t="s">
        <v>399</v>
      </c>
      <c r="B22037" s="13">
        <v>1904</v>
      </c>
      <c r="C22037" s="13">
        <v>2578082</v>
      </c>
    </row>
    <row r="22038" spans="1:3" ht="15.75" hidden="1" customHeight="1">
      <c r="A22038" s="13" t="s">
        <v>399</v>
      </c>
      <c r="B22038" s="13">
        <v>1905</v>
      </c>
      <c r="C22038" s="13">
        <v>2620482</v>
      </c>
    </row>
    <row r="22039" spans="1:3" ht="15.75" hidden="1" customHeight="1">
      <c r="A22039" s="13" t="s">
        <v>399</v>
      </c>
      <c r="B22039" s="13">
        <v>1906</v>
      </c>
      <c r="C22039" s="13">
        <v>2663573</v>
      </c>
    </row>
    <row r="22040" spans="1:3" ht="15.75" hidden="1" customHeight="1">
      <c r="A22040" s="13" t="s">
        <v>399</v>
      </c>
      <c r="B22040" s="13">
        <v>1907</v>
      </c>
      <c r="C22040" s="13">
        <v>2707369</v>
      </c>
    </row>
    <row r="22041" spans="1:3" ht="15.75" hidden="1" customHeight="1">
      <c r="A22041" s="13" t="s">
        <v>399</v>
      </c>
      <c r="B22041" s="13">
        <v>1908</v>
      </c>
      <c r="C22041" s="13">
        <v>2751879</v>
      </c>
    </row>
    <row r="22042" spans="1:3" ht="15.75" hidden="1" customHeight="1">
      <c r="A22042" s="13" t="s">
        <v>399</v>
      </c>
      <c r="B22042" s="13">
        <v>1909</v>
      </c>
      <c r="C22042" s="13">
        <v>2799474</v>
      </c>
    </row>
    <row r="22043" spans="1:3" ht="15.75" hidden="1" customHeight="1">
      <c r="A22043" s="13" t="s">
        <v>399</v>
      </c>
      <c r="B22043" s="13">
        <v>1910</v>
      </c>
      <c r="C22043" s="13">
        <v>2850254</v>
      </c>
    </row>
    <row r="22044" spans="1:3" ht="15.75" hidden="1" customHeight="1">
      <c r="A22044" s="13" t="s">
        <v>399</v>
      </c>
      <c r="B22044" s="13">
        <v>1911</v>
      </c>
      <c r="C22044" s="13">
        <v>2904326</v>
      </c>
    </row>
    <row r="22045" spans="1:3" ht="15.75" hidden="1" customHeight="1">
      <c r="A22045" s="13" t="s">
        <v>399</v>
      </c>
      <c r="B22045" s="13">
        <v>1912</v>
      </c>
      <c r="C22045" s="13">
        <v>2961797</v>
      </c>
    </row>
    <row r="22046" spans="1:3" ht="15.75" hidden="1" customHeight="1">
      <c r="A22046" s="13" t="s">
        <v>399</v>
      </c>
      <c r="B22046" s="13">
        <v>1913</v>
      </c>
      <c r="C22046" s="13">
        <v>3022777</v>
      </c>
    </row>
    <row r="22047" spans="1:3" ht="15.75" hidden="1" customHeight="1">
      <c r="A22047" s="13" t="s">
        <v>399</v>
      </c>
      <c r="B22047" s="13">
        <v>1914</v>
      </c>
      <c r="C22047" s="13">
        <v>3085007</v>
      </c>
    </row>
    <row r="22048" spans="1:3" ht="15.75" hidden="1" customHeight="1">
      <c r="A22048" s="13" t="s">
        <v>399</v>
      </c>
      <c r="B22048" s="13">
        <v>1915</v>
      </c>
      <c r="C22048" s="13">
        <v>3148513</v>
      </c>
    </row>
    <row r="22049" spans="1:4" ht="15.75" hidden="1" customHeight="1">
      <c r="A22049" s="13" t="s">
        <v>399</v>
      </c>
      <c r="B22049" s="13">
        <v>1916</v>
      </c>
      <c r="C22049" s="13">
        <v>3213320</v>
      </c>
    </row>
    <row r="22050" spans="1:4" ht="15.75" hidden="1" customHeight="1">
      <c r="A22050" s="13" t="s">
        <v>399</v>
      </c>
      <c r="B22050" s="13">
        <v>1917</v>
      </c>
      <c r="C22050" s="13">
        <v>3279456</v>
      </c>
    </row>
    <row r="22051" spans="1:4" ht="15.75" hidden="1" customHeight="1">
      <c r="A22051" s="13" t="s">
        <v>399</v>
      </c>
      <c r="B22051" s="13">
        <v>1918</v>
      </c>
      <c r="C22051" s="13">
        <v>3342491</v>
      </c>
    </row>
    <row r="22052" spans="1:4" ht="15.75" hidden="1" customHeight="1">
      <c r="A22052" s="13" t="s">
        <v>399</v>
      </c>
      <c r="B22052" s="13">
        <v>1919</v>
      </c>
      <c r="C22052" s="13">
        <v>3402579</v>
      </c>
    </row>
    <row r="22053" spans="1:4" ht="15.75" hidden="1" customHeight="1">
      <c r="A22053" s="13" t="s">
        <v>399</v>
      </c>
      <c r="B22053" s="13">
        <v>1920</v>
      </c>
      <c r="C22053" s="13">
        <v>3459608</v>
      </c>
    </row>
    <row r="22054" spans="1:4" ht="15.75" hidden="1" customHeight="1">
      <c r="A22054" s="13" t="s">
        <v>399</v>
      </c>
      <c r="B22054" s="13">
        <v>1921</v>
      </c>
      <c r="C22054" s="13">
        <v>3513464</v>
      </c>
    </row>
    <row r="22055" spans="1:4" ht="15.75" hidden="1" customHeight="1">
      <c r="A22055" s="13" t="s">
        <v>399</v>
      </c>
      <c r="B22055" s="13">
        <v>1922</v>
      </c>
      <c r="C22055" s="13">
        <v>3564028</v>
      </c>
    </row>
    <row r="22056" spans="1:4" ht="15.75" hidden="1" customHeight="1">
      <c r="A22056" s="13" t="s">
        <v>399</v>
      </c>
      <c r="B22056" s="13">
        <v>1923</v>
      </c>
      <c r="C22056" s="13">
        <v>3611180</v>
      </c>
    </row>
    <row r="22057" spans="1:4" ht="15.75" hidden="1" customHeight="1">
      <c r="A22057" s="13" t="s">
        <v>399</v>
      </c>
      <c r="B22057" s="13">
        <v>1924</v>
      </c>
      <c r="C22057" s="13">
        <v>3658956</v>
      </c>
    </row>
    <row r="22058" spans="1:4" ht="15.75" hidden="1" customHeight="1">
      <c r="A22058" s="13" t="s">
        <v>399</v>
      </c>
      <c r="B22058" s="13">
        <v>1925</v>
      </c>
      <c r="C22058" s="13">
        <v>3707365</v>
      </c>
    </row>
    <row r="22059" spans="1:4" ht="15.75" hidden="1" customHeight="1">
      <c r="A22059" s="13" t="s">
        <v>399</v>
      </c>
      <c r="B22059" s="13">
        <v>1926</v>
      </c>
      <c r="C22059" s="13">
        <v>3756413</v>
      </c>
    </row>
    <row r="22060" spans="1:4" ht="15.75" hidden="1" customHeight="1">
      <c r="A22060" s="13" t="s">
        <v>399</v>
      </c>
      <c r="B22060" s="13">
        <v>1927</v>
      </c>
      <c r="C22060" s="13">
        <v>3806111</v>
      </c>
      <c r="D22060" s="13">
        <v>0.13900000000000001</v>
      </c>
    </row>
    <row r="22061" spans="1:4" ht="15.75" hidden="1" customHeight="1">
      <c r="A22061" s="13" t="s">
        <v>399</v>
      </c>
      <c r="B22061" s="13">
        <v>1928</v>
      </c>
      <c r="C22061" s="13">
        <v>3856466</v>
      </c>
      <c r="D22061" s="13">
        <v>0.28899999999999998</v>
      </c>
    </row>
    <row r="22062" spans="1:4" ht="15.75" hidden="1" customHeight="1">
      <c r="A22062" s="13" t="s">
        <v>399</v>
      </c>
      <c r="B22062" s="13">
        <v>1929</v>
      </c>
      <c r="C22062" s="13">
        <v>3899075</v>
      </c>
      <c r="D22062" s="13">
        <v>0.37</v>
      </c>
    </row>
    <row r="22063" spans="1:4" ht="15.75" hidden="1" customHeight="1">
      <c r="A22063" s="13" t="s">
        <v>399</v>
      </c>
      <c r="B22063" s="13">
        <v>1930</v>
      </c>
      <c r="C22063" s="13">
        <v>3933814</v>
      </c>
      <c r="D22063" s="13">
        <v>0.37</v>
      </c>
    </row>
    <row r="22064" spans="1:4" ht="15.75" hidden="1" customHeight="1">
      <c r="A22064" s="13" t="s">
        <v>399</v>
      </c>
      <c r="B22064" s="13">
        <v>1931</v>
      </c>
      <c r="C22064" s="13">
        <v>3960556</v>
      </c>
      <c r="D22064" s="13">
        <v>0.36599999999999999</v>
      </c>
    </row>
    <row r="22065" spans="1:4" ht="15.75" hidden="1" customHeight="1">
      <c r="A22065" s="13" t="s">
        <v>399</v>
      </c>
      <c r="B22065" s="13">
        <v>1932</v>
      </c>
      <c r="C22065" s="13">
        <v>3979174</v>
      </c>
      <c r="D22065" s="13">
        <v>0.374</v>
      </c>
    </row>
    <row r="22066" spans="1:4" ht="15.75" hidden="1" customHeight="1">
      <c r="A22066" s="13" t="s">
        <v>399</v>
      </c>
      <c r="B22066" s="13">
        <v>1933</v>
      </c>
      <c r="C22066" s="13">
        <v>3989537</v>
      </c>
      <c r="D22066" s="13">
        <v>0.35199999999999998</v>
      </c>
    </row>
    <row r="22067" spans="1:4" ht="15.75" hidden="1" customHeight="1">
      <c r="A22067" s="13" t="s">
        <v>399</v>
      </c>
      <c r="B22067" s="13">
        <v>1934</v>
      </c>
      <c r="C22067" s="13">
        <v>3999928</v>
      </c>
      <c r="D22067" s="13">
        <v>2.8650000000000002</v>
      </c>
    </row>
    <row r="22068" spans="1:4" ht="15.75" hidden="1" customHeight="1">
      <c r="A22068" s="13" t="s">
        <v>399</v>
      </c>
      <c r="B22068" s="13">
        <v>1935</v>
      </c>
      <c r="C22068" s="13">
        <v>4010346</v>
      </c>
      <c r="D22068" s="13">
        <v>5.7229999999999999</v>
      </c>
    </row>
    <row r="22069" spans="1:4" ht="15.75" hidden="1" customHeight="1">
      <c r="A22069" s="13" t="s">
        <v>399</v>
      </c>
      <c r="B22069" s="13">
        <v>1936</v>
      </c>
      <c r="C22069" s="13">
        <v>4020791</v>
      </c>
      <c r="D22069" s="13">
        <v>5.7930000000000001</v>
      </c>
    </row>
    <row r="22070" spans="1:4" ht="15.75" hidden="1" customHeight="1">
      <c r="A22070" s="13" t="s">
        <v>399</v>
      </c>
      <c r="B22070" s="13">
        <v>1937</v>
      </c>
      <c r="C22070" s="13">
        <v>4031263</v>
      </c>
      <c r="D22070" s="13">
        <v>6.2430000000000003</v>
      </c>
    </row>
    <row r="22071" spans="1:4" ht="15.75" hidden="1" customHeight="1">
      <c r="A22071" s="13" t="s">
        <v>399</v>
      </c>
      <c r="B22071" s="13">
        <v>1938</v>
      </c>
      <c r="C22071" s="13">
        <v>4041762</v>
      </c>
      <c r="D22071" s="13">
        <v>5.9169999999999998</v>
      </c>
    </row>
    <row r="22072" spans="1:4" ht="15.75" hidden="1" customHeight="1">
      <c r="A22072" s="13" t="s">
        <v>399</v>
      </c>
      <c r="B22072" s="13">
        <v>1939</v>
      </c>
      <c r="C22072" s="13">
        <v>4077709</v>
      </c>
      <c r="D22072" s="13">
        <v>12.157</v>
      </c>
    </row>
    <row r="22073" spans="1:4" ht="15.75" hidden="1" customHeight="1">
      <c r="A22073" s="13" t="s">
        <v>399</v>
      </c>
      <c r="B22073" s="13">
        <v>1940</v>
      </c>
      <c r="C22073" s="13">
        <v>4140032</v>
      </c>
      <c r="D22073" s="13">
        <v>7.6909999999999998</v>
      </c>
    </row>
    <row r="22074" spans="1:4" ht="15.75" hidden="1" customHeight="1">
      <c r="A22074" s="13" t="s">
        <v>399</v>
      </c>
      <c r="B22074" s="13">
        <v>1941</v>
      </c>
      <c r="C22074" s="13">
        <v>4229689</v>
      </c>
      <c r="D22074" s="13">
        <v>4.8070000000000004</v>
      </c>
    </row>
    <row r="22075" spans="1:4" ht="15.75" hidden="1" customHeight="1">
      <c r="A22075" s="13" t="s">
        <v>399</v>
      </c>
      <c r="B22075" s="13">
        <v>1942</v>
      </c>
      <c r="C22075" s="13">
        <v>4347673</v>
      </c>
      <c r="D22075" s="13">
        <v>7.9619999999999997</v>
      </c>
    </row>
    <row r="22076" spans="1:4" ht="15.75" hidden="1" customHeight="1">
      <c r="A22076" s="13" t="s">
        <v>399</v>
      </c>
      <c r="B22076" s="13">
        <v>1943</v>
      </c>
      <c r="C22076" s="13">
        <v>4495010</v>
      </c>
      <c r="D22076" s="13">
        <v>10.959</v>
      </c>
    </row>
    <row r="22077" spans="1:4" ht="15.75" hidden="1" customHeight="1">
      <c r="A22077" s="13" t="s">
        <v>399</v>
      </c>
      <c r="B22077" s="13">
        <v>1944</v>
      </c>
      <c r="C22077" s="13">
        <v>4647340</v>
      </c>
      <c r="D22077" s="13">
        <v>12.773</v>
      </c>
    </row>
    <row r="22078" spans="1:4" ht="15.75" hidden="1" customHeight="1">
      <c r="A22078" s="13" t="s">
        <v>399</v>
      </c>
      <c r="B22078" s="13">
        <v>1945</v>
      </c>
      <c r="C22078" s="13">
        <v>4804832</v>
      </c>
      <c r="D22078" s="13">
        <v>14.132</v>
      </c>
    </row>
    <row r="22079" spans="1:4" ht="15.75" hidden="1" customHeight="1">
      <c r="A22079" s="13" t="s">
        <v>399</v>
      </c>
      <c r="B22079" s="13">
        <v>1946</v>
      </c>
      <c r="C22079" s="13">
        <v>4967661</v>
      </c>
      <c r="D22079" s="13">
        <v>14.356</v>
      </c>
    </row>
    <row r="22080" spans="1:4" ht="15.75" hidden="1" customHeight="1">
      <c r="A22080" s="13" t="s">
        <v>399</v>
      </c>
      <c r="B22080" s="13">
        <v>1947</v>
      </c>
      <c r="C22080" s="13">
        <v>5136009</v>
      </c>
      <c r="D22080" s="13">
        <v>14.425000000000001</v>
      </c>
    </row>
    <row r="22081" spans="1:4" ht="15.75" hidden="1" customHeight="1">
      <c r="A22081" s="13" t="s">
        <v>399</v>
      </c>
      <c r="B22081" s="13">
        <v>1948</v>
      </c>
      <c r="C22081" s="13">
        <v>5310061</v>
      </c>
      <c r="D22081" s="13">
        <v>0</v>
      </c>
    </row>
    <row r="22082" spans="1:4" ht="15.75" hidden="1" customHeight="1">
      <c r="A22082" s="13" t="s">
        <v>399</v>
      </c>
      <c r="B22082" s="13">
        <v>1949</v>
      </c>
      <c r="C22082" s="13">
        <v>5483614</v>
      </c>
      <c r="D22082" s="13">
        <v>1.1279999999999999</v>
      </c>
    </row>
    <row r="22083" spans="1:4" ht="15.75" hidden="1" customHeight="1">
      <c r="A22083" s="13" t="s">
        <v>399</v>
      </c>
      <c r="B22083" s="13">
        <v>1950</v>
      </c>
      <c r="C22083" s="13">
        <v>5656483</v>
      </c>
      <c r="D22083" s="13">
        <v>1.649</v>
      </c>
    </row>
    <row r="22084" spans="1:4" ht="15.75" hidden="1" customHeight="1">
      <c r="A22084" s="13" t="s">
        <v>399</v>
      </c>
      <c r="B22084" s="13">
        <v>1951</v>
      </c>
      <c r="C22084" s="13">
        <v>5783975</v>
      </c>
      <c r="D22084" s="13">
        <v>2.4289999999999998</v>
      </c>
    </row>
    <row r="22085" spans="1:4" ht="15.75" hidden="1" customHeight="1">
      <c r="A22085" s="13" t="s">
        <v>399</v>
      </c>
      <c r="B22085" s="13">
        <v>1952</v>
      </c>
      <c r="C22085" s="13">
        <v>5930354</v>
      </c>
      <c r="D22085" s="13">
        <v>1.96</v>
      </c>
    </row>
    <row r="22086" spans="1:4" ht="15.75" hidden="1" customHeight="1">
      <c r="A22086" s="13" t="s">
        <v>399</v>
      </c>
      <c r="B22086" s="13">
        <v>1953</v>
      </c>
      <c r="C22086" s="13">
        <v>6089263</v>
      </c>
      <c r="D22086" s="13">
        <v>2.5270000000000001</v>
      </c>
    </row>
    <row r="22087" spans="1:4" ht="15.75" hidden="1" customHeight="1">
      <c r="A22087" s="13" t="s">
        <v>399</v>
      </c>
      <c r="B22087" s="13">
        <v>1954</v>
      </c>
      <c r="C22087" s="13">
        <v>6252046</v>
      </c>
      <c r="D22087" s="13">
        <v>3.048</v>
      </c>
    </row>
    <row r="22088" spans="1:4" ht="15.75" hidden="1" customHeight="1">
      <c r="A22088" s="13" t="s">
        <v>399</v>
      </c>
      <c r="B22088" s="13">
        <v>1955</v>
      </c>
      <c r="C22088" s="13">
        <v>6405692</v>
      </c>
      <c r="D22088" s="13">
        <v>4.0990000000000002</v>
      </c>
    </row>
    <row r="22089" spans="1:4" ht="15.75" hidden="1" customHeight="1">
      <c r="A22089" s="13" t="s">
        <v>399</v>
      </c>
      <c r="B22089" s="13">
        <v>1956</v>
      </c>
      <c r="C22089" s="13">
        <v>6552814</v>
      </c>
      <c r="D22089" s="13">
        <v>6.3949999999999996</v>
      </c>
    </row>
    <row r="22090" spans="1:4" ht="15.75" hidden="1" customHeight="1">
      <c r="A22090" s="13" t="s">
        <v>399</v>
      </c>
      <c r="B22090" s="13">
        <v>1957</v>
      </c>
      <c r="C22090" s="13">
        <v>6683810</v>
      </c>
      <c r="D22090" s="13">
        <v>5.97</v>
      </c>
    </row>
    <row r="22091" spans="1:4" ht="15.75" hidden="1" customHeight="1">
      <c r="A22091" s="13" t="s">
        <v>399</v>
      </c>
      <c r="B22091" s="13">
        <v>1958</v>
      </c>
      <c r="C22091" s="13">
        <v>6796489</v>
      </c>
      <c r="D22091" s="13">
        <v>6.6660000000000004</v>
      </c>
    </row>
    <row r="22092" spans="1:4" ht="15.75" hidden="1" customHeight="1">
      <c r="A22092" s="13" t="s">
        <v>399</v>
      </c>
      <c r="B22092" s="13">
        <v>1959</v>
      </c>
      <c r="C22092" s="13">
        <v>6929328</v>
      </c>
      <c r="D22092" s="13">
        <v>7.3140000000000001</v>
      </c>
    </row>
    <row r="22093" spans="1:4" ht="15.75" hidden="1" customHeight="1">
      <c r="A22093" s="13" t="s">
        <v>399</v>
      </c>
      <c r="B22093" s="13">
        <v>1960</v>
      </c>
      <c r="C22093" s="13">
        <v>7084683</v>
      </c>
      <c r="D22093" s="13">
        <v>8.2560000000000002</v>
      </c>
    </row>
    <row r="22094" spans="1:4" ht="15.75" hidden="1" customHeight="1">
      <c r="A22094" s="13" t="s">
        <v>399</v>
      </c>
      <c r="B22094" s="13">
        <v>1961</v>
      </c>
      <c r="C22094" s="13">
        <v>7260718</v>
      </c>
      <c r="D22094" s="13">
        <v>8.7089999999999996</v>
      </c>
    </row>
    <row r="22095" spans="1:4" ht="15.75" hidden="1" customHeight="1">
      <c r="A22095" s="13" t="s">
        <v>399</v>
      </c>
      <c r="B22095" s="13">
        <v>1962</v>
      </c>
      <c r="C22095" s="13">
        <v>7481829</v>
      </c>
      <c r="D22095" s="13">
        <v>9.0210000000000008</v>
      </c>
    </row>
    <row r="22096" spans="1:4" ht="15.75" hidden="1" customHeight="1">
      <c r="A22096" s="13" t="s">
        <v>399</v>
      </c>
      <c r="B22096" s="13">
        <v>1963</v>
      </c>
      <c r="C22096" s="13">
        <v>7735816</v>
      </c>
      <c r="D22096" s="13">
        <v>9.3829999999999991</v>
      </c>
    </row>
    <row r="22097" spans="1:4" ht="15.75" hidden="1" customHeight="1">
      <c r="A22097" s="13" t="s">
        <v>399</v>
      </c>
      <c r="B22097" s="13">
        <v>1964</v>
      </c>
      <c r="C22097" s="13">
        <v>7997661</v>
      </c>
      <c r="D22097" s="13">
        <v>9.0640000000000001</v>
      </c>
    </row>
    <row r="22098" spans="1:4" ht="15.75" hidden="1" customHeight="1">
      <c r="A22098" s="13" t="s">
        <v>399</v>
      </c>
      <c r="B22098" s="13">
        <v>1965</v>
      </c>
      <c r="C22098" s="13">
        <v>8270548</v>
      </c>
      <c r="D22098" s="13">
        <v>19.292999999999999</v>
      </c>
    </row>
    <row r="22099" spans="1:4" ht="15.75" hidden="1" customHeight="1">
      <c r="A22099" s="13" t="s">
        <v>399</v>
      </c>
      <c r="B22099" s="13">
        <v>1966</v>
      </c>
      <c r="C22099" s="13">
        <v>8553880</v>
      </c>
      <c r="D22099" s="13">
        <v>27.675999999999998</v>
      </c>
    </row>
    <row r="22100" spans="1:4" ht="15.75" hidden="1" customHeight="1">
      <c r="A22100" s="13" t="s">
        <v>399</v>
      </c>
      <c r="B22100" s="13">
        <v>1967</v>
      </c>
      <c r="C22100" s="13">
        <v>8848513</v>
      </c>
      <c r="D22100" s="13">
        <v>18.373000000000001</v>
      </c>
    </row>
    <row r="22101" spans="1:4" ht="15.75" hidden="1" customHeight="1">
      <c r="A22101" s="13" t="s">
        <v>399</v>
      </c>
      <c r="B22101" s="13">
        <v>1968</v>
      </c>
      <c r="C22101" s="13">
        <v>9156137</v>
      </c>
      <c r="D22101" s="13">
        <v>19.696000000000002</v>
      </c>
    </row>
    <row r="22102" spans="1:4" ht="15.75" hidden="1" customHeight="1">
      <c r="A22102" s="13" t="s">
        <v>399</v>
      </c>
      <c r="B22102" s="13">
        <v>1969</v>
      </c>
      <c r="C22102" s="13">
        <v>9476742</v>
      </c>
      <c r="D22102" s="13">
        <v>22.600999999999999</v>
      </c>
    </row>
    <row r="22103" spans="1:4" ht="15.75" hidden="1" customHeight="1">
      <c r="A22103" s="13" t="s">
        <v>399</v>
      </c>
      <c r="B22103" s="13">
        <v>1970</v>
      </c>
      <c r="C22103" s="13">
        <v>9811356</v>
      </c>
      <c r="D22103" s="13">
        <v>23.884</v>
      </c>
    </row>
    <row r="22104" spans="1:4" ht="15.75" hidden="1" customHeight="1">
      <c r="A22104" s="13" t="s">
        <v>399</v>
      </c>
      <c r="B22104" s="13">
        <v>1971</v>
      </c>
      <c r="C22104" s="13">
        <v>10154937</v>
      </c>
      <c r="D22104" s="13">
        <v>28.832000000000001</v>
      </c>
    </row>
    <row r="22105" spans="1:4" ht="15.75" hidden="1" customHeight="1">
      <c r="A22105" s="13" t="s">
        <v>399</v>
      </c>
      <c r="B22105" s="13">
        <v>1972</v>
      </c>
      <c r="C22105" s="13">
        <v>10507318</v>
      </c>
      <c r="D22105" s="13">
        <v>29.52</v>
      </c>
    </row>
    <row r="22106" spans="1:4" ht="15.75" hidden="1" customHeight="1">
      <c r="A22106" s="13" t="s">
        <v>399</v>
      </c>
      <c r="B22106" s="13">
        <v>1973</v>
      </c>
      <c r="C22106" s="13">
        <v>10872140</v>
      </c>
      <c r="D22106" s="13">
        <v>30.613</v>
      </c>
    </row>
    <row r="22107" spans="1:4" ht="15.75" hidden="1" customHeight="1">
      <c r="A22107" s="13" t="s">
        <v>399</v>
      </c>
      <c r="B22107" s="13">
        <v>1974</v>
      </c>
      <c r="C22107" s="13">
        <v>11243145</v>
      </c>
      <c r="D22107" s="13">
        <v>30.908999999999999</v>
      </c>
    </row>
    <row r="22108" spans="1:4" ht="15.75" hidden="1" customHeight="1">
      <c r="A22108" s="13" t="s">
        <v>399</v>
      </c>
      <c r="B22108" s="13">
        <v>1975</v>
      </c>
      <c r="C22108" s="13">
        <v>11617631</v>
      </c>
      <c r="D22108" s="13">
        <v>33.119999999999997</v>
      </c>
    </row>
    <row r="22109" spans="1:4" ht="15.75" hidden="1" customHeight="1">
      <c r="A22109" s="13" t="s">
        <v>399</v>
      </c>
      <c r="B22109" s="13">
        <v>1976</v>
      </c>
      <c r="C22109" s="13">
        <v>11999347</v>
      </c>
      <c r="D22109" s="13">
        <v>48.734999999999999</v>
      </c>
    </row>
    <row r="22110" spans="1:4" ht="15.75" hidden="1" customHeight="1">
      <c r="A22110" s="13" t="s">
        <v>399</v>
      </c>
      <c r="B22110" s="13">
        <v>1977</v>
      </c>
      <c r="C22110" s="13">
        <v>12400193</v>
      </c>
      <c r="D22110" s="13">
        <v>43.63</v>
      </c>
    </row>
    <row r="22111" spans="1:4" ht="15.75" hidden="1" customHeight="1">
      <c r="A22111" s="13" t="s">
        <v>399</v>
      </c>
      <c r="B22111" s="13">
        <v>1978</v>
      </c>
      <c r="C22111" s="13">
        <v>12819715</v>
      </c>
      <c r="D22111" s="13">
        <v>42.192999999999998</v>
      </c>
    </row>
    <row r="22112" spans="1:4" ht="15.75" hidden="1" customHeight="1">
      <c r="A22112" s="13" t="s">
        <v>399</v>
      </c>
      <c r="B22112" s="13">
        <v>1979</v>
      </c>
      <c r="C22112" s="13">
        <v>13233833</v>
      </c>
      <c r="D22112" s="13">
        <v>52.823</v>
      </c>
    </row>
    <row r="22113" spans="1:4" ht="15.75" hidden="1" customHeight="1">
      <c r="A22113" s="13" t="s">
        <v>399</v>
      </c>
      <c r="B22113" s="13">
        <v>1980</v>
      </c>
      <c r="C22113" s="13">
        <v>13653368</v>
      </c>
      <c r="D22113" s="13">
        <v>45.357999999999997</v>
      </c>
    </row>
    <row r="22114" spans="1:4" ht="15.75" hidden="1" customHeight="1">
      <c r="A22114" s="13" t="s">
        <v>399</v>
      </c>
      <c r="B22114" s="13">
        <v>1981</v>
      </c>
      <c r="C22114" s="13">
        <v>14067267</v>
      </c>
      <c r="D22114" s="13">
        <v>31.901</v>
      </c>
    </row>
    <row r="22115" spans="1:4" ht="15.75" hidden="1" customHeight="1">
      <c r="A22115" s="13" t="s">
        <v>399</v>
      </c>
      <c r="B22115" s="13">
        <v>1982</v>
      </c>
      <c r="C22115" s="13">
        <v>14467687</v>
      </c>
      <c r="D22115" s="13">
        <v>30.373999999999999</v>
      </c>
    </row>
    <row r="22116" spans="1:4" ht="15.75" hidden="1" customHeight="1">
      <c r="A22116" s="13" t="s">
        <v>399</v>
      </c>
      <c r="B22116" s="13">
        <v>1983</v>
      </c>
      <c r="C22116" s="13">
        <v>14903738</v>
      </c>
      <c r="D22116" s="13">
        <v>38.465000000000003</v>
      </c>
    </row>
    <row r="22117" spans="1:4" ht="15.75" hidden="1" customHeight="1">
      <c r="A22117" s="13" t="s">
        <v>399</v>
      </c>
      <c r="B22117" s="13">
        <v>1984</v>
      </c>
      <c r="C22117" s="13">
        <v>15377037</v>
      </c>
      <c r="D22117" s="13">
        <v>39.771000000000001</v>
      </c>
    </row>
    <row r="22118" spans="1:4" ht="15.75" hidden="1" customHeight="1">
      <c r="A22118" s="13" t="s">
        <v>399</v>
      </c>
      <c r="B22118" s="13">
        <v>1985</v>
      </c>
      <c r="C22118" s="13">
        <v>15753858</v>
      </c>
      <c r="D22118" s="13">
        <v>44.195999999999998</v>
      </c>
    </row>
    <row r="22119" spans="1:4" ht="15.75" hidden="1" customHeight="1">
      <c r="A22119" s="13" t="s">
        <v>399</v>
      </c>
      <c r="B22119" s="13">
        <v>1986</v>
      </c>
      <c r="C22119" s="13">
        <v>16148228</v>
      </c>
      <c r="D22119" s="13">
        <v>47.23</v>
      </c>
    </row>
    <row r="22120" spans="1:4" ht="15.75" hidden="1" customHeight="1">
      <c r="A22120" s="13" t="s">
        <v>399</v>
      </c>
      <c r="B22120" s="13">
        <v>1987</v>
      </c>
      <c r="C22120" s="13">
        <v>16598017</v>
      </c>
      <c r="D22120" s="13">
        <v>52.183999999999997</v>
      </c>
    </row>
    <row r="22121" spans="1:4" ht="15.75" hidden="1" customHeight="1">
      <c r="A22121" s="13" t="s">
        <v>399</v>
      </c>
      <c r="B22121" s="13">
        <v>1988</v>
      </c>
      <c r="C22121" s="13">
        <v>16987352</v>
      </c>
      <c r="D22121" s="13">
        <v>67.126999999999995</v>
      </c>
    </row>
    <row r="22122" spans="1:4" ht="15.75" hidden="1" customHeight="1">
      <c r="A22122" s="13" t="s">
        <v>399</v>
      </c>
      <c r="B22122" s="13">
        <v>1989</v>
      </c>
      <c r="C22122" s="13">
        <v>17442600</v>
      </c>
      <c r="D22122" s="13">
        <v>72.242000000000004</v>
      </c>
    </row>
    <row r="22123" spans="1:4" ht="15.75" hidden="1" customHeight="1">
      <c r="A22123" s="13" t="s">
        <v>399</v>
      </c>
      <c r="B22123" s="13">
        <v>1990</v>
      </c>
      <c r="C22123" s="13">
        <v>17658384</v>
      </c>
      <c r="D22123" s="13">
        <v>49.057000000000002</v>
      </c>
    </row>
    <row r="22124" spans="1:4" ht="15.75" hidden="1" customHeight="1">
      <c r="A22124" s="13" t="s">
        <v>399</v>
      </c>
      <c r="B22124" s="13">
        <v>1991</v>
      </c>
      <c r="C22124" s="13">
        <v>17846384</v>
      </c>
      <c r="D22124" s="13">
        <v>45.185000000000002</v>
      </c>
    </row>
    <row r="22125" spans="1:4" ht="15.75" hidden="1" customHeight="1">
      <c r="A22125" s="13" t="s">
        <v>399</v>
      </c>
      <c r="B22125" s="13">
        <v>1992</v>
      </c>
      <c r="C22125" s="13">
        <v>18385682</v>
      </c>
      <c r="D22125" s="13">
        <v>58.889000000000003</v>
      </c>
    </row>
    <row r="22126" spans="1:4" ht="15.75" hidden="1" customHeight="1">
      <c r="A22126" s="13" t="s">
        <v>399</v>
      </c>
      <c r="B22126" s="13">
        <v>1993</v>
      </c>
      <c r="C22126" s="13">
        <v>19295822</v>
      </c>
      <c r="D22126" s="13">
        <v>63.13</v>
      </c>
    </row>
    <row r="22127" spans="1:4" ht="15.75" hidden="1" customHeight="1">
      <c r="A22127" s="13" t="s">
        <v>399</v>
      </c>
      <c r="B22127" s="13">
        <v>1994</v>
      </c>
      <c r="C22127" s="13">
        <v>20248074</v>
      </c>
      <c r="D22127" s="13">
        <v>71.088999999999999</v>
      </c>
    </row>
    <row r="22128" spans="1:4" ht="15.75" hidden="1" customHeight="1">
      <c r="A22128" s="13" t="s">
        <v>399</v>
      </c>
      <c r="B22128" s="13">
        <v>1995</v>
      </c>
      <c r="C22128" s="13">
        <v>20948856</v>
      </c>
      <c r="D22128" s="13">
        <v>74.082999999999998</v>
      </c>
    </row>
    <row r="22129" spans="1:4" ht="15.75" hidden="1" customHeight="1">
      <c r="A22129" s="13" t="s">
        <v>399</v>
      </c>
      <c r="B22129" s="13">
        <v>1996</v>
      </c>
      <c r="C22129" s="13">
        <v>21639336</v>
      </c>
      <c r="D22129" s="13">
        <v>69.283000000000001</v>
      </c>
    </row>
    <row r="22130" spans="1:4" ht="15.75" hidden="1" customHeight="1">
      <c r="A22130" s="13" t="s">
        <v>399</v>
      </c>
      <c r="B22130" s="13">
        <v>1997</v>
      </c>
      <c r="C22130" s="13">
        <v>22330776</v>
      </c>
      <c r="D22130" s="13">
        <v>68.078999999999994</v>
      </c>
    </row>
    <row r="22131" spans="1:4" ht="15.75" hidden="1" customHeight="1">
      <c r="A22131" s="13" t="s">
        <v>399</v>
      </c>
      <c r="B22131" s="13">
        <v>1998</v>
      </c>
      <c r="C22131" s="13">
        <v>23053490</v>
      </c>
      <c r="D22131" s="13">
        <v>72.102000000000004</v>
      </c>
    </row>
    <row r="22132" spans="1:4" ht="15.75" hidden="1" customHeight="1">
      <c r="A22132" s="13" t="s">
        <v>399</v>
      </c>
      <c r="B22132" s="13">
        <v>1999</v>
      </c>
      <c r="C22132" s="13">
        <v>23820734</v>
      </c>
      <c r="D22132" s="13">
        <v>71.680999999999997</v>
      </c>
    </row>
    <row r="22133" spans="1:4" ht="15.75" hidden="1" customHeight="1">
      <c r="A22133" s="13" t="s">
        <v>399</v>
      </c>
      <c r="B22133" s="13">
        <v>2000</v>
      </c>
      <c r="C22133" s="13">
        <v>24628860</v>
      </c>
      <c r="D22133" s="13">
        <v>71.715999999999994</v>
      </c>
    </row>
    <row r="22134" spans="1:4" ht="15.75" hidden="1" customHeight="1">
      <c r="A22134" s="13" t="s">
        <v>399</v>
      </c>
      <c r="B22134" s="13">
        <v>2001</v>
      </c>
      <c r="C22134" s="13">
        <v>25425666</v>
      </c>
      <c r="D22134" s="13">
        <v>84.555999999999997</v>
      </c>
    </row>
    <row r="22135" spans="1:4" ht="15.75" hidden="1" customHeight="1">
      <c r="A22135" s="13" t="s">
        <v>399</v>
      </c>
      <c r="B22135" s="13">
        <v>2002</v>
      </c>
      <c r="C22135" s="13">
        <v>26255344</v>
      </c>
      <c r="D22135" s="13">
        <v>86.322000000000003</v>
      </c>
    </row>
    <row r="22136" spans="1:4" ht="15.75" hidden="1" customHeight="1">
      <c r="A22136" s="13" t="s">
        <v>399</v>
      </c>
      <c r="B22136" s="13">
        <v>2003</v>
      </c>
      <c r="C22136" s="13">
        <v>27068826</v>
      </c>
      <c r="D22136" s="13">
        <v>90.784999999999997</v>
      </c>
    </row>
    <row r="22137" spans="1:4" ht="15.75" hidden="1" customHeight="1">
      <c r="A22137" s="13" t="s">
        <v>399</v>
      </c>
      <c r="B22137" s="13">
        <v>2004</v>
      </c>
      <c r="C22137" s="13">
        <v>27858950</v>
      </c>
      <c r="D22137" s="13">
        <v>113.63500000000001</v>
      </c>
    </row>
    <row r="22138" spans="1:4" ht="15.75" hidden="1" customHeight="1">
      <c r="A22138" s="13" t="s">
        <v>399</v>
      </c>
      <c r="B22138" s="13">
        <v>2005</v>
      </c>
      <c r="C22138" s="13">
        <v>28698688</v>
      </c>
      <c r="D22138" s="13">
        <v>112.764</v>
      </c>
    </row>
    <row r="22139" spans="1:4" ht="15.75" hidden="1" customHeight="1">
      <c r="A22139" s="13" t="s">
        <v>399</v>
      </c>
      <c r="B22139" s="13">
        <v>2006</v>
      </c>
      <c r="C22139" s="13">
        <v>28905614</v>
      </c>
      <c r="D22139" s="13">
        <v>97.965000000000003</v>
      </c>
    </row>
    <row r="22140" spans="1:4" ht="15.75" hidden="1" customHeight="1">
      <c r="A22140" s="13" t="s">
        <v>399</v>
      </c>
      <c r="B22140" s="13">
        <v>2007</v>
      </c>
      <c r="C22140" s="13">
        <v>28660888</v>
      </c>
      <c r="D22140" s="13">
        <v>61.168999999999997</v>
      </c>
    </row>
    <row r="22141" spans="1:4" ht="15.75" hidden="1" customHeight="1">
      <c r="A22141" s="13" t="s">
        <v>399</v>
      </c>
      <c r="B22141" s="13">
        <v>2008</v>
      </c>
      <c r="C22141" s="13">
        <v>29218384</v>
      </c>
      <c r="D22141" s="13">
        <v>91.802999999999997</v>
      </c>
    </row>
    <row r="22142" spans="1:4" ht="15.75" hidden="1" customHeight="1">
      <c r="A22142" s="13" t="s">
        <v>399</v>
      </c>
      <c r="B22142" s="13">
        <v>2009</v>
      </c>
      <c r="C22142" s="13">
        <v>30289044</v>
      </c>
      <c r="D22142" s="13">
        <v>102.96899999999999</v>
      </c>
    </row>
    <row r="22143" spans="1:4" ht="15.75" hidden="1" customHeight="1">
      <c r="A22143" s="13" t="s">
        <v>399</v>
      </c>
      <c r="B22143" s="13">
        <v>2010</v>
      </c>
      <c r="C22143" s="13">
        <v>31264880</v>
      </c>
      <c r="D22143" s="13">
        <v>110.066</v>
      </c>
    </row>
    <row r="22144" spans="1:4" ht="15.75" hidden="1" customHeight="1">
      <c r="A22144" s="13" t="s">
        <v>399</v>
      </c>
      <c r="B22144" s="13">
        <v>2011</v>
      </c>
      <c r="C22144" s="13">
        <v>32378066</v>
      </c>
      <c r="D22144" s="13">
        <v>135.274</v>
      </c>
    </row>
    <row r="22145" spans="1:4" ht="15.75" hidden="1" customHeight="1">
      <c r="A22145" s="13" t="s">
        <v>399</v>
      </c>
      <c r="B22145" s="13">
        <v>2012</v>
      </c>
      <c r="C22145" s="13">
        <v>33864452</v>
      </c>
      <c r="D22145" s="13">
        <v>153.65700000000001</v>
      </c>
    </row>
    <row r="22146" spans="1:4" ht="15.75" hidden="1" customHeight="1">
      <c r="A22146" s="13" t="s">
        <v>399</v>
      </c>
      <c r="B22146" s="13">
        <v>2013</v>
      </c>
      <c r="C22146" s="13">
        <v>35481804</v>
      </c>
      <c r="D22146" s="13">
        <v>164.851</v>
      </c>
    </row>
    <row r="22147" spans="1:4" ht="15.75" hidden="1" customHeight="1">
      <c r="A22147" s="13" t="s">
        <v>399</v>
      </c>
      <c r="B22147" s="13">
        <v>2014</v>
      </c>
      <c r="C22147" s="13">
        <v>36746484</v>
      </c>
      <c r="D22147" s="13">
        <v>166.905</v>
      </c>
    </row>
    <row r="22148" spans="1:4" ht="15.75" hidden="1" customHeight="1">
      <c r="A22148" s="13" t="s">
        <v>399</v>
      </c>
      <c r="B22148" s="13">
        <v>2015</v>
      </c>
      <c r="C22148" s="13">
        <v>37757812</v>
      </c>
      <c r="D22148" s="13">
        <v>168.214</v>
      </c>
    </row>
    <row r="22149" spans="1:4" ht="15.75" hidden="1" customHeight="1">
      <c r="A22149" s="13" t="s">
        <v>399</v>
      </c>
      <c r="B22149" s="13">
        <v>2016</v>
      </c>
      <c r="C22149" s="13">
        <v>38697940</v>
      </c>
      <c r="D22149" s="13">
        <v>194.011</v>
      </c>
    </row>
    <row r="22150" spans="1:4" ht="15.75" hidden="1" customHeight="1">
      <c r="A22150" s="13" t="s">
        <v>399</v>
      </c>
      <c r="B22150" s="13">
        <v>2017</v>
      </c>
      <c r="C22150" s="13">
        <v>39621156</v>
      </c>
      <c r="D22150" s="13">
        <v>211.71100000000001</v>
      </c>
    </row>
    <row r="22151" spans="1:4" ht="15.75" hidden="1" customHeight="1">
      <c r="A22151" s="13" t="s">
        <v>399</v>
      </c>
      <c r="B22151" s="13">
        <v>2018</v>
      </c>
      <c r="C22151" s="13">
        <v>40590700</v>
      </c>
      <c r="D22151" s="13">
        <v>213.43100000000001</v>
      </c>
    </row>
    <row r="22152" spans="1:4" ht="15.75" hidden="1" customHeight="1">
      <c r="A22152" s="13" t="s">
        <v>399</v>
      </c>
      <c r="B22152" s="13">
        <v>2019</v>
      </c>
      <c r="C22152" s="13">
        <v>41563524</v>
      </c>
      <c r="D22152" s="13">
        <v>187.148</v>
      </c>
    </row>
    <row r="22153" spans="1:4" ht="15.75" hidden="1" customHeight="1">
      <c r="A22153" s="13" t="s">
        <v>399</v>
      </c>
      <c r="B22153" s="13">
        <v>2020</v>
      </c>
      <c r="C22153" s="13">
        <v>42556988</v>
      </c>
      <c r="D22153" s="13">
        <v>173.50700000000001</v>
      </c>
    </row>
    <row r="22154" spans="1:4" ht="15.75" hidden="1" customHeight="1">
      <c r="A22154" s="13" t="s">
        <v>399</v>
      </c>
      <c r="B22154" s="13">
        <v>2021</v>
      </c>
      <c r="C22154" s="13">
        <v>43533592</v>
      </c>
      <c r="D22154" s="13">
        <v>185.58099999999999</v>
      </c>
    </row>
    <row r="22155" spans="1:4" ht="15.75" hidden="1" customHeight="1">
      <c r="A22155" s="13" t="s">
        <v>279</v>
      </c>
      <c r="B22155" s="13">
        <v>1850</v>
      </c>
      <c r="C22155" s="13">
        <v>6891380</v>
      </c>
      <c r="D22155" s="13">
        <v>0.39600000000000002</v>
      </c>
    </row>
    <row r="22156" spans="1:4" ht="15.75" hidden="1" customHeight="1">
      <c r="A22156" s="13" t="s">
        <v>279</v>
      </c>
      <c r="B22156" s="13">
        <v>1851</v>
      </c>
      <c r="C22156" s="13">
        <v>6768203</v>
      </c>
    </row>
    <row r="22157" spans="1:4" ht="15.75" hidden="1" customHeight="1">
      <c r="A22157" s="13" t="s">
        <v>279</v>
      </c>
      <c r="B22157" s="13">
        <v>1852</v>
      </c>
      <c r="C22157" s="13">
        <v>6650879</v>
      </c>
    </row>
    <row r="22158" spans="1:4" ht="15.75" hidden="1" customHeight="1">
      <c r="A22158" s="13" t="s">
        <v>279</v>
      </c>
      <c r="B22158" s="13">
        <v>1853</v>
      </c>
      <c r="C22158" s="13">
        <v>6539235</v>
      </c>
    </row>
    <row r="22159" spans="1:4" ht="15.75" hidden="1" customHeight="1">
      <c r="A22159" s="13" t="s">
        <v>279</v>
      </c>
      <c r="B22159" s="13">
        <v>1854</v>
      </c>
      <c r="C22159" s="13">
        <v>6429466</v>
      </c>
    </row>
    <row r="22160" spans="1:4" ht="15.75" hidden="1" customHeight="1">
      <c r="A22160" s="13" t="s">
        <v>279</v>
      </c>
      <c r="B22160" s="13">
        <v>1855</v>
      </c>
      <c r="C22160" s="13">
        <v>6321538</v>
      </c>
    </row>
    <row r="22161" spans="1:3" ht="15.75" hidden="1" customHeight="1">
      <c r="A22161" s="13" t="s">
        <v>279</v>
      </c>
      <c r="B22161" s="13">
        <v>1856</v>
      </c>
      <c r="C22161" s="13">
        <v>6215422</v>
      </c>
    </row>
    <row r="22162" spans="1:3" ht="15.75" hidden="1" customHeight="1">
      <c r="A22162" s="13" t="s">
        <v>279</v>
      </c>
      <c r="B22162" s="13">
        <v>1857</v>
      </c>
      <c r="C22162" s="13">
        <v>6111087</v>
      </c>
    </row>
    <row r="22163" spans="1:3" ht="15.75" hidden="1" customHeight="1">
      <c r="A22163" s="13" t="s">
        <v>279</v>
      </c>
      <c r="B22163" s="13">
        <v>1858</v>
      </c>
      <c r="C22163" s="13">
        <v>6008503</v>
      </c>
    </row>
    <row r="22164" spans="1:3" ht="15.75" hidden="1" customHeight="1">
      <c r="A22164" s="13" t="s">
        <v>279</v>
      </c>
      <c r="B22164" s="13">
        <v>1859</v>
      </c>
      <c r="C22164" s="13">
        <v>5918580</v>
      </c>
    </row>
    <row r="22165" spans="1:3" ht="15.75" hidden="1" customHeight="1">
      <c r="A22165" s="13" t="s">
        <v>279</v>
      </c>
      <c r="B22165" s="13">
        <v>1860</v>
      </c>
      <c r="C22165" s="13">
        <v>5841021</v>
      </c>
    </row>
    <row r="22166" spans="1:3" ht="15.75" hidden="1" customHeight="1">
      <c r="A22166" s="13" t="s">
        <v>279</v>
      </c>
      <c r="B22166" s="13">
        <v>1861</v>
      </c>
      <c r="C22166" s="13">
        <v>5775536</v>
      </c>
    </row>
    <row r="22167" spans="1:3" ht="15.75" hidden="1" customHeight="1">
      <c r="A22167" s="13" t="s">
        <v>279</v>
      </c>
      <c r="B22167" s="13">
        <v>1862</v>
      </c>
      <c r="C22167" s="13">
        <v>5721842</v>
      </c>
    </row>
    <row r="22168" spans="1:3" ht="15.75" hidden="1" customHeight="1">
      <c r="A22168" s="13" t="s">
        <v>279</v>
      </c>
      <c r="B22168" s="13">
        <v>1863</v>
      </c>
      <c r="C22168" s="13">
        <v>5679657</v>
      </c>
    </row>
    <row r="22169" spans="1:3" ht="15.75" hidden="1" customHeight="1">
      <c r="A22169" s="13" t="s">
        <v>279</v>
      </c>
      <c r="B22169" s="13">
        <v>1864</v>
      </c>
      <c r="C22169" s="13">
        <v>5637784</v>
      </c>
    </row>
    <row r="22170" spans="1:3" ht="15.75" hidden="1" customHeight="1">
      <c r="A22170" s="13" t="s">
        <v>279</v>
      </c>
      <c r="B22170" s="13">
        <v>1865</v>
      </c>
      <c r="C22170" s="13">
        <v>5596218</v>
      </c>
    </row>
    <row r="22171" spans="1:3" ht="15.75" hidden="1" customHeight="1">
      <c r="A22171" s="13" t="s">
        <v>279</v>
      </c>
      <c r="B22171" s="13">
        <v>1866</v>
      </c>
      <c r="C22171" s="13">
        <v>5554959</v>
      </c>
    </row>
    <row r="22172" spans="1:3" ht="15.75" hidden="1" customHeight="1">
      <c r="A22172" s="13" t="s">
        <v>279</v>
      </c>
      <c r="B22172" s="13">
        <v>1867</v>
      </c>
      <c r="C22172" s="13">
        <v>5514004</v>
      </c>
    </row>
    <row r="22173" spans="1:3" ht="15.75" hidden="1" customHeight="1">
      <c r="A22173" s="13" t="s">
        <v>279</v>
      </c>
      <c r="B22173" s="13">
        <v>1868</v>
      </c>
      <c r="C22173" s="13">
        <v>5473350</v>
      </c>
    </row>
    <row r="22174" spans="1:3" ht="15.75" hidden="1" customHeight="1">
      <c r="A22174" s="13" t="s">
        <v>279</v>
      </c>
      <c r="B22174" s="13">
        <v>1869</v>
      </c>
      <c r="C22174" s="13">
        <v>5436309</v>
      </c>
    </row>
    <row r="22175" spans="1:3" ht="15.75" hidden="1" customHeight="1">
      <c r="A22175" s="13" t="s">
        <v>279</v>
      </c>
      <c r="B22175" s="13">
        <v>1870</v>
      </c>
      <c r="C22175" s="13">
        <v>5402839</v>
      </c>
    </row>
    <row r="22176" spans="1:3" ht="15.75" hidden="1" customHeight="1">
      <c r="A22176" s="13" t="s">
        <v>279</v>
      </c>
      <c r="B22176" s="13">
        <v>1871</v>
      </c>
      <c r="C22176" s="13">
        <v>5372898</v>
      </c>
    </row>
    <row r="22177" spans="1:4" ht="15.75" hidden="1" customHeight="1">
      <c r="A22177" s="13" t="s">
        <v>279</v>
      </c>
      <c r="B22177" s="13">
        <v>1872</v>
      </c>
      <c r="C22177" s="13">
        <v>5346446</v>
      </c>
    </row>
    <row r="22178" spans="1:4" ht="15.75" hidden="1" customHeight="1">
      <c r="A22178" s="13" t="s">
        <v>279</v>
      </c>
      <c r="B22178" s="13">
        <v>1873</v>
      </c>
      <c r="C22178" s="13">
        <v>5323442</v>
      </c>
    </row>
    <row r="22179" spans="1:4" ht="15.75" hidden="1" customHeight="1">
      <c r="A22179" s="13" t="s">
        <v>279</v>
      </c>
      <c r="B22179" s="13">
        <v>1874</v>
      </c>
      <c r="C22179" s="13">
        <v>5300537</v>
      </c>
    </row>
    <row r="22180" spans="1:4" ht="15.75" hidden="1" customHeight="1">
      <c r="A22180" s="13" t="s">
        <v>279</v>
      </c>
      <c r="B22180" s="13">
        <v>1875</v>
      </c>
      <c r="C22180" s="13">
        <v>5277730</v>
      </c>
    </row>
    <row r="22181" spans="1:4" ht="15.75" hidden="1" customHeight="1">
      <c r="A22181" s="13" t="s">
        <v>279</v>
      </c>
      <c r="B22181" s="13">
        <v>1876</v>
      </c>
      <c r="C22181" s="13">
        <v>5255021</v>
      </c>
    </row>
    <row r="22182" spans="1:4" ht="15.75" hidden="1" customHeight="1">
      <c r="A22182" s="13" t="s">
        <v>279</v>
      </c>
      <c r="B22182" s="13">
        <v>1877</v>
      </c>
      <c r="C22182" s="13">
        <v>5232409</v>
      </c>
    </row>
    <row r="22183" spans="1:4" ht="15.75" hidden="1" customHeight="1">
      <c r="A22183" s="13" t="s">
        <v>279</v>
      </c>
      <c r="B22183" s="13">
        <v>1878</v>
      </c>
      <c r="C22183" s="13">
        <v>5209894</v>
      </c>
    </row>
    <row r="22184" spans="1:4" ht="15.75" hidden="1" customHeight="1">
      <c r="A22184" s="13" t="s">
        <v>279</v>
      </c>
      <c r="B22184" s="13">
        <v>1879</v>
      </c>
      <c r="C22184" s="13">
        <v>5181609</v>
      </c>
    </row>
    <row r="22185" spans="1:4" ht="15.75" hidden="1" customHeight="1">
      <c r="A22185" s="13" t="s">
        <v>279</v>
      </c>
      <c r="B22185" s="13">
        <v>1880</v>
      </c>
      <c r="C22185" s="13">
        <v>5147638</v>
      </c>
      <c r="D22185" s="13">
        <v>0.35199999999999998</v>
      </c>
    </row>
    <row r="22186" spans="1:4" ht="15.75" hidden="1" customHeight="1">
      <c r="A22186" s="13" t="s">
        <v>279</v>
      </c>
      <c r="B22186" s="13">
        <v>1881</v>
      </c>
      <c r="C22186" s="13">
        <v>5108066</v>
      </c>
      <c r="D22186" s="13">
        <v>0.35199999999999998</v>
      </c>
    </row>
    <row r="22187" spans="1:4" ht="15.75" hidden="1" customHeight="1">
      <c r="A22187" s="13" t="s">
        <v>279</v>
      </c>
      <c r="B22187" s="13">
        <v>1882</v>
      </c>
      <c r="C22187" s="13">
        <v>5062975</v>
      </c>
    </row>
    <row r="22188" spans="1:4" ht="15.75" hidden="1" customHeight="1">
      <c r="A22188" s="13" t="s">
        <v>279</v>
      </c>
      <c r="B22188" s="13">
        <v>1883</v>
      </c>
      <c r="C22188" s="13">
        <v>5012447</v>
      </c>
    </row>
    <row r="22189" spans="1:4" ht="15.75" hidden="1" customHeight="1">
      <c r="A22189" s="13" t="s">
        <v>279</v>
      </c>
      <c r="B22189" s="13">
        <v>1884</v>
      </c>
      <c r="C22189" s="13">
        <v>4962424</v>
      </c>
    </row>
    <row r="22190" spans="1:4" ht="15.75" hidden="1" customHeight="1">
      <c r="A22190" s="13" t="s">
        <v>279</v>
      </c>
      <c r="B22190" s="13">
        <v>1885</v>
      </c>
      <c r="C22190" s="13">
        <v>4912899</v>
      </c>
    </row>
    <row r="22191" spans="1:4" ht="15.75" hidden="1" customHeight="1">
      <c r="A22191" s="13" t="s">
        <v>279</v>
      </c>
      <c r="B22191" s="13">
        <v>1886</v>
      </c>
      <c r="C22191" s="13">
        <v>4863868</v>
      </c>
    </row>
    <row r="22192" spans="1:4" ht="15.75" hidden="1" customHeight="1">
      <c r="A22192" s="13" t="s">
        <v>279</v>
      </c>
      <c r="B22192" s="13">
        <v>1887</v>
      </c>
      <c r="C22192" s="13">
        <v>4815326</v>
      </c>
    </row>
    <row r="22193" spans="1:3" ht="15.75" hidden="1" customHeight="1">
      <c r="A22193" s="13" t="s">
        <v>279</v>
      </c>
      <c r="B22193" s="13">
        <v>1888</v>
      </c>
      <c r="C22193" s="13">
        <v>4767268</v>
      </c>
    </row>
    <row r="22194" spans="1:3" ht="15.75" hidden="1" customHeight="1">
      <c r="A22194" s="13" t="s">
        <v>279</v>
      </c>
      <c r="B22194" s="13">
        <v>1889</v>
      </c>
      <c r="C22194" s="13">
        <v>4723737</v>
      </c>
    </row>
    <row r="22195" spans="1:3" ht="15.75" hidden="1" customHeight="1">
      <c r="A22195" s="13" t="s">
        <v>279</v>
      </c>
      <c r="B22195" s="13">
        <v>1890</v>
      </c>
      <c r="C22195" s="13">
        <v>4684663</v>
      </c>
    </row>
    <row r="22196" spans="1:3" ht="15.75" hidden="1" customHeight="1">
      <c r="A22196" s="13" t="s">
        <v>279</v>
      </c>
      <c r="B22196" s="13">
        <v>1891</v>
      </c>
      <c r="C22196" s="13">
        <v>4649978</v>
      </c>
    </row>
    <row r="22197" spans="1:3" ht="15.75" hidden="1" customHeight="1">
      <c r="A22197" s="13" t="s">
        <v>279</v>
      </c>
      <c r="B22197" s="13">
        <v>1892</v>
      </c>
      <c r="C22197" s="13">
        <v>4619615</v>
      </c>
    </row>
    <row r="22198" spans="1:3" ht="15.75" hidden="1" customHeight="1">
      <c r="A22198" s="13" t="s">
        <v>279</v>
      </c>
      <c r="B22198" s="13">
        <v>1893</v>
      </c>
      <c r="C22198" s="13">
        <v>4593507</v>
      </c>
    </row>
    <row r="22199" spans="1:3" ht="15.75" hidden="1" customHeight="1">
      <c r="A22199" s="13" t="s">
        <v>279</v>
      </c>
      <c r="B22199" s="13">
        <v>1894</v>
      </c>
      <c r="C22199" s="13">
        <v>4567547</v>
      </c>
    </row>
    <row r="22200" spans="1:3" ht="15.75" hidden="1" customHeight="1">
      <c r="A22200" s="13" t="s">
        <v>279</v>
      </c>
      <c r="B22200" s="13">
        <v>1895</v>
      </c>
      <c r="C22200" s="13">
        <v>4541732</v>
      </c>
    </row>
    <row r="22201" spans="1:3" ht="15.75" hidden="1" customHeight="1">
      <c r="A22201" s="13" t="s">
        <v>279</v>
      </c>
      <c r="B22201" s="13">
        <v>1896</v>
      </c>
      <c r="C22201" s="13">
        <v>4516064</v>
      </c>
    </row>
    <row r="22202" spans="1:3" ht="15.75" hidden="1" customHeight="1">
      <c r="A22202" s="13" t="s">
        <v>279</v>
      </c>
      <c r="B22202" s="13">
        <v>1897</v>
      </c>
      <c r="C22202" s="13">
        <v>4490540</v>
      </c>
    </row>
    <row r="22203" spans="1:3" ht="15.75" hidden="1" customHeight="1">
      <c r="A22203" s="13" t="s">
        <v>279</v>
      </c>
      <c r="B22203" s="13">
        <v>1898</v>
      </c>
      <c r="C22203" s="13">
        <v>4465160</v>
      </c>
    </row>
    <row r="22204" spans="1:3" ht="15.75" hidden="1" customHeight="1">
      <c r="A22204" s="13" t="s">
        <v>279</v>
      </c>
      <c r="B22204" s="13">
        <v>1899</v>
      </c>
      <c r="C22204" s="13">
        <v>4443025</v>
      </c>
    </row>
    <row r="22205" spans="1:3" ht="15.75" hidden="1" customHeight="1">
      <c r="A22205" s="13" t="s">
        <v>279</v>
      </c>
      <c r="B22205" s="13">
        <v>1900</v>
      </c>
      <c r="C22205" s="13">
        <v>4424108</v>
      </c>
    </row>
    <row r="22206" spans="1:3" ht="15.75" hidden="1" customHeight="1">
      <c r="A22206" s="13" t="s">
        <v>279</v>
      </c>
      <c r="B22206" s="13">
        <v>1901</v>
      </c>
      <c r="C22206" s="13">
        <v>4408385</v>
      </c>
    </row>
    <row r="22207" spans="1:3" ht="15.75" hidden="1" customHeight="1">
      <c r="A22207" s="13" t="s">
        <v>279</v>
      </c>
      <c r="B22207" s="13">
        <v>1902</v>
      </c>
      <c r="C22207" s="13">
        <v>4395829</v>
      </c>
    </row>
    <row r="22208" spans="1:3" ht="15.75" hidden="1" customHeight="1">
      <c r="A22208" s="13" t="s">
        <v>279</v>
      </c>
      <c r="B22208" s="13">
        <v>1903</v>
      </c>
      <c r="C22208" s="13">
        <v>4386416</v>
      </c>
    </row>
    <row r="22209" spans="1:4" ht="15.75" hidden="1" customHeight="1">
      <c r="A22209" s="13" t="s">
        <v>279</v>
      </c>
      <c r="B22209" s="13">
        <v>1904</v>
      </c>
      <c r="C22209" s="13">
        <v>4377023</v>
      </c>
    </row>
    <row r="22210" spans="1:4" ht="15.75" hidden="1" customHeight="1">
      <c r="A22210" s="13" t="s">
        <v>279</v>
      </c>
      <c r="B22210" s="13">
        <v>1905</v>
      </c>
      <c r="C22210" s="13">
        <v>4367650</v>
      </c>
    </row>
    <row r="22211" spans="1:4" ht="15.75" hidden="1" customHeight="1">
      <c r="A22211" s="13" t="s">
        <v>279</v>
      </c>
      <c r="B22211" s="13">
        <v>1906</v>
      </c>
      <c r="C22211" s="13">
        <v>4358296</v>
      </c>
    </row>
    <row r="22212" spans="1:4" ht="15.75" hidden="1" customHeight="1">
      <c r="A22212" s="13" t="s">
        <v>279</v>
      </c>
      <c r="B22212" s="13">
        <v>1907</v>
      </c>
      <c r="C22212" s="13">
        <v>4348962</v>
      </c>
    </row>
    <row r="22213" spans="1:4" ht="15.75" hidden="1" customHeight="1">
      <c r="A22213" s="13" t="s">
        <v>279</v>
      </c>
      <c r="B22213" s="13">
        <v>1908</v>
      </c>
      <c r="C22213" s="13">
        <v>4339648</v>
      </c>
    </row>
    <row r="22214" spans="1:4" ht="15.75" hidden="1" customHeight="1">
      <c r="A22214" s="13" t="s">
        <v>279</v>
      </c>
      <c r="B22214" s="13">
        <v>1909</v>
      </c>
      <c r="C22214" s="13">
        <v>4331518</v>
      </c>
    </row>
    <row r="22215" spans="1:4" ht="15.75" hidden="1" customHeight="1">
      <c r="A22215" s="13" t="s">
        <v>279</v>
      </c>
      <c r="B22215" s="13">
        <v>1910</v>
      </c>
      <c r="C22215" s="13">
        <v>4324569</v>
      </c>
      <c r="D22215" s="13">
        <v>0.216</v>
      </c>
    </row>
    <row r="22216" spans="1:4" ht="15.75" hidden="1" customHeight="1">
      <c r="A22216" s="13" t="s">
        <v>279</v>
      </c>
      <c r="B22216" s="13">
        <v>1911</v>
      </c>
      <c r="C22216" s="13">
        <v>4318796</v>
      </c>
    </row>
    <row r="22217" spans="1:4" ht="15.75" hidden="1" customHeight="1">
      <c r="A22217" s="13" t="s">
        <v>279</v>
      </c>
      <c r="B22217" s="13">
        <v>1912</v>
      </c>
      <c r="C22217" s="13">
        <v>4314196</v>
      </c>
    </row>
    <row r="22218" spans="1:4" ht="15.75" hidden="1" customHeight="1">
      <c r="A22218" s="13" t="s">
        <v>279</v>
      </c>
      <c r="B22218" s="13">
        <v>1913</v>
      </c>
      <c r="C22218" s="13">
        <v>4310765</v>
      </c>
      <c r="D22218" s="13">
        <v>0.224</v>
      </c>
    </row>
    <row r="22219" spans="1:4" ht="15.75" hidden="1" customHeight="1">
      <c r="A22219" s="13" t="s">
        <v>279</v>
      </c>
      <c r="B22219" s="13">
        <v>1914</v>
      </c>
      <c r="C22219" s="13">
        <v>4307336</v>
      </c>
      <c r="D22219" s="13">
        <v>0.249</v>
      </c>
    </row>
    <row r="22220" spans="1:4" ht="15.75" hidden="1" customHeight="1">
      <c r="A22220" s="13" t="s">
        <v>279</v>
      </c>
      <c r="B22220" s="13">
        <v>1915</v>
      </c>
      <c r="C22220" s="13">
        <v>4303910</v>
      </c>
      <c r="D22220" s="13">
        <v>0.22700000000000001</v>
      </c>
    </row>
    <row r="22221" spans="1:4" ht="15.75" hidden="1" customHeight="1">
      <c r="A22221" s="13" t="s">
        <v>279</v>
      </c>
      <c r="B22221" s="13">
        <v>1916</v>
      </c>
      <c r="C22221" s="13">
        <v>4300487</v>
      </c>
      <c r="D22221" s="13">
        <v>0.24199999999999999</v>
      </c>
    </row>
    <row r="22222" spans="1:4" ht="15.75" hidden="1" customHeight="1">
      <c r="A22222" s="13" t="s">
        <v>279</v>
      </c>
      <c r="B22222" s="13">
        <v>1917</v>
      </c>
      <c r="C22222" s="13">
        <v>4297066</v>
      </c>
      <c r="D22222" s="13">
        <v>0.25600000000000001</v>
      </c>
    </row>
    <row r="22223" spans="1:4" ht="15.75" hidden="1" customHeight="1">
      <c r="A22223" s="13" t="s">
        <v>279</v>
      </c>
      <c r="B22223" s="13">
        <v>1918</v>
      </c>
      <c r="C22223" s="13">
        <v>4294708</v>
      </c>
      <c r="D22223" s="13">
        <v>0.245</v>
      </c>
    </row>
    <row r="22224" spans="1:4" ht="15.75" hidden="1" customHeight="1">
      <c r="A22224" s="13" t="s">
        <v>279</v>
      </c>
      <c r="B22224" s="13">
        <v>1919</v>
      </c>
      <c r="C22224" s="13">
        <v>4259285</v>
      </c>
      <c r="D22224" s="13">
        <v>0.249</v>
      </c>
    </row>
    <row r="22225" spans="1:4" ht="15.75" hidden="1" customHeight="1">
      <c r="A22225" s="13" t="s">
        <v>279</v>
      </c>
      <c r="B22225" s="13">
        <v>1920</v>
      </c>
      <c r="C22225" s="13">
        <v>4192107</v>
      </c>
      <c r="D22225" s="13">
        <v>0.29299999999999998</v>
      </c>
    </row>
    <row r="22226" spans="1:4" ht="15.75" hidden="1" customHeight="1">
      <c r="A22226" s="13" t="s">
        <v>279</v>
      </c>
      <c r="B22226" s="13">
        <v>1921</v>
      </c>
      <c r="C22226" s="13">
        <v>4094434</v>
      </c>
      <c r="D22226" s="13">
        <v>0.23799999999999999</v>
      </c>
    </row>
    <row r="22227" spans="1:4" ht="15.75" hidden="1" customHeight="1">
      <c r="A22227" s="13" t="s">
        <v>279</v>
      </c>
      <c r="B22227" s="13">
        <v>1922</v>
      </c>
      <c r="C22227" s="13">
        <v>3967476</v>
      </c>
    </row>
    <row r="22228" spans="1:4" ht="15.75" hidden="1" customHeight="1">
      <c r="A22228" s="13" t="s">
        <v>279</v>
      </c>
      <c r="B22228" s="13">
        <v>1923</v>
      </c>
      <c r="C22228" s="13">
        <v>3812396</v>
      </c>
    </row>
    <row r="22229" spans="1:4" ht="15.75" hidden="1" customHeight="1">
      <c r="A22229" s="13" t="s">
        <v>279</v>
      </c>
      <c r="B22229" s="13">
        <v>1924</v>
      </c>
      <c r="C22229" s="13">
        <v>3663378</v>
      </c>
      <c r="D22229" s="13">
        <v>6.6870000000000003</v>
      </c>
    </row>
    <row r="22230" spans="1:4" ht="15.75" hidden="1" customHeight="1">
      <c r="A22230" s="13" t="s">
        <v>279</v>
      </c>
      <c r="B22230" s="13">
        <v>1925</v>
      </c>
      <c r="C22230" s="13">
        <v>3520184</v>
      </c>
      <c r="D22230" s="13">
        <v>6.0350000000000001</v>
      </c>
    </row>
    <row r="22231" spans="1:4" ht="15.75" hidden="1" customHeight="1">
      <c r="A22231" s="13" t="s">
        <v>279</v>
      </c>
      <c r="B22231" s="13">
        <v>1926</v>
      </c>
      <c r="C22231" s="13">
        <v>3382587</v>
      </c>
      <c r="D22231" s="13">
        <v>8.0969999999999995</v>
      </c>
    </row>
    <row r="22232" spans="1:4" ht="15.75" hidden="1" customHeight="1">
      <c r="A22232" s="13" t="s">
        <v>279</v>
      </c>
      <c r="B22232" s="13">
        <v>1927</v>
      </c>
      <c r="C22232" s="13">
        <v>3250369</v>
      </c>
      <c r="D22232" s="13">
        <v>6.7309999999999999</v>
      </c>
    </row>
    <row r="22233" spans="1:4" ht="15.75" hidden="1" customHeight="1">
      <c r="A22233" s="13" t="s">
        <v>279</v>
      </c>
      <c r="B22233" s="13">
        <v>1928</v>
      </c>
      <c r="C22233" s="13">
        <v>3123319</v>
      </c>
      <c r="D22233" s="13">
        <v>6.4850000000000003</v>
      </c>
    </row>
    <row r="22234" spans="1:4" ht="15.75" hidden="1" customHeight="1">
      <c r="A22234" s="13" t="s">
        <v>279</v>
      </c>
      <c r="B22234" s="13">
        <v>1929</v>
      </c>
      <c r="C22234" s="13">
        <v>3024351</v>
      </c>
      <c r="D22234" s="13">
        <v>9.9990000000000006</v>
      </c>
    </row>
    <row r="22235" spans="1:4" ht="15.75" hidden="1" customHeight="1">
      <c r="A22235" s="13" t="s">
        <v>279</v>
      </c>
      <c r="B22235" s="13">
        <v>1930</v>
      </c>
      <c r="C22235" s="13">
        <v>2952393</v>
      </c>
      <c r="D22235" s="13">
        <v>9.5519999999999996</v>
      </c>
    </row>
    <row r="22236" spans="1:4" ht="15.75" hidden="1" customHeight="1">
      <c r="A22236" s="13" t="s">
        <v>279</v>
      </c>
      <c r="B22236" s="13">
        <v>1931</v>
      </c>
      <c r="C22236" s="13">
        <v>2906413</v>
      </c>
      <c r="D22236" s="13">
        <v>9.8420000000000005</v>
      </c>
    </row>
    <row r="22237" spans="1:4" ht="15.75" hidden="1" customHeight="1">
      <c r="A22237" s="13" t="s">
        <v>279</v>
      </c>
      <c r="B22237" s="13">
        <v>1932</v>
      </c>
      <c r="C22237" s="13">
        <v>2885420</v>
      </c>
      <c r="D22237" s="13">
        <v>6.4269999999999996</v>
      </c>
    </row>
    <row r="22238" spans="1:4" ht="15.75" hidden="1" customHeight="1">
      <c r="A22238" s="13" t="s">
        <v>279</v>
      </c>
      <c r="B22238" s="13">
        <v>1933</v>
      </c>
      <c r="C22238" s="13">
        <v>2888461</v>
      </c>
      <c r="D22238" s="13">
        <v>9.266</v>
      </c>
    </row>
    <row r="22239" spans="1:4" ht="15.75" hidden="1" customHeight="1">
      <c r="A22239" s="13" t="s">
        <v>279</v>
      </c>
      <c r="B22239" s="13">
        <v>1934</v>
      </c>
      <c r="C22239" s="13">
        <v>2891506</v>
      </c>
      <c r="D22239" s="13">
        <v>9.4819999999999993</v>
      </c>
    </row>
    <row r="22240" spans="1:4" ht="15.75" hidden="1" customHeight="1">
      <c r="A22240" s="13" t="s">
        <v>279</v>
      </c>
      <c r="B22240" s="13">
        <v>1935</v>
      </c>
      <c r="C22240" s="13">
        <v>2894554</v>
      </c>
      <c r="D22240" s="13">
        <v>9.5340000000000007</v>
      </c>
    </row>
    <row r="22241" spans="1:4" ht="15.75" hidden="1" customHeight="1">
      <c r="A22241" s="13" t="s">
        <v>279</v>
      </c>
      <c r="B22241" s="13">
        <v>1936</v>
      </c>
      <c r="C22241" s="13">
        <v>2897605</v>
      </c>
      <c r="D22241" s="13">
        <v>10.146000000000001</v>
      </c>
    </row>
    <row r="22242" spans="1:4" ht="15.75" hidden="1" customHeight="1">
      <c r="A22242" s="13" t="s">
        <v>279</v>
      </c>
      <c r="B22242" s="13">
        <v>1937</v>
      </c>
      <c r="C22242" s="13">
        <v>2900660</v>
      </c>
      <c r="D22242" s="13">
        <v>10.353999999999999</v>
      </c>
    </row>
    <row r="22243" spans="1:4" ht="15.75" hidden="1" customHeight="1">
      <c r="A22243" s="13" t="s">
        <v>279</v>
      </c>
      <c r="B22243" s="13">
        <v>1938</v>
      </c>
      <c r="C22243" s="13">
        <v>2903717</v>
      </c>
      <c r="D22243" s="13">
        <v>9.9659999999999993</v>
      </c>
    </row>
    <row r="22244" spans="1:4" ht="15.75" hidden="1" customHeight="1">
      <c r="A22244" s="13" t="s">
        <v>279</v>
      </c>
      <c r="B22244" s="13">
        <v>1939</v>
      </c>
      <c r="C22244" s="13">
        <v>2906263</v>
      </c>
      <c r="D22244" s="13">
        <v>11.53</v>
      </c>
    </row>
    <row r="22245" spans="1:4" ht="15.75" hidden="1" customHeight="1">
      <c r="A22245" s="13" t="s">
        <v>279</v>
      </c>
      <c r="B22245" s="13">
        <v>1940</v>
      </c>
      <c r="C22245" s="13">
        <v>2908297</v>
      </c>
      <c r="D22245" s="13">
        <v>11.522</v>
      </c>
    </row>
    <row r="22246" spans="1:4" ht="15.75" hidden="1" customHeight="1">
      <c r="A22246" s="13" t="s">
        <v>279</v>
      </c>
      <c r="B22246" s="13">
        <v>1941</v>
      </c>
      <c r="C22246" s="13">
        <v>2909818</v>
      </c>
      <c r="D22246" s="13">
        <v>8.4480000000000004</v>
      </c>
    </row>
    <row r="22247" spans="1:4" ht="15.75" hidden="1" customHeight="1">
      <c r="A22247" s="13" t="s">
        <v>279</v>
      </c>
      <c r="B22247" s="13">
        <v>1942</v>
      </c>
      <c r="C22247" s="13">
        <v>2910825</v>
      </c>
      <c r="D22247" s="13">
        <v>7.016</v>
      </c>
    </row>
    <row r="22248" spans="1:4" ht="15.75" hidden="1" customHeight="1">
      <c r="A22248" s="13" t="s">
        <v>279</v>
      </c>
      <c r="B22248" s="13">
        <v>1943</v>
      </c>
      <c r="C22248" s="13">
        <v>2911319</v>
      </c>
      <c r="D22248" s="13">
        <v>7.1109999999999998</v>
      </c>
    </row>
    <row r="22249" spans="1:4" ht="15.75" hidden="1" customHeight="1">
      <c r="A22249" s="13" t="s">
        <v>279</v>
      </c>
      <c r="B22249" s="13">
        <v>1944</v>
      </c>
      <c r="C22249" s="13">
        <v>2911812</v>
      </c>
      <c r="D22249" s="13">
        <v>6.3559999999999999</v>
      </c>
    </row>
    <row r="22250" spans="1:4" ht="15.75" hidden="1" customHeight="1">
      <c r="A22250" s="13" t="s">
        <v>279</v>
      </c>
      <c r="B22250" s="13">
        <v>1945</v>
      </c>
      <c r="C22250" s="13">
        <v>2912306</v>
      </c>
      <c r="D22250" s="13">
        <v>6.8330000000000002</v>
      </c>
    </row>
    <row r="22251" spans="1:4" ht="15.75" hidden="1" customHeight="1">
      <c r="A22251" s="13" t="s">
        <v>279</v>
      </c>
      <c r="B22251" s="13">
        <v>1946</v>
      </c>
      <c r="C22251" s="13">
        <v>2912799</v>
      </c>
      <c r="D22251" s="13">
        <v>8.1950000000000003</v>
      </c>
    </row>
    <row r="22252" spans="1:4" ht="15.75" hidden="1" customHeight="1">
      <c r="A22252" s="13" t="s">
        <v>279</v>
      </c>
      <c r="B22252" s="13">
        <v>1947</v>
      </c>
      <c r="C22252" s="13">
        <v>2913293</v>
      </c>
      <c r="D22252" s="13">
        <v>8.8109999999999999</v>
      </c>
    </row>
    <row r="22253" spans="1:4" ht="15.75" hidden="1" customHeight="1">
      <c r="A22253" s="13" t="s">
        <v>279</v>
      </c>
      <c r="B22253" s="13">
        <v>1948</v>
      </c>
      <c r="C22253" s="13">
        <v>2913787</v>
      </c>
      <c r="D22253" s="13">
        <v>8.4440000000000008</v>
      </c>
    </row>
    <row r="22254" spans="1:4" ht="15.75" hidden="1" customHeight="1">
      <c r="A22254" s="13" t="s">
        <v>279</v>
      </c>
      <c r="B22254" s="13">
        <v>1949</v>
      </c>
      <c r="C22254" s="13">
        <v>2911552</v>
      </c>
      <c r="D22254" s="13">
        <v>8.3450000000000006</v>
      </c>
    </row>
    <row r="22255" spans="1:4" ht="15.75" hidden="1" customHeight="1">
      <c r="A22255" s="13" t="s">
        <v>279</v>
      </c>
      <c r="B22255" s="13">
        <v>1950</v>
      </c>
      <c r="C22255" s="13">
        <v>2906608</v>
      </c>
      <c r="D22255" s="13">
        <v>9.7260000000000009</v>
      </c>
    </row>
    <row r="22256" spans="1:4" ht="15.75" hidden="1" customHeight="1">
      <c r="A22256" s="13" t="s">
        <v>279</v>
      </c>
      <c r="B22256" s="13">
        <v>1951</v>
      </c>
      <c r="C22256" s="13">
        <v>2924713</v>
      </c>
      <c r="D22256" s="13">
        <v>10.507</v>
      </c>
    </row>
    <row r="22257" spans="1:4" ht="15.75" hidden="1" customHeight="1">
      <c r="A22257" s="13" t="s">
        <v>279</v>
      </c>
      <c r="B22257" s="13">
        <v>1952</v>
      </c>
      <c r="C22257" s="13">
        <v>2929379</v>
      </c>
      <c r="D22257" s="13">
        <v>9.6199999999999992</v>
      </c>
    </row>
    <row r="22258" spans="1:4" ht="15.75" hidden="1" customHeight="1">
      <c r="A22258" s="13" t="s">
        <v>279</v>
      </c>
      <c r="B22258" s="13">
        <v>1953</v>
      </c>
      <c r="C22258" s="13">
        <v>2917036</v>
      </c>
      <c r="D22258" s="13">
        <v>9.5350000000000001</v>
      </c>
    </row>
    <row r="22259" spans="1:4" ht="15.75" hidden="1" customHeight="1">
      <c r="A22259" s="13" t="s">
        <v>279</v>
      </c>
      <c r="B22259" s="13">
        <v>1954</v>
      </c>
      <c r="C22259" s="13">
        <v>2902783</v>
      </c>
      <c r="D22259" s="13">
        <v>9.0920000000000005</v>
      </c>
    </row>
    <row r="22260" spans="1:4" ht="15.75" hidden="1" customHeight="1">
      <c r="A22260" s="13" t="s">
        <v>279</v>
      </c>
      <c r="B22260" s="13">
        <v>1955</v>
      </c>
      <c r="C22260" s="13">
        <v>2886375</v>
      </c>
      <c r="D22260" s="13">
        <v>11.715</v>
      </c>
    </row>
    <row r="22261" spans="1:4" ht="15.75" hidden="1" customHeight="1">
      <c r="A22261" s="13" t="s">
        <v>279</v>
      </c>
      <c r="B22261" s="13">
        <v>1956</v>
      </c>
      <c r="C22261" s="13">
        <v>2869658</v>
      </c>
      <c r="D22261" s="13">
        <v>10.923</v>
      </c>
    </row>
    <row r="22262" spans="1:4" ht="15.75" hidden="1" customHeight="1">
      <c r="A22262" s="13" t="s">
        <v>279</v>
      </c>
      <c r="B22262" s="13">
        <v>1957</v>
      </c>
      <c r="C22262" s="13">
        <v>2854321</v>
      </c>
      <c r="D22262" s="13">
        <v>9.718</v>
      </c>
    </row>
    <row r="22263" spans="1:4" ht="15.75" hidden="1" customHeight="1">
      <c r="A22263" s="13" t="s">
        <v>279</v>
      </c>
      <c r="B22263" s="13">
        <v>1958</v>
      </c>
      <c r="C22263" s="13">
        <v>2838765</v>
      </c>
      <c r="D22263" s="13">
        <v>8.9559999999999995</v>
      </c>
    </row>
    <row r="22264" spans="1:4" ht="15.75" hidden="1" customHeight="1">
      <c r="A22264" s="13" t="s">
        <v>279</v>
      </c>
      <c r="B22264" s="13">
        <v>1959</v>
      </c>
      <c r="C22264" s="13">
        <v>2823474</v>
      </c>
      <c r="D22264" s="13">
        <v>12.311999999999999</v>
      </c>
    </row>
    <row r="22265" spans="1:4" ht="15.75" hidden="1" customHeight="1">
      <c r="A22265" s="13" t="s">
        <v>279</v>
      </c>
      <c r="B22265" s="13">
        <v>1960</v>
      </c>
      <c r="C22265" s="13">
        <v>2811075</v>
      </c>
      <c r="D22265" s="13">
        <v>11.169</v>
      </c>
    </row>
    <row r="22266" spans="1:4" ht="15.75" hidden="1" customHeight="1">
      <c r="A22266" s="13" t="s">
        <v>279</v>
      </c>
      <c r="B22266" s="13">
        <v>1961</v>
      </c>
      <c r="C22266" s="13">
        <v>2807012</v>
      </c>
      <c r="D22266" s="13">
        <v>12.353</v>
      </c>
    </row>
    <row r="22267" spans="1:4" ht="15.75" hidden="1" customHeight="1">
      <c r="A22267" s="13" t="s">
        <v>279</v>
      </c>
      <c r="B22267" s="13">
        <v>1962</v>
      </c>
      <c r="C22267" s="13">
        <v>2813072</v>
      </c>
      <c r="D22267" s="13">
        <v>13.106999999999999</v>
      </c>
    </row>
    <row r="22268" spans="1:4" ht="15.75" hidden="1" customHeight="1">
      <c r="A22268" s="13" t="s">
        <v>279</v>
      </c>
      <c r="B22268" s="13">
        <v>1963</v>
      </c>
      <c r="C22268" s="13">
        <v>2824097</v>
      </c>
      <c r="D22268" s="13">
        <v>13.446999999999999</v>
      </c>
    </row>
    <row r="22269" spans="1:4" ht="15.75" hidden="1" customHeight="1">
      <c r="A22269" s="13" t="s">
        <v>279</v>
      </c>
      <c r="B22269" s="13">
        <v>1964</v>
      </c>
      <c r="C22269" s="13">
        <v>2837439</v>
      </c>
      <c r="D22269" s="13">
        <v>14.215999999999999</v>
      </c>
    </row>
    <row r="22270" spans="1:4" ht="15.75" hidden="1" customHeight="1">
      <c r="A22270" s="13" t="s">
        <v>279</v>
      </c>
      <c r="B22270" s="13">
        <v>1965</v>
      </c>
      <c r="C22270" s="13">
        <v>2852404</v>
      </c>
      <c r="D22270" s="13">
        <v>13.717000000000001</v>
      </c>
    </row>
    <row r="22271" spans="1:4" ht="15.75" hidden="1" customHeight="1">
      <c r="A22271" s="13" t="s">
        <v>279</v>
      </c>
      <c r="B22271" s="13">
        <v>1966</v>
      </c>
      <c r="C22271" s="13">
        <v>2867008</v>
      </c>
      <c r="D22271" s="13">
        <v>15.095000000000001</v>
      </c>
    </row>
    <row r="22272" spans="1:4" ht="15.75" hidden="1" customHeight="1">
      <c r="A22272" s="13" t="s">
        <v>279</v>
      </c>
      <c r="B22272" s="13">
        <v>1967</v>
      </c>
      <c r="C22272" s="13">
        <v>2882744</v>
      </c>
      <c r="D22272" s="13">
        <v>16.395</v>
      </c>
    </row>
    <row r="22273" spans="1:4" ht="15.75" hidden="1" customHeight="1">
      <c r="A22273" s="13" t="s">
        <v>279</v>
      </c>
      <c r="B22273" s="13">
        <v>1968</v>
      </c>
      <c r="C22273" s="13">
        <v>2899653</v>
      </c>
      <c r="D22273" s="13">
        <v>17.802</v>
      </c>
    </row>
    <row r="22274" spans="1:4" ht="15.75" hidden="1" customHeight="1">
      <c r="A22274" s="13" t="s">
        <v>279</v>
      </c>
      <c r="B22274" s="13">
        <v>1969</v>
      </c>
      <c r="C22274" s="13">
        <v>2917193</v>
      </c>
      <c r="D22274" s="13">
        <v>18.494</v>
      </c>
    </row>
    <row r="22275" spans="1:4" ht="15.75" hidden="1" customHeight="1">
      <c r="A22275" s="13" t="s">
        <v>279</v>
      </c>
      <c r="B22275" s="13">
        <v>1970</v>
      </c>
      <c r="C22275" s="13">
        <v>2937647</v>
      </c>
      <c r="D22275" s="13">
        <v>19.393999999999998</v>
      </c>
    </row>
    <row r="22276" spans="1:4" ht="15.75" hidden="1" customHeight="1">
      <c r="A22276" s="13" t="s">
        <v>279</v>
      </c>
      <c r="B22276" s="13">
        <v>1971</v>
      </c>
      <c r="C22276" s="13">
        <v>2969402</v>
      </c>
      <c r="D22276" s="13">
        <v>22.475999999999999</v>
      </c>
    </row>
    <row r="22277" spans="1:4" ht="15.75" hidden="1" customHeight="1">
      <c r="A22277" s="13" t="s">
        <v>279</v>
      </c>
      <c r="B22277" s="13">
        <v>1972</v>
      </c>
      <c r="C22277" s="13">
        <v>3013995</v>
      </c>
      <c r="D22277" s="13">
        <v>22.036000000000001</v>
      </c>
    </row>
    <row r="22278" spans="1:4" ht="15.75" hidden="1" customHeight="1">
      <c r="A22278" s="13" t="s">
        <v>279</v>
      </c>
      <c r="B22278" s="13">
        <v>1973</v>
      </c>
      <c r="C22278" s="13">
        <v>3062017</v>
      </c>
      <c r="D22278" s="13">
        <v>22.846</v>
      </c>
    </row>
    <row r="22279" spans="1:4" ht="15.75" hidden="1" customHeight="1">
      <c r="A22279" s="13" t="s">
        <v>279</v>
      </c>
      <c r="B22279" s="13">
        <v>1974</v>
      </c>
      <c r="C22279" s="13">
        <v>3110101</v>
      </c>
      <c r="D22279" s="13">
        <v>23.292999999999999</v>
      </c>
    </row>
    <row r="22280" spans="1:4" ht="15.75" hidden="1" customHeight="1">
      <c r="A22280" s="13" t="s">
        <v>279</v>
      </c>
      <c r="B22280" s="13">
        <v>1975</v>
      </c>
      <c r="C22280" s="13">
        <v>3157921</v>
      </c>
      <c r="D22280" s="13">
        <v>22.047999999999998</v>
      </c>
    </row>
    <row r="22281" spans="1:4" ht="15.75" hidden="1" customHeight="1">
      <c r="A22281" s="13" t="s">
        <v>279</v>
      </c>
      <c r="B22281" s="13">
        <v>1976</v>
      </c>
      <c r="C22281" s="13">
        <v>3205754</v>
      </c>
      <c r="D22281" s="13">
        <v>22.292999999999999</v>
      </c>
    </row>
    <row r="22282" spans="1:4" ht="15.75" hidden="1" customHeight="1">
      <c r="A22282" s="13" t="s">
        <v>279</v>
      </c>
      <c r="B22282" s="13">
        <v>1977</v>
      </c>
      <c r="C22282" s="13">
        <v>3254661</v>
      </c>
      <c r="D22282" s="13">
        <v>23.568999999999999</v>
      </c>
    </row>
    <row r="22283" spans="1:4" ht="15.75" hidden="1" customHeight="1">
      <c r="A22283" s="13" t="s">
        <v>279</v>
      </c>
      <c r="B22283" s="13">
        <v>1978</v>
      </c>
      <c r="C22283" s="13">
        <v>3305575</v>
      </c>
      <c r="D22283" s="13">
        <v>23.58</v>
      </c>
    </row>
    <row r="22284" spans="1:4" ht="15.75" hidden="1" customHeight="1">
      <c r="A22284" s="13" t="s">
        <v>279</v>
      </c>
      <c r="B22284" s="13">
        <v>1979</v>
      </c>
      <c r="C22284" s="13">
        <v>3351902</v>
      </c>
      <c r="D22284" s="13">
        <v>27.402999999999999</v>
      </c>
    </row>
    <row r="22285" spans="1:4" ht="15.75" hidden="1" customHeight="1">
      <c r="A22285" s="13" t="s">
        <v>279</v>
      </c>
      <c r="B22285" s="13">
        <v>1980</v>
      </c>
      <c r="C22285" s="13">
        <v>3391393</v>
      </c>
      <c r="D22285" s="13">
        <v>26.271999999999998</v>
      </c>
    </row>
    <row r="22286" spans="1:4" ht="15.75" hidden="1" customHeight="1">
      <c r="A22286" s="13" t="s">
        <v>279</v>
      </c>
      <c r="B22286" s="13">
        <v>1981</v>
      </c>
      <c r="C22286" s="13">
        <v>3424834</v>
      </c>
      <c r="D22286" s="13">
        <v>26.062000000000001</v>
      </c>
    </row>
    <row r="22287" spans="1:4" ht="15.75" hidden="1" customHeight="1">
      <c r="A22287" s="13" t="s">
        <v>279</v>
      </c>
      <c r="B22287" s="13">
        <v>1982</v>
      </c>
      <c r="C22287" s="13">
        <v>3451220</v>
      </c>
      <c r="D22287" s="13">
        <v>25.565999999999999</v>
      </c>
    </row>
    <row r="22288" spans="1:4" ht="15.75" hidden="1" customHeight="1">
      <c r="A22288" s="13" t="s">
        <v>279</v>
      </c>
      <c r="B22288" s="13">
        <v>1983</v>
      </c>
      <c r="C22288" s="13">
        <v>3472904</v>
      </c>
      <c r="D22288" s="13">
        <v>25.728999999999999</v>
      </c>
    </row>
    <row r="22289" spans="1:4" ht="15.75" hidden="1" customHeight="1">
      <c r="A22289" s="13" t="s">
        <v>279</v>
      </c>
      <c r="B22289" s="13">
        <v>1984</v>
      </c>
      <c r="C22289" s="13">
        <v>3490937</v>
      </c>
      <c r="D22289" s="13">
        <v>25.548999999999999</v>
      </c>
    </row>
    <row r="22290" spans="1:4" ht="15.75" hidden="1" customHeight="1">
      <c r="A22290" s="13" t="s">
        <v>279</v>
      </c>
      <c r="B22290" s="13">
        <v>1985</v>
      </c>
      <c r="C22290" s="13">
        <v>3505781</v>
      </c>
      <c r="D22290" s="13">
        <v>26.75</v>
      </c>
    </row>
    <row r="22291" spans="1:4" ht="15.75" hidden="1" customHeight="1">
      <c r="A22291" s="13" t="s">
        <v>279</v>
      </c>
      <c r="B22291" s="13">
        <v>1986</v>
      </c>
      <c r="C22291" s="13">
        <v>3515672</v>
      </c>
      <c r="D22291" s="13">
        <v>28.55</v>
      </c>
    </row>
    <row r="22292" spans="1:4" ht="15.75" hidden="1" customHeight="1">
      <c r="A22292" s="13" t="s">
        <v>279</v>
      </c>
      <c r="B22292" s="13">
        <v>1987</v>
      </c>
      <c r="C22292" s="13">
        <v>3513702</v>
      </c>
      <c r="D22292" s="13">
        <v>30.225999999999999</v>
      </c>
    </row>
    <row r="22293" spans="1:4" ht="15.75" hidden="1" customHeight="1">
      <c r="A22293" s="13" t="s">
        <v>279</v>
      </c>
      <c r="B22293" s="13">
        <v>1988</v>
      </c>
      <c r="C22293" s="13">
        <v>3498032</v>
      </c>
      <c r="D22293" s="13">
        <v>29.884</v>
      </c>
    </row>
    <row r="22294" spans="1:4" ht="15.75" hidden="1" customHeight="1">
      <c r="A22294" s="13" t="s">
        <v>279</v>
      </c>
      <c r="B22294" s="13">
        <v>1989</v>
      </c>
      <c r="C22294" s="13">
        <v>3483316</v>
      </c>
      <c r="D22294" s="13">
        <v>30.061</v>
      </c>
    </row>
    <row r="22295" spans="1:4" ht="15.75" hidden="1" customHeight="1">
      <c r="A22295" s="13" t="s">
        <v>279</v>
      </c>
      <c r="B22295" s="13">
        <v>1990</v>
      </c>
      <c r="C22295" s="13">
        <v>3485370</v>
      </c>
      <c r="D22295" s="13">
        <v>32.944000000000003</v>
      </c>
    </row>
    <row r="22296" spans="1:4" ht="15.75" hidden="1" customHeight="1">
      <c r="A22296" s="13" t="s">
        <v>279</v>
      </c>
      <c r="B22296" s="13">
        <v>1991</v>
      </c>
      <c r="C22296" s="13">
        <v>3504806</v>
      </c>
      <c r="D22296" s="13">
        <v>33.673999999999999</v>
      </c>
    </row>
    <row r="22297" spans="1:4" ht="15.75" hidden="1" customHeight="1">
      <c r="A22297" s="13" t="s">
        <v>279</v>
      </c>
      <c r="B22297" s="13">
        <v>1992</v>
      </c>
      <c r="C22297" s="13">
        <v>3528370</v>
      </c>
      <c r="D22297" s="13">
        <v>33.494999999999997</v>
      </c>
    </row>
    <row r="22298" spans="1:4" ht="15.75" hidden="1" customHeight="1">
      <c r="A22298" s="13" t="s">
        <v>279</v>
      </c>
      <c r="B22298" s="13">
        <v>1993</v>
      </c>
      <c r="C22298" s="13">
        <v>3545700</v>
      </c>
      <c r="D22298" s="13">
        <v>33.716000000000001</v>
      </c>
    </row>
    <row r="22299" spans="1:4" ht="15.75" hidden="1" customHeight="1">
      <c r="A22299" s="13" t="s">
        <v>279</v>
      </c>
      <c r="B22299" s="13">
        <v>1994</v>
      </c>
      <c r="C22299" s="13">
        <v>3559396</v>
      </c>
      <c r="D22299" s="13">
        <v>34.838000000000001</v>
      </c>
    </row>
    <row r="22300" spans="1:4" ht="15.75" hidden="1" customHeight="1">
      <c r="A22300" s="13" t="s">
        <v>279</v>
      </c>
      <c r="B22300" s="13">
        <v>1995</v>
      </c>
      <c r="C22300" s="13">
        <v>3579486</v>
      </c>
      <c r="D22300" s="13">
        <v>35.853000000000002</v>
      </c>
    </row>
    <row r="22301" spans="1:4" ht="15.75" hidden="1" customHeight="1">
      <c r="A22301" s="13" t="s">
        <v>279</v>
      </c>
      <c r="B22301" s="13">
        <v>1996</v>
      </c>
      <c r="C22301" s="13">
        <v>3606725</v>
      </c>
      <c r="D22301" s="13">
        <v>37.469000000000001</v>
      </c>
    </row>
    <row r="22302" spans="1:4" ht="15.75" hidden="1" customHeight="1">
      <c r="A22302" s="13" t="s">
        <v>279</v>
      </c>
      <c r="B22302" s="13">
        <v>1997</v>
      </c>
      <c r="C22302" s="13">
        <v>3640157</v>
      </c>
      <c r="D22302" s="13">
        <v>38.805</v>
      </c>
    </row>
    <row r="22303" spans="1:4" ht="15.75" hidden="1" customHeight="1">
      <c r="A22303" s="13" t="s">
        <v>279</v>
      </c>
      <c r="B22303" s="13">
        <v>1998</v>
      </c>
      <c r="C22303" s="13">
        <v>3678670</v>
      </c>
      <c r="D22303" s="13">
        <v>40.709000000000003</v>
      </c>
    </row>
    <row r="22304" spans="1:4" ht="15.75" hidden="1" customHeight="1">
      <c r="A22304" s="13" t="s">
        <v>279</v>
      </c>
      <c r="B22304" s="13">
        <v>1999</v>
      </c>
      <c r="C22304" s="13">
        <v>3719918</v>
      </c>
      <c r="D22304" s="13">
        <v>42.44</v>
      </c>
    </row>
    <row r="22305" spans="1:4" ht="15.75" hidden="1" customHeight="1">
      <c r="A22305" s="13" t="s">
        <v>279</v>
      </c>
      <c r="B22305" s="13">
        <v>2000</v>
      </c>
      <c r="C22305" s="13">
        <v>3768954</v>
      </c>
      <c r="D22305" s="13">
        <v>45.249000000000002</v>
      </c>
    </row>
    <row r="22306" spans="1:4" ht="15.75" hidden="1" customHeight="1">
      <c r="A22306" s="13" t="s">
        <v>279</v>
      </c>
      <c r="B22306" s="13">
        <v>2001</v>
      </c>
      <c r="C22306" s="13">
        <v>3829019</v>
      </c>
      <c r="D22306" s="13">
        <v>47.607999999999997</v>
      </c>
    </row>
    <row r="22307" spans="1:4" ht="15.75" hidden="1" customHeight="1">
      <c r="A22307" s="13" t="s">
        <v>279</v>
      </c>
      <c r="B22307" s="13">
        <v>2002</v>
      </c>
      <c r="C22307" s="13">
        <v>3894256</v>
      </c>
      <c r="D22307" s="13">
        <v>46.082000000000001</v>
      </c>
    </row>
    <row r="22308" spans="1:4" ht="15.75" hidden="1" customHeight="1">
      <c r="A22308" s="13" t="s">
        <v>279</v>
      </c>
      <c r="B22308" s="13">
        <v>2003</v>
      </c>
      <c r="C22308" s="13">
        <v>3958706</v>
      </c>
      <c r="D22308" s="13">
        <v>45.683999999999997</v>
      </c>
    </row>
    <row r="22309" spans="1:4" ht="15.75" hidden="1" customHeight="1">
      <c r="A22309" s="13" t="s">
        <v>279</v>
      </c>
      <c r="B22309" s="13">
        <v>2004</v>
      </c>
      <c r="C22309" s="13">
        <v>4031961</v>
      </c>
      <c r="D22309" s="13">
        <v>46.167000000000002</v>
      </c>
    </row>
    <row r="22310" spans="1:4" ht="15.75" hidden="1" customHeight="1">
      <c r="A22310" s="13" t="s">
        <v>279</v>
      </c>
      <c r="B22310" s="13">
        <v>2005</v>
      </c>
      <c r="C22310" s="13">
        <v>4121220</v>
      </c>
      <c r="D22310" s="13">
        <v>48.156999999999996</v>
      </c>
    </row>
    <row r="22311" spans="1:4" ht="15.75" hidden="1" customHeight="1">
      <c r="A22311" s="13" t="s">
        <v>279</v>
      </c>
      <c r="B22311" s="13">
        <v>2006</v>
      </c>
      <c r="C22311" s="13">
        <v>4234809</v>
      </c>
      <c r="D22311" s="13">
        <v>47.604999999999997</v>
      </c>
    </row>
    <row r="22312" spans="1:4" ht="15.75" hidden="1" customHeight="1">
      <c r="A22312" s="13" t="s">
        <v>279</v>
      </c>
      <c r="B22312" s="13">
        <v>2007</v>
      </c>
      <c r="C22312" s="13">
        <v>4359841</v>
      </c>
      <c r="D22312" s="13">
        <v>47.664000000000001</v>
      </c>
    </row>
    <row r="22313" spans="1:4" ht="15.75" hidden="1" customHeight="1">
      <c r="A22313" s="13" t="s">
        <v>279</v>
      </c>
      <c r="B22313" s="13">
        <v>2008</v>
      </c>
      <c r="C22313" s="13">
        <v>4452393</v>
      </c>
      <c r="D22313" s="13">
        <v>47.363</v>
      </c>
    </row>
    <row r="22314" spans="1:4" ht="15.75" hidden="1" customHeight="1">
      <c r="A22314" s="13" t="s">
        <v>279</v>
      </c>
      <c r="B22314" s="13">
        <v>2009</v>
      </c>
      <c r="C22314" s="13">
        <v>4499797</v>
      </c>
      <c r="D22314" s="13">
        <v>42.179000000000002</v>
      </c>
    </row>
    <row r="22315" spans="1:4" ht="15.75" hidden="1" customHeight="1">
      <c r="A22315" s="13" t="s">
        <v>279</v>
      </c>
      <c r="B22315" s="13">
        <v>2010</v>
      </c>
      <c r="C22315" s="13">
        <v>4524581</v>
      </c>
      <c r="D22315" s="13">
        <v>41.793999999999997</v>
      </c>
    </row>
    <row r="22316" spans="1:4" ht="15.75" hidden="1" customHeight="1">
      <c r="A22316" s="13" t="s">
        <v>279</v>
      </c>
      <c r="B22316" s="13">
        <v>2011</v>
      </c>
      <c r="C22316" s="13">
        <v>4544504</v>
      </c>
      <c r="D22316" s="13">
        <v>38.055999999999997</v>
      </c>
    </row>
    <row r="22317" spans="1:4" ht="15.75" hidden="1" customHeight="1">
      <c r="A22317" s="13" t="s">
        <v>279</v>
      </c>
      <c r="B22317" s="13">
        <v>2012</v>
      </c>
      <c r="C22317" s="13">
        <v>4564550</v>
      </c>
      <c r="D22317" s="13">
        <v>38.226999999999997</v>
      </c>
    </row>
    <row r="22318" spans="1:4" ht="15.75" hidden="1" customHeight="1">
      <c r="A22318" s="13" t="s">
        <v>279</v>
      </c>
      <c r="B22318" s="13">
        <v>2013</v>
      </c>
      <c r="C22318" s="13">
        <v>4588830</v>
      </c>
      <c r="D22318" s="13">
        <v>37.281999999999996</v>
      </c>
    </row>
    <row r="22319" spans="1:4" ht="15.75" hidden="1" customHeight="1">
      <c r="A22319" s="13" t="s">
        <v>279</v>
      </c>
      <c r="B22319" s="13">
        <v>2014</v>
      </c>
      <c r="C22319" s="13">
        <v>4622165</v>
      </c>
      <c r="D22319" s="13">
        <v>36.853000000000002</v>
      </c>
    </row>
    <row r="22320" spans="1:4" ht="15.75" hidden="1" customHeight="1">
      <c r="A22320" s="13" t="s">
        <v>279</v>
      </c>
      <c r="B22320" s="13">
        <v>2015</v>
      </c>
      <c r="C22320" s="13">
        <v>4665764</v>
      </c>
      <c r="D22320" s="13">
        <v>38.718000000000004</v>
      </c>
    </row>
    <row r="22321" spans="1:4" ht="15.75" hidden="1" customHeight="1">
      <c r="A22321" s="13" t="s">
        <v>279</v>
      </c>
      <c r="B22321" s="13">
        <v>2016</v>
      </c>
      <c r="C22321" s="13">
        <v>4715791</v>
      </c>
      <c r="D22321" s="13">
        <v>40.369999999999997</v>
      </c>
    </row>
    <row r="22322" spans="1:4" ht="15.75" hidden="1" customHeight="1">
      <c r="A22322" s="13" t="s">
        <v>279</v>
      </c>
      <c r="B22322" s="13">
        <v>2017</v>
      </c>
      <c r="C22322" s="13">
        <v>4771860</v>
      </c>
      <c r="D22322" s="13">
        <v>39.078000000000003</v>
      </c>
    </row>
    <row r="22323" spans="1:4" ht="15.75" hidden="1" customHeight="1">
      <c r="A22323" s="13" t="s">
        <v>279</v>
      </c>
      <c r="B22323" s="13">
        <v>2018</v>
      </c>
      <c r="C22323" s="13">
        <v>4834506</v>
      </c>
      <c r="D22323" s="13">
        <v>39.012</v>
      </c>
    </row>
    <row r="22324" spans="1:4" ht="15.75" hidden="1" customHeight="1">
      <c r="A22324" s="13" t="s">
        <v>279</v>
      </c>
      <c r="B22324" s="13">
        <v>2019</v>
      </c>
      <c r="C22324" s="13">
        <v>4896021</v>
      </c>
      <c r="D22324" s="13">
        <v>37.326000000000001</v>
      </c>
    </row>
    <row r="22325" spans="1:4" ht="15.75" hidden="1" customHeight="1">
      <c r="A22325" s="13" t="s">
        <v>279</v>
      </c>
      <c r="B22325" s="13">
        <v>2020</v>
      </c>
      <c r="C22325" s="13">
        <v>4946123</v>
      </c>
      <c r="D22325" s="13">
        <v>35.152999999999999</v>
      </c>
    </row>
    <row r="22326" spans="1:4" ht="15.75" hidden="1" customHeight="1">
      <c r="A22326" s="13" t="s">
        <v>279</v>
      </c>
      <c r="B22326" s="13">
        <v>2021</v>
      </c>
      <c r="C22326" s="13">
        <v>4986525</v>
      </c>
      <c r="D22326" s="13">
        <v>37.54</v>
      </c>
    </row>
    <row r="22327" spans="1:4" ht="15.75" hidden="1" customHeight="1">
      <c r="A22327" s="13" t="s">
        <v>400</v>
      </c>
      <c r="B22327" s="13">
        <v>1850</v>
      </c>
    </row>
    <row r="22328" spans="1:4" ht="15.75" hidden="1" customHeight="1">
      <c r="A22328" s="13" t="s">
        <v>400</v>
      </c>
      <c r="B22328" s="13">
        <v>1851</v>
      </c>
    </row>
    <row r="22329" spans="1:4" ht="15.75" hidden="1" customHeight="1">
      <c r="A22329" s="13" t="s">
        <v>400</v>
      </c>
      <c r="B22329" s="13">
        <v>1852</v>
      </c>
    </row>
    <row r="22330" spans="1:4" ht="15.75" hidden="1" customHeight="1">
      <c r="A22330" s="13" t="s">
        <v>400</v>
      </c>
      <c r="B22330" s="13">
        <v>1853</v>
      </c>
    </row>
    <row r="22331" spans="1:4" ht="15.75" hidden="1" customHeight="1">
      <c r="A22331" s="13" t="s">
        <v>400</v>
      </c>
      <c r="B22331" s="13">
        <v>1854</v>
      </c>
    </row>
    <row r="22332" spans="1:4" ht="15.75" hidden="1" customHeight="1">
      <c r="A22332" s="13" t="s">
        <v>400</v>
      </c>
      <c r="B22332" s="13">
        <v>1855</v>
      </c>
    </row>
    <row r="22333" spans="1:4" ht="15.75" hidden="1" customHeight="1">
      <c r="A22333" s="13" t="s">
        <v>400</v>
      </c>
      <c r="B22333" s="13">
        <v>1856</v>
      </c>
    </row>
    <row r="22334" spans="1:4" ht="15.75" hidden="1" customHeight="1">
      <c r="A22334" s="13" t="s">
        <v>400</v>
      </c>
      <c r="B22334" s="13">
        <v>1857</v>
      </c>
    </row>
    <row r="22335" spans="1:4" ht="15.75" hidden="1" customHeight="1">
      <c r="A22335" s="13" t="s">
        <v>400</v>
      </c>
      <c r="B22335" s="13">
        <v>1858</v>
      </c>
    </row>
    <row r="22336" spans="1:4" ht="15.75" hidden="1" customHeight="1">
      <c r="A22336" s="13" t="s">
        <v>400</v>
      </c>
      <c r="B22336" s="13">
        <v>1859</v>
      </c>
    </row>
    <row r="22337" spans="1:2" ht="15.75" hidden="1" customHeight="1">
      <c r="A22337" s="13" t="s">
        <v>400</v>
      </c>
      <c r="B22337" s="13">
        <v>1860</v>
      </c>
    </row>
    <row r="22338" spans="1:2" ht="15.75" hidden="1" customHeight="1">
      <c r="A22338" s="13" t="s">
        <v>400</v>
      </c>
      <c r="B22338" s="13">
        <v>1861</v>
      </c>
    </row>
    <row r="22339" spans="1:2" ht="15.75" hidden="1" customHeight="1">
      <c r="A22339" s="13" t="s">
        <v>400</v>
      </c>
      <c r="B22339" s="13">
        <v>1862</v>
      </c>
    </row>
    <row r="22340" spans="1:2" ht="15.75" hidden="1" customHeight="1">
      <c r="A22340" s="13" t="s">
        <v>400</v>
      </c>
      <c r="B22340" s="13">
        <v>1863</v>
      </c>
    </row>
    <row r="22341" spans="1:2" ht="15.75" hidden="1" customHeight="1">
      <c r="A22341" s="13" t="s">
        <v>400</v>
      </c>
      <c r="B22341" s="13">
        <v>1864</v>
      </c>
    </row>
    <row r="22342" spans="1:2" ht="15.75" hidden="1" customHeight="1">
      <c r="A22342" s="13" t="s">
        <v>400</v>
      </c>
      <c r="B22342" s="13">
        <v>1865</v>
      </c>
    </row>
    <row r="22343" spans="1:2" ht="15.75" hidden="1" customHeight="1">
      <c r="A22343" s="13" t="s">
        <v>400</v>
      </c>
      <c r="B22343" s="13">
        <v>1866</v>
      </c>
    </row>
    <row r="22344" spans="1:2" ht="15.75" hidden="1" customHeight="1">
      <c r="A22344" s="13" t="s">
        <v>400</v>
      </c>
      <c r="B22344" s="13">
        <v>1867</v>
      </c>
    </row>
    <row r="22345" spans="1:2" ht="15.75" hidden="1" customHeight="1">
      <c r="A22345" s="13" t="s">
        <v>400</v>
      </c>
      <c r="B22345" s="13">
        <v>1868</v>
      </c>
    </row>
    <row r="22346" spans="1:2" ht="15.75" hidden="1" customHeight="1">
      <c r="A22346" s="13" t="s">
        <v>400</v>
      </c>
      <c r="B22346" s="13">
        <v>1869</v>
      </c>
    </row>
    <row r="22347" spans="1:2" ht="15.75" hidden="1" customHeight="1">
      <c r="A22347" s="13" t="s">
        <v>400</v>
      </c>
      <c r="B22347" s="13">
        <v>1870</v>
      </c>
    </row>
    <row r="22348" spans="1:2" ht="15.75" hidden="1" customHeight="1">
      <c r="A22348" s="13" t="s">
        <v>400</v>
      </c>
      <c r="B22348" s="13">
        <v>1871</v>
      </c>
    </row>
    <row r="22349" spans="1:2" ht="15.75" hidden="1" customHeight="1">
      <c r="A22349" s="13" t="s">
        <v>400</v>
      </c>
      <c r="B22349" s="13">
        <v>1872</v>
      </c>
    </row>
    <row r="22350" spans="1:2" ht="15.75" hidden="1" customHeight="1">
      <c r="A22350" s="13" t="s">
        <v>400</v>
      </c>
      <c r="B22350" s="13">
        <v>1873</v>
      </c>
    </row>
    <row r="22351" spans="1:2" ht="15.75" hidden="1" customHeight="1">
      <c r="A22351" s="13" t="s">
        <v>400</v>
      </c>
      <c r="B22351" s="13">
        <v>1874</v>
      </c>
    </row>
    <row r="22352" spans="1:2" ht="15.75" hidden="1" customHeight="1">
      <c r="A22352" s="13" t="s">
        <v>400</v>
      </c>
      <c r="B22352" s="13">
        <v>1875</v>
      </c>
    </row>
    <row r="22353" spans="1:2" ht="15.75" hidden="1" customHeight="1">
      <c r="A22353" s="13" t="s">
        <v>400</v>
      </c>
      <c r="B22353" s="13">
        <v>1876</v>
      </c>
    </row>
    <row r="22354" spans="1:2" ht="15.75" hidden="1" customHeight="1">
      <c r="A22354" s="13" t="s">
        <v>400</v>
      </c>
      <c r="B22354" s="13">
        <v>1877</v>
      </c>
    </row>
    <row r="22355" spans="1:2" ht="15.75" hidden="1" customHeight="1">
      <c r="A22355" s="13" t="s">
        <v>400</v>
      </c>
      <c r="B22355" s="13">
        <v>1878</v>
      </c>
    </row>
    <row r="22356" spans="1:2" ht="15.75" hidden="1" customHeight="1">
      <c r="A22356" s="13" t="s">
        <v>400</v>
      </c>
      <c r="B22356" s="13">
        <v>1879</v>
      </c>
    </row>
    <row r="22357" spans="1:2" ht="15.75" hidden="1" customHeight="1">
      <c r="A22357" s="13" t="s">
        <v>400</v>
      </c>
      <c r="B22357" s="13">
        <v>1880</v>
      </c>
    </row>
    <row r="22358" spans="1:2" ht="15.75" hidden="1" customHeight="1">
      <c r="A22358" s="13" t="s">
        <v>400</v>
      </c>
      <c r="B22358" s="13">
        <v>1881</v>
      </c>
    </row>
    <row r="22359" spans="1:2" ht="15.75" hidden="1" customHeight="1">
      <c r="A22359" s="13" t="s">
        <v>400</v>
      </c>
      <c r="B22359" s="13">
        <v>1882</v>
      </c>
    </row>
    <row r="22360" spans="1:2" ht="15.75" hidden="1" customHeight="1">
      <c r="A22360" s="13" t="s">
        <v>400</v>
      </c>
      <c r="B22360" s="13">
        <v>1883</v>
      </c>
    </row>
    <row r="22361" spans="1:2" ht="15.75" hidden="1" customHeight="1">
      <c r="A22361" s="13" t="s">
        <v>400</v>
      </c>
      <c r="B22361" s="13">
        <v>1884</v>
      </c>
    </row>
    <row r="22362" spans="1:2" ht="15.75" hidden="1" customHeight="1">
      <c r="A22362" s="13" t="s">
        <v>400</v>
      </c>
      <c r="B22362" s="13">
        <v>1885</v>
      </c>
    </row>
    <row r="22363" spans="1:2" ht="15.75" hidden="1" customHeight="1">
      <c r="A22363" s="13" t="s">
        <v>400</v>
      </c>
      <c r="B22363" s="13">
        <v>1886</v>
      </c>
    </row>
    <row r="22364" spans="1:2" ht="15.75" hidden="1" customHeight="1">
      <c r="A22364" s="13" t="s">
        <v>400</v>
      </c>
      <c r="B22364" s="13">
        <v>1887</v>
      </c>
    </row>
    <row r="22365" spans="1:2" ht="15.75" hidden="1" customHeight="1">
      <c r="A22365" s="13" t="s">
        <v>400</v>
      </c>
      <c r="B22365" s="13">
        <v>1888</v>
      </c>
    </row>
    <row r="22366" spans="1:2" ht="15.75" hidden="1" customHeight="1">
      <c r="A22366" s="13" t="s">
        <v>400</v>
      </c>
      <c r="B22366" s="13">
        <v>1889</v>
      </c>
    </row>
    <row r="22367" spans="1:2" ht="15.75" hidden="1" customHeight="1">
      <c r="A22367" s="13" t="s">
        <v>400</v>
      </c>
      <c r="B22367" s="13">
        <v>1890</v>
      </c>
    </row>
    <row r="22368" spans="1:2" ht="15.75" hidden="1" customHeight="1">
      <c r="A22368" s="13" t="s">
        <v>400</v>
      </c>
      <c r="B22368" s="13">
        <v>1891</v>
      </c>
    </row>
    <row r="22369" spans="1:2" ht="15.75" hidden="1" customHeight="1">
      <c r="A22369" s="13" t="s">
        <v>400</v>
      </c>
      <c r="B22369" s="13">
        <v>1892</v>
      </c>
    </row>
    <row r="22370" spans="1:2" ht="15.75" hidden="1" customHeight="1">
      <c r="A22370" s="13" t="s">
        <v>400</v>
      </c>
      <c r="B22370" s="13">
        <v>1893</v>
      </c>
    </row>
    <row r="22371" spans="1:2" ht="15.75" hidden="1" customHeight="1">
      <c r="A22371" s="13" t="s">
        <v>400</v>
      </c>
      <c r="B22371" s="13">
        <v>1894</v>
      </c>
    </row>
    <row r="22372" spans="1:2" ht="15.75" hidden="1" customHeight="1">
      <c r="A22372" s="13" t="s">
        <v>400</v>
      </c>
      <c r="B22372" s="13">
        <v>1895</v>
      </c>
    </row>
    <row r="22373" spans="1:2" ht="15.75" hidden="1" customHeight="1">
      <c r="A22373" s="13" t="s">
        <v>400</v>
      </c>
      <c r="B22373" s="13">
        <v>1896</v>
      </c>
    </row>
    <row r="22374" spans="1:2" ht="15.75" hidden="1" customHeight="1">
      <c r="A22374" s="13" t="s">
        <v>400</v>
      </c>
      <c r="B22374" s="13">
        <v>1897</v>
      </c>
    </row>
    <row r="22375" spans="1:2" ht="15.75" hidden="1" customHeight="1">
      <c r="A22375" s="13" t="s">
        <v>400</v>
      </c>
      <c r="B22375" s="13">
        <v>1898</v>
      </c>
    </row>
    <row r="22376" spans="1:2" ht="15.75" hidden="1" customHeight="1">
      <c r="A22376" s="13" t="s">
        <v>400</v>
      </c>
      <c r="B22376" s="13">
        <v>1899</v>
      </c>
    </row>
    <row r="22377" spans="1:2" ht="15.75" hidden="1" customHeight="1">
      <c r="A22377" s="13" t="s">
        <v>400</v>
      </c>
      <c r="B22377" s="13">
        <v>1900</v>
      </c>
    </row>
    <row r="22378" spans="1:2" ht="15.75" hidden="1" customHeight="1">
      <c r="A22378" s="13" t="s">
        <v>400</v>
      </c>
      <c r="B22378" s="13">
        <v>1901</v>
      </c>
    </row>
    <row r="22379" spans="1:2" ht="15.75" hidden="1" customHeight="1">
      <c r="A22379" s="13" t="s">
        <v>400</v>
      </c>
      <c r="B22379" s="13">
        <v>1902</v>
      </c>
    </row>
    <row r="22380" spans="1:2" ht="15.75" hidden="1" customHeight="1">
      <c r="A22380" s="13" t="s">
        <v>400</v>
      </c>
      <c r="B22380" s="13">
        <v>1903</v>
      </c>
    </row>
    <row r="22381" spans="1:2" ht="15.75" hidden="1" customHeight="1">
      <c r="A22381" s="13" t="s">
        <v>400</v>
      </c>
      <c r="B22381" s="13">
        <v>1904</v>
      </c>
    </row>
    <row r="22382" spans="1:2" ht="15.75" hidden="1" customHeight="1">
      <c r="A22382" s="13" t="s">
        <v>400</v>
      </c>
      <c r="B22382" s="13">
        <v>1905</v>
      </c>
    </row>
    <row r="22383" spans="1:2" ht="15.75" hidden="1" customHeight="1">
      <c r="A22383" s="13" t="s">
        <v>400</v>
      </c>
      <c r="B22383" s="13">
        <v>1906</v>
      </c>
    </row>
    <row r="22384" spans="1:2" ht="15.75" hidden="1" customHeight="1">
      <c r="A22384" s="13" t="s">
        <v>400</v>
      </c>
      <c r="B22384" s="13">
        <v>1907</v>
      </c>
    </row>
    <row r="22385" spans="1:2" ht="15.75" hidden="1" customHeight="1">
      <c r="A22385" s="13" t="s">
        <v>400</v>
      </c>
      <c r="B22385" s="13">
        <v>1908</v>
      </c>
    </row>
    <row r="22386" spans="1:2" ht="15.75" hidden="1" customHeight="1">
      <c r="A22386" s="13" t="s">
        <v>400</v>
      </c>
      <c r="B22386" s="13">
        <v>1909</v>
      </c>
    </row>
    <row r="22387" spans="1:2" ht="15.75" hidden="1" customHeight="1">
      <c r="A22387" s="13" t="s">
        <v>400</v>
      </c>
      <c r="B22387" s="13">
        <v>1910</v>
      </c>
    </row>
    <row r="22388" spans="1:2" ht="15.75" hidden="1" customHeight="1">
      <c r="A22388" s="13" t="s">
        <v>400</v>
      </c>
      <c r="B22388" s="13">
        <v>1911</v>
      </c>
    </row>
    <row r="22389" spans="1:2" ht="15.75" hidden="1" customHeight="1">
      <c r="A22389" s="13" t="s">
        <v>400</v>
      </c>
      <c r="B22389" s="13">
        <v>1912</v>
      </c>
    </row>
    <row r="22390" spans="1:2" ht="15.75" hidden="1" customHeight="1">
      <c r="A22390" s="13" t="s">
        <v>400</v>
      </c>
      <c r="B22390" s="13">
        <v>1913</v>
      </c>
    </row>
    <row r="22391" spans="1:2" ht="15.75" hidden="1" customHeight="1">
      <c r="A22391" s="13" t="s">
        <v>400</v>
      </c>
      <c r="B22391" s="13">
        <v>1914</v>
      </c>
    </row>
    <row r="22392" spans="1:2" ht="15.75" hidden="1" customHeight="1">
      <c r="A22392" s="13" t="s">
        <v>400</v>
      </c>
      <c r="B22392" s="13">
        <v>1915</v>
      </c>
    </row>
    <row r="22393" spans="1:2" ht="15.75" hidden="1" customHeight="1">
      <c r="A22393" s="13" t="s">
        <v>400</v>
      </c>
      <c r="B22393" s="13">
        <v>1916</v>
      </c>
    </row>
    <row r="22394" spans="1:2" ht="15.75" hidden="1" customHeight="1">
      <c r="A22394" s="13" t="s">
        <v>400</v>
      </c>
      <c r="B22394" s="13">
        <v>1917</v>
      </c>
    </row>
    <row r="22395" spans="1:2" ht="15.75" hidden="1" customHeight="1">
      <c r="A22395" s="13" t="s">
        <v>400</v>
      </c>
      <c r="B22395" s="13">
        <v>1918</v>
      </c>
    </row>
    <row r="22396" spans="1:2" ht="15.75" hidden="1" customHeight="1">
      <c r="A22396" s="13" t="s">
        <v>400</v>
      </c>
      <c r="B22396" s="13">
        <v>1919</v>
      </c>
    </row>
    <row r="22397" spans="1:2" ht="15.75" hidden="1" customHeight="1">
      <c r="A22397" s="13" t="s">
        <v>400</v>
      </c>
      <c r="B22397" s="13">
        <v>1920</v>
      </c>
    </row>
    <row r="22398" spans="1:2" ht="15.75" hidden="1" customHeight="1">
      <c r="A22398" s="13" t="s">
        <v>400</v>
      </c>
      <c r="B22398" s="13">
        <v>1921</v>
      </c>
    </row>
    <row r="22399" spans="1:2" ht="15.75" hidden="1" customHeight="1">
      <c r="A22399" s="13" t="s">
        <v>400</v>
      </c>
      <c r="B22399" s="13">
        <v>1922</v>
      </c>
    </row>
    <row r="22400" spans="1:2" ht="15.75" hidden="1" customHeight="1">
      <c r="A22400" s="13" t="s">
        <v>400</v>
      </c>
      <c r="B22400" s="13">
        <v>1923</v>
      </c>
    </row>
    <row r="22401" spans="1:2" ht="15.75" hidden="1" customHeight="1">
      <c r="A22401" s="13" t="s">
        <v>400</v>
      </c>
      <c r="B22401" s="13">
        <v>1924</v>
      </c>
    </row>
    <row r="22402" spans="1:2" ht="15.75" hidden="1" customHeight="1">
      <c r="A22402" s="13" t="s">
        <v>400</v>
      </c>
      <c r="B22402" s="13">
        <v>1925</v>
      </c>
    </row>
    <row r="22403" spans="1:2" ht="15.75" hidden="1" customHeight="1">
      <c r="A22403" s="13" t="s">
        <v>400</v>
      </c>
      <c r="B22403" s="13">
        <v>1926</v>
      </c>
    </row>
    <row r="22404" spans="1:2" ht="15.75" hidden="1" customHeight="1">
      <c r="A22404" s="13" t="s">
        <v>400</v>
      </c>
      <c r="B22404" s="13">
        <v>1927</v>
      </c>
    </row>
    <row r="22405" spans="1:2" ht="15.75" hidden="1" customHeight="1">
      <c r="A22405" s="13" t="s">
        <v>400</v>
      </c>
      <c r="B22405" s="13">
        <v>1928</v>
      </c>
    </row>
    <row r="22406" spans="1:2" ht="15.75" hidden="1" customHeight="1">
      <c r="A22406" s="13" t="s">
        <v>400</v>
      </c>
      <c r="B22406" s="13">
        <v>1929</v>
      </c>
    </row>
    <row r="22407" spans="1:2" ht="15.75" hidden="1" customHeight="1">
      <c r="A22407" s="13" t="s">
        <v>400</v>
      </c>
      <c r="B22407" s="13">
        <v>1930</v>
      </c>
    </row>
    <row r="22408" spans="1:2" ht="15.75" hidden="1" customHeight="1">
      <c r="A22408" s="13" t="s">
        <v>400</v>
      </c>
      <c r="B22408" s="13">
        <v>1931</v>
      </c>
    </row>
    <row r="22409" spans="1:2" ht="15.75" hidden="1" customHeight="1">
      <c r="A22409" s="13" t="s">
        <v>400</v>
      </c>
      <c r="B22409" s="13">
        <v>1932</v>
      </c>
    </row>
    <row r="22410" spans="1:2" ht="15.75" hidden="1" customHeight="1">
      <c r="A22410" s="13" t="s">
        <v>400</v>
      </c>
      <c r="B22410" s="13">
        <v>1933</v>
      </c>
    </row>
    <row r="22411" spans="1:2" ht="15.75" hidden="1" customHeight="1">
      <c r="A22411" s="13" t="s">
        <v>400</v>
      </c>
      <c r="B22411" s="13">
        <v>1934</v>
      </c>
    </row>
    <row r="22412" spans="1:2" ht="15.75" hidden="1" customHeight="1">
      <c r="A22412" s="13" t="s">
        <v>400</v>
      </c>
      <c r="B22412" s="13">
        <v>1935</v>
      </c>
    </row>
    <row r="22413" spans="1:2" ht="15.75" hidden="1" customHeight="1">
      <c r="A22413" s="13" t="s">
        <v>400</v>
      </c>
      <c r="B22413" s="13">
        <v>1936</v>
      </c>
    </row>
    <row r="22414" spans="1:2" ht="15.75" hidden="1" customHeight="1">
      <c r="A22414" s="13" t="s">
        <v>400</v>
      </c>
      <c r="B22414" s="13">
        <v>1937</v>
      </c>
    </row>
    <row r="22415" spans="1:2" ht="15.75" hidden="1" customHeight="1">
      <c r="A22415" s="13" t="s">
        <v>400</v>
      </c>
      <c r="B22415" s="13">
        <v>1938</v>
      </c>
    </row>
    <row r="22416" spans="1:2" ht="15.75" hidden="1" customHeight="1">
      <c r="A22416" s="13" t="s">
        <v>400</v>
      </c>
      <c r="B22416" s="13">
        <v>1939</v>
      </c>
    </row>
    <row r="22417" spans="1:3" ht="15.75" hidden="1" customHeight="1">
      <c r="A22417" s="13" t="s">
        <v>400</v>
      </c>
      <c r="B22417" s="13">
        <v>1940</v>
      </c>
    </row>
    <row r="22418" spans="1:3" ht="15.75" hidden="1" customHeight="1">
      <c r="A22418" s="13" t="s">
        <v>400</v>
      </c>
      <c r="B22418" s="13">
        <v>1941</v>
      </c>
    </row>
    <row r="22419" spans="1:3" ht="15.75" hidden="1" customHeight="1">
      <c r="A22419" s="13" t="s">
        <v>400</v>
      </c>
      <c r="B22419" s="13">
        <v>1942</v>
      </c>
    </row>
    <row r="22420" spans="1:3" ht="15.75" hidden="1" customHeight="1">
      <c r="A22420" s="13" t="s">
        <v>400</v>
      </c>
      <c r="B22420" s="13">
        <v>1943</v>
      </c>
    </row>
    <row r="22421" spans="1:3" ht="15.75" hidden="1" customHeight="1">
      <c r="A22421" s="13" t="s">
        <v>400</v>
      </c>
      <c r="B22421" s="13">
        <v>1944</v>
      </c>
    </row>
    <row r="22422" spans="1:3" ht="15.75" hidden="1" customHeight="1">
      <c r="A22422" s="13" t="s">
        <v>400</v>
      </c>
      <c r="B22422" s="13">
        <v>1945</v>
      </c>
    </row>
    <row r="22423" spans="1:3" ht="15.75" hidden="1" customHeight="1">
      <c r="A22423" s="13" t="s">
        <v>400</v>
      </c>
      <c r="B22423" s="13">
        <v>1946</v>
      </c>
    </row>
    <row r="22424" spans="1:3" ht="15.75" hidden="1" customHeight="1">
      <c r="A22424" s="13" t="s">
        <v>400</v>
      </c>
      <c r="B22424" s="13">
        <v>1947</v>
      </c>
    </row>
    <row r="22425" spans="1:3" ht="15.75" hidden="1" customHeight="1">
      <c r="A22425" s="13" t="s">
        <v>400</v>
      </c>
      <c r="B22425" s="13">
        <v>1948</v>
      </c>
    </row>
    <row r="22426" spans="1:3" ht="15.75" hidden="1" customHeight="1">
      <c r="A22426" s="13" t="s">
        <v>400</v>
      </c>
      <c r="B22426" s="13">
        <v>1949</v>
      </c>
    </row>
    <row r="22427" spans="1:3" ht="15.75" hidden="1" customHeight="1">
      <c r="A22427" s="13" t="s">
        <v>400</v>
      </c>
      <c r="B22427" s="13">
        <v>1950</v>
      </c>
      <c r="C22427" s="13">
        <v>54838</v>
      </c>
    </row>
    <row r="22428" spans="1:3" ht="15.75" hidden="1" customHeight="1">
      <c r="A22428" s="13" t="s">
        <v>400</v>
      </c>
      <c r="B22428" s="13">
        <v>1951</v>
      </c>
      <c r="C22428" s="13">
        <v>54456</v>
      </c>
    </row>
    <row r="22429" spans="1:3" ht="15.75" hidden="1" customHeight="1">
      <c r="A22429" s="13" t="s">
        <v>400</v>
      </c>
      <c r="B22429" s="13">
        <v>1952</v>
      </c>
      <c r="C22429" s="13">
        <v>53962</v>
      </c>
    </row>
    <row r="22430" spans="1:3" ht="15.75" hidden="1" customHeight="1">
      <c r="A22430" s="13" t="s">
        <v>400</v>
      </c>
      <c r="B22430" s="13">
        <v>1953</v>
      </c>
      <c r="C22430" s="13">
        <v>53448</v>
      </c>
    </row>
    <row r="22431" spans="1:3" ht="15.75" hidden="1" customHeight="1">
      <c r="A22431" s="13" t="s">
        <v>400</v>
      </c>
      <c r="B22431" s="13">
        <v>1954</v>
      </c>
      <c r="C22431" s="13">
        <v>52904</v>
      </c>
    </row>
    <row r="22432" spans="1:3" ht="15.75" hidden="1" customHeight="1">
      <c r="A22432" s="13" t="s">
        <v>400</v>
      </c>
      <c r="B22432" s="13">
        <v>1955</v>
      </c>
      <c r="C22432" s="13">
        <v>52305</v>
      </c>
    </row>
    <row r="22433" spans="1:3" ht="15.75" hidden="1" customHeight="1">
      <c r="A22433" s="13" t="s">
        <v>400</v>
      </c>
      <c r="B22433" s="13">
        <v>1956</v>
      </c>
      <c r="C22433" s="13">
        <v>51668</v>
      </c>
    </row>
    <row r="22434" spans="1:3" ht="15.75" hidden="1" customHeight="1">
      <c r="A22434" s="13" t="s">
        <v>400</v>
      </c>
      <c r="B22434" s="13">
        <v>1957</v>
      </c>
      <c r="C22434" s="13">
        <v>50994</v>
      </c>
    </row>
    <row r="22435" spans="1:3" ht="15.75" hidden="1" customHeight="1">
      <c r="A22435" s="13" t="s">
        <v>400</v>
      </c>
      <c r="B22435" s="13">
        <v>1958</v>
      </c>
      <c r="C22435" s="13">
        <v>50294</v>
      </c>
    </row>
    <row r="22436" spans="1:3" ht="15.75" hidden="1" customHeight="1">
      <c r="A22436" s="13" t="s">
        <v>400</v>
      </c>
      <c r="B22436" s="13">
        <v>1959</v>
      </c>
      <c r="C22436" s="13">
        <v>49575</v>
      </c>
    </row>
    <row r="22437" spans="1:3" ht="15.75" hidden="1" customHeight="1">
      <c r="A22437" s="13" t="s">
        <v>400</v>
      </c>
      <c r="B22437" s="13">
        <v>1960</v>
      </c>
      <c r="C22437" s="13">
        <v>48816</v>
      </c>
    </row>
    <row r="22438" spans="1:3" ht="15.75" hidden="1" customHeight="1">
      <c r="A22438" s="13" t="s">
        <v>400</v>
      </c>
      <c r="B22438" s="13">
        <v>1961</v>
      </c>
      <c r="C22438" s="13">
        <v>48448</v>
      </c>
    </row>
    <row r="22439" spans="1:3" ht="15.75" hidden="1" customHeight="1">
      <c r="A22439" s="13" t="s">
        <v>400</v>
      </c>
      <c r="B22439" s="13">
        <v>1962</v>
      </c>
      <c r="C22439" s="13">
        <v>48695</v>
      </c>
    </row>
    <row r="22440" spans="1:3" ht="15.75" hidden="1" customHeight="1">
      <c r="A22440" s="13" t="s">
        <v>400</v>
      </c>
      <c r="B22440" s="13">
        <v>1963</v>
      </c>
      <c r="C22440" s="13">
        <v>49151</v>
      </c>
    </row>
    <row r="22441" spans="1:3" ht="15.75" hidden="1" customHeight="1">
      <c r="A22441" s="13" t="s">
        <v>400</v>
      </c>
      <c r="B22441" s="13">
        <v>1964</v>
      </c>
      <c r="C22441" s="13">
        <v>49620</v>
      </c>
    </row>
    <row r="22442" spans="1:3" ht="15.75" hidden="1" customHeight="1">
      <c r="A22442" s="13" t="s">
        <v>400</v>
      </c>
      <c r="B22442" s="13">
        <v>1965</v>
      </c>
      <c r="C22442" s="13">
        <v>50082</v>
      </c>
    </row>
    <row r="22443" spans="1:3" ht="15.75" hidden="1" customHeight="1">
      <c r="A22443" s="13" t="s">
        <v>400</v>
      </c>
      <c r="B22443" s="13">
        <v>1966</v>
      </c>
      <c r="C22443" s="13">
        <v>50739</v>
      </c>
    </row>
    <row r="22444" spans="1:3" ht="15.75" hidden="1" customHeight="1">
      <c r="A22444" s="13" t="s">
        <v>400</v>
      </c>
      <c r="B22444" s="13">
        <v>1967</v>
      </c>
      <c r="C22444" s="13">
        <v>51756</v>
      </c>
    </row>
    <row r="22445" spans="1:3" ht="15.75" hidden="1" customHeight="1">
      <c r="A22445" s="13" t="s">
        <v>400</v>
      </c>
      <c r="B22445" s="13">
        <v>1968</v>
      </c>
      <c r="C22445" s="13">
        <v>52929</v>
      </c>
    </row>
    <row r="22446" spans="1:3" ht="15.75" hidden="1" customHeight="1">
      <c r="A22446" s="13" t="s">
        <v>400</v>
      </c>
      <c r="B22446" s="13">
        <v>1969</v>
      </c>
      <c r="C22446" s="13">
        <v>54124</v>
      </c>
    </row>
    <row r="22447" spans="1:3" ht="15.75" hidden="1" customHeight="1">
      <c r="A22447" s="13" t="s">
        <v>400</v>
      </c>
      <c r="B22447" s="13">
        <v>1970</v>
      </c>
      <c r="C22447" s="13">
        <v>55323</v>
      </c>
    </row>
    <row r="22448" spans="1:3" ht="15.75" hidden="1" customHeight="1">
      <c r="A22448" s="13" t="s">
        <v>400</v>
      </c>
      <c r="B22448" s="13">
        <v>1971</v>
      </c>
      <c r="C22448" s="13">
        <v>56454</v>
      </c>
    </row>
    <row r="22449" spans="1:3" ht="15.75" hidden="1" customHeight="1">
      <c r="A22449" s="13" t="s">
        <v>400</v>
      </c>
      <c r="B22449" s="13">
        <v>1972</v>
      </c>
      <c r="C22449" s="13">
        <v>57444</v>
      </c>
    </row>
    <row r="22450" spans="1:3" ht="15.75" hidden="1" customHeight="1">
      <c r="A22450" s="13" t="s">
        <v>400</v>
      </c>
      <c r="B22450" s="13">
        <v>1973</v>
      </c>
      <c r="C22450" s="13">
        <v>58348</v>
      </c>
    </row>
    <row r="22451" spans="1:3" ht="15.75" hidden="1" customHeight="1">
      <c r="A22451" s="13" t="s">
        <v>400</v>
      </c>
      <c r="B22451" s="13">
        <v>1974</v>
      </c>
      <c r="C22451" s="13">
        <v>59205</v>
      </c>
    </row>
    <row r="22452" spans="1:3" ht="15.75" hidden="1" customHeight="1">
      <c r="A22452" s="13" t="s">
        <v>400</v>
      </c>
      <c r="B22452" s="13">
        <v>1975</v>
      </c>
      <c r="C22452" s="13">
        <v>59972</v>
      </c>
    </row>
    <row r="22453" spans="1:3" ht="15.75" hidden="1" customHeight="1">
      <c r="A22453" s="13" t="s">
        <v>400</v>
      </c>
      <c r="B22453" s="13">
        <v>1976</v>
      </c>
      <c r="C22453" s="13">
        <v>60731</v>
      </c>
    </row>
    <row r="22454" spans="1:3" ht="15.75" hidden="1" customHeight="1">
      <c r="A22454" s="13" t="s">
        <v>400</v>
      </c>
      <c r="B22454" s="13">
        <v>1977</v>
      </c>
      <c r="C22454" s="13">
        <v>61531</v>
      </c>
    </row>
    <row r="22455" spans="1:3" ht="15.75" hidden="1" customHeight="1">
      <c r="A22455" s="13" t="s">
        <v>400</v>
      </c>
      <c r="B22455" s="13">
        <v>1978</v>
      </c>
      <c r="C22455" s="13">
        <v>62365</v>
      </c>
    </row>
    <row r="22456" spans="1:3" ht="15.75" hidden="1" customHeight="1">
      <c r="A22456" s="13" t="s">
        <v>400</v>
      </c>
      <c r="B22456" s="13">
        <v>1979</v>
      </c>
      <c r="C22456" s="13">
        <v>63196</v>
      </c>
    </row>
    <row r="22457" spans="1:3" ht="15.75" hidden="1" customHeight="1">
      <c r="A22457" s="13" t="s">
        <v>400</v>
      </c>
      <c r="B22457" s="13">
        <v>1980</v>
      </c>
      <c r="C22457" s="13">
        <v>64044</v>
      </c>
    </row>
    <row r="22458" spans="1:3" ht="15.75" hidden="1" customHeight="1">
      <c r="A22458" s="13" t="s">
        <v>400</v>
      </c>
      <c r="B22458" s="13">
        <v>1981</v>
      </c>
      <c r="C22458" s="13">
        <v>64584</v>
      </c>
    </row>
    <row r="22459" spans="1:3" ht="15.75" hidden="1" customHeight="1">
      <c r="A22459" s="13" t="s">
        <v>400</v>
      </c>
      <c r="B22459" s="13">
        <v>1982</v>
      </c>
      <c r="C22459" s="13">
        <v>64677</v>
      </c>
    </row>
    <row r="22460" spans="1:3" ht="15.75" hidden="1" customHeight="1">
      <c r="A22460" s="13" t="s">
        <v>400</v>
      </c>
      <c r="B22460" s="13">
        <v>1983</v>
      </c>
      <c r="C22460" s="13">
        <v>64625</v>
      </c>
    </row>
    <row r="22461" spans="1:3" ht="15.75" hidden="1" customHeight="1">
      <c r="A22461" s="13" t="s">
        <v>400</v>
      </c>
      <c r="B22461" s="13">
        <v>1984</v>
      </c>
      <c r="C22461" s="13">
        <v>64522</v>
      </c>
    </row>
    <row r="22462" spans="1:3" ht="15.75" hidden="1" customHeight="1">
      <c r="A22462" s="13" t="s">
        <v>400</v>
      </c>
      <c r="B22462" s="13">
        <v>1985</v>
      </c>
      <c r="C22462" s="13">
        <v>64404</v>
      </c>
    </row>
    <row r="22463" spans="1:3" ht="15.75" hidden="1" customHeight="1">
      <c r="A22463" s="13" t="s">
        <v>400</v>
      </c>
      <c r="B22463" s="13">
        <v>1986</v>
      </c>
      <c r="C22463" s="13">
        <v>64690</v>
      </c>
    </row>
    <row r="22464" spans="1:3" ht="15.75" hidden="1" customHeight="1">
      <c r="A22464" s="13" t="s">
        <v>400</v>
      </c>
      <c r="B22464" s="13">
        <v>1987</v>
      </c>
      <c r="C22464" s="13">
        <v>65580</v>
      </c>
    </row>
    <row r="22465" spans="1:3" ht="15.75" hidden="1" customHeight="1">
      <c r="A22465" s="13" t="s">
        <v>400</v>
      </c>
      <c r="B22465" s="13">
        <v>1988</v>
      </c>
      <c r="C22465" s="13">
        <v>66659</v>
      </c>
    </row>
    <row r="22466" spans="1:3" ht="15.75" hidden="1" customHeight="1">
      <c r="A22466" s="13" t="s">
        <v>400</v>
      </c>
      <c r="B22466" s="13">
        <v>1989</v>
      </c>
      <c r="C22466" s="13">
        <v>67764</v>
      </c>
    </row>
    <row r="22467" spans="1:3" ht="15.75" hidden="1" customHeight="1">
      <c r="A22467" s="13" t="s">
        <v>400</v>
      </c>
      <c r="B22467" s="13">
        <v>1990</v>
      </c>
      <c r="C22467" s="13">
        <v>68890</v>
      </c>
    </row>
    <row r="22468" spans="1:3" ht="15.75" hidden="1" customHeight="1">
      <c r="A22468" s="13" t="s">
        <v>400</v>
      </c>
      <c r="B22468" s="13">
        <v>1991</v>
      </c>
      <c r="C22468" s="13">
        <v>69794</v>
      </c>
    </row>
    <row r="22469" spans="1:3" ht="15.75" hidden="1" customHeight="1">
      <c r="A22469" s="13" t="s">
        <v>400</v>
      </c>
      <c r="B22469" s="13">
        <v>1992</v>
      </c>
      <c r="C22469" s="13">
        <v>70328</v>
      </c>
    </row>
    <row r="22470" spans="1:3" ht="15.75" hidden="1" customHeight="1">
      <c r="A22470" s="13" t="s">
        <v>400</v>
      </c>
      <c r="B22470" s="13">
        <v>1993</v>
      </c>
      <c r="C22470" s="13">
        <v>70729</v>
      </c>
    </row>
    <row r="22471" spans="1:3" ht="15.75" hidden="1" customHeight="1">
      <c r="A22471" s="13" t="s">
        <v>400</v>
      </c>
      <c r="B22471" s="13">
        <v>1994</v>
      </c>
      <c r="C22471" s="13">
        <v>71115</v>
      </c>
    </row>
    <row r="22472" spans="1:3" ht="15.75" hidden="1" customHeight="1">
      <c r="A22472" s="13" t="s">
        <v>400</v>
      </c>
      <c r="B22472" s="13">
        <v>1995</v>
      </c>
      <c r="C22472" s="13">
        <v>71478</v>
      </c>
    </row>
    <row r="22473" spans="1:3" ht="15.75" hidden="1" customHeight="1">
      <c r="A22473" s="13" t="s">
        <v>400</v>
      </c>
      <c r="B22473" s="13">
        <v>1996</v>
      </c>
      <c r="C22473" s="13">
        <v>72004</v>
      </c>
    </row>
    <row r="22474" spans="1:3" ht="15.75" hidden="1" customHeight="1">
      <c r="A22474" s="13" t="s">
        <v>400</v>
      </c>
      <c r="B22474" s="13">
        <v>1997</v>
      </c>
      <c r="C22474" s="13">
        <v>72816</v>
      </c>
    </row>
    <row r="22475" spans="1:3" ht="15.75" hidden="1" customHeight="1">
      <c r="A22475" s="13" t="s">
        <v>400</v>
      </c>
      <c r="B22475" s="13">
        <v>1998</v>
      </c>
      <c r="C22475" s="13">
        <v>73750</v>
      </c>
    </row>
    <row r="22476" spans="1:3" ht="15.75" hidden="1" customHeight="1">
      <c r="A22476" s="13" t="s">
        <v>400</v>
      </c>
      <c r="B22476" s="13">
        <v>1999</v>
      </c>
      <c r="C22476" s="13">
        <v>74692</v>
      </c>
    </row>
    <row r="22477" spans="1:3" ht="15.75" hidden="1" customHeight="1">
      <c r="A22477" s="13" t="s">
        <v>400</v>
      </c>
      <c r="B22477" s="13">
        <v>2000</v>
      </c>
      <c r="C22477" s="13">
        <v>75582</v>
      </c>
    </row>
    <row r="22478" spans="1:3" ht="15.75" hidden="1" customHeight="1">
      <c r="A22478" s="13" t="s">
        <v>400</v>
      </c>
      <c r="B22478" s="13">
        <v>2001</v>
      </c>
      <c r="C22478" s="13">
        <v>76419</v>
      </c>
    </row>
    <row r="22479" spans="1:3" ht="15.75" hidden="1" customHeight="1">
      <c r="A22479" s="13" t="s">
        <v>400</v>
      </c>
      <c r="B22479" s="13">
        <v>2002</v>
      </c>
      <c r="C22479" s="13">
        <v>77206</v>
      </c>
    </row>
    <row r="22480" spans="1:3" ht="15.75" hidden="1" customHeight="1">
      <c r="A22480" s="13" t="s">
        <v>400</v>
      </c>
      <c r="B22480" s="13">
        <v>2003</v>
      </c>
      <c r="C22480" s="13">
        <v>77959</v>
      </c>
    </row>
    <row r="22481" spans="1:3" ht="15.75" hidden="1" customHeight="1">
      <c r="A22481" s="13" t="s">
        <v>400</v>
      </c>
      <c r="B22481" s="13">
        <v>2004</v>
      </c>
      <c r="C22481" s="13">
        <v>78697</v>
      </c>
    </row>
    <row r="22482" spans="1:3" ht="15.75" hidden="1" customHeight="1">
      <c r="A22482" s="13" t="s">
        <v>400</v>
      </c>
      <c r="B22482" s="13">
        <v>2005</v>
      </c>
      <c r="C22482" s="13">
        <v>79431</v>
      </c>
    </row>
    <row r="22483" spans="1:3" ht="15.75" hidden="1" customHeight="1">
      <c r="A22483" s="13" t="s">
        <v>400</v>
      </c>
      <c r="B22483" s="13">
        <v>2006</v>
      </c>
      <c r="C22483" s="13">
        <v>80243</v>
      </c>
    </row>
    <row r="22484" spans="1:3" ht="15.75" hidden="1" customHeight="1">
      <c r="A22484" s="13" t="s">
        <v>400</v>
      </c>
      <c r="B22484" s="13">
        <v>2007</v>
      </c>
      <c r="C22484" s="13">
        <v>81119</v>
      </c>
    </row>
    <row r="22485" spans="1:3" ht="15.75" hidden="1" customHeight="1">
      <c r="A22485" s="13" t="s">
        <v>400</v>
      </c>
      <c r="B22485" s="13">
        <v>2008</v>
      </c>
      <c r="C22485" s="13">
        <v>82013</v>
      </c>
    </row>
    <row r="22486" spans="1:3" ht="15.75" hidden="1" customHeight="1">
      <c r="A22486" s="13" t="s">
        <v>400</v>
      </c>
      <c r="B22486" s="13">
        <v>2009</v>
      </c>
      <c r="C22486" s="13">
        <v>82936</v>
      </c>
    </row>
    <row r="22487" spans="1:3" ht="15.75" hidden="1" customHeight="1">
      <c r="A22487" s="13" t="s">
        <v>400</v>
      </c>
      <c r="B22487" s="13">
        <v>2010</v>
      </c>
      <c r="C22487" s="13">
        <v>83844</v>
      </c>
    </row>
    <row r="22488" spans="1:3" ht="15.75" hidden="1" customHeight="1">
      <c r="A22488" s="13" t="s">
        <v>400</v>
      </c>
      <c r="B22488" s="13">
        <v>2011</v>
      </c>
      <c r="C22488" s="13">
        <v>84360</v>
      </c>
    </row>
    <row r="22489" spans="1:3" ht="15.75" hidden="1" customHeight="1">
      <c r="A22489" s="13" t="s">
        <v>400</v>
      </c>
      <c r="B22489" s="13">
        <v>2012</v>
      </c>
      <c r="C22489" s="13">
        <v>84352</v>
      </c>
    </row>
    <row r="22490" spans="1:3" ht="15.75" hidden="1" customHeight="1">
      <c r="A22490" s="13" t="s">
        <v>400</v>
      </c>
      <c r="B22490" s="13">
        <v>2013</v>
      </c>
      <c r="C22490" s="13">
        <v>84167</v>
      </c>
    </row>
    <row r="22491" spans="1:3" ht="15.75" hidden="1" customHeight="1">
      <c r="A22491" s="13" t="s">
        <v>400</v>
      </c>
      <c r="B22491" s="13">
        <v>2014</v>
      </c>
      <c r="C22491" s="13">
        <v>83916</v>
      </c>
    </row>
    <row r="22492" spans="1:3" ht="15.75" hidden="1" customHeight="1">
      <c r="A22492" s="13" t="s">
        <v>400</v>
      </c>
      <c r="B22492" s="13">
        <v>2015</v>
      </c>
      <c r="C22492" s="13">
        <v>83614</v>
      </c>
    </row>
    <row r="22493" spans="1:3" ht="15.75" hidden="1" customHeight="1">
      <c r="A22493" s="13" t="s">
        <v>400</v>
      </c>
      <c r="B22493" s="13">
        <v>2016</v>
      </c>
      <c r="C22493" s="13">
        <v>83472</v>
      </c>
    </row>
    <row r="22494" spans="1:3" ht="15.75" hidden="1" customHeight="1">
      <c r="A22494" s="13" t="s">
        <v>400</v>
      </c>
      <c r="B22494" s="13">
        <v>2017</v>
      </c>
      <c r="C22494" s="13">
        <v>83596</v>
      </c>
    </row>
    <row r="22495" spans="1:3" ht="15.75" hidden="1" customHeight="1">
      <c r="A22495" s="13" t="s">
        <v>400</v>
      </c>
      <c r="B22495" s="13">
        <v>2018</v>
      </c>
      <c r="C22495" s="13">
        <v>83792</v>
      </c>
    </row>
    <row r="22496" spans="1:3" ht="15.75" hidden="1" customHeight="1">
      <c r="A22496" s="13" t="s">
        <v>400</v>
      </c>
      <c r="B22496" s="13">
        <v>2019</v>
      </c>
      <c r="C22496" s="13">
        <v>83950</v>
      </c>
    </row>
    <row r="22497" spans="1:3" ht="15.75" hidden="1" customHeight="1">
      <c r="A22497" s="13" t="s">
        <v>400</v>
      </c>
      <c r="B22497" s="13">
        <v>2020</v>
      </c>
      <c r="C22497" s="13">
        <v>84063</v>
      </c>
    </row>
    <row r="22498" spans="1:3" ht="15.75" hidden="1" customHeight="1">
      <c r="A22498" s="13" t="s">
        <v>400</v>
      </c>
      <c r="B22498" s="13">
        <v>2021</v>
      </c>
      <c r="C22498" s="13">
        <v>84286</v>
      </c>
    </row>
    <row r="22499" spans="1:3" ht="15.75" hidden="1" customHeight="1">
      <c r="A22499" s="13" t="s">
        <v>401</v>
      </c>
      <c r="B22499" s="13">
        <v>1850</v>
      </c>
      <c r="C22499" s="13">
        <v>210992</v>
      </c>
    </row>
    <row r="22500" spans="1:3" ht="15.75" hidden="1" customHeight="1">
      <c r="A22500" s="13" t="s">
        <v>401</v>
      </c>
      <c r="B22500" s="13">
        <v>1851</v>
      </c>
      <c r="C22500" s="13">
        <v>211998</v>
      </c>
    </row>
    <row r="22501" spans="1:3" ht="15.75" hidden="1" customHeight="1">
      <c r="A22501" s="13" t="s">
        <v>401</v>
      </c>
      <c r="B22501" s="13">
        <v>1852</v>
      </c>
      <c r="C22501" s="13">
        <v>213358</v>
      </c>
    </row>
    <row r="22502" spans="1:3" ht="15.75" hidden="1" customHeight="1">
      <c r="A22502" s="13" t="s">
        <v>401</v>
      </c>
      <c r="B22502" s="13">
        <v>1853</v>
      </c>
      <c r="C22502" s="13">
        <v>215073</v>
      </c>
    </row>
    <row r="22503" spans="1:3" ht="15.75" hidden="1" customHeight="1">
      <c r="A22503" s="13" t="s">
        <v>401</v>
      </c>
      <c r="B22503" s="13">
        <v>1854</v>
      </c>
      <c r="C22503" s="13">
        <v>216802</v>
      </c>
    </row>
    <row r="22504" spans="1:3" ht="15.75" hidden="1" customHeight="1">
      <c r="A22504" s="13" t="s">
        <v>401</v>
      </c>
      <c r="B22504" s="13">
        <v>1855</v>
      </c>
      <c r="C22504" s="13">
        <v>218545</v>
      </c>
    </row>
    <row r="22505" spans="1:3" ht="15.75" hidden="1" customHeight="1">
      <c r="A22505" s="13" t="s">
        <v>401</v>
      </c>
      <c r="B22505" s="13">
        <v>1856</v>
      </c>
      <c r="C22505" s="13">
        <v>220302</v>
      </c>
    </row>
    <row r="22506" spans="1:3" ht="15.75" hidden="1" customHeight="1">
      <c r="A22506" s="13" t="s">
        <v>401</v>
      </c>
      <c r="B22506" s="13">
        <v>1857</v>
      </c>
      <c r="C22506" s="13">
        <v>222073</v>
      </c>
    </row>
    <row r="22507" spans="1:3" ht="15.75" hidden="1" customHeight="1">
      <c r="A22507" s="13" t="s">
        <v>401</v>
      </c>
      <c r="B22507" s="13">
        <v>1858</v>
      </c>
      <c r="C22507" s="13">
        <v>223858</v>
      </c>
    </row>
    <row r="22508" spans="1:3" ht="15.75" hidden="1" customHeight="1">
      <c r="A22508" s="13" t="s">
        <v>401</v>
      </c>
      <c r="B22508" s="13">
        <v>1859</v>
      </c>
      <c r="C22508" s="13">
        <v>226101</v>
      </c>
    </row>
    <row r="22509" spans="1:3" ht="15.75" hidden="1" customHeight="1">
      <c r="A22509" s="13" t="s">
        <v>401</v>
      </c>
      <c r="B22509" s="13">
        <v>1860</v>
      </c>
      <c r="C22509" s="13">
        <v>228812</v>
      </c>
    </row>
    <row r="22510" spans="1:3" ht="15.75" hidden="1" customHeight="1">
      <c r="A22510" s="13" t="s">
        <v>401</v>
      </c>
      <c r="B22510" s="13">
        <v>1861</v>
      </c>
      <c r="C22510" s="13">
        <v>232003</v>
      </c>
    </row>
    <row r="22511" spans="1:3" ht="15.75" hidden="1" customHeight="1">
      <c r="A22511" s="13" t="s">
        <v>401</v>
      </c>
      <c r="B22511" s="13">
        <v>1862</v>
      </c>
      <c r="C22511" s="13">
        <v>235687</v>
      </c>
    </row>
    <row r="22512" spans="1:3" ht="15.75" hidden="1" customHeight="1">
      <c r="A22512" s="13" t="s">
        <v>401</v>
      </c>
      <c r="B22512" s="13">
        <v>1863</v>
      </c>
      <c r="C22512" s="13">
        <v>239875</v>
      </c>
    </row>
    <row r="22513" spans="1:3" ht="15.75" hidden="1" customHeight="1">
      <c r="A22513" s="13" t="s">
        <v>401</v>
      </c>
      <c r="B22513" s="13">
        <v>1864</v>
      </c>
      <c r="C22513" s="13">
        <v>244137</v>
      </c>
    </row>
    <row r="22514" spans="1:3" ht="15.75" hidden="1" customHeight="1">
      <c r="A22514" s="13" t="s">
        <v>401</v>
      </c>
      <c r="B22514" s="13">
        <v>1865</v>
      </c>
      <c r="C22514" s="13">
        <v>248475</v>
      </c>
    </row>
    <row r="22515" spans="1:3" ht="15.75" hidden="1" customHeight="1">
      <c r="A22515" s="13" t="s">
        <v>401</v>
      </c>
      <c r="B22515" s="13">
        <v>1866</v>
      </c>
      <c r="C22515" s="13">
        <v>252890</v>
      </c>
    </row>
    <row r="22516" spans="1:3" ht="15.75" hidden="1" customHeight="1">
      <c r="A22516" s="13" t="s">
        <v>401</v>
      </c>
      <c r="B22516" s="13">
        <v>1867</v>
      </c>
      <c r="C22516" s="13">
        <v>257383</v>
      </c>
    </row>
    <row r="22517" spans="1:3" ht="15.75" hidden="1" customHeight="1">
      <c r="A22517" s="13" t="s">
        <v>401</v>
      </c>
      <c r="B22517" s="13">
        <v>1868</v>
      </c>
      <c r="C22517" s="13">
        <v>261956</v>
      </c>
    </row>
    <row r="22518" spans="1:3" ht="15.75" hidden="1" customHeight="1">
      <c r="A22518" s="13" t="s">
        <v>401</v>
      </c>
      <c r="B22518" s="13">
        <v>1869</v>
      </c>
      <c r="C22518" s="13">
        <v>265832</v>
      </c>
    </row>
    <row r="22519" spans="1:3" ht="15.75" hidden="1" customHeight="1">
      <c r="A22519" s="13" t="s">
        <v>401</v>
      </c>
      <c r="B22519" s="13">
        <v>1870</v>
      </c>
      <c r="C22519" s="13">
        <v>268994</v>
      </c>
    </row>
    <row r="22520" spans="1:3" ht="15.75" hidden="1" customHeight="1">
      <c r="A22520" s="13" t="s">
        <v>401</v>
      </c>
      <c r="B22520" s="13">
        <v>1871</v>
      </c>
      <c r="C22520" s="13">
        <v>271428</v>
      </c>
    </row>
    <row r="22521" spans="1:3" ht="15.75" hidden="1" customHeight="1">
      <c r="A22521" s="13" t="s">
        <v>401</v>
      </c>
      <c r="B22521" s="13">
        <v>1872</v>
      </c>
      <c r="C22521" s="13">
        <v>273119</v>
      </c>
    </row>
    <row r="22522" spans="1:3" ht="15.75" hidden="1" customHeight="1">
      <c r="A22522" s="13" t="s">
        <v>401</v>
      </c>
      <c r="B22522" s="13">
        <v>1873</v>
      </c>
      <c r="C22522" s="13">
        <v>274050</v>
      </c>
    </row>
    <row r="22523" spans="1:3" ht="15.75" hidden="1" customHeight="1">
      <c r="A22523" s="13" t="s">
        <v>401</v>
      </c>
      <c r="B22523" s="13">
        <v>1874</v>
      </c>
      <c r="C22523" s="13">
        <v>274985</v>
      </c>
    </row>
    <row r="22524" spans="1:3" ht="15.75" hidden="1" customHeight="1">
      <c r="A22524" s="13" t="s">
        <v>401</v>
      </c>
      <c r="B22524" s="13">
        <v>1875</v>
      </c>
      <c r="C22524" s="13">
        <v>275922</v>
      </c>
    </row>
    <row r="22525" spans="1:3" ht="15.75" hidden="1" customHeight="1">
      <c r="A22525" s="13" t="s">
        <v>401</v>
      </c>
      <c r="B22525" s="13">
        <v>1876</v>
      </c>
      <c r="C22525" s="13">
        <v>276863</v>
      </c>
    </row>
    <row r="22526" spans="1:3" ht="15.75" hidden="1" customHeight="1">
      <c r="A22526" s="13" t="s">
        <v>401</v>
      </c>
      <c r="B22526" s="13">
        <v>1877</v>
      </c>
      <c r="C22526" s="13">
        <v>277807</v>
      </c>
    </row>
    <row r="22527" spans="1:3" ht="15.75" hidden="1" customHeight="1">
      <c r="A22527" s="13" t="s">
        <v>401</v>
      </c>
      <c r="B22527" s="13">
        <v>1878</v>
      </c>
      <c r="C22527" s="13">
        <v>278754</v>
      </c>
    </row>
    <row r="22528" spans="1:3" ht="15.75" hidden="1" customHeight="1">
      <c r="A22528" s="13" t="s">
        <v>401</v>
      </c>
      <c r="B22528" s="13">
        <v>1879</v>
      </c>
      <c r="C22528" s="13">
        <v>280191</v>
      </c>
    </row>
    <row r="22529" spans="1:3" ht="15.75" hidden="1" customHeight="1">
      <c r="A22529" s="13" t="s">
        <v>401</v>
      </c>
      <c r="B22529" s="13">
        <v>1880</v>
      </c>
      <c r="C22529" s="13">
        <v>282126</v>
      </c>
    </row>
    <row r="22530" spans="1:3" ht="15.75" hidden="1" customHeight="1">
      <c r="A22530" s="13" t="s">
        <v>401</v>
      </c>
      <c r="B22530" s="13">
        <v>1881</v>
      </c>
      <c r="C22530" s="13">
        <v>284565</v>
      </c>
    </row>
    <row r="22531" spans="1:3" ht="15.75" hidden="1" customHeight="1">
      <c r="A22531" s="13" t="s">
        <v>401</v>
      </c>
      <c r="B22531" s="13">
        <v>1882</v>
      </c>
      <c r="C22531" s="13">
        <v>287517</v>
      </c>
    </row>
    <row r="22532" spans="1:3" ht="15.75" hidden="1" customHeight="1">
      <c r="A22532" s="13" t="s">
        <v>401</v>
      </c>
      <c r="B22532" s="13">
        <v>1883</v>
      </c>
      <c r="C22532" s="13">
        <v>290990</v>
      </c>
    </row>
    <row r="22533" spans="1:3" ht="15.75" hidden="1" customHeight="1">
      <c r="A22533" s="13" t="s">
        <v>401</v>
      </c>
      <c r="B22533" s="13">
        <v>1884</v>
      </c>
      <c r="C22533" s="13">
        <v>294504</v>
      </c>
    </row>
    <row r="22534" spans="1:3" ht="15.75" hidden="1" customHeight="1">
      <c r="A22534" s="13" t="s">
        <v>401</v>
      </c>
      <c r="B22534" s="13">
        <v>1885</v>
      </c>
      <c r="C22534" s="13">
        <v>298060</v>
      </c>
    </row>
    <row r="22535" spans="1:3" ht="15.75" hidden="1" customHeight="1">
      <c r="A22535" s="13" t="s">
        <v>401</v>
      </c>
      <c r="B22535" s="13">
        <v>1886</v>
      </c>
      <c r="C22535" s="13">
        <v>301660</v>
      </c>
    </row>
    <row r="22536" spans="1:3" ht="15.75" hidden="1" customHeight="1">
      <c r="A22536" s="13" t="s">
        <v>401</v>
      </c>
      <c r="B22536" s="13">
        <v>1887</v>
      </c>
      <c r="C22536" s="13">
        <v>305303</v>
      </c>
    </row>
    <row r="22537" spans="1:3" ht="15.75" hidden="1" customHeight="1">
      <c r="A22537" s="13" t="s">
        <v>401</v>
      </c>
      <c r="B22537" s="13">
        <v>1888</v>
      </c>
      <c r="C22537" s="13">
        <v>308990</v>
      </c>
    </row>
    <row r="22538" spans="1:3" ht="15.75" hidden="1" customHeight="1">
      <c r="A22538" s="13" t="s">
        <v>401</v>
      </c>
      <c r="B22538" s="13">
        <v>1889</v>
      </c>
      <c r="C22538" s="13">
        <v>312761</v>
      </c>
    </row>
    <row r="22539" spans="1:3" ht="15.75" hidden="1" customHeight="1">
      <c r="A22539" s="13" t="s">
        <v>401</v>
      </c>
      <c r="B22539" s="13">
        <v>1890</v>
      </c>
      <c r="C22539" s="13">
        <v>316617</v>
      </c>
    </row>
    <row r="22540" spans="1:3" ht="15.75" hidden="1" customHeight="1">
      <c r="A22540" s="13" t="s">
        <v>401</v>
      </c>
      <c r="B22540" s="13">
        <v>1891</v>
      </c>
      <c r="C22540" s="13">
        <v>320560</v>
      </c>
    </row>
    <row r="22541" spans="1:3" ht="15.75" hidden="1" customHeight="1">
      <c r="A22541" s="13" t="s">
        <v>401</v>
      </c>
      <c r="B22541" s="13">
        <v>1892</v>
      </c>
      <c r="C22541" s="13">
        <v>324591</v>
      </c>
    </row>
    <row r="22542" spans="1:3" ht="15.75" hidden="1" customHeight="1">
      <c r="A22542" s="13" t="s">
        <v>401</v>
      </c>
      <c r="B22542" s="13">
        <v>1893</v>
      </c>
      <c r="C22542" s="13">
        <v>328712</v>
      </c>
    </row>
    <row r="22543" spans="1:3" ht="15.75" hidden="1" customHeight="1">
      <c r="A22543" s="13" t="s">
        <v>401</v>
      </c>
      <c r="B22543" s="13">
        <v>1894</v>
      </c>
      <c r="C22543" s="13">
        <v>332885</v>
      </c>
    </row>
    <row r="22544" spans="1:3" ht="15.75" hidden="1" customHeight="1">
      <c r="A22544" s="13" t="s">
        <v>401</v>
      </c>
      <c r="B22544" s="13">
        <v>1895</v>
      </c>
      <c r="C22544" s="13">
        <v>337111</v>
      </c>
    </row>
    <row r="22545" spans="1:3" ht="15.75" hidden="1" customHeight="1">
      <c r="A22545" s="13" t="s">
        <v>401</v>
      </c>
      <c r="B22545" s="13">
        <v>1896</v>
      </c>
      <c r="C22545" s="13">
        <v>341391</v>
      </c>
    </row>
    <row r="22546" spans="1:3" ht="15.75" hidden="1" customHeight="1">
      <c r="A22546" s="13" t="s">
        <v>401</v>
      </c>
      <c r="B22546" s="13">
        <v>1897</v>
      </c>
      <c r="C22546" s="13">
        <v>345725</v>
      </c>
    </row>
    <row r="22547" spans="1:3" ht="15.75" hidden="1" customHeight="1">
      <c r="A22547" s="13" t="s">
        <v>401</v>
      </c>
      <c r="B22547" s="13">
        <v>1898</v>
      </c>
      <c r="C22547" s="13">
        <v>350114</v>
      </c>
    </row>
    <row r="22548" spans="1:3" ht="15.75" hidden="1" customHeight="1">
      <c r="A22548" s="13" t="s">
        <v>401</v>
      </c>
      <c r="B22548" s="13">
        <v>1899</v>
      </c>
      <c r="C22548" s="13">
        <v>354631</v>
      </c>
    </row>
    <row r="22549" spans="1:3" ht="15.75" hidden="1" customHeight="1">
      <c r="A22549" s="13" t="s">
        <v>401</v>
      </c>
      <c r="B22549" s="13">
        <v>1900</v>
      </c>
      <c r="C22549" s="13">
        <v>359278</v>
      </c>
    </row>
    <row r="22550" spans="1:3" ht="15.75" hidden="1" customHeight="1">
      <c r="A22550" s="13" t="s">
        <v>401</v>
      </c>
      <c r="B22550" s="13">
        <v>1901</v>
      </c>
      <c r="C22550" s="13">
        <v>364057</v>
      </c>
    </row>
    <row r="22551" spans="1:3" ht="15.75" hidden="1" customHeight="1">
      <c r="A22551" s="13" t="s">
        <v>401</v>
      </c>
      <c r="B22551" s="13">
        <v>1902</v>
      </c>
      <c r="C22551" s="13">
        <v>368972</v>
      </c>
    </row>
    <row r="22552" spans="1:3" ht="15.75" hidden="1" customHeight="1">
      <c r="A22552" s="13" t="s">
        <v>401</v>
      </c>
      <c r="B22552" s="13">
        <v>1903</v>
      </c>
      <c r="C22552" s="13">
        <v>374026</v>
      </c>
    </row>
    <row r="22553" spans="1:3" ht="15.75" hidden="1" customHeight="1">
      <c r="A22553" s="13" t="s">
        <v>401</v>
      </c>
      <c r="B22553" s="13">
        <v>1904</v>
      </c>
      <c r="C22553" s="13">
        <v>379148</v>
      </c>
    </row>
    <row r="22554" spans="1:3" ht="15.75" hidden="1" customHeight="1">
      <c r="A22554" s="13" t="s">
        <v>401</v>
      </c>
      <c r="B22554" s="13">
        <v>1905</v>
      </c>
      <c r="C22554" s="13">
        <v>384341</v>
      </c>
    </row>
    <row r="22555" spans="1:3" ht="15.75" hidden="1" customHeight="1">
      <c r="A22555" s="13" t="s">
        <v>401</v>
      </c>
      <c r="B22555" s="13">
        <v>1906</v>
      </c>
      <c r="C22555" s="13">
        <v>389605</v>
      </c>
    </row>
    <row r="22556" spans="1:3" ht="15.75" hidden="1" customHeight="1">
      <c r="A22556" s="13" t="s">
        <v>401</v>
      </c>
      <c r="B22556" s="13">
        <v>1907</v>
      </c>
      <c r="C22556" s="13">
        <v>394940</v>
      </c>
    </row>
    <row r="22557" spans="1:3" ht="15.75" hidden="1" customHeight="1">
      <c r="A22557" s="13" t="s">
        <v>401</v>
      </c>
      <c r="B22557" s="13">
        <v>1908</v>
      </c>
      <c r="C22557" s="13">
        <v>400349</v>
      </c>
    </row>
    <row r="22558" spans="1:3" ht="15.75" hidden="1" customHeight="1">
      <c r="A22558" s="13" t="s">
        <v>401</v>
      </c>
      <c r="B22558" s="13">
        <v>1909</v>
      </c>
      <c r="C22558" s="13">
        <v>405451</v>
      </c>
    </row>
    <row r="22559" spans="1:3" ht="15.75" hidden="1" customHeight="1">
      <c r="A22559" s="13" t="s">
        <v>401</v>
      </c>
      <c r="B22559" s="13">
        <v>1910</v>
      </c>
      <c r="C22559" s="13">
        <v>410239</v>
      </c>
    </row>
    <row r="22560" spans="1:3" ht="15.75" hidden="1" customHeight="1">
      <c r="A22560" s="13" t="s">
        <v>401</v>
      </c>
      <c r="B22560" s="13">
        <v>1911</v>
      </c>
      <c r="C22560" s="13">
        <v>414705</v>
      </c>
    </row>
    <row r="22561" spans="1:3" ht="15.75" hidden="1" customHeight="1">
      <c r="A22561" s="13" t="s">
        <v>401</v>
      </c>
      <c r="B22561" s="13">
        <v>1912</v>
      </c>
      <c r="C22561" s="13">
        <v>418840</v>
      </c>
    </row>
    <row r="22562" spans="1:3" ht="15.75" hidden="1" customHeight="1">
      <c r="A22562" s="13" t="s">
        <v>401</v>
      </c>
      <c r="B22562" s="13">
        <v>1913</v>
      </c>
      <c r="C22562" s="13">
        <v>422638</v>
      </c>
    </row>
    <row r="22563" spans="1:3" ht="15.75" hidden="1" customHeight="1">
      <c r="A22563" s="13" t="s">
        <v>401</v>
      </c>
      <c r="B22563" s="13">
        <v>1914</v>
      </c>
      <c r="C22563" s="13">
        <v>426470</v>
      </c>
    </row>
    <row r="22564" spans="1:3" ht="15.75" hidden="1" customHeight="1">
      <c r="A22564" s="13" t="s">
        <v>401</v>
      </c>
      <c r="B22564" s="13">
        <v>1915</v>
      </c>
      <c r="C22564" s="13">
        <v>430337</v>
      </c>
    </row>
    <row r="22565" spans="1:3" ht="15.75" hidden="1" customHeight="1">
      <c r="A22565" s="13" t="s">
        <v>401</v>
      </c>
      <c r="B22565" s="13">
        <v>1916</v>
      </c>
      <c r="C22565" s="13">
        <v>434239</v>
      </c>
    </row>
    <row r="22566" spans="1:3" ht="15.75" hidden="1" customHeight="1">
      <c r="A22566" s="13" t="s">
        <v>401</v>
      </c>
      <c r="B22566" s="13">
        <v>1917</v>
      </c>
      <c r="C22566" s="13">
        <v>438176</v>
      </c>
    </row>
    <row r="22567" spans="1:3" ht="15.75" hidden="1" customHeight="1">
      <c r="A22567" s="13" t="s">
        <v>401</v>
      </c>
      <c r="B22567" s="13">
        <v>1918</v>
      </c>
      <c r="C22567" s="13">
        <v>442229</v>
      </c>
    </row>
    <row r="22568" spans="1:3" ht="15.75" hidden="1" customHeight="1">
      <c r="A22568" s="13" t="s">
        <v>401</v>
      </c>
      <c r="B22568" s="13">
        <v>1919</v>
      </c>
      <c r="C22568" s="13">
        <v>447821</v>
      </c>
    </row>
    <row r="22569" spans="1:3" ht="15.75" hidden="1" customHeight="1">
      <c r="A22569" s="13" t="s">
        <v>401</v>
      </c>
      <c r="B22569" s="13">
        <v>1920</v>
      </c>
      <c r="C22569" s="13">
        <v>455007</v>
      </c>
    </row>
    <row r="22570" spans="1:3" ht="15.75" hidden="1" customHeight="1">
      <c r="A22570" s="13" t="s">
        <v>401</v>
      </c>
      <c r="B22570" s="13">
        <v>1921</v>
      </c>
      <c r="C22570" s="13">
        <v>463840</v>
      </c>
    </row>
    <row r="22571" spans="1:3" ht="15.75" hidden="1" customHeight="1">
      <c r="A22571" s="13" t="s">
        <v>401</v>
      </c>
      <c r="B22571" s="13">
        <v>1922</v>
      </c>
      <c r="C22571" s="13">
        <v>474377</v>
      </c>
    </row>
    <row r="22572" spans="1:3" ht="15.75" hidden="1" customHeight="1">
      <c r="A22572" s="13" t="s">
        <v>401</v>
      </c>
      <c r="B22572" s="13">
        <v>1923</v>
      </c>
      <c r="C22572" s="13">
        <v>486676</v>
      </c>
    </row>
    <row r="22573" spans="1:3" ht="15.75" hidden="1" customHeight="1">
      <c r="A22573" s="13" t="s">
        <v>401</v>
      </c>
      <c r="B22573" s="13">
        <v>1924</v>
      </c>
      <c r="C22573" s="13">
        <v>499294</v>
      </c>
    </row>
    <row r="22574" spans="1:3" ht="15.75" hidden="1" customHeight="1">
      <c r="A22574" s="13" t="s">
        <v>401</v>
      </c>
      <c r="B22574" s="13">
        <v>1925</v>
      </c>
      <c r="C22574" s="13">
        <v>512239</v>
      </c>
    </row>
    <row r="22575" spans="1:3" ht="15.75" hidden="1" customHeight="1">
      <c r="A22575" s="13" t="s">
        <v>401</v>
      </c>
      <c r="B22575" s="13">
        <v>1926</v>
      </c>
      <c r="C22575" s="13">
        <v>525520</v>
      </c>
    </row>
    <row r="22576" spans="1:3" ht="15.75" hidden="1" customHeight="1">
      <c r="A22576" s="13" t="s">
        <v>401</v>
      </c>
      <c r="B22576" s="13">
        <v>1927</v>
      </c>
      <c r="C22576" s="13">
        <v>539144</v>
      </c>
    </row>
    <row r="22577" spans="1:4" ht="15.75" hidden="1" customHeight="1">
      <c r="A22577" s="13" t="s">
        <v>401</v>
      </c>
      <c r="B22577" s="13">
        <v>1928</v>
      </c>
      <c r="C22577" s="13">
        <v>553123</v>
      </c>
    </row>
    <row r="22578" spans="1:4" ht="15.75" hidden="1" customHeight="1">
      <c r="A22578" s="13" t="s">
        <v>401</v>
      </c>
      <c r="B22578" s="13">
        <v>1929</v>
      </c>
      <c r="C22578" s="13">
        <v>569352</v>
      </c>
    </row>
    <row r="22579" spans="1:4" ht="15.75" hidden="1" customHeight="1">
      <c r="A22579" s="13" t="s">
        <v>401</v>
      </c>
      <c r="B22579" s="13">
        <v>1930</v>
      </c>
      <c r="C22579" s="13">
        <v>587972</v>
      </c>
      <c r="D22579" s="13">
        <v>0.04</v>
      </c>
    </row>
    <row r="22580" spans="1:4" ht="15.75" hidden="1" customHeight="1">
      <c r="A22580" s="13" t="s">
        <v>401</v>
      </c>
      <c r="B22580" s="13">
        <v>1931</v>
      </c>
      <c r="C22580" s="13">
        <v>609126</v>
      </c>
      <c r="D22580" s="13">
        <v>0.04</v>
      </c>
    </row>
    <row r="22581" spans="1:4" ht="15.75" hidden="1" customHeight="1">
      <c r="A22581" s="13" t="s">
        <v>401</v>
      </c>
      <c r="B22581" s="13">
        <v>1932</v>
      </c>
      <c r="C22581" s="13">
        <v>632966</v>
      </c>
      <c r="D22581" s="13">
        <v>5.0999999999999997E-2</v>
      </c>
    </row>
    <row r="22582" spans="1:4" ht="15.75" hidden="1" customHeight="1">
      <c r="A22582" s="13" t="s">
        <v>401</v>
      </c>
      <c r="B22582" s="13">
        <v>1933</v>
      </c>
      <c r="C22582" s="13">
        <v>659653</v>
      </c>
      <c r="D22582" s="13">
        <v>6.5000000000000002E-2</v>
      </c>
    </row>
    <row r="22583" spans="1:4" ht="15.75" hidden="1" customHeight="1">
      <c r="A22583" s="13" t="s">
        <v>401</v>
      </c>
      <c r="B22583" s="13">
        <v>1934</v>
      </c>
      <c r="C22583" s="13">
        <v>687466</v>
      </c>
      <c r="D22583" s="13">
        <v>6.9000000000000006E-2</v>
      </c>
    </row>
    <row r="22584" spans="1:4" ht="15.75" hidden="1" customHeight="1">
      <c r="A22584" s="13" t="s">
        <v>401</v>
      </c>
      <c r="B22584" s="13">
        <v>1935</v>
      </c>
      <c r="C22584" s="13">
        <v>716451</v>
      </c>
      <c r="D22584" s="13">
        <v>9.0999999999999998E-2</v>
      </c>
    </row>
    <row r="22585" spans="1:4" ht="15.75" hidden="1" customHeight="1">
      <c r="A22585" s="13" t="s">
        <v>401</v>
      </c>
      <c r="B22585" s="13">
        <v>1936</v>
      </c>
      <c r="C22585" s="13">
        <v>746658</v>
      </c>
      <c r="D22585" s="13">
        <v>7.5999999999999998E-2</v>
      </c>
    </row>
    <row r="22586" spans="1:4" ht="15.75" hidden="1" customHeight="1">
      <c r="A22586" s="13" t="s">
        <v>401</v>
      </c>
      <c r="B22586" s="13">
        <v>1937</v>
      </c>
      <c r="C22586" s="13">
        <v>778139</v>
      </c>
      <c r="D22586" s="13">
        <v>0.08</v>
      </c>
    </row>
    <row r="22587" spans="1:4" ht="15.75" hidden="1" customHeight="1">
      <c r="A22587" s="13" t="s">
        <v>401</v>
      </c>
      <c r="B22587" s="13">
        <v>1938</v>
      </c>
      <c r="C22587" s="13">
        <v>810947</v>
      </c>
      <c r="D22587" s="13">
        <v>4.7E-2</v>
      </c>
    </row>
    <row r="22588" spans="1:4" ht="15.75" hidden="1" customHeight="1">
      <c r="A22588" s="13" t="s">
        <v>401</v>
      </c>
      <c r="B22588" s="13">
        <v>1939</v>
      </c>
      <c r="C22588" s="13">
        <v>844322</v>
      </c>
      <c r="D22588" s="13">
        <v>5.5E-2</v>
      </c>
    </row>
    <row r="22589" spans="1:4" ht="15.75" hidden="1" customHeight="1">
      <c r="A22589" s="13" t="s">
        <v>401</v>
      </c>
      <c r="B22589" s="13">
        <v>1940</v>
      </c>
      <c r="C22589" s="13">
        <v>878256</v>
      </c>
      <c r="D22589" s="13">
        <v>7.2999999999999995E-2</v>
      </c>
    </row>
    <row r="22590" spans="1:4" ht="15.75" hidden="1" customHeight="1">
      <c r="A22590" s="13" t="s">
        <v>401</v>
      </c>
      <c r="B22590" s="13">
        <v>1941</v>
      </c>
      <c r="C22590" s="13">
        <v>912743</v>
      </c>
      <c r="D22590" s="13">
        <v>5.8000000000000003E-2</v>
      </c>
    </row>
    <row r="22591" spans="1:4" ht="15.75" hidden="1" customHeight="1">
      <c r="A22591" s="13" t="s">
        <v>401</v>
      </c>
      <c r="B22591" s="13">
        <v>1942</v>
      </c>
      <c r="C22591" s="13">
        <v>947772</v>
      </c>
      <c r="D22591" s="13">
        <v>0.109</v>
      </c>
    </row>
    <row r="22592" spans="1:4" ht="15.75" hidden="1" customHeight="1">
      <c r="A22592" s="13" t="s">
        <v>401</v>
      </c>
      <c r="B22592" s="13">
        <v>1943</v>
      </c>
      <c r="C22592" s="13">
        <v>983331</v>
      </c>
      <c r="D22592" s="13">
        <v>8.4000000000000005E-2</v>
      </c>
    </row>
    <row r="22593" spans="1:4" ht="15.75" hidden="1" customHeight="1">
      <c r="A22593" s="13" t="s">
        <v>401</v>
      </c>
      <c r="B22593" s="13">
        <v>1944</v>
      </c>
      <c r="C22593" s="13">
        <v>1020225</v>
      </c>
      <c r="D22593" s="13">
        <v>8.6999999999999994E-2</v>
      </c>
    </row>
    <row r="22594" spans="1:4" ht="15.75" hidden="1" customHeight="1">
      <c r="A22594" s="13" t="s">
        <v>401</v>
      </c>
      <c r="B22594" s="13">
        <v>1945</v>
      </c>
      <c r="C22594" s="13">
        <v>1058503</v>
      </c>
      <c r="D22594" s="13">
        <v>7.2999999999999995E-2</v>
      </c>
    </row>
    <row r="22595" spans="1:4" ht="15.75" hidden="1" customHeight="1">
      <c r="A22595" s="13" t="s">
        <v>401</v>
      </c>
      <c r="B22595" s="13">
        <v>1946</v>
      </c>
      <c r="C22595" s="13">
        <v>1098217</v>
      </c>
      <c r="D22595" s="13">
        <v>0.13100000000000001</v>
      </c>
    </row>
    <row r="22596" spans="1:4" ht="15.75" hidden="1" customHeight="1">
      <c r="A22596" s="13" t="s">
        <v>401</v>
      </c>
      <c r="B22596" s="13">
        <v>1947</v>
      </c>
      <c r="C22596" s="13">
        <v>1139421</v>
      </c>
      <c r="D22596" s="13">
        <v>0.16400000000000001</v>
      </c>
    </row>
    <row r="22597" spans="1:4" ht="15.75" hidden="1" customHeight="1">
      <c r="A22597" s="13" t="s">
        <v>401</v>
      </c>
      <c r="B22597" s="13">
        <v>1948</v>
      </c>
      <c r="C22597" s="13">
        <v>1182170</v>
      </c>
      <c r="D22597" s="13">
        <v>0.08</v>
      </c>
    </row>
    <row r="22598" spans="1:4" ht="15.75" hidden="1" customHeight="1">
      <c r="A22598" s="13" t="s">
        <v>401</v>
      </c>
      <c r="B22598" s="13">
        <v>1949</v>
      </c>
      <c r="C22598" s="13">
        <v>1230283</v>
      </c>
      <c r="D22598" s="13">
        <v>0.12</v>
      </c>
    </row>
    <row r="22599" spans="1:4" ht="15.75" hidden="1" customHeight="1">
      <c r="A22599" s="13" t="s">
        <v>401</v>
      </c>
      <c r="B22599" s="13">
        <v>1950</v>
      </c>
      <c r="C22599" s="13">
        <v>1284166</v>
      </c>
      <c r="D22599" s="13">
        <v>1.669</v>
      </c>
    </row>
    <row r="22600" spans="1:4" ht="15.75" hidden="1" customHeight="1">
      <c r="A22600" s="13" t="s">
        <v>401</v>
      </c>
      <c r="B22600" s="13">
        <v>1951</v>
      </c>
      <c r="C22600" s="13">
        <v>1337637</v>
      </c>
      <c r="D22600" s="13">
        <v>2.9180000000000001</v>
      </c>
    </row>
    <row r="22601" spans="1:4" ht="15.75" hidden="1" customHeight="1">
      <c r="A22601" s="13" t="s">
        <v>401</v>
      </c>
      <c r="B22601" s="13">
        <v>1952</v>
      </c>
      <c r="C22601" s="13">
        <v>1393191</v>
      </c>
      <c r="D22601" s="13">
        <v>3.6589999999999998</v>
      </c>
    </row>
    <row r="22602" spans="1:4" ht="15.75" hidden="1" customHeight="1">
      <c r="A22602" s="13" t="s">
        <v>401</v>
      </c>
      <c r="B22602" s="13">
        <v>1953</v>
      </c>
      <c r="C22602" s="13">
        <v>1450460</v>
      </c>
      <c r="D22602" s="13">
        <v>4.04</v>
      </c>
    </row>
    <row r="22603" spans="1:4" ht="15.75" hidden="1" customHeight="1">
      <c r="A22603" s="13" t="s">
        <v>401</v>
      </c>
      <c r="B22603" s="13">
        <v>1954</v>
      </c>
      <c r="C22603" s="13">
        <v>1507415</v>
      </c>
      <c r="D22603" s="13">
        <v>4.3250000000000002</v>
      </c>
    </row>
    <row r="22604" spans="1:4" ht="15.75" hidden="1" customHeight="1">
      <c r="A22604" s="13" t="s">
        <v>401</v>
      </c>
      <c r="B22604" s="13">
        <v>1955</v>
      </c>
      <c r="C22604" s="13">
        <v>1564966</v>
      </c>
      <c r="D22604" s="13">
        <v>4.8150000000000004</v>
      </c>
    </row>
    <row r="22605" spans="1:4" ht="15.75" hidden="1" customHeight="1">
      <c r="A22605" s="13" t="s">
        <v>401</v>
      </c>
      <c r="B22605" s="13">
        <v>1956</v>
      </c>
      <c r="C22605" s="13">
        <v>1625677</v>
      </c>
      <c r="D22605" s="13">
        <v>4.7939999999999996</v>
      </c>
    </row>
    <row r="22606" spans="1:4" ht="15.75" hidden="1" customHeight="1">
      <c r="A22606" s="13" t="s">
        <v>401</v>
      </c>
      <c r="B22606" s="13">
        <v>1957</v>
      </c>
      <c r="C22606" s="13">
        <v>1688686</v>
      </c>
      <c r="D22606" s="13">
        <v>5.1710000000000003</v>
      </c>
    </row>
    <row r="22607" spans="1:4" ht="15.75" hidden="1" customHeight="1">
      <c r="A22607" s="13" t="s">
        <v>401</v>
      </c>
      <c r="B22607" s="13">
        <v>1958</v>
      </c>
      <c r="C22607" s="13">
        <v>1754789</v>
      </c>
      <c r="D22607" s="13">
        <v>5.5369999999999999</v>
      </c>
    </row>
    <row r="22608" spans="1:4" ht="15.75" hidden="1" customHeight="1">
      <c r="A22608" s="13" t="s">
        <v>401</v>
      </c>
      <c r="B22608" s="13">
        <v>1959</v>
      </c>
      <c r="C22608" s="13">
        <v>1825849</v>
      </c>
      <c r="D22608" s="13">
        <v>5.6029999999999998</v>
      </c>
    </row>
    <row r="22609" spans="1:4" ht="15.75" hidden="1" customHeight="1">
      <c r="A22609" s="13" t="s">
        <v>401</v>
      </c>
      <c r="B22609" s="13">
        <v>1960</v>
      </c>
      <c r="C22609" s="13">
        <v>1902260</v>
      </c>
      <c r="D22609" s="13">
        <v>6.46</v>
      </c>
    </row>
    <row r="22610" spans="1:4" ht="15.75" hidden="1" customHeight="1">
      <c r="A22610" s="13" t="s">
        <v>401</v>
      </c>
      <c r="B22610" s="13">
        <v>1961</v>
      </c>
      <c r="C22610" s="13">
        <v>1983320</v>
      </c>
      <c r="D22610" s="13">
        <v>7.0609999999999999</v>
      </c>
    </row>
    <row r="22611" spans="1:4" ht="15.75" hidden="1" customHeight="1">
      <c r="A22611" s="13" t="s">
        <v>401</v>
      </c>
      <c r="B22611" s="13">
        <v>1962</v>
      </c>
      <c r="C22611" s="13">
        <v>2069094</v>
      </c>
      <c r="D22611" s="13">
        <v>7.9320000000000004</v>
      </c>
    </row>
    <row r="22612" spans="1:4" ht="15.75" hidden="1" customHeight="1">
      <c r="A22612" s="13" t="s">
        <v>401</v>
      </c>
      <c r="B22612" s="13">
        <v>1963</v>
      </c>
      <c r="C22612" s="13">
        <v>2160430</v>
      </c>
      <c r="D22612" s="13">
        <v>8.1999999999999993</v>
      </c>
    </row>
    <row r="22613" spans="1:4" ht="15.75" hidden="1" customHeight="1">
      <c r="A22613" s="13" t="s">
        <v>401</v>
      </c>
      <c r="B22613" s="13">
        <v>1964</v>
      </c>
      <c r="C22613" s="13">
        <v>2257904</v>
      </c>
      <c r="D22613" s="13">
        <v>9.1370000000000005</v>
      </c>
    </row>
    <row r="22614" spans="1:4" ht="15.75" hidden="1" customHeight="1">
      <c r="A22614" s="13" t="s">
        <v>401</v>
      </c>
      <c r="B22614" s="13">
        <v>1965</v>
      </c>
      <c r="C22614" s="13">
        <v>2361090</v>
      </c>
      <c r="D22614" s="13">
        <v>12.929</v>
      </c>
    </row>
    <row r="22615" spans="1:4" ht="15.75" hidden="1" customHeight="1">
      <c r="A22615" s="13" t="s">
        <v>401</v>
      </c>
      <c r="B22615" s="13">
        <v>1966</v>
      </c>
      <c r="C22615" s="13">
        <v>2467859</v>
      </c>
      <c r="D22615" s="13">
        <v>13.581</v>
      </c>
    </row>
    <row r="22616" spans="1:4" ht="15.75" hidden="1" customHeight="1">
      <c r="A22616" s="13" t="s">
        <v>401</v>
      </c>
      <c r="B22616" s="13">
        <v>1967</v>
      </c>
      <c r="C22616" s="13">
        <v>2575798</v>
      </c>
      <c r="D22616" s="13">
        <v>13.528</v>
      </c>
    </row>
    <row r="22617" spans="1:4" ht="15.75" hidden="1" customHeight="1">
      <c r="A22617" s="13" t="s">
        <v>401</v>
      </c>
      <c r="B22617" s="13">
        <v>1968</v>
      </c>
      <c r="C22617" s="13">
        <v>2684855</v>
      </c>
      <c r="D22617" s="13">
        <v>13.794</v>
      </c>
    </row>
    <row r="22618" spans="1:4" ht="15.75" hidden="1" customHeight="1">
      <c r="A22618" s="13" t="s">
        <v>401</v>
      </c>
      <c r="B22618" s="13">
        <v>1969</v>
      </c>
      <c r="C22618" s="13">
        <v>2795473</v>
      </c>
      <c r="D22618" s="13">
        <v>14.801</v>
      </c>
    </row>
    <row r="22619" spans="1:4" ht="15.75" hidden="1" customHeight="1">
      <c r="A22619" s="13" t="s">
        <v>401</v>
      </c>
      <c r="B22619" s="13">
        <v>1970</v>
      </c>
      <c r="C22619" s="13">
        <v>2907314</v>
      </c>
      <c r="D22619" s="13">
        <v>16.559000000000001</v>
      </c>
    </row>
    <row r="22620" spans="1:4" ht="15.75" hidden="1" customHeight="1">
      <c r="A22620" s="13" t="s">
        <v>401</v>
      </c>
      <c r="B22620" s="13">
        <v>1971</v>
      </c>
      <c r="C22620" s="13">
        <v>3018592</v>
      </c>
      <c r="D22620" s="13">
        <v>16.219000000000001</v>
      </c>
    </row>
    <row r="22621" spans="1:4" ht="15.75" hidden="1" customHeight="1">
      <c r="A22621" s="13" t="s">
        <v>401</v>
      </c>
      <c r="B22621" s="13">
        <v>1972</v>
      </c>
      <c r="C22621" s="13">
        <v>3120955</v>
      </c>
      <c r="D22621" s="13">
        <v>16.890999999999998</v>
      </c>
    </row>
    <row r="22622" spans="1:4" ht="15.75" hidden="1" customHeight="1">
      <c r="A22622" s="13" t="s">
        <v>401</v>
      </c>
      <c r="B22622" s="13">
        <v>1973</v>
      </c>
      <c r="C22622" s="13">
        <v>3214277</v>
      </c>
      <c r="D22622" s="13">
        <v>19.260999999999999</v>
      </c>
    </row>
    <row r="22623" spans="1:4" ht="15.75" hidden="1" customHeight="1">
      <c r="A22623" s="13" t="s">
        <v>401</v>
      </c>
      <c r="B22623" s="13">
        <v>1974</v>
      </c>
      <c r="C22623" s="13">
        <v>3303723</v>
      </c>
      <c r="D22623" s="13">
        <v>19.369</v>
      </c>
    </row>
    <row r="22624" spans="1:4" ht="15.75" hidden="1" customHeight="1">
      <c r="A22624" s="13" t="s">
        <v>401</v>
      </c>
      <c r="B22624" s="13">
        <v>1975</v>
      </c>
      <c r="C22624" s="13">
        <v>3388093</v>
      </c>
      <c r="D22624" s="13">
        <v>19.54</v>
      </c>
    </row>
    <row r="22625" spans="1:4" ht="15.75" hidden="1" customHeight="1">
      <c r="A22625" s="13" t="s">
        <v>401</v>
      </c>
      <c r="B22625" s="13">
        <v>1976</v>
      </c>
      <c r="C22625" s="13">
        <v>3468125</v>
      </c>
      <c r="D22625" s="13">
        <v>19.497</v>
      </c>
    </row>
    <row r="22626" spans="1:4" ht="15.75" hidden="1" customHeight="1">
      <c r="A22626" s="13" t="s">
        <v>401</v>
      </c>
      <c r="B22626" s="13">
        <v>1977</v>
      </c>
      <c r="C22626" s="13">
        <v>3541379</v>
      </c>
      <c r="D22626" s="13">
        <v>19.765999999999998</v>
      </c>
    </row>
    <row r="22627" spans="1:4" ht="15.75" hidden="1" customHeight="1">
      <c r="A22627" s="13" t="s">
        <v>401</v>
      </c>
      <c r="B22627" s="13">
        <v>1978</v>
      </c>
      <c r="C22627" s="13">
        <v>3608739</v>
      </c>
      <c r="D22627" s="13">
        <v>21.032</v>
      </c>
    </row>
    <row r="22628" spans="1:4" ht="15.75" hidden="1" customHeight="1">
      <c r="A22628" s="13" t="s">
        <v>401</v>
      </c>
      <c r="B22628" s="13">
        <v>1979</v>
      </c>
      <c r="C22628" s="13">
        <v>3675787</v>
      </c>
      <c r="D22628" s="13">
        <v>20.864000000000001</v>
      </c>
    </row>
    <row r="22629" spans="1:4" ht="15.75" hidden="1" customHeight="1">
      <c r="A22629" s="13" t="s">
        <v>401</v>
      </c>
      <c r="B22629" s="13">
        <v>1980</v>
      </c>
      <c r="C22629" s="13">
        <v>3744612</v>
      </c>
      <c r="D22629" s="13">
        <v>20.984999999999999</v>
      </c>
    </row>
    <row r="22630" spans="1:4" ht="15.75" hidden="1" customHeight="1">
      <c r="A22630" s="13" t="s">
        <v>401</v>
      </c>
      <c r="B22630" s="13">
        <v>1981</v>
      </c>
      <c r="C22630" s="13">
        <v>3816754</v>
      </c>
      <c r="D22630" s="13">
        <v>21.018000000000001</v>
      </c>
    </row>
    <row r="22631" spans="1:4" ht="15.75" hidden="1" customHeight="1">
      <c r="A22631" s="13" t="s">
        <v>401</v>
      </c>
      <c r="B22631" s="13">
        <v>1982</v>
      </c>
      <c r="C22631" s="13">
        <v>3892841</v>
      </c>
      <c r="D22631" s="13">
        <v>23.855</v>
      </c>
    </row>
    <row r="22632" spans="1:4" ht="15.75" hidden="1" customHeight="1">
      <c r="A22632" s="13" t="s">
        <v>401</v>
      </c>
      <c r="B22632" s="13">
        <v>1983</v>
      </c>
      <c r="C22632" s="13">
        <v>3979099</v>
      </c>
      <c r="D22632" s="13">
        <v>23.709</v>
      </c>
    </row>
    <row r="22633" spans="1:4" ht="15.75" hidden="1" customHeight="1">
      <c r="A22633" s="13" t="s">
        <v>401</v>
      </c>
      <c r="B22633" s="13">
        <v>1984</v>
      </c>
      <c r="C22633" s="13">
        <v>4077001</v>
      </c>
      <c r="D22633" s="13">
        <v>23.498000000000001</v>
      </c>
    </row>
    <row r="22634" spans="1:4" ht="15.75" hidden="1" customHeight="1">
      <c r="A22634" s="13" t="s">
        <v>401</v>
      </c>
      <c r="B22634" s="13">
        <v>1985</v>
      </c>
      <c r="C22634" s="13">
        <v>4182689</v>
      </c>
      <c r="D22634" s="13">
        <v>24.613</v>
      </c>
    </row>
    <row r="22635" spans="1:4" ht="15.75" hidden="1" customHeight="1">
      <c r="A22635" s="13" t="s">
        <v>401</v>
      </c>
      <c r="B22635" s="13">
        <v>1986</v>
      </c>
      <c r="C22635" s="13">
        <v>4295413</v>
      </c>
      <c r="D22635" s="13">
        <v>26.347999999999999</v>
      </c>
    </row>
    <row r="22636" spans="1:4" ht="15.75" hidden="1" customHeight="1">
      <c r="A22636" s="13" t="s">
        <v>401</v>
      </c>
      <c r="B22636" s="13">
        <v>1987</v>
      </c>
      <c r="C22636" s="13">
        <v>4412035</v>
      </c>
      <c r="D22636" s="13">
        <v>27.068999999999999</v>
      </c>
    </row>
    <row r="22637" spans="1:4" ht="15.75" hidden="1" customHeight="1">
      <c r="A22637" s="13" t="s">
        <v>401</v>
      </c>
      <c r="B22637" s="13">
        <v>1988</v>
      </c>
      <c r="C22637" s="13">
        <v>4535402</v>
      </c>
      <c r="D22637" s="13">
        <v>29.702999999999999</v>
      </c>
    </row>
    <row r="22638" spans="1:4" ht="15.75" hidden="1" customHeight="1">
      <c r="A22638" s="13" t="s">
        <v>401</v>
      </c>
      <c r="B22638" s="13">
        <v>1989</v>
      </c>
      <c r="C22638" s="13">
        <v>4666781</v>
      </c>
      <c r="D22638" s="13">
        <v>31.393999999999998</v>
      </c>
    </row>
    <row r="22639" spans="1:4" ht="15.75" hidden="1" customHeight="1">
      <c r="A22639" s="13" t="s">
        <v>401</v>
      </c>
      <c r="B22639" s="13">
        <v>1990</v>
      </c>
      <c r="C22639" s="13">
        <v>4803255</v>
      </c>
      <c r="D22639" s="13">
        <v>35.823999999999998</v>
      </c>
    </row>
    <row r="22640" spans="1:4" ht="15.75" hidden="1" customHeight="1">
      <c r="A22640" s="13" t="s">
        <v>401</v>
      </c>
      <c r="B22640" s="13">
        <v>1991</v>
      </c>
      <c r="C22640" s="13">
        <v>4942821</v>
      </c>
      <c r="D22640" s="13">
        <v>36.148000000000003</v>
      </c>
    </row>
    <row r="22641" spans="1:4" ht="15.75" hidden="1" customHeight="1">
      <c r="A22641" s="13" t="s">
        <v>401</v>
      </c>
      <c r="B22641" s="13">
        <v>1992</v>
      </c>
      <c r="C22641" s="13">
        <v>5079388</v>
      </c>
      <c r="D22641" s="13">
        <v>42.082000000000001</v>
      </c>
    </row>
    <row r="22642" spans="1:4" ht="15.75" hidden="1" customHeight="1">
      <c r="A22642" s="13" t="s">
        <v>401</v>
      </c>
      <c r="B22642" s="13">
        <v>1993</v>
      </c>
      <c r="C22642" s="13">
        <v>5213005</v>
      </c>
      <c r="D22642" s="13">
        <v>44.234999999999999</v>
      </c>
    </row>
    <row r="22643" spans="1:4" ht="15.75" hidden="1" customHeight="1">
      <c r="A22643" s="13" t="s">
        <v>401</v>
      </c>
      <c r="B22643" s="13">
        <v>1994</v>
      </c>
      <c r="C22643" s="13">
        <v>5346294</v>
      </c>
      <c r="D22643" s="13">
        <v>47.475000000000001</v>
      </c>
    </row>
    <row r="22644" spans="1:4" ht="15.75" hidden="1" customHeight="1">
      <c r="A22644" s="13" t="s">
        <v>401</v>
      </c>
      <c r="B22644" s="13">
        <v>1995</v>
      </c>
      <c r="C22644" s="13">
        <v>5478738</v>
      </c>
      <c r="D22644" s="13">
        <v>49.866</v>
      </c>
    </row>
    <row r="22645" spans="1:4" ht="15.75" hidden="1" customHeight="1">
      <c r="A22645" s="13" t="s">
        <v>401</v>
      </c>
      <c r="B22645" s="13">
        <v>1996</v>
      </c>
      <c r="C22645" s="13">
        <v>5612491</v>
      </c>
      <c r="D22645" s="13">
        <v>51.936</v>
      </c>
    </row>
    <row r="22646" spans="1:4" ht="15.75" hidden="1" customHeight="1">
      <c r="A22646" s="13" t="s">
        <v>401</v>
      </c>
      <c r="B22646" s="13">
        <v>1997</v>
      </c>
      <c r="C22646" s="13">
        <v>5743280</v>
      </c>
      <c r="D22646" s="13">
        <v>54.866</v>
      </c>
    </row>
    <row r="22647" spans="1:4" ht="15.75" hidden="1" customHeight="1">
      <c r="A22647" s="13" t="s">
        <v>401</v>
      </c>
      <c r="B22647" s="13">
        <v>1998</v>
      </c>
      <c r="C22647" s="13">
        <v>5869504</v>
      </c>
      <c r="D22647" s="13">
        <v>56.01</v>
      </c>
    </row>
    <row r="22648" spans="1:4" ht="15.75" hidden="1" customHeight="1">
      <c r="A22648" s="13" t="s">
        <v>401</v>
      </c>
      <c r="B22648" s="13">
        <v>1999</v>
      </c>
      <c r="C22648" s="13">
        <v>5994091</v>
      </c>
      <c r="D22648" s="13">
        <v>54.756</v>
      </c>
    </row>
    <row r="22649" spans="1:4" ht="15.75" hidden="1" customHeight="1">
      <c r="A22649" s="13" t="s">
        <v>401</v>
      </c>
      <c r="B22649" s="13">
        <v>2000</v>
      </c>
      <c r="C22649" s="13">
        <v>6116955</v>
      </c>
      <c r="D22649" s="13">
        <v>59.518999999999998</v>
      </c>
    </row>
    <row r="22650" spans="1:4" ht="15.75" hidden="1" customHeight="1">
      <c r="A22650" s="13" t="s">
        <v>401</v>
      </c>
      <c r="B22650" s="13">
        <v>2001</v>
      </c>
      <c r="C22650" s="13">
        <v>6237984</v>
      </c>
      <c r="D22650" s="13">
        <v>63.024000000000001</v>
      </c>
    </row>
    <row r="22651" spans="1:4" ht="15.75" hidden="1" customHeight="1">
      <c r="A22651" s="13" t="s">
        <v>401</v>
      </c>
      <c r="B22651" s="13">
        <v>2002</v>
      </c>
      <c r="C22651" s="13">
        <v>6356697</v>
      </c>
      <c r="D22651" s="13">
        <v>59.301000000000002</v>
      </c>
    </row>
    <row r="22652" spans="1:4" ht="15.75" hidden="1" customHeight="1">
      <c r="A22652" s="13" t="s">
        <v>401</v>
      </c>
      <c r="B22652" s="13">
        <v>2003</v>
      </c>
      <c r="C22652" s="13">
        <v>6475917</v>
      </c>
      <c r="D22652" s="13">
        <v>62.414999999999999</v>
      </c>
    </row>
    <row r="22653" spans="1:4" ht="15.75" hidden="1" customHeight="1">
      <c r="A22653" s="13" t="s">
        <v>401</v>
      </c>
      <c r="B22653" s="13">
        <v>2004</v>
      </c>
      <c r="C22653" s="13">
        <v>6595990</v>
      </c>
      <c r="D22653" s="13">
        <v>58.679000000000002</v>
      </c>
    </row>
    <row r="22654" spans="1:4" ht="15.75" hidden="1" customHeight="1">
      <c r="A22654" s="13" t="s">
        <v>401</v>
      </c>
      <c r="B22654" s="13">
        <v>2005</v>
      </c>
      <c r="C22654" s="13">
        <v>6714119</v>
      </c>
      <c r="D22654" s="13">
        <v>56.524000000000001</v>
      </c>
    </row>
    <row r="22655" spans="1:4" ht="15.75" hidden="1" customHeight="1">
      <c r="A22655" s="13" t="s">
        <v>401</v>
      </c>
      <c r="B22655" s="13">
        <v>2006</v>
      </c>
      <c r="C22655" s="13">
        <v>6832082</v>
      </c>
      <c r="D22655" s="13">
        <v>62.149000000000001</v>
      </c>
    </row>
    <row r="22656" spans="1:4" ht="15.75" hidden="1" customHeight="1">
      <c r="A22656" s="13" t="s">
        <v>401</v>
      </c>
      <c r="B22656" s="13">
        <v>2007</v>
      </c>
      <c r="C22656" s="13">
        <v>6952007</v>
      </c>
      <c r="D22656" s="13">
        <v>62.8</v>
      </c>
    </row>
    <row r="22657" spans="1:4" ht="15.75" hidden="1" customHeight="1">
      <c r="A22657" s="13" t="s">
        <v>401</v>
      </c>
      <c r="B22657" s="13">
        <v>2008</v>
      </c>
      <c r="C22657" s="13">
        <v>7074530</v>
      </c>
      <c r="D22657" s="13">
        <v>67.98</v>
      </c>
    </row>
    <row r="22658" spans="1:4" ht="15.75" hidden="1" customHeight="1">
      <c r="A22658" s="13" t="s">
        <v>401</v>
      </c>
      <c r="B22658" s="13">
        <v>2009</v>
      </c>
      <c r="C22658" s="13">
        <v>7199704</v>
      </c>
      <c r="D22658" s="13">
        <v>63.860999999999997</v>
      </c>
    </row>
    <row r="22659" spans="1:4" ht="15.75" hidden="1" customHeight="1">
      <c r="A22659" s="13" t="s">
        <v>401</v>
      </c>
      <c r="B22659" s="13">
        <v>2010</v>
      </c>
      <c r="C22659" s="13">
        <v>7328439</v>
      </c>
      <c r="D22659" s="13">
        <v>68.287000000000006</v>
      </c>
    </row>
    <row r="22660" spans="1:4" ht="15.75" hidden="1" customHeight="1">
      <c r="A22660" s="13" t="s">
        <v>401</v>
      </c>
      <c r="B22660" s="13">
        <v>2011</v>
      </c>
      <c r="C22660" s="13">
        <v>7459750</v>
      </c>
      <c r="D22660" s="13">
        <v>68.594999999999999</v>
      </c>
    </row>
    <row r="22661" spans="1:4" ht="15.75" hidden="1" customHeight="1">
      <c r="A22661" s="13" t="s">
        <v>401</v>
      </c>
      <c r="B22661" s="13">
        <v>2012</v>
      </c>
      <c r="C22661" s="13">
        <v>7592099</v>
      </c>
      <c r="D22661" s="13">
        <v>74.784999999999997</v>
      </c>
    </row>
    <row r="22662" spans="1:4" ht="15.75" hidden="1" customHeight="1">
      <c r="A22662" s="13" t="s">
        <v>401</v>
      </c>
      <c r="B22662" s="13">
        <v>2013</v>
      </c>
      <c r="C22662" s="13">
        <v>7726675</v>
      </c>
      <c r="D22662" s="13">
        <v>63.094999999999999</v>
      </c>
    </row>
    <row r="22663" spans="1:4" ht="15.75" hidden="1" customHeight="1">
      <c r="A22663" s="13" t="s">
        <v>401</v>
      </c>
      <c r="B22663" s="13">
        <v>2014</v>
      </c>
      <c r="C22663" s="13">
        <v>7863849</v>
      </c>
      <c r="D22663" s="13">
        <v>60.281999999999996</v>
      </c>
    </row>
    <row r="22664" spans="1:4" ht="15.75" hidden="1" customHeight="1">
      <c r="A22664" s="13" t="s">
        <v>401</v>
      </c>
      <c r="B22664" s="13">
        <v>2015</v>
      </c>
      <c r="C22664" s="13">
        <v>8007777</v>
      </c>
      <c r="D22664" s="13">
        <v>62.939</v>
      </c>
    </row>
    <row r="22665" spans="1:4" ht="15.75" hidden="1" customHeight="1">
      <c r="A22665" s="13" t="s">
        <v>401</v>
      </c>
      <c r="B22665" s="13">
        <v>2016</v>
      </c>
      <c r="C22665" s="13">
        <v>8159015</v>
      </c>
      <c r="D22665" s="13">
        <v>61.161000000000001</v>
      </c>
    </row>
    <row r="22666" spans="1:4" ht="15.75" hidden="1" customHeight="1">
      <c r="A22666" s="13" t="s">
        <v>401</v>
      </c>
      <c r="B22666" s="13">
        <v>2017</v>
      </c>
      <c r="C22666" s="13">
        <v>8309256</v>
      </c>
      <c r="D22666" s="13">
        <v>58.841999999999999</v>
      </c>
    </row>
    <row r="22667" spans="1:4" ht="15.75" hidden="1" customHeight="1">
      <c r="A22667" s="13" t="s">
        <v>401</v>
      </c>
      <c r="B22667" s="13">
        <v>2018</v>
      </c>
      <c r="C22667" s="13">
        <v>8456487</v>
      </c>
      <c r="D22667" s="13">
        <v>60.256999999999998</v>
      </c>
    </row>
    <row r="22668" spans="1:4" ht="15.75" hidden="1" customHeight="1">
      <c r="A22668" s="13" t="s">
        <v>401</v>
      </c>
      <c r="B22668" s="13">
        <v>2019</v>
      </c>
      <c r="C22668" s="13">
        <v>8607922</v>
      </c>
      <c r="D22668" s="13">
        <v>58.645000000000003</v>
      </c>
    </row>
    <row r="22669" spans="1:4" ht="15.75" hidden="1" customHeight="1">
      <c r="A22669" s="13" t="s">
        <v>401</v>
      </c>
      <c r="B22669" s="13">
        <v>2020</v>
      </c>
      <c r="C22669" s="13">
        <v>8757487</v>
      </c>
      <c r="D22669" s="13">
        <v>55.008000000000003</v>
      </c>
    </row>
    <row r="22670" spans="1:4" ht="15.75" hidden="1" customHeight="1">
      <c r="A22670" s="13" t="s">
        <v>401</v>
      </c>
      <c r="B22670" s="13">
        <v>2021</v>
      </c>
      <c r="C22670" s="13">
        <v>8900057</v>
      </c>
      <c r="D22670" s="13">
        <v>54.529000000000003</v>
      </c>
    </row>
    <row r="22671" spans="1:4" ht="15.75" hidden="1" customHeight="1">
      <c r="A22671" s="13" t="s">
        <v>280</v>
      </c>
      <c r="B22671" s="13">
        <v>1850</v>
      </c>
      <c r="C22671" s="13">
        <v>24460960</v>
      </c>
    </row>
    <row r="22672" spans="1:4" ht="15.75" hidden="1" customHeight="1">
      <c r="A22672" s="13" t="s">
        <v>280</v>
      </c>
      <c r="B22672" s="13">
        <v>1851</v>
      </c>
      <c r="C22672" s="13">
        <v>24612813</v>
      </c>
    </row>
    <row r="22673" spans="1:4" ht="15.75" hidden="1" customHeight="1">
      <c r="A22673" s="13" t="s">
        <v>280</v>
      </c>
      <c r="B22673" s="13">
        <v>1852</v>
      </c>
      <c r="C22673" s="13">
        <v>24765592</v>
      </c>
    </row>
    <row r="22674" spans="1:4" ht="15.75" hidden="1" customHeight="1">
      <c r="A22674" s="13" t="s">
        <v>280</v>
      </c>
      <c r="B22674" s="13">
        <v>1853</v>
      </c>
      <c r="C22674" s="13">
        <v>24919302</v>
      </c>
    </row>
    <row r="22675" spans="1:4" ht="15.75" hidden="1" customHeight="1">
      <c r="A22675" s="13" t="s">
        <v>280</v>
      </c>
      <c r="B22675" s="13">
        <v>1854</v>
      </c>
      <c r="C22675" s="13">
        <v>25073965</v>
      </c>
    </row>
    <row r="22676" spans="1:4" ht="15.75" hidden="1" customHeight="1">
      <c r="A22676" s="13" t="s">
        <v>280</v>
      </c>
      <c r="B22676" s="13">
        <v>1855</v>
      </c>
      <c r="C22676" s="13">
        <v>25229586</v>
      </c>
    </row>
    <row r="22677" spans="1:4" ht="15.75" hidden="1" customHeight="1">
      <c r="A22677" s="13" t="s">
        <v>280</v>
      </c>
      <c r="B22677" s="13">
        <v>1856</v>
      </c>
      <c r="C22677" s="13">
        <v>25386172</v>
      </c>
    </row>
    <row r="22678" spans="1:4" ht="15.75" hidden="1" customHeight="1">
      <c r="A22678" s="13" t="s">
        <v>280</v>
      </c>
      <c r="B22678" s="13">
        <v>1857</v>
      </c>
      <c r="C22678" s="13">
        <v>25543728</v>
      </c>
    </row>
    <row r="22679" spans="1:4" ht="15.75" hidden="1" customHeight="1">
      <c r="A22679" s="13" t="s">
        <v>280</v>
      </c>
      <c r="B22679" s="13">
        <v>1858</v>
      </c>
      <c r="C22679" s="13">
        <v>25702261</v>
      </c>
    </row>
    <row r="22680" spans="1:4" ht="15.75" hidden="1" customHeight="1">
      <c r="A22680" s="13" t="s">
        <v>280</v>
      </c>
      <c r="B22680" s="13">
        <v>1859</v>
      </c>
      <c r="C22680" s="13">
        <v>25863255</v>
      </c>
    </row>
    <row r="22681" spans="1:4" ht="15.75" hidden="1" customHeight="1">
      <c r="A22681" s="13" t="s">
        <v>280</v>
      </c>
      <c r="B22681" s="13">
        <v>1860</v>
      </c>
      <c r="C22681" s="13">
        <v>26026734</v>
      </c>
      <c r="D22681" s="13">
        <v>2.9000000000000001E-2</v>
      </c>
    </row>
    <row r="22682" spans="1:4" ht="15.75" hidden="1" customHeight="1">
      <c r="A22682" s="13" t="s">
        <v>280</v>
      </c>
      <c r="B22682" s="13">
        <v>1861</v>
      </c>
      <c r="C22682" s="13">
        <v>26192723</v>
      </c>
      <c r="D22682" s="13">
        <v>0.67100000000000004</v>
      </c>
    </row>
    <row r="22683" spans="1:4" ht="15.75" hidden="1" customHeight="1">
      <c r="A22683" s="13" t="s">
        <v>280</v>
      </c>
      <c r="B22683" s="13">
        <v>1862</v>
      </c>
      <c r="C22683" s="13">
        <v>26361247</v>
      </c>
      <c r="D22683" s="13">
        <v>1.2270000000000001</v>
      </c>
    </row>
    <row r="22684" spans="1:4" ht="15.75" hidden="1" customHeight="1">
      <c r="A22684" s="13" t="s">
        <v>280</v>
      </c>
      <c r="B22684" s="13">
        <v>1863</v>
      </c>
      <c r="C22684" s="13">
        <v>26532332</v>
      </c>
      <c r="D22684" s="13">
        <v>1.07</v>
      </c>
    </row>
    <row r="22685" spans="1:4" ht="15.75" hidden="1" customHeight="1">
      <c r="A22685" s="13" t="s">
        <v>280</v>
      </c>
      <c r="B22685" s="13">
        <v>1864</v>
      </c>
      <c r="C22685" s="13">
        <v>26704525</v>
      </c>
      <c r="D22685" s="13">
        <v>1.605</v>
      </c>
    </row>
    <row r="22686" spans="1:4" ht="15.75" hidden="1" customHeight="1">
      <c r="A22686" s="13" t="s">
        <v>280</v>
      </c>
      <c r="B22686" s="13">
        <v>1865</v>
      </c>
      <c r="C22686" s="13">
        <v>26877835</v>
      </c>
      <c r="D22686" s="13">
        <v>1.2709999999999999</v>
      </c>
    </row>
    <row r="22687" spans="1:4" ht="15.75" hidden="1" customHeight="1">
      <c r="A22687" s="13" t="s">
        <v>280</v>
      </c>
      <c r="B22687" s="13">
        <v>1866</v>
      </c>
      <c r="C22687" s="13">
        <v>27052267</v>
      </c>
      <c r="D22687" s="13">
        <v>1.4770000000000001</v>
      </c>
    </row>
    <row r="22688" spans="1:4" ht="15.75" hidden="1" customHeight="1">
      <c r="A22688" s="13" t="s">
        <v>280</v>
      </c>
      <c r="B22688" s="13">
        <v>1867</v>
      </c>
      <c r="C22688" s="13">
        <v>27227831</v>
      </c>
      <c r="D22688" s="13">
        <v>1.4690000000000001</v>
      </c>
    </row>
    <row r="22689" spans="1:4" ht="15.75" hidden="1" customHeight="1">
      <c r="A22689" s="13" t="s">
        <v>280</v>
      </c>
      <c r="B22689" s="13">
        <v>1868</v>
      </c>
      <c r="C22689" s="13">
        <v>27404532</v>
      </c>
      <c r="D22689" s="13">
        <v>1.696</v>
      </c>
    </row>
    <row r="22690" spans="1:4" ht="15.75" hidden="1" customHeight="1">
      <c r="A22690" s="13" t="s">
        <v>280</v>
      </c>
      <c r="B22690" s="13">
        <v>1869</v>
      </c>
      <c r="C22690" s="13">
        <v>27576990</v>
      </c>
      <c r="D22690" s="13">
        <v>1.8720000000000001</v>
      </c>
    </row>
    <row r="22691" spans="1:4" ht="15.75" hidden="1" customHeight="1">
      <c r="A22691" s="13" t="s">
        <v>280</v>
      </c>
      <c r="B22691" s="13">
        <v>1870</v>
      </c>
      <c r="C22691" s="13">
        <v>27745148</v>
      </c>
      <c r="D22691" s="13">
        <v>2.6779999999999999</v>
      </c>
    </row>
    <row r="22692" spans="1:4" ht="15.75" hidden="1" customHeight="1">
      <c r="A22692" s="13" t="s">
        <v>280</v>
      </c>
      <c r="B22692" s="13">
        <v>1871</v>
      </c>
      <c r="C22692" s="13">
        <v>27908950</v>
      </c>
      <c r="D22692" s="13">
        <v>2.3079999999999998</v>
      </c>
    </row>
    <row r="22693" spans="1:4" ht="15.75" hidden="1" customHeight="1">
      <c r="A22693" s="13" t="s">
        <v>280</v>
      </c>
      <c r="B22693" s="13">
        <v>1872</v>
      </c>
      <c r="C22693" s="13">
        <v>28068339</v>
      </c>
      <c r="D22693" s="13">
        <v>2.9750000000000001</v>
      </c>
    </row>
    <row r="22694" spans="1:4" ht="15.75" hidden="1" customHeight="1">
      <c r="A22694" s="13" t="s">
        <v>280</v>
      </c>
      <c r="B22694" s="13">
        <v>1873</v>
      </c>
      <c r="C22694" s="13">
        <v>28223256</v>
      </c>
      <c r="D22694" s="13">
        <v>2.77</v>
      </c>
    </row>
    <row r="22695" spans="1:4" ht="15.75" hidden="1" customHeight="1">
      <c r="A22695" s="13" t="s">
        <v>280</v>
      </c>
      <c r="B22695" s="13">
        <v>1874</v>
      </c>
      <c r="C22695" s="13">
        <v>28379027</v>
      </c>
      <c r="D22695" s="13">
        <v>2.9969999999999999</v>
      </c>
    </row>
    <row r="22696" spans="1:4" ht="15.75" hidden="1" customHeight="1">
      <c r="A22696" s="13" t="s">
        <v>280</v>
      </c>
      <c r="B22696" s="13">
        <v>1875</v>
      </c>
      <c r="C22696" s="13">
        <v>28535657</v>
      </c>
      <c r="D22696" s="13">
        <v>3.0670000000000002</v>
      </c>
    </row>
    <row r="22697" spans="1:4" ht="15.75" hidden="1" customHeight="1">
      <c r="A22697" s="13" t="s">
        <v>280</v>
      </c>
      <c r="B22697" s="13">
        <v>1876</v>
      </c>
      <c r="C22697" s="13">
        <v>28693149</v>
      </c>
      <c r="D22697" s="13">
        <v>4.1070000000000002</v>
      </c>
    </row>
    <row r="22698" spans="1:4" ht="15.75" hidden="1" customHeight="1">
      <c r="A22698" s="13" t="s">
        <v>280</v>
      </c>
      <c r="B22698" s="13">
        <v>1877</v>
      </c>
      <c r="C22698" s="13">
        <v>28851509</v>
      </c>
      <c r="D22698" s="13">
        <v>3.8029999999999999</v>
      </c>
    </row>
    <row r="22699" spans="1:4" ht="15.75" hidden="1" customHeight="1">
      <c r="A22699" s="13" t="s">
        <v>280</v>
      </c>
      <c r="B22699" s="13">
        <v>1878</v>
      </c>
      <c r="C22699" s="13">
        <v>29010741</v>
      </c>
      <c r="D22699" s="13">
        <v>3.7850000000000001</v>
      </c>
    </row>
    <row r="22700" spans="1:4" ht="15.75" hidden="1" customHeight="1">
      <c r="A22700" s="13" t="s">
        <v>280</v>
      </c>
      <c r="B22700" s="13">
        <v>1879</v>
      </c>
      <c r="C22700" s="13">
        <v>29178818</v>
      </c>
      <c r="D22700" s="13">
        <v>4.3559999999999999</v>
      </c>
    </row>
    <row r="22701" spans="1:4" ht="15.75" hidden="1" customHeight="1">
      <c r="A22701" s="13" t="s">
        <v>280</v>
      </c>
      <c r="B22701" s="13">
        <v>1880</v>
      </c>
      <c r="C22701" s="13">
        <v>29355842</v>
      </c>
      <c r="D22701" s="13">
        <v>5.0670000000000002</v>
      </c>
    </row>
    <row r="22702" spans="1:4" ht="15.75" hidden="1" customHeight="1">
      <c r="A22702" s="13" t="s">
        <v>280</v>
      </c>
      <c r="B22702" s="13">
        <v>1881</v>
      </c>
      <c r="C22702" s="13">
        <v>29541914</v>
      </c>
      <c r="D22702" s="13">
        <v>5.9580000000000002</v>
      </c>
    </row>
    <row r="22703" spans="1:4" ht="15.75" hidden="1" customHeight="1">
      <c r="A22703" s="13" t="s">
        <v>280</v>
      </c>
      <c r="B22703" s="13">
        <v>1882</v>
      </c>
      <c r="C22703" s="13">
        <v>29737139</v>
      </c>
      <c r="D22703" s="13">
        <v>6.2729999999999997</v>
      </c>
    </row>
    <row r="22704" spans="1:4" ht="15.75" hidden="1" customHeight="1">
      <c r="A22704" s="13" t="s">
        <v>280</v>
      </c>
      <c r="B22704" s="13">
        <v>1883</v>
      </c>
      <c r="C22704" s="13">
        <v>29941621</v>
      </c>
      <c r="D22704" s="13">
        <v>6.6459999999999999</v>
      </c>
    </row>
    <row r="22705" spans="1:4" ht="15.75" hidden="1" customHeight="1">
      <c r="A22705" s="13" t="s">
        <v>280</v>
      </c>
      <c r="B22705" s="13">
        <v>1884</v>
      </c>
      <c r="C22705" s="13">
        <v>30147508</v>
      </c>
      <c r="D22705" s="13">
        <v>7.3609999999999998</v>
      </c>
    </row>
    <row r="22706" spans="1:4" ht="15.75" hidden="1" customHeight="1">
      <c r="A22706" s="13" t="s">
        <v>280</v>
      </c>
      <c r="B22706" s="13">
        <v>1885</v>
      </c>
      <c r="C22706" s="13">
        <v>30354809</v>
      </c>
      <c r="D22706" s="13">
        <v>8.3759999999999994</v>
      </c>
    </row>
    <row r="22707" spans="1:4" ht="15.75" hidden="1" customHeight="1">
      <c r="A22707" s="13" t="s">
        <v>280</v>
      </c>
      <c r="B22707" s="13">
        <v>1886</v>
      </c>
      <c r="C22707" s="13">
        <v>30563534</v>
      </c>
      <c r="D22707" s="13">
        <v>8.3279999999999994</v>
      </c>
    </row>
    <row r="22708" spans="1:4" ht="15.75" hidden="1" customHeight="1">
      <c r="A22708" s="13" t="s">
        <v>280</v>
      </c>
      <c r="B22708" s="13">
        <v>1887</v>
      </c>
      <c r="C22708" s="13">
        <v>30773692</v>
      </c>
      <c r="D22708" s="13">
        <v>10.148999999999999</v>
      </c>
    </row>
    <row r="22709" spans="1:4" ht="15.75" hidden="1" customHeight="1">
      <c r="A22709" s="13" t="s">
        <v>280</v>
      </c>
      <c r="B22709" s="13">
        <v>1888</v>
      </c>
      <c r="C22709" s="13">
        <v>30985293</v>
      </c>
      <c r="D22709" s="13">
        <v>10.897</v>
      </c>
    </row>
    <row r="22710" spans="1:4" ht="15.75" hidden="1" customHeight="1">
      <c r="A22710" s="13" t="s">
        <v>280</v>
      </c>
      <c r="B22710" s="13">
        <v>1889</v>
      </c>
      <c r="C22710" s="13">
        <v>31191675</v>
      </c>
      <c r="D22710" s="13">
        <v>11.256</v>
      </c>
    </row>
    <row r="22711" spans="1:4" ht="15.75" hidden="1" customHeight="1">
      <c r="A22711" s="13" t="s">
        <v>280</v>
      </c>
      <c r="B22711" s="13">
        <v>1890</v>
      </c>
      <c r="C22711" s="13">
        <v>31392763</v>
      </c>
      <c r="D22711" s="13">
        <v>12.208</v>
      </c>
    </row>
    <row r="22712" spans="1:4" ht="15.75" hidden="1" customHeight="1">
      <c r="A22712" s="13" t="s">
        <v>280</v>
      </c>
      <c r="B22712" s="13">
        <v>1891</v>
      </c>
      <c r="C22712" s="13">
        <v>31588484</v>
      </c>
      <c r="D22712" s="13">
        <v>10.999000000000001</v>
      </c>
    </row>
    <row r="22713" spans="1:4" ht="15.75" hidden="1" customHeight="1">
      <c r="A22713" s="13" t="s">
        <v>280</v>
      </c>
      <c r="B22713" s="13">
        <v>1892</v>
      </c>
      <c r="C22713" s="13">
        <v>31778763</v>
      </c>
      <c r="D22713" s="13">
        <v>10.888999999999999</v>
      </c>
    </row>
    <row r="22714" spans="1:4" ht="15.75" hidden="1" customHeight="1">
      <c r="A22714" s="13" t="s">
        <v>280</v>
      </c>
      <c r="B22714" s="13">
        <v>1893</v>
      </c>
      <c r="C22714" s="13">
        <v>31963526</v>
      </c>
      <c r="D22714" s="13">
        <v>10.523</v>
      </c>
    </row>
    <row r="22715" spans="1:4" ht="15.75" hidden="1" customHeight="1">
      <c r="A22715" s="13" t="s">
        <v>280</v>
      </c>
      <c r="B22715" s="13">
        <v>1894</v>
      </c>
      <c r="C22715" s="13">
        <v>32149360</v>
      </c>
      <c r="D22715" s="13">
        <v>13.061999999999999</v>
      </c>
    </row>
    <row r="22716" spans="1:4" ht="15.75" hidden="1" customHeight="1">
      <c r="A22716" s="13" t="s">
        <v>280</v>
      </c>
      <c r="B22716" s="13">
        <v>1895</v>
      </c>
      <c r="C22716" s="13">
        <v>32336274</v>
      </c>
      <c r="D22716" s="13">
        <v>12.022</v>
      </c>
    </row>
    <row r="22717" spans="1:4" ht="15.75" hidden="1" customHeight="1">
      <c r="A22717" s="13" t="s">
        <v>280</v>
      </c>
      <c r="B22717" s="13">
        <v>1896</v>
      </c>
      <c r="C22717" s="13">
        <v>32524272</v>
      </c>
      <c r="D22717" s="13">
        <v>11.423999999999999</v>
      </c>
    </row>
    <row r="22718" spans="1:4" ht="15.75" hidden="1" customHeight="1">
      <c r="A22718" s="13" t="s">
        <v>280</v>
      </c>
      <c r="B22718" s="13">
        <v>1897</v>
      </c>
      <c r="C22718" s="13">
        <v>32713362</v>
      </c>
      <c r="D22718" s="13">
        <v>11.919</v>
      </c>
    </row>
    <row r="22719" spans="1:4" ht="15.75" hidden="1" customHeight="1">
      <c r="A22719" s="13" t="s">
        <v>280</v>
      </c>
      <c r="B22719" s="13">
        <v>1898</v>
      </c>
      <c r="C22719" s="13">
        <v>32903549</v>
      </c>
      <c r="D22719" s="13">
        <v>12.403</v>
      </c>
    </row>
    <row r="22720" spans="1:4" ht="15.75" hidden="1" customHeight="1">
      <c r="A22720" s="13" t="s">
        <v>280</v>
      </c>
      <c r="B22720" s="13">
        <v>1899</v>
      </c>
      <c r="C22720" s="13">
        <v>33109815</v>
      </c>
      <c r="D22720" s="13">
        <v>13.59</v>
      </c>
    </row>
    <row r="22721" spans="1:4" ht="15.75" hidden="1" customHeight="1">
      <c r="A22721" s="13" t="s">
        <v>280</v>
      </c>
      <c r="B22721" s="13">
        <v>1900</v>
      </c>
      <c r="C22721" s="13">
        <v>33332371</v>
      </c>
      <c r="D22721" s="13">
        <v>13.909000000000001</v>
      </c>
    </row>
    <row r="22722" spans="1:4" ht="15.75" hidden="1" customHeight="1">
      <c r="A22722" s="13" t="s">
        <v>280</v>
      </c>
      <c r="B22722" s="13">
        <v>1901</v>
      </c>
      <c r="C22722" s="13">
        <v>33571430</v>
      </c>
      <c r="D22722" s="13">
        <v>13.52</v>
      </c>
    </row>
    <row r="22723" spans="1:4" ht="15.75" hidden="1" customHeight="1">
      <c r="A22723" s="13" t="s">
        <v>280</v>
      </c>
      <c r="B22723" s="13">
        <v>1902</v>
      </c>
      <c r="C22723" s="13">
        <v>33827207</v>
      </c>
      <c r="D22723" s="13">
        <v>15.015000000000001</v>
      </c>
    </row>
    <row r="22724" spans="1:4" ht="15.75" hidden="1" customHeight="1">
      <c r="A22724" s="13" t="s">
        <v>280</v>
      </c>
      <c r="B22724" s="13">
        <v>1903</v>
      </c>
      <c r="C22724" s="13">
        <v>34099919</v>
      </c>
      <c r="D22724" s="13">
        <v>15.316000000000001</v>
      </c>
    </row>
    <row r="22725" spans="1:4" ht="15.75" hidden="1" customHeight="1">
      <c r="A22725" s="13" t="s">
        <v>280</v>
      </c>
      <c r="B22725" s="13">
        <v>1904</v>
      </c>
      <c r="C22725" s="13">
        <v>34374827</v>
      </c>
      <c r="D22725" s="13">
        <v>16.187999999999999</v>
      </c>
    </row>
    <row r="22726" spans="1:4" ht="15.75" hidden="1" customHeight="1">
      <c r="A22726" s="13" t="s">
        <v>280</v>
      </c>
      <c r="B22726" s="13">
        <v>1905</v>
      </c>
      <c r="C22726" s="13">
        <v>34651950</v>
      </c>
      <c r="D22726" s="13">
        <v>17.844000000000001</v>
      </c>
    </row>
    <row r="22727" spans="1:4" ht="15.75" hidden="1" customHeight="1">
      <c r="A22727" s="13" t="s">
        <v>280</v>
      </c>
      <c r="B22727" s="13">
        <v>1906</v>
      </c>
      <c r="C22727" s="13">
        <v>34931305</v>
      </c>
      <c r="D22727" s="13">
        <v>21.09</v>
      </c>
    </row>
    <row r="22728" spans="1:4" ht="15.75" hidden="1" customHeight="1">
      <c r="A22728" s="13" t="s">
        <v>280</v>
      </c>
      <c r="B22728" s="13">
        <v>1907</v>
      </c>
      <c r="C22728" s="13">
        <v>35212911</v>
      </c>
      <c r="D22728" s="13">
        <v>22.808</v>
      </c>
    </row>
    <row r="22729" spans="1:4" ht="15.75" hidden="1" customHeight="1">
      <c r="A22729" s="13" t="s">
        <v>280</v>
      </c>
      <c r="B22729" s="13">
        <v>1908</v>
      </c>
      <c r="C22729" s="13">
        <v>35496784</v>
      </c>
      <c r="D22729" s="13">
        <v>23.263000000000002</v>
      </c>
    </row>
    <row r="22730" spans="1:4" ht="15.75" hidden="1" customHeight="1">
      <c r="A22730" s="13" t="s">
        <v>280</v>
      </c>
      <c r="B22730" s="13">
        <v>1909</v>
      </c>
      <c r="C22730" s="13">
        <v>35739219</v>
      </c>
      <c r="D22730" s="13">
        <v>25.702999999999999</v>
      </c>
    </row>
    <row r="22731" spans="1:4" ht="15.75" hidden="1" customHeight="1">
      <c r="A22731" s="13" t="s">
        <v>280</v>
      </c>
      <c r="B22731" s="13">
        <v>1910</v>
      </c>
      <c r="C22731" s="13">
        <v>35939804</v>
      </c>
      <c r="D22731" s="13">
        <v>25.736000000000001</v>
      </c>
    </row>
    <row r="22732" spans="1:4" ht="15.75" hidden="1" customHeight="1">
      <c r="A22732" s="13" t="s">
        <v>280</v>
      </c>
      <c r="B22732" s="13">
        <v>1911</v>
      </c>
      <c r="C22732" s="13">
        <v>36098124</v>
      </c>
      <c r="D22732" s="13">
        <v>26.538</v>
      </c>
    </row>
    <row r="22733" spans="1:4" ht="15.75" hidden="1" customHeight="1">
      <c r="A22733" s="13" t="s">
        <v>280</v>
      </c>
      <c r="B22733" s="13">
        <v>1912</v>
      </c>
      <c r="C22733" s="13">
        <v>36213760</v>
      </c>
      <c r="D22733" s="13">
        <v>27.85</v>
      </c>
    </row>
    <row r="22734" spans="1:4" ht="15.75" hidden="1" customHeight="1">
      <c r="A22734" s="13" t="s">
        <v>280</v>
      </c>
      <c r="B22734" s="13">
        <v>1913</v>
      </c>
      <c r="C22734" s="13">
        <v>36286291</v>
      </c>
      <c r="D22734" s="13">
        <v>29.963999999999999</v>
      </c>
    </row>
    <row r="22735" spans="1:4" ht="15.75" hidden="1" customHeight="1">
      <c r="A22735" s="13" t="s">
        <v>280</v>
      </c>
      <c r="B22735" s="13">
        <v>1914</v>
      </c>
      <c r="C22735" s="13">
        <v>36358965</v>
      </c>
      <c r="D22735" s="13">
        <v>27.238</v>
      </c>
    </row>
    <row r="22736" spans="1:4" ht="15.75" hidden="1" customHeight="1">
      <c r="A22736" s="13" t="s">
        <v>280</v>
      </c>
      <c r="B22736" s="13">
        <v>1915</v>
      </c>
      <c r="C22736" s="13">
        <v>36431783</v>
      </c>
      <c r="D22736" s="13">
        <v>23.779</v>
      </c>
    </row>
    <row r="22737" spans="1:4" ht="15.75" hidden="1" customHeight="1">
      <c r="A22737" s="13" t="s">
        <v>280</v>
      </c>
      <c r="B22737" s="13">
        <v>1916</v>
      </c>
      <c r="C22737" s="13">
        <v>36504744</v>
      </c>
      <c r="D22737" s="13">
        <v>23.512</v>
      </c>
    </row>
    <row r="22738" spans="1:4" ht="15.75" hidden="1" customHeight="1">
      <c r="A22738" s="13" t="s">
        <v>280</v>
      </c>
      <c r="B22738" s="13">
        <v>1917</v>
      </c>
      <c r="C22738" s="13">
        <v>36577850</v>
      </c>
      <c r="D22738" s="13">
        <v>16.122</v>
      </c>
    </row>
    <row r="22739" spans="1:4" ht="15.75" hidden="1" customHeight="1">
      <c r="A22739" s="13" t="s">
        <v>280</v>
      </c>
      <c r="B22739" s="13">
        <v>1918</v>
      </c>
      <c r="C22739" s="13">
        <v>36659635</v>
      </c>
      <c r="D22739" s="13">
        <v>18.98</v>
      </c>
    </row>
    <row r="22740" spans="1:4" ht="15.75" hidden="1" customHeight="1">
      <c r="A22740" s="13" t="s">
        <v>280</v>
      </c>
      <c r="B22740" s="13">
        <v>1919</v>
      </c>
      <c r="C22740" s="13">
        <v>36789373</v>
      </c>
      <c r="D22740" s="13">
        <v>18.609000000000002</v>
      </c>
    </row>
    <row r="22741" spans="1:4" ht="15.75" hidden="1" customHeight="1">
      <c r="A22741" s="13" t="s">
        <v>280</v>
      </c>
      <c r="B22741" s="13">
        <v>1920</v>
      </c>
      <c r="C22741" s="13">
        <v>36967588</v>
      </c>
      <c r="D22741" s="13">
        <v>17.869</v>
      </c>
    </row>
    <row r="22742" spans="1:4" ht="15.75" hidden="1" customHeight="1">
      <c r="A22742" s="13" t="s">
        <v>280</v>
      </c>
      <c r="B22742" s="13">
        <v>1921</v>
      </c>
      <c r="C22742" s="13">
        <v>37194808</v>
      </c>
      <c r="D22742" s="13">
        <v>21.881</v>
      </c>
    </row>
    <row r="22743" spans="1:4" ht="15.75" hidden="1" customHeight="1">
      <c r="A22743" s="13" t="s">
        <v>280</v>
      </c>
      <c r="B22743" s="13">
        <v>1922</v>
      </c>
      <c r="C22743" s="13">
        <v>37471567</v>
      </c>
      <c r="D22743" s="13">
        <v>25.699000000000002</v>
      </c>
    </row>
    <row r="22744" spans="1:4" ht="15.75" hidden="1" customHeight="1">
      <c r="A22744" s="13" t="s">
        <v>280</v>
      </c>
      <c r="B22744" s="13">
        <v>1923</v>
      </c>
      <c r="C22744" s="13">
        <v>37798403</v>
      </c>
      <c r="D22744" s="13">
        <v>26.824000000000002</v>
      </c>
    </row>
    <row r="22745" spans="1:4" ht="15.75" hidden="1" customHeight="1">
      <c r="A22745" s="13" t="s">
        <v>280</v>
      </c>
      <c r="B22745" s="13">
        <v>1924</v>
      </c>
      <c r="C22745" s="13">
        <v>38128090</v>
      </c>
      <c r="D22745" s="13">
        <v>32.180999999999997</v>
      </c>
    </row>
    <row r="22746" spans="1:4" ht="15.75" hidden="1" customHeight="1">
      <c r="A22746" s="13" t="s">
        <v>280</v>
      </c>
      <c r="B22746" s="13">
        <v>1925</v>
      </c>
      <c r="C22746" s="13">
        <v>38460652</v>
      </c>
      <c r="D22746" s="13">
        <v>30.968</v>
      </c>
    </row>
    <row r="22747" spans="1:4" ht="15.75" hidden="1" customHeight="1">
      <c r="A22747" s="13" t="s">
        <v>280</v>
      </c>
      <c r="B22747" s="13">
        <v>1926</v>
      </c>
      <c r="C22747" s="13">
        <v>38796116</v>
      </c>
      <c r="D22747" s="13">
        <v>35.841000000000001</v>
      </c>
    </row>
    <row r="22748" spans="1:4" ht="15.75" hidden="1" customHeight="1">
      <c r="A22748" s="13" t="s">
        <v>280</v>
      </c>
      <c r="B22748" s="13">
        <v>1927</v>
      </c>
      <c r="C22748" s="13">
        <v>39134505</v>
      </c>
      <c r="D22748" s="13">
        <v>40.384999999999998</v>
      </c>
    </row>
    <row r="22749" spans="1:4" ht="15.75" hidden="1" customHeight="1">
      <c r="A22749" s="13" t="s">
        <v>280</v>
      </c>
      <c r="B22749" s="13">
        <v>1928</v>
      </c>
      <c r="C22749" s="13">
        <v>39475845</v>
      </c>
      <c r="D22749" s="13">
        <v>38.148000000000003</v>
      </c>
    </row>
    <row r="22750" spans="1:4" ht="15.75" hidden="1" customHeight="1">
      <c r="A22750" s="13" t="s">
        <v>280</v>
      </c>
      <c r="B22750" s="13">
        <v>1929</v>
      </c>
      <c r="C22750" s="13">
        <v>39817412</v>
      </c>
      <c r="D22750" s="13">
        <v>44.027000000000001</v>
      </c>
    </row>
    <row r="22751" spans="1:4" ht="15.75" hidden="1" customHeight="1">
      <c r="A22751" s="13" t="s">
        <v>280</v>
      </c>
      <c r="B22751" s="13">
        <v>1930</v>
      </c>
      <c r="C22751" s="13">
        <v>40159184</v>
      </c>
      <c r="D22751" s="13">
        <v>39.549999999999997</v>
      </c>
    </row>
    <row r="22752" spans="1:4" ht="15.75" hidden="1" customHeight="1">
      <c r="A22752" s="13" t="s">
        <v>280</v>
      </c>
      <c r="B22752" s="13">
        <v>1931</v>
      </c>
      <c r="C22752" s="13">
        <v>40501139</v>
      </c>
      <c r="D22752" s="13">
        <v>34.173000000000002</v>
      </c>
    </row>
    <row r="22753" spans="1:4" ht="15.75" hidden="1" customHeight="1">
      <c r="A22753" s="13" t="s">
        <v>280</v>
      </c>
      <c r="B22753" s="13">
        <v>1932</v>
      </c>
      <c r="C22753" s="13">
        <v>40843255</v>
      </c>
      <c r="D22753" s="13">
        <v>28.065000000000001</v>
      </c>
    </row>
    <row r="22754" spans="1:4" ht="15.75" hidden="1" customHeight="1">
      <c r="A22754" s="13" t="s">
        <v>280</v>
      </c>
      <c r="B22754" s="13">
        <v>1933</v>
      </c>
      <c r="C22754" s="13">
        <v>41185511</v>
      </c>
      <c r="D22754" s="13">
        <v>30.474</v>
      </c>
    </row>
    <row r="22755" spans="1:4" ht="15.75" hidden="1" customHeight="1">
      <c r="A22755" s="13" t="s">
        <v>280</v>
      </c>
      <c r="B22755" s="13">
        <v>1934</v>
      </c>
      <c r="C22755" s="13">
        <v>41530635</v>
      </c>
      <c r="D22755" s="13">
        <v>39.661000000000001</v>
      </c>
    </row>
    <row r="22756" spans="1:4" ht="15.75" hidden="1" customHeight="1">
      <c r="A22756" s="13" t="s">
        <v>280</v>
      </c>
      <c r="B22756" s="13">
        <v>1935</v>
      </c>
      <c r="C22756" s="13">
        <v>41878651</v>
      </c>
      <c r="D22756" s="13">
        <v>45.375999999999998</v>
      </c>
    </row>
    <row r="22757" spans="1:4" ht="15.75" hidden="1" customHeight="1">
      <c r="A22757" s="13" t="s">
        <v>280</v>
      </c>
      <c r="B22757" s="13">
        <v>1936</v>
      </c>
      <c r="C22757" s="13">
        <v>42229584</v>
      </c>
      <c r="D22757" s="13">
        <v>31.99</v>
      </c>
    </row>
    <row r="22758" spans="1:4" ht="15.75" hidden="1" customHeight="1">
      <c r="A22758" s="13" t="s">
        <v>280</v>
      </c>
      <c r="B22758" s="13">
        <v>1937</v>
      </c>
      <c r="C22758" s="13">
        <v>42583457</v>
      </c>
      <c r="D22758" s="13">
        <v>45.173999999999999</v>
      </c>
    </row>
    <row r="22759" spans="1:4" ht="15.75" hidden="1" customHeight="1">
      <c r="A22759" s="13" t="s">
        <v>280</v>
      </c>
      <c r="B22759" s="13">
        <v>1938</v>
      </c>
      <c r="C22759" s="13">
        <v>42940295</v>
      </c>
      <c r="D22759" s="13">
        <v>44.978999999999999</v>
      </c>
    </row>
    <row r="22760" spans="1:4" ht="15.75" hidden="1" customHeight="1">
      <c r="A22760" s="13" t="s">
        <v>280</v>
      </c>
      <c r="B22760" s="13">
        <v>1939</v>
      </c>
      <c r="C22760" s="13">
        <v>43279914</v>
      </c>
      <c r="D22760" s="13">
        <v>46.12</v>
      </c>
    </row>
    <row r="22761" spans="1:4" ht="15.75" hidden="1" customHeight="1">
      <c r="A22761" s="13" t="s">
        <v>280</v>
      </c>
      <c r="B22761" s="13">
        <v>1940</v>
      </c>
      <c r="C22761" s="13">
        <v>43602046</v>
      </c>
      <c r="D22761" s="13">
        <v>49.030999999999999</v>
      </c>
    </row>
    <row r="22762" spans="1:4" ht="15.75" hidden="1" customHeight="1">
      <c r="A22762" s="13" t="s">
        <v>280</v>
      </c>
      <c r="B22762" s="13">
        <v>1941</v>
      </c>
      <c r="C22762" s="13">
        <v>43906421</v>
      </c>
      <c r="D22762" s="13">
        <v>42.893999999999998</v>
      </c>
    </row>
    <row r="22763" spans="1:4" ht="15.75" hidden="1" customHeight="1">
      <c r="A22763" s="13" t="s">
        <v>280</v>
      </c>
      <c r="B22763" s="13">
        <v>1942</v>
      </c>
      <c r="C22763" s="13">
        <v>44192767</v>
      </c>
      <c r="D22763" s="13">
        <v>41.889000000000003</v>
      </c>
    </row>
    <row r="22764" spans="1:4" ht="15.75" hidden="1" customHeight="1">
      <c r="A22764" s="13" t="s">
        <v>280</v>
      </c>
      <c r="B22764" s="13">
        <v>1943</v>
      </c>
      <c r="C22764" s="13">
        <v>44460808</v>
      </c>
      <c r="D22764" s="13">
        <v>7.1120000000000001</v>
      </c>
    </row>
    <row r="22765" spans="1:4" ht="15.75" hidden="1" customHeight="1">
      <c r="A22765" s="13" t="s">
        <v>280</v>
      </c>
      <c r="B22765" s="13">
        <v>1944</v>
      </c>
      <c r="C22765" s="13">
        <v>44730474</v>
      </c>
      <c r="D22765" s="13">
        <v>3.5779999999999998</v>
      </c>
    </row>
    <row r="22766" spans="1:4" ht="15.75" hidden="1" customHeight="1">
      <c r="A22766" s="13" t="s">
        <v>280</v>
      </c>
      <c r="B22766" s="13">
        <v>1945</v>
      </c>
      <c r="C22766" s="13">
        <v>45001776</v>
      </c>
      <c r="D22766" s="13">
        <v>4.3520000000000003</v>
      </c>
    </row>
    <row r="22767" spans="1:4" ht="15.75" hidden="1" customHeight="1">
      <c r="A22767" s="13" t="s">
        <v>280</v>
      </c>
      <c r="B22767" s="13">
        <v>1946</v>
      </c>
      <c r="C22767" s="13">
        <v>45274723</v>
      </c>
      <c r="D22767" s="13">
        <v>22.166</v>
      </c>
    </row>
    <row r="22768" spans="1:4" ht="15.75" hidden="1" customHeight="1">
      <c r="A22768" s="13" t="s">
        <v>280</v>
      </c>
      <c r="B22768" s="13">
        <v>1947</v>
      </c>
      <c r="C22768" s="13">
        <v>45549326</v>
      </c>
      <c r="D22768" s="13">
        <v>36.786000000000001</v>
      </c>
    </row>
    <row r="22769" spans="1:4" ht="15.75" hidden="1" customHeight="1">
      <c r="A22769" s="13" t="s">
        <v>280</v>
      </c>
      <c r="B22769" s="13">
        <v>1948</v>
      </c>
      <c r="C22769" s="13">
        <v>45825595</v>
      </c>
      <c r="D22769" s="13">
        <v>35.527999999999999</v>
      </c>
    </row>
    <row r="22770" spans="1:4" ht="15.75" hidden="1" customHeight="1">
      <c r="A22770" s="13" t="s">
        <v>280</v>
      </c>
      <c r="B22770" s="13">
        <v>1949</v>
      </c>
      <c r="C22770" s="13">
        <v>46106450</v>
      </c>
      <c r="D22770" s="13">
        <v>39.771000000000001</v>
      </c>
    </row>
    <row r="22771" spans="1:4" ht="15.75" hidden="1" customHeight="1">
      <c r="A22771" s="13" t="s">
        <v>280</v>
      </c>
      <c r="B22771" s="13">
        <v>1950</v>
      </c>
      <c r="C22771" s="13">
        <v>46391944</v>
      </c>
      <c r="D22771" s="13">
        <v>41.430999999999997</v>
      </c>
    </row>
    <row r="22772" spans="1:4" ht="15.75" hidden="1" customHeight="1">
      <c r="A22772" s="13" t="s">
        <v>280</v>
      </c>
      <c r="B22772" s="13">
        <v>1951</v>
      </c>
      <c r="C22772" s="13">
        <v>46750764</v>
      </c>
      <c r="D22772" s="13">
        <v>48.822000000000003</v>
      </c>
    </row>
    <row r="22773" spans="1:4" ht="15.75" hidden="1" customHeight="1">
      <c r="A22773" s="13" t="s">
        <v>280</v>
      </c>
      <c r="B22773" s="13">
        <v>1952</v>
      </c>
      <c r="C22773" s="13">
        <v>47016488</v>
      </c>
      <c r="D22773" s="13">
        <v>50.621000000000002</v>
      </c>
    </row>
    <row r="22774" spans="1:4" ht="15.75" hidden="1" customHeight="1">
      <c r="A22774" s="13" t="s">
        <v>280</v>
      </c>
      <c r="B22774" s="13">
        <v>1953</v>
      </c>
      <c r="C22774" s="13">
        <v>47412148</v>
      </c>
      <c r="D22774" s="13">
        <v>55.994999999999997</v>
      </c>
    </row>
    <row r="22775" spans="1:4" ht="15.75" hidden="1" customHeight="1">
      <c r="A22775" s="13" t="s">
        <v>280</v>
      </c>
      <c r="B22775" s="13">
        <v>1954</v>
      </c>
      <c r="C22775" s="13">
        <v>47833768</v>
      </c>
      <c r="D22775" s="13">
        <v>64.938000000000002</v>
      </c>
    </row>
    <row r="22776" spans="1:4" ht="15.75" hidden="1" customHeight="1">
      <c r="A22776" s="13" t="s">
        <v>280</v>
      </c>
      <c r="B22776" s="13">
        <v>1955</v>
      </c>
      <c r="C22776" s="13">
        <v>48130728</v>
      </c>
      <c r="D22776" s="13">
        <v>73.266000000000005</v>
      </c>
    </row>
    <row r="22777" spans="1:4" ht="15.75" hidden="1" customHeight="1">
      <c r="A22777" s="13" t="s">
        <v>280</v>
      </c>
      <c r="B22777" s="13">
        <v>1956</v>
      </c>
      <c r="C22777" s="13">
        <v>48403440</v>
      </c>
      <c r="D22777" s="13">
        <v>83.474999999999994</v>
      </c>
    </row>
    <row r="22778" spans="1:4" ht="15.75" hidden="1" customHeight="1">
      <c r="A22778" s="13" t="s">
        <v>280</v>
      </c>
      <c r="B22778" s="13">
        <v>1957</v>
      </c>
      <c r="C22778" s="13">
        <v>48660256</v>
      </c>
      <c r="D22778" s="13">
        <v>87.078000000000003</v>
      </c>
    </row>
    <row r="22779" spans="1:4" ht="15.75" hidden="1" customHeight="1">
      <c r="A22779" s="13" t="s">
        <v>280</v>
      </c>
      <c r="B22779" s="13">
        <v>1958</v>
      </c>
      <c r="C22779" s="13">
        <v>48930472</v>
      </c>
      <c r="D22779" s="13">
        <v>87.597999999999999</v>
      </c>
    </row>
    <row r="22780" spans="1:4" ht="15.75" hidden="1" customHeight="1">
      <c r="A22780" s="13" t="s">
        <v>280</v>
      </c>
      <c r="B22780" s="13">
        <v>1959</v>
      </c>
      <c r="C22780" s="13">
        <v>49224672</v>
      </c>
      <c r="D22780" s="13">
        <v>94.084999999999994</v>
      </c>
    </row>
    <row r="22781" spans="1:4" ht="15.75" hidden="1" customHeight="1">
      <c r="A22781" s="13" t="s">
        <v>280</v>
      </c>
      <c r="B22781" s="13">
        <v>1960</v>
      </c>
      <c r="C22781" s="13">
        <v>49517708</v>
      </c>
      <c r="D22781" s="13">
        <v>109.203</v>
      </c>
    </row>
    <row r="22782" spans="1:4" ht="15.75" hidden="1" customHeight="1">
      <c r="A22782" s="13" t="s">
        <v>280</v>
      </c>
      <c r="B22782" s="13">
        <v>1961</v>
      </c>
      <c r="C22782" s="13">
        <v>49812724</v>
      </c>
      <c r="D22782" s="13">
        <v>124.375</v>
      </c>
    </row>
    <row r="22783" spans="1:4" ht="15.75" hidden="1" customHeight="1">
      <c r="A22783" s="13" t="s">
        <v>280</v>
      </c>
      <c r="B22783" s="13">
        <v>1962</v>
      </c>
      <c r="C22783" s="13">
        <v>50162244</v>
      </c>
      <c r="D22783" s="13">
        <v>146.255</v>
      </c>
    </row>
    <row r="22784" spans="1:4" ht="15.75" hidden="1" customHeight="1">
      <c r="A22784" s="13" t="s">
        <v>280</v>
      </c>
      <c r="B22784" s="13">
        <v>1963</v>
      </c>
      <c r="C22784" s="13">
        <v>50555128</v>
      </c>
      <c r="D22784" s="13">
        <v>164.55600000000001</v>
      </c>
    </row>
    <row r="22785" spans="1:4" ht="15.75" hidden="1" customHeight="1">
      <c r="A22785" s="13" t="s">
        <v>280</v>
      </c>
      <c r="B22785" s="13">
        <v>1964</v>
      </c>
      <c r="C22785" s="13">
        <v>50997780</v>
      </c>
      <c r="D22785" s="13">
        <v>175.721</v>
      </c>
    </row>
    <row r="22786" spans="1:4" ht="15.75" hidden="1" customHeight="1">
      <c r="A22786" s="13" t="s">
        <v>280</v>
      </c>
      <c r="B22786" s="13">
        <v>1965</v>
      </c>
      <c r="C22786" s="13">
        <v>51452860</v>
      </c>
      <c r="D22786" s="13">
        <v>189.52799999999999</v>
      </c>
    </row>
    <row r="22787" spans="1:4" ht="15.75" hidden="1" customHeight="1">
      <c r="A22787" s="13" t="s">
        <v>280</v>
      </c>
      <c r="B22787" s="13">
        <v>1966</v>
      </c>
      <c r="C22787" s="13">
        <v>51882568</v>
      </c>
      <c r="D22787" s="13">
        <v>213.982</v>
      </c>
    </row>
    <row r="22788" spans="1:4" ht="15.75" hidden="1" customHeight="1">
      <c r="A22788" s="13" t="s">
        <v>280</v>
      </c>
      <c r="B22788" s="13">
        <v>1967</v>
      </c>
      <c r="C22788" s="13">
        <v>52294440</v>
      </c>
      <c r="D22788" s="13">
        <v>234.13</v>
      </c>
    </row>
    <row r="22789" spans="1:4" ht="15.75" hidden="1" customHeight="1">
      <c r="A22789" s="13" t="s">
        <v>280</v>
      </c>
      <c r="B22789" s="13">
        <v>1968</v>
      </c>
      <c r="C22789" s="13">
        <v>52661072</v>
      </c>
      <c r="D22789" s="13">
        <v>249.172</v>
      </c>
    </row>
    <row r="22790" spans="1:4" ht="15.75" hidden="1" customHeight="1">
      <c r="A22790" s="13" t="s">
        <v>280</v>
      </c>
      <c r="B22790" s="13">
        <v>1969</v>
      </c>
      <c r="C22790" s="13">
        <v>53001508</v>
      </c>
      <c r="D22790" s="13">
        <v>269.661</v>
      </c>
    </row>
    <row r="22791" spans="1:4" ht="15.75" hidden="1" customHeight="1">
      <c r="A22791" s="13" t="s">
        <v>280</v>
      </c>
      <c r="B22791" s="13">
        <v>1970</v>
      </c>
      <c r="C22791" s="13">
        <v>53324036</v>
      </c>
      <c r="D22791" s="13">
        <v>296.36500000000001</v>
      </c>
    </row>
    <row r="22792" spans="1:4" ht="15.75" hidden="1" customHeight="1">
      <c r="A22792" s="13" t="s">
        <v>280</v>
      </c>
      <c r="B22792" s="13">
        <v>1971</v>
      </c>
      <c r="C22792" s="13">
        <v>53636100</v>
      </c>
      <c r="D22792" s="13">
        <v>311.04899999999998</v>
      </c>
    </row>
    <row r="22793" spans="1:4" ht="15.75" hidden="1" customHeight="1">
      <c r="A22793" s="13" t="s">
        <v>280</v>
      </c>
      <c r="B22793" s="13">
        <v>1972</v>
      </c>
      <c r="C22793" s="13">
        <v>53995428</v>
      </c>
      <c r="D22793" s="13">
        <v>328.23700000000002</v>
      </c>
    </row>
    <row r="22794" spans="1:4" ht="15.75" hidden="1" customHeight="1">
      <c r="A22794" s="13" t="s">
        <v>280</v>
      </c>
      <c r="B22794" s="13">
        <v>1973</v>
      </c>
      <c r="C22794" s="13">
        <v>54379588</v>
      </c>
      <c r="D22794" s="13">
        <v>353.34899999999999</v>
      </c>
    </row>
    <row r="22795" spans="1:4" ht="15.75" hidden="1" customHeight="1">
      <c r="A22795" s="13" t="s">
        <v>280</v>
      </c>
      <c r="B22795" s="13">
        <v>1974</v>
      </c>
      <c r="C22795" s="13">
        <v>54750684</v>
      </c>
      <c r="D22795" s="13">
        <v>358.25299999999999</v>
      </c>
    </row>
    <row r="22796" spans="1:4" ht="15.75" hidden="1" customHeight="1">
      <c r="A22796" s="13" t="s">
        <v>280</v>
      </c>
      <c r="B22796" s="13">
        <v>1975</v>
      </c>
      <c r="C22796" s="13">
        <v>55093992</v>
      </c>
      <c r="D22796" s="13">
        <v>341.05200000000002</v>
      </c>
    </row>
    <row r="22797" spans="1:4" ht="15.75" hidden="1" customHeight="1">
      <c r="A22797" s="13" t="s">
        <v>280</v>
      </c>
      <c r="B22797" s="13">
        <v>1976</v>
      </c>
      <c r="C22797" s="13">
        <v>55388904</v>
      </c>
      <c r="D22797" s="13">
        <v>365.79500000000002</v>
      </c>
    </row>
    <row r="22798" spans="1:4" ht="15.75" hidden="1" customHeight="1">
      <c r="A22798" s="13" t="s">
        <v>280</v>
      </c>
      <c r="B22798" s="13">
        <v>1977</v>
      </c>
      <c r="C22798" s="13">
        <v>55649672</v>
      </c>
      <c r="D22798" s="13">
        <v>354.41800000000001</v>
      </c>
    </row>
    <row r="22799" spans="1:4" ht="15.75" hidden="1" customHeight="1">
      <c r="A22799" s="13" t="s">
        <v>280</v>
      </c>
      <c r="B22799" s="13">
        <v>1978</v>
      </c>
      <c r="C22799" s="13">
        <v>55877016</v>
      </c>
      <c r="D22799" s="13">
        <v>371.274</v>
      </c>
    </row>
    <row r="22800" spans="1:4" ht="15.75" hidden="1" customHeight="1">
      <c r="A22800" s="13" t="s">
        <v>280</v>
      </c>
      <c r="B22800" s="13">
        <v>1979</v>
      </c>
      <c r="C22800" s="13">
        <v>56070680</v>
      </c>
      <c r="D22800" s="13">
        <v>385.25599999999997</v>
      </c>
    </row>
    <row r="22801" spans="1:4" ht="15.75" hidden="1" customHeight="1">
      <c r="A22801" s="13" t="s">
        <v>280</v>
      </c>
      <c r="B22801" s="13">
        <v>1980</v>
      </c>
      <c r="C22801" s="13">
        <v>56329480</v>
      </c>
      <c r="D22801" s="13">
        <v>386.43299999999999</v>
      </c>
    </row>
    <row r="22802" spans="1:4" ht="15.75" hidden="1" customHeight="1">
      <c r="A22802" s="13" t="s">
        <v>280</v>
      </c>
      <c r="B22802" s="13">
        <v>1981</v>
      </c>
      <c r="C22802" s="13">
        <v>56532908</v>
      </c>
      <c r="D22802" s="13">
        <v>375.3</v>
      </c>
    </row>
    <row r="22803" spans="1:4" ht="15.75" hidden="1" customHeight="1">
      <c r="A22803" s="13" t="s">
        <v>280</v>
      </c>
      <c r="B22803" s="13">
        <v>1982</v>
      </c>
      <c r="C22803" s="13">
        <v>56585840</v>
      </c>
      <c r="D22803" s="13">
        <v>366.87900000000002</v>
      </c>
    </row>
    <row r="22804" spans="1:4" ht="15.75" hidden="1" customHeight="1">
      <c r="A22804" s="13" t="s">
        <v>280</v>
      </c>
      <c r="B22804" s="13">
        <v>1983</v>
      </c>
      <c r="C22804" s="13">
        <v>56607516</v>
      </c>
      <c r="D22804" s="13">
        <v>358.40899999999999</v>
      </c>
    </row>
    <row r="22805" spans="1:4" ht="15.75" hidden="1" customHeight="1">
      <c r="A22805" s="13" t="s">
        <v>280</v>
      </c>
      <c r="B22805" s="13">
        <v>1984</v>
      </c>
      <c r="C22805" s="13">
        <v>56620236</v>
      </c>
      <c r="D22805" s="13">
        <v>364.601</v>
      </c>
    </row>
    <row r="22806" spans="1:4" ht="15.75" hidden="1" customHeight="1">
      <c r="A22806" s="13" t="s">
        <v>280</v>
      </c>
      <c r="B22806" s="13">
        <v>1985</v>
      </c>
      <c r="C22806" s="13">
        <v>56636468</v>
      </c>
      <c r="D22806" s="13">
        <v>368.98200000000003</v>
      </c>
    </row>
    <row r="22807" spans="1:4" ht="15.75" hidden="1" customHeight="1">
      <c r="A22807" s="13" t="s">
        <v>280</v>
      </c>
      <c r="B22807" s="13">
        <v>1986</v>
      </c>
      <c r="C22807" s="13">
        <v>56639056</v>
      </c>
      <c r="D22807" s="13">
        <v>363.18799999999999</v>
      </c>
    </row>
    <row r="22808" spans="1:4" ht="15.75" hidden="1" customHeight="1">
      <c r="A22808" s="13" t="s">
        <v>280</v>
      </c>
      <c r="B22808" s="13">
        <v>1987</v>
      </c>
      <c r="C22808" s="13">
        <v>56644528</v>
      </c>
      <c r="D22808" s="13">
        <v>380.09899999999999</v>
      </c>
    </row>
    <row r="22809" spans="1:4" ht="15.75" hidden="1" customHeight="1">
      <c r="A22809" s="13" t="s">
        <v>280</v>
      </c>
      <c r="B22809" s="13">
        <v>1988</v>
      </c>
      <c r="C22809" s="13">
        <v>56670880</v>
      </c>
      <c r="D22809" s="13">
        <v>385.96199999999999</v>
      </c>
    </row>
    <row r="22810" spans="1:4" ht="15.75" hidden="1" customHeight="1">
      <c r="A22810" s="13" t="s">
        <v>280</v>
      </c>
      <c r="B22810" s="13">
        <v>1989</v>
      </c>
      <c r="C22810" s="13">
        <v>56711524</v>
      </c>
      <c r="D22810" s="13">
        <v>404.74200000000002</v>
      </c>
    </row>
    <row r="22811" spans="1:4" ht="15.75" hidden="1" customHeight="1">
      <c r="A22811" s="13" t="s">
        <v>280</v>
      </c>
      <c r="B22811" s="13">
        <v>1990</v>
      </c>
      <c r="C22811" s="13">
        <v>56756560</v>
      </c>
      <c r="D22811" s="13">
        <v>439.55</v>
      </c>
    </row>
    <row r="22812" spans="1:4" ht="15.75" hidden="1" customHeight="1">
      <c r="A22812" s="13" t="s">
        <v>280</v>
      </c>
      <c r="B22812" s="13">
        <v>1991</v>
      </c>
      <c r="C22812" s="13">
        <v>56794488</v>
      </c>
      <c r="D22812" s="13">
        <v>439.09399999999999</v>
      </c>
    </row>
    <row r="22813" spans="1:4" ht="15.75" hidden="1" customHeight="1">
      <c r="A22813" s="13" t="s">
        <v>280</v>
      </c>
      <c r="B22813" s="13">
        <v>1992</v>
      </c>
      <c r="C22813" s="13">
        <v>56833184</v>
      </c>
      <c r="D22813" s="13">
        <v>439.315</v>
      </c>
    </row>
    <row r="22814" spans="1:4" ht="15.75" hidden="1" customHeight="1">
      <c r="A22814" s="13" t="s">
        <v>280</v>
      </c>
      <c r="B22814" s="13">
        <v>1993</v>
      </c>
      <c r="C22814" s="13">
        <v>56869456</v>
      </c>
      <c r="D22814" s="13">
        <v>431.60500000000002</v>
      </c>
    </row>
    <row r="22815" spans="1:4" ht="15.75" hidden="1" customHeight="1">
      <c r="A22815" s="13" t="s">
        <v>280</v>
      </c>
      <c r="B22815" s="13">
        <v>1994</v>
      </c>
      <c r="C22815" s="13">
        <v>56883820</v>
      </c>
      <c r="D22815" s="13">
        <v>425.79700000000003</v>
      </c>
    </row>
    <row r="22816" spans="1:4" ht="15.75" hidden="1" customHeight="1">
      <c r="A22816" s="13" t="s">
        <v>280</v>
      </c>
      <c r="B22816" s="13">
        <v>1995</v>
      </c>
      <c r="C22816" s="13">
        <v>56885124</v>
      </c>
      <c r="D22816" s="13">
        <v>449.82600000000002</v>
      </c>
    </row>
    <row r="22817" spans="1:4" ht="15.75" hidden="1" customHeight="1">
      <c r="A22817" s="13" t="s">
        <v>280</v>
      </c>
      <c r="B22817" s="13">
        <v>1996</v>
      </c>
      <c r="C22817" s="13">
        <v>56898972</v>
      </c>
      <c r="D22817" s="13">
        <v>444.029</v>
      </c>
    </row>
    <row r="22818" spans="1:4" ht="15.75" hidden="1" customHeight="1">
      <c r="A22818" s="13" t="s">
        <v>280</v>
      </c>
      <c r="B22818" s="13">
        <v>1997</v>
      </c>
      <c r="C22818" s="13">
        <v>56925808</v>
      </c>
      <c r="D22818" s="13">
        <v>449.75400000000002</v>
      </c>
    </row>
    <row r="22819" spans="1:4" ht="15.75" hidden="1" customHeight="1">
      <c r="A22819" s="13" t="s">
        <v>280</v>
      </c>
      <c r="B22819" s="13">
        <v>1998</v>
      </c>
      <c r="C22819" s="13">
        <v>56938736</v>
      </c>
      <c r="D22819" s="13">
        <v>461.94600000000003</v>
      </c>
    </row>
    <row r="22820" spans="1:4" ht="15.75" hidden="1" customHeight="1">
      <c r="A22820" s="13" t="s">
        <v>280</v>
      </c>
      <c r="B22820" s="13">
        <v>1999</v>
      </c>
      <c r="C22820" s="13">
        <v>56945064</v>
      </c>
      <c r="D22820" s="13">
        <v>466.42500000000001</v>
      </c>
    </row>
    <row r="22821" spans="1:4" ht="15.75" hidden="1" customHeight="1">
      <c r="A22821" s="13" t="s">
        <v>280</v>
      </c>
      <c r="B22821" s="13">
        <v>2000</v>
      </c>
      <c r="C22821" s="13">
        <v>56966400</v>
      </c>
      <c r="D22821" s="13">
        <v>470.48700000000002</v>
      </c>
    </row>
    <row r="22822" spans="1:4" ht="15.75" hidden="1" customHeight="1">
      <c r="A22822" s="13" t="s">
        <v>280</v>
      </c>
      <c r="B22822" s="13">
        <v>2001</v>
      </c>
      <c r="C22822" s="13">
        <v>56994992</v>
      </c>
      <c r="D22822" s="13">
        <v>470.56799999999998</v>
      </c>
    </row>
    <row r="22823" spans="1:4" ht="15.75" hidden="1" customHeight="1">
      <c r="A22823" s="13" t="s">
        <v>280</v>
      </c>
      <c r="B22823" s="13">
        <v>2002</v>
      </c>
      <c r="C22823" s="13">
        <v>57107576</v>
      </c>
      <c r="D22823" s="13">
        <v>477.99900000000002</v>
      </c>
    </row>
    <row r="22824" spans="1:4" ht="15.75" hidden="1" customHeight="1">
      <c r="A22824" s="13" t="s">
        <v>280</v>
      </c>
      <c r="B22824" s="13">
        <v>2003</v>
      </c>
      <c r="C22824" s="13">
        <v>57425176</v>
      </c>
      <c r="D22824" s="13">
        <v>495.96199999999999</v>
      </c>
    </row>
    <row r="22825" spans="1:4" ht="15.75" hidden="1" customHeight="1">
      <c r="A22825" s="13" t="s">
        <v>280</v>
      </c>
      <c r="B22825" s="13">
        <v>2004</v>
      </c>
      <c r="C22825" s="13">
        <v>57860664</v>
      </c>
      <c r="D22825" s="13">
        <v>501.56299999999999</v>
      </c>
    </row>
    <row r="22826" spans="1:4" ht="15.75" hidden="1" customHeight="1">
      <c r="A22826" s="13" t="s">
        <v>280</v>
      </c>
      <c r="B22826" s="13">
        <v>2005</v>
      </c>
      <c r="C22826" s="13">
        <v>58199876</v>
      </c>
      <c r="D22826" s="13">
        <v>502.255</v>
      </c>
    </row>
    <row r="22827" spans="1:4" ht="15.75" hidden="1" customHeight="1">
      <c r="A22827" s="13" t="s">
        <v>280</v>
      </c>
      <c r="B22827" s="13">
        <v>2006</v>
      </c>
      <c r="C22827" s="13">
        <v>58429904</v>
      </c>
      <c r="D22827" s="13">
        <v>496.84699999999998</v>
      </c>
    </row>
    <row r="22828" spans="1:4" ht="15.75" hidden="1" customHeight="1">
      <c r="A22828" s="13" t="s">
        <v>280</v>
      </c>
      <c r="B22828" s="13">
        <v>2007</v>
      </c>
      <c r="C22828" s="13">
        <v>58778480</v>
      </c>
      <c r="D22828" s="13">
        <v>490.56599999999997</v>
      </c>
    </row>
    <row r="22829" spans="1:4" ht="15.75" hidden="1" customHeight="1">
      <c r="A22829" s="13" t="s">
        <v>280</v>
      </c>
      <c r="B22829" s="13">
        <v>2008</v>
      </c>
      <c r="C22829" s="13">
        <v>59224228</v>
      </c>
      <c r="D22829" s="13">
        <v>478.86900000000003</v>
      </c>
    </row>
    <row r="22830" spans="1:4" ht="15.75" hidden="1" customHeight="1">
      <c r="A22830" s="13" t="s">
        <v>280</v>
      </c>
      <c r="B22830" s="13">
        <v>2009</v>
      </c>
      <c r="C22830" s="13">
        <v>59562844</v>
      </c>
      <c r="D22830" s="13">
        <v>424.69400000000002</v>
      </c>
    </row>
    <row r="22831" spans="1:4" ht="15.75" hidden="1" customHeight="1">
      <c r="A22831" s="13" t="s">
        <v>280</v>
      </c>
      <c r="B22831" s="13">
        <v>2010</v>
      </c>
      <c r="C22831" s="13">
        <v>59822452</v>
      </c>
      <c r="D22831" s="13">
        <v>436.11700000000002</v>
      </c>
    </row>
    <row r="22832" spans="1:4" ht="15.75" hidden="1" customHeight="1">
      <c r="A22832" s="13" t="s">
        <v>280</v>
      </c>
      <c r="B22832" s="13">
        <v>2011</v>
      </c>
      <c r="C22832" s="13">
        <v>60025952</v>
      </c>
      <c r="D22832" s="13">
        <v>424.25599999999997</v>
      </c>
    </row>
    <row r="22833" spans="1:4" ht="15.75" hidden="1" customHeight="1">
      <c r="A22833" s="13" t="s">
        <v>280</v>
      </c>
      <c r="B22833" s="13">
        <v>2012</v>
      </c>
      <c r="C22833" s="13">
        <v>60190152</v>
      </c>
      <c r="D22833" s="13">
        <v>403.697</v>
      </c>
    </row>
    <row r="22834" spans="1:4" ht="15.75" hidden="1" customHeight="1">
      <c r="A22834" s="13" t="s">
        <v>280</v>
      </c>
      <c r="B22834" s="13">
        <v>2013</v>
      </c>
      <c r="C22834" s="13">
        <v>60312600</v>
      </c>
      <c r="D22834" s="13">
        <v>369.68</v>
      </c>
    </row>
    <row r="22835" spans="1:4" ht="15.75" hidden="1" customHeight="1">
      <c r="A22835" s="13" t="s">
        <v>280</v>
      </c>
      <c r="B22835" s="13">
        <v>2014</v>
      </c>
      <c r="C22835" s="13">
        <v>60322792</v>
      </c>
      <c r="D22835" s="13">
        <v>349.39</v>
      </c>
    </row>
    <row r="22836" spans="1:4" ht="15.75" hidden="1" customHeight="1">
      <c r="A22836" s="13" t="s">
        <v>280</v>
      </c>
      <c r="B22836" s="13">
        <v>2015</v>
      </c>
      <c r="C22836" s="13">
        <v>60232908</v>
      </c>
      <c r="D22836" s="13">
        <v>361.16300000000001</v>
      </c>
    </row>
    <row r="22837" spans="1:4" ht="15.75" hidden="1" customHeight="1">
      <c r="A22837" s="13" t="s">
        <v>280</v>
      </c>
      <c r="B22837" s="13">
        <v>2016</v>
      </c>
      <c r="C22837" s="13">
        <v>60118628</v>
      </c>
      <c r="D22837" s="13">
        <v>358.18299999999999</v>
      </c>
    </row>
    <row r="22838" spans="1:4" ht="15.75" hidden="1" customHeight="1">
      <c r="A22838" s="13" t="s">
        <v>280</v>
      </c>
      <c r="B22838" s="13">
        <v>2017</v>
      </c>
      <c r="C22838" s="13">
        <v>60004024</v>
      </c>
      <c r="D22838" s="13">
        <v>352.73500000000001</v>
      </c>
    </row>
    <row r="22839" spans="1:4" ht="15.75" hidden="1" customHeight="1">
      <c r="A22839" s="13" t="s">
        <v>280</v>
      </c>
      <c r="B22839" s="13">
        <v>2018</v>
      </c>
      <c r="C22839" s="13">
        <v>59877432</v>
      </c>
      <c r="D22839" s="13">
        <v>349.005</v>
      </c>
    </row>
    <row r="22840" spans="1:4" ht="15.75" hidden="1" customHeight="1">
      <c r="A22840" s="13" t="s">
        <v>280</v>
      </c>
      <c r="B22840" s="13">
        <v>2019</v>
      </c>
      <c r="C22840" s="13">
        <v>59727936</v>
      </c>
      <c r="D22840" s="13">
        <v>339.233</v>
      </c>
    </row>
    <row r="22841" spans="1:4" ht="15.75" hidden="1" customHeight="1">
      <c r="A22841" s="13" t="s">
        <v>280</v>
      </c>
      <c r="B22841" s="13">
        <v>2020</v>
      </c>
      <c r="C22841" s="13">
        <v>59500576</v>
      </c>
      <c r="D22841" s="13">
        <v>302.279</v>
      </c>
    </row>
    <row r="22842" spans="1:4" ht="15.75" hidden="1" customHeight="1">
      <c r="A22842" s="13" t="s">
        <v>280</v>
      </c>
      <c r="B22842" s="13">
        <v>2021</v>
      </c>
      <c r="C22842" s="13">
        <v>59240336</v>
      </c>
      <c r="D22842" s="13">
        <v>328.68700000000001</v>
      </c>
    </row>
    <row r="22843" spans="1:4" ht="15.75" hidden="1" customHeight="1">
      <c r="A22843" s="13" t="s">
        <v>402</v>
      </c>
      <c r="B22843" s="13">
        <v>1850</v>
      </c>
      <c r="C22843" s="13">
        <v>400065</v>
      </c>
    </row>
    <row r="22844" spans="1:4" ht="15.75" hidden="1" customHeight="1">
      <c r="A22844" s="13" t="s">
        <v>402</v>
      </c>
      <c r="B22844" s="13">
        <v>1851</v>
      </c>
      <c r="C22844" s="13">
        <v>403484</v>
      </c>
    </row>
    <row r="22845" spans="1:4" ht="15.75" hidden="1" customHeight="1">
      <c r="A22845" s="13" t="s">
        <v>402</v>
      </c>
      <c r="B22845" s="13">
        <v>1852</v>
      </c>
      <c r="C22845" s="13">
        <v>407283</v>
      </c>
    </row>
    <row r="22846" spans="1:4" ht="15.75" hidden="1" customHeight="1">
      <c r="A22846" s="13" t="s">
        <v>402</v>
      </c>
      <c r="B22846" s="13">
        <v>1853</v>
      </c>
      <c r="C22846" s="13">
        <v>411468</v>
      </c>
    </row>
    <row r="22847" spans="1:4" ht="15.75" hidden="1" customHeight="1">
      <c r="A22847" s="13" t="s">
        <v>402</v>
      </c>
      <c r="B22847" s="13">
        <v>1854</v>
      </c>
      <c r="C22847" s="13">
        <v>415697</v>
      </c>
    </row>
    <row r="22848" spans="1:4" ht="15.75" hidden="1" customHeight="1">
      <c r="A22848" s="13" t="s">
        <v>402</v>
      </c>
      <c r="B22848" s="13">
        <v>1855</v>
      </c>
      <c r="C22848" s="13">
        <v>419968</v>
      </c>
    </row>
    <row r="22849" spans="1:3" ht="15.75" hidden="1" customHeight="1">
      <c r="A22849" s="13" t="s">
        <v>402</v>
      </c>
      <c r="B22849" s="13">
        <v>1856</v>
      </c>
      <c r="C22849" s="13">
        <v>424284</v>
      </c>
    </row>
    <row r="22850" spans="1:3" ht="15.75" hidden="1" customHeight="1">
      <c r="A22850" s="13" t="s">
        <v>402</v>
      </c>
      <c r="B22850" s="13">
        <v>1857</v>
      </c>
      <c r="C22850" s="13">
        <v>428644</v>
      </c>
    </row>
    <row r="22851" spans="1:3" ht="15.75" hidden="1" customHeight="1">
      <c r="A22851" s="13" t="s">
        <v>402</v>
      </c>
      <c r="B22851" s="13">
        <v>1858</v>
      </c>
      <c r="C22851" s="13">
        <v>433048</v>
      </c>
    </row>
    <row r="22852" spans="1:3" ht="15.75" hidden="1" customHeight="1">
      <c r="A22852" s="13" t="s">
        <v>402</v>
      </c>
      <c r="B22852" s="13">
        <v>1859</v>
      </c>
      <c r="C22852" s="13">
        <v>437708</v>
      </c>
    </row>
    <row r="22853" spans="1:3" ht="15.75" hidden="1" customHeight="1">
      <c r="A22853" s="13" t="s">
        <v>402</v>
      </c>
      <c r="B22853" s="13">
        <v>1860</v>
      </c>
      <c r="C22853" s="13">
        <v>442628</v>
      </c>
    </row>
    <row r="22854" spans="1:3" ht="15.75" hidden="1" customHeight="1">
      <c r="A22854" s="13" t="s">
        <v>402</v>
      </c>
      <c r="B22854" s="13">
        <v>1861</v>
      </c>
      <c r="C22854" s="13">
        <v>447814</v>
      </c>
    </row>
    <row r="22855" spans="1:3" ht="15.75" hidden="1" customHeight="1">
      <c r="A22855" s="13" t="s">
        <v>402</v>
      </c>
      <c r="B22855" s="13">
        <v>1862</v>
      </c>
      <c r="C22855" s="13">
        <v>453271</v>
      </c>
    </row>
    <row r="22856" spans="1:3" ht="15.75" hidden="1" customHeight="1">
      <c r="A22856" s="13" t="s">
        <v>402</v>
      </c>
      <c r="B22856" s="13">
        <v>1863</v>
      </c>
      <c r="C22856" s="13">
        <v>459005</v>
      </c>
    </row>
    <row r="22857" spans="1:3" ht="15.75" hidden="1" customHeight="1">
      <c r="A22857" s="13" t="s">
        <v>402</v>
      </c>
      <c r="B22857" s="13">
        <v>1864</v>
      </c>
      <c r="C22857" s="13">
        <v>464812</v>
      </c>
    </row>
    <row r="22858" spans="1:3" ht="15.75" hidden="1" customHeight="1">
      <c r="A22858" s="13" t="s">
        <v>402</v>
      </c>
      <c r="B22858" s="13">
        <v>1865</v>
      </c>
      <c r="C22858" s="13">
        <v>470692</v>
      </c>
    </row>
    <row r="22859" spans="1:3" ht="15.75" hidden="1" customHeight="1">
      <c r="A22859" s="13" t="s">
        <v>402</v>
      </c>
      <c r="B22859" s="13">
        <v>1866</v>
      </c>
      <c r="C22859" s="13">
        <v>476646</v>
      </c>
    </row>
    <row r="22860" spans="1:3" ht="15.75" hidden="1" customHeight="1">
      <c r="A22860" s="13" t="s">
        <v>402</v>
      </c>
      <c r="B22860" s="13">
        <v>1867</v>
      </c>
      <c r="C22860" s="13">
        <v>482675</v>
      </c>
    </row>
    <row r="22861" spans="1:3" ht="15.75" hidden="1" customHeight="1">
      <c r="A22861" s="13" t="s">
        <v>402</v>
      </c>
      <c r="B22861" s="13">
        <v>1868</v>
      </c>
      <c r="C22861" s="13">
        <v>488781</v>
      </c>
    </row>
    <row r="22862" spans="1:3" ht="15.75" hidden="1" customHeight="1">
      <c r="A22862" s="13" t="s">
        <v>402</v>
      </c>
      <c r="B22862" s="13">
        <v>1869</v>
      </c>
      <c r="C22862" s="13">
        <v>495255</v>
      </c>
    </row>
    <row r="22863" spans="1:3" ht="15.75" hidden="1" customHeight="1">
      <c r="A22863" s="13" t="s">
        <v>402</v>
      </c>
      <c r="B22863" s="13">
        <v>1870</v>
      </c>
      <c r="C22863" s="13">
        <v>502105</v>
      </c>
    </row>
    <row r="22864" spans="1:3" ht="15.75" hidden="1" customHeight="1">
      <c r="A22864" s="13" t="s">
        <v>402</v>
      </c>
      <c r="B22864" s="13">
        <v>1871</v>
      </c>
      <c r="C22864" s="13">
        <v>509342</v>
      </c>
    </row>
    <row r="22865" spans="1:3" ht="15.75" hidden="1" customHeight="1">
      <c r="A22865" s="13" t="s">
        <v>402</v>
      </c>
      <c r="B22865" s="13">
        <v>1872</v>
      </c>
      <c r="C22865" s="13">
        <v>516974</v>
      </c>
    </row>
    <row r="22866" spans="1:3" ht="15.75" hidden="1" customHeight="1">
      <c r="A22866" s="13" t="s">
        <v>402</v>
      </c>
      <c r="B22866" s="13">
        <v>1873</v>
      </c>
      <c r="C22866" s="13">
        <v>525012</v>
      </c>
    </row>
    <row r="22867" spans="1:3" ht="15.75" hidden="1" customHeight="1">
      <c r="A22867" s="13" t="s">
        <v>402</v>
      </c>
      <c r="B22867" s="13">
        <v>1874</v>
      </c>
      <c r="C22867" s="13">
        <v>533175</v>
      </c>
    </row>
    <row r="22868" spans="1:3" ht="15.75" hidden="1" customHeight="1">
      <c r="A22868" s="13" t="s">
        <v>402</v>
      </c>
      <c r="B22868" s="13">
        <v>1875</v>
      </c>
      <c r="C22868" s="13">
        <v>541465</v>
      </c>
    </row>
    <row r="22869" spans="1:3" ht="15.75" hidden="1" customHeight="1">
      <c r="A22869" s="13" t="s">
        <v>402</v>
      </c>
      <c r="B22869" s="13">
        <v>1876</v>
      </c>
      <c r="C22869" s="13">
        <v>549884</v>
      </c>
    </row>
    <row r="22870" spans="1:3" ht="15.75" hidden="1" customHeight="1">
      <c r="A22870" s="13" t="s">
        <v>402</v>
      </c>
      <c r="B22870" s="13">
        <v>1877</v>
      </c>
      <c r="C22870" s="13">
        <v>558434</v>
      </c>
    </row>
    <row r="22871" spans="1:3" ht="15.75" hidden="1" customHeight="1">
      <c r="A22871" s="13" t="s">
        <v>402</v>
      </c>
      <c r="B22871" s="13">
        <v>1878</v>
      </c>
      <c r="C22871" s="13">
        <v>567117</v>
      </c>
    </row>
    <row r="22872" spans="1:3" ht="15.75" hidden="1" customHeight="1">
      <c r="A22872" s="13" t="s">
        <v>402</v>
      </c>
      <c r="B22872" s="13">
        <v>1879</v>
      </c>
      <c r="C22872" s="13">
        <v>575259</v>
      </c>
    </row>
    <row r="22873" spans="1:3" ht="15.75" hidden="1" customHeight="1">
      <c r="A22873" s="13" t="s">
        <v>402</v>
      </c>
      <c r="B22873" s="13">
        <v>1880</v>
      </c>
      <c r="C22873" s="13">
        <v>582848</v>
      </c>
    </row>
    <row r="22874" spans="1:3" ht="15.75" hidden="1" customHeight="1">
      <c r="A22874" s="13" t="s">
        <v>402</v>
      </c>
      <c r="B22874" s="13">
        <v>1881</v>
      </c>
      <c r="C22874" s="13">
        <v>589865</v>
      </c>
    </row>
    <row r="22875" spans="1:3" ht="15.75" hidden="1" customHeight="1">
      <c r="A22875" s="13" t="s">
        <v>402</v>
      </c>
      <c r="B22875" s="13">
        <v>1882</v>
      </c>
      <c r="C22875" s="13">
        <v>596297</v>
      </c>
    </row>
    <row r="22876" spans="1:3" ht="15.75" hidden="1" customHeight="1">
      <c r="A22876" s="13" t="s">
        <v>402</v>
      </c>
      <c r="B22876" s="13">
        <v>1883</v>
      </c>
      <c r="C22876" s="13">
        <v>602127</v>
      </c>
    </row>
    <row r="22877" spans="1:3" ht="15.75" hidden="1" customHeight="1">
      <c r="A22877" s="13" t="s">
        <v>402</v>
      </c>
      <c r="B22877" s="13">
        <v>1884</v>
      </c>
      <c r="C22877" s="13">
        <v>608014</v>
      </c>
    </row>
    <row r="22878" spans="1:3" ht="15.75" hidden="1" customHeight="1">
      <c r="A22878" s="13" t="s">
        <v>402</v>
      </c>
      <c r="B22878" s="13">
        <v>1885</v>
      </c>
      <c r="C22878" s="13">
        <v>613958</v>
      </c>
    </row>
    <row r="22879" spans="1:3" ht="15.75" hidden="1" customHeight="1">
      <c r="A22879" s="13" t="s">
        <v>402</v>
      </c>
      <c r="B22879" s="13">
        <v>1886</v>
      </c>
      <c r="C22879" s="13">
        <v>619961</v>
      </c>
    </row>
    <row r="22880" spans="1:3" ht="15.75" hidden="1" customHeight="1">
      <c r="A22880" s="13" t="s">
        <v>402</v>
      </c>
      <c r="B22880" s="13">
        <v>1887</v>
      </c>
      <c r="C22880" s="13">
        <v>626022</v>
      </c>
    </row>
    <row r="22881" spans="1:3" ht="15.75" hidden="1" customHeight="1">
      <c r="A22881" s="13" t="s">
        <v>402</v>
      </c>
      <c r="B22881" s="13">
        <v>1888</v>
      </c>
      <c r="C22881" s="13">
        <v>632142</v>
      </c>
    </row>
    <row r="22882" spans="1:3" ht="15.75" hidden="1" customHeight="1">
      <c r="A22882" s="13" t="s">
        <v>402</v>
      </c>
      <c r="B22882" s="13">
        <v>1889</v>
      </c>
      <c r="C22882" s="13">
        <v>638637</v>
      </c>
    </row>
    <row r="22883" spans="1:3" ht="15.75" hidden="1" customHeight="1">
      <c r="A22883" s="13" t="s">
        <v>402</v>
      </c>
      <c r="B22883" s="13">
        <v>1890</v>
      </c>
      <c r="C22883" s="13">
        <v>645515</v>
      </c>
    </row>
    <row r="22884" spans="1:3" ht="15.75" hidden="1" customHeight="1">
      <c r="A22884" s="13" t="s">
        <v>402</v>
      </c>
      <c r="B22884" s="13">
        <v>1891</v>
      </c>
      <c r="C22884" s="13">
        <v>652783</v>
      </c>
    </row>
    <row r="22885" spans="1:3" ht="15.75" hidden="1" customHeight="1">
      <c r="A22885" s="13" t="s">
        <v>402</v>
      </c>
      <c r="B22885" s="13">
        <v>1892</v>
      </c>
      <c r="C22885" s="13">
        <v>660449</v>
      </c>
    </row>
    <row r="22886" spans="1:3" ht="15.75" hidden="1" customHeight="1">
      <c r="A22886" s="13" t="s">
        <v>402</v>
      </c>
      <c r="B22886" s="13">
        <v>1893</v>
      </c>
      <c r="C22886" s="13">
        <v>668521</v>
      </c>
    </row>
    <row r="22887" spans="1:3" ht="15.75" hidden="1" customHeight="1">
      <c r="A22887" s="13" t="s">
        <v>402</v>
      </c>
      <c r="B22887" s="13">
        <v>1894</v>
      </c>
      <c r="C22887" s="13">
        <v>676692</v>
      </c>
    </row>
    <row r="22888" spans="1:3" ht="15.75" hidden="1" customHeight="1">
      <c r="A22888" s="13" t="s">
        <v>402</v>
      </c>
      <c r="B22888" s="13">
        <v>1895</v>
      </c>
      <c r="C22888" s="13">
        <v>684962</v>
      </c>
    </row>
    <row r="22889" spans="1:3" ht="15.75" hidden="1" customHeight="1">
      <c r="A22889" s="13" t="s">
        <v>402</v>
      </c>
      <c r="B22889" s="13">
        <v>1896</v>
      </c>
      <c r="C22889" s="13">
        <v>693334</v>
      </c>
    </row>
    <row r="22890" spans="1:3" ht="15.75" hidden="1" customHeight="1">
      <c r="A22890" s="13" t="s">
        <v>402</v>
      </c>
      <c r="B22890" s="13">
        <v>1897</v>
      </c>
      <c r="C22890" s="13">
        <v>701808</v>
      </c>
    </row>
    <row r="22891" spans="1:3" ht="15.75" hidden="1" customHeight="1">
      <c r="A22891" s="13" t="s">
        <v>402</v>
      </c>
      <c r="B22891" s="13">
        <v>1898</v>
      </c>
      <c r="C22891" s="13">
        <v>710385</v>
      </c>
    </row>
    <row r="22892" spans="1:3" ht="15.75" hidden="1" customHeight="1">
      <c r="A22892" s="13" t="s">
        <v>402</v>
      </c>
      <c r="B22892" s="13">
        <v>1899</v>
      </c>
      <c r="C22892" s="13">
        <v>719008</v>
      </c>
    </row>
    <row r="22893" spans="1:3" ht="15.75" hidden="1" customHeight="1">
      <c r="A22893" s="13" t="s">
        <v>402</v>
      </c>
      <c r="B22893" s="13">
        <v>1900</v>
      </c>
      <c r="C22893" s="13">
        <v>727676</v>
      </c>
    </row>
    <row r="22894" spans="1:3" ht="15.75" hidden="1" customHeight="1">
      <c r="A22894" s="13" t="s">
        <v>402</v>
      </c>
      <c r="B22894" s="13">
        <v>1901</v>
      </c>
      <c r="C22894" s="13">
        <v>736389</v>
      </c>
    </row>
    <row r="22895" spans="1:3" ht="15.75" hidden="1" customHeight="1">
      <c r="A22895" s="13" t="s">
        <v>402</v>
      </c>
      <c r="B22895" s="13">
        <v>1902</v>
      </c>
      <c r="C22895" s="13">
        <v>745147</v>
      </c>
    </row>
    <row r="22896" spans="1:3" ht="15.75" hidden="1" customHeight="1">
      <c r="A22896" s="13" t="s">
        <v>402</v>
      </c>
      <c r="B22896" s="13">
        <v>1903</v>
      </c>
      <c r="C22896" s="13">
        <v>753950</v>
      </c>
    </row>
    <row r="22897" spans="1:3" ht="15.75" hidden="1" customHeight="1">
      <c r="A22897" s="13" t="s">
        <v>402</v>
      </c>
      <c r="B22897" s="13">
        <v>1904</v>
      </c>
      <c r="C22897" s="13">
        <v>762856</v>
      </c>
    </row>
    <row r="22898" spans="1:3" ht="15.75" hidden="1" customHeight="1">
      <c r="A22898" s="13" t="s">
        <v>402</v>
      </c>
      <c r="B22898" s="13">
        <v>1905</v>
      </c>
      <c r="C22898" s="13">
        <v>771868</v>
      </c>
    </row>
    <row r="22899" spans="1:3" ht="15.75" hidden="1" customHeight="1">
      <c r="A22899" s="13" t="s">
        <v>402</v>
      </c>
      <c r="B22899" s="13">
        <v>1906</v>
      </c>
      <c r="C22899" s="13">
        <v>780986</v>
      </c>
    </row>
    <row r="22900" spans="1:3" ht="15.75" hidden="1" customHeight="1">
      <c r="A22900" s="13" t="s">
        <v>402</v>
      </c>
      <c r="B22900" s="13">
        <v>1907</v>
      </c>
      <c r="C22900" s="13">
        <v>790212</v>
      </c>
    </row>
    <row r="22901" spans="1:3" ht="15.75" hidden="1" customHeight="1">
      <c r="A22901" s="13" t="s">
        <v>402</v>
      </c>
      <c r="B22901" s="13">
        <v>1908</v>
      </c>
      <c r="C22901" s="13">
        <v>799547</v>
      </c>
    </row>
    <row r="22902" spans="1:3" ht="15.75" hidden="1" customHeight="1">
      <c r="A22902" s="13" t="s">
        <v>402</v>
      </c>
      <c r="B22902" s="13">
        <v>1909</v>
      </c>
      <c r="C22902" s="13">
        <v>808022</v>
      </c>
    </row>
    <row r="22903" spans="1:3" ht="15.75" hidden="1" customHeight="1">
      <c r="A22903" s="13" t="s">
        <v>402</v>
      </c>
      <c r="B22903" s="13">
        <v>1910</v>
      </c>
      <c r="C22903" s="13">
        <v>815621</v>
      </c>
    </row>
    <row r="22904" spans="1:3" ht="15.75" hidden="1" customHeight="1">
      <c r="A22904" s="13" t="s">
        <v>402</v>
      </c>
      <c r="B22904" s="13">
        <v>1911</v>
      </c>
      <c r="C22904" s="13">
        <v>822328</v>
      </c>
    </row>
    <row r="22905" spans="1:3" ht="15.75" hidden="1" customHeight="1">
      <c r="A22905" s="13" t="s">
        <v>402</v>
      </c>
      <c r="B22905" s="13">
        <v>1912</v>
      </c>
      <c r="C22905" s="13">
        <v>828126</v>
      </c>
    </row>
    <row r="22906" spans="1:3" ht="15.75" hidden="1" customHeight="1">
      <c r="A22906" s="13" t="s">
        <v>402</v>
      </c>
      <c r="B22906" s="13">
        <v>1913</v>
      </c>
      <c r="C22906" s="13">
        <v>832998</v>
      </c>
    </row>
    <row r="22907" spans="1:3" ht="15.75" hidden="1" customHeight="1">
      <c r="A22907" s="13" t="s">
        <v>402</v>
      </c>
      <c r="B22907" s="13">
        <v>1914</v>
      </c>
      <c r="C22907" s="13">
        <v>837899</v>
      </c>
    </row>
    <row r="22908" spans="1:3" ht="15.75" hidden="1" customHeight="1">
      <c r="A22908" s="13" t="s">
        <v>402</v>
      </c>
      <c r="B22908" s="13">
        <v>1915</v>
      </c>
      <c r="C22908" s="13">
        <v>842829</v>
      </c>
    </row>
    <row r="22909" spans="1:3" ht="15.75" hidden="1" customHeight="1">
      <c r="A22909" s="13" t="s">
        <v>402</v>
      </c>
      <c r="B22909" s="13">
        <v>1916</v>
      </c>
      <c r="C22909" s="13">
        <v>847788</v>
      </c>
    </row>
    <row r="22910" spans="1:3" ht="15.75" hidden="1" customHeight="1">
      <c r="A22910" s="13" t="s">
        <v>402</v>
      </c>
      <c r="B22910" s="13">
        <v>1917</v>
      </c>
      <c r="C22910" s="13">
        <v>852776</v>
      </c>
    </row>
    <row r="22911" spans="1:3" ht="15.75" hidden="1" customHeight="1">
      <c r="A22911" s="13" t="s">
        <v>402</v>
      </c>
      <c r="B22911" s="13">
        <v>1918</v>
      </c>
      <c r="C22911" s="13">
        <v>857611</v>
      </c>
    </row>
    <row r="22912" spans="1:3" ht="15.75" hidden="1" customHeight="1">
      <c r="A22912" s="13" t="s">
        <v>402</v>
      </c>
      <c r="B22912" s="13">
        <v>1919</v>
      </c>
      <c r="C22912" s="13">
        <v>864387</v>
      </c>
    </row>
    <row r="22913" spans="1:3" ht="15.75" hidden="1" customHeight="1">
      <c r="A22913" s="13" t="s">
        <v>402</v>
      </c>
      <c r="B22913" s="13">
        <v>1920</v>
      </c>
      <c r="C22913" s="13">
        <v>873146</v>
      </c>
    </row>
    <row r="22914" spans="1:3" ht="15.75" hidden="1" customHeight="1">
      <c r="A22914" s="13" t="s">
        <v>402</v>
      </c>
      <c r="B22914" s="13">
        <v>1921</v>
      </c>
      <c r="C22914" s="13">
        <v>883933</v>
      </c>
    </row>
    <row r="22915" spans="1:3" ht="15.75" hidden="1" customHeight="1">
      <c r="A22915" s="13" t="s">
        <v>402</v>
      </c>
      <c r="B22915" s="13">
        <v>1922</v>
      </c>
      <c r="C22915" s="13">
        <v>896791</v>
      </c>
    </row>
    <row r="22916" spans="1:3" ht="15.75" hidden="1" customHeight="1">
      <c r="A22916" s="13" t="s">
        <v>402</v>
      </c>
      <c r="B22916" s="13">
        <v>1923</v>
      </c>
      <c r="C22916" s="13">
        <v>911767</v>
      </c>
    </row>
    <row r="22917" spans="1:3" ht="15.75" hidden="1" customHeight="1">
      <c r="A22917" s="13" t="s">
        <v>402</v>
      </c>
      <c r="B22917" s="13">
        <v>1924</v>
      </c>
      <c r="C22917" s="13">
        <v>926993</v>
      </c>
    </row>
    <row r="22918" spans="1:3" ht="15.75" hidden="1" customHeight="1">
      <c r="A22918" s="13" t="s">
        <v>402</v>
      </c>
      <c r="B22918" s="13">
        <v>1925</v>
      </c>
      <c r="C22918" s="13">
        <v>942473</v>
      </c>
    </row>
    <row r="22919" spans="1:3" ht="15.75" hidden="1" customHeight="1">
      <c r="A22919" s="13" t="s">
        <v>402</v>
      </c>
      <c r="B22919" s="13">
        <v>1926</v>
      </c>
      <c r="C22919" s="13">
        <v>958212</v>
      </c>
    </row>
    <row r="22920" spans="1:3" ht="15.75" hidden="1" customHeight="1">
      <c r="A22920" s="13" t="s">
        <v>402</v>
      </c>
      <c r="B22920" s="13">
        <v>1927</v>
      </c>
      <c r="C22920" s="13">
        <v>974213</v>
      </c>
    </row>
    <row r="22921" spans="1:3" ht="15.75" hidden="1" customHeight="1">
      <c r="A22921" s="13" t="s">
        <v>402</v>
      </c>
      <c r="B22921" s="13">
        <v>1928</v>
      </c>
      <c r="C22921" s="13">
        <v>990482</v>
      </c>
    </row>
    <row r="22922" spans="1:3" ht="15.75" hidden="1" customHeight="1">
      <c r="A22922" s="13" t="s">
        <v>402</v>
      </c>
      <c r="B22922" s="13">
        <v>1929</v>
      </c>
      <c r="C22922" s="13">
        <v>1007391</v>
      </c>
    </row>
    <row r="22923" spans="1:3" ht="15.75" hidden="1" customHeight="1">
      <c r="A22923" s="13" t="s">
        <v>402</v>
      </c>
      <c r="B22923" s="13">
        <v>1930</v>
      </c>
      <c r="C22923" s="13">
        <v>1024958</v>
      </c>
    </row>
    <row r="22924" spans="1:3" ht="15.75" hidden="1" customHeight="1">
      <c r="A22924" s="13" t="s">
        <v>402</v>
      </c>
      <c r="B22924" s="13">
        <v>1931</v>
      </c>
      <c r="C22924" s="13">
        <v>1043200</v>
      </c>
    </row>
    <row r="22925" spans="1:3" ht="15.75" hidden="1" customHeight="1">
      <c r="A22925" s="13" t="s">
        <v>402</v>
      </c>
      <c r="B22925" s="13">
        <v>1932</v>
      </c>
      <c r="C22925" s="13">
        <v>1062137</v>
      </c>
    </row>
    <row r="22926" spans="1:3" ht="15.75" hidden="1" customHeight="1">
      <c r="A22926" s="13" t="s">
        <v>402</v>
      </c>
      <c r="B22926" s="13">
        <v>1933</v>
      </c>
      <c r="C22926" s="13">
        <v>1081787</v>
      </c>
    </row>
    <row r="22927" spans="1:3" ht="15.75" hidden="1" customHeight="1">
      <c r="A22927" s="13" t="s">
        <v>402</v>
      </c>
      <c r="B22927" s="13">
        <v>1934</v>
      </c>
      <c r="C22927" s="13">
        <v>1101800</v>
      </c>
    </row>
    <row r="22928" spans="1:3" ht="15.75" hidden="1" customHeight="1">
      <c r="A22928" s="13" t="s">
        <v>402</v>
      </c>
      <c r="B22928" s="13">
        <v>1935</v>
      </c>
      <c r="C22928" s="13">
        <v>1122184</v>
      </c>
    </row>
    <row r="22929" spans="1:4" ht="15.75" hidden="1" customHeight="1">
      <c r="A22929" s="13" t="s">
        <v>402</v>
      </c>
      <c r="B22929" s="13">
        <v>1936</v>
      </c>
      <c r="C22929" s="13">
        <v>1142945</v>
      </c>
    </row>
    <row r="22930" spans="1:4" ht="15.75" hidden="1" customHeight="1">
      <c r="A22930" s="13" t="s">
        <v>402</v>
      </c>
      <c r="B22930" s="13">
        <v>1937</v>
      </c>
      <c r="C22930" s="13">
        <v>1164089</v>
      </c>
    </row>
    <row r="22931" spans="1:4" ht="15.75" hidden="1" customHeight="1">
      <c r="A22931" s="13" t="s">
        <v>402</v>
      </c>
      <c r="B22931" s="13">
        <v>1938</v>
      </c>
      <c r="C22931" s="13">
        <v>1185625</v>
      </c>
    </row>
    <row r="22932" spans="1:4" ht="15.75" hidden="1" customHeight="1">
      <c r="A22932" s="13" t="s">
        <v>402</v>
      </c>
      <c r="B22932" s="13">
        <v>1939</v>
      </c>
      <c r="C22932" s="13">
        <v>1206305</v>
      </c>
    </row>
    <row r="22933" spans="1:4" ht="15.75" hidden="1" customHeight="1">
      <c r="A22933" s="13" t="s">
        <v>402</v>
      </c>
      <c r="B22933" s="13">
        <v>1940</v>
      </c>
      <c r="C22933" s="13">
        <v>1226097</v>
      </c>
    </row>
    <row r="22934" spans="1:4" ht="15.75" hidden="1" customHeight="1">
      <c r="A22934" s="13" t="s">
        <v>402</v>
      </c>
      <c r="B22934" s="13">
        <v>1941</v>
      </c>
      <c r="C22934" s="13">
        <v>1244966</v>
      </c>
    </row>
    <row r="22935" spans="1:4" ht="15.75" hidden="1" customHeight="1">
      <c r="A22935" s="13" t="s">
        <v>402</v>
      </c>
      <c r="B22935" s="13">
        <v>1942</v>
      </c>
      <c r="C22935" s="13">
        <v>1262880</v>
      </c>
    </row>
    <row r="22936" spans="1:4" ht="15.75" hidden="1" customHeight="1">
      <c r="A22936" s="13" t="s">
        <v>402</v>
      </c>
      <c r="B22936" s="13">
        <v>1943</v>
      </c>
      <c r="C22936" s="13">
        <v>1279801</v>
      </c>
    </row>
    <row r="22937" spans="1:4" ht="15.75" hidden="1" customHeight="1">
      <c r="A22937" s="13" t="s">
        <v>402</v>
      </c>
      <c r="B22937" s="13">
        <v>1944</v>
      </c>
      <c r="C22937" s="13">
        <v>1296950</v>
      </c>
    </row>
    <row r="22938" spans="1:4" ht="15.75" hidden="1" customHeight="1">
      <c r="A22938" s="13" t="s">
        <v>402</v>
      </c>
      <c r="B22938" s="13">
        <v>1945</v>
      </c>
      <c r="C22938" s="13">
        <v>1314328</v>
      </c>
    </row>
    <row r="22939" spans="1:4" ht="15.75" hidden="1" customHeight="1">
      <c r="A22939" s="13" t="s">
        <v>402</v>
      </c>
      <c r="B22939" s="13">
        <v>1946</v>
      </c>
      <c r="C22939" s="13">
        <v>1331939</v>
      </c>
    </row>
    <row r="22940" spans="1:4" ht="15.75" hidden="1" customHeight="1">
      <c r="A22940" s="13" t="s">
        <v>402</v>
      </c>
      <c r="B22940" s="13">
        <v>1947</v>
      </c>
      <c r="C22940" s="13">
        <v>1349786</v>
      </c>
    </row>
    <row r="22941" spans="1:4" ht="15.75" hidden="1" customHeight="1">
      <c r="A22941" s="13" t="s">
        <v>402</v>
      </c>
      <c r="B22941" s="13">
        <v>1948</v>
      </c>
      <c r="C22941" s="13">
        <v>1367872</v>
      </c>
    </row>
    <row r="22942" spans="1:4" ht="15.75" hidden="1" customHeight="1">
      <c r="A22942" s="13" t="s">
        <v>402</v>
      </c>
      <c r="B22942" s="13">
        <v>1949</v>
      </c>
      <c r="C22942" s="13">
        <v>1387090</v>
      </c>
    </row>
    <row r="22943" spans="1:4" ht="15.75" hidden="1" customHeight="1">
      <c r="A22943" s="13" t="s">
        <v>402</v>
      </c>
      <c r="B22943" s="13">
        <v>1950</v>
      </c>
      <c r="C22943" s="13">
        <v>1407472</v>
      </c>
      <c r="D22943" s="13">
        <v>0.27100000000000002</v>
      </c>
    </row>
    <row r="22944" spans="1:4" ht="15.75" hidden="1" customHeight="1">
      <c r="A22944" s="13" t="s">
        <v>402</v>
      </c>
      <c r="B22944" s="13">
        <v>1951</v>
      </c>
      <c r="C22944" s="13">
        <v>1448405</v>
      </c>
      <c r="D22944" s="13">
        <v>0.52</v>
      </c>
    </row>
    <row r="22945" spans="1:4" ht="15.75" hidden="1" customHeight="1">
      <c r="A22945" s="13" t="s">
        <v>402</v>
      </c>
      <c r="B22945" s="13">
        <v>1952</v>
      </c>
      <c r="C22945" s="13">
        <v>1482284</v>
      </c>
      <c r="D22945" s="13">
        <v>0.56399999999999995</v>
      </c>
    </row>
    <row r="22946" spans="1:4" ht="15.75" hidden="1" customHeight="1">
      <c r="A22946" s="13" t="s">
        <v>402</v>
      </c>
      <c r="B22946" s="13">
        <v>1953</v>
      </c>
      <c r="C22946" s="13">
        <v>1509999</v>
      </c>
      <c r="D22946" s="13">
        <v>0.61499999999999999</v>
      </c>
    </row>
    <row r="22947" spans="1:4" ht="15.75" hidden="1" customHeight="1">
      <c r="A22947" s="13" t="s">
        <v>402</v>
      </c>
      <c r="B22947" s="13">
        <v>1954</v>
      </c>
      <c r="C22947" s="13">
        <v>1533225</v>
      </c>
      <c r="D22947" s="13">
        <v>0.79100000000000004</v>
      </c>
    </row>
    <row r="22948" spans="1:4" ht="15.75" hidden="1" customHeight="1">
      <c r="A22948" s="13" t="s">
        <v>402</v>
      </c>
      <c r="B22948" s="13">
        <v>1955</v>
      </c>
      <c r="C22948" s="13">
        <v>1552891</v>
      </c>
      <c r="D22948" s="13">
        <v>0.98499999999999999</v>
      </c>
    </row>
    <row r="22949" spans="1:4" ht="15.75" hidden="1" customHeight="1">
      <c r="A22949" s="13" t="s">
        <v>402</v>
      </c>
      <c r="B22949" s="13">
        <v>1956</v>
      </c>
      <c r="C22949" s="13">
        <v>1570058</v>
      </c>
      <c r="D22949" s="13">
        <v>1.26</v>
      </c>
    </row>
    <row r="22950" spans="1:4" ht="15.75" hidden="1" customHeight="1">
      <c r="A22950" s="13" t="s">
        <v>402</v>
      </c>
      <c r="B22950" s="13">
        <v>1957</v>
      </c>
      <c r="C22950" s="13">
        <v>1586415</v>
      </c>
      <c r="D22950" s="13">
        <v>1.6040000000000001</v>
      </c>
    </row>
    <row r="22951" spans="1:4" ht="15.75" hidden="1" customHeight="1">
      <c r="A22951" s="13" t="s">
        <v>402</v>
      </c>
      <c r="B22951" s="13">
        <v>1958</v>
      </c>
      <c r="C22951" s="13">
        <v>1603780</v>
      </c>
      <c r="D22951" s="13">
        <v>1.355</v>
      </c>
    </row>
    <row r="22952" spans="1:4" ht="15.75" hidden="1" customHeight="1">
      <c r="A22952" s="13" t="s">
        <v>402</v>
      </c>
      <c r="B22952" s="13">
        <v>1959</v>
      </c>
      <c r="C22952" s="13">
        <v>1622048</v>
      </c>
      <c r="D22952" s="13">
        <v>1.839</v>
      </c>
    </row>
    <row r="22953" spans="1:4" ht="15.75" hidden="1" customHeight="1">
      <c r="A22953" s="13" t="s">
        <v>402</v>
      </c>
      <c r="B22953" s="13">
        <v>1960</v>
      </c>
      <c r="C22953" s="13">
        <v>1642331</v>
      </c>
      <c r="D22953" s="13">
        <v>1.468</v>
      </c>
    </row>
    <row r="22954" spans="1:4" ht="15.75" hidden="1" customHeight="1">
      <c r="A22954" s="13" t="s">
        <v>402</v>
      </c>
      <c r="B22954" s="13">
        <v>1961</v>
      </c>
      <c r="C22954" s="13">
        <v>1663763</v>
      </c>
      <c r="D22954" s="13">
        <v>2.1280000000000001</v>
      </c>
    </row>
    <row r="22955" spans="1:4" ht="15.75" hidden="1" customHeight="1">
      <c r="A22955" s="13" t="s">
        <v>402</v>
      </c>
      <c r="B22955" s="13">
        <v>1962</v>
      </c>
      <c r="C22955" s="13">
        <v>1683763</v>
      </c>
      <c r="D22955" s="13">
        <v>2.117</v>
      </c>
    </row>
    <row r="22956" spans="1:4" ht="15.75" hidden="1" customHeight="1">
      <c r="A22956" s="13" t="s">
        <v>402</v>
      </c>
      <c r="B22956" s="13">
        <v>1963</v>
      </c>
      <c r="C22956" s="13">
        <v>1703872</v>
      </c>
      <c r="D22956" s="13">
        <v>2.395</v>
      </c>
    </row>
    <row r="22957" spans="1:4" ht="15.75" hidden="1" customHeight="1">
      <c r="A22957" s="13" t="s">
        <v>402</v>
      </c>
      <c r="B22957" s="13">
        <v>1964</v>
      </c>
      <c r="C22957" s="13">
        <v>1725189</v>
      </c>
      <c r="D22957" s="13">
        <v>4.0620000000000003</v>
      </c>
    </row>
    <row r="22958" spans="1:4" ht="15.75" hidden="1" customHeight="1">
      <c r="A22958" s="13" t="s">
        <v>402</v>
      </c>
      <c r="B22958" s="13">
        <v>1965</v>
      </c>
      <c r="C22958" s="13">
        <v>1746983</v>
      </c>
      <c r="D22958" s="13">
        <v>2.9889999999999999</v>
      </c>
    </row>
    <row r="22959" spans="1:4" ht="15.75" hidden="1" customHeight="1">
      <c r="A22959" s="13" t="s">
        <v>402</v>
      </c>
      <c r="B22959" s="13">
        <v>1966</v>
      </c>
      <c r="C22959" s="13">
        <v>1768803</v>
      </c>
      <c r="D22959" s="13">
        <v>3.516</v>
      </c>
    </row>
    <row r="22960" spans="1:4" ht="15.75" hidden="1" customHeight="1">
      <c r="A22960" s="13" t="s">
        <v>402</v>
      </c>
      <c r="B22960" s="13">
        <v>1967</v>
      </c>
      <c r="C22960" s="13">
        <v>1790590</v>
      </c>
      <c r="D22960" s="13">
        <v>3.8639999999999999</v>
      </c>
    </row>
    <row r="22961" spans="1:4" ht="15.75" hidden="1" customHeight="1">
      <c r="A22961" s="13" t="s">
        <v>402</v>
      </c>
      <c r="B22961" s="13">
        <v>1968</v>
      </c>
      <c r="C22961" s="13">
        <v>1812219</v>
      </c>
      <c r="D22961" s="13">
        <v>3.879</v>
      </c>
    </row>
    <row r="22962" spans="1:4" ht="15.75" hidden="1" customHeight="1">
      <c r="A22962" s="13" t="s">
        <v>402</v>
      </c>
      <c r="B22962" s="13">
        <v>1969</v>
      </c>
      <c r="C22962" s="13">
        <v>1834620</v>
      </c>
      <c r="D22962" s="13">
        <v>4.2670000000000003</v>
      </c>
    </row>
    <row r="22963" spans="1:4" ht="15.75" hidden="1" customHeight="1">
      <c r="A22963" s="13" t="s">
        <v>402</v>
      </c>
      <c r="B22963" s="13">
        <v>1970</v>
      </c>
      <c r="C22963" s="13">
        <v>1859094</v>
      </c>
      <c r="D22963" s="13">
        <v>4.9889999999999999</v>
      </c>
    </row>
    <row r="22964" spans="1:4" ht="15.75" hidden="1" customHeight="1">
      <c r="A22964" s="13" t="s">
        <v>402</v>
      </c>
      <c r="B22964" s="13">
        <v>1971</v>
      </c>
      <c r="C22964" s="13">
        <v>1886154</v>
      </c>
      <c r="D22964" s="13">
        <v>5.7469999999999999</v>
      </c>
    </row>
    <row r="22965" spans="1:4" ht="15.75" hidden="1" customHeight="1">
      <c r="A22965" s="13" t="s">
        <v>402</v>
      </c>
      <c r="B22965" s="13">
        <v>1972</v>
      </c>
      <c r="C22965" s="13">
        <v>1915306</v>
      </c>
      <c r="D22965" s="13">
        <v>6.282</v>
      </c>
    </row>
    <row r="22966" spans="1:4" ht="15.75" hidden="1" customHeight="1">
      <c r="A22966" s="13" t="s">
        <v>402</v>
      </c>
      <c r="B22966" s="13">
        <v>1973</v>
      </c>
      <c r="C22966" s="13">
        <v>1945324</v>
      </c>
      <c r="D22966" s="13">
        <v>8.2899999999999991</v>
      </c>
    </row>
    <row r="22967" spans="1:4" ht="15.75" hidden="1" customHeight="1">
      <c r="A22967" s="13" t="s">
        <v>402</v>
      </c>
      <c r="B22967" s="13">
        <v>1974</v>
      </c>
      <c r="C22967" s="13">
        <v>1974883</v>
      </c>
      <c r="D22967" s="13">
        <v>7.5940000000000003</v>
      </c>
    </row>
    <row r="22968" spans="1:4" ht="15.75" hidden="1" customHeight="1">
      <c r="A22968" s="13" t="s">
        <v>402</v>
      </c>
      <c r="B22968" s="13">
        <v>1975</v>
      </c>
      <c r="C22968" s="13">
        <v>2003102</v>
      </c>
      <c r="D22968" s="13">
        <v>8.1809999999999992</v>
      </c>
    </row>
    <row r="22969" spans="1:4" ht="15.75" hidden="1" customHeight="1">
      <c r="A22969" s="13" t="s">
        <v>402</v>
      </c>
      <c r="B22969" s="13">
        <v>1976</v>
      </c>
      <c r="C22969" s="13">
        <v>2029490</v>
      </c>
      <c r="D22969" s="13">
        <v>7.2759999999999998</v>
      </c>
    </row>
    <row r="22970" spans="1:4" ht="15.75" hidden="1" customHeight="1">
      <c r="A22970" s="13" t="s">
        <v>402</v>
      </c>
      <c r="B22970" s="13">
        <v>1977</v>
      </c>
      <c r="C22970" s="13">
        <v>2054929</v>
      </c>
      <c r="D22970" s="13">
        <v>7.4409999999999998</v>
      </c>
    </row>
    <row r="22971" spans="1:4" ht="15.75" hidden="1" customHeight="1">
      <c r="A22971" s="13" t="s">
        <v>402</v>
      </c>
      <c r="B22971" s="13">
        <v>1978</v>
      </c>
      <c r="C22971" s="13">
        <v>2080487</v>
      </c>
      <c r="D22971" s="13">
        <v>9.1120000000000001</v>
      </c>
    </row>
    <row r="22972" spans="1:4" ht="15.75" hidden="1" customHeight="1">
      <c r="A22972" s="13" t="s">
        <v>402</v>
      </c>
      <c r="B22972" s="13">
        <v>1979</v>
      </c>
      <c r="C22972" s="13">
        <v>2106939</v>
      </c>
      <c r="D22972" s="13">
        <v>8.5289999999999999</v>
      </c>
    </row>
    <row r="22973" spans="1:4" ht="15.75" hidden="1" customHeight="1">
      <c r="A22973" s="13" t="s">
        <v>402</v>
      </c>
      <c r="B22973" s="13">
        <v>1980</v>
      </c>
      <c r="C22973" s="13">
        <v>2135548</v>
      </c>
      <c r="D22973" s="13">
        <v>8.4450000000000003</v>
      </c>
    </row>
    <row r="22974" spans="1:4" ht="15.75" hidden="1" customHeight="1">
      <c r="A22974" s="13" t="s">
        <v>402</v>
      </c>
      <c r="B22974" s="13">
        <v>1981</v>
      </c>
      <c r="C22974" s="13">
        <v>2166671</v>
      </c>
      <c r="D22974" s="13">
        <v>7.4080000000000004</v>
      </c>
    </row>
    <row r="22975" spans="1:4" ht="15.75" hidden="1" customHeight="1">
      <c r="A22975" s="13" t="s">
        <v>402</v>
      </c>
      <c r="B22975" s="13">
        <v>1982</v>
      </c>
      <c r="C22975" s="13">
        <v>2199604</v>
      </c>
      <c r="D22975" s="13">
        <v>6.2140000000000004</v>
      </c>
    </row>
    <row r="22976" spans="1:4" ht="15.75" hidden="1" customHeight="1">
      <c r="A22976" s="13" t="s">
        <v>402</v>
      </c>
      <c r="B22976" s="13">
        <v>1983</v>
      </c>
      <c r="C22976" s="13">
        <v>2232789</v>
      </c>
      <c r="D22976" s="13">
        <v>6.4450000000000003</v>
      </c>
    </row>
    <row r="22977" spans="1:4" ht="15.75" hidden="1" customHeight="1">
      <c r="A22977" s="13" t="s">
        <v>402</v>
      </c>
      <c r="B22977" s="13">
        <v>1984</v>
      </c>
      <c r="C22977" s="13">
        <v>2264104</v>
      </c>
      <c r="D22977" s="13">
        <v>5.141</v>
      </c>
    </row>
    <row r="22978" spans="1:4" ht="15.75" hidden="1" customHeight="1">
      <c r="A22978" s="13" t="s">
        <v>402</v>
      </c>
      <c r="B22978" s="13">
        <v>1985</v>
      </c>
      <c r="C22978" s="13">
        <v>2292036</v>
      </c>
      <c r="D22978" s="13">
        <v>5.0419999999999998</v>
      </c>
    </row>
    <row r="22979" spans="1:4" ht="15.75" hidden="1" customHeight="1">
      <c r="A22979" s="13" t="s">
        <v>402</v>
      </c>
      <c r="B22979" s="13">
        <v>1986</v>
      </c>
      <c r="C22979" s="13">
        <v>2315874</v>
      </c>
      <c r="D22979" s="13">
        <v>4.5469999999999997</v>
      </c>
    </row>
    <row r="22980" spans="1:4" ht="15.75" hidden="1" customHeight="1">
      <c r="A22980" s="13" t="s">
        <v>402</v>
      </c>
      <c r="B22980" s="13">
        <v>1987</v>
      </c>
      <c r="C22980" s="13">
        <v>2336242</v>
      </c>
      <c r="D22980" s="13">
        <v>5.3789999999999996</v>
      </c>
    </row>
    <row r="22981" spans="1:4" ht="15.75" hidden="1" customHeight="1">
      <c r="A22981" s="13" t="s">
        <v>402</v>
      </c>
      <c r="B22981" s="13">
        <v>1988</v>
      </c>
      <c r="C22981" s="13">
        <v>2354813</v>
      </c>
      <c r="D22981" s="13">
        <v>4.5250000000000004</v>
      </c>
    </row>
    <row r="22982" spans="1:4" ht="15.75" hidden="1" customHeight="1">
      <c r="A22982" s="13" t="s">
        <v>402</v>
      </c>
      <c r="B22982" s="13">
        <v>1989</v>
      </c>
      <c r="C22982" s="13">
        <v>2373368</v>
      </c>
      <c r="D22982" s="13">
        <v>6.7240000000000002</v>
      </c>
    </row>
    <row r="22983" spans="1:4" ht="15.75" hidden="1" customHeight="1">
      <c r="A22983" s="13" t="s">
        <v>402</v>
      </c>
      <c r="B22983" s="13">
        <v>1990</v>
      </c>
      <c r="C22983" s="13">
        <v>2392035</v>
      </c>
      <c r="D22983" s="13">
        <v>7.5270000000000001</v>
      </c>
    </row>
    <row r="22984" spans="1:4" ht="15.75" hidden="1" customHeight="1">
      <c r="A22984" s="13" t="s">
        <v>402</v>
      </c>
      <c r="B22984" s="13">
        <v>1991</v>
      </c>
      <c r="C22984" s="13">
        <v>2411869</v>
      </c>
      <c r="D22984" s="13">
        <v>7.7510000000000003</v>
      </c>
    </row>
    <row r="22985" spans="1:4" ht="15.75" hidden="1" customHeight="1">
      <c r="A22985" s="13" t="s">
        <v>402</v>
      </c>
      <c r="B22985" s="13">
        <v>1992</v>
      </c>
      <c r="C22985" s="13">
        <v>2434580</v>
      </c>
      <c r="D22985" s="13">
        <v>7.7089999999999996</v>
      </c>
    </row>
    <row r="22986" spans="1:4" ht="15.75" hidden="1" customHeight="1">
      <c r="A22986" s="13" t="s">
        <v>402</v>
      </c>
      <c r="B22986" s="13">
        <v>1993</v>
      </c>
      <c r="C22986" s="13">
        <v>2459064</v>
      </c>
      <c r="D22986" s="13">
        <v>8.0009999999999994</v>
      </c>
    </row>
    <row r="22987" spans="1:4" ht="15.75" hidden="1" customHeight="1">
      <c r="A22987" s="13" t="s">
        <v>402</v>
      </c>
      <c r="B22987" s="13">
        <v>1994</v>
      </c>
      <c r="C22987" s="13">
        <v>2484186</v>
      </c>
      <c r="D22987" s="13">
        <v>8.1890000000000001</v>
      </c>
    </row>
    <row r="22988" spans="1:4" ht="15.75" hidden="1" customHeight="1">
      <c r="A22988" s="13" t="s">
        <v>402</v>
      </c>
      <c r="B22988" s="13">
        <v>1995</v>
      </c>
      <c r="C22988" s="13">
        <v>2509369</v>
      </c>
      <c r="D22988" s="13">
        <v>9.173</v>
      </c>
    </row>
    <row r="22989" spans="1:4" ht="15.75" hidden="1" customHeight="1">
      <c r="A22989" s="13" t="s">
        <v>402</v>
      </c>
      <c r="B22989" s="13">
        <v>1996</v>
      </c>
      <c r="C22989" s="13">
        <v>2532895</v>
      </c>
      <c r="D22989" s="13">
        <v>9.6880000000000006</v>
      </c>
    </row>
    <row r="22990" spans="1:4" ht="15.75" hidden="1" customHeight="1">
      <c r="A22990" s="13" t="s">
        <v>402</v>
      </c>
      <c r="B22990" s="13">
        <v>1997</v>
      </c>
      <c r="C22990" s="13">
        <v>2554952</v>
      </c>
      <c r="D22990" s="13">
        <v>10.068</v>
      </c>
    </row>
    <row r="22991" spans="1:4" ht="15.75" hidden="1" customHeight="1">
      <c r="A22991" s="13" t="s">
        <v>402</v>
      </c>
      <c r="B22991" s="13">
        <v>1998</v>
      </c>
      <c r="C22991" s="13">
        <v>2576569</v>
      </c>
      <c r="D22991" s="13">
        <v>9.6940000000000008</v>
      </c>
    </row>
    <row r="22992" spans="1:4" ht="15.75" hidden="1" customHeight="1">
      <c r="A22992" s="13" t="s">
        <v>402</v>
      </c>
      <c r="B22992" s="13">
        <v>1999</v>
      </c>
      <c r="C22992" s="13">
        <v>2596276</v>
      </c>
      <c r="D22992" s="13">
        <v>9.9580000000000002</v>
      </c>
    </row>
    <row r="22993" spans="1:4" ht="15.75" hidden="1" customHeight="1">
      <c r="A22993" s="13" t="s">
        <v>402</v>
      </c>
      <c r="B22993" s="13">
        <v>2000</v>
      </c>
      <c r="C22993" s="13">
        <v>2612203</v>
      </c>
      <c r="D22993" s="13">
        <v>10.314</v>
      </c>
    </row>
    <row r="22994" spans="1:4" ht="15.75" hidden="1" customHeight="1">
      <c r="A22994" s="13" t="s">
        <v>402</v>
      </c>
      <c r="B22994" s="13">
        <v>2001</v>
      </c>
      <c r="C22994" s="13">
        <v>2625410</v>
      </c>
      <c r="D22994" s="13">
        <v>10.576000000000001</v>
      </c>
    </row>
    <row r="22995" spans="1:4" ht="15.75" hidden="1" customHeight="1">
      <c r="A22995" s="13" t="s">
        <v>402</v>
      </c>
      <c r="B22995" s="13">
        <v>2002</v>
      </c>
      <c r="C22995" s="13">
        <v>2638248</v>
      </c>
      <c r="D22995" s="13">
        <v>10.202999999999999</v>
      </c>
    </row>
    <row r="22996" spans="1:4" ht="15.75" hidden="1" customHeight="1">
      <c r="A22996" s="13" t="s">
        <v>402</v>
      </c>
      <c r="B22996" s="13">
        <v>2003</v>
      </c>
      <c r="C22996" s="13">
        <v>2651034</v>
      </c>
      <c r="D22996" s="13">
        <v>10.667</v>
      </c>
    </row>
    <row r="22997" spans="1:4" ht="15.75" hidden="1" customHeight="1">
      <c r="A22997" s="13" t="s">
        <v>402</v>
      </c>
      <c r="B22997" s="13">
        <v>2004</v>
      </c>
      <c r="C22997" s="13">
        <v>2664027</v>
      </c>
      <c r="D22997" s="13">
        <v>10.574</v>
      </c>
    </row>
    <row r="22998" spans="1:4" ht="15.75" hidden="1" customHeight="1">
      <c r="A22998" s="13" t="s">
        <v>402</v>
      </c>
      <c r="B22998" s="13">
        <v>2005</v>
      </c>
      <c r="C22998" s="13">
        <v>2676868</v>
      </c>
      <c r="D22998" s="13">
        <v>10.417</v>
      </c>
    </row>
    <row r="22999" spans="1:4" ht="15.75" hidden="1" customHeight="1">
      <c r="A22999" s="13" t="s">
        <v>402</v>
      </c>
      <c r="B22999" s="13">
        <v>2006</v>
      </c>
      <c r="C22999" s="13">
        <v>2689658</v>
      </c>
      <c r="D22999" s="13">
        <v>11.577</v>
      </c>
    </row>
    <row r="23000" spans="1:4" ht="15.75" hidden="1" customHeight="1">
      <c r="A23000" s="13" t="s">
        <v>402</v>
      </c>
      <c r="B23000" s="13">
        <v>2007</v>
      </c>
      <c r="C23000" s="13">
        <v>2701222</v>
      </c>
      <c r="D23000" s="13">
        <v>10.749000000000001</v>
      </c>
    </row>
    <row r="23001" spans="1:4" ht="15.75" hidden="1" customHeight="1">
      <c r="A23001" s="13" t="s">
        <v>402</v>
      </c>
      <c r="B23001" s="13">
        <v>2008</v>
      </c>
      <c r="C23001" s="13">
        <v>2711378</v>
      </c>
      <c r="D23001" s="13">
        <v>10.78</v>
      </c>
    </row>
    <row r="23002" spans="1:4" ht="15.75" hidden="1" customHeight="1">
      <c r="A23002" s="13" t="s">
        <v>402</v>
      </c>
      <c r="B23002" s="13">
        <v>2009</v>
      </c>
      <c r="C23002" s="13">
        <v>2722405</v>
      </c>
      <c r="D23002" s="13">
        <v>7.9340000000000002</v>
      </c>
    </row>
    <row r="23003" spans="1:4" ht="15.75" hidden="1" customHeight="1">
      <c r="A23003" s="13" t="s">
        <v>402</v>
      </c>
      <c r="B23003" s="13">
        <v>2010</v>
      </c>
      <c r="C23003" s="13">
        <v>2733904</v>
      </c>
      <c r="D23003" s="13">
        <v>7.6769999999999996</v>
      </c>
    </row>
    <row r="23004" spans="1:4" ht="15.75" hidden="1" customHeight="1">
      <c r="A23004" s="13" t="s">
        <v>402</v>
      </c>
      <c r="B23004" s="13">
        <v>2011</v>
      </c>
      <c r="C23004" s="13">
        <v>2746169</v>
      </c>
      <c r="D23004" s="13">
        <v>8.2560000000000002</v>
      </c>
    </row>
    <row r="23005" spans="1:4" ht="15.75" hidden="1" customHeight="1">
      <c r="A23005" s="13" t="s">
        <v>402</v>
      </c>
      <c r="B23005" s="13">
        <v>2012</v>
      </c>
      <c r="C23005" s="13">
        <v>2759819</v>
      </c>
      <c r="D23005" s="13">
        <v>7.9130000000000003</v>
      </c>
    </row>
    <row r="23006" spans="1:4" ht="15.75" hidden="1" customHeight="1">
      <c r="A23006" s="13" t="s">
        <v>402</v>
      </c>
      <c r="B23006" s="13">
        <v>2013</v>
      </c>
      <c r="C23006" s="13">
        <v>2773134</v>
      </c>
      <c r="D23006" s="13">
        <v>8.4920000000000009</v>
      </c>
    </row>
    <row r="23007" spans="1:4" ht="15.75" hidden="1" customHeight="1">
      <c r="A23007" s="13" t="s">
        <v>402</v>
      </c>
      <c r="B23007" s="13">
        <v>2014</v>
      </c>
      <c r="C23007" s="13">
        <v>2784542</v>
      </c>
      <c r="D23007" s="13">
        <v>7.6970000000000001</v>
      </c>
    </row>
    <row r="23008" spans="1:4" ht="15.75" hidden="1" customHeight="1">
      <c r="A23008" s="13" t="s">
        <v>402</v>
      </c>
      <c r="B23008" s="13">
        <v>2015</v>
      </c>
      <c r="C23008" s="13">
        <v>2794455</v>
      </c>
      <c r="D23008" s="13">
        <v>7.9989999999999997</v>
      </c>
    </row>
    <row r="23009" spans="1:4" ht="15.75" hidden="1" customHeight="1">
      <c r="A23009" s="13" t="s">
        <v>402</v>
      </c>
      <c r="B23009" s="13">
        <v>2016</v>
      </c>
      <c r="C23009" s="13">
        <v>2802699</v>
      </c>
      <c r="D23009" s="13">
        <v>8.1630000000000003</v>
      </c>
    </row>
    <row r="23010" spans="1:4" ht="15.75" hidden="1" customHeight="1">
      <c r="A23010" s="13" t="s">
        <v>402</v>
      </c>
      <c r="B23010" s="13">
        <v>2017</v>
      </c>
      <c r="C23010" s="13">
        <v>2808388</v>
      </c>
      <c r="D23010" s="13">
        <v>7.798</v>
      </c>
    </row>
    <row r="23011" spans="1:4" ht="15.75" hidden="1" customHeight="1">
      <c r="A23011" s="13" t="s">
        <v>402</v>
      </c>
      <c r="B23011" s="13">
        <v>2018</v>
      </c>
      <c r="C23011" s="13">
        <v>2811842</v>
      </c>
      <c r="D23011" s="13">
        <v>8.0860000000000003</v>
      </c>
    </row>
    <row r="23012" spans="1:4" ht="15.75" hidden="1" customHeight="1">
      <c r="A23012" s="13" t="s">
        <v>402</v>
      </c>
      <c r="B23012" s="13">
        <v>2019</v>
      </c>
      <c r="C23012" s="13">
        <v>2813776</v>
      </c>
      <c r="D23012" s="13">
        <v>7.8230000000000004</v>
      </c>
    </row>
    <row r="23013" spans="1:4" ht="15.75" hidden="1" customHeight="1">
      <c r="A23013" s="13" t="s">
        <v>402</v>
      </c>
      <c r="B23013" s="13">
        <v>2020</v>
      </c>
      <c r="C23013" s="13">
        <v>2820438</v>
      </c>
      <c r="D23013" s="13">
        <v>6.944</v>
      </c>
    </row>
    <row r="23014" spans="1:4" ht="15.75" hidden="1" customHeight="1">
      <c r="A23014" s="13" t="s">
        <v>402</v>
      </c>
      <c r="B23014" s="13">
        <v>2021</v>
      </c>
      <c r="C23014" s="13">
        <v>2827701</v>
      </c>
      <c r="D23014" s="13">
        <v>7.69</v>
      </c>
    </row>
    <row r="23015" spans="1:4" ht="15.75" hidden="1" customHeight="1">
      <c r="A23015" s="13" t="s">
        <v>54</v>
      </c>
      <c r="B23015" s="13">
        <v>1850</v>
      </c>
      <c r="C23015" s="13">
        <v>32050374</v>
      </c>
    </row>
    <row r="23016" spans="1:4" ht="15.75" hidden="1" customHeight="1">
      <c r="A23016" s="13" t="s">
        <v>54</v>
      </c>
      <c r="B23016" s="13">
        <v>1851</v>
      </c>
      <c r="C23016" s="13">
        <v>32138471</v>
      </c>
    </row>
    <row r="23017" spans="1:4" ht="15.75" hidden="1" customHeight="1">
      <c r="A23017" s="13" t="s">
        <v>54</v>
      </c>
      <c r="B23017" s="13">
        <v>1852</v>
      </c>
      <c r="C23017" s="13">
        <v>32243620</v>
      </c>
    </row>
    <row r="23018" spans="1:4" ht="15.75" hidden="1" customHeight="1">
      <c r="A23018" s="13" t="s">
        <v>54</v>
      </c>
      <c r="B23018" s="13">
        <v>1853</v>
      </c>
      <c r="C23018" s="13">
        <v>32365906</v>
      </c>
    </row>
    <row r="23019" spans="1:4" ht="15.75" hidden="1" customHeight="1">
      <c r="A23019" s="13" t="s">
        <v>54</v>
      </c>
      <c r="B23019" s="13">
        <v>1854</v>
      </c>
      <c r="C23019" s="13">
        <v>32488655</v>
      </c>
    </row>
    <row r="23020" spans="1:4" ht="15.75" hidden="1" customHeight="1">
      <c r="A23020" s="13" t="s">
        <v>54</v>
      </c>
      <c r="B23020" s="13">
        <v>1855</v>
      </c>
      <c r="C23020" s="13">
        <v>32611870</v>
      </c>
    </row>
    <row r="23021" spans="1:4" ht="15.75" hidden="1" customHeight="1">
      <c r="A23021" s="13" t="s">
        <v>54</v>
      </c>
      <c r="B23021" s="13">
        <v>1856</v>
      </c>
      <c r="C23021" s="13">
        <v>32735551</v>
      </c>
    </row>
    <row r="23022" spans="1:4" ht="15.75" hidden="1" customHeight="1">
      <c r="A23022" s="13" t="s">
        <v>54</v>
      </c>
      <c r="B23022" s="13">
        <v>1857</v>
      </c>
      <c r="C23022" s="13">
        <v>32859701</v>
      </c>
    </row>
    <row r="23023" spans="1:4" ht="15.75" hidden="1" customHeight="1">
      <c r="A23023" s="13" t="s">
        <v>54</v>
      </c>
      <c r="B23023" s="13">
        <v>1858</v>
      </c>
      <c r="C23023" s="13">
        <v>32984321</v>
      </c>
    </row>
    <row r="23024" spans="1:4" ht="15.75" hidden="1" customHeight="1">
      <c r="A23024" s="13" t="s">
        <v>54</v>
      </c>
      <c r="B23024" s="13">
        <v>1859</v>
      </c>
      <c r="C23024" s="13">
        <v>33109414</v>
      </c>
    </row>
    <row r="23025" spans="1:4" ht="15.75" hidden="1" customHeight="1">
      <c r="A23025" s="13" t="s">
        <v>54</v>
      </c>
      <c r="B23025" s="13">
        <v>1860</v>
      </c>
      <c r="C23025" s="13">
        <v>33234981</v>
      </c>
    </row>
    <row r="23026" spans="1:4" ht="15.75" hidden="1" customHeight="1">
      <c r="A23026" s="13" t="s">
        <v>54</v>
      </c>
      <c r="B23026" s="13">
        <v>1861</v>
      </c>
      <c r="C23026" s="13">
        <v>33361024</v>
      </c>
    </row>
    <row r="23027" spans="1:4" ht="15.75" hidden="1" customHeight="1">
      <c r="A23027" s="13" t="s">
        <v>54</v>
      </c>
      <c r="B23027" s="13">
        <v>1862</v>
      </c>
      <c r="C23027" s="13">
        <v>33487544</v>
      </c>
    </row>
    <row r="23028" spans="1:4" ht="15.75" hidden="1" customHeight="1">
      <c r="A23028" s="13" t="s">
        <v>54</v>
      </c>
      <c r="B23028" s="13">
        <v>1863</v>
      </c>
      <c r="C23028" s="13">
        <v>33614544</v>
      </c>
    </row>
    <row r="23029" spans="1:4" ht="15.75" hidden="1" customHeight="1">
      <c r="A23029" s="13" t="s">
        <v>54</v>
      </c>
      <c r="B23029" s="13">
        <v>1864</v>
      </c>
      <c r="C23029" s="13">
        <v>33742025</v>
      </c>
    </row>
    <row r="23030" spans="1:4" ht="15.75" hidden="1" customHeight="1">
      <c r="A23030" s="13" t="s">
        <v>54</v>
      </c>
      <c r="B23030" s="13">
        <v>1865</v>
      </c>
      <c r="C23030" s="13">
        <v>33869990</v>
      </c>
    </row>
    <row r="23031" spans="1:4" ht="15.75" hidden="1" customHeight="1">
      <c r="A23031" s="13" t="s">
        <v>54</v>
      </c>
      <c r="B23031" s="13">
        <v>1866</v>
      </c>
      <c r="C23031" s="13">
        <v>33998439</v>
      </c>
    </row>
    <row r="23032" spans="1:4" ht="15.75" hidden="1" customHeight="1">
      <c r="A23032" s="13" t="s">
        <v>54</v>
      </c>
      <c r="B23032" s="13">
        <v>1867</v>
      </c>
      <c r="C23032" s="13">
        <v>34127374</v>
      </c>
    </row>
    <row r="23033" spans="1:4" ht="15.75" hidden="1" customHeight="1">
      <c r="A23033" s="13" t="s">
        <v>54</v>
      </c>
      <c r="B23033" s="13">
        <v>1868</v>
      </c>
      <c r="C23033" s="13">
        <v>34256799</v>
      </c>
      <c r="D23033" s="13">
        <v>1.0999999999999999E-2</v>
      </c>
    </row>
    <row r="23034" spans="1:4" ht="15.75" hidden="1" customHeight="1">
      <c r="A23034" s="13" t="s">
        <v>54</v>
      </c>
      <c r="B23034" s="13">
        <v>1869</v>
      </c>
      <c r="C23034" s="13">
        <v>34407430</v>
      </c>
      <c r="D23034" s="13">
        <v>1.7999999999999999E-2</v>
      </c>
    </row>
    <row r="23035" spans="1:4" ht="15.75" hidden="1" customHeight="1">
      <c r="A23035" s="13" t="s">
        <v>54</v>
      </c>
      <c r="B23035" s="13">
        <v>1870</v>
      </c>
      <c r="C23035" s="13">
        <v>34579492</v>
      </c>
      <c r="D23035" s="13">
        <v>1.7999999999999999E-2</v>
      </c>
    </row>
    <row r="23036" spans="1:4" ht="15.75" hidden="1" customHeight="1">
      <c r="A23036" s="13" t="s">
        <v>54</v>
      </c>
      <c r="B23036" s="13">
        <v>1871</v>
      </c>
      <c r="C23036" s="13">
        <v>34773210</v>
      </c>
      <c r="D23036" s="13">
        <v>2.5999999999999999E-2</v>
      </c>
    </row>
    <row r="23037" spans="1:4" ht="15.75" hidden="1" customHeight="1">
      <c r="A23037" s="13" t="s">
        <v>54</v>
      </c>
      <c r="B23037" s="13">
        <v>1872</v>
      </c>
      <c r="C23037" s="13">
        <v>34988811</v>
      </c>
      <c r="D23037" s="13">
        <v>3.3000000000000002E-2</v>
      </c>
    </row>
    <row r="23038" spans="1:4" ht="15.75" hidden="1" customHeight="1">
      <c r="A23038" s="13" t="s">
        <v>54</v>
      </c>
      <c r="B23038" s="13">
        <v>1873</v>
      </c>
      <c r="C23038" s="13">
        <v>35226524</v>
      </c>
      <c r="D23038" s="13">
        <v>0.04</v>
      </c>
    </row>
    <row r="23039" spans="1:4" ht="15.75" hidden="1" customHeight="1">
      <c r="A23039" s="13" t="s">
        <v>54</v>
      </c>
      <c r="B23039" s="13">
        <v>1874</v>
      </c>
      <c r="C23039" s="13">
        <v>35465852</v>
      </c>
      <c r="D23039" s="13">
        <v>0.58599999999999997</v>
      </c>
    </row>
    <row r="23040" spans="1:4" ht="15.75" hidden="1" customHeight="1">
      <c r="A23040" s="13" t="s">
        <v>54</v>
      </c>
      <c r="B23040" s="13">
        <v>1875</v>
      </c>
      <c r="C23040" s="13">
        <v>35706805</v>
      </c>
      <c r="D23040" s="13">
        <v>1.44</v>
      </c>
    </row>
    <row r="23041" spans="1:4" ht="15.75" hidden="1" customHeight="1">
      <c r="A23041" s="13" t="s">
        <v>54</v>
      </c>
      <c r="B23041" s="13">
        <v>1876</v>
      </c>
      <c r="C23041" s="13">
        <v>35949395</v>
      </c>
      <c r="D23041" s="13">
        <v>1.403</v>
      </c>
    </row>
    <row r="23042" spans="1:4" ht="15.75" hidden="1" customHeight="1">
      <c r="A23042" s="13" t="s">
        <v>54</v>
      </c>
      <c r="B23042" s="13">
        <v>1877</v>
      </c>
      <c r="C23042" s="13">
        <v>36193632</v>
      </c>
      <c r="D23042" s="13">
        <v>1.29</v>
      </c>
    </row>
    <row r="23043" spans="1:4" ht="15.75" hidden="1" customHeight="1">
      <c r="A23043" s="13" t="s">
        <v>54</v>
      </c>
      <c r="B23043" s="13">
        <v>1878</v>
      </c>
      <c r="C23043" s="13">
        <v>36439528</v>
      </c>
      <c r="D23043" s="13">
        <v>1.8580000000000001</v>
      </c>
    </row>
    <row r="23044" spans="1:4" ht="15.75" hidden="1" customHeight="1">
      <c r="A23044" s="13" t="s">
        <v>54</v>
      </c>
      <c r="B23044" s="13">
        <v>1879</v>
      </c>
      <c r="C23044" s="13">
        <v>36700906</v>
      </c>
      <c r="D23044" s="13">
        <v>2.3159999999999998</v>
      </c>
    </row>
    <row r="23045" spans="1:4" ht="15.75" hidden="1" customHeight="1">
      <c r="A23045" s="13" t="s">
        <v>54</v>
      </c>
      <c r="B23045" s="13">
        <v>1880</v>
      </c>
      <c r="C23045" s="13">
        <v>36977992</v>
      </c>
      <c r="D23045" s="13">
        <v>2.3490000000000002</v>
      </c>
    </row>
    <row r="23046" spans="1:4" ht="15.75" hidden="1" customHeight="1">
      <c r="A23046" s="13" t="s">
        <v>54</v>
      </c>
      <c r="B23046" s="13">
        <v>1881</v>
      </c>
      <c r="C23046" s="13">
        <v>37271015</v>
      </c>
      <c r="D23046" s="13">
        <v>2.415</v>
      </c>
    </row>
    <row r="23047" spans="1:4" ht="15.75" hidden="1" customHeight="1">
      <c r="A23047" s="13" t="s">
        <v>54</v>
      </c>
      <c r="B23047" s="13">
        <v>1882</v>
      </c>
      <c r="C23047" s="13">
        <v>37580207</v>
      </c>
      <c r="D23047" s="13">
        <v>2.5139999999999998</v>
      </c>
    </row>
    <row r="23048" spans="1:4" ht="15.75" hidden="1" customHeight="1">
      <c r="A23048" s="13" t="s">
        <v>54</v>
      </c>
      <c r="B23048" s="13">
        <v>1883</v>
      </c>
      <c r="C23048" s="13">
        <v>37905801</v>
      </c>
      <c r="D23048" s="13">
        <v>2.7109999999999999</v>
      </c>
    </row>
    <row r="23049" spans="1:4" ht="15.75" hidden="1" customHeight="1">
      <c r="A23049" s="13" t="s">
        <v>54</v>
      </c>
      <c r="B23049" s="13">
        <v>1884</v>
      </c>
      <c r="C23049" s="13">
        <v>38234217</v>
      </c>
      <c r="D23049" s="13">
        <v>2.9569999999999999</v>
      </c>
    </row>
    <row r="23050" spans="1:4" ht="15.75" hidden="1" customHeight="1">
      <c r="A23050" s="13" t="s">
        <v>54</v>
      </c>
      <c r="B23050" s="13">
        <v>1885</v>
      </c>
      <c r="C23050" s="13">
        <v>38565477</v>
      </c>
      <c r="D23050" s="13">
        <v>3.3490000000000002</v>
      </c>
    </row>
    <row r="23051" spans="1:4" ht="15.75" hidden="1" customHeight="1">
      <c r="A23051" s="13" t="s">
        <v>54</v>
      </c>
      <c r="B23051" s="13">
        <v>1886</v>
      </c>
      <c r="C23051" s="13">
        <v>38899606</v>
      </c>
      <c r="D23051" s="13">
        <v>3.605</v>
      </c>
    </row>
    <row r="23052" spans="1:4" ht="15.75" hidden="1" customHeight="1">
      <c r="A23052" s="13" t="s">
        <v>54</v>
      </c>
      <c r="B23052" s="13">
        <v>1887</v>
      </c>
      <c r="C23052" s="13">
        <v>39236630</v>
      </c>
      <c r="D23052" s="13">
        <v>4.4740000000000002</v>
      </c>
    </row>
    <row r="23053" spans="1:4" ht="15.75" hidden="1" customHeight="1">
      <c r="A23053" s="13" t="s">
        <v>54</v>
      </c>
      <c r="B23053" s="13">
        <v>1888</v>
      </c>
      <c r="C23053" s="13">
        <v>39576573</v>
      </c>
      <c r="D23053" s="13">
        <v>5.17</v>
      </c>
    </row>
    <row r="23054" spans="1:4" ht="15.75" hidden="1" customHeight="1">
      <c r="A23054" s="13" t="s">
        <v>54</v>
      </c>
      <c r="B23054" s="13">
        <v>1889</v>
      </c>
      <c r="C23054" s="13">
        <v>39928082</v>
      </c>
      <c r="D23054" s="13">
        <v>6.2539999999999996</v>
      </c>
    </row>
    <row r="23055" spans="1:4" ht="15.75" hidden="1" customHeight="1">
      <c r="A23055" s="13" t="s">
        <v>54</v>
      </c>
      <c r="B23055" s="13">
        <v>1890</v>
      </c>
      <c r="C23055" s="13">
        <v>40291341</v>
      </c>
      <c r="D23055" s="13">
        <v>6.7560000000000002</v>
      </c>
    </row>
    <row r="23056" spans="1:4" ht="15.75" hidden="1" customHeight="1">
      <c r="A23056" s="13" t="s">
        <v>54</v>
      </c>
      <c r="B23056" s="13">
        <v>1891</v>
      </c>
      <c r="C23056" s="13">
        <v>40666539</v>
      </c>
      <c r="D23056" s="13">
        <v>8.1229999999999993</v>
      </c>
    </row>
    <row r="23057" spans="1:4" ht="15.75" hidden="1" customHeight="1">
      <c r="A23057" s="13" t="s">
        <v>54</v>
      </c>
      <c r="B23057" s="13">
        <v>1892</v>
      </c>
      <c r="C23057" s="13">
        <v>41053865</v>
      </c>
      <c r="D23057" s="13">
        <v>8.0749999999999993</v>
      </c>
    </row>
    <row r="23058" spans="1:4" ht="15.75" hidden="1" customHeight="1">
      <c r="A23058" s="13" t="s">
        <v>54</v>
      </c>
      <c r="B23058" s="13">
        <v>1893</v>
      </c>
      <c r="C23058" s="13">
        <v>41453511</v>
      </c>
      <c r="D23058" s="13">
        <v>8.5739999999999998</v>
      </c>
    </row>
    <row r="23059" spans="1:4" ht="15.75" hidden="1" customHeight="1">
      <c r="A23059" s="13" t="s">
        <v>54</v>
      </c>
      <c r="B23059" s="13">
        <v>1894</v>
      </c>
      <c r="C23059" s="13">
        <v>41857048</v>
      </c>
      <c r="D23059" s="13">
        <v>11.025</v>
      </c>
    </row>
    <row r="23060" spans="1:4" ht="15.75" hidden="1" customHeight="1">
      <c r="A23060" s="13" t="s">
        <v>54</v>
      </c>
      <c r="B23060" s="13">
        <v>1895</v>
      </c>
      <c r="C23060" s="13">
        <v>42264512</v>
      </c>
      <c r="D23060" s="13">
        <v>12.227</v>
      </c>
    </row>
    <row r="23061" spans="1:4" ht="15.75" hidden="1" customHeight="1">
      <c r="A23061" s="13" t="s">
        <v>54</v>
      </c>
      <c r="B23061" s="13">
        <v>1896</v>
      </c>
      <c r="C23061" s="13">
        <v>42675942</v>
      </c>
      <c r="D23061" s="13">
        <v>12.916</v>
      </c>
    </row>
    <row r="23062" spans="1:4" ht="15.75" hidden="1" customHeight="1">
      <c r="A23062" s="13" t="s">
        <v>54</v>
      </c>
      <c r="B23062" s="13">
        <v>1897</v>
      </c>
      <c r="C23062" s="13">
        <v>43091376</v>
      </c>
      <c r="D23062" s="13">
        <v>13.542</v>
      </c>
    </row>
    <row r="23063" spans="1:4" ht="15.75" hidden="1" customHeight="1">
      <c r="A23063" s="13" t="s">
        <v>54</v>
      </c>
      <c r="B23063" s="13">
        <v>1898</v>
      </c>
      <c r="C23063" s="13">
        <v>43510855</v>
      </c>
      <c r="D23063" s="13">
        <v>17.245999999999999</v>
      </c>
    </row>
    <row r="23064" spans="1:4" ht="15.75" hidden="1" customHeight="1">
      <c r="A23064" s="13" t="s">
        <v>54</v>
      </c>
      <c r="B23064" s="13">
        <v>1899</v>
      </c>
      <c r="C23064" s="13">
        <v>43952420</v>
      </c>
      <c r="D23064" s="13">
        <v>17.271999999999998</v>
      </c>
    </row>
    <row r="23065" spans="1:4" ht="15.75" hidden="1" customHeight="1">
      <c r="A23065" s="13" t="s">
        <v>54</v>
      </c>
      <c r="B23065" s="13">
        <v>1900</v>
      </c>
      <c r="C23065" s="13">
        <v>44416502</v>
      </c>
      <c r="D23065" s="13">
        <v>19.411999999999999</v>
      </c>
    </row>
    <row r="23066" spans="1:4" ht="15.75" hidden="1" customHeight="1">
      <c r="A23066" s="13" t="s">
        <v>54</v>
      </c>
      <c r="B23066" s="13">
        <v>1901</v>
      </c>
      <c r="C23066" s="13">
        <v>44903535</v>
      </c>
      <c r="D23066" s="13">
        <v>23.274000000000001</v>
      </c>
    </row>
    <row r="23067" spans="1:4" ht="15.75" hidden="1" customHeight="1">
      <c r="A23067" s="13" t="s">
        <v>54</v>
      </c>
      <c r="B23067" s="13">
        <v>1902</v>
      </c>
      <c r="C23067" s="13">
        <v>45413962</v>
      </c>
      <c r="D23067" s="13">
        <v>24.945</v>
      </c>
    </row>
    <row r="23068" spans="1:4" ht="15.75" hidden="1" customHeight="1">
      <c r="A23068" s="13" t="s">
        <v>54</v>
      </c>
      <c r="B23068" s="13">
        <v>1903</v>
      </c>
      <c r="C23068" s="13">
        <v>45948233</v>
      </c>
      <c r="D23068" s="13">
        <v>25.786999999999999</v>
      </c>
    </row>
    <row r="23069" spans="1:4" ht="15.75" hidden="1" customHeight="1">
      <c r="A23069" s="13" t="s">
        <v>54</v>
      </c>
      <c r="B23069" s="13">
        <v>1904</v>
      </c>
      <c r="C23069" s="13">
        <v>46488789</v>
      </c>
      <c r="D23069" s="13">
        <v>29.052</v>
      </c>
    </row>
    <row r="23070" spans="1:4" ht="15.75" hidden="1" customHeight="1">
      <c r="A23070" s="13" t="s">
        <v>54</v>
      </c>
      <c r="B23070" s="13">
        <v>1905</v>
      </c>
      <c r="C23070" s="13">
        <v>47035703</v>
      </c>
      <c r="D23070" s="13">
        <v>29.931000000000001</v>
      </c>
    </row>
    <row r="23071" spans="1:4" ht="15.75" hidden="1" customHeight="1">
      <c r="A23071" s="13" t="s">
        <v>54</v>
      </c>
      <c r="B23071" s="13">
        <v>1906</v>
      </c>
      <c r="C23071" s="13">
        <v>47589051</v>
      </c>
      <c r="D23071" s="13">
        <v>32.854999999999997</v>
      </c>
    </row>
    <row r="23072" spans="1:4" ht="15.75" hidden="1" customHeight="1">
      <c r="A23072" s="13" t="s">
        <v>54</v>
      </c>
      <c r="B23072" s="13">
        <v>1907</v>
      </c>
      <c r="C23072" s="13">
        <v>48148908</v>
      </c>
      <c r="D23072" s="13">
        <v>35.072000000000003</v>
      </c>
    </row>
    <row r="23073" spans="1:4" ht="15.75" hidden="1" customHeight="1">
      <c r="A23073" s="13" t="s">
        <v>54</v>
      </c>
      <c r="B23073" s="13">
        <v>1908</v>
      </c>
      <c r="C23073" s="13">
        <v>48715351</v>
      </c>
      <c r="D23073" s="13">
        <v>37.633000000000003</v>
      </c>
    </row>
    <row r="23074" spans="1:4" ht="15.75" hidden="1" customHeight="1">
      <c r="A23074" s="13" t="s">
        <v>54</v>
      </c>
      <c r="B23074" s="13">
        <v>1909</v>
      </c>
      <c r="C23074" s="13">
        <v>49292444</v>
      </c>
      <c r="D23074" s="13">
        <v>38.256</v>
      </c>
    </row>
    <row r="23075" spans="1:4" ht="15.75" hidden="1" customHeight="1">
      <c r="A23075" s="13" t="s">
        <v>54</v>
      </c>
      <c r="B23075" s="13">
        <v>1910</v>
      </c>
      <c r="C23075" s="13">
        <v>49880362</v>
      </c>
      <c r="D23075" s="13">
        <v>39.384</v>
      </c>
    </row>
    <row r="23076" spans="1:4" ht="15.75" hidden="1" customHeight="1">
      <c r="A23076" s="13" t="s">
        <v>54</v>
      </c>
      <c r="B23076" s="13">
        <v>1911</v>
      </c>
      <c r="C23076" s="13">
        <v>50479280</v>
      </c>
      <c r="D23076" s="13">
        <v>44.21</v>
      </c>
    </row>
    <row r="23077" spans="1:4" ht="15.75" hidden="1" customHeight="1">
      <c r="A23077" s="13" t="s">
        <v>54</v>
      </c>
      <c r="B23077" s="13">
        <v>1912</v>
      </c>
      <c r="C23077" s="13">
        <v>51089380</v>
      </c>
      <c r="D23077" s="13">
        <v>49.280999999999999</v>
      </c>
    </row>
    <row r="23078" spans="1:4" ht="15.75" hidden="1" customHeight="1">
      <c r="A23078" s="13" t="s">
        <v>54</v>
      </c>
      <c r="B23078" s="13">
        <v>1913</v>
      </c>
      <c r="C23078" s="13">
        <v>51710843</v>
      </c>
      <c r="D23078" s="13">
        <v>54.314999999999998</v>
      </c>
    </row>
    <row r="23079" spans="1:4" ht="15.75" hidden="1" customHeight="1">
      <c r="A23079" s="13" t="s">
        <v>54</v>
      </c>
      <c r="B23079" s="13">
        <v>1914</v>
      </c>
      <c r="C23079" s="13">
        <v>52339865</v>
      </c>
      <c r="D23079" s="13">
        <v>58.015999999999998</v>
      </c>
    </row>
    <row r="23080" spans="1:4" ht="15.75" hidden="1" customHeight="1">
      <c r="A23080" s="13" t="s">
        <v>54</v>
      </c>
      <c r="B23080" s="13">
        <v>1915</v>
      </c>
      <c r="C23080" s="13">
        <v>52976538</v>
      </c>
      <c r="D23080" s="13">
        <v>52.841999999999999</v>
      </c>
    </row>
    <row r="23081" spans="1:4" ht="15.75" hidden="1" customHeight="1">
      <c r="A23081" s="13" t="s">
        <v>54</v>
      </c>
      <c r="B23081" s="13">
        <v>1916</v>
      </c>
      <c r="C23081" s="13">
        <v>53620954</v>
      </c>
      <c r="D23081" s="13">
        <v>58.597999999999999</v>
      </c>
    </row>
    <row r="23082" spans="1:4" ht="15.75" hidden="1" customHeight="1">
      <c r="A23082" s="13" t="s">
        <v>54</v>
      </c>
      <c r="B23082" s="13">
        <v>1917</v>
      </c>
      <c r="C23082" s="13">
        <v>54273209</v>
      </c>
      <c r="D23082" s="13">
        <v>67.483999999999995</v>
      </c>
    </row>
    <row r="23083" spans="1:4" ht="15.75" hidden="1" customHeight="1">
      <c r="A23083" s="13" t="s">
        <v>54</v>
      </c>
      <c r="B23083" s="13">
        <v>1918</v>
      </c>
      <c r="C23083" s="13">
        <v>54927094</v>
      </c>
      <c r="D23083" s="13">
        <v>71.543000000000006</v>
      </c>
    </row>
    <row r="23084" spans="1:4" ht="15.75" hidden="1" customHeight="1">
      <c r="A23084" s="13" t="s">
        <v>54</v>
      </c>
      <c r="B23084" s="13">
        <v>1919</v>
      </c>
      <c r="C23084" s="13">
        <v>55611871</v>
      </c>
      <c r="D23084" s="13">
        <v>79.194000000000003</v>
      </c>
    </row>
    <row r="23085" spans="1:4" ht="15.75" hidden="1" customHeight="1">
      <c r="A23085" s="13" t="s">
        <v>54</v>
      </c>
      <c r="B23085" s="13">
        <v>1920</v>
      </c>
      <c r="C23085" s="13">
        <v>56328237</v>
      </c>
      <c r="D23085" s="13">
        <v>74.28</v>
      </c>
    </row>
    <row r="23086" spans="1:4" ht="15.75" hidden="1" customHeight="1">
      <c r="A23086" s="13" t="s">
        <v>54</v>
      </c>
      <c r="B23086" s="13">
        <v>1921</v>
      </c>
      <c r="C23086" s="13">
        <v>57076902</v>
      </c>
      <c r="D23086" s="13">
        <v>66.808999999999997</v>
      </c>
    </row>
    <row r="23087" spans="1:4" ht="15.75" hidden="1" customHeight="1">
      <c r="A23087" s="13" t="s">
        <v>54</v>
      </c>
      <c r="B23087" s="13">
        <v>1922</v>
      </c>
      <c r="C23087" s="13">
        <v>57858589</v>
      </c>
      <c r="D23087" s="13">
        <v>71.430000000000007</v>
      </c>
    </row>
    <row r="23088" spans="1:4" ht="15.75" hidden="1" customHeight="1">
      <c r="A23088" s="13" t="s">
        <v>54</v>
      </c>
      <c r="B23088" s="13">
        <v>1923</v>
      </c>
      <c r="C23088" s="13">
        <v>58674033</v>
      </c>
      <c r="D23088" s="13">
        <v>75.906999999999996</v>
      </c>
    </row>
    <row r="23089" spans="1:4" ht="15.75" hidden="1" customHeight="1">
      <c r="A23089" s="13" t="s">
        <v>54</v>
      </c>
      <c r="B23089" s="13">
        <v>1924</v>
      </c>
      <c r="C23089" s="13">
        <v>59500970</v>
      </c>
      <c r="D23089" s="13">
        <v>79.347999999999999</v>
      </c>
    </row>
    <row r="23090" spans="1:4" ht="15.75" hidden="1" customHeight="1">
      <c r="A23090" s="13" t="s">
        <v>54</v>
      </c>
      <c r="B23090" s="13">
        <v>1925</v>
      </c>
      <c r="C23090" s="13">
        <v>60339562</v>
      </c>
      <c r="D23090" s="13">
        <v>82.010999999999996</v>
      </c>
    </row>
    <row r="23091" spans="1:4" ht="15.75" hidden="1" customHeight="1">
      <c r="A23091" s="13" t="s">
        <v>54</v>
      </c>
      <c r="B23091" s="13">
        <v>1926</v>
      </c>
      <c r="C23091" s="13">
        <v>61189973</v>
      </c>
      <c r="D23091" s="13">
        <v>82.605000000000004</v>
      </c>
    </row>
    <row r="23092" spans="1:4" ht="15.75" hidden="1" customHeight="1">
      <c r="A23092" s="13" t="s">
        <v>54</v>
      </c>
      <c r="B23092" s="13">
        <v>1927</v>
      </c>
      <c r="C23092" s="13">
        <v>62052369</v>
      </c>
      <c r="D23092" s="13">
        <v>89.481999999999999</v>
      </c>
    </row>
    <row r="23093" spans="1:4" ht="15.75" hidden="1" customHeight="1">
      <c r="A23093" s="13" t="s">
        <v>54</v>
      </c>
      <c r="B23093" s="13">
        <v>1928</v>
      </c>
      <c r="C23093" s="13">
        <v>62926919</v>
      </c>
      <c r="D23093" s="13">
        <v>92.391000000000005</v>
      </c>
    </row>
    <row r="23094" spans="1:4" ht="15.75" hidden="1" customHeight="1">
      <c r="A23094" s="13" t="s">
        <v>54</v>
      </c>
      <c r="B23094" s="13">
        <v>1929</v>
      </c>
      <c r="C23094" s="13">
        <v>63798063</v>
      </c>
      <c r="D23094" s="13">
        <v>94.88</v>
      </c>
    </row>
    <row r="23095" spans="1:4" ht="15.75" hidden="1" customHeight="1">
      <c r="A23095" s="13" t="s">
        <v>54</v>
      </c>
      <c r="B23095" s="13">
        <v>1930</v>
      </c>
      <c r="C23095" s="13">
        <v>64665549</v>
      </c>
      <c r="D23095" s="13">
        <v>86.165999999999997</v>
      </c>
    </row>
    <row r="23096" spans="1:4" ht="15.75" hidden="1" customHeight="1">
      <c r="A23096" s="13" t="s">
        <v>54</v>
      </c>
      <c r="B23096" s="13">
        <v>1931</v>
      </c>
      <c r="C23096" s="13">
        <v>65529121</v>
      </c>
      <c r="D23096" s="13">
        <v>77.903999999999996</v>
      </c>
    </row>
    <row r="23097" spans="1:4" ht="15.75" hidden="1" customHeight="1">
      <c r="A23097" s="13" t="s">
        <v>54</v>
      </c>
      <c r="B23097" s="13">
        <v>1932</v>
      </c>
      <c r="C23097" s="13">
        <v>66388515</v>
      </c>
      <c r="D23097" s="13">
        <v>77.98</v>
      </c>
    </row>
    <row r="23098" spans="1:4" ht="15.75" hidden="1" customHeight="1">
      <c r="A23098" s="13" t="s">
        <v>54</v>
      </c>
      <c r="B23098" s="13">
        <v>1933</v>
      </c>
      <c r="C23098" s="13">
        <v>67243463</v>
      </c>
      <c r="D23098" s="13">
        <v>91.341999999999999</v>
      </c>
    </row>
    <row r="23099" spans="1:4" ht="15.75" hidden="1" customHeight="1">
      <c r="A23099" s="13" t="s">
        <v>54</v>
      </c>
      <c r="B23099" s="13">
        <v>1934</v>
      </c>
      <c r="C23099" s="13">
        <v>68109421</v>
      </c>
      <c r="D23099" s="13">
        <v>101.203</v>
      </c>
    </row>
    <row r="23100" spans="1:4" ht="15.75" hidden="1" customHeight="1">
      <c r="A23100" s="13" t="s">
        <v>54</v>
      </c>
      <c r="B23100" s="13">
        <v>1935</v>
      </c>
      <c r="C23100" s="13">
        <v>68986531</v>
      </c>
      <c r="D23100" s="13">
        <v>106.38200000000001</v>
      </c>
    </row>
    <row r="23101" spans="1:4" ht="15.75" hidden="1" customHeight="1">
      <c r="A23101" s="13" t="s">
        <v>54</v>
      </c>
      <c r="B23101" s="13">
        <v>1936</v>
      </c>
      <c r="C23101" s="13">
        <v>69874936</v>
      </c>
      <c r="D23101" s="13">
        <v>116.849</v>
      </c>
    </row>
    <row r="23102" spans="1:4" ht="15.75" hidden="1" customHeight="1">
      <c r="A23102" s="13" t="s">
        <v>54</v>
      </c>
      <c r="B23102" s="13">
        <v>1937</v>
      </c>
      <c r="C23102" s="13">
        <v>70774782</v>
      </c>
      <c r="D23102" s="13">
        <v>125.431</v>
      </c>
    </row>
    <row r="23103" spans="1:4" ht="15.75" hidden="1" customHeight="1">
      <c r="A23103" s="13" t="s">
        <v>54</v>
      </c>
      <c r="B23103" s="13">
        <v>1938</v>
      </c>
      <c r="C23103" s="13">
        <v>71686216</v>
      </c>
      <c r="D23103" s="13">
        <v>131.73500000000001</v>
      </c>
    </row>
    <row r="23104" spans="1:4" ht="15.75" hidden="1" customHeight="1">
      <c r="A23104" s="13" t="s">
        <v>54</v>
      </c>
      <c r="B23104" s="13">
        <v>1939</v>
      </c>
      <c r="C23104" s="13">
        <v>72625078</v>
      </c>
      <c r="D23104" s="13">
        <v>127.747</v>
      </c>
    </row>
    <row r="23105" spans="1:4" ht="15.75" hidden="1" customHeight="1">
      <c r="A23105" s="13" t="s">
        <v>54</v>
      </c>
      <c r="B23105" s="13">
        <v>1940</v>
      </c>
      <c r="C23105" s="13">
        <v>73591941</v>
      </c>
      <c r="D23105" s="13">
        <v>153.244</v>
      </c>
    </row>
    <row r="23106" spans="1:4" ht="15.75" hidden="1" customHeight="1">
      <c r="A23106" s="13" t="s">
        <v>54</v>
      </c>
      <c r="B23106" s="13">
        <v>1941</v>
      </c>
      <c r="C23106" s="13">
        <v>74587386</v>
      </c>
      <c r="D23106" s="13">
        <v>154.60499999999999</v>
      </c>
    </row>
    <row r="23107" spans="1:4" ht="15.75" hidden="1" customHeight="1">
      <c r="A23107" s="13" t="s">
        <v>54</v>
      </c>
      <c r="B23107" s="13">
        <v>1942</v>
      </c>
      <c r="C23107" s="13">
        <v>75612006</v>
      </c>
      <c r="D23107" s="13">
        <v>147.792</v>
      </c>
    </row>
    <row r="23108" spans="1:4" ht="15.75" hidden="1" customHeight="1">
      <c r="A23108" s="13" t="s">
        <v>54</v>
      </c>
      <c r="B23108" s="13">
        <v>1943</v>
      </c>
      <c r="C23108" s="13">
        <v>76666406</v>
      </c>
      <c r="D23108" s="13">
        <v>150.637</v>
      </c>
    </row>
    <row r="23109" spans="1:4" ht="15.75" hidden="1" customHeight="1">
      <c r="A23109" s="13" t="s">
        <v>54</v>
      </c>
      <c r="B23109" s="13">
        <v>1944</v>
      </c>
      <c r="C23109" s="13">
        <v>77735509</v>
      </c>
      <c r="D23109" s="13">
        <v>138.733</v>
      </c>
    </row>
    <row r="23110" spans="1:4" ht="15.75" hidden="1" customHeight="1">
      <c r="A23110" s="13" t="s">
        <v>54</v>
      </c>
      <c r="B23110" s="13">
        <v>1945</v>
      </c>
      <c r="C23110" s="13">
        <v>78819521</v>
      </c>
      <c r="D23110" s="13">
        <v>76.635000000000005</v>
      </c>
    </row>
    <row r="23111" spans="1:4" ht="15.75" hidden="1" customHeight="1">
      <c r="A23111" s="13" t="s">
        <v>54</v>
      </c>
      <c r="B23111" s="13">
        <v>1946</v>
      </c>
      <c r="C23111" s="13">
        <v>79918650</v>
      </c>
      <c r="D23111" s="13">
        <v>52.707000000000001</v>
      </c>
    </row>
    <row r="23112" spans="1:4" ht="15.75" hidden="1" customHeight="1">
      <c r="A23112" s="13" t="s">
        <v>54</v>
      </c>
      <c r="B23112" s="13">
        <v>1947</v>
      </c>
      <c r="C23112" s="13">
        <v>81033105</v>
      </c>
      <c r="D23112" s="13">
        <v>70.031999999999996</v>
      </c>
    </row>
    <row r="23113" spans="1:4" ht="15.75" hidden="1" customHeight="1">
      <c r="A23113" s="13" t="s">
        <v>54</v>
      </c>
      <c r="B23113" s="13">
        <v>1948</v>
      </c>
      <c r="C23113" s="13">
        <v>82163102</v>
      </c>
      <c r="D23113" s="13">
        <v>88.081999999999994</v>
      </c>
    </row>
    <row r="23114" spans="1:4" ht="15.75" hidden="1" customHeight="1">
      <c r="A23114" s="13" t="s">
        <v>54</v>
      </c>
      <c r="B23114" s="13">
        <v>1949</v>
      </c>
      <c r="C23114" s="13">
        <v>83270008</v>
      </c>
      <c r="D23114" s="13">
        <v>98.42</v>
      </c>
    </row>
    <row r="23115" spans="1:4" ht="15.75" hidden="1" customHeight="1">
      <c r="A23115" s="13" t="s">
        <v>54</v>
      </c>
      <c r="B23115" s="13">
        <v>1950</v>
      </c>
      <c r="C23115" s="13">
        <v>84353056</v>
      </c>
      <c r="D23115" s="13">
        <v>102.541</v>
      </c>
    </row>
    <row r="23116" spans="1:4" ht="15.75" hidden="1" customHeight="1">
      <c r="A23116" s="13" t="s">
        <v>54</v>
      </c>
      <c r="B23116" s="13">
        <v>1951</v>
      </c>
      <c r="C23116" s="13">
        <v>85683472</v>
      </c>
      <c r="D23116" s="13">
        <v>123.458</v>
      </c>
    </row>
    <row r="23117" spans="1:4" ht="15.75" hidden="1" customHeight="1">
      <c r="A23117" s="13" t="s">
        <v>54</v>
      </c>
      <c r="B23117" s="13">
        <v>1952</v>
      </c>
      <c r="C23117" s="13">
        <v>86921760</v>
      </c>
      <c r="D23117" s="13">
        <v>130.40600000000001</v>
      </c>
    </row>
    <row r="23118" spans="1:4" ht="15.75" hidden="1" customHeight="1">
      <c r="A23118" s="13" t="s">
        <v>54</v>
      </c>
      <c r="B23118" s="13">
        <v>1953</v>
      </c>
      <c r="C23118" s="13">
        <v>88057136</v>
      </c>
      <c r="D23118" s="13">
        <v>145.77000000000001</v>
      </c>
    </row>
    <row r="23119" spans="1:4" ht="15.75" hidden="1" customHeight="1">
      <c r="A23119" s="13" t="s">
        <v>54</v>
      </c>
      <c r="B23119" s="13">
        <v>1954</v>
      </c>
      <c r="C23119" s="13">
        <v>89093016</v>
      </c>
      <c r="D23119" s="13">
        <v>142.53399999999999</v>
      </c>
    </row>
    <row r="23120" spans="1:4" ht="15.75" hidden="1" customHeight="1">
      <c r="A23120" s="13" t="s">
        <v>54</v>
      </c>
      <c r="B23120" s="13">
        <v>1955</v>
      </c>
      <c r="C23120" s="13">
        <v>90090280</v>
      </c>
      <c r="D23120" s="13">
        <v>141.875</v>
      </c>
    </row>
    <row r="23121" spans="1:4" ht="15.75" hidden="1" customHeight="1">
      <c r="A23121" s="13" t="s">
        <v>54</v>
      </c>
      <c r="B23121" s="13">
        <v>1956</v>
      </c>
      <c r="C23121" s="13">
        <v>91021560</v>
      </c>
      <c r="D23121" s="13">
        <v>160.636</v>
      </c>
    </row>
    <row r="23122" spans="1:4" ht="15.75" hidden="1" customHeight="1">
      <c r="A23122" s="13" t="s">
        <v>54</v>
      </c>
      <c r="B23122" s="13">
        <v>1957</v>
      </c>
      <c r="C23122" s="13">
        <v>91837664</v>
      </c>
      <c r="D23122" s="13">
        <v>188.06700000000001</v>
      </c>
    </row>
    <row r="23123" spans="1:4" ht="15.75" hidden="1" customHeight="1">
      <c r="A23123" s="13" t="s">
        <v>54</v>
      </c>
      <c r="B23123" s="13">
        <v>1958</v>
      </c>
      <c r="C23123" s="13">
        <v>92671296</v>
      </c>
      <c r="D23123" s="13">
        <v>181.161</v>
      </c>
    </row>
    <row r="23124" spans="1:4" ht="15.75" hidden="1" customHeight="1">
      <c r="A23124" s="13" t="s">
        <v>54</v>
      </c>
      <c r="B23124" s="13">
        <v>1959</v>
      </c>
      <c r="C23124" s="13">
        <v>93575984</v>
      </c>
      <c r="D23124" s="13">
        <v>192.62</v>
      </c>
    </row>
    <row r="23125" spans="1:4" ht="15.75" hidden="1" customHeight="1">
      <c r="A23125" s="13" t="s">
        <v>54</v>
      </c>
      <c r="B23125" s="13">
        <v>1960</v>
      </c>
      <c r="C23125" s="13">
        <v>94464840</v>
      </c>
      <c r="D23125" s="13">
        <v>232.5</v>
      </c>
    </row>
    <row r="23126" spans="1:4" ht="15.75" hidden="1" customHeight="1">
      <c r="A23126" s="13" t="s">
        <v>54</v>
      </c>
      <c r="B23126" s="13">
        <v>1961</v>
      </c>
      <c r="C23126" s="13">
        <v>95355464</v>
      </c>
      <c r="D23126" s="13">
        <v>282.78699999999998</v>
      </c>
    </row>
    <row r="23127" spans="1:4" ht="15.75" hidden="1" customHeight="1">
      <c r="A23127" s="13" t="s">
        <v>54</v>
      </c>
      <c r="B23127" s="13">
        <v>1962</v>
      </c>
      <c r="C23127" s="13">
        <v>96267888</v>
      </c>
      <c r="D23127" s="13">
        <v>292.86399999999998</v>
      </c>
    </row>
    <row r="23128" spans="1:4" ht="15.75" hidden="1" customHeight="1">
      <c r="A23128" s="13" t="s">
        <v>54</v>
      </c>
      <c r="B23128" s="13">
        <v>1963</v>
      </c>
      <c r="C23128" s="13">
        <v>97246712</v>
      </c>
      <c r="D23128" s="13">
        <v>324.83499999999998</v>
      </c>
    </row>
    <row r="23129" spans="1:4" ht="15.75" hidden="1" customHeight="1">
      <c r="A23129" s="13" t="s">
        <v>54</v>
      </c>
      <c r="B23129" s="13">
        <v>1964</v>
      </c>
      <c r="C23129" s="13">
        <v>98319344</v>
      </c>
      <c r="D23129" s="13">
        <v>358.89100000000002</v>
      </c>
    </row>
    <row r="23130" spans="1:4" ht="15.75" hidden="1" customHeight="1">
      <c r="A23130" s="13" t="s">
        <v>54</v>
      </c>
      <c r="B23130" s="13">
        <v>1965</v>
      </c>
      <c r="C23130" s="13">
        <v>99468752</v>
      </c>
      <c r="D23130" s="13">
        <v>386.471</v>
      </c>
    </row>
    <row r="23131" spans="1:4" ht="15.75" hidden="1" customHeight="1">
      <c r="A23131" s="13" t="s">
        <v>54</v>
      </c>
      <c r="B23131" s="13">
        <v>1966</v>
      </c>
      <c r="C23131" s="13">
        <v>100466904</v>
      </c>
      <c r="D23131" s="13">
        <v>419.245</v>
      </c>
    </row>
    <row r="23132" spans="1:4" ht="15.75" hidden="1" customHeight="1">
      <c r="A23132" s="13" t="s">
        <v>54</v>
      </c>
      <c r="B23132" s="13">
        <v>1967</v>
      </c>
      <c r="C23132" s="13">
        <v>101527856</v>
      </c>
      <c r="D23132" s="13">
        <v>489.30700000000002</v>
      </c>
    </row>
    <row r="23133" spans="1:4" ht="15.75" hidden="1" customHeight="1">
      <c r="A23133" s="13" t="s">
        <v>54</v>
      </c>
      <c r="B23133" s="13">
        <v>1968</v>
      </c>
      <c r="C23133" s="13">
        <v>102819280</v>
      </c>
      <c r="D23133" s="13">
        <v>561.91300000000001</v>
      </c>
    </row>
    <row r="23134" spans="1:4" ht="15.75" hidden="1" customHeight="1">
      <c r="A23134" s="13" t="s">
        <v>54</v>
      </c>
      <c r="B23134" s="13">
        <v>1969</v>
      </c>
      <c r="C23134" s="13">
        <v>104102072</v>
      </c>
      <c r="D23134" s="13">
        <v>653.21500000000003</v>
      </c>
    </row>
    <row r="23135" spans="1:4" ht="15.75" hidden="1" customHeight="1">
      <c r="A23135" s="13" t="s">
        <v>54</v>
      </c>
      <c r="B23135" s="13">
        <v>1970</v>
      </c>
      <c r="C23135" s="13">
        <v>105416840</v>
      </c>
      <c r="D23135" s="13">
        <v>767.96299999999997</v>
      </c>
    </row>
    <row r="23136" spans="1:4" ht="15.75" hidden="1" customHeight="1">
      <c r="A23136" s="13" t="s">
        <v>54</v>
      </c>
      <c r="B23136" s="13">
        <v>1971</v>
      </c>
      <c r="C23136" s="13">
        <v>106789360</v>
      </c>
      <c r="D23136" s="13">
        <v>796.54399999999998</v>
      </c>
    </row>
    <row r="23137" spans="1:4" ht="15.75" hidden="1" customHeight="1">
      <c r="A23137" s="13" t="s">
        <v>54</v>
      </c>
      <c r="B23137" s="13">
        <v>1972</v>
      </c>
      <c r="C23137" s="13">
        <v>108220400</v>
      </c>
      <c r="D23137" s="13">
        <v>852.17</v>
      </c>
    </row>
    <row r="23138" spans="1:4" ht="15.75" hidden="1" customHeight="1">
      <c r="A23138" s="13" t="s">
        <v>54</v>
      </c>
      <c r="B23138" s="13">
        <v>1973</v>
      </c>
      <c r="C23138" s="13">
        <v>109679472</v>
      </c>
      <c r="D23138" s="13">
        <v>914.26499999999999</v>
      </c>
    </row>
    <row r="23139" spans="1:4" ht="15.75" hidden="1" customHeight="1">
      <c r="A23139" s="13" t="s">
        <v>54</v>
      </c>
      <c r="B23139" s="13">
        <v>1974</v>
      </c>
      <c r="C23139" s="13">
        <v>111100024</v>
      </c>
      <c r="D23139" s="13">
        <v>914.30600000000004</v>
      </c>
    </row>
    <row r="23140" spans="1:4" ht="15.75" hidden="1" customHeight="1">
      <c r="A23140" s="13" t="s">
        <v>54</v>
      </c>
      <c r="B23140" s="13">
        <v>1975</v>
      </c>
      <c r="C23140" s="13">
        <v>112411640</v>
      </c>
      <c r="D23140" s="13">
        <v>868.51099999999997</v>
      </c>
    </row>
    <row r="23141" spans="1:4" ht="15.75" hidden="1" customHeight="1">
      <c r="A23141" s="13" t="s">
        <v>54</v>
      </c>
      <c r="B23141" s="13">
        <v>1976</v>
      </c>
      <c r="C23141" s="13">
        <v>113624872</v>
      </c>
      <c r="D23141" s="13">
        <v>907.14499999999998</v>
      </c>
    </row>
    <row r="23142" spans="1:4" ht="15.75" hidden="1" customHeight="1">
      <c r="A23142" s="13" t="s">
        <v>54</v>
      </c>
      <c r="B23142" s="13">
        <v>1977</v>
      </c>
      <c r="C23142" s="13">
        <v>114761520</v>
      </c>
      <c r="D23142" s="13">
        <v>933.23800000000006</v>
      </c>
    </row>
    <row r="23143" spans="1:4" ht="15.75" hidden="1" customHeight="1">
      <c r="A23143" s="13" t="s">
        <v>54</v>
      </c>
      <c r="B23143" s="13">
        <v>1978</v>
      </c>
      <c r="C23143" s="13">
        <v>115809520</v>
      </c>
      <c r="D23143" s="13">
        <v>901.59</v>
      </c>
    </row>
    <row r="23144" spans="1:4" ht="15.75" hidden="1" customHeight="1">
      <c r="A23144" s="13" t="s">
        <v>54</v>
      </c>
      <c r="B23144" s="13">
        <v>1979</v>
      </c>
      <c r="C23144" s="13">
        <v>116765512</v>
      </c>
      <c r="D23144" s="13">
        <v>953.07100000000003</v>
      </c>
    </row>
    <row r="23145" spans="1:4" ht="15.75" hidden="1" customHeight="1">
      <c r="A23145" s="13" t="s">
        <v>54</v>
      </c>
      <c r="B23145" s="13">
        <v>1980</v>
      </c>
      <c r="C23145" s="13">
        <v>117624200</v>
      </c>
      <c r="D23145" s="13">
        <v>944.86900000000003</v>
      </c>
    </row>
    <row r="23146" spans="1:4" ht="15.75" hidden="1" customHeight="1">
      <c r="A23146" s="13" t="s">
        <v>54</v>
      </c>
      <c r="B23146" s="13">
        <v>1981</v>
      </c>
      <c r="C23146" s="13">
        <v>118385728</v>
      </c>
      <c r="D23146" s="13">
        <v>926.83600000000001</v>
      </c>
    </row>
    <row r="23147" spans="1:4" ht="15.75" hidden="1" customHeight="1">
      <c r="A23147" s="13" t="s">
        <v>54</v>
      </c>
      <c r="B23147" s="13">
        <v>1982</v>
      </c>
      <c r="C23147" s="13">
        <v>119098144</v>
      </c>
      <c r="D23147" s="13">
        <v>897.40800000000002</v>
      </c>
    </row>
    <row r="23148" spans="1:4" ht="15.75" hidden="1" customHeight="1">
      <c r="A23148" s="13" t="s">
        <v>54</v>
      </c>
      <c r="B23148" s="13">
        <v>1983</v>
      </c>
      <c r="C23148" s="13">
        <v>119793752</v>
      </c>
      <c r="D23148" s="13">
        <v>880.90899999999999</v>
      </c>
    </row>
    <row r="23149" spans="1:4" ht="15.75" hidden="1" customHeight="1">
      <c r="A23149" s="13" t="s">
        <v>54</v>
      </c>
      <c r="B23149" s="13">
        <v>1984</v>
      </c>
      <c r="C23149" s="13">
        <v>120470736</v>
      </c>
      <c r="D23149" s="13">
        <v>937.07</v>
      </c>
    </row>
    <row r="23150" spans="1:4" ht="15.75" hidden="1" customHeight="1">
      <c r="A23150" s="13" t="s">
        <v>54</v>
      </c>
      <c r="B23150" s="13">
        <v>1985</v>
      </c>
      <c r="C23150" s="13">
        <v>121119024</v>
      </c>
      <c r="D23150" s="13">
        <v>912.40099999999995</v>
      </c>
    </row>
    <row r="23151" spans="1:4" ht="15.75" hidden="1" customHeight="1">
      <c r="A23151" s="13" t="s">
        <v>54</v>
      </c>
      <c r="B23151" s="13">
        <v>1986</v>
      </c>
      <c r="C23151" s="13">
        <v>121710304</v>
      </c>
      <c r="D23151" s="13">
        <v>912.26</v>
      </c>
    </row>
    <row r="23152" spans="1:4" ht="15.75" hidden="1" customHeight="1">
      <c r="A23152" s="13" t="s">
        <v>54</v>
      </c>
      <c r="B23152" s="13">
        <v>1987</v>
      </c>
      <c r="C23152" s="13">
        <v>122268888</v>
      </c>
      <c r="D23152" s="13">
        <v>902.53</v>
      </c>
    </row>
    <row r="23153" spans="1:4" ht="15.75" hidden="1" customHeight="1">
      <c r="A23153" s="13" t="s">
        <v>54</v>
      </c>
      <c r="B23153" s="13">
        <v>1988</v>
      </c>
      <c r="C23153" s="13">
        <v>122798304</v>
      </c>
      <c r="D23153" s="13">
        <v>985.46400000000006</v>
      </c>
    </row>
    <row r="23154" spans="1:4" ht="15.75" hidden="1" customHeight="1">
      <c r="A23154" s="13" t="s">
        <v>54</v>
      </c>
      <c r="B23154" s="13">
        <v>1989</v>
      </c>
      <c r="C23154" s="13">
        <v>123270648</v>
      </c>
      <c r="D23154" s="13">
        <v>1021.682</v>
      </c>
    </row>
    <row r="23155" spans="1:4" ht="15.75" hidden="1" customHeight="1">
      <c r="A23155" s="13" t="s">
        <v>54</v>
      </c>
      <c r="B23155" s="13">
        <v>1990</v>
      </c>
      <c r="C23155" s="13">
        <v>123686320</v>
      </c>
      <c r="D23155" s="13">
        <v>1158.1289999999999</v>
      </c>
    </row>
    <row r="23156" spans="1:4" ht="15.75" hidden="1" customHeight="1">
      <c r="A23156" s="13" t="s">
        <v>54</v>
      </c>
      <c r="B23156" s="13">
        <v>1991</v>
      </c>
      <c r="C23156" s="13">
        <v>124073992</v>
      </c>
      <c r="D23156" s="13">
        <v>1169.778</v>
      </c>
    </row>
    <row r="23157" spans="1:4" ht="15.75" hidden="1" customHeight="1">
      <c r="A23157" s="13" t="s">
        <v>54</v>
      </c>
      <c r="B23157" s="13">
        <v>1992</v>
      </c>
      <c r="C23157" s="13">
        <v>124444696</v>
      </c>
      <c r="D23157" s="13">
        <v>1179.5039999999999</v>
      </c>
    </row>
    <row r="23158" spans="1:4" ht="15.75" hidden="1" customHeight="1">
      <c r="A23158" s="13" t="s">
        <v>54</v>
      </c>
      <c r="B23158" s="13">
        <v>1993</v>
      </c>
      <c r="C23158" s="13">
        <v>124779576</v>
      </c>
      <c r="D23158" s="13">
        <v>1172.4870000000001</v>
      </c>
    </row>
    <row r="23159" spans="1:4" ht="15.75" hidden="1" customHeight="1">
      <c r="A23159" s="13" t="s">
        <v>54</v>
      </c>
      <c r="B23159" s="13">
        <v>1994</v>
      </c>
      <c r="C23159" s="13">
        <v>125119264</v>
      </c>
      <c r="D23159" s="13">
        <v>1227.5139999999999</v>
      </c>
    </row>
    <row r="23160" spans="1:4" ht="15.75" hidden="1" customHeight="1">
      <c r="A23160" s="13" t="s">
        <v>54</v>
      </c>
      <c r="B23160" s="13">
        <v>1995</v>
      </c>
      <c r="C23160" s="13">
        <v>125433968</v>
      </c>
      <c r="D23160" s="13">
        <v>1239.9090000000001</v>
      </c>
    </row>
    <row r="23161" spans="1:4" ht="15.75" hidden="1" customHeight="1">
      <c r="A23161" s="13" t="s">
        <v>54</v>
      </c>
      <c r="B23161" s="13">
        <v>1996</v>
      </c>
      <c r="C23161" s="13">
        <v>125726224</v>
      </c>
      <c r="D23161" s="13">
        <v>1252.4469999999999</v>
      </c>
    </row>
    <row r="23162" spans="1:4" ht="15.75" hidden="1" customHeight="1">
      <c r="A23162" s="13" t="s">
        <v>54</v>
      </c>
      <c r="B23162" s="13">
        <v>1997</v>
      </c>
      <c r="C23162" s="13">
        <v>126027984</v>
      </c>
      <c r="D23162" s="13">
        <v>1245.1389999999999</v>
      </c>
    </row>
    <row r="23163" spans="1:4" ht="15.75" hidden="1" customHeight="1">
      <c r="A23163" s="13" t="s">
        <v>54</v>
      </c>
      <c r="B23163" s="13">
        <v>1998</v>
      </c>
      <c r="C23163" s="13">
        <v>126308392</v>
      </c>
      <c r="D23163" s="13">
        <v>1205.25</v>
      </c>
    </row>
    <row r="23164" spans="1:4" ht="15.75" hidden="1" customHeight="1">
      <c r="A23164" s="13" t="s">
        <v>54</v>
      </c>
      <c r="B23164" s="13">
        <v>1999</v>
      </c>
      <c r="C23164" s="13">
        <v>126555064</v>
      </c>
      <c r="D23164" s="13">
        <v>1241.836</v>
      </c>
    </row>
    <row r="23165" spans="1:4" ht="15.75" hidden="1" customHeight="1">
      <c r="A23165" s="13" t="s">
        <v>54</v>
      </c>
      <c r="B23165" s="13">
        <v>2000</v>
      </c>
      <c r="C23165" s="13">
        <v>126803864</v>
      </c>
      <c r="D23165" s="13">
        <v>1264.595</v>
      </c>
    </row>
    <row r="23166" spans="1:4" ht="15.75" hidden="1" customHeight="1">
      <c r="A23166" s="13" t="s">
        <v>54</v>
      </c>
      <c r="B23166" s="13">
        <v>2001</v>
      </c>
      <c r="C23166" s="13">
        <v>127065736</v>
      </c>
      <c r="D23166" s="13">
        <v>1249.989</v>
      </c>
    </row>
    <row r="23167" spans="1:4" ht="15.75" hidden="1" customHeight="1">
      <c r="A23167" s="13" t="s">
        <v>54</v>
      </c>
      <c r="B23167" s="13">
        <v>2002</v>
      </c>
      <c r="C23167" s="13">
        <v>127301744</v>
      </c>
      <c r="D23167" s="13">
        <v>1279.3620000000001</v>
      </c>
    </row>
    <row r="23168" spans="1:4" ht="15.75" hidden="1" customHeight="1">
      <c r="A23168" s="13" t="s">
        <v>54</v>
      </c>
      <c r="B23168" s="13">
        <v>2003</v>
      </c>
      <c r="C23168" s="13">
        <v>127502352</v>
      </c>
      <c r="D23168" s="13">
        <v>1287.692</v>
      </c>
    </row>
    <row r="23169" spans="1:4" ht="15.75" hidden="1" customHeight="1">
      <c r="A23169" s="13" t="s">
        <v>54</v>
      </c>
      <c r="B23169" s="13">
        <v>2004</v>
      </c>
      <c r="C23169" s="13">
        <v>127671288</v>
      </c>
      <c r="D23169" s="13">
        <v>1283.077</v>
      </c>
    </row>
    <row r="23170" spans="1:4" ht="15.75" hidden="1" customHeight="1">
      <c r="A23170" s="13" t="s">
        <v>54</v>
      </c>
      <c r="B23170" s="13">
        <v>2005</v>
      </c>
      <c r="C23170" s="13">
        <v>127798376</v>
      </c>
      <c r="D23170" s="13">
        <v>1290.5989999999999</v>
      </c>
    </row>
    <row r="23171" spans="1:4" ht="15.75" hidden="1" customHeight="1">
      <c r="A23171" s="13" t="s">
        <v>54</v>
      </c>
      <c r="B23171" s="13">
        <v>2006</v>
      </c>
      <c r="C23171" s="13">
        <v>127902168</v>
      </c>
      <c r="D23171" s="13">
        <v>1267.624</v>
      </c>
    </row>
    <row r="23172" spans="1:4" ht="15.75" hidden="1" customHeight="1">
      <c r="A23172" s="13" t="s">
        <v>54</v>
      </c>
      <c r="B23172" s="13">
        <v>2007</v>
      </c>
      <c r="C23172" s="13">
        <v>128006424</v>
      </c>
      <c r="D23172" s="13">
        <v>1303.3620000000001</v>
      </c>
    </row>
    <row r="23173" spans="1:4" ht="15.75" hidden="1" customHeight="1">
      <c r="A23173" s="13" t="s">
        <v>54</v>
      </c>
      <c r="B23173" s="13">
        <v>2008</v>
      </c>
      <c r="C23173" s="13">
        <v>128077632</v>
      </c>
      <c r="D23173" s="13">
        <v>1232.481</v>
      </c>
    </row>
    <row r="23174" spans="1:4" ht="15.75" hidden="1" customHeight="1">
      <c r="A23174" s="13" t="s">
        <v>54</v>
      </c>
      <c r="B23174" s="13">
        <v>2009</v>
      </c>
      <c r="C23174" s="13">
        <v>128117040</v>
      </c>
      <c r="D23174" s="13">
        <v>1163.375</v>
      </c>
    </row>
    <row r="23175" spans="1:4" ht="15.75" hidden="1" customHeight="1">
      <c r="A23175" s="13" t="s">
        <v>54</v>
      </c>
      <c r="B23175" s="13">
        <v>2010</v>
      </c>
      <c r="C23175" s="13">
        <v>128105432</v>
      </c>
      <c r="D23175" s="13">
        <v>1215.058</v>
      </c>
    </row>
    <row r="23176" spans="1:4" ht="15.75" hidden="1" customHeight="1">
      <c r="A23176" s="13" t="s">
        <v>54</v>
      </c>
      <c r="B23176" s="13">
        <v>2011</v>
      </c>
      <c r="C23176" s="13">
        <v>128007256</v>
      </c>
      <c r="D23176" s="13">
        <v>1265.0350000000001</v>
      </c>
    </row>
    <row r="23177" spans="1:4" ht="15.75" hidden="1" customHeight="1">
      <c r="A23177" s="13" t="s">
        <v>54</v>
      </c>
      <c r="B23177" s="13">
        <v>2012</v>
      </c>
      <c r="C23177" s="13">
        <v>127853688</v>
      </c>
      <c r="D23177" s="13">
        <v>1306.182</v>
      </c>
    </row>
    <row r="23178" spans="1:4" ht="15.75" hidden="1" customHeight="1">
      <c r="A23178" s="13" t="s">
        <v>54</v>
      </c>
      <c r="B23178" s="13">
        <v>2013</v>
      </c>
      <c r="C23178" s="13">
        <v>127678920</v>
      </c>
      <c r="D23178" s="13">
        <v>1315.569</v>
      </c>
    </row>
    <row r="23179" spans="1:4" ht="15.75" hidden="1" customHeight="1">
      <c r="A23179" s="13" t="s">
        <v>54</v>
      </c>
      <c r="B23179" s="13">
        <v>2014</v>
      </c>
      <c r="C23179" s="13">
        <v>127476728</v>
      </c>
      <c r="D23179" s="13">
        <v>1264.413</v>
      </c>
    </row>
    <row r="23180" spans="1:4" ht="15.75" hidden="1" customHeight="1">
      <c r="A23180" s="13" t="s">
        <v>54</v>
      </c>
      <c r="B23180" s="13">
        <v>2015</v>
      </c>
      <c r="C23180" s="13">
        <v>127250936</v>
      </c>
      <c r="D23180" s="13">
        <v>1223.605</v>
      </c>
    </row>
    <row r="23181" spans="1:4" ht="15.75" hidden="1" customHeight="1">
      <c r="A23181" s="13" t="s">
        <v>54</v>
      </c>
      <c r="B23181" s="13">
        <v>2016</v>
      </c>
      <c r="C23181" s="13">
        <v>126993856</v>
      </c>
      <c r="D23181" s="13">
        <v>1203.8879999999999</v>
      </c>
    </row>
    <row r="23182" spans="1:4" ht="15.75" hidden="1" customHeight="1">
      <c r="A23182" s="13" t="s">
        <v>54</v>
      </c>
      <c r="B23182" s="13">
        <v>2017</v>
      </c>
      <c r="C23182" s="13">
        <v>126662464</v>
      </c>
      <c r="D23182" s="13">
        <v>1188.3589999999999</v>
      </c>
    </row>
    <row r="23183" spans="1:4" ht="15.75" hidden="1" customHeight="1">
      <c r="A23183" s="13" t="s">
        <v>54</v>
      </c>
      <c r="B23183" s="13">
        <v>2018</v>
      </c>
      <c r="C23183" s="13">
        <v>126255872</v>
      </c>
      <c r="D23183" s="13">
        <v>1143.412</v>
      </c>
    </row>
    <row r="23184" spans="1:4" ht="15.75" hidden="1" customHeight="1">
      <c r="A23184" s="13" t="s">
        <v>54</v>
      </c>
      <c r="B23184" s="13">
        <v>2019</v>
      </c>
      <c r="C23184" s="13">
        <v>125791680</v>
      </c>
      <c r="D23184" s="13">
        <v>1106.0160000000001</v>
      </c>
    </row>
    <row r="23185" spans="1:4" ht="15.75" hidden="1" customHeight="1">
      <c r="A23185" s="13" t="s">
        <v>54</v>
      </c>
      <c r="B23185" s="13">
        <v>2020</v>
      </c>
      <c r="C23185" s="13">
        <v>125244760</v>
      </c>
      <c r="D23185" s="13">
        <v>1042.2239999999999</v>
      </c>
    </row>
    <row r="23186" spans="1:4" ht="15.75" customHeight="1">
      <c r="A23186" s="13" t="s">
        <v>54</v>
      </c>
      <c r="B23186" s="13">
        <v>2021</v>
      </c>
      <c r="C23186" s="12">
        <v>124612528</v>
      </c>
      <c r="D23186" s="13">
        <v>1067.3979999999999</v>
      </c>
    </row>
    <row r="23187" spans="1:4" ht="15.75" hidden="1" customHeight="1">
      <c r="A23187" s="13" t="s">
        <v>403</v>
      </c>
      <c r="B23187" s="13">
        <v>1850</v>
      </c>
    </row>
    <row r="23188" spans="1:4" ht="15.75" hidden="1" customHeight="1">
      <c r="A23188" s="13" t="s">
        <v>403</v>
      </c>
      <c r="B23188" s="13">
        <v>1851</v>
      </c>
    </row>
    <row r="23189" spans="1:4" ht="15.75" hidden="1" customHeight="1">
      <c r="A23189" s="13" t="s">
        <v>403</v>
      </c>
      <c r="B23189" s="13">
        <v>1852</v>
      </c>
    </row>
    <row r="23190" spans="1:4" ht="15.75" hidden="1" customHeight="1">
      <c r="A23190" s="13" t="s">
        <v>403</v>
      </c>
      <c r="B23190" s="13">
        <v>1853</v>
      </c>
    </row>
    <row r="23191" spans="1:4" ht="15.75" hidden="1" customHeight="1">
      <c r="A23191" s="13" t="s">
        <v>403</v>
      </c>
      <c r="B23191" s="13">
        <v>1854</v>
      </c>
    </row>
    <row r="23192" spans="1:4" ht="15.75" hidden="1" customHeight="1">
      <c r="A23192" s="13" t="s">
        <v>403</v>
      </c>
      <c r="B23192" s="13">
        <v>1855</v>
      </c>
    </row>
    <row r="23193" spans="1:4" ht="15.75" hidden="1" customHeight="1">
      <c r="A23193" s="13" t="s">
        <v>403</v>
      </c>
      <c r="B23193" s="13">
        <v>1856</v>
      </c>
    </row>
    <row r="23194" spans="1:4" ht="15.75" hidden="1" customHeight="1">
      <c r="A23194" s="13" t="s">
        <v>403</v>
      </c>
      <c r="B23194" s="13">
        <v>1857</v>
      </c>
    </row>
    <row r="23195" spans="1:4" ht="15.75" hidden="1" customHeight="1">
      <c r="A23195" s="13" t="s">
        <v>403</v>
      </c>
      <c r="B23195" s="13">
        <v>1858</v>
      </c>
    </row>
    <row r="23196" spans="1:4" ht="15.75" hidden="1" customHeight="1">
      <c r="A23196" s="13" t="s">
        <v>403</v>
      </c>
      <c r="B23196" s="13">
        <v>1859</v>
      </c>
    </row>
    <row r="23197" spans="1:4" ht="15.75" hidden="1" customHeight="1">
      <c r="A23197" s="13" t="s">
        <v>403</v>
      </c>
      <c r="B23197" s="13">
        <v>1860</v>
      </c>
    </row>
    <row r="23198" spans="1:4" ht="15.75" hidden="1" customHeight="1">
      <c r="A23198" s="13" t="s">
        <v>403</v>
      </c>
      <c r="B23198" s="13">
        <v>1861</v>
      </c>
    </row>
    <row r="23199" spans="1:4" ht="15.75" hidden="1" customHeight="1">
      <c r="A23199" s="13" t="s">
        <v>403</v>
      </c>
      <c r="B23199" s="13">
        <v>1862</v>
      </c>
    </row>
    <row r="23200" spans="1:4" ht="15.75" hidden="1" customHeight="1">
      <c r="A23200" s="13" t="s">
        <v>403</v>
      </c>
      <c r="B23200" s="13">
        <v>1863</v>
      </c>
    </row>
    <row r="23201" spans="1:2" ht="15.75" hidden="1" customHeight="1">
      <c r="A23201" s="13" t="s">
        <v>403</v>
      </c>
      <c r="B23201" s="13">
        <v>1864</v>
      </c>
    </row>
    <row r="23202" spans="1:2" ht="15.75" hidden="1" customHeight="1">
      <c r="A23202" s="13" t="s">
        <v>403</v>
      </c>
      <c r="B23202" s="13">
        <v>1865</v>
      </c>
    </row>
    <row r="23203" spans="1:2" ht="15.75" hidden="1" customHeight="1">
      <c r="A23203" s="13" t="s">
        <v>403</v>
      </c>
      <c r="B23203" s="13">
        <v>1866</v>
      </c>
    </row>
    <row r="23204" spans="1:2" ht="15.75" hidden="1" customHeight="1">
      <c r="A23204" s="13" t="s">
        <v>403</v>
      </c>
      <c r="B23204" s="13">
        <v>1867</v>
      </c>
    </row>
    <row r="23205" spans="1:2" ht="15.75" hidden="1" customHeight="1">
      <c r="A23205" s="13" t="s">
        <v>403</v>
      </c>
      <c r="B23205" s="13">
        <v>1868</v>
      </c>
    </row>
    <row r="23206" spans="1:2" ht="15.75" hidden="1" customHeight="1">
      <c r="A23206" s="13" t="s">
        <v>403</v>
      </c>
      <c r="B23206" s="13">
        <v>1869</v>
      </c>
    </row>
    <row r="23207" spans="1:2" ht="15.75" hidden="1" customHeight="1">
      <c r="A23207" s="13" t="s">
        <v>403</v>
      </c>
      <c r="B23207" s="13">
        <v>1870</v>
      </c>
    </row>
    <row r="23208" spans="1:2" ht="15.75" hidden="1" customHeight="1">
      <c r="A23208" s="13" t="s">
        <v>403</v>
      </c>
      <c r="B23208" s="13">
        <v>1871</v>
      </c>
    </row>
    <row r="23209" spans="1:2" ht="15.75" hidden="1" customHeight="1">
      <c r="A23209" s="13" t="s">
        <v>403</v>
      </c>
      <c r="B23209" s="13">
        <v>1872</v>
      </c>
    </row>
    <row r="23210" spans="1:2" ht="15.75" hidden="1" customHeight="1">
      <c r="A23210" s="13" t="s">
        <v>403</v>
      </c>
      <c r="B23210" s="13">
        <v>1873</v>
      </c>
    </row>
    <row r="23211" spans="1:2" ht="15.75" hidden="1" customHeight="1">
      <c r="A23211" s="13" t="s">
        <v>403</v>
      </c>
      <c r="B23211" s="13">
        <v>1874</v>
      </c>
    </row>
    <row r="23212" spans="1:2" ht="15.75" hidden="1" customHeight="1">
      <c r="A23212" s="13" t="s">
        <v>403</v>
      </c>
      <c r="B23212" s="13">
        <v>1875</v>
      </c>
    </row>
    <row r="23213" spans="1:2" ht="15.75" hidden="1" customHeight="1">
      <c r="A23213" s="13" t="s">
        <v>403</v>
      </c>
      <c r="B23213" s="13">
        <v>1876</v>
      </c>
    </row>
    <row r="23214" spans="1:2" ht="15.75" hidden="1" customHeight="1">
      <c r="A23214" s="13" t="s">
        <v>403</v>
      </c>
      <c r="B23214" s="13">
        <v>1877</v>
      </c>
    </row>
    <row r="23215" spans="1:2" ht="15.75" hidden="1" customHeight="1">
      <c r="A23215" s="13" t="s">
        <v>403</v>
      </c>
      <c r="B23215" s="13">
        <v>1878</v>
      </c>
    </row>
    <row r="23216" spans="1:2" ht="15.75" hidden="1" customHeight="1">
      <c r="A23216" s="13" t="s">
        <v>403</v>
      </c>
      <c r="B23216" s="13">
        <v>1879</v>
      </c>
    </row>
    <row r="23217" spans="1:2" ht="15.75" hidden="1" customHeight="1">
      <c r="A23217" s="13" t="s">
        <v>403</v>
      </c>
      <c r="B23217" s="13">
        <v>1880</v>
      </c>
    </row>
    <row r="23218" spans="1:2" ht="15.75" hidden="1" customHeight="1">
      <c r="A23218" s="13" t="s">
        <v>403</v>
      </c>
      <c r="B23218" s="13">
        <v>1881</v>
      </c>
    </row>
    <row r="23219" spans="1:2" ht="15.75" hidden="1" customHeight="1">
      <c r="A23219" s="13" t="s">
        <v>403</v>
      </c>
      <c r="B23219" s="13">
        <v>1882</v>
      </c>
    </row>
    <row r="23220" spans="1:2" ht="15.75" hidden="1" customHeight="1">
      <c r="A23220" s="13" t="s">
        <v>403</v>
      </c>
      <c r="B23220" s="13">
        <v>1883</v>
      </c>
    </row>
    <row r="23221" spans="1:2" ht="15.75" hidden="1" customHeight="1">
      <c r="A23221" s="13" t="s">
        <v>403</v>
      </c>
      <c r="B23221" s="13">
        <v>1884</v>
      </c>
    </row>
    <row r="23222" spans="1:2" ht="15.75" hidden="1" customHeight="1">
      <c r="A23222" s="13" t="s">
        <v>403</v>
      </c>
      <c r="B23222" s="13">
        <v>1885</v>
      </c>
    </row>
    <row r="23223" spans="1:2" ht="15.75" hidden="1" customHeight="1">
      <c r="A23223" s="13" t="s">
        <v>403</v>
      </c>
      <c r="B23223" s="13">
        <v>1886</v>
      </c>
    </row>
    <row r="23224" spans="1:2" ht="15.75" hidden="1" customHeight="1">
      <c r="A23224" s="13" t="s">
        <v>403</v>
      </c>
      <c r="B23224" s="13">
        <v>1887</v>
      </c>
    </row>
    <row r="23225" spans="1:2" ht="15.75" hidden="1" customHeight="1">
      <c r="A23225" s="13" t="s">
        <v>403</v>
      </c>
      <c r="B23225" s="13">
        <v>1888</v>
      </c>
    </row>
    <row r="23226" spans="1:2" ht="15.75" hidden="1" customHeight="1">
      <c r="A23226" s="13" t="s">
        <v>403</v>
      </c>
      <c r="B23226" s="13">
        <v>1889</v>
      </c>
    </row>
    <row r="23227" spans="1:2" ht="15.75" hidden="1" customHeight="1">
      <c r="A23227" s="13" t="s">
        <v>403</v>
      </c>
      <c r="B23227" s="13">
        <v>1890</v>
      </c>
    </row>
    <row r="23228" spans="1:2" ht="15.75" hidden="1" customHeight="1">
      <c r="A23228" s="13" t="s">
        <v>403</v>
      </c>
      <c r="B23228" s="13">
        <v>1891</v>
      </c>
    </row>
    <row r="23229" spans="1:2" ht="15.75" hidden="1" customHeight="1">
      <c r="A23229" s="13" t="s">
        <v>403</v>
      </c>
      <c r="B23229" s="13">
        <v>1892</v>
      </c>
    </row>
    <row r="23230" spans="1:2" ht="15.75" hidden="1" customHeight="1">
      <c r="A23230" s="13" t="s">
        <v>403</v>
      </c>
      <c r="B23230" s="13">
        <v>1893</v>
      </c>
    </row>
    <row r="23231" spans="1:2" ht="15.75" hidden="1" customHeight="1">
      <c r="A23231" s="13" t="s">
        <v>403</v>
      </c>
      <c r="B23231" s="13">
        <v>1894</v>
      </c>
    </row>
    <row r="23232" spans="1:2" ht="15.75" hidden="1" customHeight="1">
      <c r="A23232" s="13" t="s">
        <v>403</v>
      </c>
      <c r="B23232" s="13">
        <v>1895</v>
      </c>
    </row>
    <row r="23233" spans="1:2" ht="15.75" hidden="1" customHeight="1">
      <c r="A23233" s="13" t="s">
        <v>403</v>
      </c>
      <c r="B23233" s="13">
        <v>1896</v>
      </c>
    </row>
    <row r="23234" spans="1:2" ht="15.75" hidden="1" customHeight="1">
      <c r="A23234" s="13" t="s">
        <v>403</v>
      </c>
      <c r="B23234" s="13">
        <v>1897</v>
      </c>
    </row>
    <row r="23235" spans="1:2" ht="15.75" hidden="1" customHeight="1">
      <c r="A23235" s="13" t="s">
        <v>403</v>
      </c>
      <c r="B23235" s="13">
        <v>1898</v>
      </c>
    </row>
    <row r="23236" spans="1:2" ht="15.75" hidden="1" customHeight="1">
      <c r="A23236" s="13" t="s">
        <v>403</v>
      </c>
      <c r="B23236" s="13">
        <v>1899</v>
      </c>
    </row>
    <row r="23237" spans="1:2" ht="15.75" hidden="1" customHeight="1">
      <c r="A23237" s="13" t="s">
        <v>403</v>
      </c>
      <c r="B23237" s="13">
        <v>1900</v>
      </c>
    </row>
    <row r="23238" spans="1:2" ht="15.75" hidden="1" customHeight="1">
      <c r="A23238" s="13" t="s">
        <v>403</v>
      </c>
      <c r="B23238" s="13">
        <v>1901</v>
      </c>
    </row>
    <row r="23239" spans="1:2" ht="15.75" hidden="1" customHeight="1">
      <c r="A23239" s="13" t="s">
        <v>403</v>
      </c>
      <c r="B23239" s="13">
        <v>1902</v>
      </c>
    </row>
    <row r="23240" spans="1:2" ht="15.75" hidden="1" customHeight="1">
      <c r="A23240" s="13" t="s">
        <v>403</v>
      </c>
      <c r="B23240" s="13">
        <v>1903</v>
      </c>
    </row>
    <row r="23241" spans="1:2" ht="15.75" hidden="1" customHeight="1">
      <c r="A23241" s="13" t="s">
        <v>403</v>
      </c>
      <c r="B23241" s="13">
        <v>1904</v>
      </c>
    </row>
    <row r="23242" spans="1:2" ht="15.75" hidden="1" customHeight="1">
      <c r="A23242" s="13" t="s">
        <v>403</v>
      </c>
      <c r="B23242" s="13">
        <v>1905</v>
      </c>
    </row>
    <row r="23243" spans="1:2" ht="15.75" hidden="1" customHeight="1">
      <c r="A23243" s="13" t="s">
        <v>403</v>
      </c>
      <c r="B23243" s="13">
        <v>1906</v>
      </c>
    </row>
    <row r="23244" spans="1:2" ht="15.75" hidden="1" customHeight="1">
      <c r="A23244" s="13" t="s">
        <v>403</v>
      </c>
      <c r="B23244" s="13">
        <v>1907</v>
      </c>
    </row>
    <row r="23245" spans="1:2" ht="15.75" hidden="1" customHeight="1">
      <c r="A23245" s="13" t="s">
        <v>403</v>
      </c>
      <c r="B23245" s="13">
        <v>1908</v>
      </c>
    </row>
    <row r="23246" spans="1:2" ht="15.75" hidden="1" customHeight="1">
      <c r="A23246" s="13" t="s">
        <v>403</v>
      </c>
      <c r="B23246" s="13">
        <v>1909</v>
      </c>
    </row>
    <row r="23247" spans="1:2" ht="15.75" hidden="1" customHeight="1">
      <c r="A23247" s="13" t="s">
        <v>403</v>
      </c>
      <c r="B23247" s="13">
        <v>1910</v>
      </c>
    </row>
    <row r="23248" spans="1:2" ht="15.75" hidden="1" customHeight="1">
      <c r="A23248" s="13" t="s">
        <v>403</v>
      </c>
      <c r="B23248" s="13">
        <v>1911</v>
      </c>
    </row>
    <row r="23249" spans="1:2" ht="15.75" hidden="1" customHeight="1">
      <c r="A23249" s="13" t="s">
        <v>403</v>
      </c>
      <c r="B23249" s="13">
        <v>1912</v>
      </c>
    </row>
    <row r="23250" spans="1:2" ht="15.75" hidden="1" customHeight="1">
      <c r="A23250" s="13" t="s">
        <v>403</v>
      </c>
      <c r="B23250" s="13">
        <v>1913</v>
      </c>
    </row>
    <row r="23251" spans="1:2" ht="15.75" hidden="1" customHeight="1">
      <c r="A23251" s="13" t="s">
        <v>403</v>
      </c>
      <c r="B23251" s="13">
        <v>1914</v>
      </c>
    </row>
    <row r="23252" spans="1:2" ht="15.75" hidden="1" customHeight="1">
      <c r="A23252" s="13" t="s">
        <v>403</v>
      </c>
      <c r="B23252" s="13">
        <v>1915</v>
      </c>
    </row>
    <row r="23253" spans="1:2" ht="15.75" hidden="1" customHeight="1">
      <c r="A23253" s="13" t="s">
        <v>403</v>
      </c>
      <c r="B23253" s="13">
        <v>1916</v>
      </c>
    </row>
    <row r="23254" spans="1:2" ht="15.75" hidden="1" customHeight="1">
      <c r="A23254" s="13" t="s">
        <v>403</v>
      </c>
      <c r="B23254" s="13">
        <v>1917</v>
      </c>
    </row>
    <row r="23255" spans="1:2" ht="15.75" hidden="1" customHeight="1">
      <c r="A23255" s="13" t="s">
        <v>403</v>
      </c>
      <c r="B23255" s="13">
        <v>1918</v>
      </c>
    </row>
    <row r="23256" spans="1:2" ht="15.75" hidden="1" customHeight="1">
      <c r="A23256" s="13" t="s">
        <v>403</v>
      </c>
      <c r="B23256" s="13">
        <v>1919</v>
      </c>
    </row>
    <row r="23257" spans="1:2" ht="15.75" hidden="1" customHeight="1">
      <c r="A23257" s="13" t="s">
        <v>403</v>
      </c>
      <c r="B23257" s="13">
        <v>1920</v>
      </c>
    </row>
    <row r="23258" spans="1:2" ht="15.75" hidden="1" customHeight="1">
      <c r="A23258" s="13" t="s">
        <v>403</v>
      </c>
      <c r="B23258" s="13">
        <v>1921</v>
      </c>
    </row>
    <row r="23259" spans="1:2" ht="15.75" hidden="1" customHeight="1">
      <c r="A23259" s="13" t="s">
        <v>403</v>
      </c>
      <c r="B23259" s="13">
        <v>1922</v>
      </c>
    </row>
    <row r="23260" spans="1:2" ht="15.75" hidden="1" customHeight="1">
      <c r="A23260" s="13" t="s">
        <v>403</v>
      </c>
      <c r="B23260" s="13">
        <v>1923</v>
      </c>
    </row>
    <row r="23261" spans="1:2" ht="15.75" hidden="1" customHeight="1">
      <c r="A23261" s="13" t="s">
        <v>403</v>
      </c>
      <c r="B23261" s="13">
        <v>1924</v>
      </c>
    </row>
    <row r="23262" spans="1:2" ht="15.75" hidden="1" customHeight="1">
      <c r="A23262" s="13" t="s">
        <v>403</v>
      </c>
      <c r="B23262" s="13">
        <v>1925</v>
      </c>
    </row>
    <row r="23263" spans="1:2" ht="15.75" hidden="1" customHeight="1">
      <c r="A23263" s="13" t="s">
        <v>403</v>
      </c>
      <c r="B23263" s="13">
        <v>1926</v>
      </c>
    </row>
    <row r="23264" spans="1:2" ht="15.75" hidden="1" customHeight="1">
      <c r="A23264" s="13" t="s">
        <v>403</v>
      </c>
      <c r="B23264" s="13">
        <v>1927</v>
      </c>
    </row>
    <row r="23265" spans="1:2" ht="15.75" hidden="1" customHeight="1">
      <c r="A23265" s="13" t="s">
        <v>403</v>
      </c>
      <c r="B23265" s="13">
        <v>1928</v>
      </c>
    </row>
    <row r="23266" spans="1:2" ht="15.75" hidden="1" customHeight="1">
      <c r="A23266" s="13" t="s">
        <v>403</v>
      </c>
      <c r="B23266" s="13">
        <v>1929</v>
      </c>
    </row>
    <row r="23267" spans="1:2" ht="15.75" hidden="1" customHeight="1">
      <c r="A23267" s="13" t="s">
        <v>403</v>
      </c>
      <c r="B23267" s="13">
        <v>1930</v>
      </c>
    </row>
    <row r="23268" spans="1:2" ht="15.75" hidden="1" customHeight="1">
      <c r="A23268" s="13" t="s">
        <v>403</v>
      </c>
      <c r="B23268" s="13">
        <v>1931</v>
      </c>
    </row>
    <row r="23269" spans="1:2" ht="15.75" hidden="1" customHeight="1">
      <c r="A23269" s="13" t="s">
        <v>403</v>
      </c>
      <c r="B23269" s="13">
        <v>1932</v>
      </c>
    </row>
    <row r="23270" spans="1:2" ht="15.75" hidden="1" customHeight="1">
      <c r="A23270" s="13" t="s">
        <v>403</v>
      </c>
      <c r="B23270" s="13">
        <v>1933</v>
      </c>
    </row>
    <row r="23271" spans="1:2" ht="15.75" hidden="1" customHeight="1">
      <c r="A23271" s="13" t="s">
        <v>403</v>
      </c>
      <c r="B23271" s="13">
        <v>1934</v>
      </c>
    </row>
    <row r="23272" spans="1:2" ht="15.75" hidden="1" customHeight="1">
      <c r="A23272" s="13" t="s">
        <v>403</v>
      </c>
      <c r="B23272" s="13">
        <v>1935</v>
      </c>
    </row>
    <row r="23273" spans="1:2" ht="15.75" hidden="1" customHeight="1">
      <c r="A23273" s="13" t="s">
        <v>403</v>
      </c>
      <c r="B23273" s="13">
        <v>1936</v>
      </c>
    </row>
    <row r="23274" spans="1:2" ht="15.75" hidden="1" customHeight="1">
      <c r="A23274" s="13" t="s">
        <v>403</v>
      </c>
      <c r="B23274" s="13">
        <v>1937</v>
      </c>
    </row>
    <row r="23275" spans="1:2" ht="15.75" hidden="1" customHeight="1">
      <c r="A23275" s="13" t="s">
        <v>403</v>
      </c>
      <c r="B23275" s="13">
        <v>1938</v>
      </c>
    </row>
    <row r="23276" spans="1:2" ht="15.75" hidden="1" customHeight="1">
      <c r="A23276" s="13" t="s">
        <v>403</v>
      </c>
      <c r="B23276" s="13">
        <v>1939</v>
      </c>
    </row>
    <row r="23277" spans="1:2" ht="15.75" hidden="1" customHeight="1">
      <c r="A23277" s="13" t="s">
        <v>403</v>
      </c>
      <c r="B23277" s="13">
        <v>1940</v>
      </c>
    </row>
    <row r="23278" spans="1:2" ht="15.75" hidden="1" customHeight="1">
      <c r="A23278" s="13" t="s">
        <v>403</v>
      </c>
      <c r="B23278" s="13">
        <v>1941</v>
      </c>
    </row>
    <row r="23279" spans="1:2" ht="15.75" hidden="1" customHeight="1">
      <c r="A23279" s="13" t="s">
        <v>403</v>
      </c>
      <c r="B23279" s="13">
        <v>1942</v>
      </c>
    </row>
    <row r="23280" spans="1:2" ht="15.75" hidden="1" customHeight="1">
      <c r="A23280" s="13" t="s">
        <v>403</v>
      </c>
      <c r="B23280" s="13">
        <v>1943</v>
      </c>
    </row>
    <row r="23281" spans="1:3" ht="15.75" hidden="1" customHeight="1">
      <c r="A23281" s="13" t="s">
        <v>403</v>
      </c>
      <c r="B23281" s="13">
        <v>1944</v>
      </c>
    </row>
    <row r="23282" spans="1:3" ht="15.75" hidden="1" customHeight="1">
      <c r="A23282" s="13" t="s">
        <v>403</v>
      </c>
      <c r="B23282" s="13">
        <v>1945</v>
      </c>
    </row>
    <row r="23283" spans="1:3" ht="15.75" hidden="1" customHeight="1">
      <c r="A23283" s="13" t="s">
        <v>403</v>
      </c>
      <c r="B23283" s="13">
        <v>1946</v>
      </c>
    </row>
    <row r="23284" spans="1:3" ht="15.75" hidden="1" customHeight="1">
      <c r="A23284" s="13" t="s">
        <v>403</v>
      </c>
      <c r="B23284" s="13">
        <v>1947</v>
      </c>
    </row>
    <row r="23285" spans="1:3" ht="15.75" hidden="1" customHeight="1">
      <c r="A23285" s="13" t="s">
        <v>403</v>
      </c>
      <c r="B23285" s="13">
        <v>1948</v>
      </c>
    </row>
    <row r="23286" spans="1:3" ht="15.75" hidden="1" customHeight="1">
      <c r="A23286" s="13" t="s">
        <v>403</v>
      </c>
      <c r="B23286" s="13">
        <v>1949</v>
      </c>
    </row>
    <row r="23287" spans="1:3" ht="15.75" hidden="1" customHeight="1">
      <c r="A23287" s="13" t="s">
        <v>403</v>
      </c>
      <c r="B23287" s="13">
        <v>1950</v>
      </c>
      <c r="C23287" s="13">
        <v>56875</v>
      </c>
    </row>
    <row r="23288" spans="1:3" ht="15.75" hidden="1" customHeight="1">
      <c r="A23288" s="13" t="s">
        <v>403</v>
      </c>
      <c r="B23288" s="13">
        <v>1951</v>
      </c>
      <c r="C23288" s="13">
        <v>57455</v>
      </c>
    </row>
    <row r="23289" spans="1:3" ht="15.75" hidden="1" customHeight="1">
      <c r="A23289" s="13" t="s">
        <v>403</v>
      </c>
      <c r="B23289" s="13">
        <v>1952</v>
      </c>
      <c r="C23289" s="13">
        <v>58053</v>
      </c>
    </row>
    <row r="23290" spans="1:3" ht="15.75" hidden="1" customHeight="1">
      <c r="A23290" s="13" t="s">
        <v>403</v>
      </c>
      <c r="B23290" s="13">
        <v>1953</v>
      </c>
      <c r="C23290" s="13">
        <v>58663</v>
      </c>
    </row>
    <row r="23291" spans="1:3" ht="15.75" hidden="1" customHeight="1">
      <c r="A23291" s="13" t="s">
        <v>403</v>
      </c>
      <c r="B23291" s="13">
        <v>1954</v>
      </c>
      <c r="C23291" s="13">
        <v>59243</v>
      </c>
    </row>
    <row r="23292" spans="1:3" ht="15.75" hidden="1" customHeight="1">
      <c r="A23292" s="13" t="s">
        <v>403</v>
      </c>
      <c r="B23292" s="13">
        <v>1955</v>
      </c>
      <c r="C23292" s="13">
        <v>59782</v>
      </c>
    </row>
    <row r="23293" spans="1:3" ht="15.75" hidden="1" customHeight="1">
      <c r="A23293" s="13" t="s">
        <v>403</v>
      </c>
      <c r="B23293" s="13">
        <v>1956</v>
      </c>
      <c r="C23293" s="13">
        <v>60304</v>
      </c>
    </row>
    <row r="23294" spans="1:3" ht="15.75" hidden="1" customHeight="1">
      <c r="A23294" s="13" t="s">
        <v>403</v>
      </c>
      <c r="B23294" s="13">
        <v>1957</v>
      </c>
      <c r="C23294" s="13">
        <v>60829</v>
      </c>
    </row>
    <row r="23295" spans="1:3" ht="15.75" hidden="1" customHeight="1">
      <c r="A23295" s="13" t="s">
        <v>403</v>
      </c>
      <c r="B23295" s="13">
        <v>1958</v>
      </c>
      <c r="C23295" s="13">
        <v>61373</v>
      </c>
    </row>
    <row r="23296" spans="1:3" ht="15.75" hidden="1" customHeight="1">
      <c r="A23296" s="13" t="s">
        <v>403</v>
      </c>
      <c r="B23296" s="13">
        <v>1959</v>
      </c>
      <c r="C23296" s="13">
        <v>61931</v>
      </c>
    </row>
    <row r="23297" spans="1:3" ht="15.75" hidden="1" customHeight="1">
      <c r="A23297" s="13" t="s">
        <v>403</v>
      </c>
      <c r="B23297" s="13">
        <v>1960</v>
      </c>
      <c r="C23297" s="13">
        <v>62510</v>
      </c>
    </row>
    <row r="23298" spans="1:3" ht="15.75" hidden="1" customHeight="1">
      <c r="A23298" s="13" t="s">
        <v>403</v>
      </c>
      <c r="B23298" s="13">
        <v>1961</v>
      </c>
      <c r="C23298" s="13">
        <v>63087</v>
      </c>
    </row>
    <row r="23299" spans="1:3" ht="15.75" hidden="1" customHeight="1">
      <c r="A23299" s="13" t="s">
        <v>403</v>
      </c>
      <c r="B23299" s="13">
        <v>1962</v>
      </c>
      <c r="C23299" s="13">
        <v>63705</v>
      </c>
    </row>
    <row r="23300" spans="1:3" ht="15.75" hidden="1" customHeight="1">
      <c r="A23300" s="13" t="s">
        <v>403</v>
      </c>
      <c r="B23300" s="13">
        <v>1963</v>
      </c>
      <c r="C23300" s="13">
        <v>64348</v>
      </c>
    </row>
    <row r="23301" spans="1:3" ht="15.75" hidden="1" customHeight="1">
      <c r="A23301" s="13" t="s">
        <v>403</v>
      </c>
      <c r="B23301" s="13">
        <v>1964</v>
      </c>
      <c r="C23301" s="13">
        <v>64986</v>
      </c>
    </row>
    <row r="23302" spans="1:3" ht="15.75" hidden="1" customHeight="1">
      <c r="A23302" s="13" t="s">
        <v>403</v>
      </c>
      <c r="B23302" s="13">
        <v>1965</v>
      </c>
      <c r="C23302" s="13">
        <v>65618</v>
      </c>
    </row>
    <row r="23303" spans="1:3" ht="15.75" hidden="1" customHeight="1">
      <c r="A23303" s="13" t="s">
        <v>403</v>
      </c>
      <c r="B23303" s="13">
        <v>1966</v>
      </c>
      <c r="C23303" s="13">
        <v>66259</v>
      </c>
    </row>
    <row r="23304" spans="1:3" ht="15.75" hidden="1" customHeight="1">
      <c r="A23304" s="13" t="s">
        <v>403</v>
      </c>
      <c r="B23304" s="13">
        <v>1967</v>
      </c>
      <c r="C23304" s="13">
        <v>66881</v>
      </c>
    </row>
    <row r="23305" spans="1:3" ht="15.75" hidden="1" customHeight="1">
      <c r="A23305" s="13" t="s">
        <v>403</v>
      </c>
      <c r="B23305" s="13">
        <v>1968</v>
      </c>
      <c r="C23305" s="13">
        <v>67444</v>
      </c>
    </row>
    <row r="23306" spans="1:3" ht="15.75" hidden="1" customHeight="1">
      <c r="A23306" s="13" t="s">
        <v>403</v>
      </c>
      <c r="B23306" s="13">
        <v>1969</v>
      </c>
      <c r="C23306" s="13">
        <v>67931</v>
      </c>
    </row>
    <row r="23307" spans="1:3" ht="15.75" hidden="1" customHeight="1">
      <c r="A23307" s="13" t="s">
        <v>403</v>
      </c>
      <c r="B23307" s="13">
        <v>1970</v>
      </c>
      <c r="C23307" s="13">
        <v>68371</v>
      </c>
    </row>
    <row r="23308" spans="1:3" ht="15.75" hidden="1" customHeight="1">
      <c r="A23308" s="13" t="s">
        <v>403</v>
      </c>
      <c r="B23308" s="13">
        <v>1971</v>
      </c>
      <c r="C23308" s="13">
        <v>69094</v>
      </c>
    </row>
    <row r="23309" spans="1:3" ht="15.75" hidden="1" customHeight="1">
      <c r="A23309" s="13" t="s">
        <v>403</v>
      </c>
      <c r="B23309" s="13">
        <v>1972</v>
      </c>
      <c r="C23309" s="13">
        <v>70168</v>
      </c>
    </row>
    <row r="23310" spans="1:3" ht="15.75" hidden="1" customHeight="1">
      <c r="A23310" s="13" t="s">
        <v>403</v>
      </c>
      <c r="B23310" s="13">
        <v>1973</v>
      </c>
      <c r="C23310" s="13">
        <v>71256</v>
      </c>
    </row>
    <row r="23311" spans="1:3" ht="15.75" hidden="1" customHeight="1">
      <c r="A23311" s="13" t="s">
        <v>403</v>
      </c>
      <c r="B23311" s="13">
        <v>1974</v>
      </c>
      <c r="C23311" s="13">
        <v>72241</v>
      </c>
    </row>
    <row r="23312" spans="1:3" ht="15.75" hidden="1" customHeight="1">
      <c r="A23312" s="13" t="s">
        <v>403</v>
      </c>
      <c r="B23312" s="13">
        <v>1975</v>
      </c>
      <c r="C23312" s="13">
        <v>73128</v>
      </c>
    </row>
    <row r="23313" spans="1:3" ht="15.75" hidden="1" customHeight="1">
      <c r="A23313" s="13" t="s">
        <v>403</v>
      </c>
      <c r="B23313" s="13">
        <v>1976</v>
      </c>
      <c r="C23313" s="13">
        <v>73806</v>
      </c>
    </row>
    <row r="23314" spans="1:3" ht="15.75" hidden="1" customHeight="1">
      <c r="A23314" s="13" t="s">
        <v>403</v>
      </c>
      <c r="B23314" s="13">
        <v>1977</v>
      </c>
      <c r="C23314" s="13">
        <v>74239</v>
      </c>
    </row>
    <row r="23315" spans="1:3" ht="15.75" hidden="1" customHeight="1">
      <c r="A23315" s="13" t="s">
        <v>403</v>
      </c>
      <c r="B23315" s="13">
        <v>1978</v>
      </c>
      <c r="C23315" s="13">
        <v>74572</v>
      </c>
    </row>
    <row r="23316" spans="1:3" ht="15.75" hidden="1" customHeight="1">
      <c r="A23316" s="13" t="s">
        <v>403</v>
      </c>
      <c r="B23316" s="13">
        <v>1979</v>
      </c>
      <c r="C23316" s="13">
        <v>74876</v>
      </c>
    </row>
    <row r="23317" spans="1:3" ht="15.75" hidden="1" customHeight="1">
      <c r="A23317" s="13" t="s">
        <v>403</v>
      </c>
      <c r="B23317" s="13">
        <v>1980</v>
      </c>
      <c r="C23317" s="13">
        <v>75144</v>
      </c>
    </row>
    <row r="23318" spans="1:3" ht="15.75" hidden="1" customHeight="1">
      <c r="A23318" s="13" t="s">
        <v>403</v>
      </c>
      <c r="B23318" s="13">
        <v>1981</v>
      </c>
      <c r="C23318" s="13">
        <v>75608</v>
      </c>
    </row>
    <row r="23319" spans="1:3" ht="15.75" hidden="1" customHeight="1">
      <c r="A23319" s="13" t="s">
        <v>403</v>
      </c>
      <c r="B23319" s="13">
        <v>1982</v>
      </c>
      <c r="C23319" s="13">
        <v>76378</v>
      </c>
    </row>
    <row r="23320" spans="1:3" ht="15.75" hidden="1" customHeight="1">
      <c r="A23320" s="13" t="s">
        <v>403</v>
      </c>
      <c r="B23320" s="13">
        <v>1983</v>
      </c>
      <c r="C23320" s="13">
        <v>77236</v>
      </c>
    </row>
    <row r="23321" spans="1:3" ht="15.75" hidden="1" customHeight="1">
      <c r="A23321" s="13" t="s">
        <v>403</v>
      </c>
      <c r="B23321" s="13">
        <v>1984</v>
      </c>
      <c r="C23321" s="13">
        <v>78063</v>
      </c>
    </row>
    <row r="23322" spans="1:3" ht="15.75" hidden="1" customHeight="1">
      <c r="A23322" s="13" t="s">
        <v>403</v>
      </c>
      <c r="B23322" s="13">
        <v>1985</v>
      </c>
      <c r="C23322" s="13">
        <v>78893</v>
      </c>
    </row>
    <row r="23323" spans="1:3" ht="15.75" hidden="1" customHeight="1">
      <c r="A23323" s="13" t="s">
        <v>403</v>
      </c>
      <c r="B23323" s="13">
        <v>1986</v>
      </c>
      <c r="C23323" s="13">
        <v>79735</v>
      </c>
    </row>
    <row r="23324" spans="1:3" ht="15.75" hidden="1" customHeight="1">
      <c r="A23324" s="13" t="s">
        <v>403</v>
      </c>
      <c r="B23324" s="13">
        <v>1987</v>
      </c>
      <c r="C23324" s="13">
        <v>80598</v>
      </c>
    </row>
    <row r="23325" spans="1:3" ht="15.75" hidden="1" customHeight="1">
      <c r="A23325" s="13" t="s">
        <v>403</v>
      </c>
      <c r="B23325" s="13">
        <v>1988</v>
      </c>
      <c r="C23325" s="13">
        <v>81448</v>
      </c>
    </row>
    <row r="23326" spans="1:3" ht="15.75" hidden="1" customHeight="1">
      <c r="A23326" s="13" t="s">
        <v>403</v>
      </c>
      <c r="B23326" s="13">
        <v>1989</v>
      </c>
      <c r="C23326" s="13">
        <v>82226</v>
      </c>
    </row>
    <row r="23327" spans="1:3" ht="15.75" hidden="1" customHeight="1">
      <c r="A23327" s="13" t="s">
        <v>403</v>
      </c>
      <c r="B23327" s="13">
        <v>1990</v>
      </c>
      <c r="C23327" s="13">
        <v>82897</v>
      </c>
    </row>
    <row r="23328" spans="1:3" ht="15.75" hidden="1" customHeight="1">
      <c r="A23328" s="13" t="s">
        <v>403</v>
      </c>
      <c r="B23328" s="13">
        <v>1991</v>
      </c>
      <c r="C23328" s="13">
        <v>83392</v>
      </c>
    </row>
    <row r="23329" spans="1:3" ht="15.75" hidden="1" customHeight="1">
      <c r="A23329" s="13" t="s">
        <v>403</v>
      </c>
      <c r="B23329" s="13">
        <v>1992</v>
      </c>
      <c r="C23329" s="13">
        <v>83741</v>
      </c>
    </row>
    <row r="23330" spans="1:3" ht="15.75" hidden="1" customHeight="1">
      <c r="A23330" s="13" t="s">
        <v>403</v>
      </c>
      <c r="B23330" s="13">
        <v>1993</v>
      </c>
      <c r="C23330" s="13">
        <v>84016</v>
      </c>
    </row>
    <row r="23331" spans="1:3" ht="15.75" hidden="1" customHeight="1">
      <c r="A23331" s="13" t="s">
        <v>403</v>
      </c>
      <c r="B23331" s="13">
        <v>1994</v>
      </c>
      <c r="C23331" s="13">
        <v>84196</v>
      </c>
    </row>
    <row r="23332" spans="1:3" ht="15.75" hidden="1" customHeight="1">
      <c r="A23332" s="13" t="s">
        <v>403</v>
      </c>
      <c r="B23332" s="13">
        <v>1995</v>
      </c>
      <c r="C23332" s="13">
        <v>84311</v>
      </c>
    </row>
    <row r="23333" spans="1:3" ht="15.75" hidden="1" customHeight="1">
      <c r="A23333" s="13" t="s">
        <v>403</v>
      </c>
      <c r="B23333" s="13">
        <v>1996</v>
      </c>
      <c r="C23333" s="13">
        <v>84570</v>
      </c>
    </row>
    <row r="23334" spans="1:3" ht="15.75" hidden="1" customHeight="1">
      <c r="A23334" s="13" t="s">
        <v>403</v>
      </c>
      <c r="B23334" s="13">
        <v>1997</v>
      </c>
      <c r="C23334" s="13">
        <v>85035</v>
      </c>
    </row>
    <row r="23335" spans="1:3" ht="15.75" hidden="1" customHeight="1">
      <c r="A23335" s="13" t="s">
        <v>403</v>
      </c>
      <c r="B23335" s="13">
        <v>1998</v>
      </c>
      <c r="C23335" s="13">
        <v>85502</v>
      </c>
    </row>
    <row r="23336" spans="1:3" ht="15.75" hidden="1" customHeight="1">
      <c r="A23336" s="13" t="s">
        <v>403</v>
      </c>
      <c r="B23336" s="13">
        <v>1999</v>
      </c>
      <c r="C23336" s="13">
        <v>85908</v>
      </c>
    </row>
    <row r="23337" spans="1:3" ht="15.75" hidden="1" customHeight="1">
      <c r="A23337" s="13" t="s">
        <v>403</v>
      </c>
      <c r="B23337" s="13">
        <v>2000</v>
      </c>
      <c r="C23337" s="13">
        <v>86211</v>
      </c>
    </row>
    <row r="23338" spans="1:3" ht="15.75" hidden="1" customHeight="1">
      <c r="A23338" s="13" t="s">
        <v>403</v>
      </c>
      <c r="B23338" s="13">
        <v>2001</v>
      </c>
      <c r="C23338" s="13">
        <v>86777</v>
      </c>
    </row>
    <row r="23339" spans="1:3" ht="15.75" hidden="1" customHeight="1">
      <c r="A23339" s="13" t="s">
        <v>403</v>
      </c>
      <c r="B23339" s="13">
        <v>2002</v>
      </c>
      <c r="C23339" s="13">
        <v>87742</v>
      </c>
    </row>
    <row r="23340" spans="1:3" ht="15.75" hidden="1" customHeight="1">
      <c r="A23340" s="13" t="s">
        <v>403</v>
      </c>
      <c r="B23340" s="13">
        <v>2003</v>
      </c>
      <c r="C23340" s="13">
        <v>88777</v>
      </c>
    </row>
    <row r="23341" spans="1:3" ht="15.75" hidden="1" customHeight="1">
      <c r="A23341" s="13" t="s">
        <v>403</v>
      </c>
      <c r="B23341" s="13">
        <v>2004</v>
      </c>
      <c r="C23341" s="13">
        <v>89831</v>
      </c>
    </row>
    <row r="23342" spans="1:3" ht="15.75" hidden="1" customHeight="1">
      <c r="A23342" s="13" t="s">
        <v>403</v>
      </c>
      <c r="B23342" s="13">
        <v>2005</v>
      </c>
      <c r="C23342" s="13">
        <v>90913</v>
      </c>
    </row>
    <row r="23343" spans="1:3" ht="15.75" hidden="1" customHeight="1">
      <c r="A23343" s="13" t="s">
        <v>403</v>
      </c>
      <c r="B23343" s="13">
        <v>2006</v>
      </c>
      <c r="C23343" s="13">
        <v>91973</v>
      </c>
    </row>
    <row r="23344" spans="1:3" ht="15.75" hidden="1" customHeight="1">
      <c r="A23344" s="13" t="s">
        <v>403</v>
      </c>
      <c r="B23344" s="13">
        <v>2007</v>
      </c>
      <c r="C23344" s="13">
        <v>93043</v>
      </c>
    </row>
    <row r="23345" spans="1:3" ht="15.75" hidden="1" customHeight="1">
      <c r="A23345" s="13" t="s">
        <v>403</v>
      </c>
      <c r="B23345" s="13">
        <v>2008</v>
      </c>
      <c r="C23345" s="13">
        <v>94112</v>
      </c>
    </row>
    <row r="23346" spans="1:3" ht="15.75" hidden="1" customHeight="1">
      <c r="A23346" s="13" t="s">
        <v>403</v>
      </c>
      <c r="B23346" s="13">
        <v>2009</v>
      </c>
      <c r="C23346" s="13">
        <v>95150</v>
      </c>
    </row>
    <row r="23347" spans="1:3" ht="15.75" hidden="1" customHeight="1">
      <c r="A23347" s="13" t="s">
        <v>403</v>
      </c>
      <c r="B23347" s="13">
        <v>2010</v>
      </c>
      <c r="C23347" s="13">
        <v>96164</v>
      </c>
    </row>
    <row r="23348" spans="1:3" ht="15.75" hidden="1" customHeight="1">
      <c r="A23348" s="13" t="s">
        <v>403</v>
      </c>
      <c r="B23348" s="13">
        <v>2011</v>
      </c>
      <c r="C23348" s="13">
        <v>96853</v>
      </c>
    </row>
    <row r="23349" spans="1:3" ht="15.75" hidden="1" customHeight="1">
      <c r="A23349" s="13" t="s">
        <v>403</v>
      </c>
      <c r="B23349" s="13">
        <v>2012</v>
      </c>
      <c r="C23349" s="13">
        <v>97438</v>
      </c>
    </row>
    <row r="23350" spans="1:3" ht="15.75" hidden="1" customHeight="1">
      <c r="A23350" s="13" t="s">
        <v>403</v>
      </c>
      <c r="B23350" s="13">
        <v>2013</v>
      </c>
      <c r="C23350" s="13">
        <v>98427</v>
      </c>
    </row>
    <row r="23351" spans="1:3" ht="15.75" hidden="1" customHeight="1">
      <c r="A23351" s="13" t="s">
        <v>403</v>
      </c>
      <c r="B23351" s="13">
        <v>2014</v>
      </c>
      <c r="C23351" s="13">
        <v>99390</v>
      </c>
    </row>
    <row r="23352" spans="1:3" ht="15.75" hidden="1" customHeight="1">
      <c r="A23352" s="13" t="s">
        <v>403</v>
      </c>
      <c r="B23352" s="13">
        <v>2015</v>
      </c>
      <c r="C23352" s="13">
        <v>100572</v>
      </c>
    </row>
    <row r="23353" spans="1:3" ht="15.75" hidden="1" customHeight="1">
      <c r="A23353" s="13" t="s">
        <v>403</v>
      </c>
      <c r="B23353" s="13">
        <v>2016</v>
      </c>
      <c r="C23353" s="13">
        <v>102152</v>
      </c>
    </row>
    <row r="23354" spans="1:3" ht="15.75" hidden="1" customHeight="1">
      <c r="A23354" s="13" t="s">
        <v>403</v>
      </c>
      <c r="B23354" s="13">
        <v>2017</v>
      </c>
      <c r="C23354" s="13">
        <v>103623</v>
      </c>
    </row>
    <row r="23355" spans="1:3" ht="15.75" hidden="1" customHeight="1">
      <c r="A23355" s="13" t="s">
        <v>403</v>
      </c>
      <c r="B23355" s="13">
        <v>2018</v>
      </c>
      <c r="C23355" s="13">
        <v>105387</v>
      </c>
    </row>
    <row r="23356" spans="1:3" ht="15.75" hidden="1" customHeight="1">
      <c r="A23356" s="13" t="s">
        <v>403</v>
      </c>
      <c r="B23356" s="13">
        <v>2019</v>
      </c>
      <c r="C23356" s="13">
        <v>107055</v>
      </c>
    </row>
    <row r="23357" spans="1:3" ht="15.75" hidden="1" customHeight="1">
      <c r="A23357" s="13" t="s">
        <v>403</v>
      </c>
      <c r="B23357" s="13">
        <v>2020</v>
      </c>
      <c r="C23357" s="13">
        <v>108332</v>
      </c>
    </row>
    <row r="23358" spans="1:3" ht="15.75" hidden="1" customHeight="1">
      <c r="A23358" s="13" t="s">
        <v>403</v>
      </c>
      <c r="B23358" s="13">
        <v>2021</v>
      </c>
      <c r="C23358" s="13">
        <v>109634</v>
      </c>
    </row>
    <row r="23359" spans="1:3" ht="15.75" hidden="1" customHeight="1">
      <c r="A23359" s="13" t="s">
        <v>404</v>
      </c>
      <c r="B23359" s="13">
        <v>1850</v>
      </c>
      <c r="C23359" s="13">
        <v>296997</v>
      </c>
    </row>
    <row r="23360" spans="1:3" ht="15.75" hidden="1" customHeight="1">
      <c r="A23360" s="13" t="s">
        <v>404</v>
      </c>
      <c r="B23360" s="13">
        <v>1851</v>
      </c>
      <c r="C23360" s="13">
        <v>296270</v>
      </c>
    </row>
    <row r="23361" spans="1:3" ht="15.75" hidden="1" customHeight="1">
      <c r="A23361" s="13" t="s">
        <v>404</v>
      </c>
      <c r="B23361" s="13">
        <v>1852</v>
      </c>
      <c r="C23361" s="13">
        <v>294557</v>
      </c>
    </row>
    <row r="23362" spans="1:3" ht="15.75" hidden="1" customHeight="1">
      <c r="A23362" s="13" t="s">
        <v>404</v>
      </c>
      <c r="B23362" s="13">
        <v>1853</v>
      </c>
      <c r="C23362" s="13">
        <v>291862</v>
      </c>
    </row>
    <row r="23363" spans="1:3" ht="15.75" hidden="1" customHeight="1">
      <c r="A23363" s="13" t="s">
        <v>404</v>
      </c>
      <c r="B23363" s="13">
        <v>1854</v>
      </c>
      <c r="C23363" s="13">
        <v>289190</v>
      </c>
    </row>
    <row r="23364" spans="1:3" ht="15.75" hidden="1" customHeight="1">
      <c r="A23364" s="13" t="s">
        <v>404</v>
      </c>
      <c r="B23364" s="13">
        <v>1855</v>
      </c>
      <c r="C23364" s="13">
        <v>286539</v>
      </c>
    </row>
    <row r="23365" spans="1:3" ht="15.75" hidden="1" customHeight="1">
      <c r="A23365" s="13" t="s">
        <v>404</v>
      </c>
      <c r="B23365" s="13">
        <v>1856</v>
      </c>
      <c r="C23365" s="13">
        <v>283909</v>
      </c>
    </row>
    <row r="23366" spans="1:3" ht="15.75" hidden="1" customHeight="1">
      <c r="A23366" s="13" t="s">
        <v>404</v>
      </c>
      <c r="B23366" s="13">
        <v>1857</v>
      </c>
      <c r="C23366" s="13">
        <v>281301</v>
      </c>
    </row>
    <row r="23367" spans="1:3" ht="15.75" hidden="1" customHeight="1">
      <c r="A23367" s="13" t="s">
        <v>404</v>
      </c>
      <c r="B23367" s="13">
        <v>1858</v>
      </c>
      <c r="C23367" s="13">
        <v>278714</v>
      </c>
    </row>
    <row r="23368" spans="1:3" ht="15.75" hidden="1" customHeight="1">
      <c r="A23368" s="13" t="s">
        <v>404</v>
      </c>
      <c r="B23368" s="13">
        <v>1859</v>
      </c>
      <c r="C23368" s="13">
        <v>276148</v>
      </c>
    </row>
    <row r="23369" spans="1:3" ht="15.75" hidden="1" customHeight="1">
      <c r="A23369" s="13" t="s">
        <v>404</v>
      </c>
      <c r="B23369" s="13">
        <v>1860</v>
      </c>
      <c r="C23369" s="13">
        <v>273602</v>
      </c>
    </row>
    <row r="23370" spans="1:3" ht="15.75" hidden="1" customHeight="1">
      <c r="A23370" s="13" t="s">
        <v>404</v>
      </c>
      <c r="B23370" s="13">
        <v>1861</v>
      </c>
      <c r="C23370" s="13">
        <v>271077</v>
      </c>
    </row>
    <row r="23371" spans="1:3" ht="15.75" hidden="1" customHeight="1">
      <c r="A23371" s="13" t="s">
        <v>404</v>
      </c>
      <c r="B23371" s="13">
        <v>1862</v>
      </c>
      <c r="C23371" s="13">
        <v>268573</v>
      </c>
    </row>
    <row r="23372" spans="1:3" ht="15.75" hidden="1" customHeight="1">
      <c r="A23372" s="13" t="s">
        <v>404</v>
      </c>
      <c r="B23372" s="13">
        <v>1863</v>
      </c>
      <c r="C23372" s="13">
        <v>266088</v>
      </c>
    </row>
    <row r="23373" spans="1:3" ht="15.75" hidden="1" customHeight="1">
      <c r="A23373" s="13" t="s">
        <v>404</v>
      </c>
      <c r="B23373" s="13">
        <v>1864</v>
      </c>
      <c r="C23373" s="13">
        <v>263624</v>
      </c>
    </row>
    <row r="23374" spans="1:3" ht="15.75" hidden="1" customHeight="1">
      <c r="A23374" s="13" t="s">
        <v>404</v>
      </c>
      <c r="B23374" s="13">
        <v>1865</v>
      </c>
      <c r="C23374" s="13">
        <v>261180</v>
      </c>
    </row>
    <row r="23375" spans="1:3" ht="15.75" hidden="1" customHeight="1">
      <c r="A23375" s="13" t="s">
        <v>404</v>
      </c>
      <c r="B23375" s="13">
        <v>1866</v>
      </c>
      <c r="C23375" s="13">
        <v>258756</v>
      </c>
    </row>
    <row r="23376" spans="1:3" ht="15.75" hidden="1" customHeight="1">
      <c r="A23376" s="13" t="s">
        <v>404</v>
      </c>
      <c r="B23376" s="13">
        <v>1867</v>
      </c>
      <c r="C23376" s="13">
        <v>256351</v>
      </c>
    </row>
    <row r="23377" spans="1:3" ht="15.75" hidden="1" customHeight="1">
      <c r="A23377" s="13" t="s">
        <v>404</v>
      </c>
      <c r="B23377" s="13">
        <v>1868</v>
      </c>
      <c r="C23377" s="13">
        <v>253966</v>
      </c>
    </row>
    <row r="23378" spans="1:3" ht="15.75" hidden="1" customHeight="1">
      <c r="A23378" s="13" t="s">
        <v>404</v>
      </c>
      <c r="B23378" s="13">
        <v>1869</v>
      </c>
      <c r="C23378" s="13">
        <v>252101</v>
      </c>
    </row>
    <row r="23379" spans="1:3" ht="15.75" hidden="1" customHeight="1">
      <c r="A23379" s="13" t="s">
        <v>404</v>
      </c>
      <c r="B23379" s="13">
        <v>1870</v>
      </c>
      <c r="C23379" s="13">
        <v>250751</v>
      </c>
    </row>
    <row r="23380" spans="1:3" ht="15.75" hidden="1" customHeight="1">
      <c r="A23380" s="13" t="s">
        <v>404</v>
      </c>
      <c r="B23380" s="13">
        <v>1871</v>
      </c>
      <c r="C23380" s="13">
        <v>249908</v>
      </c>
    </row>
    <row r="23381" spans="1:3" ht="15.75" hidden="1" customHeight="1">
      <c r="A23381" s="13" t="s">
        <v>404</v>
      </c>
      <c r="B23381" s="13">
        <v>1872</v>
      </c>
      <c r="C23381" s="13">
        <v>249567</v>
      </c>
    </row>
    <row r="23382" spans="1:3" ht="15.75" hidden="1" customHeight="1">
      <c r="A23382" s="13" t="s">
        <v>404</v>
      </c>
      <c r="B23382" s="13">
        <v>1873</v>
      </c>
      <c r="C23382" s="13">
        <v>249722</v>
      </c>
    </row>
    <row r="23383" spans="1:3" ht="15.75" hidden="1" customHeight="1">
      <c r="A23383" s="13" t="s">
        <v>404</v>
      </c>
      <c r="B23383" s="13">
        <v>1874</v>
      </c>
      <c r="C23383" s="13">
        <v>249873</v>
      </c>
    </row>
    <row r="23384" spans="1:3" ht="15.75" hidden="1" customHeight="1">
      <c r="A23384" s="13" t="s">
        <v>404</v>
      </c>
      <c r="B23384" s="13">
        <v>1875</v>
      </c>
      <c r="C23384" s="13">
        <v>250023</v>
      </c>
    </row>
    <row r="23385" spans="1:3" ht="15.75" hidden="1" customHeight="1">
      <c r="A23385" s="13" t="s">
        <v>404</v>
      </c>
      <c r="B23385" s="13">
        <v>1876</v>
      </c>
      <c r="C23385" s="13">
        <v>250169</v>
      </c>
    </row>
    <row r="23386" spans="1:3" ht="15.75" hidden="1" customHeight="1">
      <c r="A23386" s="13" t="s">
        <v>404</v>
      </c>
      <c r="B23386" s="13">
        <v>1877</v>
      </c>
      <c r="C23386" s="13">
        <v>250312</v>
      </c>
    </row>
    <row r="23387" spans="1:3" ht="15.75" hidden="1" customHeight="1">
      <c r="A23387" s="13" t="s">
        <v>404</v>
      </c>
      <c r="B23387" s="13">
        <v>1878</v>
      </c>
      <c r="C23387" s="13">
        <v>250453</v>
      </c>
    </row>
    <row r="23388" spans="1:3" ht="15.75" hidden="1" customHeight="1">
      <c r="A23388" s="13" t="s">
        <v>404</v>
      </c>
      <c r="B23388" s="13">
        <v>1879</v>
      </c>
      <c r="C23388" s="13">
        <v>250591</v>
      </c>
    </row>
    <row r="23389" spans="1:3" ht="15.75" hidden="1" customHeight="1">
      <c r="A23389" s="13" t="s">
        <v>404</v>
      </c>
      <c r="B23389" s="13">
        <v>1880</v>
      </c>
      <c r="C23389" s="13">
        <v>250725</v>
      </c>
    </row>
    <row r="23390" spans="1:3" ht="15.75" hidden="1" customHeight="1">
      <c r="A23390" s="13" t="s">
        <v>404</v>
      </c>
      <c r="B23390" s="13">
        <v>1881</v>
      </c>
      <c r="C23390" s="13">
        <v>250857</v>
      </c>
    </row>
    <row r="23391" spans="1:3" ht="15.75" hidden="1" customHeight="1">
      <c r="A23391" s="13" t="s">
        <v>404</v>
      </c>
      <c r="B23391" s="13">
        <v>1882</v>
      </c>
      <c r="C23391" s="13">
        <v>250986</v>
      </c>
    </row>
    <row r="23392" spans="1:3" ht="15.75" hidden="1" customHeight="1">
      <c r="A23392" s="13" t="s">
        <v>404</v>
      </c>
      <c r="B23392" s="13">
        <v>1883</v>
      </c>
      <c r="C23392" s="13">
        <v>251112</v>
      </c>
    </row>
    <row r="23393" spans="1:3" ht="15.75" hidden="1" customHeight="1">
      <c r="A23393" s="13" t="s">
        <v>404</v>
      </c>
      <c r="B23393" s="13">
        <v>1884</v>
      </c>
      <c r="C23393" s="13">
        <v>251234</v>
      </c>
    </row>
    <row r="23394" spans="1:3" ht="15.75" hidden="1" customHeight="1">
      <c r="A23394" s="13" t="s">
        <v>404</v>
      </c>
      <c r="B23394" s="13">
        <v>1885</v>
      </c>
      <c r="C23394" s="13">
        <v>251354</v>
      </c>
    </row>
    <row r="23395" spans="1:3" ht="15.75" hidden="1" customHeight="1">
      <c r="A23395" s="13" t="s">
        <v>404</v>
      </c>
      <c r="B23395" s="13">
        <v>1886</v>
      </c>
      <c r="C23395" s="13">
        <v>251471</v>
      </c>
    </row>
    <row r="23396" spans="1:3" ht="15.75" hidden="1" customHeight="1">
      <c r="A23396" s="13" t="s">
        <v>404</v>
      </c>
      <c r="B23396" s="13">
        <v>1887</v>
      </c>
      <c r="C23396" s="13">
        <v>251584</v>
      </c>
    </row>
    <row r="23397" spans="1:3" ht="15.75" hidden="1" customHeight="1">
      <c r="A23397" s="13" t="s">
        <v>404</v>
      </c>
      <c r="B23397" s="13">
        <v>1888</v>
      </c>
      <c r="C23397" s="13">
        <v>251694</v>
      </c>
    </row>
    <row r="23398" spans="1:3" ht="15.75" hidden="1" customHeight="1">
      <c r="A23398" s="13" t="s">
        <v>404</v>
      </c>
      <c r="B23398" s="13">
        <v>1889</v>
      </c>
      <c r="C23398" s="13">
        <v>251802</v>
      </c>
    </row>
    <row r="23399" spans="1:3" ht="15.75" hidden="1" customHeight="1">
      <c r="A23399" s="13" t="s">
        <v>404</v>
      </c>
      <c r="B23399" s="13">
        <v>1890</v>
      </c>
      <c r="C23399" s="13">
        <v>251905</v>
      </c>
    </row>
    <row r="23400" spans="1:3" ht="15.75" hidden="1" customHeight="1">
      <c r="A23400" s="13" t="s">
        <v>404</v>
      </c>
      <c r="B23400" s="13">
        <v>1891</v>
      </c>
      <c r="C23400" s="13">
        <v>252006</v>
      </c>
    </row>
    <row r="23401" spans="1:3" ht="15.75" hidden="1" customHeight="1">
      <c r="A23401" s="13" t="s">
        <v>404</v>
      </c>
      <c r="B23401" s="13">
        <v>1892</v>
      </c>
      <c r="C23401" s="13">
        <v>252104</v>
      </c>
    </row>
    <row r="23402" spans="1:3" ht="15.75" hidden="1" customHeight="1">
      <c r="A23402" s="13" t="s">
        <v>404</v>
      </c>
      <c r="B23402" s="13">
        <v>1893</v>
      </c>
      <c r="C23402" s="13">
        <v>252198</v>
      </c>
    </row>
    <row r="23403" spans="1:3" ht="15.75" hidden="1" customHeight="1">
      <c r="A23403" s="13" t="s">
        <v>404</v>
      </c>
      <c r="B23403" s="13">
        <v>1894</v>
      </c>
      <c r="C23403" s="13">
        <v>252289</v>
      </c>
    </row>
    <row r="23404" spans="1:3" ht="15.75" hidden="1" customHeight="1">
      <c r="A23404" s="13" t="s">
        <v>404</v>
      </c>
      <c r="B23404" s="13">
        <v>1895</v>
      </c>
      <c r="C23404" s="13">
        <v>252376</v>
      </c>
    </row>
    <row r="23405" spans="1:3" ht="15.75" hidden="1" customHeight="1">
      <c r="A23405" s="13" t="s">
        <v>404</v>
      </c>
      <c r="B23405" s="13">
        <v>1896</v>
      </c>
      <c r="C23405" s="13">
        <v>252460</v>
      </c>
    </row>
    <row r="23406" spans="1:3" ht="15.75" hidden="1" customHeight="1">
      <c r="A23406" s="13" t="s">
        <v>404</v>
      </c>
      <c r="B23406" s="13">
        <v>1897</v>
      </c>
      <c r="C23406" s="13">
        <v>252541</v>
      </c>
    </row>
    <row r="23407" spans="1:3" ht="15.75" hidden="1" customHeight="1">
      <c r="A23407" s="13" t="s">
        <v>404</v>
      </c>
      <c r="B23407" s="13">
        <v>1898</v>
      </c>
      <c r="C23407" s="13">
        <v>252618</v>
      </c>
    </row>
    <row r="23408" spans="1:3" ht="15.75" hidden="1" customHeight="1">
      <c r="A23408" s="13" t="s">
        <v>404</v>
      </c>
      <c r="B23408" s="13">
        <v>1899</v>
      </c>
      <c r="C23408" s="13">
        <v>253247</v>
      </c>
    </row>
    <row r="23409" spans="1:3" ht="15.75" hidden="1" customHeight="1">
      <c r="A23409" s="13" t="s">
        <v>404</v>
      </c>
      <c r="B23409" s="13">
        <v>1900</v>
      </c>
      <c r="C23409" s="13">
        <v>254431</v>
      </c>
    </row>
    <row r="23410" spans="1:3" ht="15.75" hidden="1" customHeight="1">
      <c r="A23410" s="13" t="s">
        <v>404</v>
      </c>
      <c r="B23410" s="13">
        <v>1901</v>
      </c>
      <c r="C23410" s="13">
        <v>256176</v>
      </c>
    </row>
    <row r="23411" spans="1:3" ht="15.75" hidden="1" customHeight="1">
      <c r="A23411" s="13" t="s">
        <v>404</v>
      </c>
      <c r="B23411" s="13">
        <v>1902</v>
      </c>
      <c r="C23411" s="13">
        <v>258484</v>
      </c>
    </row>
    <row r="23412" spans="1:3" ht="15.75" hidden="1" customHeight="1">
      <c r="A23412" s="13" t="s">
        <v>404</v>
      </c>
      <c r="B23412" s="13">
        <v>1903</v>
      </c>
      <c r="C23412" s="13">
        <v>261361</v>
      </c>
    </row>
    <row r="23413" spans="1:3" ht="15.75" hidden="1" customHeight="1">
      <c r="A23413" s="13" t="s">
        <v>404</v>
      </c>
      <c r="B23413" s="13">
        <v>1904</v>
      </c>
      <c r="C23413" s="13">
        <v>264266</v>
      </c>
    </row>
    <row r="23414" spans="1:3" ht="15.75" hidden="1" customHeight="1">
      <c r="A23414" s="13" t="s">
        <v>404</v>
      </c>
      <c r="B23414" s="13">
        <v>1905</v>
      </c>
      <c r="C23414" s="13">
        <v>267200</v>
      </c>
    </row>
    <row r="23415" spans="1:3" ht="15.75" hidden="1" customHeight="1">
      <c r="A23415" s="13" t="s">
        <v>404</v>
      </c>
      <c r="B23415" s="13">
        <v>1906</v>
      </c>
      <c r="C23415" s="13">
        <v>270162</v>
      </c>
    </row>
    <row r="23416" spans="1:3" ht="15.75" hidden="1" customHeight="1">
      <c r="A23416" s="13" t="s">
        <v>404</v>
      </c>
      <c r="B23416" s="13">
        <v>1907</v>
      </c>
      <c r="C23416" s="13">
        <v>273153</v>
      </c>
    </row>
    <row r="23417" spans="1:3" ht="15.75" hidden="1" customHeight="1">
      <c r="A23417" s="13" t="s">
        <v>404</v>
      </c>
      <c r="B23417" s="13">
        <v>1908</v>
      </c>
      <c r="C23417" s="13">
        <v>276174</v>
      </c>
    </row>
    <row r="23418" spans="1:3" ht="15.75" hidden="1" customHeight="1">
      <c r="A23418" s="13" t="s">
        <v>404</v>
      </c>
      <c r="B23418" s="13">
        <v>1909</v>
      </c>
      <c r="C23418" s="13">
        <v>276309</v>
      </c>
    </row>
    <row r="23419" spans="1:3" ht="15.75" hidden="1" customHeight="1">
      <c r="A23419" s="13" t="s">
        <v>404</v>
      </c>
      <c r="B23419" s="13">
        <v>1910</v>
      </c>
      <c r="C23419" s="13">
        <v>273656</v>
      </c>
    </row>
    <row r="23420" spans="1:3" ht="15.75" hidden="1" customHeight="1">
      <c r="A23420" s="13" t="s">
        <v>404</v>
      </c>
      <c r="B23420" s="13">
        <v>1911</v>
      </c>
      <c r="C23420" s="13">
        <v>268306</v>
      </c>
    </row>
    <row r="23421" spans="1:3" ht="15.75" hidden="1" customHeight="1">
      <c r="A23421" s="13" t="s">
        <v>404</v>
      </c>
      <c r="B23421" s="13">
        <v>1912</v>
      </c>
      <c r="C23421" s="13">
        <v>260350</v>
      </c>
    </row>
    <row r="23422" spans="1:3" ht="15.75" hidden="1" customHeight="1">
      <c r="A23422" s="13" t="s">
        <v>404</v>
      </c>
      <c r="B23422" s="13">
        <v>1913</v>
      </c>
      <c r="C23422" s="13">
        <v>249872</v>
      </c>
    </row>
    <row r="23423" spans="1:3" ht="15.75" hidden="1" customHeight="1">
      <c r="A23423" s="13" t="s">
        <v>404</v>
      </c>
      <c r="B23423" s="13">
        <v>1914</v>
      </c>
      <c r="C23423" s="13">
        <v>239812</v>
      </c>
    </row>
    <row r="23424" spans="1:3" ht="15.75" hidden="1" customHeight="1">
      <c r="A23424" s="13" t="s">
        <v>404</v>
      </c>
      <c r="B23424" s="13">
        <v>1915</v>
      </c>
      <c r="C23424" s="13">
        <v>230154</v>
      </c>
    </row>
    <row r="23425" spans="1:3" ht="15.75" hidden="1" customHeight="1">
      <c r="A23425" s="13" t="s">
        <v>404</v>
      </c>
      <c r="B23425" s="13">
        <v>1916</v>
      </c>
      <c r="C23425" s="13">
        <v>220881</v>
      </c>
    </row>
    <row r="23426" spans="1:3" ht="15.75" hidden="1" customHeight="1">
      <c r="A23426" s="13" t="s">
        <v>404</v>
      </c>
      <c r="B23426" s="13">
        <v>1917</v>
      </c>
      <c r="C23426" s="13">
        <v>211978</v>
      </c>
    </row>
    <row r="23427" spans="1:3" ht="15.75" hidden="1" customHeight="1">
      <c r="A23427" s="13" t="s">
        <v>404</v>
      </c>
      <c r="B23427" s="13">
        <v>1918</v>
      </c>
      <c r="C23427" s="13">
        <v>204246</v>
      </c>
    </row>
    <row r="23428" spans="1:3" ht="15.75" hidden="1" customHeight="1">
      <c r="A23428" s="13" t="s">
        <v>404</v>
      </c>
      <c r="B23428" s="13">
        <v>1919</v>
      </c>
      <c r="C23428" s="13">
        <v>199033</v>
      </c>
    </row>
    <row r="23429" spans="1:3" ht="15.75" hidden="1" customHeight="1">
      <c r="A23429" s="13" t="s">
        <v>404</v>
      </c>
      <c r="B23429" s="13">
        <v>1920</v>
      </c>
      <c r="C23429" s="13">
        <v>196295</v>
      </c>
    </row>
    <row r="23430" spans="1:3" ht="15.75" hidden="1" customHeight="1">
      <c r="A23430" s="13" t="s">
        <v>404</v>
      </c>
      <c r="B23430" s="13">
        <v>1921</v>
      </c>
      <c r="C23430" s="13">
        <v>195996</v>
      </c>
    </row>
    <row r="23431" spans="1:3" ht="15.75" hidden="1" customHeight="1">
      <c r="A23431" s="13" t="s">
        <v>404</v>
      </c>
      <c r="B23431" s="13">
        <v>1922</v>
      </c>
      <c r="C23431" s="13">
        <v>198098</v>
      </c>
    </row>
    <row r="23432" spans="1:3" ht="15.75" hidden="1" customHeight="1">
      <c r="A23432" s="13" t="s">
        <v>404</v>
      </c>
      <c r="B23432" s="13">
        <v>1923</v>
      </c>
      <c r="C23432" s="13">
        <v>202568</v>
      </c>
    </row>
    <row r="23433" spans="1:3" ht="15.75" hidden="1" customHeight="1">
      <c r="A23433" s="13" t="s">
        <v>404</v>
      </c>
      <c r="B23433" s="13">
        <v>1924</v>
      </c>
      <c r="C23433" s="13">
        <v>207139</v>
      </c>
    </row>
    <row r="23434" spans="1:3" ht="15.75" hidden="1" customHeight="1">
      <c r="A23434" s="13" t="s">
        <v>404</v>
      </c>
      <c r="B23434" s="13">
        <v>1925</v>
      </c>
      <c r="C23434" s="13">
        <v>211813</v>
      </c>
    </row>
    <row r="23435" spans="1:3" ht="15.75" hidden="1" customHeight="1">
      <c r="A23435" s="13" t="s">
        <v>404</v>
      </c>
      <c r="B23435" s="13">
        <v>1926</v>
      </c>
      <c r="C23435" s="13">
        <v>216593</v>
      </c>
    </row>
    <row r="23436" spans="1:3" ht="15.75" hidden="1" customHeight="1">
      <c r="A23436" s="13" t="s">
        <v>404</v>
      </c>
      <c r="B23436" s="13">
        <v>1927</v>
      </c>
      <c r="C23436" s="13">
        <v>221480</v>
      </c>
    </row>
    <row r="23437" spans="1:3" ht="15.75" hidden="1" customHeight="1">
      <c r="A23437" s="13" t="s">
        <v>404</v>
      </c>
      <c r="B23437" s="13">
        <v>1928</v>
      </c>
      <c r="C23437" s="13">
        <v>226478</v>
      </c>
    </row>
    <row r="23438" spans="1:3" ht="15.75" hidden="1" customHeight="1">
      <c r="A23438" s="13" t="s">
        <v>404</v>
      </c>
      <c r="B23438" s="13">
        <v>1929</v>
      </c>
      <c r="C23438" s="13">
        <v>230520</v>
      </c>
    </row>
    <row r="23439" spans="1:3" ht="15.75" hidden="1" customHeight="1">
      <c r="A23439" s="13" t="s">
        <v>404</v>
      </c>
      <c r="B23439" s="13">
        <v>1930</v>
      </c>
      <c r="C23439" s="13">
        <v>233585</v>
      </c>
    </row>
    <row r="23440" spans="1:3" ht="15.75" hidden="1" customHeight="1">
      <c r="A23440" s="13" t="s">
        <v>404</v>
      </c>
      <c r="B23440" s="13">
        <v>1931</v>
      </c>
      <c r="C23440" s="13">
        <v>235652</v>
      </c>
    </row>
    <row r="23441" spans="1:3" ht="15.75" hidden="1" customHeight="1">
      <c r="A23441" s="13" t="s">
        <v>404</v>
      </c>
      <c r="B23441" s="13">
        <v>1932</v>
      </c>
      <c r="C23441" s="13">
        <v>236696</v>
      </c>
    </row>
    <row r="23442" spans="1:3" ht="15.75" hidden="1" customHeight="1">
      <c r="A23442" s="13" t="s">
        <v>404</v>
      </c>
      <c r="B23442" s="13">
        <v>1933</v>
      </c>
      <c r="C23442" s="13">
        <v>236696</v>
      </c>
    </row>
    <row r="23443" spans="1:3" ht="15.75" hidden="1" customHeight="1">
      <c r="A23443" s="13" t="s">
        <v>404</v>
      </c>
      <c r="B23443" s="13">
        <v>1934</v>
      </c>
      <c r="C23443" s="13">
        <v>236696</v>
      </c>
    </row>
    <row r="23444" spans="1:3" ht="15.75" hidden="1" customHeight="1">
      <c r="A23444" s="13" t="s">
        <v>404</v>
      </c>
      <c r="B23444" s="13">
        <v>1935</v>
      </c>
      <c r="C23444" s="13">
        <v>236696</v>
      </c>
    </row>
    <row r="23445" spans="1:3" ht="15.75" hidden="1" customHeight="1">
      <c r="A23445" s="13" t="s">
        <v>404</v>
      </c>
      <c r="B23445" s="13">
        <v>1936</v>
      </c>
      <c r="C23445" s="13">
        <v>236696</v>
      </c>
    </row>
    <row r="23446" spans="1:3" ht="15.75" hidden="1" customHeight="1">
      <c r="A23446" s="13" t="s">
        <v>404</v>
      </c>
      <c r="B23446" s="13">
        <v>1937</v>
      </c>
      <c r="C23446" s="13">
        <v>236696</v>
      </c>
    </row>
    <row r="23447" spans="1:3" ht="15.75" hidden="1" customHeight="1">
      <c r="A23447" s="13" t="s">
        <v>404</v>
      </c>
      <c r="B23447" s="13">
        <v>1938</v>
      </c>
      <c r="C23447" s="13">
        <v>236696</v>
      </c>
    </row>
    <row r="23448" spans="1:3" ht="15.75" hidden="1" customHeight="1">
      <c r="A23448" s="13" t="s">
        <v>404</v>
      </c>
      <c r="B23448" s="13">
        <v>1939</v>
      </c>
      <c r="C23448" s="13">
        <v>239756</v>
      </c>
    </row>
    <row r="23449" spans="1:3" ht="15.75" hidden="1" customHeight="1">
      <c r="A23449" s="13" t="s">
        <v>404</v>
      </c>
      <c r="B23449" s="13">
        <v>1940</v>
      </c>
      <c r="C23449" s="13">
        <v>246075</v>
      </c>
    </row>
    <row r="23450" spans="1:3" ht="15.75" hidden="1" customHeight="1">
      <c r="A23450" s="13" t="s">
        <v>404</v>
      </c>
      <c r="B23450" s="13">
        <v>1941</v>
      </c>
      <c r="C23450" s="13">
        <v>255861</v>
      </c>
    </row>
    <row r="23451" spans="1:3" ht="15.75" hidden="1" customHeight="1">
      <c r="A23451" s="13" t="s">
        <v>404</v>
      </c>
      <c r="B23451" s="13">
        <v>1942</v>
      </c>
      <c r="C23451" s="13">
        <v>269341</v>
      </c>
    </row>
    <row r="23452" spans="1:3" ht="15.75" hidden="1" customHeight="1">
      <c r="A23452" s="13" t="s">
        <v>404</v>
      </c>
      <c r="B23452" s="13">
        <v>1943</v>
      </c>
      <c r="C23452" s="13">
        <v>286751</v>
      </c>
    </row>
    <row r="23453" spans="1:3" ht="15.75" hidden="1" customHeight="1">
      <c r="A23453" s="13" t="s">
        <v>404</v>
      </c>
      <c r="B23453" s="13">
        <v>1944</v>
      </c>
      <c r="C23453" s="13">
        <v>305288</v>
      </c>
    </row>
    <row r="23454" spans="1:3" ht="15.75" hidden="1" customHeight="1">
      <c r="A23454" s="13" t="s">
        <v>404</v>
      </c>
      <c r="B23454" s="13">
        <v>1945</v>
      </c>
      <c r="C23454" s="13">
        <v>325022</v>
      </c>
    </row>
    <row r="23455" spans="1:3" ht="15.75" hidden="1" customHeight="1">
      <c r="A23455" s="13" t="s">
        <v>404</v>
      </c>
      <c r="B23455" s="13">
        <v>1946</v>
      </c>
      <c r="C23455" s="13">
        <v>346033</v>
      </c>
    </row>
    <row r="23456" spans="1:3" ht="15.75" hidden="1" customHeight="1">
      <c r="A23456" s="13" t="s">
        <v>404</v>
      </c>
      <c r="B23456" s="13">
        <v>1947</v>
      </c>
      <c r="C23456" s="13">
        <v>368401</v>
      </c>
    </row>
    <row r="23457" spans="1:4" ht="15.75" hidden="1" customHeight="1">
      <c r="A23457" s="13" t="s">
        <v>404</v>
      </c>
      <c r="B23457" s="13">
        <v>1948</v>
      </c>
      <c r="C23457" s="13">
        <v>392215</v>
      </c>
    </row>
    <row r="23458" spans="1:4" ht="15.75" hidden="1" customHeight="1">
      <c r="A23458" s="13" t="s">
        <v>404</v>
      </c>
      <c r="B23458" s="13">
        <v>1949</v>
      </c>
      <c r="C23458" s="13">
        <v>415581</v>
      </c>
    </row>
    <row r="23459" spans="1:4" ht="15.75" hidden="1" customHeight="1">
      <c r="A23459" s="13" t="s">
        <v>404</v>
      </c>
      <c r="B23459" s="13">
        <v>1950</v>
      </c>
      <c r="C23459" s="13">
        <v>438397</v>
      </c>
      <c r="D23459" s="13">
        <v>0.17199999999999999</v>
      </c>
    </row>
    <row r="23460" spans="1:4" ht="15.75" hidden="1" customHeight="1">
      <c r="A23460" s="13" t="s">
        <v>404</v>
      </c>
      <c r="B23460" s="13">
        <v>1951</v>
      </c>
      <c r="C23460" s="13">
        <v>469976</v>
      </c>
      <c r="D23460" s="13">
        <v>0.161</v>
      </c>
    </row>
    <row r="23461" spans="1:4" ht="15.75" hidden="1" customHeight="1">
      <c r="A23461" s="13" t="s">
        <v>404</v>
      </c>
      <c r="B23461" s="13">
        <v>1952</v>
      </c>
      <c r="C23461" s="13">
        <v>504575</v>
      </c>
      <c r="D23461" s="13">
        <v>0.19400000000000001</v>
      </c>
    </row>
    <row r="23462" spans="1:4" ht="15.75" hidden="1" customHeight="1">
      <c r="A23462" s="13" t="s">
        <v>404</v>
      </c>
      <c r="B23462" s="13">
        <v>1953</v>
      </c>
      <c r="C23462" s="13">
        <v>541624</v>
      </c>
      <c r="D23462" s="13">
        <v>0.21299999999999999</v>
      </c>
    </row>
    <row r="23463" spans="1:4" ht="15.75" hidden="1" customHeight="1">
      <c r="A23463" s="13" t="s">
        <v>404</v>
      </c>
      <c r="B23463" s="13">
        <v>1954</v>
      </c>
      <c r="C23463" s="13">
        <v>580804</v>
      </c>
      <c r="D23463" s="13">
        <v>0.253</v>
      </c>
    </row>
    <row r="23464" spans="1:4" ht="15.75" hidden="1" customHeight="1">
      <c r="A23464" s="13" t="s">
        <v>404</v>
      </c>
      <c r="B23464" s="13">
        <v>1955</v>
      </c>
      <c r="C23464" s="13">
        <v>622015</v>
      </c>
      <c r="D23464" s="13">
        <v>0.38100000000000001</v>
      </c>
    </row>
    <row r="23465" spans="1:4" ht="15.75" hidden="1" customHeight="1">
      <c r="A23465" s="13" t="s">
        <v>404</v>
      </c>
      <c r="B23465" s="13">
        <v>1956</v>
      </c>
      <c r="C23465" s="13">
        <v>665073</v>
      </c>
      <c r="D23465" s="13">
        <v>0.45</v>
      </c>
    </row>
    <row r="23466" spans="1:4" ht="15.75" hidden="1" customHeight="1">
      <c r="A23466" s="13" t="s">
        <v>404</v>
      </c>
      <c r="B23466" s="13">
        <v>1957</v>
      </c>
      <c r="C23466" s="13">
        <v>709855</v>
      </c>
      <c r="D23466" s="13">
        <v>0.49399999999999999</v>
      </c>
    </row>
    <row r="23467" spans="1:4" ht="15.75" hidden="1" customHeight="1">
      <c r="A23467" s="13" t="s">
        <v>404</v>
      </c>
      <c r="B23467" s="13">
        <v>1958</v>
      </c>
      <c r="C23467" s="13">
        <v>755915</v>
      </c>
      <c r="D23467" s="13">
        <v>0.52400000000000002</v>
      </c>
    </row>
    <row r="23468" spans="1:4" ht="15.75" hidden="1" customHeight="1">
      <c r="A23468" s="13" t="s">
        <v>404</v>
      </c>
      <c r="B23468" s="13">
        <v>1959</v>
      </c>
      <c r="C23468" s="13">
        <v>802364</v>
      </c>
      <c r="D23468" s="13">
        <v>0.65500000000000003</v>
      </c>
    </row>
    <row r="23469" spans="1:4" ht="15.75" hidden="1" customHeight="1">
      <c r="A23469" s="13" t="s">
        <v>404</v>
      </c>
      <c r="B23469" s="13">
        <v>1960</v>
      </c>
      <c r="C23469" s="13">
        <v>847944</v>
      </c>
      <c r="D23469" s="13">
        <v>0.74299999999999999</v>
      </c>
    </row>
    <row r="23470" spans="1:4" ht="15.75" hidden="1" customHeight="1">
      <c r="A23470" s="13" t="s">
        <v>404</v>
      </c>
      <c r="B23470" s="13">
        <v>1961</v>
      </c>
      <c r="C23470" s="13">
        <v>891854</v>
      </c>
      <c r="D23470" s="13">
        <v>0.97699999999999998</v>
      </c>
    </row>
    <row r="23471" spans="1:4" ht="15.75" hidden="1" customHeight="1">
      <c r="A23471" s="13" t="s">
        <v>404</v>
      </c>
      <c r="B23471" s="13">
        <v>1962</v>
      </c>
      <c r="C23471" s="13">
        <v>934620</v>
      </c>
      <c r="D23471" s="13">
        <v>1.0469999999999999</v>
      </c>
    </row>
    <row r="23472" spans="1:4" ht="15.75" hidden="1" customHeight="1">
      <c r="A23472" s="13" t="s">
        <v>404</v>
      </c>
      <c r="B23472" s="13">
        <v>1963</v>
      </c>
      <c r="C23472" s="13">
        <v>978607</v>
      </c>
      <c r="D23472" s="13">
        <v>1.2190000000000001</v>
      </c>
    </row>
    <row r="23473" spans="1:4" ht="15.75" hidden="1" customHeight="1">
      <c r="A23473" s="13" t="s">
        <v>404</v>
      </c>
      <c r="B23473" s="13">
        <v>1964</v>
      </c>
      <c r="C23473" s="13">
        <v>1029461</v>
      </c>
      <c r="D23473" s="13">
        <v>1.2410000000000001</v>
      </c>
    </row>
    <row r="23474" spans="1:4" ht="15.75" hidden="1" customHeight="1">
      <c r="A23474" s="13" t="s">
        <v>404</v>
      </c>
      <c r="B23474" s="13">
        <v>1965</v>
      </c>
      <c r="C23474" s="13">
        <v>1093482</v>
      </c>
      <c r="D23474" s="13">
        <v>1.42</v>
      </c>
    </row>
    <row r="23475" spans="1:4" ht="15.75" hidden="1" customHeight="1">
      <c r="A23475" s="13" t="s">
        <v>404</v>
      </c>
      <c r="B23475" s="13">
        <v>1966</v>
      </c>
      <c r="C23475" s="13">
        <v>1172775</v>
      </c>
      <c r="D23475" s="13">
        <v>1.581</v>
      </c>
    </row>
    <row r="23476" spans="1:4" ht="15.75" hidden="1" customHeight="1">
      <c r="A23476" s="13" t="s">
        <v>404</v>
      </c>
      <c r="B23476" s="13">
        <v>1967</v>
      </c>
      <c r="C23476" s="13">
        <v>1265693</v>
      </c>
      <c r="D23476" s="13">
        <v>1.413</v>
      </c>
    </row>
    <row r="23477" spans="1:4" ht="15.75" hidden="1" customHeight="1">
      <c r="A23477" s="13" t="s">
        <v>404</v>
      </c>
      <c r="B23477" s="13">
        <v>1968</v>
      </c>
      <c r="C23477" s="13">
        <v>1366656</v>
      </c>
      <c r="D23477" s="13">
        <v>1.504</v>
      </c>
    </row>
    <row r="23478" spans="1:4" ht="15.75" hidden="1" customHeight="1">
      <c r="A23478" s="13" t="s">
        <v>404</v>
      </c>
      <c r="B23478" s="13">
        <v>1969</v>
      </c>
      <c r="C23478" s="13">
        <v>1466436</v>
      </c>
      <c r="D23478" s="13">
        <v>1.7569999999999999</v>
      </c>
    </row>
    <row r="23479" spans="1:4" ht="15.75" hidden="1" customHeight="1">
      <c r="A23479" s="13" t="s">
        <v>404</v>
      </c>
      <c r="B23479" s="13">
        <v>1970</v>
      </c>
      <c r="C23479" s="13">
        <v>1557376</v>
      </c>
      <c r="D23479" s="13">
        <v>1.556</v>
      </c>
    </row>
    <row r="23480" spans="1:4" ht="15.75" hidden="1" customHeight="1">
      <c r="A23480" s="13" t="s">
        <v>404</v>
      </c>
      <c r="B23480" s="13">
        <v>1971</v>
      </c>
      <c r="C23480" s="13">
        <v>1636331</v>
      </c>
      <c r="D23480" s="13">
        <v>1.6539999999999999</v>
      </c>
    </row>
    <row r="23481" spans="1:4" ht="15.75" hidden="1" customHeight="1">
      <c r="A23481" s="13" t="s">
        <v>404</v>
      </c>
      <c r="B23481" s="13">
        <v>1972</v>
      </c>
      <c r="C23481" s="13">
        <v>1704794</v>
      </c>
      <c r="D23481" s="13">
        <v>1.9139999999999999</v>
      </c>
    </row>
    <row r="23482" spans="1:4" ht="15.75" hidden="1" customHeight="1">
      <c r="A23482" s="13" t="s">
        <v>404</v>
      </c>
      <c r="B23482" s="13">
        <v>1973</v>
      </c>
      <c r="C23482" s="13">
        <v>1767422</v>
      </c>
      <c r="D23482" s="13">
        <v>2.2000000000000002</v>
      </c>
    </row>
    <row r="23483" spans="1:4" ht="15.75" hidden="1" customHeight="1">
      <c r="A23483" s="13" t="s">
        <v>404</v>
      </c>
      <c r="B23483" s="13">
        <v>1974</v>
      </c>
      <c r="C23483" s="13">
        <v>1827591</v>
      </c>
      <c r="D23483" s="13">
        <v>2.2250000000000001</v>
      </c>
    </row>
    <row r="23484" spans="1:4" ht="15.75" hidden="1" customHeight="1">
      <c r="A23484" s="13" t="s">
        <v>404</v>
      </c>
      <c r="B23484" s="13">
        <v>1975</v>
      </c>
      <c r="C23484" s="13">
        <v>1886638</v>
      </c>
      <c r="D23484" s="13">
        <v>2.4889999999999999</v>
      </c>
    </row>
    <row r="23485" spans="1:4" ht="15.75" hidden="1" customHeight="1">
      <c r="A23485" s="13" t="s">
        <v>404</v>
      </c>
      <c r="B23485" s="13">
        <v>1976</v>
      </c>
      <c r="C23485" s="13">
        <v>1945148</v>
      </c>
      <c r="D23485" s="13">
        <v>2.9449999999999998</v>
      </c>
    </row>
    <row r="23486" spans="1:4" ht="15.75" hidden="1" customHeight="1">
      <c r="A23486" s="13" t="s">
        <v>404</v>
      </c>
      <c r="B23486" s="13">
        <v>1977</v>
      </c>
      <c r="C23486" s="13">
        <v>2005436</v>
      </c>
      <c r="D23486" s="13">
        <v>3.1539999999999999</v>
      </c>
    </row>
    <row r="23487" spans="1:4" ht="15.75" hidden="1" customHeight="1">
      <c r="A23487" s="13" t="s">
        <v>404</v>
      </c>
      <c r="B23487" s="13">
        <v>1978</v>
      </c>
      <c r="C23487" s="13">
        <v>2069110</v>
      </c>
      <c r="D23487" s="13">
        <v>3.6269999999999998</v>
      </c>
    </row>
    <row r="23488" spans="1:4" ht="15.75" hidden="1" customHeight="1">
      <c r="A23488" s="13" t="s">
        <v>404</v>
      </c>
      <c r="B23488" s="13">
        <v>1979</v>
      </c>
      <c r="C23488" s="13">
        <v>2138073</v>
      </c>
      <c r="D23488" s="13">
        <v>3.7770000000000001</v>
      </c>
    </row>
    <row r="23489" spans="1:4" ht="15.75" hidden="1" customHeight="1">
      <c r="A23489" s="13" t="s">
        <v>404</v>
      </c>
      <c r="B23489" s="13">
        <v>1980</v>
      </c>
      <c r="C23489" s="13">
        <v>2216908</v>
      </c>
      <c r="D23489" s="13">
        <v>4.6959999999999997</v>
      </c>
    </row>
    <row r="23490" spans="1:4" ht="15.75" hidden="1" customHeight="1">
      <c r="A23490" s="13" t="s">
        <v>404</v>
      </c>
      <c r="B23490" s="13">
        <v>1981</v>
      </c>
      <c r="C23490" s="13">
        <v>2306655</v>
      </c>
      <c r="D23490" s="13">
        <v>5.8250000000000002</v>
      </c>
    </row>
    <row r="23491" spans="1:4" ht="15.75" hidden="1" customHeight="1">
      <c r="A23491" s="13" t="s">
        <v>404</v>
      </c>
      <c r="B23491" s="13">
        <v>1982</v>
      </c>
      <c r="C23491" s="13">
        <v>2406352</v>
      </c>
      <c r="D23491" s="13">
        <v>6.2560000000000002</v>
      </c>
    </row>
    <row r="23492" spans="1:4" ht="15.75" hidden="1" customHeight="1">
      <c r="A23492" s="13" t="s">
        <v>404</v>
      </c>
      <c r="B23492" s="13">
        <v>1983</v>
      </c>
      <c r="C23492" s="13">
        <v>2514792</v>
      </c>
      <c r="D23492" s="13">
        <v>7.3</v>
      </c>
    </row>
    <row r="23493" spans="1:4" ht="15.75" hidden="1" customHeight="1">
      <c r="A23493" s="13" t="s">
        <v>404</v>
      </c>
      <c r="B23493" s="13">
        <v>1984</v>
      </c>
      <c r="C23493" s="13">
        <v>2629947</v>
      </c>
      <c r="D23493" s="13">
        <v>8.2469999999999999</v>
      </c>
    </row>
    <row r="23494" spans="1:4" ht="15.75" hidden="1" customHeight="1">
      <c r="A23494" s="13" t="s">
        <v>404</v>
      </c>
      <c r="B23494" s="13">
        <v>1985</v>
      </c>
      <c r="C23494" s="13">
        <v>2751501</v>
      </c>
      <c r="D23494" s="13">
        <v>8.4220000000000006</v>
      </c>
    </row>
    <row r="23495" spans="1:4" ht="15.75" hidden="1" customHeight="1">
      <c r="A23495" s="13" t="s">
        <v>404</v>
      </c>
      <c r="B23495" s="13">
        <v>1986</v>
      </c>
      <c r="C23495" s="13">
        <v>2879812</v>
      </c>
      <c r="D23495" s="13">
        <v>9.1649999999999991</v>
      </c>
    </row>
    <row r="23496" spans="1:4" ht="15.75" hidden="1" customHeight="1">
      <c r="A23496" s="13" t="s">
        <v>404</v>
      </c>
      <c r="B23496" s="13">
        <v>1987</v>
      </c>
      <c r="C23496" s="13">
        <v>3014701</v>
      </c>
      <c r="D23496" s="13">
        <v>9.5060000000000002</v>
      </c>
    </row>
    <row r="23497" spans="1:4" ht="15.75" hidden="1" customHeight="1">
      <c r="A23497" s="13" t="s">
        <v>404</v>
      </c>
      <c r="B23497" s="13">
        <v>1988</v>
      </c>
      <c r="C23497" s="13">
        <v>3157180</v>
      </c>
      <c r="D23497" s="13">
        <v>9.1769999999999996</v>
      </c>
    </row>
    <row r="23498" spans="1:4" ht="15.75" hidden="1" customHeight="1">
      <c r="A23498" s="13" t="s">
        <v>404</v>
      </c>
      <c r="B23498" s="13">
        <v>1989</v>
      </c>
      <c r="C23498" s="13">
        <v>3310963</v>
      </c>
      <c r="D23498" s="13">
        <v>9.08</v>
      </c>
    </row>
    <row r="23499" spans="1:4" ht="15.75" hidden="1" customHeight="1">
      <c r="A23499" s="13" t="s">
        <v>404</v>
      </c>
      <c r="B23499" s="13">
        <v>1990</v>
      </c>
      <c r="C23499" s="13">
        <v>3480591</v>
      </c>
      <c r="D23499" s="13">
        <v>10.476000000000001</v>
      </c>
    </row>
    <row r="23500" spans="1:4" ht="15.75" hidden="1" customHeight="1">
      <c r="A23500" s="13" t="s">
        <v>404</v>
      </c>
      <c r="B23500" s="13">
        <v>1991</v>
      </c>
      <c r="C23500" s="13">
        <v>3666384</v>
      </c>
      <c r="D23500" s="13">
        <v>9.9039999999999999</v>
      </c>
    </row>
    <row r="23501" spans="1:4" ht="15.75" hidden="1" customHeight="1">
      <c r="A23501" s="13" t="s">
        <v>404</v>
      </c>
      <c r="B23501" s="13">
        <v>1992</v>
      </c>
      <c r="C23501" s="13">
        <v>3866894</v>
      </c>
      <c r="D23501" s="13">
        <v>11.984</v>
      </c>
    </row>
    <row r="23502" spans="1:4" ht="15.75" hidden="1" customHeight="1">
      <c r="A23502" s="13" t="s">
        <v>404</v>
      </c>
      <c r="B23502" s="13">
        <v>1993</v>
      </c>
      <c r="C23502" s="13">
        <v>4075763</v>
      </c>
      <c r="D23502" s="13">
        <v>11.773999999999999</v>
      </c>
    </row>
    <row r="23503" spans="1:4" ht="15.75" hidden="1" customHeight="1">
      <c r="A23503" s="13" t="s">
        <v>404</v>
      </c>
      <c r="B23503" s="13">
        <v>1994</v>
      </c>
      <c r="C23503" s="13">
        <v>4278165</v>
      </c>
      <c r="D23503" s="13">
        <v>13.25</v>
      </c>
    </row>
    <row r="23504" spans="1:4" ht="15.75" hidden="1" customHeight="1">
      <c r="A23504" s="13" t="s">
        <v>404</v>
      </c>
      <c r="B23504" s="13">
        <v>1995</v>
      </c>
      <c r="C23504" s="13">
        <v>4458201</v>
      </c>
      <c r="D23504" s="13">
        <v>13.208</v>
      </c>
    </row>
    <row r="23505" spans="1:4" ht="15.75" hidden="1" customHeight="1">
      <c r="A23505" s="13" t="s">
        <v>404</v>
      </c>
      <c r="B23505" s="13">
        <v>1996</v>
      </c>
      <c r="C23505" s="13">
        <v>4608685</v>
      </c>
      <c r="D23505" s="13">
        <v>13.824999999999999</v>
      </c>
    </row>
    <row r="23506" spans="1:4" ht="15.75" hidden="1" customHeight="1">
      <c r="A23506" s="13" t="s">
        <v>404</v>
      </c>
      <c r="B23506" s="13">
        <v>1997</v>
      </c>
      <c r="C23506" s="13">
        <v>4733666</v>
      </c>
      <c r="D23506" s="13">
        <v>14.074</v>
      </c>
    </row>
    <row r="23507" spans="1:4" ht="15.75" hidden="1" customHeight="1">
      <c r="A23507" s="13" t="s">
        <v>404</v>
      </c>
      <c r="B23507" s="13">
        <v>1998</v>
      </c>
      <c r="C23507" s="13">
        <v>4844416</v>
      </c>
      <c r="D23507" s="13">
        <v>14.253</v>
      </c>
    </row>
    <row r="23508" spans="1:4" ht="15.75" hidden="1" customHeight="1">
      <c r="A23508" s="13" t="s">
        <v>404</v>
      </c>
      <c r="B23508" s="13">
        <v>1999</v>
      </c>
      <c r="C23508" s="13">
        <v>4950778</v>
      </c>
      <c r="D23508" s="13">
        <v>14.266999999999999</v>
      </c>
    </row>
    <row r="23509" spans="1:4" ht="15.75" hidden="1" customHeight="1">
      <c r="A23509" s="13" t="s">
        <v>404</v>
      </c>
      <c r="B23509" s="13">
        <v>2000</v>
      </c>
      <c r="C23509" s="13">
        <v>5056172</v>
      </c>
      <c r="D23509" s="13">
        <v>15.2</v>
      </c>
    </row>
    <row r="23510" spans="1:4" ht="15.75" hidden="1" customHeight="1">
      <c r="A23510" s="13" t="s">
        <v>404</v>
      </c>
      <c r="B23510" s="13">
        <v>2001</v>
      </c>
      <c r="C23510" s="13">
        <v>5163313</v>
      </c>
      <c r="D23510" s="13">
        <v>15.61</v>
      </c>
    </row>
    <row r="23511" spans="1:4" ht="15.75" hidden="1" customHeight="1">
      <c r="A23511" s="13" t="s">
        <v>404</v>
      </c>
      <c r="B23511" s="13">
        <v>2002</v>
      </c>
      <c r="C23511" s="13">
        <v>5275531</v>
      </c>
      <c r="D23511" s="13">
        <v>16.420000000000002</v>
      </c>
    </row>
    <row r="23512" spans="1:4" ht="15.75" hidden="1" customHeight="1">
      <c r="A23512" s="13" t="s">
        <v>404</v>
      </c>
      <c r="B23512" s="13">
        <v>2003</v>
      </c>
      <c r="C23512" s="13">
        <v>5396122</v>
      </c>
      <c r="D23512" s="13">
        <v>16.981999999999999</v>
      </c>
    </row>
    <row r="23513" spans="1:4" ht="15.75" hidden="1" customHeight="1">
      <c r="A23513" s="13" t="s">
        <v>404</v>
      </c>
      <c r="B23513" s="13">
        <v>2004</v>
      </c>
      <c r="C23513" s="13">
        <v>5532426</v>
      </c>
      <c r="D23513" s="13">
        <v>18.670999999999999</v>
      </c>
    </row>
    <row r="23514" spans="1:4" ht="15.75" hidden="1" customHeight="1">
      <c r="A23514" s="13" t="s">
        <v>404</v>
      </c>
      <c r="B23514" s="13">
        <v>2005</v>
      </c>
      <c r="C23514" s="13">
        <v>5678541</v>
      </c>
      <c r="D23514" s="13">
        <v>20.437000000000001</v>
      </c>
    </row>
    <row r="23515" spans="1:4" ht="15.75" hidden="1" customHeight="1">
      <c r="A23515" s="13" t="s">
        <v>404</v>
      </c>
      <c r="B23515" s="13">
        <v>2006</v>
      </c>
      <c r="C23515" s="13">
        <v>6075550</v>
      </c>
      <c r="D23515" s="13">
        <v>20.526</v>
      </c>
    </row>
    <row r="23516" spans="1:4" ht="15.75" hidden="1" customHeight="1">
      <c r="A23516" s="13" t="s">
        <v>404</v>
      </c>
      <c r="B23516" s="13">
        <v>2007</v>
      </c>
      <c r="C23516" s="13">
        <v>6473460</v>
      </c>
      <c r="D23516" s="13">
        <v>21.436</v>
      </c>
    </row>
    <row r="23517" spans="1:4" ht="15.75" hidden="1" customHeight="1">
      <c r="A23517" s="13" t="s">
        <v>404</v>
      </c>
      <c r="B23517" s="13">
        <v>2008</v>
      </c>
      <c r="C23517" s="13">
        <v>6632880</v>
      </c>
      <c r="D23517" s="13">
        <v>20.718</v>
      </c>
    </row>
    <row r="23518" spans="1:4" ht="15.75" hidden="1" customHeight="1">
      <c r="A23518" s="13" t="s">
        <v>404</v>
      </c>
      <c r="B23518" s="13">
        <v>2009</v>
      </c>
      <c r="C23518" s="13">
        <v>6780508</v>
      </c>
      <c r="D23518" s="13">
        <v>21.337</v>
      </c>
    </row>
    <row r="23519" spans="1:4" ht="15.75" hidden="1" customHeight="1">
      <c r="A23519" s="13" t="s">
        <v>404</v>
      </c>
      <c r="B23519" s="13">
        <v>2010</v>
      </c>
      <c r="C23519" s="13">
        <v>6931263</v>
      </c>
      <c r="D23519" s="13">
        <v>20.614999999999998</v>
      </c>
    </row>
    <row r="23520" spans="1:4" ht="15.75" hidden="1" customHeight="1">
      <c r="A23520" s="13" t="s">
        <v>404</v>
      </c>
      <c r="B23520" s="13">
        <v>2011</v>
      </c>
      <c r="C23520" s="13">
        <v>7109980</v>
      </c>
      <c r="D23520" s="13">
        <v>21.244</v>
      </c>
    </row>
    <row r="23521" spans="1:4" ht="15.75" hidden="1" customHeight="1">
      <c r="A23521" s="13" t="s">
        <v>404</v>
      </c>
      <c r="B23521" s="13">
        <v>2012</v>
      </c>
      <c r="C23521" s="13">
        <v>7211866</v>
      </c>
      <c r="D23521" s="13">
        <v>23.815000000000001</v>
      </c>
    </row>
    <row r="23522" spans="1:4" ht="15.75" hidden="1" customHeight="1">
      <c r="A23522" s="13" t="s">
        <v>404</v>
      </c>
      <c r="B23522" s="13">
        <v>2013</v>
      </c>
      <c r="C23522" s="13">
        <v>7694818</v>
      </c>
      <c r="D23522" s="13">
        <v>23.818000000000001</v>
      </c>
    </row>
    <row r="23523" spans="1:4" ht="15.75" hidden="1" customHeight="1">
      <c r="A23523" s="13" t="s">
        <v>404</v>
      </c>
      <c r="B23523" s="13">
        <v>2014</v>
      </c>
      <c r="C23523" s="13">
        <v>8658030</v>
      </c>
      <c r="D23523" s="13">
        <v>25.899000000000001</v>
      </c>
    </row>
    <row r="23524" spans="1:4" ht="15.75" hidden="1" customHeight="1">
      <c r="A23524" s="13" t="s">
        <v>404</v>
      </c>
      <c r="B23524" s="13">
        <v>2015</v>
      </c>
      <c r="C23524" s="13">
        <v>9494250</v>
      </c>
      <c r="D23524" s="13">
        <v>25.556999999999999</v>
      </c>
    </row>
    <row r="23525" spans="1:4" ht="15.75" hidden="1" customHeight="1">
      <c r="A23525" s="13" t="s">
        <v>404</v>
      </c>
      <c r="B23525" s="13">
        <v>2016</v>
      </c>
      <c r="C23525" s="13">
        <v>9964659</v>
      </c>
      <c r="D23525" s="13">
        <v>24.254999999999999</v>
      </c>
    </row>
    <row r="23526" spans="1:4" ht="15.75" hidden="1" customHeight="1">
      <c r="A23526" s="13" t="s">
        <v>404</v>
      </c>
      <c r="B23526" s="13">
        <v>2017</v>
      </c>
      <c r="C23526" s="13">
        <v>10215384</v>
      </c>
      <c r="D23526" s="13">
        <v>25.428999999999998</v>
      </c>
    </row>
    <row r="23527" spans="1:4" ht="15.75" hidden="1" customHeight="1">
      <c r="A23527" s="13" t="s">
        <v>404</v>
      </c>
      <c r="B23527" s="13">
        <v>2018</v>
      </c>
      <c r="C23527" s="13">
        <v>10459864</v>
      </c>
      <c r="D23527" s="13">
        <v>24.96</v>
      </c>
    </row>
    <row r="23528" spans="1:4" ht="15.75" hidden="1" customHeight="1">
      <c r="A23528" s="13" t="s">
        <v>404</v>
      </c>
      <c r="B23528" s="13">
        <v>2019</v>
      </c>
      <c r="C23528" s="13">
        <v>10698682</v>
      </c>
      <c r="D23528" s="13">
        <v>26.327999999999999</v>
      </c>
    </row>
    <row r="23529" spans="1:4" ht="15.75" hidden="1" customHeight="1">
      <c r="A23529" s="13" t="s">
        <v>404</v>
      </c>
      <c r="B23529" s="13">
        <v>2020</v>
      </c>
      <c r="C23529" s="13">
        <v>10928723</v>
      </c>
      <c r="D23529" s="13">
        <v>24.942</v>
      </c>
    </row>
    <row r="23530" spans="1:4" ht="15.75" hidden="1" customHeight="1">
      <c r="A23530" s="13" t="s">
        <v>404</v>
      </c>
      <c r="B23530" s="13">
        <v>2021</v>
      </c>
      <c r="C23530" s="13">
        <v>11148288</v>
      </c>
      <c r="D23530" s="13">
        <v>25.594000000000001</v>
      </c>
    </row>
    <row r="23531" spans="1:4" ht="15.75" hidden="1" customHeight="1">
      <c r="A23531" s="13" t="s">
        <v>55</v>
      </c>
      <c r="B23531" s="13">
        <v>1830</v>
      </c>
      <c r="C23531" s="13">
        <v>2236717</v>
      </c>
      <c r="D23531" s="13">
        <v>1E-3</v>
      </c>
    </row>
    <row r="23532" spans="1:4" ht="15.75" hidden="1" customHeight="1">
      <c r="A23532" s="13" t="s">
        <v>55</v>
      </c>
      <c r="B23532" s="13">
        <v>1831</v>
      </c>
      <c r="C23532" s="13">
        <v>2257242</v>
      </c>
      <c r="D23532" s="13">
        <v>1E-3</v>
      </c>
    </row>
    <row r="23533" spans="1:4" ht="15.75" hidden="1" customHeight="1">
      <c r="A23533" s="13" t="s">
        <v>55</v>
      </c>
      <c r="B23533" s="13">
        <v>1832</v>
      </c>
      <c r="C23533" s="13">
        <v>2277956</v>
      </c>
      <c r="D23533" s="13">
        <v>1E-3</v>
      </c>
    </row>
    <row r="23534" spans="1:4" ht="15.75" hidden="1" customHeight="1">
      <c r="A23534" s="13" t="s">
        <v>55</v>
      </c>
      <c r="B23534" s="13">
        <v>1833</v>
      </c>
      <c r="C23534" s="13">
        <v>2298860</v>
      </c>
      <c r="D23534" s="13">
        <v>1E-3</v>
      </c>
    </row>
    <row r="23535" spans="1:4" ht="15.75" hidden="1" customHeight="1">
      <c r="A23535" s="13" t="s">
        <v>55</v>
      </c>
      <c r="B23535" s="13">
        <v>1850</v>
      </c>
      <c r="C23535" s="13">
        <v>2685063</v>
      </c>
      <c r="D23535" s="13">
        <v>8.0000000000000002E-3</v>
      </c>
    </row>
    <row r="23536" spans="1:4" ht="15.75" hidden="1" customHeight="1">
      <c r="A23536" s="13" t="s">
        <v>55</v>
      </c>
      <c r="B23536" s="13">
        <v>1851</v>
      </c>
      <c r="C23536" s="13">
        <v>2708712</v>
      </c>
    </row>
    <row r="23537" spans="1:4" ht="15.75" hidden="1" customHeight="1">
      <c r="A23537" s="13" t="s">
        <v>55</v>
      </c>
      <c r="B23537" s="13">
        <v>1852</v>
      </c>
      <c r="C23537" s="13">
        <v>2732569</v>
      </c>
    </row>
    <row r="23538" spans="1:4" ht="15.75" hidden="1" customHeight="1">
      <c r="A23538" s="13" t="s">
        <v>55</v>
      </c>
      <c r="B23538" s="13">
        <v>1853</v>
      </c>
      <c r="C23538" s="13">
        <v>2756636</v>
      </c>
    </row>
    <row r="23539" spans="1:4" ht="15.75" hidden="1" customHeight="1">
      <c r="A23539" s="13" t="s">
        <v>55</v>
      </c>
      <c r="B23539" s="13">
        <v>1854</v>
      </c>
      <c r="C23539" s="13">
        <v>2780914</v>
      </c>
    </row>
    <row r="23540" spans="1:4" ht="15.75" hidden="1" customHeight="1">
      <c r="A23540" s="13" t="s">
        <v>55</v>
      </c>
      <c r="B23540" s="13">
        <v>1855</v>
      </c>
      <c r="C23540" s="13">
        <v>2805406</v>
      </c>
      <c r="D23540" s="13">
        <v>2.3E-2</v>
      </c>
    </row>
    <row r="23541" spans="1:4" ht="15.75" hidden="1" customHeight="1">
      <c r="A23541" s="13" t="s">
        <v>55</v>
      </c>
      <c r="B23541" s="13">
        <v>1856</v>
      </c>
      <c r="C23541" s="13">
        <v>2830113</v>
      </c>
    </row>
    <row r="23542" spans="1:4" ht="15.75" hidden="1" customHeight="1">
      <c r="A23542" s="13" t="s">
        <v>55</v>
      </c>
      <c r="B23542" s="13">
        <v>1857</v>
      </c>
      <c r="C23542" s="13">
        <v>2855037</v>
      </c>
    </row>
    <row r="23543" spans="1:4" ht="15.75" hidden="1" customHeight="1">
      <c r="A23543" s="13" t="s">
        <v>55</v>
      </c>
      <c r="B23543" s="13">
        <v>1858</v>
      </c>
      <c r="C23543" s="13">
        <v>2880181</v>
      </c>
      <c r="D23543" s="13">
        <v>3.2000000000000001E-2</v>
      </c>
    </row>
    <row r="23544" spans="1:4" ht="15.75" hidden="1" customHeight="1">
      <c r="A23544" s="13" t="s">
        <v>55</v>
      </c>
      <c r="B23544" s="13">
        <v>1859</v>
      </c>
      <c r="C23544" s="13">
        <v>2905545</v>
      </c>
      <c r="D23544" s="13">
        <v>3.4000000000000002E-2</v>
      </c>
    </row>
    <row r="23545" spans="1:4" ht="15.75" hidden="1" customHeight="1">
      <c r="A23545" s="13" t="s">
        <v>55</v>
      </c>
      <c r="B23545" s="13">
        <v>1860</v>
      </c>
      <c r="C23545" s="13">
        <v>2931132</v>
      </c>
      <c r="D23545" s="13">
        <v>4.4999999999999998E-2</v>
      </c>
    </row>
    <row r="23546" spans="1:4" ht="15.75" hidden="1" customHeight="1">
      <c r="A23546" s="13" t="s">
        <v>55</v>
      </c>
      <c r="B23546" s="13">
        <v>1861</v>
      </c>
      <c r="C23546" s="13">
        <v>2956945</v>
      </c>
      <c r="D23546" s="13">
        <v>5.7000000000000002E-2</v>
      </c>
    </row>
    <row r="23547" spans="1:4" ht="15.75" hidden="1" customHeight="1">
      <c r="A23547" s="13" t="s">
        <v>55</v>
      </c>
      <c r="B23547" s="13">
        <v>1862</v>
      </c>
      <c r="C23547" s="13">
        <v>2982984</v>
      </c>
      <c r="D23547" s="13">
        <v>5.1999999999999998E-2</v>
      </c>
    </row>
    <row r="23548" spans="1:4" ht="15.75" hidden="1" customHeight="1">
      <c r="A23548" s="13" t="s">
        <v>55</v>
      </c>
      <c r="B23548" s="13">
        <v>1863</v>
      </c>
      <c r="C23548" s="13">
        <v>3009252</v>
      </c>
      <c r="D23548" s="13">
        <v>5.3999999999999999E-2</v>
      </c>
    </row>
    <row r="23549" spans="1:4" ht="15.75" hidden="1" customHeight="1">
      <c r="A23549" s="13" t="s">
        <v>55</v>
      </c>
      <c r="B23549" s="13">
        <v>1864</v>
      </c>
      <c r="C23549" s="13">
        <v>3035751</v>
      </c>
      <c r="D23549" s="13">
        <v>6.0999999999999999E-2</v>
      </c>
    </row>
    <row r="23550" spans="1:4" ht="15.75" hidden="1" customHeight="1">
      <c r="A23550" s="13" t="s">
        <v>55</v>
      </c>
      <c r="B23550" s="13">
        <v>1865</v>
      </c>
      <c r="C23550" s="13">
        <v>3062483</v>
      </c>
      <c r="D23550" s="13">
        <v>5.8000000000000003E-2</v>
      </c>
    </row>
    <row r="23551" spans="1:4" ht="15.75" hidden="1" customHeight="1">
      <c r="A23551" s="13" t="s">
        <v>55</v>
      </c>
      <c r="B23551" s="13">
        <v>1866</v>
      </c>
      <c r="C23551" s="13">
        <v>3089450</v>
      </c>
      <c r="D23551" s="13">
        <v>0.183</v>
      </c>
    </row>
    <row r="23552" spans="1:4" ht="15.75" hidden="1" customHeight="1">
      <c r="A23552" s="13" t="s">
        <v>55</v>
      </c>
      <c r="B23552" s="13">
        <v>1867</v>
      </c>
      <c r="C23552" s="13">
        <v>3116654</v>
      </c>
      <c r="D23552" s="13">
        <v>0.21</v>
      </c>
    </row>
    <row r="23553" spans="1:4" ht="15.75" hidden="1" customHeight="1">
      <c r="A23553" s="13" t="s">
        <v>55</v>
      </c>
      <c r="B23553" s="13">
        <v>1868</v>
      </c>
      <c r="C23553" s="13">
        <v>3144097</v>
      </c>
      <c r="D23553" s="13">
        <v>0.17499999999999999</v>
      </c>
    </row>
    <row r="23554" spans="1:4" ht="15.75" hidden="1" customHeight="1">
      <c r="A23554" s="13" t="s">
        <v>55</v>
      </c>
      <c r="B23554" s="13">
        <v>1869</v>
      </c>
      <c r="C23554" s="13">
        <v>3171782</v>
      </c>
      <c r="D23554" s="13">
        <v>0.23699999999999999</v>
      </c>
    </row>
    <row r="23555" spans="1:4" ht="15.75" hidden="1" customHeight="1">
      <c r="A23555" s="13" t="s">
        <v>55</v>
      </c>
      <c r="B23555" s="13">
        <v>1870</v>
      </c>
      <c r="C23555" s="13">
        <v>3199709</v>
      </c>
      <c r="D23555" s="13">
        <v>0.25700000000000001</v>
      </c>
    </row>
    <row r="23556" spans="1:4" ht="15.75" hidden="1" customHeight="1">
      <c r="A23556" s="13" t="s">
        <v>55</v>
      </c>
      <c r="B23556" s="13">
        <v>1871</v>
      </c>
      <c r="C23556" s="13">
        <v>3227883</v>
      </c>
      <c r="D23556" s="13">
        <v>0.34699999999999998</v>
      </c>
    </row>
    <row r="23557" spans="1:4" ht="15.75" hidden="1" customHeight="1">
      <c r="A23557" s="13" t="s">
        <v>55</v>
      </c>
      <c r="B23557" s="13">
        <v>1872</v>
      </c>
      <c r="C23557" s="13">
        <v>3256303</v>
      </c>
      <c r="D23557" s="13">
        <v>0.35599999999999998</v>
      </c>
    </row>
    <row r="23558" spans="1:4" ht="15.75" hidden="1" customHeight="1">
      <c r="A23558" s="13" t="s">
        <v>55</v>
      </c>
      <c r="B23558" s="13">
        <v>1873</v>
      </c>
      <c r="C23558" s="13">
        <v>3284974</v>
      </c>
      <c r="D23558" s="13">
        <v>0.33400000000000002</v>
      </c>
    </row>
    <row r="23559" spans="1:4" ht="15.75" hidden="1" customHeight="1">
      <c r="A23559" s="13" t="s">
        <v>55</v>
      </c>
      <c r="B23559" s="13">
        <v>1874</v>
      </c>
      <c r="C23559" s="13">
        <v>3313897</v>
      </c>
      <c r="D23559" s="13">
        <v>0.40600000000000003</v>
      </c>
    </row>
    <row r="23560" spans="1:4" ht="15.75" hidden="1" customHeight="1">
      <c r="A23560" s="13" t="s">
        <v>55</v>
      </c>
      <c r="B23560" s="13">
        <v>1875</v>
      </c>
      <c r="C23560" s="13">
        <v>3343073</v>
      </c>
      <c r="D23560" s="13">
        <v>0.46700000000000003</v>
      </c>
    </row>
    <row r="23561" spans="1:4" ht="15.75" hidden="1" customHeight="1">
      <c r="A23561" s="13" t="s">
        <v>55</v>
      </c>
      <c r="B23561" s="13">
        <v>1876</v>
      </c>
      <c r="C23561" s="13">
        <v>3372506</v>
      </c>
      <c r="D23561" s="13">
        <v>0.57999999999999996</v>
      </c>
    </row>
    <row r="23562" spans="1:4" ht="15.75" hidden="1" customHeight="1">
      <c r="A23562" s="13" t="s">
        <v>55</v>
      </c>
      <c r="B23562" s="13">
        <v>1877</v>
      </c>
      <c r="C23562" s="13">
        <v>3402198</v>
      </c>
      <c r="D23562" s="13">
        <v>0.59199999999999997</v>
      </c>
    </row>
    <row r="23563" spans="1:4" ht="15.75" hidden="1" customHeight="1">
      <c r="A23563" s="13" t="s">
        <v>55</v>
      </c>
      <c r="B23563" s="13">
        <v>1878</v>
      </c>
      <c r="C23563" s="13">
        <v>3432151</v>
      </c>
      <c r="D23563" s="13">
        <v>0.77300000000000002</v>
      </c>
    </row>
    <row r="23564" spans="1:4" ht="15.75" hidden="1" customHeight="1">
      <c r="A23564" s="13" t="s">
        <v>55</v>
      </c>
      <c r="B23564" s="13">
        <v>1879</v>
      </c>
      <c r="C23564" s="13">
        <v>3462367</v>
      </c>
      <c r="D23564" s="13">
        <v>0.79300000000000004</v>
      </c>
    </row>
    <row r="23565" spans="1:4" ht="15.75" hidden="1" customHeight="1">
      <c r="A23565" s="13" t="s">
        <v>55</v>
      </c>
      <c r="B23565" s="13">
        <v>1880</v>
      </c>
      <c r="C23565" s="13">
        <v>3492849</v>
      </c>
      <c r="D23565" s="13">
        <v>0.93100000000000005</v>
      </c>
    </row>
    <row r="23566" spans="1:4" ht="15.75" hidden="1" customHeight="1">
      <c r="A23566" s="13" t="s">
        <v>55</v>
      </c>
      <c r="B23566" s="13">
        <v>1881</v>
      </c>
      <c r="C23566" s="13">
        <v>3523598</v>
      </c>
      <c r="D23566" s="13">
        <v>0.98</v>
      </c>
    </row>
    <row r="23567" spans="1:4" ht="15.75" hidden="1" customHeight="1">
      <c r="A23567" s="13" t="s">
        <v>55</v>
      </c>
      <c r="B23567" s="13">
        <v>1882</v>
      </c>
      <c r="C23567" s="13">
        <v>3554618</v>
      </c>
      <c r="D23567" s="13">
        <v>1.032</v>
      </c>
    </row>
    <row r="23568" spans="1:4" ht="15.75" hidden="1" customHeight="1">
      <c r="A23568" s="13" t="s">
        <v>55</v>
      </c>
      <c r="B23568" s="13">
        <v>1883</v>
      </c>
      <c r="C23568" s="13">
        <v>3585910</v>
      </c>
      <c r="D23568" s="13">
        <v>1.175</v>
      </c>
    </row>
    <row r="23569" spans="1:4" ht="15.75" hidden="1" customHeight="1">
      <c r="A23569" s="13" t="s">
        <v>55</v>
      </c>
      <c r="B23569" s="13">
        <v>1884</v>
      </c>
      <c r="C23569" s="13">
        <v>3617477</v>
      </c>
      <c r="D23569" s="13">
        <v>1.1930000000000001</v>
      </c>
    </row>
    <row r="23570" spans="1:4" ht="15.75" hidden="1" customHeight="1">
      <c r="A23570" s="13" t="s">
        <v>55</v>
      </c>
      <c r="B23570" s="13">
        <v>1885</v>
      </c>
      <c r="C23570" s="13">
        <v>3649322</v>
      </c>
      <c r="D23570" s="13">
        <v>1.3</v>
      </c>
    </row>
    <row r="23571" spans="1:4" ht="15.75" hidden="1" customHeight="1">
      <c r="A23571" s="13" t="s">
        <v>55</v>
      </c>
      <c r="B23571" s="13">
        <v>1886</v>
      </c>
      <c r="C23571" s="13">
        <v>3681446</v>
      </c>
      <c r="D23571" s="13">
        <v>1.333</v>
      </c>
    </row>
    <row r="23572" spans="1:4" ht="15.75" hidden="1" customHeight="1">
      <c r="A23572" s="13" t="s">
        <v>55</v>
      </c>
      <c r="B23572" s="13">
        <v>1887</v>
      </c>
      <c r="C23572" s="13">
        <v>3713853</v>
      </c>
      <c r="D23572" s="13">
        <v>1.41</v>
      </c>
    </row>
    <row r="23573" spans="1:4" ht="15.75" hidden="1" customHeight="1">
      <c r="A23573" s="13" t="s">
        <v>55</v>
      </c>
      <c r="B23573" s="13">
        <v>1888</v>
      </c>
      <c r="C23573" s="13">
        <v>3746544</v>
      </c>
      <c r="D23573" s="13">
        <v>1.4710000000000001</v>
      </c>
    </row>
    <row r="23574" spans="1:4" ht="15.75" hidden="1" customHeight="1">
      <c r="A23574" s="13" t="s">
        <v>55</v>
      </c>
      <c r="B23574" s="13">
        <v>1889</v>
      </c>
      <c r="C23574" s="13">
        <v>3779523</v>
      </c>
      <c r="D23574" s="13">
        <v>1.589</v>
      </c>
    </row>
    <row r="23575" spans="1:4" ht="15.75" hidden="1" customHeight="1">
      <c r="A23575" s="13" t="s">
        <v>55</v>
      </c>
      <c r="B23575" s="13">
        <v>1890</v>
      </c>
      <c r="C23575" s="13">
        <v>3812791</v>
      </c>
      <c r="D23575" s="13">
        <v>1.7989999999999999</v>
      </c>
    </row>
    <row r="23576" spans="1:4" ht="15.75" hidden="1" customHeight="1">
      <c r="A23576" s="13" t="s">
        <v>55</v>
      </c>
      <c r="B23576" s="13">
        <v>1891</v>
      </c>
      <c r="C23576" s="13">
        <v>3846352</v>
      </c>
      <c r="D23576" s="13">
        <v>1.9810000000000001</v>
      </c>
    </row>
    <row r="23577" spans="1:4" ht="15.75" hidden="1" customHeight="1">
      <c r="A23577" s="13" t="s">
        <v>55</v>
      </c>
      <c r="B23577" s="13">
        <v>1892</v>
      </c>
      <c r="C23577" s="13">
        <v>3880208</v>
      </c>
      <c r="D23577" s="13">
        <v>2.097</v>
      </c>
    </row>
    <row r="23578" spans="1:4" ht="15.75" hidden="1" customHeight="1">
      <c r="A23578" s="13" t="s">
        <v>55</v>
      </c>
      <c r="B23578" s="13">
        <v>1893</v>
      </c>
      <c r="C23578" s="13">
        <v>3914361</v>
      </c>
      <c r="D23578" s="13">
        <v>2.4580000000000002</v>
      </c>
    </row>
    <row r="23579" spans="1:4" ht="15.75" hidden="1" customHeight="1">
      <c r="A23579" s="13" t="s">
        <v>55</v>
      </c>
      <c r="B23579" s="13">
        <v>1894</v>
      </c>
      <c r="C23579" s="13">
        <v>3948814</v>
      </c>
      <c r="D23579" s="13">
        <v>2.5030000000000001</v>
      </c>
    </row>
    <row r="23580" spans="1:4" ht="15.75" hidden="1" customHeight="1">
      <c r="A23580" s="13" t="s">
        <v>55</v>
      </c>
      <c r="B23580" s="13">
        <v>1895</v>
      </c>
      <c r="C23580" s="13">
        <v>3983570</v>
      </c>
      <c r="D23580" s="13">
        <v>2.8769999999999998</v>
      </c>
    </row>
    <row r="23581" spans="1:4" ht="15.75" hidden="1" customHeight="1">
      <c r="A23581" s="13" t="s">
        <v>55</v>
      </c>
      <c r="B23581" s="13">
        <v>1896</v>
      </c>
      <c r="C23581" s="13">
        <v>4018631</v>
      </c>
      <c r="D23581" s="13">
        <v>2.9279999999999999</v>
      </c>
    </row>
    <row r="23582" spans="1:4" ht="15.75" hidden="1" customHeight="1">
      <c r="A23582" s="13" t="s">
        <v>55</v>
      </c>
      <c r="B23582" s="13">
        <v>1897</v>
      </c>
      <c r="C23582" s="13">
        <v>4054000</v>
      </c>
      <c r="D23582" s="13">
        <v>3.3860000000000001</v>
      </c>
    </row>
    <row r="23583" spans="1:4" ht="15.75" hidden="1" customHeight="1">
      <c r="A23583" s="13" t="s">
        <v>55</v>
      </c>
      <c r="B23583" s="13">
        <v>1898</v>
      </c>
      <c r="C23583" s="13">
        <v>4089680</v>
      </c>
      <c r="D23583" s="13">
        <v>3.7970000000000002</v>
      </c>
    </row>
    <row r="23584" spans="1:4" ht="15.75" hidden="1" customHeight="1">
      <c r="A23584" s="13" t="s">
        <v>55</v>
      </c>
      <c r="B23584" s="13">
        <v>1899</v>
      </c>
      <c r="C23584" s="13">
        <v>4125674</v>
      </c>
      <c r="D23584" s="13">
        <v>4.4050000000000002</v>
      </c>
    </row>
    <row r="23585" spans="1:4" ht="15.75" hidden="1" customHeight="1">
      <c r="A23585" s="13" t="s">
        <v>55</v>
      </c>
      <c r="B23585" s="13">
        <v>1900</v>
      </c>
      <c r="C23585" s="13">
        <v>4161983</v>
      </c>
      <c r="D23585" s="13">
        <v>4.99</v>
      </c>
    </row>
    <row r="23586" spans="1:4" ht="15.75" hidden="1" customHeight="1">
      <c r="A23586" s="13" t="s">
        <v>55</v>
      </c>
      <c r="B23586" s="13">
        <v>1901</v>
      </c>
      <c r="C23586" s="13">
        <v>4198612</v>
      </c>
      <c r="D23586" s="13">
        <v>5.1230000000000002</v>
      </c>
    </row>
    <row r="23587" spans="1:4" ht="15.75" hidden="1" customHeight="1">
      <c r="A23587" s="13" t="s">
        <v>55</v>
      </c>
      <c r="B23587" s="13">
        <v>1902</v>
      </c>
      <c r="C23587" s="13">
        <v>4235562</v>
      </c>
      <c r="D23587" s="13">
        <v>4.9480000000000004</v>
      </c>
    </row>
    <row r="23588" spans="1:4" ht="15.75" hidden="1" customHeight="1">
      <c r="A23588" s="13" t="s">
        <v>55</v>
      </c>
      <c r="B23588" s="13">
        <v>1903</v>
      </c>
      <c r="C23588" s="13">
        <v>4272837</v>
      </c>
      <c r="D23588" s="13">
        <v>4.84</v>
      </c>
    </row>
    <row r="23589" spans="1:4" ht="15.75" hidden="1" customHeight="1">
      <c r="A23589" s="13" t="s">
        <v>55</v>
      </c>
      <c r="B23589" s="13">
        <v>1904</v>
      </c>
      <c r="C23589" s="13">
        <v>4310440</v>
      </c>
      <c r="D23589" s="13">
        <v>5.3849999999999998</v>
      </c>
    </row>
    <row r="23590" spans="1:4" ht="15.75" hidden="1" customHeight="1">
      <c r="A23590" s="13" t="s">
        <v>55</v>
      </c>
      <c r="B23590" s="13">
        <v>1905</v>
      </c>
      <c r="C23590" s="13">
        <v>4348372</v>
      </c>
      <c r="D23590" s="13">
        <v>4.8070000000000004</v>
      </c>
    </row>
    <row r="23591" spans="1:4" ht="15.75" hidden="1" customHeight="1">
      <c r="A23591" s="13" t="s">
        <v>55</v>
      </c>
      <c r="B23591" s="13">
        <v>1906</v>
      </c>
      <c r="C23591" s="13">
        <v>4386638</v>
      </c>
      <c r="D23591" s="13">
        <v>5.4829999999999997</v>
      </c>
    </row>
    <row r="23592" spans="1:4" ht="15.75" hidden="1" customHeight="1">
      <c r="A23592" s="13" t="s">
        <v>55</v>
      </c>
      <c r="B23592" s="13">
        <v>1907</v>
      </c>
      <c r="C23592" s="13">
        <v>4425240</v>
      </c>
      <c r="D23592" s="13">
        <v>6.141</v>
      </c>
    </row>
    <row r="23593" spans="1:4" ht="15.75" hidden="1" customHeight="1">
      <c r="A23593" s="13" t="s">
        <v>55</v>
      </c>
      <c r="B23593" s="13">
        <v>1908</v>
      </c>
      <c r="C23593" s="13">
        <v>4464181</v>
      </c>
      <c r="D23593" s="13">
        <v>6.1790000000000003</v>
      </c>
    </row>
    <row r="23594" spans="1:4" ht="15.75" hidden="1" customHeight="1">
      <c r="A23594" s="13" t="s">
        <v>55</v>
      </c>
      <c r="B23594" s="13">
        <v>1909</v>
      </c>
      <c r="C23594" s="13">
        <v>4503465</v>
      </c>
      <c r="D23594" s="13">
        <v>6.5229999999999997</v>
      </c>
    </row>
    <row r="23595" spans="1:4" ht="15.75" hidden="1" customHeight="1">
      <c r="A23595" s="13" t="s">
        <v>55</v>
      </c>
      <c r="B23595" s="13">
        <v>1910</v>
      </c>
      <c r="C23595" s="13">
        <v>4543093</v>
      </c>
      <c r="D23595" s="13">
        <v>6.3970000000000002</v>
      </c>
    </row>
    <row r="23596" spans="1:4" ht="15.75" hidden="1" customHeight="1">
      <c r="A23596" s="13" t="s">
        <v>55</v>
      </c>
      <c r="B23596" s="13">
        <v>1911</v>
      </c>
      <c r="C23596" s="13">
        <v>4583069</v>
      </c>
      <c r="D23596" s="13">
        <v>6.6319999999999997</v>
      </c>
    </row>
    <row r="23597" spans="1:4" ht="15.75" hidden="1" customHeight="1">
      <c r="A23597" s="13" t="s">
        <v>55</v>
      </c>
      <c r="B23597" s="13">
        <v>1912</v>
      </c>
      <c r="C23597" s="13">
        <v>4623396</v>
      </c>
      <c r="D23597" s="13">
        <v>7.5129999999999999</v>
      </c>
    </row>
    <row r="23598" spans="1:4" ht="15.75" hidden="1" customHeight="1">
      <c r="A23598" s="13" t="s">
        <v>55</v>
      </c>
      <c r="B23598" s="13">
        <v>1913</v>
      </c>
      <c r="C23598" s="13">
        <v>4664078</v>
      </c>
      <c r="D23598" s="13">
        <v>8.1609999999999996</v>
      </c>
    </row>
    <row r="23599" spans="1:4" ht="15.75" hidden="1" customHeight="1">
      <c r="A23599" s="13" t="s">
        <v>55</v>
      </c>
      <c r="B23599" s="13">
        <v>1914</v>
      </c>
      <c r="C23599" s="13">
        <v>4705117</v>
      </c>
      <c r="D23599" s="13">
        <v>7.3659999999999997</v>
      </c>
    </row>
    <row r="23600" spans="1:4" ht="15.75" hidden="1" customHeight="1">
      <c r="A23600" s="13" t="s">
        <v>55</v>
      </c>
      <c r="B23600" s="13">
        <v>1915</v>
      </c>
      <c r="C23600" s="13">
        <v>4746516</v>
      </c>
      <c r="D23600" s="13">
        <v>6.7610000000000001</v>
      </c>
    </row>
    <row r="23601" spans="1:4" ht="15.75" hidden="1" customHeight="1">
      <c r="A23601" s="13" t="s">
        <v>55</v>
      </c>
      <c r="B23601" s="13">
        <v>1916</v>
      </c>
      <c r="C23601" s="13">
        <v>4788279</v>
      </c>
      <c r="D23601" s="13">
        <v>7.2060000000000004</v>
      </c>
    </row>
    <row r="23602" spans="1:4" ht="15.75" hidden="1" customHeight="1">
      <c r="A23602" s="13" t="s">
        <v>55</v>
      </c>
      <c r="B23602" s="13">
        <v>1917</v>
      </c>
      <c r="C23602" s="13">
        <v>4830409</v>
      </c>
      <c r="D23602" s="13">
        <v>6.6310000000000002</v>
      </c>
    </row>
    <row r="23603" spans="1:4" ht="15.75" hidden="1" customHeight="1">
      <c r="A23603" s="13" t="s">
        <v>55</v>
      </c>
      <c r="B23603" s="13">
        <v>1918</v>
      </c>
      <c r="C23603" s="13">
        <v>4874736</v>
      </c>
      <c r="D23603" s="13">
        <v>2.645</v>
      </c>
    </row>
    <row r="23604" spans="1:4" ht="15.75" hidden="1" customHeight="1">
      <c r="A23604" s="13" t="s">
        <v>55</v>
      </c>
      <c r="B23604" s="13">
        <v>1919</v>
      </c>
      <c r="C23604" s="13">
        <v>4919469</v>
      </c>
      <c r="D23604" s="13">
        <v>2.2589999999999999</v>
      </c>
    </row>
    <row r="23605" spans="1:4" ht="15.75" hidden="1" customHeight="1">
      <c r="A23605" s="13" t="s">
        <v>55</v>
      </c>
      <c r="B23605" s="13">
        <v>1920</v>
      </c>
      <c r="C23605" s="13">
        <v>4964613</v>
      </c>
      <c r="D23605" s="13">
        <v>2.06</v>
      </c>
    </row>
    <row r="23606" spans="1:4" ht="15.75" hidden="1" customHeight="1">
      <c r="A23606" s="13" t="s">
        <v>55</v>
      </c>
      <c r="B23606" s="13">
        <v>1921</v>
      </c>
      <c r="C23606" s="13">
        <v>5010172</v>
      </c>
      <c r="D23606" s="13">
        <v>2.234</v>
      </c>
    </row>
    <row r="23607" spans="1:4" ht="15.75" hidden="1" customHeight="1">
      <c r="A23607" s="13" t="s">
        <v>55</v>
      </c>
      <c r="B23607" s="13">
        <v>1922</v>
      </c>
      <c r="C23607" s="13">
        <v>5056148</v>
      </c>
      <c r="D23607" s="13">
        <v>2.7240000000000002</v>
      </c>
    </row>
    <row r="23608" spans="1:4" ht="15.75" hidden="1" customHeight="1">
      <c r="A23608" s="13" t="s">
        <v>55</v>
      </c>
      <c r="B23608" s="13">
        <v>1923</v>
      </c>
      <c r="C23608" s="13">
        <v>5102546</v>
      </c>
      <c r="D23608" s="13">
        <v>3.0089999999999999</v>
      </c>
    </row>
    <row r="23609" spans="1:4" ht="15.75" hidden="1" customHeight="1">
      <c r="A23609" s="13" t="s">
        <v>55</v>
      </c>
      <c r="B23609" s="13">
        <v>1924</v>
      </c>
      <c r="C23609" s="13">
        <v>5149370</v>
      </c>
      <c r="D23609" s="13">
        <v>3.5859999999999999</v>
      </c>
    </row>
    <row r="23610" spans="1:4" ht="15.75" hidden="1" customHeight="1">
      <c r="A23610" s="13" t="s">
        <v>55</v>
      </c>
      <c r="B23610" s="13">
        <v>1925</v>
      </c>
      <c r="C23610" s="13">
        <v>5196624</v>
      </c>
      <c r="D23610" s="13">
        <v>3.5390000000000001</v>
      </c>
    </row>
    <row r="23611" spans="1:4" ht="15.75" hidden="1" customHeight="1">
      <c r="A23611" s="13" t="s">
        <v>55</v>
      </c>
      <c r="B23611" s="13">
        <v>1926</v>
      </c>
      <c r="C23611" s="13">
        <v>5244311</v>
      </c>
      <c r="D23611" s="13">
        <v>5.1269999999999998</v>
      </c>
    </row>
    <row r="23612" spans="1:4" ht="15.75" hidden="1" customHeight="1">
      <c r="A23612" s="13" t="s">
        <v>55</v>
      </c>
      <c r="B23612" s="13">
        <v>1927</v>
      </c>
      <c r="C23612" s="13">
        <v>5292436</v>
      </c>
      <c r="D23612" s="13">
        <v>6.375</v>
      </c>
    </row>
    <row r="23613" spans="1:4" ht="15.75" hidden="1" customHeight="1">
      <c r="A23613" s="13" t="s">
        <v>55</v>
      </c>
      <c r="B23613" s="13">
        <v>1928</v>
      </c>
      <c r="C23613" s="13">
        <v>5341003</v>
      </c>
      <c r="D23613" s="13">
        <v>7.101</v>
      </c>
    </row>
    <row r="23614" spans="1:4" ht="15.75" hidden="1" customHeight="1">
      <c r="A23614" s="13" t="s">
        <v>55</v>
      </c>
      <c r="B23614" s="13">
        <v>1929</v>
      </c>
      <c r="C23614" s="13">
        <v>5390015</v>
      </c>
      <c r="D23614" s="13">
        <v>7.649</v>
      </c>
    </row>
    <row r="23615" spans="1:4" ht="15.75" hidden="1" customHeight="1">
      <c r="A23615" s="13" t="s">
        <v>55</v>
      </c>
      <c r="B23615" s="13">
        <v>1930</v>
      </c>
      <c r="C23615" s="13">
        <v>5439477</v>
      </c>
      <c r="D23615" s="13">
        <v>10.391999999999999</v>
      </c>
    </row>
    <row r="23616" spans="1:4" ht="15.75" hidden="1" customHeight="1">
      <c r="A23616" s="13" t="s">
        <v>55</v>
      </c>
      <c r="B23616" s="13">
        <v>1931</v>
      </c>
      <c r="C23616" s="13">
        <v>5489393</v>
      </c>
      <c r="D23616" s="13">
        <v>12.481</v>
      </c>
    </row>
    <row r="23617" spans="1:4" ht="15.75" hidden="1" customHeight="1">
      <c r="A23617" s="13" t="s">
        <v>55</v>
      </c>
      <c r="B23617" s="13">
        <v>1932</v>
      </c>
      <c r="C23617" s="13">
        <v>5539767</v>
      </c>
      <c r="D23617" s="13">
        <v>14.064</v>
      </c>
    </row>
    <row r="23618" spans="1:4" ht="15.75" hidden="1" customHeight="1">
      <c r="A23618" s="13" t="s">
        <v>55</v>
      </c>
      <c r="B23618" s="13">
        <v>1933</v>
      </c>
      <c r="C23618" s="13">
        <v>5590604</v>
      </c>
      <c r="D23618" s="13">
        <v>15.709</v>
      </c>
    </row>
    <row r="23619" spans="1:4" ht="15.75" hidden="1" customHeight="1">
      <c r="A23619" s="13" t="s">
        <v>55</v>
      </c>
      <c r="B23619" s="13">
        <v>1934</v>
      </c>
      <c r="C23619" s="13">
        <v>5641906</v>
      </c>
      <c r="D23619" s="13">
        <v>19.006</v>
      </c>
    </row>
    <row r="23620" spans="1:4" ht="15.75" hidden="1" customHeight="1">
      <c r="A23620" s="13" t="s">
        <v>55</v>
      </c>
      <c r="B23620" s="13">
        <v>1935</v>
      </c>
      <c r="C23620" s="13">
        <v>5693680</v>
      </c>
      <c r="D23620" s="13">
        <v>21.518999999999998</v>
      </c>
    </row>
    <row r="23621" spans="1:4" ht="15.75" hidden="1" customHeight="1">
      <c r="A23621" s="13" t="s">
        <v>55</v>
      </c>
      <c r="B23621" s="13">
        <v>1936</v>
      </c>
      <c r="C23621" s="13">
        <v>5745928</v>
      </c>
      <c r="D23621" s="13">
        <v>24.684000000000001</v>
      </c>
    </row>
    <row r="23622" spans="1:4" ht="15.75" hidden="1" customHeight="1">
      <c r="A23622" s="13" t="s">
        <v>55</v>
      </c>
      <c r="B23622" s="13">
        <v>1937</v>
      </c>
      <c r="C23622" s="13">
        <v>5798657</v>
      </c>
      <c r="D23622" s="13">
        <v>25.234000000000002</v>
      </c>
    </row>
    <row r="23623" spans="1:4" ht="15.75" hidden="1" customHeight="1">
      <c r="A23623" s="13" t="s">
        <v>55</v>
      </c>
      <c r="B23623" s="13">
        <v>1938</v>
      </c>
      <c r="C23623" s="13">
        <v>5851869</v>
      </c>
      <c r="D23623" s="13">
        <v>26.632999999999999</v>
      </c>
    </row>
    <row r="23624" spans="1:4" ht="15.75" hidden="1" customHeight="1">
      <c r="A23624" s="13" t="s">
        <v>55</v>
      </c>
      <c r="B23624" s="13">
        <v>1939</v>
      </c>
      <c r="C23624" s="13">
        <v>5905569</v>
      </c>
      <c r="D23624" s="13">
        <v>26.959</v>
      </c>
    </row>
    <row r="23625" spans="1:4" ht="15.75" hidden="1" customHeight="1">
      <c r="A23625" s="13" t="s">
        <v>55</v>
      </c>
      <c r="B23625" s="13">
        <v>1940</v>
      </c>
      <c r="C23625" s="13">
        <v>5959762</v>
      </c>
      <c r="D23625" s="13">
        <v>32.313000000000002</v>
      </c>
    </row>
    <row r="23626" spans="1:4" ht="15.75" hidden="1" customHeight="1">
      <c r="A23626" s="13" t="s">
        <v>55</v>
      </c>
      <c r="B23626" s="13">
        <v>1941</v>
      </c>
      <c r="C23626" s="13">
        <v>6014452</v>
      </c>
      <c r="D23626" s="13">
        <v>28.393999999999998</v>
      </c>
    </row>
    <row r="23627" spans="1:4" ht="15.75" hidden="1" customHeight="1">
      <c r="A23627" s="13" t="s">
        <v>55</v>
      </c>
      <c r="B23627" s="13">
        <v>1942</v>
      </c>
      <c r="C23627" s="13">
        <v>6069645</v>
      </c>
      <c r="D23627" s="13">
        <v>15.404999999999999</v>
      </c>
    </row>
    <row r="23628" spans="1:4" ht="15.75" hidden="1" customHeight="1">
      <c r="A23628" s="13" t="s">
        <v>55</v>
      </c>
      <c r="B23628" s="13">
        <v>1943</v>
      </c>
      <c r="C23628" s="13">
        <v>6125343</v>
      </c>
      <c r="D23628" s="13">
        <v>16.077000000000002</v>
      </c>
    </row>
    <row r="23629" spans="1:4" ht="15.75" hidden="1" customHeight="1">
      <c r="A23629" s="13" t="s">
        <v>55</v>
      </c>
      <c r="B23629" s="13">
        <v>1944</v>
      </c>
      <c r="C23629" s="13">
        <v>6181553</v>
      </c>
      <c r="D23629" s="13">
        <v>23.315000000000001</v>
      </c>
    </row>
    <row r="23630" spans="1:4" ht="15.75" hidden="1" customHeight="1">
      <c r="A23630" s="13" t="s">
        <v>55</v>
      </c>
      <c r="B23630" s="13">
        <v>1945</v>
      </c>
      <c r="C23630" s="13">
        <v>6238279</v>
      </c>
      <c r="D23630" s="13">
        <v>24.702999999999999</v>
      </c>
    </row>
    <row r="23631" spans="1:4" ht="15.75" hidden="1" customHeight="1">
      <c r="A23631" s="13" t="s">
        <v>55</v>
      </c>
      <c r="B23631" s="13">
        <v>1946</v>
      </c>
      <c r="C23631" s="13">
        <v>6295525</v>
      </c>
      <c r="D23631" s="13">
        <v>27.777999999999999</v>
      </c>
    </row>
    <row r="23632" spans="1:4" ht="15.75" hidden="1" customHeight="1">
      <c r="A23632" s="13" t="s">
        <v>55</v>
      </c>
      <c r="B23632" s="13">
        <v>1947</v>
      </c>
      <c r="C23632" s="13">
        <v>6353297</v>
      </c>
      <c r="D23632" s="13">
        <v>33.457000000000001</v>
      </c>
    </row>
    <row r="23633" spans="1:4" ht="15.75" hidden="1" customHeight="1">
      <c r="A23633" s="13" t="s">
        <v>55</v>
      </c>
      <c r="B23633" s="13">
        <v>1948</v>
      </c>
      <c r="C23633" s="13">
        <v>6411598</v>
      </c>
      <c r="D23633" s="13">
        <v>35.618000000000002</v>
      </c>
    </row>
    <row r="23634" spans="1:4" ht="15.75" hidden="1" customHeight="1">
      <c r="A23634" s="13" t="s">
        <v>55</v>
      </c>
      <c r="B23634" s="13">
        <v>1949</v>
      </c>
      <c r="C23634" s="13">
        <v>6511702</v>
      </c>
      <c r="D23634" s="13">
        <v>40.494</v>
      </c>
    </row>
    <row r="23635" spans="1:4" ht="15.75" hidden="1" customHeight="1">
      <c r="A23635" s="13" t="s">
        <v>55</v>
      </c>
      <c r="B23635" s="13">
        <v>1950</v>
      </c>
      <c r="C23635" s="13">
        <v>6655677</v>
      </c>
      <c r="D23635" s="13">
        <v>45.155000000000001</v>
      </c>
    </row>
    <row r="23636" spans="1:4" ht="15.75" hidden="1" customHeight="1">
      <c r="A23636" s="13" t="s">
        <v>55</v>
      </c>
      <c r="B23636" s="13">
        <v>1951</v>
      </c>
      <c r="C23636" s="13">
        <v>6887975</v>
      </c>
      <c r="D23636" s="13">
        <v>48.95</v>
      </c>
    </row>
    <row r="23637" spans="1:4" ht="15.75" hidden="1" customHeight="1">
      <c r="A23637" s="13" t="s">
        <v>55</v>
      </c>
      <c r="B23637" s="13">
        <v>1952</v>
      </c>
      <c r="C23637" s="13">
        <v>7124077</v>
      </c>
      <c r="D23637" s="13">
        <v>52.427</v>
      </c>
    </row>
    <row r="23638" spans="1:4" ht="15.75" hidden="1" customHeight="1">
      <c r="A23638" s="13" t="s">
        <v>55</v>
      </c>
      <c r="B23638" s="13">
        <v>1953</v>
      </c>
      <c r="C23638" s="13">
        <v>7362297</v>
      </c>
      <c r="D23638" s="13">
        <v>55.475999999999999</v>
      </c>
    </row>
    <row r="23639" spans="1:4" ht="15.75" hidden="1" customHeight="1">
      <c r="A23639" s="13" t="s">
        <v>55</v>
      </c>
      <c r="B23639" s="13">
        <v>1954</v>
      </c>
      <c r="C23639" s="13">
        <v>7605942</v>
      </c>
      <c r="D23639" s="13">
        <v>60.606000000000002</v>
      </c>
    </row>
    <row r="23640" spans="1:4" ht="15.75" hidden="1" customHeight="1">
      <c r="A23640" s="13" t="s">
        <v>55</v>
      </c>
      <c r="B23640" s="13">
        <v>1955</v>
      </c>
      <c r="C23640" s="13">
        <v>7858733</v>
      </c>
      <c r="D23640" s="13">
        <v>68.730999999999995</v>
      </c>
    </row>
    <row r="23641" spans="1:4" ht="15.75" hidden="1" customHeight="1">
      <c r="A23641" s="13" t="s">
        <v>55</v>
      </c>
      <c r="B23641" s="13">
        <v>1956</v>
      </c>
      <c r="C23641" s="13">
        <v>8124180</v>
      </c>
      <c r="D23641" s="13">
        <v>75.353999999999999</v>
      </c>
    </row>
    <row r="23642" spans="1:4" ht="15.75" hidden="1" customHeight="1">
      <c r="A23642" s="13" t="s">
        <v>55</v>
      </c>
      <c r="B23642" s="13">
        <v>1957</v>
      </c>
      <c r="C23642" s="13">
        <v>8405665</v>
      </c>
      <c r="D23642" s="13">
        <v>82.471999999999994</v>
      </c>
    </row>
    <row r="23643" spans="1:4" ht="15.75" hidden="1" customHeight="1">
      <c r="A23643" s="13" t="s">
        <v>55</v>
      </c>
      <c r="B23643" s="13">
        <v>1958</v>
      </c>
      <c r="C23643" s="13">
        <v>8698753</v>
      </c>
      <c r="D23643" s="13">
        <v>88.042000000000002</v>
      </c>
    </row>
    <row r="23644" spans="1:4" ht="15.75" hidden="1" customHeight="1">
      <c r="A23644" s="13" t="s">
        <v>55</v>
      </c>
      <c r="B23644" s="13">
        <v>1959</v>
      </c>
      <c r="C23644" s="13">
        <v>9003388</v>
      </c>
      <c r="D23644" s="13">
        <v>92.59</v>
      </c>
    </row>
    <row r="23645" spans="1:4" ht="15.75" hidden="1" customHeight="1">
      <c r="A23645" s="13" t="s">
        <v>55</v>
      </c>
      <c r="B23645" s="13">
        <v>1960</v>
      </c>
      <c r="C23645" s="13">
        <v>9319287</v>
      </c>
      <c r="D23645" s="13">
        <v>96.43</v>
      </c>
    </row>
    <row r="23646" spans="1:4" ht="15.75" hidden="1" customHeight="1">
      <c r="A23646" s="13" t="s">
        <v>55</v>
      </c>
      <c r="B23646" s="13">
        <v>1961</v>
      </c>
      <c r="C23646" s="13">
        <v>9639301</v>
      </c>
      <c r="D23646" s="13">
        <v>99.451999999999998</v>
      </c>
    </row>
    <row r="23647" spans="1:4" ht="15.75" hidden="1" customHeight="1">
      <c r="A23647" s="13" t="s">
        <v>55</v>
      </c>
      <c r="B23647" s="13">
        <v>1962</v>
      </c>
      <c r="C23647" s="13">
        <v>9959416</v>
      </c>
      <c r="D23647" s="13">
        <v>104.376</v>
      </c>
    </row>
    <row r="23648" spans="1:4" ht="15.75" hidden="1" customHeight="1">
      <c r="A23648" s="13" t="s">
        <v>55</v>
      </c>
      <c r="B23648" s="13">
        <v>1963</v>
      </c>
      <c r="C23648" s="13">
        <v>10277792</v>
      </c>
      <c r="D23648" s="13">
        <v>111.907</v>
      </c>
    </row>
    <row r="23649" spans="1:4" ht="15.75" hidden="1" customHeight="1">
      <c r="A23649" s="13" t="s">
        <v>55</v>
      </c>
      <c r="B23649" s="13">
        <v>1964</v>
      </c>
      <c r="C23649" s="13">
        <v>10590936</v>
      </c>
      <c r="D23649" s="13">
        <v>118.985</v>
      </c>
    </row>
    <row r="23650" spans="1:4" ht="15.75" hidden="1" customHeight="1">
      <c r="A23650" s="13" t="s">
        <v>55</v>
      </c>
      <c r="B23650" s="13">
        <v>1965</v>
      </c>
      <c r="C23650" s="13">
        <v>10897641</v>
      </c>
      <c r="D23650" s="13">
        <v>126.221</v>
      </c>
    </row>
    <row r="23651" spans="1:4" ht="15.75" hidden="1" customHeight="1">
      <c r="A23651" s="13" t="s">
        <v>55</v>
      </c>
      <c r="B23651" s="13">
        <v>1966</v>
      </c>
      <c r="C23651" s="13">
        <v>11197569</v>
      </c>
      <c r="D23651" s="13">
        <v>133.30000000000001</v>
      </c>
    </row>
    <row r="23652" spans="1:4" ht="15.75" hidden="1" customHeight="1">
      <c r="A23652" s="13" t="s">
        <v>55</v>
      </c>
      <c r="B23652" s="13">
        <v>1967</v>
      </c>
      <c r="C23652" s="13">
        <v>11491232</v>
      </c>
      <c r="D23652" s="13">
        <v>139.35599999999999</v>
      </c>
    </row>
    <row r="23653" spans="1:4" ht="15.75" hidden="1" customHeight="1">
      <c r="A23653" s="13" t="s">
        <v>55</v>
      </c>
      <c r="B23653" s="13">
        <v>1968</v>
      </c>
      <c r="C23653" s="13">
        <v>11777856</v>
      </c>
      <c r="D23653" s="13">
        <v>143.23400000000001</v>
      </c>
    </row>
    <row r="23654" spans="1:4" ht="15.75" hidden="1" customHeight="1">
      <c r="A23654" s="13" t="s">
        <v>55</v>
      </c>
      <c r="B23654" s="13">
        <v>1969</v>
      </c>
      <c r="C23654" s="13">
        <v>12042479</v>
      </c>
      <c r="D23654" s="13">
        <v>149.13499999999999</v>
      </c>
    </row>
    <row r="23655" spans="1:4" ht="15.75" hidden="1" customHeight="1">
      <c r="A23655" s="13" t="s">
        <v>55</v>
      </c>
      <c r="B23655" s="13">
        <v>1970</v>
      </c>
      <c r="C23655" s="13">
        <v>12265311</v>
      </c>
      <c r="D23655" s="13">
        <v>156.905</v>
      </c>
    </row>
    <row r="23656" spans="1:4" ht="15.75" hidden="1" customHeight="1">
      <c r="A23656" s="13" t="s">
        <v>55</v>
      </c>
      <c r="B23656" s="13">
        <v>1971</v>
      </c>
      <c r="C23656" s="13">
        <v>12444340</v>
      </c>
      <c r="D23656" s="13">
        <v>166.374</v>
      </c>
    </row>
    <row r="23657" spans="1:4" ht="15.75" hidden="1" customHeight="1">
      <c r="A23657" s="13" t="s">
        <v>55</v>
      </c>
      <c r="B23657" s="13">
        <v>1972</v>
      </c>
      <c r="C23657" s="13">
        <v>12612001</v>
      </c>
      <c r="D23657" s="13">
        <v>174.93600000000001</v>
      </c>
    </row>
    <row r="23658" spans="1:4" ht="15.75" hidden="1" customHeight="1">
      <c r="A23658" s="13" t="s">
        <v>55</v>
      </c>
      <c r="B23658" s="13">
        <v>1973</v>
      </c>
      <c r="C23658" s="13">
        <v>12789987</v>
      </c>
      <c r="D23658" s="13">
        <v>182.202</v>
      </c>
    </row>
    <row r="23659" spans="1:4" ht="15.75" hidden="1" customHeight="1">
      <c r="A23659" s="13" t="s">
        <v>55</v>
      </c>
      <c r="B23659" s="13">
        <v>1974</v>
      </c>
      <c r="C23659" s="13">
        <v>12972501</v>
      </c>
      <c r="D23659" s="13">
        <v>189.00299999999999</v>
      </c>
    </row>
    <row r="23660" spans="1:4" ht="15.75" hidden="1" customHeight="1">
      <c r="A23660" s="13" t="s">
        <v>55</v>
      </c>
      <c r="B23660" s="13">
        <v>1975</v>
      </c>
      <c r="C23660" s="13">
        <v>13158945</v>
      </c>
      <c r="D23660" s="13">
        <v>198.53399999999999</v>
      </c>
    </row>
    <row r="23661" spans="1:4" ht="15.75" hidden="1" customHeight="1">
      <c r="A23661" s="13" t="s">
        <v>55</v>
      </c>
      <c r="B23661" s="13">
        <v>1976</v>
      </c>
      <c r="C23661" s="13">
        <v>13346180</v>
      </c>
      <c r="D23661" s="13">
        <v>205.989</v>
      </c>
    </row>
    <row r="23662" spans="1:4" ht="15.75" hidden="1" customHeight="1">
      <c r="A23662" s="13" t="s">
        <v>55</v>
      </c>
      <c r="B23662" s="13">
        <v>1977</v>
      </c>
      <c r="C23662" s="13">
        <v>13543527</v>
      </c>
      <c r="D23662" s="13">
        <v>212.80199999999999</v>
      </c>
    </row>
    <row r="23663" spans="1:4" ht="15.75" hidden="1" customHeight="1">
      <c r="A23663" s="13" t="s">
        <v>55</v>
      </c>
      <c r="B23663" s="13">
        <v>1978</v>
      </c>
      <c r="C23663" s="13">
        <v>13750296</v>
      </c>
      <c r="D23663" s="13">
        <v>219.90700000000001</v>
      </c>
    </row>
    <row r="23664" spans="1:4" ht="15.75" hidden="1" customHeight="1">
      <c r="A23664" s="13" t="s">
        <v>55</v>
      </c>
      <c r="B23664" s="13">
        <v>1979</v>
      </c>
      <c r="C23664" s="13">
        <v>13957801</v>
      </c>
      <c r="D23664" s="13">
        <v>221.572</v>
      </c>
    </row>
    <row r="23665" spans="1:4" ht="15.75" hidden="1" customHeight="1">
      <c r="A23665" s="13" t="s">
        <v>55</v>
      </c>
      <c r="B23665" s="13">
        <v>1980</v>
      </c>
      <c r="C23665" s="13">
        <v>14172706</v>
      </c>
      <c r="D23665" s="13">
        <v>230.17500000000001</v>
      </c>
    </row>
    <row r="23666" spans="1:4" ht="15.75" hidden="1" customHeight="1">
      <c r="A23666" s="13" t="s">
        <v>55</v>
      </c>
      <c r="B23666" s="13">
        <v>1981</v>
      </c>
      <c r="C23666" s="13">
        <v>14397397</v>
      </c>
      <c r="D23666" s="13">
        <v>225.49199999999999</v>
      </c>
    </row>
    <row r="23667" spans="1:4" ht="15.75" hidden="1" customHeight="1">
      <c r="A23667" s="13" t="s">
        <v>55</v>
      </c>
      <c r="B23667" s="13">
        <v>1982</v>
      </c>
      <c r="C23667" s="13">
        <v>14634182</v>
      </c>
      <c r="D23667" s="13">
        <v>229.654</v>
      </c>
    </row>
    <row r="23668" spans="1:4" ht="15.75" hidden="1" customHeight="1">
      <c r="A23668" s="13" t="s">
        <v>55</v>
      </c>
      <c r="B23668" s="13">
        <v>1983</v>
      </c>
      <c r="C23668" s="13">
        <v>14885973</v>
      </c>
      <c r="D23668" s="13">
        <v>232.702</v>
      </c>
    </row>
    <row r="23669" spans="1:4" ht="15.75" hidden="1" customHeight="1">
      <c r="A23669" s="13" t="s">
        <v>55</v>
      </c>
      <c r="B23669" s="13">
        <v>1984</v>
      </c>
      <c r="C23669" s="13">
        <v>15147590</v>
      </c>
      <c r="D23669" s="13">
        <v>234.57300000000001</v>
      </c>
    </row>
    <row r="23670" spans="1:4" ht="15.75" hidden="1" customHeight="1">
      <c r="A23670" s="13" t="s">
        <v>55</v>
      </c>
      <c r="B23670" s="13">
        <v>1985</v>
      </c>
      <c r="C23670" s="13">
        <v>15413315</v>
      </c>
      <c r="D23670" s="13">
        <v>253.05199999999999</v>
      </c>
    </row>
    <row r="23671" spans="1:4" ht="15.75" hidden="1" customHeight="1">
      <c r="A23671" s="13" t="s">
        <v>55</v>
      </c>
      <c r="B23671" s="13">
        <v>1986</v>
      </c>
      <c r="C23671" s="13">
        <v>15721289</v>
      </c>
      <c r="D23671" s="13">
        <v>258.04899999999998</v>
      </c>
    </row>
    <row r="23672" spans="1:4" ht="15.75" hidden="1" customHeight="1">
      <c r="A23672" s="13" t="s">
        <v>55</v>
      </c>
      <c r="B23672" s="13">
        <v>1987</v>
      </c>
      <c r="C23672" s="13">
        <v>16072474</v>
      </c>
      <c r="D23672" s="13">
        <v>256.61399999999998</v>
      </c>
    </row>
    <row r="23673" spans="1:4" ht="15.75" hidden="1" customHeight="1">
      <c r="A23673" s="13" t="s">
        <v>55</v>
      </c>
      <c r="B23673" s="13">
        <v>1988</v>
      </c>
      <c r="C23673" s="13">
        <v>16430588</v>
      </c>
      <c r="D23673" s="13">
        <v>273.666</v>
      </c>
    </row>
    <row r="23674" spans="1:4" ht="15.75" hidden="1" customHeight="1">
      <c r="A23674" s="13" t="s">
        <v>55</v>
      </c>
      <c r="B23674" s="13">
        <v>1989</v>
      </c>
      <c r="C23674" s="13">
        <v>16704995</v>
      </c>
      <c r="D23674" s="13">
        <v>264.541</v>
      </c>
    </row>
    <row r="23675" spans="1:4" ht="15.75" hidden="1" customHeight="1">
      <c r="A23675" s="13" t="s">
        <v>55</v>
      </c>
      <c r="B23675" s="13">
        <v>1990</v>
      </c>
      <c r="C23675" s="13">
        <v>16866574</v>
      </c>
      <c r="D23675" s="13">
        <v>278.78199999999998</v>
      </c>
    </row>
    <row r="23676" spans="1:4" ht="15.75" hidden="1" customHeight="1">
      <c r="A23676" s="13" t="s">
        <v>55</v>
      </c>
      <c r="B23676" s="13">
        <v>1991</v>
      </c>
      <c r="C23676" s="13">
        <v>16993796</v>
      </c>
      <c r="D23676" s="13">
        <v>269.49</v>
      </c>
    </row>
    <row r="23677" spans="1:4" ht="15.75" hidden="1" customHeight="1">
      <c r="A23677" s="13" t="s">
        <v>55</v>
      </c>
      <c r="B23677" s="13">
        <v>1992</v>
      </c>
      <c r="C23677" s="13">
        <v>17043420</v>
      </c>
      <c r="D23677" s="13">
        <v>245.21600000000001</v>
      </c>
    </row>
    <row r="23678" spans="1:4" ht="15.75" hidden="1" customHeight="1">
      <c r="A23678" s="13" t="s">
        <v>55</v>
      </c>
      <c r="B23678" s="13">
        <v>1993</v>
      </c>
      <c r="C23678" s="13">
        <v>16979700</v>
      </c>
      <c r="D23678" s="13">
        <v>217.964</v>
      </c>
    </row>
    <row r="23679" spans="1:4" ht="15.75" hidden="1" customHeight="1">
      <c r="A23679" s="13" t="s">
        <v>55</v>
      </c>
      <c r="B23679" s="13">
        <v>1994</v>
      </c>
      <c r="C23679" s="13">
        <v>16747153</v>
      </c>
      <c r="D23679" s="13">
        <v>184.333</v>
      </c>
    </row>
    <row r="23680" spans="1:4" ht="15.75" hidden="1" customHeight="1">
      <c r="A23680" s="13" t="s">
        <v>55</v>
      </c>
      <c r="B23680" s="13">
        <v>1995</v>
      </c>
      <c r="C23680" s="13">
        <v>16434323</v>
      </c>
      <c r="D23680" s="13">
        <v>177.08199999999999</v>
      </c>
    </row>
    <row r="23681" spans="1:4" ht="15.75" hidden="1" customHeight="1">
      <c r="A23681" s="13" t="s">
        <v>55</v>
      </c>
      <c r="B23681" s="13">
        <v>1996</v>
      </c>
      <c r="C23681" s="13">
        <v>16144248</v>
      </c>
      <c r="D23681" s="13">
        <v>162.76</v>
      </c>
    </row>
    <row r="23682" spans="1:4" ht="15.75" hidden="1" customHeight="1">
      <c r="A23682" s="13" t="s">
        <v>55</v>
      </c>
      <c r="B23682" s="13">
        <v>1997</v>
      </c>
      <c r="C23682" s="13">
        <v>15820435</v>
      </c>
      <c r="D23682" s="13">
        <v>154.166</v>
      </c>
    </row>
    <row r="23683" spans="1:4" ht="15.75" hidden="1" customHeight="1">
      <c r="A23683" s="13" t="s">
        <v>55</v>
      </c>
      <c r="B23683" s="13">
        <v>1998</v>
      </c>
      <c r="C23683" s="13">
        <v>15474257</v>
      </c>
      <c r="D23683" s="13">
        <v>148.81800000000001</v>
      </c>
    </row>
    <row r="23684" spans="1:4" ht="15.75" hidden="1" customHeight="1">
      <c r="A23684" s="13" t="s">
        <v>55</v>
      </c>
      <c r="B23684" s="13">
        <v>1999</v>
      </c>
      <c r="C23684" s="13">
        <v>15256256</v>
      </c>
      <c r="D23684" s="13">
        <v>123.72199999999999</v>
      </c>
    </row>
    <row r="23685" spans="1:4" ht="15.75" hidden="1" customHeight="1">
      <c r="A23685" s="13" t="s">
        <v>55</v>
      </c>
      <c r="B23685" s="13">
        <v>2000</v>
      </c>
      <c r="C23685" s="13">
        <v>15236256</v>
      </c>
      <c r="D23685" s="13">
        <v>147.47399999999999</v>
      </c>
    </row>
    <row r="23686" spans="1:4" ht="15.75" hidden="1" customHeight="1">
      <c r="A23686" s="13" t="s">
        <v>55</v>
      </c>
      <c r="B23686" s="13">
        <v>2001</v>
      </c>
      <c r="C23686" s="13">
        <v>15281288</v>
      </c>
      <c r="D23686" s="13">
        <v>142.29499999999999</v>
      </c>
    </row>
    <row r="23687" spans="1:4" ht="15.75" hidden="1" customHeight="1">
      <c r="A23687" s="13" t="s">
        <v>55</v>
      </c>
      <c r="B23687" s="13">
        <v>2002</v>
      </c>
      <c r="C23687" s="13">
        <v>15338962</v>
      </c>
      <c r="D23687" s="13">
        <v>159.971</v>
      </c>
    </row>
    <row r="23688" spans="1:4" ht="15.75" hidden="1" customHeight="1">
      <c r="A23688" s="13" t="s">
        <v>55</v>
      </c>
      <c r="B23688" s="13">
        <v>2003</v>
      </c>
      <c r="C23688" s="13">
        <v>15416709</v>
      </c>
      <c r="D23688" s="13">
        <v>177.82400000000001</v>
      </c>
    </row>
    <row r="23689" spans="1:4" ht="15.75" hidden="1" customHeight="1">
      <c r="A23689" s="13" t="s">
        <v>55</v>
      </c>
      <c r="B23689" s="13">
        <v>2004</v>
      </c>
      <c r="C23689" s="13">
        <v>15521921</v>
      </c>
      <c r="D23689" s="13">
        <v>187.304</v>
      </c>
    </row>
    <row r="23690" spans="1:4" ht="15.75" hidden="1" customHeight="1">
      <c r="A23690" s="13" t="s">
        <v>55</v>
      </c>
      <c r="B23690" s="13">
        <v>2005</v>
      </c>
      <c r="C23690" s="13">
        <v>15656255</v>
      </c>
      <c r="D23690" s="13">
        <v>200.43799999999999</v>
      </c>
    </row>
    <row r="23691" spans="1:4" ht="15.75" hidden="1" customHeight="1">
      <c r="A23691" s="13" t="s">
        <v>55</v>
      </c>
      <c r="B23691" s="13">
        <v>2006</v>
      </c>
      <c r="C23691" s="13">
        <v>15822751</v>
      </c>
      <c r="D23691" s="13">
        <v>220.048</v>
      </c>
    </row>
    <row r="23692" spans="1:4" ht="15.75" hidden="1" customHeight="1">
      <c r="A23692" s="13" t="s">
        <v>55</v>
      </c>
      <c r="B23692" s="13">
        <v>2007</v>
      </c>
      <c r="C23692" s="13">
        <v>16006138</v>
      </c>
      <c r="D23692" s="13">
        <v>226.12899999999999</v>
      </c>
    </row>
    <row r="23693" spans="1:4" ht="15.75" hidden="1" customHeight="1">
      <c r="A23693" s="13" t="s">
        <v>55</v>
      </c>
      <c r="B23693" s="13">
        <v>2008</v>
      </c>
      <c r="C23693" s="13">
        <v>16196521</v>
      </c>
      <c r="D23693" s="13">
        <v>227.12100000000001</v>
      </c>
    </row>
    <row r="23694" spans="1:4" ht="15.75" hidden="1" customHeight="1">
      <c r="A23694" s="13" t="s">
        <v>55</v>
      </c>
      <c r="B23694" s="13">
        <v>2009</v>
      </c>
      <c r="C23694" s="13">
        <v>16402365</v>
      </c>
      <c r="D23694" s="13">
        <v>221.05699999999999</v>
      </c>
    </row>
    <row r="23695" spans="1:4" ht="15.75" hidden="1" customHeight="1">
      <c r="A23695" s="13" t="s">
        <v>55</v>
      </c>
      <c r="B23695" s="13">
        <v>2010</v>
      </c>
      <c r="C23695" s="13">
        <v>16627839</v>
      </c>
      <c r="D23695" s="13">
        <v>246.983</v>
      </c>
    </row>
    <row r="23696" spans="1:4" ht="15.75" hidden="1" customHeight="1">
      <c r="A23696" s="13" t="s">
        <v>55</v>
      </c>
      <c r="B23696" s="13">
        <v>2011</v>
      </c>
      <c r="C23696" s="13">
        <v>16864920</v>
      </c>
      <c r="D23696" s="13">
        <v>237.03399999999999</v>
      </c>
    </row>
    <row r="23697" spans="1:4" ht="15.75" hidden="1" customHeight="1">
      <c r="A23697" s="13" t="s">
        <v>55</v>
      </c>
      <c r="B23697" s="13">
        <v>2012</v>
      </c>
      <c r="C23697" s="13">
        <v>17102868</v>
      </c>
      <c r="D23697" s="13">
        <v>243.922</v>
      </c>
    </row>
    <row r="23698" spans="1:4" ht="15.75" hidden="1" customHeight="1">
      <c r="A23698" s="13" t="s">
        <v>55</v>
      </c>
      <c r="B23698" s="13">
        <v>2013</v>
      </c>
      <c r="C23698" s="13">
        <v>17345734</v>
      </c>
      <c r="D23698" s="13">
        <v>251.453</v>
      </c>
    </row>
    <row r="23699" spans="1:4" ht="15.75" hidden="1" customHeight="1">
      <c r="A23699" s="13" t="s">
        <v>55</v>
      </c>
      <c r="B23699" s="13">
        <v>2014</v>
      </c>
      <c r="C23699" s="13">
        <v>17592296</v>
      </c>
      <c r="D23699" s="13">
        <v>297.64299999999997</v>
      </c>
    </row>
    <row r="23700" spans="1:4" ht="15.75" hidden="1" customHeight="1">
      <c r="A23700" s="13" t="s">
        <v>55</v>
      </c>
      <c r="B23700" s="13">
        <v>2015</v>
      </c>
      <c r="C23700" s="13">
        <v>17835908</v>
      </c>
      <c r="D23700" s="13">
        <v>301.27300000000002</v>
      </c>
    </row>
    <row r="23701" spans="1:4" ht="15.75" hidden="1" customHeight="1">
      <c r="A23701" s="13" t="s">
        <v>55</v>
      </c>
      <c r="B23701" s="13">
        <v>2016</v>
      </c>
      <c r="C23701" s="13">
        <v>18078558</v>
      </c>
      <c r="D23701" s="13">
        <v>304.83999999999997</v>
      </c>
    </row>
    <row r="23702" spans="1:4" ht="15.75" hidden="1" customHeight="1">
      <c r="A23702" s="13" t="s">
        <v>55</v>
      </c>
      <c r="B23702" s="13">
        <v>2017</v>
      </c>
      <c r="C23702" s="13">
        <v>18314822</v>
      </c>
      <c r="D23702" s="13">
        <v>320.791</v>
      </c>
    </row>
    <row r="23703" spans="1:4" ht="15.75" hidden="1" customHeight="1">
      <c r="A23703" s="13" t="s">
        <v>55</v>
      </c>
      <c r="B23703" s="13">
        <v>2018</v>
      </c>
      <c r="C23703" s="13">
        <v>18538100</v>
      </c>
      <c r="D23703" s="13">
        <v>331.82100000000003</v>
      </c>
    </row>
    <row r="23704" spans="1:4" ht="15.75" hidden="1" customHeight="1">
      <c r="A23704" s="13" t="s">
        <v>55</v>
      </c>
      <c r="B23704" s="13">
        <v>2019</v>
      </c>
      <c r="C23704" s="13">
        <v>18754260</v>
      </c>
      <c r="D23704" s="13">
        <v>297.56900000000002</v>
      </c>
    </row>
    <row r="23705" spans="1:4" ht="15.75" hidden="1" customHeight="1">
      <c r="A23705" s="13" t="s">
        <v>55</v>
      </c>
      <c r="B23705" s="13">
        <v>2020</v>
      </c>
      <c r="C23705" s="13">
        <v>18979250</v>
      </c>
      <c r="D23705" s="13">
        <v>278.40499999999997</v>
      </c>
    </row>
    <row r="23706" spans="1:4" ht="15.75" customHeight="1">
      <c r="A23706" s="13" t="s">
        <v>55</v>
      </c>
      <c r="B23706" s="13">
        <v>2021</v>
      </c>
      <c r="C23706" s="12">
        <v>19196468</v>
      </c>
      <c r="D23706" s="13">
        <v>276.68299999999999</v>
      </c>
    </row>
    <row r="23707" spans="1:4" ht="15.75" hidden="1" customHeight="1">
      <c r="A23707" s="13" t="s">
        <v>56</v>
      </c>
      <c r="B23707" s="13">
        <v>1850</v>
      </c>
      <c r="C23707" s="13">
        <v>3354404</v>
      </c>
    </row>
    <row r="23708" spans="1:4" ht="15.75" hidden="1" customHeight="1">
      <c r="A23708" s="13" t="s">
        <v>56</v>
      </c>
      <c r="B23708" s="13">
        <v>1851</v>
      </c>
      <c r="C23708" s="13">
        <v>3370747</v>
      </c>
    </row>
    <row r="23709" spans="1:4" ht="15.75" hidden="1" customHeight="1">
      <c r="A23709" s="13" t="s">
        <v>56</v>
      </c>
      <c r="B23709" s="13">
        <v>1852</v>
      </c>
      <c r="C23709" s="13">
        <v>3387635</v>
      </c>
    </row>
    <row r="23710" spans="1:4" ht="15.75" hidden="1" customHeight="1">
      <c r="A23710" s="13" t="s">
        <v>56</v>
      </c>
      <c r="B23710" s="13">
        <v>1853</v>
      </c>
      <c r="C23710" s="13">
        <v>3405073</v>
      </c>
    </row>
    <row r="23711" spans="1:4" ht="15.75" hidden="1" customHeight="1">
      <c r="A23711" s="13" t="s">
        <v>56</v>
      </c>
      <c r="B23711" s="13">
        <v>1854</v>
      </c>
      <c r="C23711" s="13">
        <v>3422599</v>
      </c>
    </row>
    <row r="23712" spans="1:4" ht="15.75" hidden="1" customHeight="1">
      <c r="A23712" s="13" t="s">
        <v>56</v>
      </c>
      <c r="B23712" s="13">
        <v>1855</v>
      </c>
      <c r="C23712" s="13">
        <v>3440212</v>
      </c>
    </row>
    <row r="23713" spans="1:3" ht="15.75" hidden="1" customHeight="1">
      <c r="A23713" s="13" t="s">
        <v>56</v>
      </c>
      <c r="B23713" s="13">
        <v>1856</v>
      </c>
      <c r="C23713" s="13">
        <v>3457913</v>
      </c>
    </row>
    <row r="23714" spans="1:3" ht="15.75" hidden="1" customHeight="1">
      <c r="A23714" s="13" t="s">
        <v>56</v>
      </c>
      <c r="B23714" s="13">
        <v>1857</v>
      </c>
      <c r="C23714" s="13">
        <v>3475703</v>
      </c>
    </row>
    <row r="23715" spans="1:3" ht="15.75" hidden="1" customHeight="1">
      <c r="A23715" s="13" t="s">
        <v>56</v>
      </c>
      <c r="B23715" s="13">
        <v>1858</v>
      </c>
      <c r="C23715" s="13">
        <v>3493582</v>
      </c>
    </row>
    <row r="23716" spans="1:3" ht="15.75" hidden="1" customHeight="1">
      <c r="A23716" s="13" t="s">
        <v>56</v>
      </c>
      <c r="B23716" s="13">
        <v>1859</v>
      </c>
      <c r="C23716" s="13">
        <v>3511551</v>
      </c>
    </row>
    <row r="23717" spans="1:3" ht="15.75" hidden="1" customHeight="1">
      <c r="A23717" s="13" t="s">
        <v>56</v>
      </c>
      <c r="B23717" s="13">
        <v>1860</v>
      </c>
      <c r="C23717" s="13">
        <v>3529609</v>
      </c>
    </row>
    <row r="23718" spans="1:3" ht="15.75" hidden="1" customHeight="1">
      <c r="A23718" s="13" t="s">
        <v>56</v>
      </c>
      <c r="B23718" s="13">
        <v>1861</v>
      </c>
      <c r="C23718" s="13">
        <v>3547757</v>
      </c>
    </row>
    <row r="23719" spans="1:3" ht="15.75" hidden="1" customHeight="1">
      <c r="A23719" s="13" t="s">
        <v>56</v>
      </c>
      <c r="B23719" s="13">
        <v>1862</v>
      </c>
      <c r="C23719" s="13">
        <v>3565996</v>
      </c>
    </row>
    <row r="23720" spans="1:3" ht="15.75" hidden="1" customHeight="1">
      <c r="A23720" s="13" t="s">
        <v>56</v>
      </c>
      <c r="B23720" s="13">
        <v>1863</v>
      </c>
      <c r="C23720" s="13">
        <v>3584327</v>
      </c>
    </row>
    <row r="23721" spans="1:3" ht="15.75" hidden="1" customHeight="1">
      <c r="A23721" s="13" t="s">
        <v>56</v>
      </c>
      <c r="B23721" s="13">
        <v>1864</v>
      </c>
      <c r="C23721" s="13">
        <v>3602749</v>
      </c>
    </row>
    <row r="23722" spans="1:3" ht="15.75" hidden="1" customHeight="1">
      <c r="A23722" s="13" t="s">
        <v>56</v>
      </c>
      <c r="B23722" s="13">
        <v>1865</v>
      </c>
      <c r="C23722" s="13">
        <v>3621263</v>
      </c>
    </row>
    <row r="23723" spans="1:3" ht="15.75" hidden="1" customHeight="1">
      <c r="A23723" s="13" t="s">
        <v>56</v>
      </c>
      <c r="B23723" s="13">
        <v>1866</v>
      </c>
      <c r="C23723" s="13">
        <v>3639869</v>
      </c>
    </row>
    <row r="23724" spans="1:3" ht="15.75" hidden="1" customHeight="1">
      <c r="A23724" s="13" t="s">
        <v>56</v>
      </c>
      <c r="B23724" s="13">
        <v>1867</v>
      </c>
      <c r="C23724" s="13">
        <v>3658569</v>
      </c>
    </row>
    <row r="23725" spans="1:3" ht="15.75" hidden="1" customHeight="1">
      <c r="A23725" s="13" t="s">
        <v>56</v>
      </c>
      <c r="B23725" s="13">
        <v>1868</v>
      </c>
      <c r="C23725" s="13">
        <v>3677361</v>
      </c>
    </row>
    <row r="23726" spans="1:3" ht="15.75" hidden="1" customHeight="1">
      <c r="A23726" s="13" t="s">
        <v>56</v>
      </c>
      <c r="B23726" s="13">
        <v>1869</v>
      </c>
      <c r="C23726" s="13">
        <v>3696992</v>
      </c>
    </row>
    <row r="23727" spans="1:3" ht="15.75" hidden="1" customHeight="1">
      <c r="A23727" s="13" t="s">
        <v>56</v>
      </c>
      <c r="B23727" s="13">
        <v>1870</v>
      </c>
      <c r="C23727" s="13">
        <v>3717467</v>
      </c>
    </row>
    <row r="23728" spans="1:3" ht="15.75" hidden="1" customHeight="1">
      <c r="A23728" s="13" t="s">
        <v>56</v>
      </c>
      <c r="B23728" s="13">
        <v>1871</v>
      </c>
      <c r="C23728" s="13">
        <v>3738797</v>
      </c>
    </row>
    <row r="23729" spans="1:3" ht="15.75" hidden="1" customHeight="1">
      <c r="A23729" s="13" t="s">
        <v>56</v>
      </c>
      <c r="B23729" s="13">
        <v>1872</v>
      </c>
      <c r="C23729" s="13">
        <v>3760989</v>
      </c>
    </row>
    <row r="23730" spans="1:3" ht="15.75" hidden="1" customHeight="1">
      <c r="A23730" s="13" t="s">
        <v>56</v>
      </c>
      <c r="B23730" s="13">
        <v>1873</v>
      </c>
      <c r="C23730" s="13">
        <v>3784052</v>
      </c>
    </row>
    <row r="23731" spans="1:3" ht="15.75" hidden="1" customHeight="1">
      <c r="A23731" s="13" t="s">
        <v>56</v>
      </c>
      <c r="B23731" s="13">
        <v>1874</v>
      </c>
      <c r="C23731" s="13">
        <v>3807253</v>
      </c>
    </row>
    <row r="23732" spans="1:3" ht="15.75" hidden="1" customHeight="1">
      <c r="A23732" s="13" t="s">
        <v>56</v>
      </c>
      <c r="B23732" s="13">
        <v>1875</v>
      </c>
      <c r="C23732" s="13">
        <v>3830593</v>
      </c>
    </row>
    <row r="23733" spans="1:3" ht="15.75" hidden="1" customHeight="1">
      <c r="A23733" s="13" t="s">
        <v>56</v>
      </c>
      <c r="B23733" s="13">
        <v>1876</v>
      </c>
      <c r="C23733" s="13">
        <v>3854074</v>
      </c>
    </row>
    <row r="23734" spans="1:3" ht="15.75" hidden="1" customHeight="1">
      <c r="A23734" s="13" t="s">
        <v>56</v>
      </c>
      <c r="B23734" s="13">
        <v>1877</v>
      </c>
      <c r="C23734" s="13">
        <v>3877696</v>
      </c>
    </row>
    <row r="23735" spans="1:3" ht="15.75" hidden="1" customHeight="1">
      <c r="A23735" s="13" t="s">
        <v>56</v>
      </c>
      <c r="B23735" s="13">
        <v>1878</v>
      </c>
      <c r="C23735" s="13">
        <v>3901460</v>
      </c>
    </row>
    <row r="23736" spans="1:3" ht="15.75" hidden="1" customHeight="1">
      <c r="A23736" s="13" t="s">
        <v>56</v>
      </c>
      <c r="B23736" s="13">
        <v>1879</v>
      </c>
      <c r="C23736" s="13">
        <v>3925366</v>
      </c>
    </row>
    <row r="23737" spans="1:3" ht="15.75" hidden="1" customHeight="1">
      <c r="A23737" s="13" t="s">
        <v>56</v>
      </c>
      <c r="B23737" s="13">
        <v>1880</v>
      </c>
      <c r="C23737" s="13">
        <v>3949416</v>
      </c>
    </row>
    <row r="23738" spans="1:3" ht="15.75" hidden="1" customHeight="1">
      <c r="A23738" s="13" t="s">
        <v>56</v>
      </c>
      <c r="B23738" s="13">
        <v>1881</v>
      </c>
      <c r="C23738" s="13">
        <v>3973610</v>
      </c>
    </row>
    <row r="23739" spans="1:3" ht="15.75" hidden="1" customHeight="1">
      <c r="A23739" s="13" t="s">
        <v>56</v>
      </c>
      <c r="B23739" s="13">
        <v>1882</v>
      </c>
      <c r="C23739" s="13">
        <v>3997950</v>
      </c>
    </row>
    <row r="23740" spans="1:3" ht="15.75" hidden="1" customHeight="1">
      <c r="A23740" s="13" t="s">
        <v>56</v>
      </c>
      <c r="B23740" s="13">
        <v>1883</v>
      </c>
      <c r="C23740" s="13">
        <v>4022435</v>
      </c>
    </row>
    <row r="23741" spans="1:3" ht="15.75" hidden="1" customHeight="1">
      <c r="A23741" s="13" t="s">
        <v>56</v>
      </c>
      <c r="B23741" s="13">
        <v>1884</v>
      </c>
      <c r="C23741" s="13">
        <v>4047067</v>
      </c>
    </row>
    <row r="23742" spans="1:3" ht="15.75" hidden="1" customHeight="1">
      <c r="A23742" s="13" t="s">
        <v>56</v>
      </c>
      <c r="B23742" s="13">
        <v>1885</v>
      </c>
      <c r="C23742" s="13">
        <v>4071848</v>
      </c>
    </row>
    <row r="23743" spans="1:3" ht="15.75" hidden="1" customHeight="1">
      <c r="A23743" s="13" t="s">
        <v>56</v>
      </c>
      <c r="B23743" s="13">
        <v>1886</v>
      </c>
      <c r="C23743" s="13">
        <v>4096776</v>
      </c>
    </row>
    <row r="23744" spans="1:3" ht="15.75" hidden="1" customHeight="1">
      <c r="A23744" s="13" t="s">
        <v>56</v>
      </c>
      <c r="B23744" s="13">
        <v>1887</v>
      </c>
      <c r="C23744" s="13">
        <v>4121855</v>
      </c>
    </row>
    <row r="23745" spans="1:3" ht="15.75" hidden="1" customHeight="1">
      <c r="A23745" s="13" t="s">
        <v>56</v>
      </c>
      <c r="B23745" s="13">
        <v>1888</v>
      </c>
      <c r="C23745" s="13">
        <v>4147083</v>
      </c>
    </row>
    <row r="23746" spans="1:3" ht="15.75" hidden="1" customHeight="1">
      <c r="A23746" s="13" t="s">
        <v>56</v>
      </c>
      <c r="B23746" s="13">
        <v>1889</v>
      </c>
      <c r="C23746" s="13">
        <v>4162379</v>
      </c>
    </row>
    <row r="23747" spans="1:3" ht="15.75" hidden="1" customHeight="1">
      <c r="A23747" s="13" t="s">
        <v>56</v>
      </c>
      <c r="B23747" s="13">
        <v>1890</v>
      </c>
      <c r="C23747" s="13">
        <v>4167751</v>
      </c>
    </row>
    <row r="23748" spans="1:3" ht="15.75" hidden="1" customHeight="1">
      <c r="A23748" s="13" t="s">
        <v>56</v>
      </c>
      <c r="B23748" s="13">
        <v>1891</v>
      </c>
      <c r="C23748" s="13">
        <v>4163204</v>
      </c>
    </row>
    <row r="23749" spans="1:3" ht="15.75" hidden="1" customHeight="1">
      <c r="A23749" s="13" t="s">
        <v>56</v>
      </c>
      <c r="B23749" s="13">
        <v>1892</v>
      </c>
      <c r="C23749" s="13">
        <v>4148745</v>
      </c>
    </row>
    <row r="23750" spans="1:3" ht="15.75" hidden="1" customHeight="1">
      <c r="A23750" s="13" t="s">
        <v>56</v>
      </c>
      <c r="B23750" s="13">
        <v>1893</v>
      </c>
      <c r="C23750" s="13">
        <v>4124381</v>
      </c>
    </row>
    <row r="23751" spans="1:3" ht="15.75" hidden="1" customHeight="1">
      <c r="A23751" s="13" t="s">
        <v>56</v>
      </c>
      <c r="B23751" s="13">
        <v>1894</v>
      </c>
      <c r="C23751" s="13">
        <v>4100157</v>
      </c>
    </row>
    <row r="23752" spans="1:3" ht="15.75" hidden="1" customHeight="1">
      <c r="A23752" s="13" t="s">
        <v>56</v>
      </c>
      <c r="B23752" s="13">
        <v>1895</v>
      </c>
      <c r="C23752" s="13">
        <v>4076072</v>
      </c>
    </row>
    <row r="23753" spans="1:3" ht="15.75" hidden="1" customHeight="1">
      <c r="A23753" s="13" t="s">
        <v>56</v>
      </c>
      <c r="B23753" s="13">
        <v>1896</v>
      </c>
      <c r="C23753" s="13">
        <v>4052125</v>
      </c>
    </row>
    <row r="23754" spans="1:3" ht="15.75" hidden="1" customHeight="1">
      <c r="A23754" s="13" t="s">
        <v>56</v>
      </c>
      <c r="B23754" s="13">
        <v>1897</v>
      </c>
      <c r="C23754" s="13">
        <v>4028316</v>
      </c>
    </row>
    <row r="23755" spans="1:3" ht="15.75" hidden="1" customHeight="1">
      <c r="A23755" s="13" t="s">
        <v>56</v>
      </c>
      <c r="B23755" s="13">
        <v>1898</v>
      </c>
      <c r="C23755" s="13">
        <v>4004644</v>
      </c>
    </row>
    <row r="23756" spans="1:3" ht="15.75" hidden="1" customHeight="1">
      <c r="A23756" s="13" t="s">
        <v>56</v>
      </c>
      <c r="B23756" s="13">
        <v>1899</v>
      </c>
      <c r="C23756" s="13">
        <v>3978731</v>
      </c>
    </row>
    <row r="23757" spans="1:3" ht="15.75" hidden="1" customHeight="1">
      <c r="A23757" s="13" t="s">
        <v>56</v>
      </c>
      <c r="B23757" s="13">
        <v>1900</v>
      </c>
      <c r="C23757" s="13">
        <v>3950614</v>
      </c>
    </row>
    <row r="23758" spans="1:3" ht="15.75" hidden="1" customHeight="1">
      <c r="A23758" s="13" t="s">
        <v>56</v>
      </c>
      <c r="B23758" s="13">
        <v>1901</v>
      </c>
      <c r="C23758" s="13">
        <v>3920328</v>
      </c>
    </row>
    <row r="23759" spans="1:3" ht="15.75" hidden="1" customHeight="1">
      <c r="A23759" s="13" t="s">
        <v>56</v>
      </c>
      <c r="B23759" s="13">
        <v>1902</v>
      </c>
      <c r="C23759" s="13">
        <v>3887910</v>
      </c>
    </row>
    <row r="23760" spans="1:3" ht="15.75" hidden="1" customHeight="1">
      <c r="A23760" s="13" t="s">
        <v>56</v>
      </c>
      <c r="B23760" s="13">
        <v>1903</v>
      </c>
      <c r="C23760" s="13">
        <v>3853394</v>
      </c>
    </row>
    <row r="23761" spans="1:3" ht="15.75" hidden="1" customHeight="1">
      <c r="A23761" s="13" t="s">
        <v>56</v>
      </c>
      <c r="B23761" s="13">
        <v>1904</v>
      </c>
      <c r="C23761" s="13">
        <v>3819182</v>
      </c>
    </row>
    <row r="23762" spans="1:3" ht="15.75" hidden="1" customHeight="1">
      <c r="A23762" s="13" t="s">
        <v>56</v>
      </c>
      <c r="B23762" s="13">
        <v>1905</v>
      </c>
      <c r="C23762" s="13">
        <v>3785270</v>
      </c>
    </row>
    <row r="23763" spans="1:3" ht="15.75" hidden="1" customHeight="1">
      <c r="A23763" s="13" t="s">
        <v>56</v>
      </c>
      <c r="B23763" s="13">
        <v>1906</v>
      </c>
      <c r="C23763" s="13">
        <v>3751657</v>
      </c>
    </row>
    <row r="23764" spans="1:3" ht="15.75" hidden="1" customHeight="1">
      <c r="A23764" s="13" t="s">
        <v>56</v>
      </c>
      <c r="B23764" s="13">
        <v>1907</v>
      </c>
      <c r="C23764" s="13">
        <v>3718339</v>
      </c>
    </row>
    <row r="23765" spans="1:3" ht="15.75" hidden="1" customHeight="1">
      <c r="A23765" s="13" t="s">
        <v>56</v>
      </c>
      <c r="B23765" s="13">
        <v>1908</v>
      </c>
      <c r="C23765" s="13">
        <v>3685314</v>
      </c>
    </row>
    <row r="23766" spans="1:3" ht="15.75" hidden="1" customHeight="1">
      <c r="A23766" s="13" t="s">
        <v>56</v>
      </c>
      <c r="B23766" s="13">
        <v>1909</v>
      </c>
      <c r="C23766" s="13">
        <v>3656927</v>
      </c>
    </row>
    <row r="23767" spans="1:3" ht="15.75" hidden="1" customHeight="1">
      <c r="A23767" s="13" t="s">
        <v>56</v>
      </c>
      <c r="B23767" s="13">
        <v>1910</v>
      </c>
      <c r="C23767" s="13">
        <v>3633121</v>
      </c>
    </row>
    <row r="23768" spans="1:3" ht="15.75" hidden="1" customHeight="1">
      <c r="A23768" s="13" t="s">
        <v>56</v>
      </c>
      <c r="B23768" s="13">
        <v>1911</v>
      </c>
      <c r="C23768" s="13">
        <v>3613839</v>
      </c>
    </row>
    <row r="23769" spans="1:3" ht="15.75" hidden="1" customHeight="1">
      <c r="A23769" s="13" t="s">
        <v>56</v>
      </c>
      <c r="B23769" s="13">
        <v>1912</v>
      </c>
      <c r="C23769" s="13">
        <v>3599023</v>
      </c>
    </row>
    <row r="23770" spans="1:3" ht="15.75" hidden="1" customHeight="1">
      <c r="A23770" s="13" t="s">
        <v>56</v>
      </c>
      <c r="B23770" s="13">
        <v>1913</v>
      </c>
      <c r="C23770" s="13">
        <v>3588619</v>
      </c>
    </row>
    <row r="23771" spans="1:3" ht="15.75" hidden="1" customHeight="1">
      <c r="A23771" s="13" t="s">
        <v>56</v>
      </c>
      <c r="B23771" s="13">
        <v>1914</v>
      </c>
      <c r="C23771" s="13">
        <v>3578242</v>
      </c>
    </row>
    <row r="23772" spans="1:3" ht="15.75" hidden="1" customHeight="1">
      <c r="A23772" s="13" t="s">
        <v>56</v>
      </c>
      <c r="B23772" s="13">
        <v>1915</v>
      </c>
      <c r="C23772" s="13">
        <v>3567892</v>
      </c>
    </row>
    <row r="23773" spans="1:3" ht="15.75" hidden="1" customHeight="1">
      <c r="A23773" s="13" t="s">
        <v>56</v>
      </c>
      <c r="B23773" s="13">
        <v>1916</v>
      </c>
      <c r="C23773" s="13">
        <v>3557569</v>
      </c>
    </row>
    <row r="23774" spans="1:3" ht="15.75" hidden="1" customHeight="1">
      <c r="A23774" s="13" t="s">
        <v>56</v>
      </c>
      <c r="B23774" s="13">
        <v>1917</v>
      </c>
      <c r="C23774" s="13">
        <v>3547273</v>
      </c>
    </row>
    <row r="23775" spans="1:3" ht="15.75" hidden="1" customHeight="1">
      <c r="A23775" s="13" t="s">
        <v>56</v>
      </c>
      <c r="B23775" s="13">
        <v>1918</v>
      </c>
      <c r="C23775" s="13">
        <v>3540178</v>
      </c>
    </row>
    <row r="23776" spans="1:3" ht="15.75" hidden="1" customHeight="1">
      <c r="A23776" s="13" t="s">
        <v>56</v>
      </c>
      <c r="B23776" s="13">
        <v>1919</v>
      </c>
      <c r="C23776" s="13">
        <v>3546497</v>
      </c>
    </row>
    <row r="23777" spans="1:3" ht="15.75" hidden="1" customHeight="1">
      <c r="A23777" s="13" t="s">
        <v>56</v>
      </c>
      <c r="B23777" s="13">
        <v>1920</v>
      </c>
      <c r="C23777" s="13">
        <v>3566429</v>
      </c>
    </row>
    <row r="23778" spans="1:3" ht="15.75" hidden="1" customHeight="1">
      <c r="A23778" s="13" t="s">
        <v>56</v>
      </c>
      <c r="B23778" s="13">
        <v>1921</v>
      </c>
      <c r="C23778" s="13">
        <v>3600180</v>
      </c>
    </row>
    <row r="23779" spans="1:3" ht="15.75" hidden="1" customHeight="1">
      <c r="A23779" s="13" t="s">
        <v>56</v>
      </c>
      <c r="B23779" s="13">
        <v>1922</v>
      </c>
      <c r="C23779" s="13">
        <v>3647958</v>
      </c>
    </row>
    <row r="23780" spans="1:3" ht="15.75" hidden="1" customHeight="1">
      <c r="A23780" s="13" t="s">
        <v>56</v>
      </c>
      <c r="B23780" s="13">
        <v>1923</v>
      </c>
      <c r="C23780" s="13">
        <v>3709973</v>
      </c>
    </row>
    <row r="23781" spans="1:3" ht="15.75" hidden="1" customHeight="1">
      <c r="A23781" s="13" t="s">
        <v>56</v>
      </c>
      <c r="B23781" s="13">
        <v>1924</v>
      </c>
      <c r="C23781" s="13">
        <v>3773042</v>
      </c>
    </row>
    <row r="23782" spans="1:3" ht="15.75" hidden="1" customHeight="1">
      <c r="A23782" s="13" t="s">
        <v>56</v>
      </c>
      <c r="B23782" s="13">
        <v>1925</v>
      </c>
      <c r="C23782" s="13">
        <v>3837184</v>
      </c>
    </row>
    <row r="23783" spans="1:3" ht="15.75" hidden="1" customHeight="1">
      <c r="A23783" s="13" t="s">
        <v>56</v>
      </c>
      <c r="B23783" s="13">
        <v>1926</v>
      </c>
      <c r="C23783" s="13">
        <v>3902416</v>
      </c>
    </row>
    <row r="23784" spans="1:3" ht="15.75" hidden="1" customHeight="1">
      <c r="A23784" s="13" t="s">
        <v>56</v>
      </c>
      <c r="B23784" s="13">
        <v>1927</v>
      </c>
      <c r="C23784" s="13">
        <v>3968757</v>
      </c>
    </row>
    <row r="23785" spans="1:3" ht="15.75" hidden="1" customHeight="1">
      <c r="A23785" s="13" t="s">
        <v>56</v>
      </c>
      <c r="B23785" s="13">
        <v>1928</v>
      </c>
      <c r="C23785" s="13">
        <v>4036226</v>
      </c>
    </row>
    <row r="23786" spans="1:3" ht="15.75" hidden="1" customHeight="1">
      <c r="A23786" s="13" t="s">
        <v>56</v>
      </c>
      <c r="B23786" s="13">
        <v>1929</v>
      </c>
      <c r="C23786" s="13">
        <v>4102338</v>
      </c>
    </row>
    <row r="23787" spans="1:3" ht="15.75" hidden="1" customHeight="1">
      <c r="A23787" s="13" t="s">
        <v>56</v>
      </c>
      <c r="B23787" s="13">
        <v>1930</v>
      </c>
      <c r="C23787" s="13">
        <v>4167035</v>
      </c>
    </row>
    <row r="23788" spans="1:3" ht="15.75" hidden="1" customHeight="1">
      <c r="A23788" s="13" t="s">
        <v>56</v>
      </c>
      <c r="B23788" s="13">
        <v>1931</v>
      </c>
      <c r="C23788" s="13">
        <v>4230257</v>
      </c>
    </row>
    <row r="23789" spans="1:3" ht="15.75" hidden="1" customHeight="1">
      <c r="A23789" s="13" t="s">
        <v>56</v>
      </c>
      <c r="B23789" s="13">
        <v>1932</v>
      </c>
      <c r="C23789" s="13">
        <v>4291942</v>
      </c>
    </row>
    <row r="23790" spans="1:3" ht="15.75" hidden="1" customHeight="1">
      <c r="A23790" s="13" t="s">
        <v>56</v>
      </c>
      <c r="B23790" s="13">
        <v>1933</v>
      </c>
      <c r="C23790" s="13">
        <v>4352030</v>
      </c>
    </row>
    <row r="23791" spans="1:3" ht="15.75" hidden="1" customHeight="1">
      <c r="A23791" s="13" t="s">
        <v>56</v>
      </c>
      <c r="B23791" s="13">
        <v>1934</v>
      </c>
      <c r="C23791" s="13">
        <v>4412958</v>
      </c>
    </row>
    <row r="23792" spans="1:3" ht="15.75" hidden="1" customHeight="1">
      <c r="A23792" s="13" t="s">
        <v>56</v>
      </c>
      <c r="B23792" s="13">
        <v>1935</v>
      </c>
      <c r="C23792" s="13">
        <v>4474739</v>
      </c>
    </row>
    <row r="23793" spans="1:4" ht="15.75" hidden="1" customHeight="1">
      <c r="A23793" s="13" t="s">
        <v>56</v>
      </c>
      <c r="B23793" s="13">
        <v>1936</v>
      </c>
      <c r="C23793" s="13">
        <v>4537386</v>
      </c>
    </row>
    <row r="23794" spans="1:4" ht="15.75" hidden="1" customHeight="1">
      <c r="A23794" s="13" t="s">
        <v>56</v>
      </c>
      <c r="B23794" s="13">
        <v>1937</v>
      </c>
      <c r="C23794" s="13">
        <v>4600909</v>
      </c>
    </row>
    <row r="23795" spans="1:4" ht="15.75" hidden="1" customHeight="1">
      <c r="A23795" s="13" t="s">
        <v>56</v>
      </c>
      <c r="B23795" s="13">
        <v>1938</v>
      </c>
      <c r="C23795" s="13">
        <v>4665322</v>
      </c>
    </row>
    <row r="23796" spans="1:4" ht="15.75" hidden="1" customHeight="1">
      <c r="A23796" s="13" t="s">
        <v>56</v>
      </c>
      <c r="B23796" s="13">
        <v>1939</v>
      </c>
      <c r="C23796" s="13">
        <v>4734473</v>
      </c>
    </row>
    <row r="23797" spans="1:4" ht="15.75" hidden="1" customHeight="1">
      <c r="A23797" s="13" t="s">
        <v>56</v>
      </c>
      <c r="B23797" s="13">
        <v>1940</v>
      </c>
      <c r="C23797" s="13">
        <v>4808498</v>
      </c>
    </row>
    <row r="23798" spans="1:4" ht="15.75" hidden="1" customHeight="1">
      <c r="A23798" s="13" t="s">
        <v>56</v>
      </c>
      <c r="B23798" s="13">
        <v>1941</v>
      </c>
      <c r="C23798" s="13">
        <v>4887536</v>
      </c>
    </row>
    <row r="23799" spans="1:4" ht="15.75" hidden="1" customHeight="1">
      <c r="A23799" s="13" t="s">
        <v>56</v>
      </c>
      <c r="B23799" s="13">
        <v>1942</v>
      </c>
      <c r="C23799" s="13">
        <v>4971728</v>
      </c>
    </row>
    <row r="23800" spans="1:4" ht="15.75" hidden="1" customHeight="1">
      <c r="A23800" s="13" t="s">
        <v>56</v>
      </c>
      <c r="B23800" s="13">
        <v>1943</v>
      </c>
      <c r="C23800" s="13">
        <v>5061219</v>
      </c>
    </row>
    <row r="23801" spans="1:4" ht="15.75" hidden="1" customHeight="1">
      <c r="A23801" s="13" t="s">
        <v>56</v>
      </c>
      <c r="B23801" s="13">
        <v>1944</v>
      </c>
      <c r="C23801" s="13">
        <v>5152321</v>
      </c>
    </row>
    <row r="23802" spans="1:4" ht="15.75" hidden="1" customHeight="1">
      <c r="A23802" s="13" t="s">
        <v>56</v>
      </c>
      <c r="B23802" s="13">
        <v>1945</v>
      </c>
      <c r="C23802" s="13">
        <v>5245063</v>
      </c>
    </row>
    <row r="23803" spans="1:4" ht="15.75" hidden="1" customHeight="1">
      <c r="A23803" s="13" t="s">
        <v>56</v>
      </c>
      <c r="B23803" s="13">
        <v>1946</v>
      </c>
      <c r="C23803" s="13">
        <v>5339474</v>
      </c>
    </row>
    <row r="23804" spans="1:4" ht="15.75" hidden="1" customHeight="1">
      <c r="A23804" s="13" t="s">
        <v>56</v>
      </c>
      <c r="B23804" s="13">
        <v>1947</v>
      </c>
      <c r="C23804" s="13">
        <v>5435584</v>
      </c>
    </row>
    <row r="23805" spans="1:4" ht="15.75" hidden="1" customHeight="1">
      <c r="A23805" s="13" t="s">
        <v>56</v>
      </c>
      <c r="B23805" s="13">
        <v>1948</v>
      </c>
      <c r="C23805" s="13">
        <v>5533425</v>
      </c>
    </row>
    <row r="23806" spans="1:4" ht="15.75" hidden="1" customHeight="1">
      <c r="A23806" s="13" t="s">
        <v>56</v>
      </c>
      <c r="B23806" s="13">
        <v>1949</v>
      </c>
      <c r="C23806" s="13">
        <v>5646031</v>
      </c>
    </row>
    <row r="23807" spans="1:4" ht="15.75" hidden="1" customHeight="1">
      <c r="A23807" s="13" t="s">
        <v>56</v>
      </c>
      <c r="B23807" s="13">
        <v>1950</v>
      </c>
      <c r="C23807" s="13">
        <v>5774050</v>
      </c>
      <c r="D23807" s="13">
        <v>0.90900000000000003</v>
      </c>
    </row>
    <row r="23808" spans="1:4" ht="15.75" hidden="1" customHeight="1">
      <c r="A23808" s="13" t="s">
        <v>56</v>
      </c>
      <c r="B23808" s="13">
        <v>1951</v>
      </c>
      <c r="C23808" s="13">
        <v>5905776</v>
      </c>
      <c r="D23808" s="13">
        <v>1.3919999999999999</v>
      </c>
    </row>
    <row r="23809" spans="1:4" ht="15.75" hidden="1" customHeight="1">
      <c r="A23809" s="13" t="s">
        <v>56</v>
      </c>
      <c r="B23809" s="13">
        <v>1952</v>
      </c>
      <c r="C23809" s="13">
        <v>6048731</v>
      </c>
      <c r="D23809" s="13">
        <v>1.59</v>
      </c>
    </row>
    <row r="23810" spans="1:4" ht="15.75" hidden="1" customHeight="1">
      <c r="A23810" s="13" t="s">
        <v>56</v>
      </c>
      <c r="B23810" s="13">
        <v>1953</v>
      </c>
      <c r="C23810" s="13">
        <v>6201954</v>
      </c>
      <c r="D23810" s="13">
        <v>1.5129999999999999</v>
      </c>
    </row>
    <row r="23811" spans="1:4" ht="15.75" hidden="1" customHeight="1">
      <c r="A23811" s="13" t="s">
        <v>56</v>
      </c>
      <c r="B23811" s="13">
        <v>1954</v>
      </c>
      <c r="C23811" s="13">
        <v>6371195</v>
      </c>
      <c r="D23811" s="13">
        <v>1.7</v>
      </c>
    </row>
    <row r="23812" spans="1:4" ht="15.75" hidden="1" customHeight="1">
      <c r="A23812" s="13" t="s">
        <v>56</v>
      </c>
      <c r="B23812" s="13">
        <v>1955</v>
      </c>
      <c r="C23812" s="13">
        <v>6558872</v>
      </c>
      <c r="D23812" s="13">
        <v>1.9850000000000001</v>
      </c>
    </row>
    <row r="23813" spans="1:4" ht="15.75" hidden="1" customHeight="1">
      <c r="A23813" s="13" t="s">
        <v>56</v>
      </c>
      <c r="B23813" s="13">
        <v>1956</v>
      </c>
      <c r="C23813" s="13">
        <v>6763947</v>
      </c>
      <c r="D23813" s="13">
        <v>2.2200000000000002</v>
      </c>
    </row>
    <row r="23814" spans="1:4" ht="15.75" hidden="1" customHeight="1">
      <c r="A23814" s="13" t="s">
        <v>56</v>
      </c>
      <c r="B23814" s="13">
        <v>1957</v>
      </c>
      <c r="C23814" s="13">
        <v>6987583</v>
      </c>
      <c r="D23814" s="13">
        <v>2.282</v>
      </c>
    </row>
    <row r="23815" spans="1:4" ht="15.75" hidden="1" customHeight="1">
      <c r="A23815" s="13" t="s">
        <v>56</v>
      </c>
      <c r="B23815" s="13">
        <v>1958</v>
      </c>
      <c r="C23815" s="13">
        <v>7223458</v>
      </c>
      <c r="D23815" s="13">
        <v>2.0880000000000001</v>
      </c>
    </row>
    <row r="23816" spans="1:4" ht="15.75" hidden="1" customHeight="1">
      <c r="A23816" s="13" t="s">
        <v>56</v>
      </c>
      <c r="B23816" s="13">
        <v>1959</v>
      </c>
      <c r="C23816" s="13">
        <v>7475758</v>
      </c>
      <c r="D23816" s="13">
        <v>2.2080000000000002</v>
      </c>
    </row>
    <row r="23817" spans="1:4" ht="15.75" hidden="1" customHeight="1">
      <c r="A23817" s="13" t="s">
        <v>56</v>
      </c>
      <c r="B23817" s="13">
        <v>1960</v>
      </c>
      <c r="C23817" s="13">
        <v>7751440</v>
      </c>
      <c r="D23817" s="13">
        <v>2.4239999999999999</v>
      </c>
    </row>
    <row r="23818" spans="1:4" ht="15.75" hidden="1" customHeight="1">
      <c r="A23818" s="13" t="s">
        <v>56</v>
      </c>
      <c r="B23818" s="13">
        <v>1961</v>
      </c>
      <c r="C23818" s="13">
        <v>8047476</v>
      </c>
      <c r="D23818" s="13">
        <v>2.399</v>
      </c>
    </row>
    <row r="23819" spans="1:4" ht="15.75" hidden="1" customHeight="1">
      <c r="A23819" s="13" t="s">
        <v>56</v>
      </c>
      <c r="B23819" s="13">
        <v>1962</v>
      </c>
      <c r="C23819" s="13">
        <v>8363580</v>
      </c>
      <c r="D23819" s="13">
        <v>2.6219999999999999</v>
      </c>
    </row>
    <row r="23820" spans="1:4" ht="15.75" hidden="1" customHeight="1">
      <c r="A23820" s="13" t="s">
        <v>56</v>
      </c>
      <c r="B23820" s="13">
        <v>1963</v>
      </c>
      <c r="C23820" s="13">
        <v>8697198</v>
      </c>
      <c r="D23820" s="13">
        <v>2.8530000000000002</v>
      </c>
    </row>
    <row r="23821" spans="1:4" ht="15.75" hidden="1" customHeight="1">
      <c r="A23821" s="13" t="s">
        <v>56</v>
      </c>
      <c r="B23821" s="13">
        <v>1964</v>
      </c>
      <c r="C23821" s="13">
        <v>9047390</v>
      </c>
      <c r="D23821" s="13">
        <v>2.823</v>
      </c>
    </row>
    <row r="23822" spans="1:4" ht="15.75" hidden="1" customHeight="1">
      <c r="A23822" s="13" t="s">
        <v>56</v>
      </c>
      <c r="B23822" s="13">
        <v>1965</v>
      </c>
      <c r="C23822" s="13">
        <v>9417211</v>
      </c>
      <c r="D23822" s="13">
        <v>2.464</v>
      </c>
    </row>
    <row r="23823" spans="1:4" ht="15.75" hidden="1" customHeight="1">
      <c r="A23823" s="13" t="s">
        <v>56</v>
      </c>
      <c r="B23823" s="13">
        <v>1966</v>
      </c>
      <c r="C23823" s="13">
        <v>9802604</v>
      </c>
      <c r="D23823" s="13">
        <v>2.68</v>
      </c>
    </row>
    <row r="23824" spans="1:4" ht="15.75" hidden="1" customHeight="1">
      <c r="A23824" s="13" t="s">
        <v>56</v>
      </c>
      <c r="B23824" s="13">
        <v>1967</v>
      </c>
      <c r="C23824" s="13">
        <v>10201077</v>
      </c>
      <c r="D23824" s="13">
        <v>2.698</v>
      </c>
    </row>
    <row r="23825" spans="1:4" ht="15.75" hidden="1" customHeight="1">
      <c r="A23825" s="13" t="s">
        <v>56</v>
      </c>
      <c r="B23825" s="13">
        <v>1968</v>
      </c>
      <c r="C23825" s="13">
        <v>10613884</v>
      </c>
      <c r="D23825" s="13">
        <v>2.8149999999999999</v>
      </c>
    </row>
    <row r="23826" spans="1:4" ht="15.75" hidden="1" customHeight="1">
      <c r="A23826" s="13" t="s">
        <v>56</v>
      </c>
      <c r="B23826" s="13">
        <v>1969</v>
      </c>
      <c r="C23826" s="13">
        <v>11039549</v>
      </c>
      <c r="D23826" s="13">
        <v>3.1259999999999999</v>
      </c>
    </row>
    <row r="23827" spans="1:4" ht="15.75" hidden="1" customHeight="1">
      <c r="A23827" s="13" t="s">
        <v>56</v>
      </c>
      <c r="B23827" s="13">
        <v>1970</v>
      </c>
      <c r="C23827" s="13">
        <v>11473096</v>
      </c>
      <c r="D23827" s="13">
        <v>3.0779999999999998</v>
      </c>
    </row>
    <row r="23828" spans="1:4" ht="15.75" hidden="1" customHeight="1">
      <c r="A23828" s="13" t="s">
        <v>56</v>
      </c>
      <c r="B23828" s="13">
        <v>1971</v>
      </c>
      <c r="C23828" s="13">
        <v>11898470</v>
      </c>
      <c r="D23828" s="13">
        <v>3.6789999999999998</v>
      </c>
    </row>
    <row r="23829" spans="1:4" ht="15.75" hidden="1" customHeight="1">
      <c r="A23829" s="13" t="s">
        <v>56</v>
      </c>
      <c r="B23829" s="13">
        <v>1972</v>
      </c>
      <c r="C23829" s="13">
        <v>12322909</v>
      </c>
      <c r="D23829" s="13">
        <v>3.8660000000000001</v>
      </c>
    </row>
    <row r="23830" spans="1:4" ht="15.75" hidden="1" customHeight="1">
      <c r="A23830" s="13" t="s">
        <v>56</v>
      </c>
      <c r="B23830" s="13">
        <v>1973</v>
      </c>
      <c r="C23830" s="13">
        <v>12760411</v>
      </c>
      <c r="D23830" s="13">
        <v>3.9140000000000001</v>
      </c>
    </row>
    <row r="23831" spans="1:4" ht="15.75" hidden="1" customHeight="1">
      <c r="A23831" s="13" t="s">
        <v>56</v>
      </c>
      <c r="B23831" s="13">
        <v>1974</v>
      </c>
      <c r="C23831" s="13">
        <v>13203951</v>
      </c>
      <c r="D23831" s="13">
        <v>4.9429999999999996</v>
      </c>
    </row>
    <row r="23832" spans="1:4" ht="15.75" hidden="1" customHeight="1">
      <c r="A23832" s="13" t="s">
        <v>56</v>
      </c>
      <c r="B23832" s="13">
        <v>1975</v>
      </c>
      <c r="C23832" s="13">
        <v>13651905</v>
      </c>
      <c r="D23832" s="13">
        <v>4.968</v>
      </c>
    </row>
    <row r="23833" spans="1:4" ht="15.75" hidden="1" customHeight="1">
      <c r="A23833" s="13" t="s">
        <v>56</v>
      </c>
      <c r="B23833" s="13">
        <v>1976</v>
      </c>
      <c r="C23833" s="13">
        <v>14102271</v>
      </c>
      <c r="D23833" s="13">
        <v>4.5960000000000001</v>
      </c>
    </row>
    <row r="23834" spans="1:4" ht="15.75" hidden="1" customHeight="1">
      <c r="A23834" s="13" t="s">
        <v>56</v>
      </c>
      <c r="B23834" s="13">
        <v>1977</v>
      </c>
      <c r="C23834" s="13">
        <v>14577353</v>
      </c>
      <c r="D23834" s="13">
        <v>5.0350000000000001</v>
      </c>
    </row>
    <row r="23835" spans="1:4" ht="15.75" hidden="1" customHeight="1">
      <c r="A23835" s="13" t="s">
        <v>56</v>
      </c>
      <c r="B23835" s="13">
        <v>1978</v>
      </c>
      <c r="C23835" s="13">
        <v>15087429</v>
      </c>
      <c r="D23835" s="13">
        <v>5.2969999999999997</v>
      </c>
    </row>
    <row r="23836" spans="1:4" ht="15.75" hidden="1" customHeight="1">
      <c r="A23836" s="13" t="s">
        <v>56</v>
      </c>
      <c r="B23836" s="13">
        <v>1979</v>
      </c>
      <c r="C23836" s="13">
        <v>15620615</v>
      </c>
      <c r="D23836" s="13">
        <v>5.0119999999999996</v>
      </c>
    </row>
    <row r="23837" spans="1:4" ht="15.75" hidden="1" customHeight="1">
      <c r="A23837" s="13" t="s">
        <v>56</v>
      </c>
      <c r="B23837" s="13">
        <v>1980</v>
      </c>
      <c r="C23837" s="13">
        <v>16187124</v>
      </c>
      <c r="D23837" s="13">
        <v>6.1520000000000001</v>
      </c>
    </row>
    <row r="23838" spans="1:4" ht="15.75" hidden="1" customHeight="1">
      <c r="A23838" s="13" t="s">
        <v>56</v>
      </c>
      <c r="B23838" s="13">
        <v>1981</v>
      </c>
      <c r="C23838" s="13">
        <v>16785966</v>
      </c>
      <c r="D23838" s="13">
        <v>6.4729999999999999</v>
      </c>
    </row>
    <row r="23839" spans="1:4" ht="15.75" hidden="1" customHeight="1">
      <c r="A23839" s="13" t="s">
        <v>56</v>
      </c>
      <c r="B23839" s="13">
        <v>1982</v>
      </c>
      <c r="C23839" s="13">
        <v>17411500</v>
      </c>
      <c r="D23839" s="13">
        <v>4.6340000000000003</v>
      </c>
    </row>
    <row r="23840" spans="1:4" ht="15.75" hidden="1" customHeight="1">
      <c r="A23840" s="13" t="s">
        <v>56</v>
      </c>
      <c r="B23840" s="13">
        <v>1983</v>
      </c>
      <c r="C23840" s="13">
        <v>18069468</v>
      </c>
      <c r="D23840" s="13">
        <v>4.5949999999999998</v>
      </c>
    </row>
    <row r="23841" spans="1:4" ht="15.75" hidden="1" customHeight="1">
      <c r="A23841" s="13" t="s">
        <v>56</v>
      </c>
      <c r="B23841" s="13">
        <v>1984</v>
      </c>
      <c r="C23841" s="13">
        <v>18753178</v>
      </c>
      <c r="D23841" s="13">
        <v>4.2530000000000001</v>
      </c>
    </row>
    <row r="23842" spans="1:4" ht="15.75" hidden="1" customHeight="1">
      <c r="A23842" s="13" t="s">
        <v>56</v>
      </c>
      <c r="B23842" s="13">
        <v>1985</v>
      </c>
      <c r="C23842" s="13">
        <v>19452160</v>
      </c>
      <c r="D23842" s="13">
        <v>3.7160000000000002</v>
      </c>
    </row>
    <row r="23843" spans="1:4" ht="15.75" hidden="1" customHeight="1">
      <c r="A23843" s="13" t="s">
        <v>56</v>
      </c>
      <c r="B23843" s="13">
        <v>1986</v>
      </c>
      <c r="C23843" s="13">
        <v>20160886</v>
      </c>
      <c r="D23843" s="13">
        <v>4.0730000000000004</v>
      </c>
    </row>
    <row r="23844" spans="1:4" ht="15.75" hidden="1" customHeight="1">
      <c r="A23844" s="13" t="s">
        <v>56</v>
      </c>
      <c r="B23844" s="13">
        <v>1987</v>
      </c>
      <c r="C23844" s="13">
        <v>20882096</v>
      </c>
      <c r="D23844" s="13">
        <v>5.0759999999999996</v>
      </c>
    </row>
    <row r="23845" spans="1:4" ht="15.75" hidden="1" customHeight="1">
      <c r="A23845" s="13" t="s">
        <v>56</v>
      </c>
      <c r="B23845" s="13">
        <v>1988</v>
      </c>
      <c r="C23845" s="13">
        <v>21626126</v>
      </c>
      <c r="D23845" s="13">
        <v>4.6900000000000004</v>
      </c>
    </row>
    <row r="23846" spans="1:4" ht="15.75" hidden="1" customHeight="1">
      <c r="A23846" s="13" t="s">
        <v>56</v>
      </c>
      <c r="B23846" s="13">
        <v>1989</v>
      </c>
      <c r="C23846" s="13">
        <v>22387804</v>
      </c>
      <c r="D23846" s="13">
        <v>5.0880000000000001</v>
      </c>
    </row>
    <row r="23847" spans="1:4" ht="15.75" hidden="1" customHeight="1">
      <c r="A23847" s="13" t="s">
        <v>56</v>
      </c>
      <c r="B23847" s="13">
        <v>1990</v>
      </c>
      <c r="C23847" s="13">
        <v>23162270</v>
      </c>
      <c r="D23847" s="13">
        <v>5.6870000000000003</v>
      </c>
    </row>
    <row r="23848" spans="1:4" ht="15.75" hidden="1" customHeight="1">
      <c r="A23848" s="13" t="s">
        <v>56</v>
      </c>
      <c r="B23848" s="13">
        <v>1991</v>
      </c>
      <c r="C23848" s="13">
        <v>23918238</v>
      </c>
      <c r="D23848" s="13">
        <v>4.7089999999999996</v>
      </c>
    </row>
    <row r="23849" spans="1:4" ht="15.75" hidden="1" customHeight="1">
      <c r="A23849" s="13" t="s">
        <v>56</v>
      </c>
      <c r="B23849" s="13">
        <v>1992</v>
      </c>
      <c r="C23849" s="13">
        <v>24655724</v>
      </c>
      <c r="D23849" s="13">
        <v>5.4020000000000001</v>
      </c>
    </row>
    <row r="23850" spans="1:4" ht="15.75" hidden="1" customHeight="1">
      <c r="A23850" s="13" t="s">
        <v>56</v>
      </c>
      <c r="B23850" s="13">
        <v>1993</v>
      </c>
      <c r="C23850" s="13">
        <v>25391832</v>
      </c>
      <c r="D23850" s="13">
        <v>6.2149999999999999</v>
      </c>
    </row>
    <row r="23851" spans="1:4" ht="15.75" hidden="1" customHeight="1">
      <c r="A23851" s="13" t="s">
        <v>56</v>
      </c>
      <c r="B23851" s="13">
        <v>1994</v>
      </c>
      <c r="C23851" s="13">
        <v>26133748</v>
      </c>
      <c r="D23851" s="13">
        <v>6.4219999999999997</v>
      </c>
    </row>
    <row r="23852" spans="1:4" ht="15.75" hidden="1" customHeight="1">
      <c r="A23852" s="13" t="s">
        <v>56</v>
      </c>
      <c r="B23852" s="13">
        <v>1995</v>
      </c>
      <c r="C23852" s="13">
        <v>26878350</v>
      </c>
      <c r="D23852" s="13">
        <v>7.4059999999999997</v>
      </c>
    </row>
    <row r="23853" spans="1:4" ht="15.75" hidden="1" customHeight="1">
      <c r="A23853" s="13" t="s">
        <v>56</v>
      </c>
      <c r="B23853" s="13">
        <v>1996</v>
      </c>
      <c r="C23853" s="13">
        <v>27615736</v>
      </c>
      <c r="D23853" s="13">
        <v>9.1549999999999994</v>
      </c>
    </row>
    <row r="23854" spans="1:4" ht="15.75" hidden="1" customHeight="1">
      <c r="A23854" s="13" t="s">
        <v>56</v>
      </c>
      <c r="B23854" s="13">
        <v>1997</v>
      </c>
      <c r="C23854" s="13">
        <v>28364268</v>
      </c>
      <c r="D23854" s="13">
        <v>8.1199999999999992</v>
      </c>
    </row>
    <row r="23855" spans="1:4" ht="15.75" hidden="1" customHeight="1">
      <c r="A23855" s="13" t="s">
        <v>56</v>
      </c>
      <c r="B23855" s="13">
        <v>1998</v>
      </c>
      <c r="C23855" s="13">
        <v>29137380</v>
      </c>
      <c r="D23855" s="13">
        <v>9.8960000000000008</v>
      </c>
    </row>
    <row r="23856" spans="1:4" ht="15.75" hidden="1" customHeight="1">
      <c r="A23856" s="13" t="s">
        <v>56</v>
      </c>
      <c r="B23856" s="13">
        <v>1999</v>
      </c>
      <c r="C23856" s="13">
        <v>29965128</v>
      </c>
      <c r="D23856" s="13">
        <v>10.029</v>
      </c>
    </row>
    <row r="23857" spans="1:4" ht="15.75" hidden="1" customHeight="1">
      <c r="A23857" s="13" t="s">
        <v>56</v>
      </c>
      <c r="B23857" s="13">
        <v>2000</v>
      </c>
      <c r="C23857" s="13">
        <v>30851604</v>
      </c>
      <c r="D23857" s="13">
        <v>10.391</v>
      </c>
    </row>
    <row r="23858" spans="1:4" ht="15.75" hidden="1" customHeight="1">
      <c r="A23858" s="13" t="s">
        <v>56</v>
      </c>
      <c r="B23858" s="13">
        <v>2001</v>
      </c>
      <c r="C23858" s="13">
        <v>31800344</v>
      </c>
      <c r="D23858" s="13">
        <v>9.2370000000000001</v>
      </c>
    </row>
    <row r="23859" spans="1:4" ht="15.75" hidden="1" customHeight="1">
      <c r="A23859" s="13" t="s">
        <v>56</v>
      </c>
      <c r="B23859" s="13">
        <v>2002</v>
      </c>
      <c r="C23859" s="13">
        <v>32779824</v>
      </c>
      <c r="D23859" s="13">
        <v>7.819</v>
      </c>
    </row>
    <row r="23860" spans="1:4" ht="15.75" hidden="1" customHeight="1">
      <c r="A23860" s="13" t="s">
        <v>56</v>
      </c>
      <c r="B23860" s="13">
        <v>2003</v>
      </c>
      <c r="C23860" s="13">
        <v>33767120</v>
      </c>
      <c r="D23860" s="13">
        <v>6.5869999999999997</v>
      </c>
    </row>
    <row r="23861" spans="1:4" ht="15.75" hidden="1" customHeight="1">
      <c r="A23861" s="13" t="s">
        <v>56</v>
      </c>
      <c r="B23861" s="13">
        <v>2004</v>
      </c>
      <c r="C23861" s="13">
        <v>34791836</v>
      </c>
      <c r="D23861" s="13">
        <v>7.4390000000000001</v>
      </c>
    </row>
    <row r="23862" spans="1:4" ht="15.75" hidden="1" customHeight="1">
      <c r="A23862" s="13" t="s">
        <v>56</v>
      </c>
      <c r="B23862" s="13">
        <v>2005</v>
      </c>
      <c r="C23862" s="13">
        <v>35843016</v>
      </c>
      <c r="D23862" s="13">
        <v>8.3379999999999992</v>
      </c>
    </row>
    <row r="23863" spans="1:4" ht="15.75" hidden="1" customHeight="1">
      <c r="A23863" s="13" t="s">
        <v>56</v>
      </c>
      <c r="B23863" s="13">
        <v>2006</v>
      </c>
      <c r="C23863" s="13">
        <v>36925260</v>
      </c>
      <c r="D23863" s="13">
        <v>9.3360000000000003</v>
      </c>
    </row>
    <row r="23864" spans="1:4" ht="15.75" hidden="1" customHeight="1">
      <c r="A23864" s="13" t="s">
        <v>56</v>
      </c>
      <c r="B23864" s="13">
        <v>2007</v>
      </c>
      <c r="C23864" s="13">
        <v>38036796</v>
      </c>
      <c r="D23864" s="13">
        <v>9.5410000000000004</v>
      </c>
    </row>
    <row r="23865" spans="1:4" ht="15.75" hidden="1" customHeight="1">
      <c r="A23865" s="13" t="s">
        <v>56</v>
      </c>
      <c r="B23865" s="13">
        <v>2008</v>
      </c>
      <c r="C23865" s="13">
        <v>39186896</v>
      </c>
      <c r="D23865" s="13">
        <v>9.9109999999999996</v>
      </c>
    </row>
    <row r="23866" spans="1:4" ht="15.75" hidden="1" customHeight="1">
      <c r="A23866" s="13" t="s">
        <v>56</v>
      </c>
      <c r="B23866" s="13">
        <v>2009</v>
      </c>
      <c r="C23866" s="13">
        <v>40364448</v>
      </c>
      <c r="D23866" s="13">
        <v>11.967000000000001</v>
      </c>
    </row>
    <row r="23867" spans="1:4" ht="15.75" hidden="1" customHeight="1">
      <c r="A23867" s="13" t="s">
        <v>56</v>
      </c>
      <c r="B23867" s="13">
        <v>2010</v>
      </c>
      <c r="C23867" s="13">
        <v>41517896</v>
      </c>
      <c r="D23867" s="13">
        <v>11.744999999999999</v>
      </c>
    </row>
    <row r="23868" spans="1:4" ht="15.75" hidden="1" customHeight="1">
      <c r="A23868" s="13" t="s">
        <v>56</v>
      </c>
      <c r="B23868" s="13">
        <v>2011</v>
      </c>
      <c r="C23868" s="13">
        <v>42635148</v>
      </c>
      <c r="D23868" s="13">
        <v>12.928000000000001</v>
      </c>
    </row>
    <row r="23869" spans="1:4" ht="15.75" hidden="1" customHeight="1">
      <c r="A23869" s="13" t="s">
        <v>56</v>
      </c>
      <c r="B23869" s="13">
        <v>2012</v>
      </c>
      <c r="C23869" s="13">
        <v>43725808</v>
      </c>
      <c r="D23869" s="13">
        <v>11.967000000000001</v>
      </c>
    </row>
    <row r="23870" spans="1:4" ht="15.75" hidden="1" customHeight="1">
      <c r="A23870" s="13" t="s">
        <v>56</v>
      </c>
      <c r="B23870" s="13">
        <v>2013</v>
      </c>
      <c r="C23870" s="13">
        <v>44792368</v>
      </c>
      <c r="D23870" s="13">
        <v>12.906000000000001</v>
      </c>
    </row>
    <row r="23871" spans="1:4" ht="15.75" hidden="1" customHeight="1">
      <c r="A23871" s="13" t="s">
        <v>56</v>
      </c>
      <c r="B23871" s="13">
        <v>2014</v>
      </c>
      <c r="C23871" s="13">
        <v>45831860</v>
      </c>
      <c r="D23871" s="13">
        <v>13.882</v>
      </c>
    </row>
    <row r="23872" spans="1:4" ht="15.75" hidden="1" customHeight="1">
      <c r="A23872" s="13" t="s">
        <v>56</v>
      </c>
      <c r="B23872" s="13">
        <v>2015</v>
      </c>
      <c r="C23872" s="13">
        <v>46851496</v>
      </c>
      <c r="D23872" s="13">
        <v>16.295000000000002</v>
      </c>
    </row>
    <row r="23873" spans="1:4" ht="15.75" hidden="1" customHeight="1">
      <c r="A23873" s="13" t="s">
        <v>56</v>
      </c>
      <c r="B23873" s="13">
        <v>2016</v>
      </c>
      <c r="C23873" s="13">
        <v>47894668</v>
      </c>
      <c r="D23873" s="13">
        <v>17.390999999999998</v>
      </c>
    </row>
    <row r="23874" spans="1:4" ht="15.75" hidden="1" customHeight="1">
      <c r="A23874" s="13" t="s">
        <v>56</v>
      </c>
      <c r="B23874" s="13">
        <v>2017</v>
      </c>
      <c r="C23874" s="13">
        <v>48948140</v>
      </c>
      <c r="D23874" s="13">
        <v>17.018000000000001</v>
      </c>
    </row>
    <row r="23875" spans="1:4" ht="15.75" hidden="1" customHeight="1">
      <c r="A23875" s="13" t="s">
        <v>56</v>
      </c>
      <c r="B23875" s="13">
        <v>2018</v>
      </c>
      <c r="C23875" s="13">
        <v>49953300</v>
      </c>
      <c r="D23875" s="13">
        <v>18.169</v>
      </c>
    </row>
    <row r="23876" spans="1:4" ht="15.75" hidden="1" customHeight="1">
      <c r="A23876" s="13" t="s">
        <v>56</v>
      </c>
      <c r="B23876" s="13">
        <v>2019</v>
      </c>
      <c r="C23876" s="13">
        <v>50951452</v>
      </c>
      <c r="D23876" s="13">
        <v>19.177</v>
      </c>
    </row>
    <row r="23877" spans="1:4" ht="15.75" hidden="1" customHeight="1">
      <c r="A23877" s="13" t="s">
        <v>56</v>
      </c>
      <c r="B23877" s="13">
        <v>2020</v>
      </c>
      <c r="C23877" s="13">
        <v>51985780</v>
      </c>
      <c r="D23877" s="13">
        <v>18.276</v>
      </c>
    </row>
    <row r="23878" spans="1:4" ht="15.75" customHeight="1">
      <c r="A23878" s="13" t="s">
        <v>56</v>
      </c>
      <c r="B23878" s="13">
        <v>2021</v>
      </c>
      <c r="C23878" s="12">
        <v>53005616</v>
      </c>
      <c r="D23878" s="13">
        <v>19.875</v>
      </c>
    </row>
    <row r="23879" spans="1:4" ht="15.75" hidden="1" customHeight="1">
      <c r="A23879" s="13" t="s">
        <v>405</v>
      </c>
      <c r="B23879" s="13">
        <v>1851</v>
      </c>
      <c r="C23879" s="13">
        <v>20795</v>
      </c>
    </row>
    <row r="23880" spans="1:4" ht="15.75" hidden="1" customHeight="1">
      <c r="A23880" s="13" t="s">
        <v>405</v>
      </c>
      <c r="B23880" s="13">
        <v>1852</v>
      </c>
      <c r="C23880" s="13">
        <v>20933</v>
      </c>
    </row>
    <row r="23881" spans="1:4" ht="15.75" hidden="1" customHeight="1">
      <c r="A23881" s="13" t="s">
        <v>405</v>
      </c>
      <c r="B23881" s="13">
        <v>1853</v>
      </c>
      <c r="C23881" s="13">
        <v>21072</v>
      </c>
    </row>
    <row r="23882" spans="1:4" ht="15.75" hidden="1" customHeight="1">
      <c r="A23882" s="13" t="s">
        <v>405</v>
      </c>
      <c r="B23882" s="13">
        <v>1854</v>
      </c>
      <c r="C23882" s="13">
        <v>21212</v>
      </c>
    </row>
    <row r="23883" spans="1:4" ht="15.75" hidden="1" customHeight="1">
      <c r="A23883" s="13" t="s">
        <v>405</v>
      </c>
      <c r="B23883" s="13">
        <v>1855</v>
      </c>
      <c r="C23883" s="13">
        <v>21353</v>
      </c>
    </row>
    <row r="23884" spans="1:4" ht="15.75" hidden="1" customHeight="1">
      <c r="A23884" s="13" t="s">
        <v>405</v>
      </c>
      <c r="B23884" s="13">
        <v>1856</v>
      </c>
      <c r="C23884" s="13">
        <v>21494</v>
      </c>
    </row>
    <row r="23885" spans="1:4" ht="15.75" hidden="1" customHeight="1">
      <c r="A23885" s="13" t="s">
        <v>405</v>
      </c>
      <c r="B23885" s="13">
        <v>1857</v>
      </c>
      <c r="C23885" s="13">
        <v>21637</v>
      </c>
    </row>
    <row r="23886" spans="1:4" ht="15.75" hidden="1" customHeight="1">
      <c r="A23886" s="13" t="s">
        <v>405</v>
      </c>
      <c r="B23886" s="13">
        <v>1858</v>
      </c>
      <c r="C23886" s="13">
        <v>21780</v>
      </c>
    </row>
    <row r="23887" spans="1:4" ht="15.75" hidden="1" customHeight="1">
      <c r="A23887" s="13" t="s">
        <v>405</v>
      </c>
      <c r="B23887" s="13">
        <v>1859</v>
      </c>
      <c r="C23887" s="13">
        <v>21924</v>
      </c>
    </row>
    <row r="23888" spans="1:4" ht="15.75" hidden="1" customHeight="1">
      <c r="A23888" s="13" t="s">
        <v>405</v>
      </c>
      <c r="B23888" s="13">
        <v>1860</v>
      </c>
      <c r="C23888" s="13">
        <v>22069</v>
      </c>
    </row>
    <row r="23889" spans="1:3" ht="15.75" hidden="1" customHeight="1">
      <c r="A23889" s="13" t="s">
        <v>405</v>
      </c>
      <c r="B23889" s="13">
        <v>1861</v>
      </c>
      <c r="C23889" s="13">
        <v>22216</v>
      </c>
    </row>
    <row r="23890" spans="1:3" ht="15.75" hidden="1" customHeight="1">
      <c r="A23890" s="13" t="s">
        <v>405</v>
      </c>
      <c r="B23890" s="13">
        <v>1862</v>
      </c>
      <c r="C23890" s="13">
        <v>22362</v>
      </c>
    </row>
    <row r="23891" spans="1:3" ht="15.75" hidden="1" customHeight="1">
      <c r="A23891" s="13" t="s">
        <v>405</v>
      </c>
      <c r="B23891" s="13">
        <v>1863</v>
      </c>
      <c r="C23891" s="13">
        <v>22510</v>
      </c>
    </row>
    <row r="23892" spans="1:3" ht="15.75" hidden="1" customHeight="1">
      <c r="A23892" s="13" t="s">
        <v>405</v>
      </c>
      <c r="B23892" s="13">
        <v>1864</v>
      </c>
      <c r="C23892" s="13">
        <v>22659</v>
      </c>
    </row>
    <row r="23893" spans="1:3" ht="15.75" hidden="1" customHeight="1">
      <c r="A23893" s="13" t="s">
        <v>405</v>
      </c>
      <c r="B23893" s="13">
        <v>1865</v>
      </c>
      <c r="C23893" s="13">
        <v>22809</v>
      </c>
    </row>
    <row r="23894" spans="1:3" ht="15.75" hidden="1" customHeight="1">
      <c r="A23894" s="13" t="s">
        <v>405</v>
      </c>
      <c r="B23894" s="13">
        <v>1866</v>
      </c>
      <c r="C23894" s="13">
        <v>22959</v>
      </c>
    </row>
    <row r="23895" spans="1:3" ht="15.75" hidden="1" customHeight="1">
      <c r="A23895" s="13" t="s">
        <v>405</v>
      </c>
      <c r="B23895" s="13">
        <v>1867</v>
      </c>
      <c r="C23895" s="13">
        <v>23111</v>
      </c>
    </row>
    <row r="23896" spans="1:3" ht="15.75" hidden="1" customHeight="1">
      <c r="A23896" s="13" t="s">
        <v>405</v>
      </c>
      <c r="B23896" s="13">
        <v>1868</v>
      </c>
      <c r="C23896" s="13">
        <v>23263</v>
      </c>
    </row>
    <row r="23897" spans="1:3" ht="15.75" hidden="1" customHeight="1">
      <c r="A23897" s="13" t="s">
        <v>405</v>
      </c>
      <c r="B23897" s="13">
        <v>1869</v>
      </c>
      <c r="C23897" s="13">
        <v>23417</v>
      </c>
    </row>
    <row r="23898" spans="1:3" ht="15.75" hidden="1" customHeight="1">
      <c r="A23898" s="13" t="s">
        <v>405</v>
      </c>
      <c r="B23898" s="13">
        <v>1870</v>
      </c>
      <c r="C23898" s="13">
        <v>23571</v>
      </c>
    </row>
    <row r="23899" spans="1:3" ht="15.75" hidden="1" customHeight="1">
      <c r="A23899" s="13" t="s">
        <v>405</v>
      </c>
      <c r="B23899" s="13">
        <v>1871</v>
      </c>
      <c r="C23899" s="13">
        <v>23726</v>
      </c>
    </row>
    <row r="23900" spans="1:3" ht="15.75" hidden="1" customHeight="1">
      <c r="A23900" s="13" t="s">
        <v>405</v>
      </c>
      <c r="B23900" s="13">
        <v>1872</v>
      </c>
      <c r="C23900" s="13">
        <v>23882</v>
      </c>
    </row>
    <row r="23901" spans="1:3" ht="15.75" hidden="1" customHeight="1">
      <c r="A23901" s="13" t="s">
        <v>405</v>
      </c>
      <c r="B23901" s="13">
        <v>1873</v>
      </c>
      <c r="C23901" s="13">
        <v>24039</v>
      </c>
    </row>
    <row r="23902" spans="1:3" ht="15.75" hidden="1" customHeight="1">
      <c r="A23902" s="13" t="s">
        <v>405</v>
      </c>
      <c r="B23902" s="13">
        <v>1874</v>
      </c>
      <c r="C23902" s="13">
        <v>24197</v>
      </c>
    </row>
    <row r="23903" spans="1:3" ht="15.75" hidden="1" customHeight="1">
      <c r="A23903" s="13" t="s">
        <v>405</v>
      </c>
      <c r="B23903" s="13">
        <v>1875</v>
      </c>
      <c r="C23903" s="13">
        <v>24357</v>
      </c>
    </row>
    <row r="23904" spans="1:3" ht="15.75" hidden="1" customHeight="1">
      <c r="A23904" s="13" t="s">
        <v>405</v>
      </c>
      <c r="B23904" s="13">
        <v>1876</v>
      </c>
      <c r="C23904" s="13">
        <v>24517</v>
      </c>
    </row>
    <row r="23905" spans="1:3" ht="15.75" hidden="1" customHeight="1">
      <c r="A23905" s="13" t="s">
        <v>405</v>
      </c>
      <c r="B23905" s="13">
        <v>1877</v>
      </c>
      <c r="C23905" s="13">
        <v>24678</v>
      </c>
    </row>
    <row r="23906" spans="1:3" ht="15.75" hidden="1" customHeight="1">
      <c r="A23906" s="13" t="s">
        <v>405</v>
      </c>
      <c r="B23906" s="13">
        <v>1878</v>
      </c>
      <c r="C23906" s="13">
        <v>24840</v>
      </c>
    </row>
    <row r="23907" spans="1:3" ht="15.75" hidden="1" customHeight="1">
      <c r="A23907" s="13" t="s">
        <v>405</v>
      </c>
      <c r="B23907" s="13">
        <v>1879</v>
      </c>
      <c r="C23907" s="13">
        <v>25003</v>
      </c>
    </row>
    <row r="23908" spans="1:3" ht="15.75" hidden="1" customHeight="1">
      <c r="A23908" s="13" t="s">
        <v>405</v>
      </c>
      <c r="B23908" s="13">
        <v>1880</v>
      </c>
      <c r="C23908" s="13">
        <v>25167</v>
      </c>
    </row>
    <row r="23909" spans="1:3" ht="15.75" hidden="1" customHeight="1">
      <c r="A23909" s="13" t="s">
        <v>405</v>
      </c>
      <c r="B23909" s="13">
        <v>1881</v>
      </c>
      <c r="C23909" s="13">
        <v>25332</v>
      </c>
    </row>
    <row r="23910" spans="1:3" ht="15.75" hidden="1" customHeight="1">
      <c r="A23910" s="13" t="s">
        <v>405</v>
      </c>
      <c r="B23910" s="13">
        <v>1882</v>
      </c>
      <c r="C23910" s="13">
        <v>25498</v>
      </c>
    </row>
    <row r="23911" spans="1:3" ht="15.75" hidden="1" customHeight="1">
      <c r="A23911" s="13" t="s">
        <v>405</v>
      </c>
      <c r="B23911" s="13">
        <v>1883</v>
      </c>
      <c r="C23911" s="13">
        <v>25665</v>
      </c>
    </row>
    <row r="23912" spans="1:3" ht="15.75" hidden="1" customHeight="1">
      <c r="A23912" s="13" t="s">
        <v>405</v>
      </c>
      <c r="B23912" s="13">
        <v>1884</v>
      </c>
      <c r="C23912" s="13">
        <v>25833</v>
      </c>
    </row>
    <row r="23913" spans="1:3" ht="15.75" hidden="1" customHeight="1">
      <c r="A23913" s="13" t="s">
        <v>405</v>
      </c>
      <c r="B23913" s="13">
        <v>1885</v>
      </c>
      <c r="C23913" s="13">
        <v>26002</v>
      </c>
    </row>
    <row r="23914" spans="1:3" ht="15.75" hidden="1" customHeight="1">
      <c r="A23914" s="13" t="s">
        <v>405</v>
      </c>
      <c r="B23914" s="13">
        <v>1886</v>
      </c>
      <c r="C23914" s="13">
        <v>26172</v>
      </c>
    </row>
    <row r="23915" spans="1:3" ht="15.75" hidden="1" customHeight="1">
      <c r="A23915" s="13" t="s">
        <v>405</v>
      </c>
      <c r="B23915" s="13">
        <v>1887</v>
      </c>
      <c r="C23915" s="13">
        <v>26343</v>
      </c>
    </row>
    <row r="23916" spans="1:3" ht="15.75" hidden="1" customHeight="1">
      <c r="A23916" s="13" t="s">
        <v>405</v>
      </c>
      <c r="B23916" s="13">
        <v>1888</v>
      </c>
      <c r="C23916" s="13">
        <v>26515</v>
      </c>
    </row>
    <row r="23917" spans="1:3" ht="15.75" hidden="1" customHeight="1">
      <c r="A23917" s="13" t="s">
        <v>405</v>
      </c>
      <c r="B23917" s="13">
        <v>1889</v>
      </c>
      <c r="C23917" s="13">
        <v>26688</v>
      </c>
    </row>
    <row r="23918" spans="1:3" ht="15.75" hidden="1" customHeight="1">
      <c r="A23918" s="13" t="s">
        <v>405</v>
      </c>
      <c r="B23918" s="13">
        <v>1890</v>
      </c>
      <c r="C23918" s="13">
        <v>26862</v>
      </c>
    </row>
    <row r="23919" spans="1:3" ht="15.75" hidden="1" customHeight="1">
      <c r="A23919" s="13" t="s">
        <v>405</v>
      </c>
      <c r="B23919" s="13">
        <v>1891</v>
      </c>
      <c r="C23919" s="13">
        <v>27038</v>
      </c>
    </row>
    <row r="23920" spans="1:3" ht="15.75" hidden="1" customHeight="1">
      <c r="A23920" s="13" t="s">
        <v>405</v>
      </c>
      <c r="B23920" s="13">
        <v>1892</v>
      </c>
      <c r="C23920" s="13">
        <v>27214</v>
      </c>
    </row>
    <row r="23921" spans="1:3" ht="15.75" hidden="1" customHeight="1">
      <c r="A23921" s="13" t="s">
        <v>405</v>
      </c>
      <c r="B23921" s="13">
        <v>1893</v>
      </c>
      <c r="C23921" s="13">
        <v>27392</v>
      </c>
    </row>
    <row r="23922" spans="1:3" ht="15.75" hidden="1" customHeight="1">
      <c r="A23922" s="13" t="s">
        <v>405</v>
      </c>
      <c r="B23922" s="13">
        <v>1894</v>
      </c>
      <c r="C23922" s="13">
        <v>27570</v>
      </c>
    </row>
    <row r="23923" spans="1:3" ht="15.75" hidden="1" customHeight="1">
      <c r="A23923" s="13" t="s">
        <v>405</v>
      </c>
      <c r="B23923" s="13">
        <v>1895</v>
      </c>
      <c r="C23923" s="13">
        <v>27750</v>
      </c>
    </row>
    <row r="23924" spans="1:3" ht="15.75" hidden="1" customHeight="1">
      <c r="A23924" s="13" t="s">
        <v>405</v>
      </c>
      <c r="B23924" s="13">
        <v>1896</v>
      </c>
      <c r="C23924" s="13">
        <v>27931</v>
      </c>
    </row>
    <row r="23925" spans="1:3" ht="15.75" hidden="1" customHeight="1">
      <c r="A23925" s="13" t="s">
        <v>405</v>
      </c>
      <c r="B23925" s="13">
        <v>1897</v>
      </c>
      <c r="C23925" s="13">
        <v>28112</v>
      </c>
    </row>
    <row r="23926" spans="1:3" ht="15.75" hidden="1" customHeight="1">
      <c r="A23926" s="13" t="s">
        <v>405</v>
      </c>
      <c r="B23926" s="13">
        <v>1898</v>
      </c>
      <c r="C23926" s="13">
        <v>28295</v>
      </c>
    </row>
    <row r="23927" spans="1:3" ht="15.75" hidden="1" customHeight="1">
      <c r="A23927" s="13" t="s">
        <v>405</v>
      </c>
      <c r="B23927" s="13">
        <v>1899</v>
      </c>
      <c r="C23927" s="13">
        <v>28479</v>
      </c>
    </row>
    <row r="23928" spans="1:3" ht="15.75" hidden="1" customHeight="1">
      <c r="A23928" s="13" t="s">
        <v>405</v>
      </c>
      <c r="B23928" s="13">
        <v>1900</v>
      </c>
      <c r="C23928" s="13">
        <v>28664</v>
      </c>
    </row>
    <row r="23929" spans="1:3" ht="15.75" hidden="1" customHeight="1">
      <c r="A23929" s="13" t="s">
        <v>405</v>
      </c>
      <c r="B23929" s="13">
        <v>1901</v>
      </c>
      <c r="C23929" s="13">
        <v>28851</v>
      </c>
    </row>
    <row r="23930" spans="1:3" ht="15.75" hidden="1" customHeight="1">
      <c r="A23930" s="13" t="s">
        <v>405</v>
      </c>
      <c r="B23930" s="13">
        <v>1902</v>
      </c>
      <c r="C23930" s="13">
        <v>29038</v>
      </c>
    </row>
    <row r="23931" spans="1:3" ht="15.75" hidden="1" customHeight="1">
      <c r="A23931" s="13" t="s">
        <v>405</v>
      </c>
      <c r="B23931" s="13">
        <v>1903</v>
      </c>
      <c r="C23931" s="13">
        <v>29227</v>
      </c>
    </row>
    <row r="23932" spans="1:3" ht="15.75" hidden="1" customHeight="1">
      <c r="A23932" s="13" t="s">
        <v>405</v>
      </c>
      <c r="B23932" s="13">
        <v>1904</v>
      </c>
      <c r="C23932" s="13">
        <v>29416</v>
      </c>
    </row>
    <row r="23933" spans="1:3" ht="15.75" hidden="1" customHeight="1">
      <c r="A23933" s="13" t="s">
        <v>405</v>
      </c>
      <c r="B23933" s="13">
        <v>1905</v>
      </c>
      <c r="C23933" s="13">
        <v>29607</v>
      </c>
    </row>
    <row r="23934" spans="1:3" ht="15.75" hidden="1" customHeight="1">
      <c r="A23934" s="13" t="s">
        <v>405</v>
      </c>
      <c r="B23934" s="13">
        <v>1906</v>
      </c>
      <c r="C23934" s="13">
        <v>29799</v>
      </c>
    </row>
    <row r="23935" spans="1:3" ht="15.75" hidden="1" customHeight="1">
      <c r="A23935" s="13" t="s">
        <v>405</v>
      </c>
      <c r="B23935" s="13">
        <v>1907</v>
      </c>
      <c r="C23935" s="13">
        <v>29992</v>
      </c>
    </row>
    <row r="23936" spans="1:3" ht="15.75" hidden="1" customHeight="1">
      <c r="A23936" s="13" t="s">
        <v>405</v>
      </c>
      <c r="B23936" s="13">
        <v>1908</v>
      </c>
      <c r="C23936" s="13">
        <v>30187</v>
      </c>
    </row>
    <row r="23937" spans="1:3" ht="15.75" hidden="1" customHeight="1">
      <c r="A23937" s="13" t="s">
        <v>405</v>
      </c>
      <c r="B23937" s="13">
        <v>1909</v>
      </c>
      <c r="C23937" s="13">
        <v>30382</v>
      </c>
    </row>
    <row r="23938" spans="1:3" ht="15.75" hidden="1" customHeight="1">
      <c r="A23938" s="13" t="s">
        <v>405</v>
      </c>
      <c r="B23938" s="13">
        <v>1910</v>
      </c>
      <c r="C23938" s="13">
        <v>30579</v>
      </c>
    </row>
    <row r="23939" spans="1:3" ht="15.75" hidden="1" customHeight="1">
      <c r="A23939" s="13" t="s">
        <v>405</v>
      </c>
      <c r="B23939" s="13">
        <v>1911</v>
      </c>
      <c r="C23939" s="13">
        <v>30777</v>
      </c>
    </row>
    <row r="23940" spans="1:3" ht="15.75" hidden="1" customHeight="1">
      <c r="A23940" s="13" t="s">
        <v>405</v>
      </c>
      <c r="B23940" s="13">
        <v>1912</v>
      </c>
      <c r="C23940" s="13">
        <v>30976</v>
      </c>
    </row>
    <row r="23941" spans="1:3" ht="15.75" hidden="1" customHeight="1">
      <c r="A23941" s="13" t="s">
        <v>405</v>
      </c>
      <c r="B23941" s="13">
        <v>1913</v>
      </c>
      <c r="C23941" s="13">
        <v>31176</v>
      </c>
    </row>
    <row r="23942" spans="1:3" ht="15.75" hidden="1" customHeight="1">
      <c r="A23942" s="13" t="s">
        <v>405</v>
      </c>
      <c r="B23942" s="13">
        <v>1914</v>
      </c>
      <c r="C23942" s="13">
        <v>31378</v>
      </c>
    </row>
    <row r="23943" spans="1:3" ht="15.75" hidden="1" customHeight="1">
      <c r="A23943" s="13" t="s">
        <v>405</v>
      </c>
      <c r="B23943" s="13">
        <v>1915</v>
      </c>
      <c r="C23943" s="13">
        <v>31580</v>
      </c>
    </row>
    <row r="23944" spans="1:3" ht="15.75" hidden="1" customHeight="1">
      <c r="A23944" s="13" t="s">
        <v>405</v>
      </c>
      <c r="B23944" s="13">
        <v>1916</v>
      </c>
      <c r="C23944" s="13">
        <v>31784</v>
      </c>
    </row>
    <row r="23945" spans="1:3" ht="15.75" hidden="1" customHeight="1">
      <c r="A23945" s="13" t="s">
        <v>405</v>
      </c>
      <c r="B23945" s="13">
        <v>1917</v>
      </c>
      <c r="C23945" s="13">
        <v>31990</v>
      </c>
    </row>
    <row r="23946" spans="1:3" ht="15.75" hidden="1" customHeight="1">
      <c r="A23946" s="13" t="s">
        <v>405</v>
      </c>
      <c r="B23946" s="13">
        <v>1918</v>
      </c>
      <c r="C23946" s="13">
        <v>32144</v>
      </c>
    </row>
    <row r="23947" spans="1:3" ht="15.75" hidden="1" customHeight="1">
      <c r="A23947" s="13" t="s">
        <v>405</v>
      </c>
      <c r="B23947" s="13">
        <v>1919</v>
      </c>
      <c r="C23947" s="13">
        <v>32299</v>
      </c>
    </row>
    <row r="23948" spans="1:3" ht="15.75" hidden="1" customHeight="1">
      <c r="A23948" s="13" t="s">
        <v>405</v>
      </c>
      <c r="B23948" s="13">
        <v>1920</v>
      </c>
      <c r="C23948" s="13">
        <v>32455</v>
      </c>
    </row>
    <row r="23949" spans="1:3" ht="15.75" hidden="1" customHeight="1">
      <c r="A23949" s="13" t="s">
        <v>405</v>
      </c>
      <c r="B23949" s="13">
        <v>1921</v>
      </c>
      <c r="C23949" s="13">
        <v>32612</v>
      </c>
    </row>
    <row r="23950" spans="1:3" ht="15.75" hidden="1" customHeight="1">
      <c r="A23950" s="13" t="s">
        <v>405</v>
      </c>
      <c r="B23950" s="13">
        <v>1922</v>
      </c>
      <c r="C23950" s="13">
        <v>32770</v>
      </c>
    </row>
    <row r="23951" spans="1:3" ht="15.75" hidden="1" customHeight="1">
      <c r="A23951" s="13" t="s">
        <v>405</v>
      </c>
      <c r="B23951" s="13">
        <v>1923</v>
      </c>
      <c r="C23951" s="13">
        <v>32928</v>
      </c>
    </row>
    <row r="23952" spans="1:3" ht="15.75" hidden="1" customHeight="1">
      <c r="A23952" s="13" t="s">
        <v>405</v>
      </c>
      <c r="B23952" s="13">
        <v>1924</v>
      </c>
      <c r="C23952" s="13">
        <v>33087</v>
      </c>
    </row>
    <row r="23953" spans="1:3" ht="15.75" hidden="1" customHeight="1">
      <c r="A23953" s="13" t="s">
        <v>405</v>
      </c>
      <c r="B23953" s="13">
        <v>1925</v>
      </c>
      <c r="C23953" s="13">
        <v>33247</v>
      </c>
    </row>
    <row r="23954" spans="1:3" ht="15.75" hidden="1" customHeight="1">
      <c r="A23954" s="13" t="s">
        <v>405</v>
      </c>
      <c r="B23954" s="13">
        <v>1926</v>
      </c>
      <c r="C23954" s="13">
        <v>33408</v>
      </c>
    </row>
    <row r="23955" spans="1:3" ht="15.75" hidden="1" customHeight="1">
      <c r="A23955" s="13" t="s">
        <v>405</v>
      </c>
      <c r="B23955" s="13">
        <v>1927</v>
      </c>
      <c r="C23955" s="13">
        <v>33569</v>
      </c>
    </row>
    <row r="23956" spans="1:3" ht="15.75" hidden="1" customHeight="1">
      <c r="A23956" s="13" t="s">
        <v>405</v>
      </c>
      <c r="B23956" s="13">
        <v>1928</v>
      </c>
      <c r="C23956" s="13">
        <v>33731</v>
      </c>
    </row>
    <row r="23957" spans="1:3" ht="15.75" hidden="1" customHeight="1">
      <c r="A23957" s="13" t="s">
        <v>405</v>
      </c>
      <c r="B23957" s="13">
        <v>1929</v>
      </c>
      <c r="C23957" s="13">
        <v>33894</v>
      </c>
    </row>
    <row r="23958" spans="1:3" ht="15.75" hidden="1" customHeight="1">
      <c r="A23958" s="13" t="s">
        <v>405</v>
      </c>
      <c r="B23958" s="13">
        <v>1930</v>
      </c>
      <c r="C23958" s="13">
        <v>34058</v>
      </c>
    </row>
    <row r="23959" spans="1:3" ht="15.75" hidden="1" customHeight="1">
      <c r="A23959" s="13" t="s">
        <v>405</v>
      </c>
      <c r="B23959" s="13">
        <v>1931</v>
      </c>
      <c r="C23959" s="13">
        <v>34222</v>
      </c>
    </row>
    <row r="23960" spans="1:3" ht="15.75" hidden="1" customHeight="1">
      <c r="A23960" s="13" t="s">
        <v>405</v>
      </c>
      <c r="B23960" s="13">
        <v>1932</v>
      </c>
      <c r="C23960" s="13">
        <v>34388</v>
      </c>
    </row>
    <row r="23961" spans="1:3" ht="15.75" hidden="1" customHeight="1">
      <c r="A23961" s="13" t="s">
        <v>405</v>
      </c>
      <c r="B23961" s="13">
        <v>1933</v>
      </c>
      <c r="C23961" s="13">
        <v>34554</v>
      </c>
    </row>
    <row r="23962" spans="1:3" ht="15.75" hidden="1" customHeight="1">
      <c r="A23962" s="13" t="s">
        <v>405</v>
      </c>
      <c r="B23962" s="13">
        <v>1934</v>
      </c>
      <c r="C23962" s="13">
        <v>34721</v>
      </c>
    </row>
    <row r="23963" spans="1:3" ht="15.75" hidden="1" customHeight="1">
      <c r="A23963" s="13" t="s">
        <v>405</v>
      </c>
      <c r="B23963" s="13">
        <v>1935</v>
      </c>
      <c r="C23963" s="13">
        <v>34889</v>
      </c>
    </row>
    <row r="23964" spans="1:3" ht="15.75" hidden="1" customHeight="1">
      <c r="A23964" s="13" t="s">
        <v>405</v>
      </c>
      <c r="B23964" s="13">
        <v>1936</v>
      </c>
      <c r="C23964" s="13">
        <v>35057</v>
      </c>
    </row>
    <row r="23965" spans="1:3" ht="15.75" hidden="1" customHeight="1">
      <c r="A23965" s="13" t="s">
        <v>405</v>
      </c>
      <c r="B23965" s="13">
        <v>1937</v>
      </c>
      <c r="C23965" s="13">
        <v>35227</v>
      </c>
    </row>
    <row r="23966" spans="1:3" ht="15.75" hidden="1" customHeight="1">
      <c r="A23966" s="13" t="s">
        <v>405</v>
      </c>
      <c r="B23966" s="13">
        <v>1938</v>
      </c>
      <c r="C23966" s="13">
        <v>35397</v>
      </c>
    </row>
    <row r="23967" spans="1:3" ht="15.75" hidden="1" customHeight="1">
      <c r="A23967" s="13" t="s">
        <v>405</v>
      </c>
      <c r="B23967" s="13">
        <v>1939</v>
      </c>
      <c r="C23967" s="13">
        <v>35568</v>
      </c>
    </row>
    <row r="23968" spans="1:3" ht="15.75" hidden="1" customHeight="1">
      <c r="A23968" s="13" t="s">
        <v>405</v>
      </c>
      <c r="B23968" s="13">
        <v>1940</v>
      </c>
      <c r="C23968" s="13">
        <v>35740</v>
      </c>
    </row>
    <row r="23969" spans="1:3" ht="15.75" hidden="1" customHeight="1">
      <c r="A23969" s="13" t="s">
        <v>405</v>
      </c>
      <c r="B23969" s="13">
        <v>1941</v>
      </c>
      <c r="C23969" s="13">
        <v>35912</v>
      </c>
    </row>
    <row r="23970" spans="1:3" ht="15.75" hidden="1" customHeight="1">
      <c r="A23970" s="13" t="s">
        <v>405</v>
      </c>
      <c r="B23970" s="13">
        <v>1942</v>
      </c>
      <c r="C23970" s="13">
        <v>36086</v>
      </c>
    </row>
    <row r="23971" spans="1:3" ht="15.75" hidden="1" customHeight="1">
      <c r="A23971" s="13" t="s">
        <v>405</v>
      </c>
      <c r="B23971" s="13">
        <v>1943</v>
      </c>
      <c r="C23971" s="13">
        <v>36260</v>
      </c>
    </row>
    <row r="23972" spans="1:3" ht="15.75" hidden="1" customHeight="1">
      <c r="A23972" s="13" t="s">
        <v>405</v>
      </c>
      <c r="B23972" s="13">
        <v>1944</v>
      </c>
      <c r="C23972" s="13">
        <v>36435</v>
      </c>
    </row>
    <row r="23973" spans="1:3" ht="15.75" hidden="1" customHeight="1">
      <c r="A23973" s="13" t="s">
        <v>405</v>
      </c>
      <c r="B23973" s="13">
        <v>1945</v>
      </c>
      <c r="C23973" s="13">
        <v>36611</v>
      </c>
    </row>
    <row r="23974" spans="1:3" ht="15.75" hidden="1" customHeight="1">
      <c r="A23974" s="13" t="s">
        <v>405</v>
      </c>
      <c r="B23974" s="13">
        <v>1946</v>
      </c>
      <c r="C23974" s="13">
        <v>36788</v>
      </c>
    </row>
    <row r="23975" spans="1:3" ht="15.75" hidden="1" customHeight="1">
      <c r="A23975" s="13" t="s">
        <v>405</v>
      </c>
      <c r="B23975" s="13">
        <v>1947</v>
      </c>
      <c r="C23975" s="13">
        <v>36966</v>
      </c>
    </row>
    <row r="23976" spans="1:3" ht="15.75" hidden="1" customHeight="1">
      <c r="A23976" s="13" t="s">
        <v>405</v>
      </c>
      <c r="B23976" s="13">
        <v>1948</v>
      </c>
      <c r="C23976" s="13">
        <v>37144</v>
      </c>
    </row>
    <row r="23977" spans="1:3" ht="15.75" hidden="1" customHeight="1">
      <c r="A23977" s="13" t="s">
        <v>405</v>
      </c>
      <c r="B23977" s="13">
        <v>1949</v>
      </c>
      <c r="C23977" s="13">
        <v>37437</v>
      </c>
    </row>
    <row r="23978" spans="1:3" ht="15.75" hidden="1" customHeight="1">
      <c r="A23978" s="13" t="s">
        <v>405</v>
      </c>
      <c r="B23978" s="13">
        <v>1950</v>
      </c>
      <c r="C23978" s="13">
        <v>37871</v>
      </c>
    </row>
    <row r="23979" spans="1:3" ht="15.75" hidden="1" customHeight="1">
      <c r="A23979" s="13" t="s">
        <v>405</v>
      </c>
      <c r="B23979" s="13">
        <v>1951</v>
      </c>
      <c r="C23979" s="13">
        <v>38646</v>
      </c>
    </row>
    <row r="23980" spans="1:3" ht="15.75" hidden="1" customHeight="1">
      <c r="A23980" s="13" t="s">
        <v>405</v>
      </c>
      <c r="B23980" s="13">
        <v>1952</v>
      </c>
      <c r="C23980" s="13">
        <v>39443</v>
      </c>
    </row>
    <row r="23981" spans="1:3" ht="15.75" hidden="1" customHeight="1">
      <c r="A23981" s="13" t="s">
        <v>405</v>
      </c>
      <c r="B23981" s="13">
        <v>1953</v>
      </c>
      <c r="C23981" s="13">
        <v>40272</v>
      </c>
    </row>
    <row r="23982" spans="1:3" ht="15.75" hidden="1" customHeight="1">
      <c r="A23982" s="13" t="s">
        <v>405</v>
      </c>
      <c r="B23982" s="13">
        <v>1954</v>
      </c>
      <c r="C23982" s="13">
        <v>41129</v>
      </c>
    </row>
    <row r="23983" spans="1:3" ht="15.75" hidden="1" customHeight="1">
      <c r="A23983" s="13" t="s">
        <v>405</v>
      </c>
      <c r="B23983" s="13">
        <v>1955</v>
      </c>
      <c r="C23983" s="13">
        <v>42028</v>
      </c>
    </row>
    <row r="23984" spans="1:3" ht="15.75" hidden="1" customHeight="1">
      <c r="A23984" s="13" t="s">
        <v>405</v>
      </c>
      <c r="B23984" s="13">
        <v>1956</v>
      </c>
      <c r="C23984" s="13">
        <v>42958</v>
      </c>
    </row>
    <row r="23985" spans="1:4" ht="15.75" hidden="1" customHeight="1">
      <c r="A23985" s="13" t="s">
        <v>405</v>
      </c>
      <c r="B23985" s="13">
        <v>1957</v>
      </c>
      <c r="C23985" s="13">
        <v>43929</v>
      </c>
    </row>
    <row r="23986" spans="1:4" ht="15.75" hidden="1" customHeight="1">
      <c r="A23986" s="13" t="s">
        <v>405</v>
      </c>
      <c r="B23986" s="13">
        <v>1958</v>
      </c>
      <c r="C23986" s="13">
        <v>44929</v>
      </c>
    </row>
    <row r="23987" spans="1:4" ht="15.75" hidden="1" customHeight="1">
      <c r="A23987" s="13" t="s">
        <v>405</v>
      </c>
      <c r="B23987" s="13">
        <v>1959</v>
      </c>
      <c r="C23987" s="13">
        <v>45992</v>
      </c>
    </row>
    <row r="23988" spans="1:4" ht="15.75" hidden="1" customHeight="1">
      <c r="A23988" s="13" t="s">
        <v>405</v>
      </c>
      <c r="B23988" s="13">
        <v>1960</v>
      </c>
      <c r="C23988" s="13">
        <v>47112</v>
      </c>
    </row>
    <row r="23989" spans="1:4" ht="15.75" hidden="1" customHeight="1">
      <c r="A23989" s="13" t="s">
        <v>405</v>
      </c>
      <c r="B23989" s="13">
        <v>1961</v>
      </c>
      <c r="C23989" s="13">
        <v>48296</v>
      </c>
      <c r="D23989" s="13">
        <v>7.0000000000000001E-3</v>
      </c>
    </row>
    <row r="23990" spans="1:4" ht="15.75" hidden="1" customHeight="1">
      <c r="A23990" s="13" t="s">
        <v>405</v>
      </c>
      <c r="B23990" s="13">
        <v>1962</v>
      </c>
      <c r="C23990" s="13">
        <v>49526</v>
      </c>
      <c r="D23990" s="13">
        <v>1.0999999999999999E-2</v>
      </c>
    </row>
    <row r="23991" spans="1:4" ht="15.75" hidden="1" customHeight="1">
      <c r="A23991" s="13" t="s">
        <v>405</v>
      </c>
      <c r="B23991" s="13">
        <v>1963</v>
      </c>
      <c r="C23991" s="13">
        <v>50804</v>
      </c>
      <c r="D23991" s="13">
        <v>1.7999999999999999E-2</v>
      </c>
    </row>
    <row r="23992" spans="1:4" ht="15.75" hidden="1" customHeight="1">
      <c r="A23992" s="13" t="s">
        <v>405</v>
      </c>
      <c r="B23992" s="13">
        <v>1964</v>
      </c>
      <c r="C23992" s="13">
        <v>52112</v>
      </c>
      <c r="D23992" s="13">
        <v>1.7999999999999999E-2</v>
      </c>
    </row>
    <row r="23993" spans="1:4" ht="15.75" hidden="1" customHeight="1">
      <c r="A23993" s="13" t="s">
        <v>405</v>
      </c>
      <c r="B23993" s="13">
        <v>1965</v>
      </c>
      <c r="C23993" s="13">
        <v>53462</v>
      </c>
      <c r="D23993" s="13">
        <v>1.0999999999999999E-2</v>
      </c>
    </row>
    <row r="23994" spans="1:4" ht="15.75" hidden="1" customHeight="1">
      <c r="A23994" s="13" t="s">
        <v>405</v>
      </c>
      <c r="B23994" s="13">
        <v>1966</v>
      </c>
      <c r="C23994" s="13">
        <v>54447</v>
      </c>
      <c r="D23994" s="13">
        <v>1.0999999999999999E-2</v>
      </c>
    </row>
    <row r="23995" spans="1:4" ht="15.75" hidden="1" customHeight="1">
      <c r="A23995" s="13" t="s">
        <v>405</v>
      </c>
      <c r="B23995" s="13">
        <v>1967</v>
      </c>
      <c r="C23995" s="13">
        <v>55012</v>
      </c>
      <c r="D23995" s="13">
        <v>2.1999999999999999E-2</v>
      </c>
    </row>
    <row r="23996" spans="1:4" ht="15.75" hidden="1" customHeight="1">
      <c r="A23996" s="13" t="s">
        <v>405</v>
      </c>
      <c r="B23996" s="13">
        <v>1968</v>
      </c>
      <c r="C23996" s="13">
        <v>55532</v>
      </c>
      <c r="D23996" s="13">
        <v>3.3000000000000002E-2</v>
      </c>
    </row>
    <row r="23997" spans="1:4" ht="15.75" hidden="1" customHeight="1">
      <c r="A23997" s="13" t="s">
        <v>405</v>
      </c>
      <c r="B23997" s="13">
        <v>1969</v>
      </c>
      <c r="C23997" s="13">
        <v>56343</v>
      </c>
      <c r="D23997" s="13">
        <v>1.0999999999999999E-2</v>
      </c>
    </row>
    <row r="23998" spans="1:4" ht="15.75" hidden="1" customHeight="1">
      <c r="A23998" s="13" t="s">
        <v>405</v>
      </c>
      <c r="B23998" s="13">
        <v>1970</v>
      </c>
      <c r="C23998" s="13">
        <v>57454</v>
      </c>
      <c r="D23998" s="13">
        <v>2.1999999999999999E-2</v>
      </c>
    </row>
    <row r="23999" spans="1:4" ht="15.75" hidden="1" customHeight="1">
      <c r="A23999" s="13" t="s">
        <v>405</v>
      </c>
      <c r="B23999" s="13">
        <v>1971</v>
      </c>
      <c r="C23999" s="13">
        <v>58559</v>
      </c>
      <c r="D23999" s="13">
        <v>2.9000000000000001E-2</v>
      </c>
    </row>
    <row r="24000" spans="1:4" ht="15.75" hidden="1" customHeight="1">
      <c r="A24000" s="13" t="s">
        <v>405</v>
      </c>
      <c r="B24000" s="13">
        <v>1972</v>
      </c>
      <c r="C24000" s="13">
        <v>59628</v>
      </c>
      <c r="D24000" s="13">
        <v>2.5999999999999999E-2</v>
      </c>
    </row>
    <row r="24001" spans="1:4" ht="15.75" hidden="1" customHeight="1">
      <c r="A24001" s="13" t="s">
        <v>405</v>
      </c>
      <c r="B24001" s="13">
        <v>1973</v>
      </c>
      <c r="C24001" s="13">
        <v>60616</v>
      </c>
      <c r="D24001" s="13">
        <v>3.6999999999999998E-2</v>
      </c>
    </row>
    <row r="24002" spans="1:4" ht="15.75" hidden="1" customHeight="1">
      <c r="A24002" s="13" t="s">
        <v>405</v>
      </c>
      <c r="B24002" s="13">
        <v>1974</v>
      </c>
      <c r="C24002" s="13">
        <v>60972</v>
      </c>
      <c r="D24002" s="13">
        <v>3.3000000000000002E-2</v>
      </c>
    </row>
    <row r="24003" spans="1:4" ht="15.75" hidden="1" customHeight="1">
      <c r="A24003" s="13" t="s">
        <v>405</v>
      </c>
      <c r="B24003" s="13">
        <v>1975</v>
      </c>
      <c r="C24003" s="13">
        <v>60692</v>
      </c>
      <c r="D24003" s="13">
        <v>3.3000000000000002E-2</v>
      </c>
    </row>
    <row r="24004" spans="1:4" ht="15.75" hidden="1" customHeight="1">
      <c r="A24004" s="13" t="s">
        <v>405</v>
      </c>
      <c r="B24004" s="13">
        <v>1976</v>
      </c>
      <c r="C24004" s="13">
        <v>60334</v>
      </c>
      <c r="D24004" s="13">
        <v>3.3000000000000002E-2</v>
      </c>
    </row>
    <row r="24005" spans="1:4" ht="15.75" hidden="1" customHeight="1">
      <c r="A24005" s="13" t="s">
        <v>405</v>
      </c>
      <c r="B24005" s="13">
        <v>1977</v>
      </c>
      <c r="C24005" s="13">
        <v>59914</v>
      </c>
      <c r="D24005" s="13">
        <v>2.1999999999999999E-2</v>
      </c>
    </row>
    <row r="24006" spans="1:4" ht="15.75" hidden="1" customHeight="1">
      <c r="A24006" s="13" t="s">
        <v>405</v>
      </c>
      <c r="B24006" s="13">
        <v>1978</v>
      </c>
      <c r="C24006" s="13">
        <v>59484</v>
      </c>
      <c r="D24006" s="13">
        <v>2.1999999999999999E-2</v>
      </c>
    </row>
    <row r="24007" spans="1:4" ht="15.75" hidden="1" customHeight="1">
      <c r="A24007" s="13" t="s">
        <v>405</v>
      </c>
      <c r="B24007" s="13">
        <v>1979</v>
      </c>
      <c r="C24007" s="13">
        <v>59795</v>
      </c>
      <c r="D24007" s="13">
        <v>2.5999999999999999E-2</v>
      </c>
    </row>
    <row r="24008" spans="1:4" ht="15.75" hidden="1" customHeight="1">
      <c r="A24008" s="13" t="s">
        <v>405</v>
      </c>
      <c r="B24008" s="13">
        <v>1980</v>
      </c>
      <c r="C24008" s="13">
        <v>60835</v>
      </c>
      <c r="D24008" s="13">
        <v>2.9000000000000001E-2</v>
      </c>
    </row>
    <row r="24009" spans="1:4" ht="15.75" hidden="1" customHeight="1">
      <c r="A24009" s="13" t="s">
        <v>405</v>
      </c>
      <c r="B24009" s="13">
        <v>1981</v>
      </c>
      <c r="C24009" s="13">
        <v>61894</v>
      </c>
      <c r="D24009" s="13">
        <v>2.9000000000000001E-2</v>
      </c>
    </row>
    <row r="24010" spans="1:4" ht="15.75" hidden="1" customHeight="1">
      <c r="A24010" s="13" t="s">
        <v>405</v>
      </c>
      <c r="B24010" s="13">
        <v>1982</v>
      </c>
      <c r="C24010" s="13">
        <v>62997</v>
      </c>
      <c r="D24010" s="13">
        <v>2.5999999999999999E-2</v>
      </c>
    </row>
    <row r="24011" spans="1:4" ht="15.75" hidden="1" customHeight="1">
      <c r="A24011" s="13" t="s">
        <v>405</v>
      </c>
      <c r="B24011" s="13">
        <v>1983</v>
      </c>
      <c r="C24011" s="13">
        <v>64145</v>
      </c>
      <c r="D24011" s="13">
        <v>2.1999999999999999E-2</v>
      </c>
    </row>
    <row r="24012" spans="1:4" ht="15.75" hidden="1" customHeight="1">
      <c r="A24012" s="13" t="s">
        <v>405</v>
      </c>
      <c r="B24012" s="13">
        <v>1984</v>
      </c>
      <c r="C24012" s="13">
        <v>65356</v>
      </c>
      <c r="D24012" s="13">
        <v>2.1999999999999999E-2</v>
      </c>
    </row>
    <row r="24013" spans="1:4" ht="15.75" hidden="1" customHeight="1">
      <c r="A24013" s="13" t="s">
        <v>405</v>
      </c>
      <c r="B24013" s="13">
        <v>1985</v>
      </c>
      <c r="C24013" s="13">
        <v>66724</v>
      </c>
      <c r="D24013" s="13">
        <v>2.1999999999999999E-2</v>
      </c>
    </row>
    <row r="24014" spans="1:4" ht="15.75" hidden="1" customHeight="1">
      <c r="A24014" s="13" t="s">
        <v>405</v>
      </c>
      <c r="B24014" s="13">
        <v>1986</v>
      </c>
      <c r="C24014" s="13">
        <v>68283</v>
      </c>
      <c r="D24014" s="13">
        <v>1.7999999999999999E-2</v>
      </c>
    </row>
    <row r="24015" spans="1:4" ht="15.75" hidden="1" customHeight="1">
      <c r="A24015" s="13" t="s">
        <v>405</v>
      </c>
      <c r="B24015" s="13">
        <v>1987</v>
      </c>
      <c r="C24015" s="13">
        <v>69966</v>
      </c>
      <c r="D24015" s="13">
        <v>2.1999999999999999E-2</v>
      </c>
    </row>
    <row r="24016" spans="1:4" ht="15.75" hidden="1" customHeight="1">
      <c r="A24016" s="13" t="s">
        <v>405</v>
      </c>
      <c r="B24016" s="13">
        <v>1988</v>
      </c>
      <c r="C24016" s="13">
        <v>71700</v>
      </c>
      <c r="D24016" s="13">
        <v>2.1999999999999999E-2</v>
      </c>
    </row>
    <row r="24017" spans="1:4" ht="15.75" hidden="1" customHeight="1">
      <c r="A24017" s="13" t="s">
        <v>405</v>
      </c>
      <c r="B24017" s="13">
        <v>1989</v>
      </c>
      <c r="C24017" s="13">
        <v>73448</v>
      </c>
      <c r="D24017" s="13">
        <v>2.1999999999999999E-2</v>
      </c>
    </row>
    <row r="24018" spans="1:4" ht="15.75" hidden="1" customHeight="1">
      <c r="A24018" s="13" t="s">
        <v>405</v>
      </c>
      <c r="B24018" s="13">
        <v>1990</v>
      </c>
      <c r="C24018" s="13">
        <v>75140</v>
      </c>
      <c r="D24018" s="13">
        <v>2.1999999999999999E-2</v>
      </c>
    </row>
    <row r="24019" spans="1:4" ht="15.75" hidden="1" customHeight="1">
      <c r="A24019" s="13" t="s">
        <v>405</v>
      </c>
      <c r="B24019" s="13">
        <v>1991</v>
      </c>
      <c r="C24019" s="13">
        <v>76627</v>
      </c>
      <c r="D24019" s="13">
        <v>2.1999999999999999E-2</v>
      </c>
    </row>
    <row r="24020" spans="1:4" ht="15.75" hidden="1" customHeight="1">
      <c r="A24020" s="13" t="s">
        <v>405</v>
      </c>
      <c r="B24020" s="13">
        <v>1992</v>
      </c>
      <c r="C24020" s="13">
        <v>77922</v>
      </c>
      <c r="D24020" s="13">
        <v>2.5999999999999999E-2</v>
      </c>
    </row>
    <row r="24021" spans="1:4" ht="15.75" hidden="1" customHeight="1">
      <c r="A24021" s="13" t="s">
        <v>405</v>
      </c>
      <c r="B24021" s="13">
        <v>1993</v>
      </c>
      <c r="C24021" s="13">
        <v>79110</v>
      </c>
      <c r="D24021" s="13">
        <v>2.9000000000000001E-2</v>
      </c>
    </row>
    <row r="24022" spans="1:4" ht="15.75" hidden="1" customHeight="1">
      <c r="A24022" s="13" t="s">
        <v>405</v>
      </c>
      <c r="B24022" s="13">
        <v>1994</v>
      </c>
      <c r="C24022" s="13">
        <v>80280</v>
      </c>
      <c r="D24022" s="13">
        <v>2.9000000000000001E-2</v>
      </c>
    </row>
    <row r="24023" spans="1:4" ht="15.75" hidden="1" customHeight="1">
      <c r="A24023" s="13" t="s">
        <v>405</v>
      </c>
      <c r="B24023" s="13">
        <v>1995</v>
      </c>
      <c r="C24023" s="13">
        <v>81497</v>
      </c>
      <c r="D24023" s="13">
        <v>2.9000000000000001E-2</v>
      </c>
    </row>
    <row r="24024" spans="1:4" ht="15.75" hidden="1" customHeight="1">
      <c r="A24024" s="13" t="s">
        <v>405</v>
      </c>
      <c r="B24024" s="13">
        <v>1996</v>
      </c>
      <c r="C24024" s="13">
        <v>82848</v>
      </c>
      <c r="D24024" s="13">
        <v>2.9000000000000001E-2</v>
      </c>
    </row>
    <row r="24025" spans="1:4" ht="15.75" hidden="1" customHeight="1">
      <c r="A24025" s="13" t="s">
        <v>405</v>
      </c>
      <c r="B24025" s="13">
        <v>1997</v>
      </c>
      <c r="C24025" s="13">
        <v>84319</v>
      </c>
      <c r="D24025" s="13">
        <v>2.9000000000000001E-2</v>
      </c>
    </row>
    <row r="24026" spans="1:4" ht="15.75" hidden="1" customHeight="1">
      <c r="A24026" s="13" t="s">
        <v>405</v>
      </c>
      <c r="B24026" s="13">
        <v>1998</v>
      </c>
      <c r="C24026" s="13">
        <v>85817</v>
      </c>
      <c r="D24026" s="13">
        <v>2.9000000000000001E-2</v>
      </c>
    </row>
    <row r="24027" spans="1:4" ht="15.75" hidden="1" customHeight="1">
      <c r="A24027" s="13" t="s">
        <v>405</v>
      </c>
      <c r="B24027" s="13">
        <v>1999</v>
      </c>
      <c r="C24027" s="13">
        <v>87309</v>
      </c>
      <c r="D24027" s="13">
        <v>2.9000000000000001E-2</v>
      </c>
    </row>
    <row r="24028" spans="1:4" ht="15.75" hidden="1" customHeight="1">
      <c r="A24028" s="13" t="s">
        <v>405</v>
      </c>
      <c r="B24028" s="13">
        <v>2000</v>
      </c>
      <c r="C24028" s="13">
        <v>88840</v>
      </c>
      <c r="D24028" s="13">
        <v>3.3000000000000002E-2</v>
      </c>
    </row>
    <row r="24029" spans="1:4" ht="15.75" hidden="1" customHeight="1">
      <c r="A24029" s="13" t="s">
        <v>405</v>
      </c>
      <c r="B24029" s="13">
        <v>2001</v>
      </c>
      <c r="C24029" s="13">
        <v>90543</v>
      </c>
      <c r="D24029" s="13">
        <v>2.9000000000000001E-2</v>
      </c>
    </row>
    <row r="24030" spans="1:4" ht="15.75" hidden="1" customHeight="1">
      <c r="A24030" s="13" t="s">
        <v>405</v>
      </c>
      <c r="B24030" s="13">
        <v>2002</v>
      </c>
      <c r="C24030" s="13">
        <v>92408</v>
      </c>
      <c r="D24030" s="13">
        <v>4.3999999999999997E-2</v>
      </c>
    </row>
    <row r="24031" spans="1:4" ht="15.75" hidden="1" customHeight="1">
      <c r="A24031" s="13" t="s">
        <v>405</v>
      </c>
      <c r="B24031" s="13">
        <v>2003</v>
      </c>
      <c r="C24031" s="13">
        <v>94316</v>
      </c>
      <c r="D24031" s="13">
        <v>4.8000000000000001E-2</v>
      </c>
    </row>
    <row r="24032" spans="1:4" ht="15.75" hidden="1" customHeight="1">
      <c r="A24032" s="13" t="s">
        <v>405</v>
      </c>
      <c r="B24032" s="13">
        <v>2004</v>
      </c>
      <c r="C24032" s="13">
        <v>96239</v>
      </c>
      <c r="D24032" s="13">
        <v>4.8000000000000001E-2</v>
      </c>
    </row>
    <row r="24033" spans="1:4" ht="15.75" hidden="1" customHeight="1">
      <c r="A24033" s="13" t="s">
        <v>405</v>
      </c>
      <c r="B24033" s="13">
        <v>2005</v>
      </c>
      <c r="C24033" s="13">
        <v>98181</v>
      </c>
      <c r="D24033" s="13">
        <v>6.2E-2</v>
      </c>
    </row>
    <row r="24034" spans="1:4" ht="15.75" hidden="1" customHeight="1">
      <c r="A24034" s="13" t="s">
        <v>405</v>
      </c>
      <c r="B24034" s="13">
        <v>2006</v>
      </c>
      <c r="C24034" s="13">
        <v>100095</v>
      </c>
      <c r="D24034" s="13">
        <v>6.6000000000000003E-2</v>
      </c>
    </row>
    <row r="24035" spans="1:4" ht="15.75" hidden="1" customHeight="1">
      <c r="A24035" s="13" t="s">
        <v>405</v>
      </c>
      <c r="B24035" s="13">
        <v>2007</v>
      </c>
      <c r="C24035" s="13">
        <v>102013</v>
      </c>
      <c r="D24035" s="13">
        <v>5.8999999999999997E-2</v>
      </c>
    </row>
    <row r="24036" spans="1:4" ht="15.75" hidden="1" customHeight="1">
      <c r="A24036" s="13" t="s">
        <v>405</v>
      </c>
      <c r="B24036" s="13">
        <v>2008</v>
      </c>
      <c r="C24036" s="13">
        <v>103981</v>
      </c>
      <c r="D24036" s="13">
        <v>6.6000000000000003E-2</v>
      </c>
    </row>
    <row r="24037" spans="1:4" ht="15.75" hidden="1" customHeight="1">
      <c r="A24037" s="13" t="s">
        <v>405</v>
      </c>
      <c r="B24037" s="13">
        <v>2009</v>
      </c>
      <c r="C24037" s="13">
        <v>106011</v>
      </c>
      <c r="D24037" s="13">
        <v>5.5E-2</v>
      </c>
    </row>
    <row r="24038" spans="1:4" ht="15.75" hidden="1" customHeight="1">
      <c r="A24038" s="13" t="s">
        <v>405</v>
      </c>
      <c r="B24038" s="13">
        <v>2010</v>
      </c>
      <c r="C24038" s="13">
        <v>108011</v>
      </c>
      <c r="D24038" s="13">
        <v>5.8999999999999997E-2</v>
      </c>
    </row>
    <row r="24039" spans="1:4" ht="15.75" hidden="1" customHeight="1">
      <c r="A24039" s="13" t="s">
        <v>405</v>
      </c>
      <c r="B24039" s="13">
        <v>2011</v>
      </c>
      <c r="C24039" s="13">
        <v>109887</v>
      </c>
      <c r="D24039" s="13">
        <v>5.5E-2</v>
      </c>
    </row>
    <row r="24040" spans="1:4" ht="15.75" hidden="1" customHeight="1">
      <c r="A24040" s="13" t="s">
        <v>405</v>
      </c>
      <c r="B24040" s="13">
        <v>2012</v>
      </c>
      <c r="C24040" s="13">
        <v>111630</v>
      </c>
      <c r="D24040" s="13">
        <v>5.0999999999999997E-2</v>
      </c>
    </row>
    <row r="24041" spans="1:4" ht="15.75" hidden="1" customHeight="1">
      <c r="A24041" s="13" t="s">
        <v>405</v>
      </c>
      <c r="B24041" s="13">
        <v>2013</v>
      </c>
      <c r="C24041" s="13">
        <v>113316</v>
      </c>
      <c r="D24041" s="13">
        <v>5.0999999999999997E-2</v>
      </c>
    </row>
    <row r="24042" spans="1:4" ht="15.75" hidden="1" customHeight="1">
      <c r="A24042" s="13" t="s">
        <v>405</v>
      </c>
      <c r="B24042" s="13">
        <v>2014</v>
      </c>
      <c r="C24042" s="13">
        <v>115002</v>
      </c>
      <c r="D24042" s="13">
        <v>5.8999999999999997E-2</v>
      </c>
    </row>
    <row r="24043" spans="1:4" ht="15.75" hidden="1" customHeight="1">
      <c r="A24043" s="13" t="s">
        <v>405</v>
      </c>
      <c r="B24043" s="13">
        <v>2015</v>
      </c>
      <c r="C24043" s="13">
        <v>116717</v>
      </c>
      <c r="D24043" s="13">
        <v>5.5E-2</v>
      </c>
    </row>
    <row r="24044" spans="1:4" ht="15.75" hidden="1" customHeight="1">
      <c r="A24044" s="13" t="s">
        <v>405</v>
      </c>
      <c r="B24044" s="13">
        <v>2016</v>
      </c>
      <c r="C24044" s="13">
        <v>118529</v>
      </c>
      <c r="D24044" s="13">
        <v>5.5E-2</v>
      </c>
    </row>
    <row r="24045" spans="1:4" ht="15.75" hidden="1" customHeight="1">
      <c r="A24045" s="13" t="s">
        <v>405</v>
      </c>
      <c r="B24045" s="13">
        <v>2017</v>
      </c>
      <c r="C24045" s="13">
        <v>120378</v>
      </c>
      <c r="D24045" s="13">
        <v>6.6000000000000003E-2</v>
      </c>
    </row>
    <row r="24046" spans="1:4" ht="15.75" hidden="1" customHeight="1">
      <c r="A24046" s="13" t="s">
        <v>405</v>
      </c>
      <c r="B24046" s="13">
        <v>2018</v>
      </c>
      <c r="C24046" s="13">
        <v>122276</v>
      </c>
      <c r="D24046" s="13">
        <v>6.6000000000000003E-2</v>
      </c>
    </row>
    <row r="24047" spans="1:4" ht="15.75" hidden="1" customHeight="1">
      <c r="A24047" s="13" t="s">
        <v>405</v>
      </c>
      <c r="B24047" s="13">
        <v>2019</v>
      </c>
      <c r="C24047" s="13">
        <v>124252</v>
      </c>
      <c r="D24047" s="13">
        <v>6.6000000000000003E-2</v>
      </c>
    </row>
    <row r="24048" spans="1:4" ht="15.75" hidden="1" customHeight="1">
      <c r="A24048" s="13" t="s">
        <v>405</v>
      </c>
      <c r="B24048" s="13">
        <v>2020</v>
      </c>
      <c r="C24048" s="13">
        <v>126473</v>
      </c>
      <c r="D24048" s="13">
        <v>7.0000000000000007E-2</v>
      </c>
    </row>
    <row r="24049" spans="1:4" ht="15.75" hidden="1" customHeight="1">
      <c r="A24049" s="13" t="s">
        <v>405</v>
      </c>
      <c r="B24049" s="13">
        <v>2021</v>
      </c>
      <c r="C24049" s="13">
        <v>128883</v>
      </c>
      <c r="D24049" s="13">
        <v>7.1999999999999995E-2</v>
      </c>
    </row>
    <row r="24050" spans="1:4" ht="15.75" hidden="1" customHeight="1">
      <c r="A24050" s="13" t="s">
        <v>406</v>
      </c>
      <c r="B24050" s="13">
        <v>1851</v>
      </c>
    </row>
    <row r="24051" spans="1:4" ht="15.75" hidden="1" customHeight="1">
      <c r="A24051" s="13" t="s">
        <v>406</v>
      </c>
      <c r="B24051" s="13">
        <v>1852</v>
      </c>
    </row>
    <row r="24052" spans="1:4" ht="15.75" hidden="1" customHeight="1">
      <c r="A24052" s="13" t="s">
        <v>406</v>
      </c>
      <c r="B24052" s="13">
        <v>1853</v>
      </c>
    </row>
    <row r="24053" spans="1:4" ht="15.75" hidden="1" customHeight="1">
      <c r="A24053" s="13" t="s">
        <v>406</v>
      </c>
      <c r="B24053" s="13">
        <v>1854</v>
      </c>
    </row>
    <row r="24054" spans="1:4" ht="15.75" hidden="1" customHeight="1">
      <c r="A24054" s="13" t="s">
        <v>406</v>
      </c>
      <c r="B24054" s="13">
        <v>1855</v>
      </c>
    </row>
    <row r="24055" spans="1:4" ht="15.75" hidden="1" customHeight="1">
      <c r="A24055" s="13" t="s">
        <v>406</v>
      </c>
      <c r="B24055" s="13">
        <v>1856</v>
      </c>
    </row>
    <row r="24056" spans="1:4" ht="15.75" hidden="1" customHeight="1">
      <c r="A24056" s="13" t="s">
        <v>406</v>
      </c>
      <c r="B24056" s="13">
        <v>1857</v>
      </c>
    </row>
    <row r="24057" spans="1:4" ht="15.75" hidden="1" customHeight="1">
      <c r="A24057" s="13" t="s">
        <v>406</v>
      </c>
      <c r="B24057" s="13">
        <v>1858</v>
      </c>
    </row>
    <row r="24058" spans="1:4" ht="15.75" hidden="1" customHeight="1">
      <c r="A24058" s="13" t="s">
        <v>406</v>
      </c>
      <c r="B24058" s="13">
        <v>1859</v>
      </c>
    </row>
    <row r="24059" spans="1:4" ht="15.75" hidden="1" customHeight="1">
      <c r="A24059" s="13" t="s">
        <v>406</v>
      </c>
      <c r="B24059" s="13">
        <v>1860</v>
      </c>
    </row>
    <row r="24060" spans="1:4" ht="15.75" hidden="1" customHeight="1">
      <c r="A24060" s="13" t="s">
        <v>406</v>
      </c>
      <c r="B24060" s="13">
        <v>1861</v>
      </c>
    </row>
    <row r="24061" spans="1:4" ht="15.75" hidden="1" customHeight="1">
      <c r="A24061" s="13" t="s">
        <v>406</v>
      </c>
      <c r="B24061" s="13">
        <v>1862</v>
      </c>
    </row>
    <row r="24062" spans="1:4" ht="15.75" hidden="1" customHeight="1">
      <c r="A24062" s="13" t="s">
        <v>406</v>
      </c>
      <c r="B24062" s="13">
        <v>1863</v>
      </c>
    </row>
    <row r="24063" spans="1:4" ht="15.75" hidden="1" customHeight="1">
      <c r="A24063" s="13" t="s">
        <v>406</v>
      </c>
      <c r="B24063" s="13">
        <v>1864</v>
      </c>
    </row>
    <row r="24064" spans="1:4" ht="15.75" hidden="1" customHeight="1">
      <c r="A24064" s="13" t="s">
        <v>406</v>
      </c>
      <c r="B24064" s="13">
        <v>1865</v>
      </c>
    </row>
    <row r="24065" spans="1:2" ht="15.75" hidden="1" customHeight="1">
      <c r="A24065" s="13" t="s">
        <v>406</v>
      </c>
      <c r="B24065" s="13">
        <v>1866</v>
      </c>
    </row>
    <row r="24066" spans="1:2" ht="15.75" hidden="1" customHeight="1">
      <c r="A24066" s="13" t="s">
        <v>406</v>
      </c>
      <c r="B24066" s="13">
        <v>1867</v>
      </c>
    </row>
    <row r="24067" spans="1:2" ht="15.75" hidden="1" customHeight="1">
      <c r="A24067" s="13" t="s">
        <v>406</v>
      </c>
      <c r="B24067" s="13">
        <v>1868</v>
      </c>
    </row>
    <row r="24068" spans="1:2" ht="15.75" hidden="1" customHeight="1">
      <c r="A24068" s="13" t="s">
        <v>406</v>
      </c>
      <c r="B24068" s="13">
        <v>1869</v>
      </c>
    </row>
    <row r="24069" spans="1:2" ht="15.75" hidden="1" customHeight="1">
      <c r="A24069" s="13" t="s">
        <v>406</v>
      </c>
      <c r="B24069" s="13">
        <v>1870</v>
      </c>
    </row>
    <row r="24070" spans="1:2" ht="15.75" hidden="1" customHeight="1">
      <c r="A24070" s="13" t="s">
        <v>406</v>
      </c>
      <c r="B24070" s="13">
        <v>1871</v>
      </c>
    </row>
    <row r="24071" spans="1:2" ht="15.75" hidden="1" customHeight="1">
      <c r="A24071" s="13" t="s">
        <v>406</v>
      </c>
      <c r="B24071" s="13">
        <v>1872</v>
      </c>
    </row>
    <row r="24072" spans="1:2" ht="15.75" hidden="1" customHeight="1">
      <c r="A24072" s="13" t="s">
        <v>406</v>
      </c>
      <c r="B24072" s="13">
        <v>1873</v>
      </c>
    </row>
    <row r="24073" spans="1:2" ht="15.75" hidden="1" customHeight="1">
      <c r="A24073" s="13" t="s">
        <v>406</v>
      </c>
      <c r="B24073" s="13">
        <v>1874</v>
      </c>
    </row>
    <row r="24074" spans="1:2" ht="15.75" hidden="1" customHeight="1">
      <c r="A24074" s="13" t="s">
        <v>406</v>
      </c>
      <c r="B24074" s="13">
        <v>1875</v>
      </c>
    </row>
    <row r="24075" spans="1:2" ht="15.75" hidden="1" customHeight="1">
      <c r="A24075" s="13" t="s">
        <v>406</v>
      </c>
      <c r="B24075" s="13">
        <v>1876</v>
      </c>
    </row>
    <row r="24076" spans="1:2" ht="15.75" hidden="1" customHeight="1">
      <c r="A24076" s="13" t="s">
        <v>406</v>
      </c>
      <c r="B24076" s="13">
        <v>1877</v>
      </c>
    </row>
    <row r="24077" spans="1:2" ht="15.75" hidden="1" customHeight="1">
      <c r="A24077" s="13" t="s">
        <v>406</v>
      </c>
      <c r="B24077" s="13">
        <v>1878</v>
      </c>
    </row>
    <row r="24078" spans="1:2" ht="15.75" hidden="1" customHeight="1">
      <c r="A24078" s="13" t="s">
        <v>406</v>
      </c>
      <c r="B24078" s="13">
        <v>1879</v>
      </c>
    </row>
    <row r="24079" spans="1:2" ht="15.75" hidden="1" customHeight="1">
      <c r="A24079" s="13" t="s">
        <v>406</v>
      </c>
      <c r="B24079" s="13">
        <v>1880</v>
      </c>
    </row>
    <row r="24080" spans="1:2" ht="15.75" hidden="1" customHeight="1">
      <c r="A24080" s="13" t="s">
        <v>406</v>
      </c>
      <c r="B24080" s="13">
        <v>1881</v>
      </c>
    </row>
    <row r="24081" spans="1:2" ht="15.75" hidden="1" customHeight="1">
      <c r="A24081" s="13" t="s">
        <v>406</v>
      </c>
      <c r="B24081" s="13">
        <v>1882</v>
      </c>
    </row>
    <row r="24082" spans="1:2" ht="15.75" hidden="1" customHeight="1">
      <c r="A24082" s="13" t="s">
        <v>406</v>
      </c>
      <c r="B24082" s="13">
        <v>1883</v>
      </c>
    </row>
    <row r="24083" spans="1:2" ht="15.75" hidden="1" customHeight="1">
      <c r="A24083" s="13" t="s">
        <v>406</v>
      </c>
      <c r="B24083" s="13">
        <v>1884</v>
      </c>
    </row>
    <row r="24084" spans="1:2" ht="15.75" hidden="1" customHeight="1">
      <c r="A24084" s="13" t="s">
        <v>406</v>
      </c>
      <c r="B24084" s="13">
        <v>1885</v>
      </c>
    </row>
    <row r="24085" spans="1:2" ht="15.75" hidden="1" customHeight="1">
      <c r="A24085" s="13" t="s">
        <v>406</v>
      </c>
      <c r="B24085" s="13">
        <v>1886</v>
      </c>
    </row>
    <row r="24086" spans="1:2" ht="15.75" hidden="1" customHeight="1">
      <c r="A24086" s="13" t="s">
        <v>406</v>
      </c>
      <c r="B24086" s="13">
        <v>1887</v>
      </c>
    </row>
    <row r="24087" spans="1:2" ht="15.75" hidden="1" customHeight="1">
      <c r="A24087" s="13" t="s">
        <v>406</v>
      </c>
      <c r="B24087" s="13">
        <v>1888</v>
      </c>
    </row>
    <row r="24088" spans="1:2" ht="15.75" hidden="1" customHeight="1">
      <c r="A24088" s="13" t="s">
        <v>406</v>
      </c>
      <c r="B24088" s="13">
        <v>1889</v>
      </c>
    </row>
    <row r="24089" spans="1:2" ht="15.75" hidden="1" customHeight="1">
      <c r="A24089" s="13" t="s">
        <v>406</v>
      </c>
      <c r="B24089" s="13">
        <v>1890</v>
      </c>
    </row>
    <row r="24090" spans="1:2" ht="15.75" hidden="1" customHeight="1">
      <c r="A24090" s="13" t="s">
        <v>406</v>
      </c>
      <c r="B24090" s="13">
        <v>1891</v>
      </c>
    </row>
    <row r="24091" spans="1:2" ht="15.75" hidden="1" customHeight="1">
      <c r="A24091" s="13" t="s">
        <v>406</v>
      </c>
      <c r="B24091" s="13">
        <v>1892</v>
      </c>
    </row>
    <row r="24092" spans="1:2" ht="15.75" hidden="1" customHeight="1">
      <c r="A24092" s="13" t="s">
        <v>406</v>
      </c>
      <c r="B24092" s="13">
        <v>1893</v>
      </c>
    </row>
    <row r="24093" spans="1:2" ht="15.75" hidden="1" customHeight="1">
      <c r="A24093" s="13" t="s">
        <v>406</v>
      </c>
      <c r="B24093" s="13">
        <v>1894</v>
      </c>
    </row>
    <row r="24094" spans="1:2" ht="15.75" hidden="1" customHeight="1">
      <c r="A24094" s="13" t="s">
        <v>406</v>
      </c>
      <c r="B24094" s="13">
        <v>1895</v>
      </c>
    </row>
    <row r="24095" spans="1:2" ht="15.75" hidden="1" customHeight="1">
      <c r="A24095" s="13" t="s">
        <v>406</v>
      </c>
      <c r="B24095" s="13">
        <v>1896</v>
      </c>
    </row>
    <row r="24096" spans="1:2" ht="15.75" hidden="1" customHeight="1">
      <c r="A24096" s="13" t="s">
        <v>406</v>
      </c>
      <c r="B24096" s="13">
        <v>1897</v>
      </c>
    </row>
    <row r="24097" spans="1:2" ht="15.75" hidden="1" customHeight="1">
      <c r="A24097" s="13" t="s">
        <v>406</v>
      </c>
      <c r="B24097" s="13">
        <v>1898</v>
      </c>
    </row>
    <row r="24098" spans="1:2" ht="15.75" hidden="1" customHeight="1">
      <c r="A24098" s="13" t="s">
        <v>406</v>
      </c>
      <c r="B24098" s="13">
        <v>1899</v>
      </c>
    </row>
    <row r="24099" spans="1:2" ht="15.75" hidden="1" customHeight="1">
      <c r="A24099" s="13" t="s">
        <v>406</v>
      </c>
      <c r="B24099" s="13">
        <v>1900</v>
      </c>
    </row>
    <row r="24100" spans="1:2" ht="15.75" hidden="1" customHeight="1">
      <c r="A24100" s="13" t="s">
        <v>406</v>
      </c>
      <c r="B24100" s="13">
        <v>1901</v>
      </c>
    </row>
    <row r="24101" spans="1:2" ht="15.75" hidden="1" customHeight="1">
      <c r="A24101" s="13" t="s">
        <v>406</v>
      </c>
      <c r="B24101" s="13">
        <v>1902</v>
      </c>
    </row>
    <row r="24102" spans="1:2" ht="15.75" hidden="1" customHeight="1">
      <c r="A24102" s="13" t="s">
        <v>406</v>
      </c>
      <c r="B24102" s="13">
        <v>1903</v>
      </c>
    </row>
    <row r="24103" spans="1:2" ht="15.75" hidden="1" customHeight="1">
      <c r="A24103" s="13" t="s">
        <v>406</v>
      </c>
      <c r="B24103" s="13">
        <v>1904</v>
      </c>
    </row>
    <row r="24104" spans="1:2" ht="15.75" hidden="1" customHeight="1">
      <c r="A24104" s="13" t="s">
        <v>406</v>
      </c>
      <c r="B24104" s="13">
        <v>1905</v>
      </c>
    </row>
    <row r="24105" spans="1:2" ht="15.75" hidden="1" customHeight="1">
      <c r="A24105" s="13" t="s">
        <v>406</v>
      </c>
      <c r="B24105" s="13">
        <v>1906</v>
      </c>
    </row>
    <row r="24106" spans="1:2" ht="15.75" hidden="1" customHeight="1">
      <c r="A24106" s="13" t="s">
        <v>406</v>
      </c>
      <c r="B24106" s="13">
        <v>1907</v>
      </c>
    </row>
    <row r="24107" spans="1:2" ht="15.75" hidden="1" customHeight="1">
      <c r="A24107" s="13" t="s">
        <v>406</v>
      </c>
      <c r="B24107" s="13">
        <v>1908</v>
      </c>
    </row>
    <row r="24108" spans="1:2" ht="15.75" hidden="1" customHeight="1">
      <c r="A24108" s="13" t="s">
        <v>406</v>
      </c>
      <c r="B24108" s="13">
        <v>1909</v>
      </c>
    </row>
    <row r="24109" spans="1:2" ht="15.75" hidden="1" customHeight="1">
      <c r="A24109" s="13" t="s">
        <v>406</v>
      </c>
      <c r="B24109" s="13">
        <v>1910</v>
      </c>
    </row>
    <row r="24110" spans="1:2" ht="15.75" hidden="1" customHeight="1">
      <c r="A24110" s="13" t="s">
        <v>406</v>
      </c>
      <c r="B24110" s="13">
        <v>1911</v>
      </c>
    </row>
    <row r="24111" spans="1:2" ht="15.75" hidden="1" customHeight="1">
      <c r="A24111" s="13" t="s">
        <v>406</v>
      </c>
      <c r="B24111" s="13">
        <v>1912</v>
      </c>
    </row>
    <row r="24112" spans="1:2" ht="15.75" hidden="1" customHeight="1">
      <c r="A24112" s="13" t="s">
        <v>406</v>
      </c>
      <c r="B24112" s="13">
        <v>1913</v>
      </c>
    </row>
    <row r="24113" spans="1:2" ht="15.75" hidden="1" customHeight="1">
      <c r="A24113" s="13" t="s">
        <v>406</v>
      </c>
      <c r="B24113" s="13">
        <v>1914</v>
      </c>
    </row>
    <row r="24114" spans="1:2" ht="15.75" hidden="1" customHeight="1">
      <c r="A24114" s="13" t="s">
        <v>406</v>
      </c>
      <c r="B24114" s="13">
        <v>1915</v>
      </c>
    </row>
    <row r="24115" spans="1:2" ht="15.75" hidden="1" customHeight="1">
      <c r="A24115" s="13" t="s">
        <v>406</v>
      </c>
      <c r="B24115" s="13">
        <v>1916</v>
      </c>
    </row>
    <row r="24116" spans="1:2" ht="15.75" hidden="1" customHeight="1">
      <c r="A24116" s="13" t="s">
        <v>406</v>
      </c>
      <c r="B24116" s="13">
        <v>1917</v>
      </c>
    </row>
    <row r="24117" spans="1:2" ht="15.75" hidden="1" customHeight="1">
      <c r="A24117" s="13" t="s">
        <v>406</v>
      </c>
      <c r="B24117" s="13">
        <v>1918</v>
      </c>
    </row>
    <row r="24118" spans="1:2" ht="15.75" hidden="1" customHeight="1">
      <c r="A24118" s="13" t="s">
        <v>406</v>
      </c>
      <c r="B24118" s="13">
        <v>1919</v>
      </c>
    </row>
    <row r="24119" spans="1:2" ht="15.75" hidden="1" customHeight="1">
      <c r="A24119" s="13" t="s">
        <v>406</v>
      </c>
      <c r="B24119" s="13">
        <v>1920</v>
      </c>
    </row>
    <row r="24120" spans="1:2" ht="15.75" hidden="1" customHeight="1">
      <c r="A24120" s="13" t="s">
        <v>406</v>
      </c>
      <c r="B24120" s="13">
        <v>1921</v>
      </c>
    </row>
    <row r="24121" spans="1:2" ht="15.75" hidden="1" customHeight="1">
      <c r="A24121" s="13" t="s">
        <v>406</v>
      </c>
      <c r="B24121" s="13">
        <v>1922</v>
      </c>
    </row>
    <row r="24122" spans="1:2" ht="15.75" hidden="1" customHeight="1">
      <c r="A24122" s="13" t="s">
        <v>406</v>
      </c>
      <c r="B24122" s="13">
        <v>1923</v>
      </c>
    </row>
    <row r="24123" spans="1:2" ht="15.75" hidden="1" customHeight="1">
      <c r="A24123" s="13" t="s">
        <v>406</v>
      </c>
      <c r="B24123" s="13">
        <v>1924</v>
      </c>
    </row>
    <row r="24124" spans="1:2" ht="15.75" hidden="1" customHeight="1">
      <c r="A24124" s="13" t="s">
        <v>406</v>
      </c>
      <c r="B24124" s="13">
        <v>1925</v>
      </c>
    </row>
    <row r="24125" spans="1:2" ht="15.75" hidden="1" customHeight="1">
      <c r="A24125" s="13" t="s">
        <v>406</v>
      </c>
      <c r="B24125" s="13">
        <v>1926</v>
      </c>
    </row>
    <row r="24126" spans="1:2" ht="15.75" hidden="1" customHeight="1">
      <c r="A24126" s="13" t="s">
        <v>406</v>
      </c>
      <c r="B24126" s="13">
        <v>1927</v>
      </c>
    </row>
    <row r="24127" spans="1:2" ht="15.75" hidden="1" customHeight="1">
      <c r="A24127" s="13" t="s">
        <v>406</v>
      </c>
      <c r="B24127" s="13">
        <v>1928</v>
      </c>
    </row>
    <row r="24128" spans="1:2" ht="15.75" hidden="1" customHeight="1">
      <c r="A24128" s="13" t="s">
        <v>406</v>
      </c>
      <c r="B24128" s="13">
        <v>1929</v>
      </c>
    </row>
    <row r="24129" spans="1:2" ht="15.75" hidden="1" customHeight="1">
      <c r="A24129" s="13" t="s">
        <v>406</v>
      </c>
      <c r="B24129" s="13">
        <v>1930</v>
      </c>
    </row>
    <row r="24130" spans="1:2" ht="15.75" hidden="1" customHeight="1">
      <c r="A24130" s="13" t="s">
        <v>406</v>
      </c>
      <c r="B24130" s="13">
        <v>1931</v>
      </c>
    </row>
    <row r="24131" spans="1:2" ht="15.75" hidden="1" customHeight="1">
      <c r="A24131" s="13" t="s">
        <v>406</v>
      </c>
      <c r="B24131" s="13">
        <v>1932</v>
      </c>
    </row>
    <row r="24132" spans="1:2" ht="15.75" hidden="1" customHeight="1">
      <c r="A24132" s="13" t="s">
        <v>406</v>
      </c>
      <c r="B24132" s="13">
        <v>1933</v>
      </c>
    </row>
    <row r="24133" spans="1:2" ht="15.75" hidden="1" customHeight="1">
      <c r="A24133" s="13" t="s">
        <v>406</v>
      </c>
      <c r="B24133" s="13">
        <v>1934</v>
      </c>
    </row>
    <row r="24134" spans="1:2" ht="15.75" hidden="1" customHeight="1">
      <c r="A24134" s="13" t="s">
        <v>406</v>
      </c>
      <c r="B24134" s="13">
        <v>1935</v>
      </c>
    </row>
    <row r="24135" spans="1:2" ht="15.75" hidden="1" customHeight="1">
      <c r="A24135" s="13" t="s">
        <v>406</v>
      </c>
      <c r="B24135" s="13">
        <v>1936</v>
      </c>
    </row>
    <row r="24136" spans="1:2" ht="15.75" hidden="1" customHeight="1">
      <c r="A24136" s="13" t="s">
        <v>406</v>
      </c>
      <c r="B24136" s="13">
        <v>1937</v>
      </c>
    </row>
    <row r="24137" spans="1:2" ht="15.75" hidden="1" customHeight="1">
      <c r="A24137" s="13" t="s">
        <v>406</v>
      </c>
      <c r="B24137" s="13">
        <v>1938</v>
      </c>
    </row>
    <row r="24138" spans="1:2" ht="15.75" hidden="1" customHeight="1">
      <c r="A24138" s="13" t="s">
        <v>406</v>
      </c>
      <c r="B24138" s="13">
        <v>1939</v>
      </c>
    </row>
    <row r="24139" spans="1:2" ht="15.75" hidden="1" customHeight="1">
      <c r="A24139" s="13" t="s">
        <v>406</v>
      </c>
      <c r="B24139" s="13">
        <v>1940</v>
      </c>
    </row>
    <row r="24140" spans="1:2" ht="15.75" hidden="1" customHeight="1">
      <c r="A24140" s="13" t="s">
        <v>406</v>
      </c>
      <c r="B24140" s="13">
        <v>1941</v>
      </c>
    </row>
    <row r="24141" spans="1:2" ht="15.75" hidden="1" customHeight="1">
      <c r="A24141" s="13" t="s">
        <v>406</v>
      </c>
      <c r="B24141" s="13">
        <v>1942</v>
      </c>
    </row>
    <row r="24142" spans="1:2" ht="15.75" hidden="1" customHeight="1">
      <c r="A24142" s="13" t="s">
        <v>406</v>
      </c>
      <c r="B24142" s="13">
        <v>1943</v>
      </c>
    </row>
    <row r="24143" spans="1:2" ht="15.75" hidden="1" customHeight="1">
      <c r="A24143" s="13" t="s">
        <v>406</v>
      </c>
      <c r="B24143" s="13">
        <v>1944</v>
      </c>
    </row>
    <row r="24144" spans="1:2" ht="15.75" hidden="1" customHeight="1">
      <c r="A24144" s="13" t="s">
        <v>406</v>
      </c>
      <c r="B24144" s="13">
        <v>1945</v>
      </c>
    </row>
    <row r="24145" spans="1:3" ht="15.75" hidden="1" customHeight="1">
      <c r="A24145" s="13" t="s">
        <v>406</v>
      </c>
      <c r="B24145" s="13">
        <v>1946</v>
      </c>
    </row>
    <row r="24146" spans="1:3" ht="15.75" hidden="1" customHeight="1">
      <c r="A24146" s="13" t="s">
        <v>406</v>
      </c>
      <c r="B24146" s="13">
        <v>1947</v>
      </c>
    </row>
    <row r="24147" spans="1:3" ht="15.75" hidden="1" customHeight="1">
      <c r="A24147" s="13" t="s">
        <v>406</v>
      </c>
      <c r="B24147" s="13">
        <v>1948</v>
      </c>
    </row>
    <row r="24148" spans="1:3" ht="15.75" hidden="1" customHeight="1">
      <c r="A24148" s="13" t="s">
        <v>406</v>
      </c>
      <c r="B24148" s="13">
        <v>1949</v>
      </c>
    </row>
    <row r="24149" spans="1:3" ht="15.75" hidden="1" customHeight="1">
      <c r="A24149" s="13" t="s">
        <v>406</v>
      </c>
      <c r="B24149" s="13">
        <v>1950</v>
      </c>
      <c r="C24149" s="13">
        <v>767280</v>
      </c>
    </row>
    <row r="24150" spans="1:3" ht="15.75" hidden="1" customHeight="1">
      <c r="A24150" s="13" t="s">
        <v>406</v>
      </c>
      <c r="B24150" s="13">
        <v>1951</v>
      </c>
      <c r="C24150" s="13">
        <v>789113</v>
      </c>
    </row>
    <row r="24151" spans="1:3" ht="15.75" hidden="1" customHeight="1">
      <c r="A24151" s="13" t="s">
        <v>406</v>
      </c>
      <c r="B24151" s="13">
        <v>1952</v>
      </c>
      <c r="C24151" s="13">
        <v>811994</v>
      </c>
    </row>
    <row r="24152" spans="1:3" ht="15.75" hidden="1" customHeight="1">
      <c r="A24152" s="13" t="s">
        <v>406</v>
      </c>
      <c r="B24152" s="13">
        <v>1953</v>
      </c>
      <c r="C24152" s="13">
        <v>834870</v>
      </c>
    </row>
    <row r="24153" spans="1:3" ht="15.75" hidden="1" customHeight="1">
      <c r="A24153" s="13" t="s">
        <v>406</v>
      </c>
      <c r="B24153" s="13">
        <v>1954</v>
      </c>
      <c r="C24153" s="13">
        <v>856560</v>
      </c>
    </row>
    <row r="24154" spans="1:3" ht="15.75" hidden="1" customHeight="1">
      <c r="A24154" s="13" t="s">
        <v>406</v>
      </c>
      <c r="B24154" s="13">
        <v>1955</v>
      </c>
      <c r="C24154" s="13">
        <v>877852</v>
      </c>
    </row>
    <row r="24155" spans="1:3" ht="15.75" hidden="1" customHeight="1">
      <c r="A24155" s="13" t="s">
        <v>406</v>
      </c>
      <c r="B24155" s="13">
        <v>1956</v>
      </c>
      <c r="C24155" s="13">
        <v>899522</v>
      </c>
    </row>
    <row r="24156" spans="1:3" ht="15.75" hidden="1" customHeight="1">
      <c r="A24156" s="13" t="s">
        <v>406</v>
      </c>
      <c r="B24156" s="13">
        <v>1957</v>
      </c>
      <c r="C24156" s="13">
        <v>921556</v>
      </c>
    </row>
    <row r="24157" spans="1:3" ht="15.75" hidden="1" customHeight="1">
      <c r="A24157" s="13" t="s">
        <v>406</v>
      </c>
      <c r="B24157" s="13">
        <v>1958</v>
      </c>
      <c r="C24157" s="13">
        <v>943924</v>
      </c>
    </row>
    <row r="24158" spans="1:3" ht="15.75" hidden="1" customHeight="1">
      <c r="A24158" s="13" t="s">
        <v>406</v>
      </c>
      <c r="B24158" s="13">
        <v>1959</v>
      </c>
      <c r="C24158" s="13">
        <v>966743</v>
      </c>
    </row>
    <row r="24159" spans="1:3" ht="15.75" hidden="1" customHeight="1">
      <c r="A24159" s="13" t="s">
        <v>406</v>
      </c>
      <c r="B24159" s="13">
        <v>1960</v>
      </c>
      <c r="C24159" s="13">
        <v>990155</v>
      </c>
    </row>
    <row r="24160" spans="1:3" ht="15.75" hidden="1" customHeight="1">
      <c r="A24160" s="13" t="s">
        <v>406</v>
      </c>
      <c r="B24160" s="13">
        <v>1961</v>
      </c>
      <c r="C24160" s="13">
        <v>1014214</v>
      </c>
    </row>
    <row r="24161" spans="1:3" ht="15.75" hidden="1" customHeight="1">
      <c r="A24161" s="13" t="s">
        <v>406</v>
      </c>
      <c r="B24161" s="13">
        <v>1962</v>
      </c>
      <c r="C24161" s="13">
        <v>1038623</v>
      </c>
    </row>
    <row r="24162" spans="1:3" ht="15.75" hidden="1" customHeight="1">
      <c r="A24162" s="13" t="s">
        <v>406</v>
      </c>
      <c r="B24162" s="13">
        <v>1963</v>
      </c>
      <c r="C24162" s="13">
        <v>1063178</v>
      </c>
    </row>
    <row r="24163" spans="1:3" ht="15.75" hidden="1" customHeight="1">
      <c r="A24163" s="13" t="s">
        <v>406</v>
      </c>
      <c r="B24163" s="13">
        <v>1964</v>
      </c>
      <c r="C24163" s="13">
        <v>1087707</v>
      </c>
    </row>
    <row r="24164" spans="1:3" ht="15.75" hidden="1" customHeight="1">
      <c r="A24164" s="13" t="s">
        <v>406</v>
      </c>
      <c r="B24164" s="13">
        <v>1965</v>
      </c>
      <c r="C24164" s="13">
        <v>1111818</v>
      </c>
    </row>
    <row r="24165" spans="1:3" ht="15.75" hidden="1" customHeight="1">
      <c r="A24165" s="13" t="s">
        <v>406</v>
      </c>
      <c r="B24165" s="13">
        <v>1966</v>
      </c>
      <c r="C24165" s="13">
        <v>1135523</v>
      </c>
    </row>
    <row r="24166" spans="1:3" ht="15.75" hidden="1" customHeight="1">
      <c r="A24166" s="13" t="s">
        <v>406</v>
      </c>
      <c r="B24166" s="13">
        <v>1967</v>
      </c>
      <c r="C24166" s="13">
        <v>1159618</v>
      </c>
    </row>
    <row r="24167" spans="1:3" ht="15.75" hidden="1" customHeight="1">
      <c r="A24167" s="13" t="s">
        <v>406</v>
      </c>
      <c r="B24167" s="13">
        <v>1968</v>
      </c>
      <c r="C24167" s="13">
        <v>1184649</v>
      </c>
    </row>
    <row r="24168" spans="1:3" ht="15.75" hidden="1" customHeight="1">
      <c r="A24168" s="13" t="s">
        <v>406</v>
      </c>
      <c r="B24168" s="13">
        <v>1969</v>
      </c>
      <c r="C24168" s="13">
        <v>1211024</v>
      </c>
    </row>
    <row r="24169" spans="1:3" ht="15.75" hidden="1" customHeight="1">
      <c r="A24169" s="13" t="s">
        <v>406</v>
      </c>
      <c r="B24169" s="13">
        <v>1970</v>
      </c>
      <c r="C24169" s="13">
        <v>1238240</v>
      </c>
    </row>
    <row r="24170" spans="1:3" ht="15.75" hidden="1" customHeight="1">
      <c r="A24170" s="13" t="s">
        <v>406</v>
      </c>
      <c r="B24170" s="13">
        <v>1971</v>
      </c>
      <c r="C24170" s="13">
        <v>1267635</v>
      </c>
    </row>
    <row r="24171" spans="1:3" ht="15.75" hidden="1" customHeight="1">
      <c r="A24171" s="13" t="s">
        <v>406</v>
      </c>
      <c r="B24171" s="13">
        <v>1972</v>
      </c>
      <c r="C24171" s="13">
        <v>1300788</v>
      </c>
    </row>
    <row r="24172" spans="1:3" ht="15.75" hidden="1" customHeight="1">
      <c r="A24172" s="13" t="s">
        <v>406</v>
      </c>
      <c r="B24172" s="13">
        <v>1973</v>
      </c>
      <c r="C24172" s="13">
        <v>1335441</v>
      </c>
    </row>
    <row r="24173" spans="1:3" ht="15.75" hidden="1" customHeight="1">
      <c r="A24173" s="13" t="s">
        <v>406</v>
      </c>
      <c r="B24173" s="13">
        <v>1974</v>
      </c>
      <c r="C24173" s="13">
        <v>1370854</v>
      </c>
    </row>
    <row r="24174" spans="1:3" ht="15.75" hidden="1" customHeight="1">
      <c r="A24174" s="13" t="s">
        <v>406</v>
      </c>
      <c r="B24174" s="13">
        <v>1975</v>
      </c>
      <c r="C24174" s="13">
        <v>1406892</v>
      </c>
    </row>
    <row r="24175" spans="1:3" ht="15.75" hidden="1" customHeight="1">
      <c r="A24175" s="13" t="s">
        <v>406</v>
      </c>
      <c r="B24175" s="13">
        <v>1976</v>
      </c>
      <c r="C24175" s="13">
        <v>1443500</v>
      </c>
    </row>
    <row r="24176" spans="1:3" ht="15.75" hidden="1" customHeight="1">
      <c r="A24176" s="13" t="s">
        <v>406</v>
      </c>
      <c r="B24176" s="13">
        <v>1977</v>
      </c>
      <c r="C24176" s="13">
        <v>1480324</v>
      </c>
    </row>
    <row r="24177" spans="1:3" ht="15.75" hidden="1" customHeight="1">
      <c r="A24177" s="13" t="s">
        <v>406</v>
      </c>
      <c r="B24177" s="13">
        <v>1978</v>
      </c>
      <c r="C24177" s="13">
        <v>1516215</v>
      </c>
    </row>
    <row r="24178" spans="1:3" ht="15.75" hidden="1" customHeight="1">
      <c r="A24178" s="13" t="s">
        <v>406</v>
      </c>
      <c r="B24178" s="13">
        <v>1979</v>
      </c>
      <c r="C24178" s="13">
        <v>1551610</v>
      </c>
    </row>
    <row r="24179" spans="1:3" ht="15.75" hidden="1" customHeight="1">
      <c r="A24179" s="13" t="s">
        <v>406</v>
      </c>
      <c r="B24179" s="13">
        <v>1980</v>
      </c>
      <c r="C24179" s="13">
        <v>1589403</v>
      </c>
    </row>
    <row r="24180" spans="1:3" ht="15.75" hidden="1" customHeight="1">
      <c r="A24180" s="13" t="s">
        <v>406</v>
      </c>
      <c r="B24180" s="13">
        <v>1981</v>
      </c>
      <c r="C24180" s="13">
        <v>1627817</v>
      </c>
    </row>
    <row r="24181" spans="1:3" ht="15.75" hidden="1" customHeight="1">
      <c r="A24181" s="13" t="s">
        <v>406</v>
      </c>
      <c r="B24181" s="13">
        <v>1982</v>
      </c>
      <c r="C24181" s="13">
        <v>1665990</v>
      </c>
    </row>
    <row r="24182" spans="1:3" ht="15.75" hidden="1" customHeight="1">
      <c r="A24182" s="13" t="s">
        <v>406</v>
      </c>
      <c r="B24182" s="13">
        <v>1983</v>
      </c>
      <c r="C24182" s="13">
        <v>1706005</v>
      </c>
    </row>
    <row r="24183" spans="1:3" ht="15.75" hidden="1" customHeight="1">
      <c r="A24183" s="13" t="s">
        <v>406</v>
      </c>
      <c r="B24183" s="13">
        <v>1984</v>
      </c>
      <c r="C24183" s="13">
        <v>1746877</v>
      </c>
    </row>
    <row r="24184" spans="1:3" ht="15.75" hidden="1" customHeight="1">
      <c r="A24184" s="13" t="s">
        <v>406</v>
      </c>
      <c r="B24184" s="13">
        <v>1985</v>
      </c>
      <c r="C24184" s="13">
        <v>1787433</v>
      </c>
    </row>
    <row r="24185" spans="1:3" ht="15.75" hidden="1" customHeight="1">
      <c r="A24185" s="13" t="s">
        <v>406</v>
      </c>
      <c r="B24185" s="13">
        <v>1986</v>
      </c>
      <c r="C24185" s="13">
        <v>1827155</v>
      </c>
    </row>
    <row r="24186" spans="1:3" ht="15.75" hidden="1" customHeight="1">
      <c r="A24186" s="13" t="s">
        <v>406</v>
      </c>
      <c r="B24186" s="13">
        <v>1987</v>
      </c>
      <c r="C24186" s="13">
        <v>1865135</v>
      </c>
    </row>
    <row r="24187" spans="1:3" ht="15.75" hidden="1" customHeight="1">
      <c r="A24187" s="13" t="s">
        <v>406</v>
      </c>
      <c r="B24187" s="13">
        <v>1988</v>
      </c>
      <c r="C24187" s="13">
        <v>1898994</v>
      </c>
    </row>
    <row r="24188" spans="1:3" ht="15.75" hidden="1" customHeight="1">
      <c r="A24188" s="13" t="s">
        <v>406</v>
      </c>
      <c r="B24188" s="13">
        <v>1989</v>
      </c>
      <c r="C24188" s="13">
        <v>1931022</v>
      </c>
    </row>
    <row r="24189" spans="1:3" ht="15.75" hidden="1" customHeight="1">
      <c r="A24189" s="13" t="s">
        <v>406</v>
      </c>
      <c r="B24189" s="13">
        <v>1990</v>
      </c>
      <c r="C24189" s="13">
        <v>1964994</v>
      </c>
    </row>
    <row r="24190" spans="1:3" ht="15.75" hidden="1" customHeight="1">
      <c r="A24190" s="13" t="s">
        <v>406</v>
      </c>
      <c r="B24190" s="13">
        <v>1991</v>
      </c>
      <c r="C24190" s="13">
        <v>2001990</v>
      </c>
    </row>
    <row r="24191" spans="1:3" ht="15.75" hidden="1" customHeight="1">
      <c r="A24191" s="13" t="s">
        <v>406</v>
      </c>
      <c r="B24191" s="13">
        <v>1992</v>
      </c>
      <c r="C24191" s="13">
        <v>2039038</v>
      </c>
    </row>
    <row r="24192" spans="1:3" ht="15.75" hidden="1" customHeight="1">
      <c r="A24192" s="13" t="s">
        <v>406</v>
      </c>
      <c r="B24192" s="13">
        <v>1993</v>
      </c>
      <c r="C24192" s="13">
        <v>2073994</v>
      </c>
    </row>
    <row r="24193" spans="1:4" ht="15.75" hidden="1" customHeight="1">
      <c r="A24193" s="13" t="s">
        <v>406</v>
      </c>
      <c r="B24193" s="13">
        <v>1994</v>
      </c>
      <c r="C24193" s="13">
        <v>2107943</v>
      </c>
    </row>
    <row r="24194" spans="1:4" ht="15.75" hidden="1" customHeight="1">
      <c r="A24194" s="13" t="s">
        <v>406</v>
      </c>
      <c r="B24194" s="13">
        <v>1995</v>
      </c>
      <c r="C24194" s="13">
        <v>2141414</v>
      </c>
    </row>
    <row r="24195" spans="1:4" ht="15.75" hidden="1" customHeight="1">
      <c r="A24195" s="13" t="s">
        <v>406</v>
      </c>
      <c r="B24195" s="13">
        <v>1996</v>
      </c>
      <c r="C24195" s="13">
        <v>2173719</v>
      </c>
    </row>
    <row r="24196" spans="1:4" ht="15.75" hidden="1" customHeight="1">
      <c r="A24196" s="13" t="s">
        <v>406</v>
      </c>
      <c r="B24196" s="13">
        <v>1997</v>
      </c>
      <c r="C24196" s="13">
        <v>2204871</v>
      </c>
    </row>
    <row r="24197" spans="1:4" ht="15.75" hidden="1" customHeight="1">
      <c r="A24197" s="13" t="s">
        <v>406</v>
      </c>
      <c r="B24197" s="13">
        <v>1998</v>
      </c>
      <c r="C24197" s="13">
        <v>2090498</v>
      </c>
    </row>
    <row r="24198" spans="1:4" ht="15.75" hidden="1" customHeight="1">
      <c r="A24198" s="13" t="s">
        <v>406</v>
      </c>
      <c r="B24198" s="13">
        <v>1999</v>
      </c>
      <c r="C24198" s="13">
        <v>1888582</v>
      </c>
    </row>
    <row r="24199" spans="1:4" ht="15.75" hidden="1" customHeight="1">
      <c r="A24199" s="13" t="s">
        <v>406</v>
      </c>
      <c r="B24199" s="13">
        <v>2000</v>
      </c>
      <c r="C24199" s="13">
        <v>1823291</v>
      </c>
    </row>
    <row r="24200" spans="1:4" ht="15.75" hidden="1" customHeight="1">
      <c r="A24200" s="13" t="s">
        <v>406</v>
      </c>
      <c r="B24200" s="13">
        <v>2001</v>
      </c>
      <c r="C24200" s="13">
        <v>1840261</v>
      </c>
    </row>
    <row r="24201" spans="1:4" ht="15.75" hidden="1" customHeight="1">
      <c r="A24201" s="13" t="s">
        <v>406</v>
      </c>
      <c r="B24201" s="13">
        <v>2002</v>
      </c>
      <c r="C24201" s="13">
        <v>1846788</v>
      </c>
    </row>
    <row r="24202" spans="1:4" ht="15.75" hidden="1" customHeight="1">
      <c r="A24202" s="13" t="s">
        <v>406</v>
      </c>
      <c r="B24202" s="13">
        <v>2003</v>
      </c>
      <c r="C24202" s="13">
        <v>1839437</v>
      </c>
    </row>
    <row r="24203" spans="1:4" ht="15.75" hidden="1" customHeight="1">
      <c r="A24203" s="13" t="s">
        <v>406</v>
      </c>
      <c r="B24203" s="13">
        <v>2004</v>
      </c>
      <c r="C24203" s="13">
        <v>1832246</v>
      </c>
    </row>
    <row r="24204" spans="1:4" ht="15.75" hidden="1" customHeight="1">
      <c r="A24204" s="13" t="s">
        <v>406</v>
      </c>
      <c r="B24204" s="13">
        <v>2005</v>
      </c>
      <c r="C24204" s="13">
        <v>1825054</v>
      </c>
    </row>
    <row r="24205" spans="1:4" ht="15.75" hidden="1" customHeight="1">
      <c r="A24205" s="13" t="s">
        <v>406</v>
      </c>
      <c r="B24205" s="13">
        <v>2006</v>
      </c>
      <c r="C24205" s="13">
        <v>1817660</v>
      </c>
    </row>
    <row r="24206" spans="1:4" ht="15.75" hidden="1" customHeight="1">
      <c r="A24206" s="13" t="s">
        <v>406</v>
      </c>
      <c r="B24206" s="13">
        <v>2007</v>
      </c>
      <c r="C24206" s="13">
        <v>1810225</v>
      </c>
    </row>
    <row r="24207" spans="1:4" ht="15.75" hidden="1" customHeight="1">
      <c r="A24207" s="13" t="s">
        <v>406</v>
      </c>
      <c r="B24207" s="13">
        <v>2008</v>
      </c>
      <c r="C24207" s="13">
        <v>1803379</v>
      </c>
      <c r="D24207" s="13">
        <v>7.3869999999999996</v>
      </c>
    </row>
    <row r="24208" spans="1:4" ht="15.75" hidden="1" customHeight="1">
      <c r="A24208" s="13" t="s">
        <v>406</v>
      </c>
      <c r="B24208" s="13">
        <v>2009</v>
      </c>
      <c r="C24208" s="13">
        <v>1797465</v>
      </c>
      <c r="D24208" s="13">
        <v>8.1300000000000008</v>
      </c>
    </row>
    <row r="24209" spans="1:4" ht="15.75" hidden="1" customHeight="1">
      <c r="A24209" s="13" t="s">
        <v>406</v>
      </c>
      <c r="B24209" s="13">
        <v>2010</v>
      </c>
      <c r="C24209" s="13">
        <v>1792559</v>
      </c>
      <c r="D24209" s="13">
        <v>8.3719999999999999</v>
      </c>
    </row>
    <row r="24210" spans="1:4" ht="15.75" hidden="1" customHeight="1">
      <c r="A24210" s="13" t="s">
        <v>406</v>
      </c>
      <c r="B24210" s="13">
        <v>2011</v>
      </c>
      <c r="C24210" s="13">
        <v>1799340</v>
      </c>
      <c r="D24210" s="13">
        <v>8.3140000000000001</v>
      </c>
    </row>
    <row r="24211" spans="1:4" ht="15.75" hidden="1" customHeight="1">
      <c r="A24211" s="13" t="s">
        <v>406</v>
      </c>
      <c r="B24211" s="13">
        <v>2012</v>
      </c>
      <c r="C24211" s="13">
        <v>1811418</v>
      </c>
      <c r="D24211" s="13">
        <v>7.8739999999999997</v>
      </c>
    </row>
    <row r="24212" spans="1:4" ht="15.75" hidden="1" customHeight="1">
      <c r="A24212" s="13" t="s">
        <v>406</v>
      </c>
      <c r="B24212" s="13">
        <v>2013</v>
      </c>
      <c r="C24212" s="13">
        <v>1805676</v>
      </c>
      <c r="D24212" s="13">
        <v>8.0060000000000002</v>
      </c>
    </row>
    <row r="24213" spans="1:4" ht="15.75" hidden="1" customHeight="1">
      <c r="A24213" s="13" t="s">
        <v>406</v>
      </c>
      <c r="B24213" s="13">
        <v>2014</v>
      </c>
      <c r="C24213" s="13">
        <v>1777812</v>
      </c>
      <c r="D24213" s="13">
        <v>7.1260000000000003</v>
      </c>
    </row>
    <row r="24214" spans="1:4" ht="15.75" hidden="1" customHeight="1">
      <c r="A24214" s="13" t="s">
        <v>406</v>
      </c>
      <c r="B24214" s="13">
        <v>2015</v>
      </c>
      <c r="C24214" s="13">
        <v>1759122</v>
      </c>
      <c r="D24214" s="13">
        <v>8.3360000000000003</v>
      </c>
    </row>
    <row r="24215" spans="1:4" ht="15.75" hidden="1" customHeight="1">
      <c r="A24215" s="13" t="s">
        <v>406</v>
      </c>
      <c r="B24215" s="13">
        <v>2016</v>
      </c>
      <c r="C24215" s="13">
        <v>1750724</v>
      </c>
      <c r="D24215" s="13">
        <v>8.8559999999999999</v>
      </c>
    </row>
    <row r="24216" spans="1:4" ht="15.75" hidden="1" customHeight="1">
      <c r="A24216" s="13" t="s">
        <v>406</v>
      </c>
      <c r="B24216" s="13">
        <v>2017</v>
      </c>
      <c r="C24216" s="13">
        <v>1731670</v>
      </c>
      <c r="D24216" s="13">
        <v>8.0939999999999994</v>
      </c>
    </row>
    <row r="24217" spans="1:4" ht="15.75" hidden="1" customHeight="1">
      <c r="A24217" s="13" t="s">
        <v>406</v>
      </c>
      <c r="B24217" s="13">
        <v>2018</v>
      </c>
      <c r="C24217" s="13">
        <v>1709966</v>
      </c>
      <c r="D24217" s="13">
        <v>8.1489999999999991</v>
      </c>
    </row>
    <row r="24218" spans="1:4" ht="15.75" hidden="1" customHeight="1">
      <c r="A24218" s="13" t="s">
        <v>406</v>
      </c>
      <c r="B24218" s="13">
        <v>2019</v>
      </c>
      <c r="C24218" s="13">
        <v>1686856</v>
      </c>
      <c r="D24218" s="13">
        <v>8.4969999999999999</v>
      </c>
    </row>
    <row r="24219" spans="1:4" ht="15.75" hidden="1" customHeight="1">
      <c r="A24219" s="13" t="s">
        <v>406</v>
      </c>
      <c r="B24219" s="13">
        <v>2020</v>
      </c>
      <c r="C24219" s="13">
        <v>1670702</v>
      </c>
      <c r="D24219" s="13">
        <v>8.5220000000000002</v>
      </c>
    </row>
    <row r="24220" spans="1:4" ht="15.75" hidden="1" customHeight="1">
      <c r="A24220" s="13" t="s">
        <v>406</v>
      </c>
      <c r="B24220" s="13">
        <v>2021</v>
      </c>
      <c r="C24220" s="13">
        <v>1662022</v>
      </c>
      <c r="D24220" s="13">
        <v>5.6440000000000001</v>
      </c>
    </row>
    <row r="24221" spans="1:4" ht="15.75" hidden="1" customHeight="1">
      <c r="A24221" s="13" t="s">
        <v>407</v>
      </c>
      <c r="B24221" s="13">
        <v>1850</v>
      </c>
      <c r="C24221" s="13">
        <v>81280</v>
      </c>
    </row>
    <row r="24222" spans="1:4" ht="15.75" hidden="1" customHeight="1">
      <c r="A24222" s="13" t="s">
        <v>407</v>
      </c>
      <c r="B24222" s="13">
        <v>1851</v>
      </c>
      <c r="C24222" s="13">
        <v>81306</v>
      </c>
    </row>
    <row r="24223" spans="1:4" ht="15.75" hidden="1" customHeight="1">
      <c r="A24223" s="13" t="s">
        <v>407</v>
      </c>
      <c r="B24223" s="13">
        <v>1852</v>
      </c>
      <c r="C24223" s="13">
        <v>81332</v>
      </c>
    </row>
    <row r="24224" spans="1:4" ht="15.75" hidden="1" customHeight="1">
      <c r="A24224" s="13" t="s">
        <v>407</v>
      </c>
      <c r="B24224" s="13">
        <v>1853</v>
      </c>
      <c r="C24224" s="13">
        <v>81358</v>
      </c>
    </row>
    <row r="24225" spans="1:3" ht="15.75" hidden="1" customHeight="1">
      <c r="A24225" s="13" t="s">
        <v>407</v>
      </c>
      <c r="B24225" s="13">
        <v>1854</v>
      </c>
      <c r="C24225" s="13">
        <v>81384</v>
      </c>
    </row>
    <row r="24226" spans="1:3" ht="15.75" hidden="1" customHeight="1">
      <c r="A24226" s="13" t="s">
        <v>407</v>
      </c>
      <c r="B24226" s="13">
        <v>1855</v>
      </c>
      <c r="C24226" s="13">
        <v>81410</v>
      </c>
    </row>
    <row r="24227" spans="1:3" ht="15.75" hidden="1" customHeight="1">
      <c r="A24227" s="13" t="s">
        <v>407</v>
      </c>
      <c r="B24227" s="13">
        <v>1856</v>
      </c>
      <c r="C24227" s="13">
        <v>81436</v>
      </c>
    </row>
    <row r="24228" spans="1:3" ht="15.75" hidden="1" customHeight="1">
      <c r="A24228" s="13" t="s">
        <v>407</v>
      </c>
      <c r="B24228" s="13">
        <v>1857</v>
      </c>
      <c r="C24228" s="13">
        <v>81462</v>
      </c>
    </row>
    <row r="24229" spans="1:3" ht="15.75" hidden="1" customHeight="1">
      <c r="A24229" s="13" t="s">
        <v>407</v>
      </c>
      <c r="B24229" s="13">
        <v>1858</v>
      </c>
      <c r="C24229" s="13">
        <v>81488</v>
      </c>
    </row>
    <row r="24230" spans="1:3" ht="15.75" hidden="1" customHeight="1">
      <c r="A24230" s="13" t="s">
        <v>407</v>
      </c>
      <c r="B24230" s="13">
        <v>1859</v>
      </c>
      <c r="C24230" s="13">
        <v>81514</v>
      </c>
    </row>
    <row r="24231" spans="1:3" ht="15.75" hidden="1" customHeight="1">
      <c r="A24231" s="13" t="s">
        <v>407</v>
      </c>
      <c r="B24231" s="13">
        <v>1860</v>
      </c>
      <c r="C24231" s="13">
        <v>81539</v>
      </c>
    </row>
    <row r="24232" spans="1:3" ht="15.75" hidden="1" customHeight="1">
      <c r="A24232" s="13" t="s">
        <v>407</v>
      </c>
      <c r="B24232" s="13">
        <v>1861</v>
      </c>
      <c r="C24232" s="13">
        <v>81565</v>
      </c>
    </row>
    <row r="24233" spans="1:3" ht="15.75" hidden="1" customHeight="1">
      <c r="A24233" s="13" t="s">
        <v>407</v>
      </c>
      <c r="B24233" s="13">
        <v>1862</v>
      </c>
      <c r="C24233" s="13">
        <v>81591</v>
      </c>
    </row>
    <row r="24234" spans="1:3" ht="15.75" hidden="1" customHeight="1">
      <c r="A24234" s="13" t="s">
        <v>407</v>
      </c>
      <c r="B24234" s="13">
        <v>1863</v>
      </c>
      <c r="C24234" s="13">
        <v>81617</v>
      </c>
    </row>
    <row r="24235" spans="1:3" ht="15.75" hidden="1" customHeight="1">
      <c r="A24235" s="13" t="s">
        <v>407</v>
      </c>
      <c r="B24235" s="13">
        <v>1864</v>
      </c>
      <c r="C24235" s="13">
        <v>81643</v>
      </c>
    </row>
    <row r="24236" spans="1:3" ht="15.75" hidden="1" customHeight="1">
      <c r="A24236" s="13" t="s">
        <v>407</v>
      </c>
      <c r="B24236" s="13">
        <v>1865</v>
      </c>
      <c r="C24236" s="13">
        <v>81669</v>
      </c>
    </row>
    <row r="24237" spans="1:3" ht="15.75" hidden="1" customHeight="1">
      <c r="A24237" s="13" t="s">
        <v>407</v>
      </c>
      <c r="B24237" s="13">
        <v>1866</v>
      </c>
      <c r="C24237" s="13">
        <v>81695</v>
      </c>
    </row>
    <row r="24238" spans="1:3" ht="15.75" hidden="1" customHeight="1">
      <c r="A24238" s="13" t="s">
        <v>407</v>
      </c>
      <c r="B24238" s="13">
        <v>1867</v>
      </c>
      <c r="C24238" s="13">
        <v>81721</v>
      </c>
    </row>
    <row r="24239" spans="1:3" ht="15.75" hidden="1" customHeight="1">
      <c r="A24239" s="13" t="s">
        <v>407</v>
      </c>
      <c r="B24239" s="13">
        <v>1868</v>
      </c>
      <c r="C24239" s="13">
        <v>81747</v>
      </c>
    </row>
    <row r="24240" spans="1:3" ht="15.75" hidden="1" customHeight="1">
      <c r="A24240" s="13" t="s">
        <v>407</v>
      </c>
      <c r="B24240" s="13">
        <v>1869</v>
      </c>
      <c r="C24240" s="13">
        <v>81871</v>
      </c>
    </row>
    <row r="24241" spans="1:3" ht="15.75" hidden="1" customHeight="1">
      <c r="A24241" s="13" t="s">
        <v>407</v>
      </c>
      <c r="B24241" s="13">
        <v>1870</v>
      </c>
      <c r="C24241" s="13">
        <v>82094</v>
      </c>
    </row>
    <row r="24242" spans="1:3" ht="15.75" hidden="1" customHeight="1">
      <c r="A24242" s="13" t="s">
        <v>407</v>
      </c>
      <c r="B24242" s="13">
        <v>1871</v>
      </c>
      <c r="C24242" s="13">
        <v>82416</v>
      </c>
    </row>
    <row r="24243" spans="1:3" ht="15.75" hidden="1" customHeight="1">
      <c r="A24243" s="13" t="s">
        <v>407</v>
      </c>
      <c r="B24243" s="13">
        <v>1872</v>
      </c>
      <c r="C24243" s="13">
        <v>82838</v>
      </c>
    </row>
    <row r="24244" spans="1:3" ht="15.75" hidden="1" customHeight="1">
      <c r="A24244" s="13" t="s">
        <v>407</v>
      </c>
      <c r="B24244" s="13">
        <v>1873</v>
      </c>
      <c r="C24244" s="13">
        <v>83361</v>
      </c>
    </row>
    <row r="24245" spans="1:3" ht="15.75" hidden="1" customHeight="1">
      <c r="A24245" s="13" t="s">
        <v>407</v>
      </c>
      <c r="B24245" s="13">
        <v>1874</v>
      </c>
      <c r="C24245" s="13">
        <v>83887</v>
      </c>
    </row>
    <row r="24246" spans="1:3" ht="15.75" hidden="1" customHeight="1">
      <c r="A24246" s="13" t="s">
        <v>407</v>
      </c>
      <c r="B24246" s="13">
        <v>1875</v>
      </c>
      <c r="C24246" s="13">
        <v>84417</v>
      </c>
    </row>
    <row r="24247" spans="1:3" ht="15.75" hidden="1" customHeight="1">
      <c r="A24247" s="13" t="s">
        <v>407</v>
      </c>
      <c r="B24247" s="13">
        <v>1876</v>
      </c>
      <c r="C24247" s="13">
        <v>84949</v>
      </c>
    </row>
    <row r="24248" spans="1:3" ht="15.75" hidden="1" customHeight="1">
      <c r="A24248" s="13" t="s">
        <v>407</v>
      </c>
      <c r="B24248" s="13">
        <v>1877</v>
      </c>
      <c r="C24248" s="13">
        <v>85486</v>
      </c>
    </row>
    <row r="24249" spans="1:3" ht="15.75" hidden="1" customHeight="1">
      <c r="A24249" s="13" t="s">
        <v>407</v>
      </c>
      <c r="B24249" s="13">
        <v>1878</v>
      </c>
      <c r="C24249" s="13">
        <v>86025</v>
      </c>
    </row>
    <row r="24250" spans="1:3" ht="15.75" hidden="1" customHeight="1">
      <c r="A24250" s="13" t="s">
        <v>407</v>
      </c>
      <c r="B24250" s="13">
        <v>1879</v>
      </c>
      <c r="C24250" s="13">
        <v>86568</v>
      </c>
    </row>
    <row r="24251" spans="1:3" ht="15.75" hidden="1" customHeight="1">
      <c r="A24251" s="13" t="s">
        <v>407</v>
      </c>
      <c r="B24251" s="13">
        <v>1880</v>
      </c>
      <c r="C24251" s="13">
        <v>87114</v>
      </c>
    </row>
    <row r="24252" spans="1:3" ht="15.75" hidden="1" customHeight="1">
      <c r="A24252" s="13" t="s">
        <v>407</v>
      </c>
      <c r="B24252" s="13">
        <v>1881</v>
      </c>
      <c r="C24252" s="13">
        <v>87664</v>
      </c>
    </row>
    <row r="24253" spans="1:3" ht="15.75" hidden="1" customHeight="1">
      <c r="A24253" s="13" t="s">
        <v>407</v>
      </c>
      <c r="B24253" s="13">
        <v>1882</v>
      </c>
      <c r="C24253" s="13">
        <v>88218</v>
      </c>
    </row>
    <row r="24254" spans="1:3" ht="15.75" hidden="1" customHeight="1">
      <c r="A24254" s="13" t="s">
        <v>407</v>
      </c>
      <c r="B24254" s="13">
        <v>1883</v>
      </c>
      <c r="C24254" s="13">
        <v>88774</v>
      </c>
    </row>
    <row r="24255" spans="1:3" ht="15.75" hidden="1" customHeight="1">
      <c r="A24255" s="13" t="s">
        <v>407</v>
      </c>
      <c r="B24255" s="13">
        <v>1884</v>
      </c>
      <c r="C24255" s="13">
        <v>89335</v>
      </c>
    </row>
    <row r="24256" spans="1:3" ht="15.75" hidden="1" customHeight="1">
      <c r="A24256" s="13" t="s">
        <v>407</v>
      </c>
      <c r="B24256" s="13">
        <v>1885</v>
      </c>
      <c r="C24256" s="13">
        <v>89898</v>
      </c>
    </row>
    <row r="24257" spans="1:3" ht="15.75" hidden="1" customHeight="1">
      <c r="A24257" s="13" t="s">
        <v>407</v>
      </c>
      <c r="B24257" s="13">
        <v>1886</v>
      </c>
      <c r="C24257" s="13">
        <v>90466</v>
      </c>
    </row>
    <row r="24258" spans="1:3" ht="15.75" hidden="1" customHeight="1">
      <c r="A24258" s="13" t="s">
        <v>407</v>
      </c>
      <c r="B24258" s="13">
        <v>1887</v>
      </c>
      <c r="C24258" s="13">
        <v>91037</v>
      </c>
    </row>
    <row r="24259" spans="1:3" ht="15.75" hidden="1" customHeight="1">
      <c r="A24259" s="13" t="s">
        <v>407</v>
      </c>
      <c r="B24259" s="13">
        <v>1888</v>
      </c>
      <c r="C24259" s="13">
        <v>91611</v>
      </c>
    </row>
    <row r="24260" spans="1:3" ht="15.75" hidden="1" customHeight="1">
      <c r="A24260" s="13" t="s">
        <v>407</v>
      </c>
      <c r="B24260" s="13">
        <v>1889</v>
      </c>
      <c r="C24260" s="13">
        <v>92189</v>
      </c>
    </row>
    <row r="24261" spans="1:3" ht="15.75" hidden="1" customHeight="1">
      <c r="A24261" s="13" t="s">
        <v>407</v>
      </c>
      <c r="B24261" s="13">
        <v>1890</v>
      </c>
      <c r="C24261" s="13">
        <v>92771</v>
      </c>
    </row>
    <row r="24262" spans="1:3" ht="15.75" hidden="1" customHeight="1">
      <c r="A24262" s="13" t="s">
        <v>407</v>
      </c>
      <c r="B24262" s="13">
        <v>1891</v>
      </c>
      <c r="C24262" s="13">
        <v>93357</v>
      </c>
    </row>
    <row r="24263" spans="1:3" ht="15.75" hidden="1" customHeight="1">
      <c r="A24263" s="13" t="s">
        <v>407</v>
      </c>
      <c r="B24263" s="13">
        <v>1892</v>
      </c>
      <c r="C24263" s="13">
        <v>93946</v>
      </c>
    </row>
    <row r="24264" spans="1:3" ht="15.75" hidden="1" customHeight="1">
      <c r="A24264" s="13" t="s">
        <v>407</v>
      </c>
      <c r="B24264" s="13">
        <v>1893</v>
      </c>
      <c r="C24264" s="13">
        <v>94539</v>
      </c>
    </row>
    <row r="24265" spans="1:3" ht="15.75" hidden="1" customHeight="1">
      <c r="A24265" s="13" t="s">
        <v>407</v>
      </c>
      <c r="B24265" s="13">
        <v>1894</v>
      </c>
      <c r="C24265" s="13">
        <v>95135</v>
      </c>
    </row>
    <row r="24266" spans="1:3" ht="15.75" hidden="1" customHeight="1">
      <c r="A24266" s="13" t="s">
        <v>407</v>
      </c>
      <c r="B24266" s="13">
        <v>1895</v>
      </c>
      <c r="C24266" s="13">
        <v>95735</v>
      </c>
    </row>
    <row r="24267" spans="1:3" ht="15.75" hidden="1" customHeight="1">
      <c r="A24267" s="13" t="s">
        <v>407</v>
      </c>
      <c r="B24267" s="13">
        <v>1896</v>
      </c>
      <c r="C24267" s="13">
        <v>96340</v>
      </c>
    </row>
    <row r="24268" spans="1:3" ht="15.75" hidden="1" customHeight="1">
      <c r="A24268" s="13" t="s">
        <v>407</v>
      </c>
      <c r="B24268" s="13">
        <v>1897</v>
      </c>
      <c r="C24268" s="13">
        <v>96947</v>
      </c>
    </row>
    <row r="24269" spans="1:3" ht="15.75" hidden="1" customHeight="1">
      <c r="A24269" s="13" t="s">
        <v>407</v>
      </c>
      <c r="B24269" s="13">
        <v>1898</v>
      </c>
      <c r="C24269" s="13">
        <v>97559</v>
      </c>
    </row>
    <row r="24270" spans="1:3" ht="15.75" hidden="1" customHeight="1">
      <c r="A24270" s="13" t="s">
        <v>407</v>
      </c>
      <c r="B24270" s="13">
        <v>1899</v>
      </c>
      <c r="C24270" s="13">
        <v>98175</v>
      </c>
    </row>
    <row r="24271" spans="1:3" ht="15.75" hidden="1" customHeight="1">
      <c r="A24271" s="13" t="s">
        <v>407</v>
      </c>
      <c r="B24271" s="13">
        <v>1900</v>
      </c>
      <c r="C24271" s="13">
        <v>98794</v>
      </c>
    </row>
    <row r="24272" spans="1:3" ht="15.75" hidden="1" customHeight="1">
      <c r="A24272" s="13" t="s">
        <v>407</v>
      </c>
      <c r="B24272" s="13">
        <v>1901</v>
      </c>
      <c r="C24272" s="13">
        <v>99418</v>
      </c>
    </row>
    <row r="24273" spans="1:3" ht="15.75" hidden="1" customHeight="1">
      <c r="A24273" s="13" t="s">
        <v>407</v>
      </c>
      <c r="B24273" s="13">
        <v>1902</v>
      </c>
      <c r="C24273" s="13">
        <v>100045</v>
      </c>
    </row>
    <row r="24274" spans="1:3" ht="15.75" hidden="1" customHeight="1">
      <c r="A24274" s="13" t="s">
        <v>407</v>
      </c>
      <c r="B24274" s="13">
        <v>1903</v>
      </c>
      <c r="C24274" s="13">
        <v>100676</v>
      </c>
    </row>
    <row r="24275" spans="1:3" ht="15.75" hidden="1" customHeight="1">
      <c r="A24275" s="13" t="s">
        <v>407</v>
      </c>
      <c r="B24275" s="13">
        <v>1904</v>
      </c>
      <c r="C24275" s="13">
        <v>101311</v>
      </c>
    </row>
    <row r="24276" spans="1:3" ht="15.75" hidden="1" customHeight="1">
      <c r="A24276" s="13" t="s">
        <v>407</v>
      </c>
      <c r="B24276" s="13">
        <v>1905</v>
      </c>
      <c r="C24276" s="13">
        <v>101950</v>
      </c>
    </row>
    <row r="24277" spans="1:3" ht="15.75" hidden="1" customHeight="1">
      <c r="A24277" s="13" t="s">
        <v>407</v>
      </c>
      <c r="B24277" s="13">
        <v>1906</v>
      </c>
      <c r="C24277" s="13">
        <v>102594</v>
      </c>
    </row>
    <row r="24278" spans="1:3" ht="15.75" hidden="1" customHeight="1">
      <c r="A24278" s="13" t="s">
        <v>407</v>
      </c>
      <c r="B24278" s="13">
        <v>1907</v>
      </c>
      <c r="C24278" s="13">
        <v>103241</v>
      </c>
    </row>
    <row r="24279" spans="1:3" ht="15.75" hidden="1" customHeight="1">
      <c r="A24279" s="13" t="s">
        <v>407</v>
      </c>
      <c r="B24279" s="13">
        <v>1908</v>
      </c>
      <c r="C24279" s="13">
        <v>103892</v>
      </c>
    </row>
    <row r="24280" spans="1:3" ht="15.75" hidden="1" customHeight="1">
      <c r="A24280" s="13" t="s">
        <v>407</v>
      </c>
      <c r="B24280" s="13">
        <v>1909</v>
      </c>
      <c r="C24280" s="13">
        <v>104600</v>
      </c>
    </row>
    <row r="24281" spans="1:3" ht="15.75" hidden="1" customHeight="1">
      <c r="A24281" s="13" t="s">
        <v>407</v>
      </c>
      <c r="B24281" s="13">
        <v>1910</v>
      </c>
      <c r="C24281" s="13">
        <v>105366</v>
      </c>
    </row>
    <row r="24282" spans="1:3" ht="15.75" hidden="1" customHeight="1">
      <c r="A24282" s="13" t="s">
        <v>407</v>
      </c>
      <c r="B24282" s="13">
        <v>1911</v>
      </c>
      <c r="C24282" s="13">
        <v>106189</v>
      </c>
    </row>
    <row r="24283" spans="1:3" ht="15.75" hidden="1" customHeight="1">
      <c r="A24283" s="13" t="s">
        <v>407</v>
      </c>
      <c r="B24283" s="13">
        <v>1912</v>
      </c>
      <c r="C24283" s="13">
        <v>107072</v>
      </c>
    </row>
    <row r="24284" spans="1:3" ht="15.75" hidden="1" customHeight="1">
      <c r="A24284" s="13" t="s">
        <v>407</v>
      </c>
      <c r="B24284" s="13">
        <v>1913</v>
      </c>
      <c r="C24284" s="13">
        <v>108016</v>
      </c>
    </row>
    <row r="24285" spans="1:3" ht="15.75" hidden="1" customHeight="1">
      <c r="A24285" s="13" t="s">
        <v>407</v>
      </c>
      <c r="B24285" s="13">
        <v>1914</v>
      </c>
      <c r="C24285" s="13">
        <v>108967</v>
      </c>
    </row>
    <row r="24286" spans="1:3" ht="15.75" hidden="1" customHeight="1">
      <c r="A24286" s="13" t="s">
        <v>407</v>
      </c>
      <c r="B24286" s="13">
        <v>1915</v>
      </c>
      <c r="C24286" s="13">
        <v>109927</v>
      </c>
    </row>
    <row r="24287" spans="1:3" ht="15.75" hidden="1" customHeight="1">
      <c r="A24287" s="13" t="s">
        <v>407</v>
      </c>
      <c r="B24287" s="13">
        <v>1916</v>
      </c>
      <c r="C24287" s="13">
        <v>110895</v>
      </c>
    </row>
    <row r="24288" spans="1:3" ht="15.75" hidden="1" customHeight="1">
      <c r="A24288" s="13" t="s">
        <v>407</v>
      </c>
      <c r="B24288" s="13">
        <v>1917</v>
      </c>
      <c r="C24288" s="13">
        <v>111872</v>
      </c>
    </row>
    <row r="24289" spans="1:3" ht="15.75" hidden="1" customHeight="1">
      <c r="A24289" s="13" t="s">
        <v>407</v>
      </c>
      <c r="B24289" s="13">
        <v>1918</v>
      </c>
      <c r="C24289" s="13">
        <v>112822</v>
      </c>
    </row>
    <row r="24290" spans="1:3" ht="15.75" hidden="1" customHeight="1">
      <c r="A24290" s="13" t="s">
        <v>407</v>
      </c>
      <c r="B24290" s="13">
        <v>1919</v>
      </c>
      <c r="C24290" s="13">
        <v>113780</v>
      </c>
    </row>
    <row r="24291" spans="1:3" ht="15.75" hidden="1" customHeight="1">
      <c r="A24291" s="13" t="s">
        <v>407</v>
      </c>
      <c r="B24291" s="13">
        <v>1920</v>
      </c>
      <c r="C24291" s="13">
        <v>114746</v>
      </c>
    </row>
    <row r="24292" spans="1:3" ht="15.75" hidden="1" customHeight="1">
      <c r="A24292" s="13" t="s">
        <v>407</v>
      </c>
      <c r="B24292" s="13">
        <v>1921</v>
      </c>
      <c r="C24292" s="13">
        <v>115720</v>
      </c>
    </row>
    <row r="24293" spans="1:3" ht="15.75" hidden="1" customHeight="1">
      <c r="A24293" s="13" t="s">
        <v>407</v>
      </c>
      <c r="B24293" s="13">
        <v>1922</v>
      </c>
      <c r="C24293" s="13">
        <v>116703</v>
      </c>
    </row>
    <row r="24294" spans="1:3" ht="15.75" hidden="1" customHeight="1">
      <c r="A24294" s="13" t="s">
        <v>407</v>
      </c>
      <c r="B24294" s="13">
        <v>1923</v>
      </c>
      <c r="C24294" s="13">
        <v>117694</v>
      </c>
    </row>
    <row r="24295" spans="1:3" ht="15.75" hidden="1" customHeight="1">
      <c r="A24295" s="13" t="s">
        <v>407</v>
      </c>
      <c r="B24295" s="13">
        <v>1924</v>
      </c>
      <c r="C24295" s="13">
        <v>118694</v>
      </c>
    </row>
    <row r="24296" spans="1:3" ht="15.75" hidden="1" customHeight="1">
      <c r="A24296" s="13" t="s">
        <v>407</v>
      </c>
      <c r="B24296" s="13">
        <v>1925</v>
      </c>
      <c r="C24296" s="13">
        <v>119702</v>
      </c>
    </row>
    <row r="24297" spans="1:3" ht="15.75" hidden="1" customHeight="1">
      <c r="A24297" s="13" t="s">
        <v>407</v>
      </c>
      <c r="B24297" s="13">
        <v>1926</v>
      </c>
      <c r="C24297" s="13">
        <v>120718</v>
      </c>
    </row>
    <row r="24298" spans="1:3" ht="15.75" hidden="1" customHeight="1">
      <c r="A24298" s="13" t="s">
        <v>407</v>
      </c>
      <c r="B24298" s="13">
        <v>1927</v>
      </c>
      <c r="C24298" s="13">
        <v>121743</v>
      </c>
    </row>
    <row r="24299" spans="1:3" ht="15.75" hidden="1" customHeight="1">
      <c r="A24299" s="13" t="s">
        <v>407</v>
      </c>
      <c r="B24299" s="13">
        <v>1928</v>
      </c>
      <c r="C24299" s="13">
        <v>122777</v>
      </c>
    </row>
    <row r="24300" spans="1:3" ht="15.75" hidden="1" customHeight="1">
      <c r="A24300" s="13" t="s">
        <v>407</v>
      </c>
      <c r="B24300" s="13">
        <v>1929</v>
      </c>
      <c r="C24300" s="13">
        <v>123820</v>
      </c>
    </row>
    <row r="24301" spans="1:3" ht="15.75" hidden="1" customHeight="1">
      <c r="A24301" s="13" t="s">
        <v>407</v>
      </c>
      <c r="B24301" s="13">
        <v>1930</v>
      </c>
      <c r="C24301" s="13">
        <v>124871</v>
      </c>
    </row>
    <row r="24302" spans="1:3" ht="15.75" hidden="1" customHeight="1">
      <c r="A24302" s="13" t="s">
        <v>407</v>
      </c>
      <c r="B24302" s="13">
        <v>1931</v>
      </c>
      <c r="C24302" s="13">
        <v>125932</v>
      </c>
    </row>
    <row r="24303" spans="1:3" ht="15.75" hidden="1" customHeight="1">
      <c r="A24303" s="13" t="s">
        <v>407</v>
      </c>
      <c r="B24303" s="13">
        <v>1932</v>
      </c>
      <c r="C24303" s="13">
        <v>127001</v>
      </c>
    </row>
    <row r="24304" spans="1:3" ht="15.75" hidden="1" customHeight="1">
      <c r="A24304" s="13" t="s">
        <v>407</v>
      </c>
      <c r="B24304" s="13">
        <v>1933</v>
      </c>
      <c r="C24304" s="13">
        <v>128080</v>
      </c>
    </row>
    <row r="24305" spans="1:4" ht="15.75" hidden="1" customHeight="1">
      <c r="A24305" s="13" t="s">
        <v>407</v>
      </c>
      <c r="B24305" s="13">
        <v>1934</v>
      </c>
      <c r="C24305" s="13">
        <v>129167</v>
      </c>
    </row>
    <row r="24306" spans="1:4" ht="15.75" hidden="1" customHeight="1">
      <c r="A24306" s="13" t="s">
        <v>407</v>
      </c>
      <c r="B24306" s="13">
        <v>1935</v>
      </c>
      <c r="C24306" s="13">
        <v>130264</v>
      </c>
    </row>
    <row r="24307" spans="1:4" ht="15.75" hidden="1" customHeight="1">
      <c r="A24307" s="13" t="s">
        <v>407</v>
      </c>
      <c r="B24307" s="13">
        <v>1936</v>
      </c>
      <c r="C24307" s="13">
        <v>131371</v>
      </c>
    </row>
    <row r="24308" spans="1:4" ht="15.75" hidden="1" customHeight="1">
      <c r="A24308" s="13" t="s">
        <v>407</v>
      </c>
      <c r="B24308" s="13">
        <v>1937</v>
      </c>
      <c r="C24308" s="13">
        <v>132486</v>
      </c>
    </row>
    <row r="24309" spans="1:4" ht="15.75" hidden="1" customHeight="1">
      <c r="A24309" s="13" t="s">
        <v>407</v>
      </c>
      <c r="B24309" s="13">
        <v>1938</v>
      </c>
      <c r="C24309" s="13">
        <v>133611</v>
      </c>
    </row>
    <row r="24310" spans="1:4" ht="15.75" hidden="1" customHeight="1">
      <c r="A24310" s="13" t="s">
        <v>407</v>
      </c>
      <c r="B24310" s="13">
        <v>1939</v>
      </c>
      <c r="C24310" s="13">
        <v>134746</v>
      </c>
    </row>
    <row r="24311" spans="1:4" ht="15.75" hidden="1" customHeight="1">
      <c r="A24311" s="13" t="s">
        <v>407</v>
      </c>
      <c r="B24311" s="13">
        <v>1940</v>
      </c>
      <c r="C24311" s="13">
        <v>135890</v>
      </c>
    </row>
    <row r="24312" spans="1:4" ht="15.75" hidden="1" customHeight="1">
      <c r="A24312" s="13" t="s">
        <v>407</v>
      </c>
      <c r="B24312" s="13">
        <v>1941</v>
      </c>
      <c r="C24312" s="13">
        <v>137044</v>
      </c>
    </row>
    <row r="24313" spans="1:4" ht="15.75" hidden="1" customHeight="1">
      <c r="A24313" s="13" t="s">
        <v>407</v>
      </c>
      <c r="B24313" s="13">
        <v>1942</v>
      </c>
      <c r="C24313" s="13">
        <v>138208</v>
      </c>
    </row>
    <row r="24314" spans="1:4" ht="15.75" hidden="1" customHeight="1">
      <c r="A24314" s="13" t="s">
        <v>407</v>
      </c>
      <c r="B24314" s="13">
        <v>1943</v>
      </c>
      <c r="C24314" s="13">
        <v>139382</v>
      </c>
    </row>
    <row r="24315" spans="1:4" ht="15.75" hidden="1" customHeight="1">
      <c r="A24315" s="13" t="s">
        <v>407</v>
      </c>
      <c r="B24315" s="13">
        <v>1944</v>
      </c>
      <c r="C24315" s="13">
        <v>140565</v>
      </c>
    </row>
    <row r="24316" spans="1:4" ht="15.75" hidden="1" customHeight="1">
      <c r="A24316" s="13" t="s">
        <v>407</v>
      </c>
      <c r="B24316" s="13">
        <v>1945</v>
      </c>
      <c r="C24316" s="13">
        <v>141759</v>
      </c>
    </row>
    <row r="24317" spans="1:4" ht="15.75" hidden="1" customHeight="1">
      <c r="A24317" s="13" t="s">
        <v>407</v>
      </c>
      <c r="B24317" s="13">
        <v>1946</v>
      </c>
      <c r="C24317" s="13">
        <v>142963</v>
      </c>
      <c r="D24317" s="13">
        <v>2.4550000000000001</v>
      </c>
    </row>
    <row r="24318" spans="1:4" ht="15.75" hidden="1" customHeight="1">
      <c r="A24318" s="13" t="s">
        <v>407</v>
      </c>
      <c r="B24318" s="13">
        <v>1947</v>
      </c>
      <c r="C24318" s="13">
        <v>144177</v>
      </c>
      <c r="D24318" s="13">
        <v>6.7489999999999997</v>
      </c>
    </row>
    <row r="24319" spans="1:4" ht="15.75" hidden="1" customHeight="1">
      <c r="A24319" s="13" t="s">
        <v>407</v>
      </c>
      <c r="B24319" s="13">
        <v>1948</v>
      </c>
      <c r="C24319" s="13">
        <v>145401</v>
      </c>
      <c r="D24319" s="13">
        <v>0.33700000000000002</v>
      </c>
    </row>
    <row r="24320" spans="1:4" ht="15.75" hidden="1" customHeight="1">
      <c r="A24320" s="13" t="s">
        <v>407</v>
      </c>
      <c r="B24320" s="13">
        <v>1949</v>
      </c>
      <c r="C24320" s="13">
        <v>148537</v>
      </c>
      <c r="D24320" s="13">
        <v>1.0629999999999999</v>
      </c>
    </row>
    <row r="24321" spans="1:4" ht="15.75" hidden="1" customHeight="1">
      <c r="A24321" s="13" t="s">
        <v>407</v>
      </c>
      <c r="B24321" s="13">
        <v>1950</v>
      </c>
      <c r="C24321" s="13">
        <v>153754</v>
      </c>
      <c r="D24321" s="13">
        <v>0.38500000000000001</v>
      </c>
    </row>
    <row r="24322" spans="1:4" ht="15.75" hidden="1" customHeight="1">
      <c r="A24322" s="13" t="s">
        <v>407</v>
      </c>
      <c r="B24322" s="13">
        <v>1951</v>
      </c>
      <c r="C24322" s="13">
        <v>157775</v>
      </c>
      <c r="D24322" s="13">
        <v>0.11700000000000001</v>
      </c>
    </row>
    <row r="24323" spans="1:4" ht="15.75" hidden="1" customHeight="1">
      <c r="A24323" s="13" t="s">
        <v>407</v>
      </c>
      <c r="B24323" s="13">
        <v>1952</v>
      </c>
      <c r="C24323" s="13">
        <v>161998</v>
      </c>
      <c r="D24323" s="13">
        <v>0</v>
      </c>
    </row>
    <row r="24324" spans="1:4" ht="15.75" hidden="1" customHeight="1">
      <c r="A24324" s="13" t="s">
        <v>407</v>
      </c>
      <c r="B24324" s="13">
        <v>1953</v>
      </c>
      <c r="C24324" s="13">
        <v>166450</v>
      </c>
      <c r="D24324" s="13">
        <v>0</v>
      </c>
    </row>
    <row r="24325" spans="1:4" ht="15.75" hidden="1" customHeight="1">
      <c r="A24325" s="13" t="s">
        <v>407</v>
      </c>
      <c r="B24325" s="13">
        <v>1954</v>
      </c>
      <c r="C24325" s="13">
        <v>171107</v>
      </c>
      <c r="D24325" s="13">
        <v>1.403</v>
      </c>
    </row>
    <row r="24326" spans="1:4" ht="15.75" hidden="1" customHeight="1">
      <c r="A24326" s="13" t="s">
        <v>407</v>
      </c>
      <c r="B24326" s="13">
        <v>1955</v>
      </c>
      <c r="C24326" s="13">
        <v>183469</v>
      </c>
      <c r="D24326" s="13">
        <v>1.847</v>
      </c>
    </row>
    <row r="24327" spans="1:4" ht="15.75" hidden="1" customHeight="1">
      <c r="A24327" s="13" t="s">
        <v>407</v>
      </c>
      <c r="B24327" s="13">
        <v>1956</v>
      </c>
      <c r="C24327" s="13">
        <v>204037</v>
      </c>
      <c r="D24327" s="13">
        <v>1.0409999999999999</v>
      </c>
    </row>
    <row r="24328" spans="1:4" ht="15.75" hidden="1" customHeight="1">
      <c r="A24328" s="13" t="s">
        <v>407</v>
      </c>
      <c r="B24328" s="13">
        <v>1957</v>
      </c>
      <c r="C24328" s="13">
        <v>223285</v>
      </c>
      <c r="D24328" s="13">
        <v>2.198</v>
      </c>
    </row>
    <row r="24329" spans="1:4" ht="15.75" hidden="1" customHeight="1">
      <c r="A24329" s="13" t="s">
        <v>407</v>
      </c>
      <c r="B24329" s="13">
        <v>1958</v>
      </c>
      <c r="C24329" s="13">
        <v>245834</v>
      </c>
      <c r="D24329" s="13">
        <v>3.69</v>
      </c>
    </row>
    <row r="24330" spans="1:4" ht="15.75" hidden="1" customHeight="1">
      <c r="A24330" s="13" t="s">
        <v>407</v>
      </c>
      <c r="B24330" s="13">
        <v>1959</v>
      </c>
      <c r="C24330" s="13">
        <v>274523</v>
      </c>
      <c r="D24330" s="13">
        <v>3.8</v>
      </c>
    </row>
    <row r="24331" spans="1:4" ht="15.75" hidden="1" customHeight="1">
      <c r="A24331" s="13" t="s">
        <v>407</v>
      </c>
      <c r="B24331" s="13">
        <v>1960</v>
      </c>
      <c r="C24331" s="13">
        <v>305422</v>
      </c>
      <c r="D24331" s="13">
        <v>7.7969999999999997</v>
      </c>
    </row>
    <row r="24332" spans="1:4" ht="15.75" hidden="1" customHeight="1">
      <c r="A24332" s="13" t="s">
        <v>407</v>
      </c>
      <c r="B24332" s="13">
        <v>1961</v>
      </c>
      <c r="C24332" s="13">
        <v>339699</v>
      </c>
      <c r="D24332" s="13">
        <v>9.9730000000000008</v>
      </c>
    </row>
    <row r="24333" spans="1:4" ht="15.75" hidden="1" customHeight="1">
      <c r="A24333" s="13" t="s">
        <v>407</v>
      </c>
      <c r="B24333" s="13">
        <v>1962</v>
      </c>
      <c r="C24333" s="13">
        <v>378203</v>
      </c>
      <c r="D24333" s="13">
        <v>14.279</v>
      </c>
    </row>
    <row r="24334" spans="1:4" ht="15.75" hidden="1" customHeight="1">
      <c r="A24334" s="13" t="s">
        <v>407</v>
      </c>
      <c r="B24334" s="13">
        <v>1963</v>
      </c>
      <c r="C24334" s="13">
        <v>420500</v>
      </c>
      <c r="D24334" s="13">
        <v>17.012</v>
      </c>
    </row>
    <row r="24335" spans="1:4" ht="15.75" hidden="1" customHeight="1">
      <c r="A24335" s="13" t="s">
        <v>407</v>
      </c>
      <c r="B24335" s="13">
        <v>1964</v>
      </c>
      <c r="C24335" s="13">
        <v>465764</v>
      </c>
      <c r="D24335" s="13">
        <v>25.315000000000001</v>
      </c>
    </row>
    <row r="24336" spans="1:4" ht="15.75" hidden="1" customHeight="1">
      <c r="A24336" s="13" t="s">
        <v>407</v>
      </c>
      <c r="B24336" s="13">
        <v>1965</v>
      </c>
      <c r="C24336" s="13">
        <v>513847</v>
      </c>
      <c r="D24336" s="13">
        <v>35.390999999999998</v>
      </c>
    </row>
    <row r="24337" spans="1:4" ht="15.75" hidden="1" customHeight="1">
      <c r="A24337" s="13" t="s">
        <v>407</v>
      </c>
      <c r="B24337" s="13">
        <v>1966</v>
      </c>
      <c r="C24337" s="13">
        <v>565473</v>
      </c>
      <c r="D24337" s="13">
        <v>35.122999999999998</v>
      </c>
    </row>
    <row r="24338" spans="1:4" ht="15.75" hidden="1" customHeight="1">
      <c r="A24338" s="13" t="s">
        <v>407</v>
      </c>
      <c r="B24338" s="13">
        <v>1967</v>
      </c>
      <c r="C24338" s="13">
        <v>621251</v>
      </c>
      <c r="D24338" s="13">
        <v>25.420999999999999</v>
      </c>
    </row>
    <row r="24339" spans="1:4" ht="15.75" hidden="1" customHeight="1">
      <c r="A24339" s="13" t="s">
        <v>407</v>
      </c>
      <c r="B24339" s="13">
        <v>1968</v>
      </c>
      <c r="C24339" s="13">
        <v>681130</v>
      </c>
      <c r="D24339" s="13">
        <v>23.149000000000001</v>
      </c>
    </row>
    <row r="24340" spans="1:4" ht="15.75" hidden="1" customHeight="1">
      <c r="A24340" s="13" t="s">
        <v>407</v>
      </c>
      <c r="B24340" s="13">
        <v>1969</v>
      </c>
      <c r="C24340" s="13">
        <v>743053</v>
      </c>
      <c r="D24340" s="13">
        <v>26.809000000000001</v>
      </c>
    </row>
    <row r="24341" spans="1:4" ht="15.75" hidden="1" customHeight="1">
      <c r="A24341" s="13" t="s">
        <v>407</v>
      </c>
      <c r="B24341" s="13">
        <v>1970</v>
      </c>
      <c r="C24341" s="13">
        <v>802791</v>
      </c>
      <c r="D24341" s="13">
        <v>25.021000000000001</v>
      </c>
    </row>
    <row r="24342" spans="1:4" ht="15.75" hidden="1" customHeight="1">
      <c r="A24342" s="13" t="s">
        <v>407</v>
      </c>
      <c r="B24342" s="13">
        <v>1971</v>
      </c>
      <c r="C24342" s="13">
        <v>858740</v>
      </c>
      <c r="D24342" s="13">
        <v>27.117000000000001</v>
      </c>
    </row>
    <row r="24343" spans="1:4" ht="15.75" hidden="1" customHeight="1">
      <c r="A24343" s="13" t="s">
        <v>407</v>
      </c>
      <c r="B24343" s="13">
        <v>1972</v>
      </c>
      <c r="C24343" s="13">
        <v>913794</v>
      </c>
      <c r="D24343" s="13">
        <v>27.611999999999998</v>
      </c>
    </row>
    <row r="24344" spans="1:4" ht="15.75" hidden="1" customHeight="1">
      <c r="A24344" s="13" t="s">
        <v>407</v>
      </c>
      <c r="B24344" s="13">
        <v>1973</v>
      </c>
      <c r="C24344" s="13">
        <v>970539</v>
      </c>
      <c r="D24344" s="13">
        <v>24.222999999999999</v>
      </c>
    </row>
    <row r="24345" spans="1:4" ht="15.75" hidden="1" customHeight="1">
      <c r="A24345" s="13" t="s">
        <v>407</v>
      </c>
      <c r="B24345" s="13">
        <v>1974</v>
      </c>
      <c r="C24345" s="13">
        <v>1030436</v>
      </c>
      <c r="D24345" s="13">
        <v>19.312000000000001</v>
      </c>
    </row>
    <row r="24346" spans="1:4" ht="15.75" hidden="1" customHeight="1">
      <c r="A24346" s="13" t="s">
        <v>407</v>
      </c>
      <c r="B24346" s="13">
        <v>1975</v>
      </c>
      <c r="C24346" s="13">
        <v>1096004</v>
      </c>
      <c r="D24346" s="13">
        <v>16.812999999999999</v>
      </c>
    </row>
    <row r="24347" spans="1:4" ht="15.75" hidden="1" customHeight="1">
      <c r="A24347" s="13" t="s">
        <v>407</v>
      </c>
      <c r="B24347" s="13">
        <v>1976</v>
      </c>
      <c r="C24347" s="13">
        <v>1168799</v>
      </c>
      <c r="D24347" s="13">
        <v>18.456</v>
      </c>
    </row>
    <row r="24348" spans="1:4" ht="15.75" hidden="1" customHeight="1">
      <c r="A24348" s="13" t="s">
        <v>407</v>
      </c>
      <c r="B24348" s="13">
        <v>1977</v>
      </c>
      <c r="C24348" s="13">
        <v>1247236</v>
      </c>
      <c r="D24348" s="13">
        <v>17.201000000000001</v>
      </c>
    </row>
    <row r="24349" spans="1:4" ht="15.75" hidden="1" customHeight="1">
      <c r="A24349" s="13" t="s">
        <v>407</v>
      </c>
      <c r="B24349" s="13">
        <v>1978</v>
      </c>
      <c r="C24349" s="13">
        <v>1329083</v>
      </c>
      <c r="D24349" s="13">
        <v>20.972000000000001</v>
      </c>
    </row>
    <row r="24350" spans="1:4" ht="15.75" hidden="1" customHeight="1">
      <c r="A24350" s="13" t="s">
        <v>407</v>
      </c>
      <c r="B24350" s="13">
        <v>1979</v>
      </c>
      <c r="C24350" s="13">
        <v>1412277</v>
      </c>
      <c r="D24350" s="13">
        <v>17.628</v>
      </c>
    </row>
    <row r="24351" spans="1:4" ht="15.75" hidden="1" customHeight="1">
      <c r="A24351" s="13" t="s">
        <v>407</v>
      </c>
      <c r="B24351" s="13">
        <v>1980</v>
      </c>
      <c r="C24351" s="13">
        <v>1493882</v>
      </c>
      <c r="D24351" s="13">
        <v>24.616</v>
      </c>
    </row>
    <row r="24352" spans="1:4" ht="15.75" hidden="1" customHeight="1">
      <c r="A24352" s="13" t="s">
        <v>407</v>
      </c>
      <c r="B24352" s="13">
        <v>1981</v>
      </c>
      <c r="C24352" s="13">
        <v>1573030</v>
      </c>
      <c r="D24352" s="13">
        <v>25.14</v>
      </c>
    </row>
    <row r="24353" spans="1:4" ht="15.75" hidden="1" customHeight="1">
      <c r="A24353" s="13" t="s">
        <v>407</v>
      </c>
      <c r="B24353" s="13">
        <v>1982</v>
      </c>
      <c r="C24353" s="13">
        <v>1652931</v>
      </c>
      <c r="D24353" s="13">
        <v>21.09</v>
      </c>
    </row>
    <row r="24354" spans="1:4" ht="15.75" hidden="1" customHeight="1">
      <c r="A24354" s="13" t="s">
        <v>407</v>
      </c>
      <c r="B24354" s="13">
        <v>1983</v>
      </c>
      <c r="C24354" s="13">
        <v>1736039</v>
      </c>
      <c r="D24354" s="13">
        <v>21.541</v>
      </c>
    </row>
    <row r="24355" spans="1:4" ht="15.75" hidden="1" customHeight="1">
      <c r="A24355" s="13" t="s">
        <v>407</v>
      </c>
      <c r="B24355" s="13">
        <v>1984</v>
      </c>
      <c r="C24355" s="13">
        <v>1813998</v>
      </c>
      <c r="D24355" s="13">
        <v>28.285</v>
      </c>
    </row>
    <row r="24356" spans="1:4" ht="15.75" hidden="1" customHeight="1">
      <c r="A24356" s="13" t="s">
        <v>407</v>
      </c>
      <c r="B24356" s="13">
        <v>1985</v>
      </c>
      <c r="C24356" s="13">
        <v>1888982</v>
      </c>
      <c r="D24356" s="13">
        <v>29.07</v>
      </c>
    </row>
    <row r="24357" spans="1:4" ht="15.75" hidden="1" customHeight="1">
      <c r="A24357" s="13" t="s">
        <v>407</v>
      </c>
      <c r="B24357" s="13">
        <v>1986</v>
      </c>
      <c r="C24357" s="13">
        <v>1968093</v>
      </c>
      <c r="D24357" s="13">
        <v>35.229999999999997</v>
      </c>
    </row>
    <row r="24358" spans="1:4" ht="15.75" hidden="1" customHeight="1">
      <c r="A24358" s="13" t="s">
        <v>407</v>
      </c>
      <c r="B24358" s="13">
        <v>1987</v>
      </c>
      <c r="C24358" s="13">
        <v>2048485</v>
      </c>
      <c r="D24358" s="13">
        <v>31.378</v>
      </c>
    </row>
    <row r="24359" spans="1:4" ht="15.75" hidden="1" customHeight="1">
      <c r="A24359" s="13" t="s">
        <v>407</v>
      </c>
      <c r="B24359" s="13">
        <v>1988</v>
      </c>
      <c r="C24359" s="13">
        <v>2129160</v>
      </c>
      <c r="D24359" s="13">
        <v>32.825000000000003</v>
      </c>
    </row>
    <row r="24360" spans="1:4" ht="15.75" hidden="1" customHeight="1">
      <c r="A24360" s="13" t="s">
        <v>407</v>
      </c>
      <c r="B24360" s="13">
        <v>1989</v>
      </c>
      <c r="C24360" s="13">
        <v>2210017</v>
      </c>
      <c r="D24360" s="13">
        <v>35.771999999999998</v>
      </c>
    </row>
    <row r="24361" spans="1:4" ht="15.75" hidden="1" customHeight="1">
      <c r="A24361" s="13" t="s">
        <v>407</v>
      </c>
      <c r="B24361" s="13">
        <v>1990</v>
      </c>
      <c r="C24361" s="13">
        <v>1674942</v>
      </c>
      <c r="D24361" s="13">
        <v>37.807000000000002</v>
      </c>
    </row>
    <row r="24362" spans="1:4" ht="15.75" hidden="1" customHeight="1">
      <c r="A24362" s="13" t="s">
        <v>407</v>
      </c>
      <c r="B24362" s="13">
        <v>1991</v>
      </c>
      <c r="C24362" s="13">
        <v>1339505</v>
      </c>
      <c r="D24362" s="13">
        <v>492.84100000000001</v>
      </c>
    </row>
    <row r="24363" spans="1:4" ht="15.75" hidden="1" customHeight="1">
      <c r="A24363" s="13" t="s">
        <v>407</v>
      </c>
      <c r="B24363" s="13">
        <v>1992</v>
      </c>
      <c r="C24363" s="13">
        <v>1620639</v>
      </c>
      <c r="D24363" s="13">
        <v>29.648</v>
      </c>
    </row>
    <row r="24364" spans="1:4" ht="15.75" hidden="1" customHeight="1">
      <c r="A24364" s="13" t="s">
        <v>407</v>
      </c>
      <c r="B24364" s="13">
        <v>1993</v>
      </c>
      <c r="C24364" s="13">
        <v>1653651</v>
      </c>
      <c r="D24364" s="13">
        <v>49.128999999999998</v>
      </c>
    </row>
    <row r="24365" spans="1:4" ht="15.75" hidden="1" customHeight="1">
      <c r="A24365" s="13" t="s">
        <v>407</v>
      </c>
      <c r="B24365" s="13">
        <v>1994</v>
      </c>
      <c r="C24365" s="13">
        <v>1641113</v>
      </c>
      <c r="D24365" s="13">
        <v>55.225999999999999</v>
      </c>
    </row>
    <row r="24366" spans="1:4" ht="15.75" hidden="1" customHeight="1">
      <c r="A24366" s="13" t="s">
        <v>407</v>
      </c>
      <c r="B24366" s="13">
        <v>1995</v>
      </c>
      <c r="C24366" s="13">
        <v>1655228</v>
      </c>
      <c r="D24366" s="13">
        <v>54.59</v>
      </c>
    </row>
    <row r="24367" spans="1:4" ht="15.75" hidden="1" customHeight="1">
      <c r="A24367" s="13" t="s">
        <v>407</v>
      </c>
      <c r="B24367" s="13">
        <v>1996</v>
      </c>
      <c r="C24367" s="13">
        <v>1703318</v>
      </c>
      <c r="D24367" s="13">
        <v>49.914000000000001</v>
      </c>
    </row>
    <row r="24368" spans="1:4" ht="15.75" hidden="1" customHeight="1">
      <c r="A24368" s="13" t="s">
        <v>407</v>
      </c>
      <c r="B24368" s="13">
        <v>1997</v>
      </c>
      <c r="C24368" s="13">
        <v>1761473</v>
      </c>
      <c r="D24368" s="13">
        <v>54.670999999999999</v>
      </c>
    </row>
    <row r="24369" spans="1:4" ht="15.75" hidden="1" customHeight="1">
      <c r="A24369" s="13" t="s">
        <v>407</v>
      </c>
      <c r="B24369" s="13">
        <v>1998</v>
      </c>
      <c r="C24369" s="13">
        <v>1819553</v>
      </c>
      <c r="D24369" s="13">
        <v>51.56</v>
      </c>
    </row>
    <row r="24370" spans="1:4" ht="15.75" hidden="1" customHeight="1">
      <c r="A24370" s="13" t="s">
        <v>407</v>
      </c>
      <c r="B24370" s="13">
        <v>1999</v>
      </c>
      <c r="C24370" s="13">
        <v>1877433</v>
      </c>
      <c r="D24370" s="13">
        <v>53.823</v>
      </c>
    </row>
    <row r="24371" spans="1:4" ht="15.75" hidden="1" customHeight="1">
      <c r="A24371" s="13" t="s">
        <v>407</v>
      </c>
      <c r="B24371" s="13">
        <v>2000</v>
      </c>
      <c r="C24371" s="13">
        <v>1934910</v>
      </c>
      <c r="D24371" s="13">
        <v>53.384999999999998</v>
      </c>
    </row>
    <row r="24372" spans="1:4" ht="15.75" hidden="1" customHeight="1">
      <c r="A24372" s="13" t="s">
        <v>407</v>
      </c>
      <c r="B24372" s="13">
        <v>2001</v>
      </c>
      <c r="C24372" s="13">
        <v>1991676</v>
      </c>
      <c r="D24372" s="13">
        <v>57.484999999999999</v>
      </c>
    </row>
    <row r="24373" spans="1:4" ht="15.75" hidden="1" customHeight="1">
      <c r="A24373" s="13" t="s">
        <v>407</v>
      </c>
      <c r="B24373" s="13">
        <v>2002</v>
      </c>
      <c r="C24373" s="13">
        <v>2047368</v>
      </c>
      <c r="D24373" s="13">
        <v>57.981000000000002</v>
      </c>
    </row>
    <row r="24374" spans="1:4" ht="15.75" hidden="1" customHeight="1">
      <c r="A24374" s="13" t="s">
        <v>407</v>
      </c>
      <c r="B24374" s="13">
        <v>2003</v>
      </c>
      <c r="C24374" s="13">
        <v>2101512</v>
      </c>
      <c r="D24374" s="13">
        <v>59.624000000000002</v>
      </c>
    </row>
    <row r="24375" spans="1:4" ht="15.75" hidden="1" customHeight="1">
      <c r="A24375" s="13" t="s">
        <v>407</v>
      </c>
      <c r="B24375" s="13">
        <v>2004</v>
      </c>
      <c r="C24375" s="13">
        <v>2153485</v>
      </c>
      <c r="D24375" s="13">
        <v>63.109000000000002</v>
      </c>
    </row>
    <row r="24376" spans="1:4" ht="15.75" hidden="1" customHeight="1">
      <c r="A24376" s="13" t="s">
        <v>407</v>
      </c>
      <c r="B24376" s="13">
        <v>2005</v>
      </c>
      <c r="C24376" s="13">
        <v>2235409</v>
      </c>
      <c r="D24376" s="13">
        <v>71.165999999999997</v>
      </c>
    </row>
    <row r="24377" spans="1:4" ht="15.75" hidden="1" customHeight="1">
      <c r="A24377" s="13" t="s">
        <v>407</v>
      </c>
      <c r="B24377" s="13">
        <v>2006</v>
      </c>
      <c r="C24377" s="13">
        <v>2363417</v>
      </c>
      <c r="D24377" s="13">
        <v>73.39</v>
      </c>
    </row>
    <row r="24378" spans="1:4" ht="15.75" hidden="1" customHeight="1">
      <c r="A24378" s="13" t="s">
        <v>407</v>
      </c>
      <c r="B24378" s="13">
        <v>2007</v>
      </c>
      <c r="C24378" s="13">
        <v>2506774</v>
      </c>
      <c r="D24378" s="13">
        <v>74.875</v>
      </c>
    </row>
    <row r="24379" spans="1:4" ht="15.75" hidden="1" customHeight="1">
      <c r="A24379" s="13" t="s">
        <v>407</v>
      </c>
      <c r="B24379" s="13">
        <v>2008</v>
      </c>
      <c r="C24379" s="13">
        <v>2650941</v>
      </c>
      <c r="D24379" s="13">
        <v>82.296999999999997</v>
      </c>
    </row>
    <row r="24380" spans="1:4" ht="15.75" hidden="1" customHeight="1">
      <c r="A24380" s="13" t="s">
        <v>407</v>
      </c>
      <c r="B24380" s="13">
        <v>2009</v>
      </c>
      <c r="C24380" s="13">
        <v>2795553</v>
      </c>
      <c r="D24380" s="13">
        <v>86.954999999999998</v>
      </c>
    </row>
    <row r="24381" spans="1:4" ht="15.75" hidden="1" customHeight="1">
      <c r="A24381" s="13" t="s">
        <v>407</v>
      </c>
      <c r="B24381" s="13">
        <v>2010</v>
      </c>
      <c r="C24381" s="13">
        <v>2943364</v>
      </c>
      <c r="D24381" s="13">
        <v>89.272000000000006</v>
      </c>
    </row>
    <row r="24382" spans="1:4" ht="15.75" hidden="1" customHeight="1">
      <c r="A24382" s="13" t="s">
        <v>407</v>
      </c>
      <c r="B24382" s="13">
        <v>2011</v>
      </c>
      <c r="C24382" s="13">
        <v>3143827</v>
      </c>
      <c r="D24382" s="13">
        <v>86.263000000000005</v>
      </c>
    </row>
    <row r="24383" spans="1:4" ht="15.75" hidden="1" customHeight="1">
      <c r="A24383" s="13" t="s">
        <v>407</v>
      </c>
      <c r="B24383" s="13">
        <v>2012</v>
      </c>
      <c r="C24383" s="13">
        <v>3394668</v>
      </c>
      <c r="D24383" s="13">
        <v>101.76600000000001</v>
      </c>
    </row>
    <row r="24384" spans="1:4" ht="15.75" hidden="1" customHeight="1">
      <c r="A24384" s="13" t="s">
        <v>407</v>
      </c>
      <c r="B24384" s="13">
        <v>2013</v>
      </c>
      <c r="C24384" s="13">
        <v>3646520</v>
      </c>
      <c r="D24384" s="13">
        <v>83.722999999999999</v>
      </c>
    </row>
    <row r="24385" spans="1:4" ht="15.75" hidden="1" customHeight="1">
      <c r="A24385" s="13" t="s">
        <v>407</v>
      </c>
      <c r="B24385" s="13">
        <v>2014</v>
      </c>
      <c r="C24385" s="13">
        <v>3761590</v>
      </c>
      <c r="D24385" s="13">
        <v>75.623999999999995</v>
      </c>
    </row>
    <row r="24386" spans="1:4" ht="15.75" hidden="1" customHeight="1">
      <c r="A24386" s="13" t="s">
        <v>407</v>
      </c>
      <c r="B24386" s="13">
        <v>2015</v>
      </c>
      <c r="C24386" s="13">
        <v>3908745</v>
      </c>
      <c r="D24386" s="13">
        <v>92.447999999999993</v>
      </c>
    </row>
    <row r="24387" spans="1:4" ht="15.75" hidden="1" customHeight="1">
      <c r="A24387" s="13" t="s">
        <v>407</v>
      </c>
      <c r="B24387" s="13">
        <v>2016</v>
      </c>
      <c r="C24387" s="13">
        <v>4048090</v>
      </c>
      <c r="D24387" s="13">
        <v>101.89700000000001</v>
      </c>
    </row>
    <row r="24388" spans="1:4" ht="15.75" hidden="1" customHeight="1">
      <c r="A24388" s="13" t="s">
        <v>407</v>
      </c>
      <c r="B24388" s="13">
        <v>2017</v>
      </c>
      <c r="C24388" s="13">
        <v>4124904</v>
      </c>
      <c r="D24388" s="13">
        <v>95.938000000000002</v>
      </c>
    </row>
    <row r="24389" spans="1:4" ht="15.75" hidden="1" customHeight="1">
      <c r="A24389" s="13" t="s">
        <v>407</v>
      </c>
      <c r="B24389" s="13">
        <v>2018</v>
      </c>
      <c r="C24389" s="13">
        <v>4317190</v>
      </c>
      <c r="D24389" s="13">
        <v>97.045000000000002</v>
      </c>
    </row>
    <row r="24390" spans="1:4" ht="15.75" hidden="1" customHeight="1">
      <c r="A24390" s="13" t="s">
        <v>407</v>
      </c>
      <c r="B24390" s="13">
        <v>2019</v>
      </c>
      <c r="C24390" s="13">
        <v>4441105</v>
      </c>
      <c r="D24390" s="13">
        <v>104.361</v>
      </c>
    </row>
    <row r="24391" spans="1:4" ht="15.75" hidden="1" customHeight="1">
      <c r="A24391" s="13" t="s">
        <v>407</v>
      </c>
      <c r="B24391" s="13">
        <v>2020</v>
      </c>
      <c r="C24391" s="13">
        <v>4360451</v>
      </c>
      <c r="D24391" s="13">
        <v>99.778999999999996</v>
      </c>
    </row>
    <row r="24392" spans="1:4" ht="15.75" hidden="1" customHeight="1">
      <c r="A24392" s="13" t="s">
        <v>407</v>
      </c>
      <c r="B24392" s="13">
        <v>2021</v>
      </c>
      <c r="C24392" s="13">
        <v>4250111</v>
      </c>
      <c r="D24392" s="13">
        <v>106.134</v>
      </c>
    </row>
    <row r="24393" spans="1:4" ht="15.75" hidden="1" customHeight="1">
      <c r="A24393" s="13" t="s">
        <v>408</v>
      </c>
      <c r="B24393" s="13">
        <v>1991</v>
      </c>
      <c r="D24393" s="13">
        <v>477.92500000000001</v>
      </c>
    </row>
    <row r="24394" spans="1:4" ht="15.75" hidden="1" customHeight="1">
      <c r="A24394" s="13" t="s">
        <v>409</v>
      </c>
      <c r="B24394" s="13">
        <v>1851</v>
      </c>
    </row>
    <row r="24395" spans="1:4" ht="15.75" hidden="1" customHeight="1">
      <c r="A24395" s="13" t="s">
        <v>409</v>
      </c>
      <c r="B24395" s="13">
        <v>1852</v>
      </c>
    </row>
    <row r="24396" spans="1:4" ht="15.75" hidden="1" customHeight="1">
      <c r="A24396" s="13" t="s">
        <v>409</v>
      </c>
      <c r="B24396" s="13">
        <v>1853</v>
      </c>
    </row>
    <row r="24397" spans="1:4" ht="15.75" hidden="1" customHeight="1">
      <c r="A24397" s="13" t="s">
        <v>409</v>
      </c>
      <c r="B24397" s="13">
        <v>1854</v>
      </c>
    </row>
    <row r="24398" spans="1:4" ht="15.75" hidden="1" customHeight="1">
      <c r="A24398" s="13" t="s">
        <v>409</v>
      </c>
      <c r="B24398" s="13">
        <v>1855</v>
      </c>
    </row>
    <row r="24399" spans="1:4" ht="15.75" hidden="1" customHeight="1">
      <c r="A24399" s="13" t="s">
        <v>409</v>
      </c>
      <c r="B24399" s="13">
        <v>1856</v>
      </c>
    </row>
    <row r="24400" spans="1:4" ht="15.75" hidden="1" customHeight="1">
      <c r="A24400" s="13" t="s">
        <v>409</v>
      </c>
      <c r="B24400" s="13">
        <v>1857</v>
      </c>
    </row>
    <row r="24401" spans="1:2" ht="15.75" hidden="1" customHeight="1">
      <c r="A24401" s="13" t="s">
        <v>409</v>
      </c>
      <c r="B24401" s="13">
        <v>1858</v>
      </c>
    </row>
    <row r="24402" spans="1:2" ht="15.75" hidden="1" customHeight="1">
      <c r="A24402" s="13" t="s">
        <v>409</v>
      </c>
      <c r="B24402" s="13">
        <v>1859</v>
      </c>
    </row>
    <row r="24403" spans="1:2" ht="15.75" hidden="1" customHeight="1">
      <c r="A24403" s="13" t="s">
        <v>409</v>
      </c>
      <c r="B24403" s="13">
        <v>1860</v>
      </c>
    </row>
    <row r="24404" spans="1:2" ht="15.75" hidden="1" customHeight="1">
      <c r="A24404" s="13" t="s">
        <v>409</v>
      </c>
      <c r="B24404" s="13">
        <v>1861</v>
      </c>
    </row>
    <row r="24405" spans="1:2" ht="15.75" hidden="1" customHeight="1">
      <c r="A24405" s="13" t="s">
        <v>409</v>
      </c>
      <c r="B24405" s="13">
        <v>1862</v>
      </c>
    </row>
    <row r="24406" spans="1:2" ht="15.75" hidden="1" customHeight="1">
      <c r="A24406" s="13" t="s">
        <v>409</v>
      </c>
      <c r="B24406" s="13">
        <v>1863</v>
      </c>
    </row>
    <row r="24407" spans="1:2" ht="15.75" hidden="1" customHeight="1">
      <c r="A24407" s="13" t="s">
        <v>409</v>
      </c>
      <c r="B24407" s="13">
        <v>1864</v>
      </c>
    </row>
    <row r="24408" spans="1:2" ht="15.75" hidden="1" customHeight="1">
      <c r="A24408" s="13" t="s">
        <v>409</v>
      </c>
      <c r="B24408" s="13">
        <v>1865</v>
      </c>
    </row>
    <row r="24409" spans="1:2" ht="15.75" hidden="1" customHeight="1">
      <c r="A24409" s="13" t="s">
        <v>409</v>
      </c>
      <c r="B24409" s="13">
        <v>1866</v>
      </c>
    </row>
    <row r="24410" spans="1:2" ht="15.75" hidden="1" customHeight="1">
      <c r="A24410" s="13" t="s">
        <v>409</v>
      </c>
      <c r="B24410" s="13">
        <v>1867</v>
      </c>
    </row>
    <row r="24411" spans="1:2" ht="15.75" hidden="1" customHeight="1">
      <c r="A24411" s="13" t="s">
        <v>409</v>
      </c>
      <c r="B24411" s="13">
        <v>1868</v>
      </c>
    </row>
    <row r="24412" spans="1:2" ht="15.75" hidden="1" customHeight="1">
      <c r="A24412" s="13" t="s">
        <v>409</v>
      </c>
      <c r="B24412" s="13">
        <v>1869</v>
      </c>
    </row>
    <row r="24413" spans="1:2" ht="15.75" hidden="1" customHeight="1">
      <c r="A24413" s="13" t="s">
        <v>409</v>
      </c>
      <c r="B24413" s="13">
        <v>1870</v>
      </c>
    </row>
    <row r="24414" spans="1:2" ht="15.75" hidden="1" customHeight="1">
      <c r="A24414" s="13" t="s">
        <v>409</v>
      </c>
      <c r="B24414" s="13">
        <v>1871</v>
      </c>
    </row>
    <row r="24415" spans="1:2" ht="15.75" hidden="1" customHeight="1">
      <c r="A24415" s="13" t="s">
        <v>409</v>
      </c>
      <c r="B24415" s="13">
        <v>1872</v>
      </c>
    </row>
    <row r="24416" spans="1:2" ht="15.75" hidden="1" customHeight="1">
      <c r="A24416" s="13" t="s">
        <v>409</v>
      </c>
      <c r="B24416" s="13">
        <v>1873</v>
      </c>
    </row>
    <row r="24417" spans="1:2" ht="15.75" hidden="1" customHeight="1">
      <c r="A24417" s="13" t="s">
        <v>409</v>
      </c>
      <c r="B24417" s="13">
        <v>1874</v>
      </c>
    </row>
    <row r="24418" spans="1:2" ht="15.75" hidden="1" customHeight="1">
      <c r="A24418" s="13" t="s">
        <v>409</v>
      </c>
      <c r="B24418" s="13">
        <v>1875</v>
      </c>
    </row>
    <row r="24419" spans="1:2" ht="15.75" hidden="1" customHeight="1">
      <c r="A24419" s="13" t="s">
        <v>409</v>
      </c>
      <c r="B24419" s="13">
        <v>1876</v>
      </c>
    </row>
    <row r="24420" spans="1:2" ht="15.75" hidden="1" customHeight="1">
      <c r="A24420" s="13" t="s">
        <v>409</v>
      </c>
      <c r="B24420" s="13">
        <v>1877</v>
      </c>
    </row>
    <row r="24421" spans="1:2" ht="15.75" hidden="1" customHeight="1">
      <c r="A24421" s="13" t="s">
        <v>409</v>
      </c>
      <c r="B24421" s="13">
        <v>1878</v>
      </c>
    </row>
    <row r="24422" spans="1:2" ht="15.75" hidden="1" customHeight="1">
      <c r="A24422" s="13" t="s">
        <v>409</v>
      </c>
      <c r="B24422" s="13">
        <v>1879</v>
      </c>
    </row>
    <row r="24423" spans="1:2" ht="15.75" hidden="1" customHeight="1">
      <c r="A24423" s="13" t="s">
        <v>409</v>
      </c>
      <c r="B24423" s="13">
        <v>1880</v>
      </c>
    </row>
    <row r="24424" spans="1:2" ht="15.75" hidden="1" customHeight="1">
      <c r="A24424" s="13" t="s">
        <v>409</v>
      </c>
      <c r="B24424" s="13">
        <v>1881</v>
      </c>
    </row>
    <row r="24425" spans="1:2" ht="15.75" hidden="1" customHeight="1">
      <c r="A24425" s="13" t="s">
        <v>409</v>
      </c>
      <c r="B24425" s="13">
        <v>1882</v>
      </c>
    </row>
    <row r="24426" spans="1:2" ht="15.75" hidden="1" customHeight="1">
      <c r="A24426" s="13" t="s">
        <v>409</v>
      </c>
      <c r="B24426" s="13">
        <v>1883</v>
      </c>
    </row>
    <row r="24427" spans="1:2" ht="15.75" hidden="1" customHeight="1">
      <c r="A24427" s="13" t="s">
        <v>409</v>
      </c>
      <c r="B24427" s="13">
        <v>1884</v>
      </c>
    </row>
    <row r="24428" spans="1:2" ht="15.75" hidden="1" customHeight="1">
      <c r="A24428" s="13" t="s">
        <v>409</v>
      </c>
      <c r="B24428" s="13">
        <v>1885</v>
      </c>
    </row>
    <row r="24429" spans="1:2" ht="15.75" hidden="1" customHeight="1">
      <c r="A24429" s="13" t="s">
        <v>409</v>
      </c>
      <c r="B24429" s="13">
        <v>1886</v>
      </c>
    </row>
    <row r="24430" spans="1:2" ht="15.75" hidden="1" customHeight="1">
      <c r="A24430" s="13" t="s">
        <v>409</v>
      </c>
      <c r="B24430" s="13">
        <v>1887</v>
      </c>
    </row>
    <row r="24431" spans="1:2" ht="15.75" hidden="1" customHeight="1">
      <c r="A24431" s="13" t="s">
        <v>409</v>
      </c>
      <c r="B24431" s="13">
        <v>1888</v>
      </c>
    </row>
    <row r="24432" spans="1:2" ht="15.75" hidden="1" customHeight="1">
      <c r="A24432" s="13" t="s">
        <v>409</v>
      </c>
      <c r="B24432" s="13">
        <v>1889</v>
      </c>
    </row>
    <row r="24433" spans="1:2" ht="15.75" hidden="1" customHeight="1">
      <c r="A24433" s="13" t="s">
        <v>409</v>
      </c>
      <c r="B24433" s="13">
        <v>1890</v>
      </c>
    </row>
    <row r="24434" spans="1:2" ht="15.75" hidden="1" customHeight="1">
      <c r="A24434" s="13" t="s">
        <v>409</v>
      </c>
      <c r="B24434" s="13">
        <v>1891</v>
      </c>
    </row>
    <row r="24435" spans="1:2" ht="15.75" hidden="1" customHeight="1">
      <c r="A24435" s="13" t="s">
        <v>409</v>
      </c>
      <c r="B24435" s="13">
        <v>1892</v>
      </c>
    </row>
    <row r="24436" spans="1:2" ht="15.75" hidden="1" customHeight="1">
      <c r="A24436" s="13" t="s">
        <v>409</v>
      </c>
      <c r="B24436" s="13">
        <v>1893</v>
      </c>
    </row>
    <row r="24437" spans="1:2" ht="15.75" hidden="1" customHeight="1">
      <c r="A24437" s="13" t="s">
        <v>409</v>
      </c>
      <c r="B24437" s="13">
        <v>1894</v>
      </c>
    </row>
    <row r="24438" spans="1:2" ht="15.75" hidden="1" customHeight="1">
      <c r="A24438" s="13" t="s">
        <v>409</v>
      </c>
      <c r="B24438" s="13">
        <v>1895</v>
      </c>
    </row>
    <row r="24439" spans="1:2" ht="15.75" hidden="1" customHeight="1">
      <c r="A24439" s="13" t="s">
        <v>409</v>
      </c>
      <c r="B24439" s="13">
        <v>1896</v>
      </c>
    </row>
    <row r="24440" spans="1:2" ht="15.75" hidden="1" customHeight="1">
      <c r="A24440" s="13" t="s">
        <v>409</v>
      </c>
      <c r="B24440" s="13">
        <v>1897</v>
      </c>
    </row>
    <row r="24441" spans="1:2" ht="15.75" hidden="1" customHeight="1">
      <c r="A24441" s="13" t="s">
        <v>409</v>
      </c>
      <c r="B24441" s="13">
        <v>1898</v>
      </c>
    </row>
    <row r="24442" spans="1:2" ht="15.75" hidden="1" customHeight="1">
      <c r="A24442" s="13" t="s">
        <v>409</v>
      </c>
      <c r="B24442" s="13">
        <v>1899</v>
      </c>
    </row>
    <row r="24443" spans="1:2" ht="15.75" hidden="1" customHeight="1">
      <c r="A24443" s="13" t="s">
        <v>409</v>
      </c>
      <c r="B24443" s="13">
        <v>1900</v>
      </c>
    </row>
    <row r="24444" spans="1:2" ht="15.75" hidden="1" customHeight="1">
      <c r="A24444" s="13" t="s">
        <v>409</v>
      </c>
      <c r="B24444" s="13">
        <v>1901</v>
      </c>
    </row>
    <row r="24445" spans="1:2" ht="15.75" hidden="1" customHeight="1">
      <c r="A24445" s="13" t="s">
        <v>409</v>
      </c>
      <c r="B24445" s="13">
        <v>1902</v>
      </c>
    </row>
    <row r="24446" spans="1:2" ht="15.75" hidden="1" customHeight="1">
      <c r="A24446" s="13" t="s">
        <v>409</v>
      </c>
      <c r="B24446" s="13">
        <v>1903</v>
      </c>
    </row>
    <row r="24447" spans="1:2" ht="15.75" hidden="1" customHeight="1">
      <c r="A24447" s="13" t="s">
        <v>409</v>
      </c>
      <c r="B24447" s="13">
        <v>1904</v>
      </c>
    </row>
    <row r="24448" spans="1:2" ht="15.75" hidden="1" customHeight="1">
      <c r="A24448" s="13" t="s">
        <v>409</v>
      </c>
      <c r="B24448" s="13">
        <v>1905</v>
      </c>
    </row>
    <row r="24449" spans="1:2" ht="15.75" hidden="1" customHeight="1">
      <c r="A24449" s="13" t="s">
        <v>409</v>
      </c>
      <c r="B24449" s="13">
        <v>1906</v>
      </c>
    </row>
    <row r="24450" spans="1:2" ht="15.75" hidden="1" customHeight="1">
      <c r="A24450" s="13" t="s">
        <v>409</v>
      </c>
      <c r="B24450" s="13">
        <v>1907</v>
      </c>
    </row>
    <row r="24451" spans="1:2" ht="15.75" hidden="1" customHeight="1">
      <c r="A24451" s="13" t="s">
        <v>409</v>
      </c>
      <c r="B24451" s="13">
        <v>1908</v>
      </c>
    </row>
    <row r="24452" spans="1:2" ht="15.75" hidden="1" customHeight="1">
      <c r="A24452" s="13" t="s">
        <v>409</v>
      </c>
      <c r="B24452" s="13">
        <v>1909</v>
      </c>
    </row>
    <row r="24453" spans="1:2" ht="15.75" hidden="1" customHeight="1">
      <c r="A24453" s="13" t="s">
        <v>409</v>
      </c>
      <c r="B24453" s="13">
        <v>1910</v>
      </c>
    </row>
    <row r="24454" spans="1:2" ht="15.75" hidden="1" customHeight="1">
      <c r="A24454" s="13" t="s">
        <v>409</v>
      </c>
      <c r="B24454" s="13">
        <v>1911</v>
      </c>
    </row>
    <row r="24455" spans="1:2" ht="15.75" hidden="1" customHeight="1">
      <c r="A24455" s="13" t="s">
        <v>409</v>
      </c>
      <c r="B24455" s="13">
        <v>1912</v>
      </c>
    </row>
    <row r="24456" spans="1:2" ht="15.75" hidden="1" customHeight="1">
      <c r="A24456" s="13" t="s">
        <v>409</v>
      </c>
      <c r="B24456" s="13">
        <v>1913</v>
      </c>
    </row>
    <row r="24457" spans="1:2" ht="15.75" hidden="1" customHeight="1">
      <c r="A24457" s="13" t="s">
        <v>409</v>
      </c>
      <c r="B24457" s="13">
        <v>1914</v>
      </c>
    </row>
    <row r="24458" spans="1:2" ht="15.75" hidden="1" customHeight="1">
      <c r="A24458" s="13" t="s">
        <v>409</v>
      </c>
      <c r="B24458" s="13">
        <v>1915</v>
      </c>
    </row>
    <row r="24459" spans="1:2" ht="15.75" hidden="1" customHeight="1">
      <c r="A24459" s="13" t="s">
        <v>409</v>
      </c>
      <c r="B24459" s="13">
        <v>1916</v>
      </c>
    </row>
    <row r="24460" spans="1:2" ht="15.75" hidden="1" customHeight="1">
      <c r="A24460" s="13" t="s">
        <v>409</v>
      </c>
      <c r="B24460" s="13">
        <v>1917</v>
      </c>
    </row>
    <row r="24461" spans="1:2" ht="15.75" hidden="1" customHeight="1">
      <c r="A24461" s="13" t="s">
        <v>409</v>
      </c>
      <c r="B24461" s="13">
        <v>1918</v>
      </c>
    </row>
    <row r="24462" spans="1:2" ht="15.75" hidden="1" customHeight="1">
      <c r="A24462" s="13" t="s">
        <v>409</v>
      </c>
      <c r="B24462" s="13">
        <v>1919</v>
      </c>
    </row>
    <row r="24463" spans="1:2" ht="15.75" hidden="1" customHeight="1">
      <c r="A24463" s="13" t="s">
        <v>409</v>
      </c>
      <c r="B24463" s="13">
        <v>1920</v>
      </c>
    </row>
    <row r="24464" spans="1:2" ht="15.75" hidden="1" customHeight="1">
      <c r="A24464" s="13" t="s">
        <v>409</v>
      </c>
      <c r="B24464" s="13">
        <v>1921</v>
      </c>
    </row>
    <row r="24465" spans="1:2" ht="15.75" hidden="1" customHeight="1">
      <c r="A24465" s="13" t="s">
        <v>409</v>
      </c>
      <c r="B24465" s="13">
        <v>1922</v>
      </c>
    </row>
    <row r="24466" spans="1:2" ht="15.75" hidden="1" customHeight="1">
      <c r="A24466" s="13" t="s">
        <v>409</v>
      </c>
      <c r="B24466" s="13">
        <v>1923</v>
      </c>
    </row>
    <row r="24467" spans="1:2" ht="15.75" hidden="1" customHeight="1">
      <c r="A24467" s="13" t="s">
        <v>409</v>
      </c>
      <c r="B24467" s="13">
        <v>1924</v>
      </c>
    </row>
    <row r="24468" spans="1:2" ht="15.75" hidden="1" customHeight="1">
      <c r="A24468" s="13" t="s">
        <v>409</v>
      </c>
      <c r="B24468" s="13">
        <v>1925</v>
      </c>
    </row>
    <row r="24469" spans="1:2" ht="15.75" hidden="1" customHeight="1">
      <c r="A24469" s="13" t="s">
        <v>409</v>
      </c>
      <c r="B24469" s="13">
        <v>1926</v>
      </c>
    </row>
    <row r="24470" spans="1:2" ht="15.75" hidden="1" customHeight="1">
      <c r="A24470" s="13" t="s">
        <v>409</v>
      </c>
      <c r="B24470" s="13">
        <v>1927</v>
      </c>
    </row>
    <row r="24471" spans="1:2" ht="15.75" hidden="1" customHeight="1">
      <c r="A24471" s="13" t="s">
        <v>409</v>
      </c>
      <c r="B24471" s="13">
        <v>1928</v>
      </c>
    </row>
    <row r="24472" spans="1:2" ht="15.75" hidden="1" customHeight="1">
      <c r="A24472" s="13" t="s">
        <v>409</v>
      </c>
      <c r="B24472" s="13">
        <v>1929</v>
      </c>
    </row>
    <row r="24473" spans="1:2" ht="15.75" hidden="1" customHeight="1">
      <c r="A24473" s="13" t="s">
        <v>409</v>
      </c>
      <c r="B24473" s="13">
        <v>1930</v>
      </c>
    </row>
    <row r="24474" spans="1:2" ht="15.75" hidden="1" customHeight="1">
      <c r="A24474" s="13" t="s">
        <v>409</v>
      </c>
      <c r="B24474" s="13">
        <v>1931</v>
      </c>
    </row>
    <row r="24475" spans="1:2" ht="15.75" hidden="1" customHeight="1">
      <c r="A24475" s="13" t="s">
        <v>409</v>
      </c>
      <c r="B24475" s="13">
        <v>1932</v>
      </c>
    </row>
    <row r="24476" spans="1:2" ht="15.75" hidden="1" customHeight="1">
      <c r="A24476" s="13" t="s">
        <v>409</v>
      </c>
      <c r="B24476" s="13">
        <v>1933</v>
      </c>
    </row>
    <row r="24477" spans="1:2" ht="15.75" hidden="1" customHeight="1">
      <c r="A24477" s="13" t="s">
        <v>409</v>
      </c>
      <c r="B24477" s="13">
        <v>1934</v>
      </c>
    </row>
    <row r="24478" spans="1:2" ht="15.75" hidden="1" customHeight="1">
      <c r="A24478" s="13" t="s">
        <v>409</v>
      </c>
      <c r="B24478" s="13">
        <v>1935</v>
      </c>
    </row>
    <row r="24479" spans="1:2" ht="15.75" hidden="1" customHeight="1">
      <c r="A24479" s="13" t="s">
        <v>409</v>
      </c>
      <c r="B24479" s="13">
        <v>1936</v>
      </c>
    </row>
    <row r="24480" spans="1:2" ht="15.75" hidden="1" customHeight="1">
      <c r="A24480" s="13" t="s">
        <v>409</v>
      </c>
      <c r="B24480" s="13">
        <v>1937</v>
      </c>
    </row>
    <row r="24481" spans="1:2" ht="15.75" hidden="1" customHeight="1">
      <c r="A24481" s="13" t="s">
        <v>409</v>
      </c>
      <c r="B24481" s="13">
        <v>1938</v>
      </c>
    </row>
    <row r="24482" spans="1:2" ht="15.75" hidden="1" customHeight="1">
      <c r="A24482" s="13" t="s">
        <v>409</v>
      </c>
      <c r="B24482" s="13">
        <v>1939</v>
      </c>
    </row>
    <row r="24483" spans="1:2" ht="15.75" hidden="1" customHeight="1">
      <c r="A24483" s="13" t="s">
        <v>409</v>
      </c>
      <c r="B24483" s="13">
        <v>1940</v>
      </c>
    </row>
    <row r="24484" spans="1:2" ht="15.75" hidden="1" customHeight="1">
      <c r="A24484" s="13" t="s">
        <v>409</v>
      </c>
      <c r="B24484" s="13">
        <v>1941</v>
      </c>
    </row>
    <row r="24485" spans="1:2" ht="15.75" hidden="1" customHeight="1">
      <c r="A24485" s="13" t="s">
        <v>409</v>
      </c>
      <c r="B24485" s="13">
        <v>1942</v>
      </c>
    </row>
    <row r="24486" spans="1:2" ht="15.75" hidden="1" customHeight="1">
      <c r="A24486" s="13" t="s">
        <v>409</v>
      </c>
      <c r="B24486" s="13">
        <v>1943</v>
      </c>
    </row>
    <row r="24487" spans="1:2" ht="15.75" hidden="1" customHeight="1">
      <c r="A24487" s="13" t="s">
        <v>409</v>
      </c>
      <c r="B24487" s="13">
        <v>1944</v>
      </c>
    </row>
    <row r="24488" spans="1:2" ht="15.75" hidden="1" customHeight="1">
      <c r="A24488" s="13" t="s">
        <v>409</v>
      </c>
      <c r="B24488" s="13">
        <v>1945</v>
      </c>
    </row>
    <row r="24489" spans="1:2" ht="15.75" hidden="1" customHeight="1">
      <c r="A24489" s="13" t="s">
        <v>409</v>
      </c>
      <c r="B24489" s="13">
        <v>1946</v>
      </c>
    </row>
    <row r="24490" spans="1:2" ht="15.75" hidden="1" customHeight="1">
      <c r="A24490" s="13" t="s">
        <v>409</v>
      </c>
      <c r="B24490" s="13">
        <v>1947</v>
      </c>
    </row>
    <row r="24491" spans="1:2" ht="15.75" hidden="1" customHeight="1">
      <c r="A24491" s="13" t="s">
        <v>409</v>
      </c>
      <c r="B24491" s="13">
        <v>1948</v>
      </c>
    </row>
    <row r="24492" spans="1:2" ht="15.75" hidden="1" customHeight="1">
      <c r="A24492" s="13" t="s">
        <v>409</v>
      </c>
      <c r="B24492" s="13">
        <v>1949</v>
      </c>
    </row>
    <row r="24493" spans="1:2" ht="15.75" hidden="1" customHeight="1">
      <c r="A24493" s="13" t="s">
        <v>409</v>
      </c>
      <c r="B24493" s="13">
        <v>1950</v>
      </c>
    </row>
    <row r="24494" spans="1:2" ht="15.75" hidden="1" customHeight="1">
      <c r="A24494" s="13" t="s">
        <v>409</v>
      </c>
      <c r="B24494" s="13">
        <v>1951</v>
      </c>
    </row>
    <row r="24495" spans="1:2" ht="15.75" hidden="1" customHeight="1">
      <c r="A24495" s="13" t="s">
        <v>409</v>
      </c>
      <c r="B24495" s="13">
        <v>1952</v>
      </c>
    </row>
    <row r="24496" spans="1:2" ht="15.75" hidden="1" customHeight="1">
      <c r="A24496" s="13" t="s">
        <v>409</v>
      </c>
      <c r="B24496" s="13">
        <v>1953</v>
      </c>
    </row>
    <row r="24497" spans="1:2" ht="15.75" hidden="1" customHeight="1">
      <c r="A24497" s="13" t="s">
        <v>409</v>
      </c>
      <c r="B24497" s="13">
        <v>1954</v>
      </c>
    </row>
    <row r="24498" spans="1:2" ht="15.75" hidden="1" customHeight="1">
      <c r="A24498" s="13" t="s">
        <v>409</v>
      </c>
      <c r="B24498" s="13">
        <v>1955</v>
      </c>
    </row>
    <row r="24499" spans="1:2" ht="15.75" hidden="1" customHeight="1">
      <c r="A24499" s="13" t="s">
        <v>409</v>
      </c>
      <c r="B24499" s="13">
        <v>1956</v>
      </c>
    </row>
    <row r="24500" spans="1:2" ht="15.75" hidden="1" customHeight="1">
      <c r="A24500" s="13" t="s">
        <v>409</v>
      </c>
      <c r="B24500" s="13">
        <v>1957</v>
      </c>
    </row>
    <row r="24501" spans="1:2" ht="15.75" hidden="1" customHeight="1">
      <c r="A24501" s="13" t="s">
        <v>409</v>
      </c>
      <c r="B24501" s="13">
        <v>1958</v>
      </c>
    </row>
    <row r="24502" spans="1:2" ht="15.75" hidden="1" customHeight="1">
      <c r="A24502" s="13" t="s">
        <v>409</v>
      </c>
      <c r="B24502" s="13">
        <v>1959</v>
      </c>
    </row>
    <row r="24503" spans="1:2" ht="15.75" hidden="1" customHeight="1">
      <c r="A24503" s="13" t="s">
        <v>409</v>
      </c>
      <c r="B24503" s="13">
        <v>1960</v>
      </c>
    </row>
    <row r="24504" spans="1:2" ht="15.75" hidden="1" customHeight="1">
      <c r="A24504" s="13" t="s">
        <v>409</v>
      </c>
      <c r="B24504" s="13">
        <v>1961</v>
      </c>
    </row>
    <row r="24505" spans="1:2" ht="15.75" hidden="1" customHeight="1">
      <c r="A24505" s="13" t="s">
        <v>409</v>
      </c>
      <c r="B24505" s="13">
        <v>1962</v>
      </c>
    </row>
    <row r="24506" spans="1:2" ht="15.75" hidden="1" customHeight="1">
      <c r="A24506" s="13" t="s">
        <v>409</v>
      </c>
      <c r="B24506" s="13">
        <v>1963</v>
      </c>
    </row>
    <row r="24507" spans="1:2" ht="15.75" hidden="1" customHeight="1">
      <c r="A24507" s="13" t="s">
        <v>409</v>
      </c>
      <c r="B24507" s="13">
        <v>1964</v>
      </c>
    </row>
    <row r="24508" spans="1:2" ht="15.75" hidden="1" customHeight="1">
      <c r="A24508" s="13" t="s">
        <v>409</v>
      </c>
      <c r="B24508" s="13">
        <v>1965</v>
      </c>
    </row>
    <row r="24509" spans="1:2" ht="15.75" hidden="1" customHeight="1">
      <c r="A24509" s="13" t="s">
        <v>409</v>
      </c>
      <c r="B24509" s="13">
        <v>1966</v>
      </c>
    </row>
    <row r="24510" spans="1:2" ht="15.75" hidden="1" customHeight="1">
      <c r="A24510" s="13" t="s">
        <v>409</v>
      </c>
      <c r="B24510" s="13">
        <v>1967</v>
      </c>
    </row>
    <row r="24511" spans="1:2" ht="15.75" hidden="1" customHeight="1">
      <c r="A24511" s="13" t="s">
        <v>409</v>
      </c>
      <c r="B24511" s="13">
        <v>1968</v>
      </c>
    </row>
    <row r="24512" spans="1:2" ht="15.75" hidden="1" customHeight="1">
      <c r="A24512" s="13" t="s">
        <v>409</v>
      </c>
      <c r="B24512" s="13">
        <v>1969</v>
      </c>
    </row>
    <row r="24513" spans="1:2" ht="15.75" hidden="1" customHeight="1">
      <c r="A24513" s="13" t="s">
        <v>409</v>
      </c>
      <c r="B24513" s="13">
        <v>1970</v>
      </c>
    </row>
    <row r="24514" spans="1:2" ht="15.75" hidden="1" customHeight="1">
      <c r="A24514" s="13" t="s">
        <v>409</v>
      </c>
      <c r="B24514" s="13">
        <v>1971</v>
      </c>
    </row>
    <row r="24515" spans="1:2" ht="15.75" hidden="1" customHeight="1">
      <c r="A24515" s="13" t="s">
        <v>409</v>
      </c>
      <c r="B24515" s="13">
        <v>1972</v>
      </c>
    </row>
    <row r="24516" spans="1:2" ht="15.75" hidden="1" customHeight="1">
      <c r="A24516" s="13" t="s">
        <v>409</v>
      </c>
      <c r="B24516" s="13">
        <v>1973</v>
      </c>
    </row>
    <row r="24517" spans="1:2" ht="15.75" hidden="1" customHeight="1">
      <c r="A24517" s="13" t="s">
        <v>409</v>
      </c>
      <c r="B24517" s="13">
        <v>1974</v>
      </c>
    </row>
    <row r="24518" spans="1:2" ht="15.75" hidden="1" customHeight="1">
      <c r="A24518" s="13" t="s">
        <v>409</v>
      </c>
      <c r="B24518" s="13">
        <v>1975</v>
      </c>
    </row>
    <row r="24519" spans="1:2" ht="15.75" hidden="1" customHeight="1">
      <c r="A24519" s="13" t="s">
        <v>409</v>
      </c>
      <c r="B24519" s="13">
        <v>1976</v>
      </c>
    </row>
    <row r="24520" spans="1:2" ht="15.75" hidden="1" customHeight="1">
      <c r="A24520" s="13" t="s">
        <v>409</v>
      </c>
      <c r="B24520" s="13">
        <v>1977</v>
      </c>
    </row>
    <row r="24521" spans="1:2" ht="15.75" hidden="1" customHeight="1">
      <c r="A24521" s="13" t="s">
        <v>409</v>
      </c>
      <c r="B24521" s="13">
        <v>1978</v>
      </c>
    </row>
    <row r="24522" spans="1:2" ht="15.75" hidden="1" customHeight="1">
      <c r="A24522" s="13" t="s">
        <v>409</v>
      </c>
      <c r="B24522" s="13">
        <v>1979</v>
      </c>
    </row>
    <row r="24523" spans="1:2" ht="15.75" hidden="1" customHeight="1">
      <c r="A24523" s="13" t="s">
        <v>409</v>
      </c>
      <c r="B24523" s="13">
        <v>1980</v>
      </c>
    </row>
    <row r="24524" spans="1:2" ht="15.75" hidden="1" customHeight="1">
      <c r="A24524" s="13" t="s">
        <v>409</v>
      </c>
      <c r="B24524" s="13">
        <v>1981</v>
      </c>
    </row>
    <row r="24525" spans="1:2" ht="15.75" hidden="1" customHeight="1">
      <c r="A24525" s="13" t="s">
        <v>409</v>
      </c>
      <c r="B24525" s="13">
        <v>1982</v>
      </c>
    </row>
    <row r="24526" spans="1:2" ht="15.75" hidden="1" customHeight="1">
      <c r="A24526" s="13" t="s">
        <v>409</v>
      </c>
      <c r="B24526" s="13">
        <v>1983</v>
      </c>
    </row>
    <row r="24527" spans="1:2" ht="15.75" hidden="1" customHeight="1">
      <c r="A24527" s="13" t="s">
        <v>409</v>
      </c>
      <c r="B24527" s="13">
        <v>1984</v>
      </c>
    </row>
    <row r="24528" spans="1:2" ht="15.75" hidden="1" customHeight="1">
      <c r="A24528" s="13" t="s">
        <v>409</v>
      </c>
      <c r="B24528" s="13">
        <v>1985</v>
      </c>
    </row>
    <row r="24529" spans="1:2" ht="15.75" hidden="1" customHeight="1">
      <c r="A24529" s="13" t="s">
        <v>409</v>
      </c>
      <c r="B24529" s="13">
        <v>1986</v>
      </c>
    </row>
    <row r="24530" spans="1:2" ht="15.75" hidden="1" customHeight="1">
      <c r="A24530" s="13" t="s">
        <v>409</v>
      </c>
      <c r="B24530" s="13">
        <v>1987</v>
      </c>
    </row>
    <row r="24531" spans="1:2" ht="15.75" hidden="1" customHeight="1">
      <c r="A24531" s="13" t="s">
        <v>409</v>
      </c>
      <c r="B24531" s="13">
        <v>1988</v>
      </c>
    </row>
    <row r="24532" spans="1:2" ht="15.75" hidden="1" customHeight="1">
      <c r="A24532" s="13" t="s">
        <v>409</v>
      </c>
      <c r="B24532" s="13">
        <v>1989</v>
      </c>
    </row>
    <row r="24533" spans="1:2" ht="15.75" hidden="1" customHeight="1">
      <c r="A24533" s="13" t="s">
        <v>409</v>
      </c>
      <c r="B24533" s="13">
        <v>1990</v>
      </c>
    </row>
    <row r="24534" spans="1:2" ht="15.75" hidden="1" customHeight="1">
      <c r="A24534" s="13" t="s">
        <v>409</v>
      </c>
      <c r="B24534" s="13">
        <v>1991</v>
      </c>
    </row>
    <row r="24535" spans="1:2" ht="15.75" hidden="1" customHeight="1">
      <c r="A24535" s="13" t="s">
        <v>409</v>
      </c>
      <c r="B24535" s="13">
        <v>1992</v>
      </c>
    </row>
    <row r="24536" spans="1:2" ht="15.75" hidden="1" customHeight="1">
      <c r="A24536" s="13" t="s">
        <v>409</v>
      </c>
      <c r="B24536" s="13">
        <v>1993</v>
      </c>
    </row>
    <row r="24537" spans="1:2" ht="15.75" hidden="1" customHeight="1">
      <c r="A24537" s="13" t="s">
        <v>409</v>
      </c>
      <c r="B24537" s="13">
        <v>1994</v>
      </c>
    </row>
    <row r="24538" spans="1:2" ht="15.75" hidden="1" customHeight="1">
      <c r="A24538" s="13" t="s">
        <v>409</v>
      </c>
      <c r="B24538" s="13">
        <v>1995</v>
      </c>
    </row>
    <row r="24539" spans="1:2" ht="15.75" hidden="1" customHeight="1">
      <c r="A24539" s="13" t="s">
        <v>409</v>
      </c>
      <c r="B24539" s="13">
        <v>1996</v>
      </c>
    </row>
    <row r="24540" spans="1:2" ht="15.75" hidden="1" customHeight="1">
      <c r="A24540" s="13" t="s">
        <v>409</v>
      </c>
      <c r="B24540" s="13">
        <v>1997</v>
      </c>
    </row>
    <row r="24541" spans="1:2" ht="15.75" hidden="1" customHeight="1">
      <c r="A24541" s="13" t="s">
        <v>409</v>
      </c>
      <c r="B24541" s="13">
        <v>1998</v>
      </c>
    </row>
    <row r="24542" spans="1:2" ht="15.75" hidden="1" customHeight="1">
      <c r="A24542" s="13" t="s">
        <v>409</v>
      </c>
      <c r="B24542" s="13">
        <v>1999</v>
      </c>
    </row>
    <row r="24543" spans="1:2" ht="15.75" hidden="1" customHeight="1">
      <c r="A24543" s="13" t="s">
        <v>409</v>
      </c>
      <c r="B24543" s="13">
        <v>2000</v>
      </c>
    </row>
    <row r="24544" spans="1:2" ht="15.75" hidden="1" customHeight="1">
      <c r="A24544" s="13" t="s">
        <v>409</v>
      </c>
      <c r="B24544" s="13">
        <v>2001</v>
      </c>
    </row>
    <row r="24545" spans="1:2" ht="15.75" hidden="1" customHeight="1">
      <c r="A24545" s="13" t="s">
        <v>409</v>
      </c>
      <c r="B24545" s="13">
        <v>2002</v>
      </c>
    </row>
    <row r="24546" spans="1:2" ht="15.75" hidden="1" customHeight="1">
      <c r="A24546" s="13" t="s">
        <v>409</v>
      </c>
      <c r="B24546" s="13">
        <v>2003</v>
      </c>
    </row>
    <row r="24547" spans="1:2" ht="15.75" hidden="1" customHeight="1">
      <c r="A24547" s="13" t="s">
        <v>409</v>
      </c>
      <c r="B24547" s="13">
        <v>2004</v>
      </c>
    </row>
    <row r="24548" spans="1:2" ht="15.75" hidden="1" customHeight="1">
      <c r="A24548" s="13" t="s">
        <v>409</v>
      </c>
      <c r="B24548" s="13">
        <v>2005</v>
      </c>
    </row>
    <row r="24549" spans="1:2" ht="15.75" hidden="1" customHeight="1">
      <c r="A24549" s="13" t="s">
        <v>409</v>
      </c>
      <c r="B24549" s="13">
        <v>2006</v>
      </c>
    </row>
    <row r="24550" spans="1:2" ht="15.75" hidden="1" customHeight="1">
      <c r="A24550" s="13" t="s">
        <v>409</v>
      </c>
      <c r="B24550" s="13">
        <v>2007</v>
      </c>
    </row>
    <row r="24551" spans="1:2" ht="15.75" hidden="1" customHeight="1">
      <c r="A24551" s="13" t="s">
        <v>409</v>
      </c>
      <c r="B24551" s="13">
        <v>2008</v>
      </c>
    </row>
    <row r="24552" spans="1:2" ht="15.75" hidden="1" customHeight="1">
      <c r="A24552" s="13" t="s">
        <v>409</v>
      </c>
      <c r="B24552" s="13">
        <v>2009</v>
      </c>
    </row>
    <row r="24553" spans="1:2" ht="15.75" hidden="1" customHeight="1">
      <c r="A24553" s="13" t="s">
        <v>409</v>
      </c>
      <c r="B24553" s="13">
        <v>2010</v>
      </c>
    </row>
    <row r="24554" spans="1:2" ht="15.75" hidden="1" customHeight="1">
      <c r="A24554" s="13" t="s">
        <v>409</v>
      </c>
      <c r="B24554" s="13">
        <v>2011</v>
      </c>
    </row>
    <row r="24555" spans="1:2" ht="15.75" hidden="1" customHeight="1">
      <c r="A24555" s="13" t="s">
        <v>409</v>
      </c>
      <c r="B24555" s="13">
        <v>2012</v>
      </c>
    </row>
    <row r="24556" spans="1:2" ht="15.75" hidden="1" customHeight="1">
      <c r="A24556" s="13" t="s">
        <v>409</v>
      </c>
      <c r="B24556" s="13">
        <v>2013</v>
      </c>
    </row>
    <row r="24557" spans="1:2" ht="15.75" hidden="1" customHeight="1">
      <c r="A24557" s="13" t="s">
        <v>409</v>
      </c>
      <c r="B24557" s="13">
        <v>2014</v>
      </c>
    </row>
    <row r="24558" spans="1:2" ht="15.75" hidden="1" customHeight="1">
      <c r="A24558" s="13" t="s">
        <v>409</v>
      </c>
      <c r="B24558" s="13">
        <v>2015</v>
      </c>
    </row>
    <row r="24559" spans="1:2" ht="15.75" hidden="1" customHeight="1">
      <c r="A24559" s="13" t="s">
        <v>409</v>
      </c>
      <c r="B24559" s="13">
        <v>2016</v>
      </c>
    </row>
    <row r="24560" spans="1:2" ht="15.75" hidden="1" customHeight="1">
      <c r="A24560" s="13" t="s">
        <v>409</v>
      </c>
      <c r="B24560" s="13">
        <v>2017</v>
      </c>
    </row>
    <row r="24561" spans="1:4" ht="15.75" hidden="1" customHeight="1">
      <c r="A24561" s="13" t="s">
        <v>409</v>
      </c>
      <c r="B24561" s="13">
        <v>2018</v>
      </c>
    </row>
    <row r="24562" spans="1:4" ht="15.75" hidden="1" customHeight="1">
      <c r="A24562" s="13" t="s">
        <v>409</v>
      </c>
      <c r="B24562" s="13">
        <v>2019</v>
      </c>
    </row>
    <row r="24563" spans="1:4" ht="15.75" hidden="1" customHeight="1">
      <c r="A24563" s="13" t="s">
        <v>409</v>
      </c>
      <c r="B24563" s="13">
        <v>2020</v>
      </c>
    </row>
    <row r="24564" spans="1:4" ht="15.75" hidden="1" customHeight="1">
      <c r="A24564" s="13" t="s">
        <v>409</v>
      </c>
      <c r="B24564" s="13">
        <v>2021</v>
      </c>
    </row>
    <row r="24565" spans="1:4" ht="15.75" hidden="1" customHeight="1">
      <c r="A24565" s="13" t="s">
        <v>410</v>
      </c>
      <c r="B24565" s="13">
        <v>1830</v>
      </c>
      <c r="C24565" s="13">
        <v>581119</v>
      </c>
      <c r="D24565" s="13">
        <v>0</v>
      </c>
    </row>
    <row r="24566" spans="1:4" ht="15.75" hidden="1" customHeight="1">
      <c r="A24566" s="13" t="s">
        <v>410</v>
      </c>
      <c r="B24566" s="13">
        <v>1831</v>
      </c>
      <c r="C24566" s="13">
        <v>586451</v>
      </c>
      <c r="D24566" s="13">
        <v>0</v>
      </c>
    </row>
    <row r="24567" spans="1:4" ht="15.75" hidden="1" customHeight="1">
      <c r="A24567" s="13" t="s">
        <v>410</v>
      </c>
      <c r="B24567" s="13">
        <v>1832</v>
      </c>
      <c r="C24567" s="13">
        <v>591833</v>
      </c>
      <c r="D24567" s="13">
        <v>0</v>
      </c>
    </row>
    <row r="24568" spans="1:4" ht="15.75" hidden="1" customHeight="1">
      <c r="A24568" s="13" t="s">
        <v>410</v>
      </c>
      <c r="B24568" s="13">
        <v>1833</v>
      </c>
      <c r="C24568" s="13">
        <v>597264</v>
      </c>
      <c r="D24568" s="13">
        <v>0</v>
      </c>
    </row>
    <row r="24569" spans="1:4" ht="15.75" hidden="1" customHeight="1">
      <c r="A24569" s="13" t="s">
        <v>410</v>
      </c>
      <c r="B24569" s="13">
        <v>1850</v>
      </c>
      <c r="C24569" s="13">
        <v>697603</v>
      </c>
      <c r="D24569" s="13">
        <v>1E-3</v>
      </c>
    </row>
    <row r="24570" spans="1:4" ht="15.75" hidden="1" customHeight="1">
      <c r="A24570" s="13" t="s">
        <v>410</v>
      </c>
      <c r="B24570" s="13">
        <v>1851</v>
      </c>
      <c r="C24570" s="13">
        <v>703993</v>
      </c>
    </row>
    <row r="24571" spans="1:4" ht="15.75" hidden="1" customHeight="1">
      <c r="A24571" s="13" t="s">
        <v>410</v>
      </c>
      <c r="B24571" s="13">
        <v>1852</v>
      </c>
      <c r="C24571" s="13">
        <v>710442</v>
      </c>
    </row>
    <row r="24572" spans="1:4" ht="15.75" hidden="1" customHeight="1">
      <c r="A24572" s="13" t="s">
        <v>410</v>
      </c>
      <c r="B24572" s="13">
        <v>1853</v>
      </c>
      <c r="C24572" s="13">
        <v>716950</v>
      </c>
    </row>
    <row r="24573" spans="1:4" ht="15.75" hidden="1" customHeight="1">
      <c r="A24573" s="13" t="s">
        <v>410</v>
      </c>
      <c r="B24573" s="13">
        <v>1854</v>
      </c>
      <c r="C24573" s="13">
        <v>723518</v>
      </c>
    </row>
    <row r="24574" spans="1:4" ht="15.75" hidden="1" customHeight="1">
      <c r="A24574" s="13" t="s">
        <v>410</v>
      </c>
      <c r="B24574" s="13">
        <v>1855</v>
      </c>
      <c r="C24574" s="13">
        <v>730146</v>
      </c>
      <c r="D24574" s="13">
        <v>2E-3</v>
      </c>
    </row>
    <row r="24575" spans="1:4" ht="15.75" hidden="1" customHeight="1">
      <c r="A24575" s="13" t="s">
        <v>410</v>
      </c>
      <c r="B24575" s="13">
        <v>1856</v>
      </c>
      <c r="C24575" s="13">
        <v>736834</v>
      </c>
    </row>
    <row r="24576" spans="1:4" ht="15.75" hidden="1" customHeight="1">
      <c r="A24576" s="13" t="s">
        <v>410</v>
      </c>
      <c r="B24576" s="13">
        <v>1857</v>
      </c>
      <c r="C24576" s="13">
        <v>743584</v>
      </c>
    </row>
    <row r="24577" spans="1:4" ht="15.75" hidden="1" customHeight="1">
      <c r="A24577" s="13" t="s">
        <v>410</v>
      </c>
      <c r="B24577" s="13">
        <v>1858</v>
      </c>
      <c r="C24577" s="13">
        <v>750396</v>
      </c>
      <c r="D24577" s="13">
        <v>3.0000000000000001E-3</v>
      </c>
    </row>
    <row r="24578" spans="1:4" ht="15.75" hidden="1" customHeight="1">
      <c r="A24578" s="13" t="s">
        <v>410</v>
      </c>
      <c r="B24578" s="13">
        <v>1859</v>
      </c>
      <c r="C24578" s="13">
        <v>757270</v>
      </c>
      <c r="D24578" s="13">
        <v>3.0000000000000001E-3</v>
      </c>
    </row>
    <row r="24579" spans="1:4" ht="15.75" hidden="1" customHeight="1">
      <c r="A24579" s="13" t="s">
        <v>410</v>
      </c>
      <c r="B24579" s="13">
        <v>1860</v>
      </c>
      <c r="C24579" s="13">
        <v>764206</v>
      </c>
      <c r="D24579" s="13">
        <v>4.0000000000000001E-3</v>
      </c>
    </row>
    <row r="24580" spans="1:4" ht="15.75" hidden="1" customHeight="1">
      <c r="A24580" s="13" t="s">
        <v>410</v>
      </c>
      <c r="B24580" s="13">
        <v>1861</v>
      </c>
      <c r="C24580" s="13">
        <v>771207</v>
      </c>
      <c r="D24580" s="13">
        <v>5.0000000000000001E-3</v>
      </c>
    </row>
    <row r="24581" spans="1:4" ht="15.75" hidden="1" customHeight="1">
      <c r="A24581" s="13" t="s">
        <v>410</v>
      </c>
      <c r="B24581" s="13">
        <v>1862</v>
      </c>
      <c r="C24581" s="13">
        <v>778272</v>
      </c>
      <c r="D24581" s="13">
        <v>4.0000000000000001E-3</v>
      </c>
    </row>
    <row r="24582" spans="1:4" ht="15.75" hidden="1" customHeight="1">
      <c r="A24582" s="13" t="s">
        <v>410</v>
      </c>
      <c r="B24582" s="13">
        <v>1863</v>
      </c>
      <c r="C24582" s="13">
        <v>785401</v>
      </c>
      <c r="D24582" s="13">
        <v>5.0000000000000001E-3</v>
      </c>
    </row>
    <row r="24583" spans="1:4" ht="15.75" hidden="1" customHeight="1">
      <c r="A24583" s="13" t="s">
        <v>410</v>
      </c>
      <c r="B24583" s="13">
        <v>1864</v>
      </c>
      <c r="C24583" s="13">
        <v>792596</v>
      </c>
      <c r="D24583" s="13">
        <v>5.0000000000000001E-3</v>
      </c>
    </row>
    <row r="24584" spans="1:4" ht="15.75" hidden="1" customHeight="1">
      <c r="A24584" s="13" t="s">
        <v>410</v>
      </c>
      <c r="B24584" s="13">
        <v>1865</v>
      </c>
      <c r="C24584" s="13">
        <v>799856</v>
      </c>
      <c r="D24584" s="13">
        <v>5.0000000000000001E-3</v>
      </c>
    </row>
    <row r="24585" spans="1:4" ht="15.75" hidden="1" customHeight="1">
      <c r="A24585" s="13" t="s">
        <v>410</v>
      </c>
      <c r="B24585" s="13">
        <v>1866</v>
      </c>
      <c r="C24585" s="13">
        <v>807183</v>
      </c>
      <c r="D24585" s="13">
        <v>1.6E-2</v>
      </c>
    </row>
    <row r="24586" spans="1:4" ht="15.75" hidden="1" customHeight="1">
      <c r="A24586" s="13" t="s">
        <v>410</v>
      </c>
      <c r="B24586" s="13">
        <v>1867</v>
      </c>
      <c r="C24586" s="13">
        <v>814577</v>
      </c>
      <c r="D24586" s="13">
        <v>1.7999999999999999E-2</v>
      </c>
    </row>
    <row r="24587" spans="1:4" ht="15.75" hidden="1" customHeight="1">
      <c r="A24587" s="13" t="s">
        <v>410</v>
      </c>
      <c r="B24587" s="13">
        <v>1868</v>
      </c>
      <c r="C24587" s="13">
        <v>822039</v>
      </c>
      <c r="D24587" s="13">
        <v>1.4999999999999999E-2</v>
      </c>
    </row>
    <row r="24588" spans="1:4" ht="15.75" hidden="1" customHeight="1">
      <c r="A24588" s="13" t="s">
        <v>410</v>
      </c>
      <c r="B24588" s="13">
        <v>1869</v>
      </c>
      <c r="C24588" s="13">
        <v>829570</v>
      </c>
      <c r="D24588" s="13">
        <v>0.02</v>
      </c>
    </row>
    <row r="24589" spans="1:4" ht="15.75" hidden="1" customHeight="1">
      <c r="A24589" s="13" t="s">
        <v>410</v>
      </c>
      <c r="B24589" s="13">
        <v>1870</v>
      </c>
      <c r="C24589" s="13">
        <v>837169</v>
      </c>
      <c r="D24589" s="13">
        <v>2.1999999999999999E-2</v>
      </c>
    </row>
    <row r="24590" spans="1:4" ht="15.75" hidden="1" customHeight="1">
      <c r="A24590" s="13" t="s">
        <v>410</v>
      </c>
      <c r="B24590" s="13">
        <v>1871</v>
      </c>
      <c r="C24590" s="13">
        <v>844838</v>
      </c>
      <c r="D24590" s="13">
        <v>0.03</v>
      </c>
    </row>
    <row r="24591" spans="1:4" ht="15.75" hidden="1" customHeight="1">
      <c r="A24591" s="13" t="s">
        <v>410</v>
      </c>
      <c r="B24591" s="13">
        <v>1872</v>
      </c>
      <c r="C24591" s="13">
        <v>852577</v>
      </c>
      <c r="D24591" s="13">
        <v>3.1E-2</v>
      </c>
    </row>
    <row r="24592" spans="1:4" ht="15.75" hidden="1" customHeight="1">
      <c r="A24592" s="13" t="s">
        <v>410</v>
      </c>
      <c r="B24592" s="13">
        <v>1873</v>
      </c>
      <c r="C24592" s="13">
        <v>860387</v>
      </c>
      <c r="D24592" s="13">
        <v>2.9000000000000001E-2</v>
      </c>
    </row>
    <row r="24593" spans="1:4" ht="15.75" hidden="1" customHeight="1">
      <c r="A24593" s="13" t="s">
        <v>410</v>
      </c>
      <c r="B24593" s="13">
        <v>1874</v>
      </c>
      <c r="C24593" s="13">
        <v>868268</v>
      </c>
      <c r="D24593" s="13">
        <v>3.5000000000000003E-2</v>
      </c>
    </row>
    <row r="24594" spans="1:4" ht="15.75" hidden="1" customHeight="1">
      <c r="A24594" s="13" t="s">
        <v>410</v>
      </c>
      <c r="B24594" s="13">
        <v>1875</v>
      </c>
      <c r="C24594" s="13">
        <v>876222</v>
      </c>
      <c r="D24594" s="13">
        <v>0.04</v>
      </c>
    </row>
    <row r="24595" spans="1:4" ht="15.75" hidden="1" customHeight="1">
      <c r="A24595" s="13" t="s">
        <v>410</v>
      </c>
      <c r="B24595" s="13">
        <v>1876</v>
      </c>
      <c r="C24595" s="13">
        <v>884249</v>
      </c>
      <c r="D24595" s="13">
        <v>0.05</v>
      </c>
    </row>
    <row r="24596" spans="1:4" ht="15.75" hidden="1" customHeight="1">
      <c r="A24596" s="13" t="s">
        <v>410</v>
      </c>
      <c r="B24596" s="13">
        <v>1877</v>
      </c>
      <c r="C24596" s="13">
        <v>892349</v>
      </c>
      <c r="D24596" s="13">
        <v>5.0999999999999997E-2</v>
      </c>
    </row>
    <row r="24597" spans="1:4" ht="15.75" hidden="1" customHeight="1">
      <c r="A24597" s="13" t="s">
        <v>410</v>
      </c>
      <c r="B24597" s="13">
        <v>1878</v>
      </c>
      <c r="C24597" s="13">
        <v>900523</v>
      </c>
      <c r="D24597" s="13">
        <v>6.6000000000000003E-2</v>
      </c>
    </row>
    <row r="24598" spans="1:4" ht="15.75" hidden="1" customHeight="1">
      <c r="A24598" s="13" t="s">
        <v>410</v>
      </c>
      <c r="B24598" s="13">
        <v>1879</v>
      </c>
      <c r="C24598" s="13">
        <v>908772</v>
      </c>
      <c r="D24598" s="13">
        <v>6.8000000000000005E-2</v>
      </c>
    </row>
    <row r="24599" spans="1:4" ht="15.75" hidden="1" customHeight="1">
      <c r="A24599" s="13" t="s">
        <v>410</v>
      </c>
      <c r="B24599" s="13">
        <v>1880</v>
      </c>
      <c r="C24599" s="13">
        <v>917097</v>
      </c>
      <c r="D24599" s="13">
        <v>0.08</v>
      </c>
    </row>
    <row r="24600" spans="1:4" ht="15.75" hidden="1" customHeight="1">
      <c r="A24600" s="13" t="s">
        <v>410</v>
      </c>
      <c r="B24600" s="13">
        <v>1881</v>
      </c>
      <c r="C24600" s="13">
        <v>925498</v>
      </c>
      <c r="D24600" s="13">
        <v>8.4000000000000005E-2</v>
      </c>
    </row>
    <row r="24601" spans="1:4" ht="15.75" hidden="1" customHeight="1">
      <c r="A24601" s="13" t="s">
        <v>410</v>
      </c>
      <c r="B24601" s="13">
        <v>1882</v>
      </c>
      <c r="C24601" s="13">
        <v>933976</v>
      </c>
      <c r="D24601" s="13">
        <v>8.8999999999999996E-2</v>
      </c>
    </row>
    <row r="24602" spans="1:4" ht="15.75" hidden="1" customHeight="1">
      <c r="A24602" s="13" t="s">
        <v>410</v>
      </c>
      <c r="B24602" s="13">
        <v>1883</v>
      </c>
      <c r="C24602" s="13">
        <v>942532</v>
      </c>
      <c r="D24602" s="13">
        <v>0.10100000000000001</v>
      </c>
    </row>
    <row r="24603" spans="1:4" ht="15.75" hidden="1" customHeight="1">
      <c r="A24603" s="13" t="s">
        <v>410</v>
      </c>
      <c r="B24603" s="13">
        <v>1884</v>
      </c>
      <c r="C24603" s="13">
        <v>951166</v>
      </c>
      <c r="D24603" s="13">
        <v>0.10199999999999999</v>
      </c>
    </row>
    <row r="24604" spans="1:4" ht="15.75" hidden="1" customHeight="1">
      <c r="A24604" s="13" t="s">
        <v>410</v>
      </c>
      <c r="B24604" s="13">
        <v>1885</v>
      </c>
      <c r="C24604" s="13">
        <v>959879</v>
      </c>
      <c r="D24604" s="13">
        <v>0.112</v>
      </c>
    </row>
    <row r="24605" spans="1:4" ht="15.75" hidden="1" customHeight="1">
      <c r="A24605" s="13" t="s">
        <v>410</v>
      </c>
      <c r="B24605" s="13">
        <v>1886</v>
      </c>
      <c r="C24605" s="13">
        <v>968672</v>
      </c>
      <c r="D24605" s="13">
        <v>0.114</v>
      </c>
    </row>
    <row r="24606" spans="1:4" ht="15.75" hidden="1" customHeight="1">
      <c r="A24606" s="13" t="s">
        <v>410</v>
      </c>
      <c r="B24606" s="13">
        <v>1887</v>
      </c>
      <c r="C24606" s="13">
        <v>977545</v>
      </c>
      <c r="D24606" s="13">
        <v>0.121</v>
      </c>
    </row>
    <row r="24607" spans="1:4" ht="15.75" hidden="1" customHeight="1">
      <c r="A24607" s="13" t="s">
        <v>410</v>
      </c>
      <c r="B24607" s="13">
        <v>1888</v>
      </c>
      <c r="C24607" s="13">
        <v>986500</v>
      </c>
      <c r="D24607" s="13">
        <v>0.126</v>
      </c>
    </row>
    <row r="24608" spans="1:4" ht="15.75" hidden="1" customHeight="1">
      <c r="A24608" s="13" t="s">
        <v>410</v>
      </c>
      <c r="B24608" s="13">
        <v>1889</v>
      </c>
      <c r="C24608" s="13">
        <v>995537</v>
      </c>
      <c r="D24608" s="13">
        <v>0.13600000000000001</v>
      </c>
    </row>
    <row r="24609" spans="1:4" ht="15.75" hidden="1" customHeight="1">
      <c r="A24609" s="13" t="s">
        <v>410</v>
      </c>
      <c r="B24609" s="13">
        <v>1890</v>
      </c>
      <c r="C24609" s="13">
        <v>1004657</v>
      </c>
      <c r="D24609" s="13">
        <v>0.154</v>
      </c>
    </row>
    <row r="24610" spans="1:4" ht="15.75" hidden="1" customHeight="1">
      <c r="A24610" s="13" t="s">
        <v>410</v>
      </c>
      <c r="B24610" s="13">
        <v>1891</v>
      </c>
      <c r="C24610" s="13">
        <v>1013860</v>
      </c>
      <c r="D24610" s="13">
        <v>0.17</v>
      </c>
    </row>
    <row r="24611" spans="1:4" ht="15.75" hidden="1" customHeight="1">
      <c r="A24611" s="13" t="s">
        <v>410</v>
      </c>
      <c r="B24611" s="13">
        <v>1892</v>
      </c>
      <c r="C24611" s="13">
        <v>1023147</v>
      </c>
      <c r="D24611" s="13">
        <v>0.18</v>
      </c>
    </row>
    <row r="24612" spans="1:4" ht="15.75" hidden="1" customHeight="1">
      <c r="A24612" s="13" t="s">
        <v>410</v>
      </c>
      <c r="B24612" s="13">
        <v>1893</v>
      </c>
      <c r="C24612" s="13">
        <v>1032520</v>
      </c>
      <c r="D24612" s="13">
        <v>0.21099999999999999</v>
      </c>
    </row>
    <row r="24613" spans="1:4" ht="15.75" hidden="1" customHeight="1">
      <c r="A24613" s="13" t="s">
        <v>410</v>
      </c>
      <c r="B24613" s="13">
        <v>1894</v>
      </c>
      <c r="C24613" s="13">
        <v>1041978</v>
      </c>
      <c r="D24613" s="13">
        <v>0.215</v>
      </c>
    </row>
    <row r="24614" spans="1:4" ht="15.75" hidden="1" customHeight="1">
      <c r="A24614" s="13" t="s">
        <v>410</v>
      </c>
      <c r="B24614" s="13">
        <v>1895</v>
      </c>
      <c r="C24614" s="13">
        <v>1051523</v>
      </c>
      <c r="D24614" s="13">
        <v>0.247</v>
      </c>
    </row>
    <row r="24615" spans="1:4" ht="15.75" hidden="1" customHeight="1">
      <c r="A24615" s="13" t="s">
        <v>410</v>
      </c>
      <c r="B24615" s="13">
        <v>1896</v>
      </c>
      <c r="C24615" s="13">
        <v>1061155</v>
      </c>
      <c r="D24615" s="13">
        <v>0.251</v>
      </c>
    </row>
    <row r="24616" spans="1:4" ht="15.75" hidden="1" customHeight="1">
      <c r="A24616" s="13" t="s">
        <v>410</v>
      </c>
      <c r="B24616" s="13">
        <v>1897</v>
      </c>
      <c r="C24616" s="13">
        <v>1070876</v>
      </c>
      <c r="D24616" s="13">
        <v>0.29099999999999998</v>
      </c>
    </row>
    <row r="24617" spans="1:4" ht="15.75" hidden="1" customHeight="1">
      <c r="A24617" s="13" t="s">
        <v>410</v>
      </c>
      <c r="B24617" s="13">
        <v>1898</v>
      </c>
      <c r="C24617" s="13">
        <v>1080686</v>
      </c>
      <c r="D24617" s="13">
        <v>0.32600000000000001</v>
      </c>
    </row>
    <row r="24618" spans="1:4" ht="15.75" hidden="1" customHeight="1">
      <c r="A24618" s="13" t="s">
        <v>410</v>
      </c>
      <c r="B24618" s="13">
        <v>1899</v>
      </c>
      <c r="C24618" s="13">
        <v>1090585</v>
      </c>
      <c r="D24618" s="13">
        <v>0.378</v>
      </c>
    </row>
    <row r="24619" spans="1:4" ht="15.75" hidden="1" customHeight="1">
      <c r="A24619" s="13" t="s">
        <v>410</v>
      </c>
      <c r="B24619" s="13">
        <v>1900</v>
      </c>
      <c r="C24619" s="13">
        <v>1100576</v>
      </c>
      <c r="D24619" s="13">
        <v>0.42799999999999999</v>
      </c>
    </row>
    <row r="24620" spans="1:4" ht="15.75" hidden="1" customHeight="1">
      <c r="A24620" s="13" t="s">
        <v>410</v>
      </c>
      <c r="B24620" s="13">
        <v>1901</v>
      </c>
      <c r="C24620" s="13">
        <v>1110658</v>
      </c>
      <c r="D24620" s="13">
        <v>0.44</v>
      </c>
    </row>
    <row r="24621" spans="1:4" ht="15.75" hidden="1" customHeight="1">
      <c r="A24621" s="13" t="s">
        <v>410</v>
      </c>
      <c r="B24621" s="13">
        <v>1902</v>
      </c>
      <c r="C24621" s="13">
        <v>1120832</v>
      </c>
      <c r="D24621" s="13">
        <v>0.42499999999999999</v>
      </c>
    </row>
    <row r="24622" spans="1:4" ht="15.75" hidden="1" customHeight="1">
      <c r="A24622" s="13" t="s">
        <v>410</v>
      </c>
      <c r="B24622" s="13">
        <v>1903</v>
      </c>
      <c r="C24622" s="13">
        <v>1131099</v>
      </c>
      <c r="D24622" s="13">
        <v>0.41499999999999998</v>
      </c>
    </row>
    <row r="24623" spans="1:4" ht="15.75" hidden="1" customHeight="1">
      <c r="A24623" s="13" t="s">
        <v>410</v>
      </c>
      <c r="B24623" s="13">
        <v>1904</v>
      </c>
      <c r="C24623" s="13">
        <v>1141460</v>
      </c>
      <c r="D24623" s="13">
        <v>0.46200000000000002</v>
      </c>
    </row>
    <row r="24624" spans="1:4" ht="15.75" hidden="1" customHeight="1">
      <c r="A24624" s="13" t="s">
        <v>410</v>
      </c>
      <c r="B24624" s="13">
        <v>1905</v>
      </c>
      <c r="C24624" s="13">
        <v>1151917</v>
      </c>
      <c r="D24624" s="13">
        <v>0.41299999999999998</v>
      </c>
    </row>
    <row r="24625" spans="1:4" ht="15.75" hidden="1" customHeight="1">
      <c r="A24625" s="13" t="s">
        <v>410</v>
      </c>
      <c r="B24625" s="13">
        <v>1906</v>
      </c>
      <c r="C24625" s="13">
        <v>1162469</v>
      </c>
      <c r="D24625" s="13">
        <v>0.47099999999999997</v>
      </c>
    </row>
    <row r="24626" spans="1:4" ht="15.75" hidden="1" customHeight="1">
      <c r="A24626" s="13" t="s">
        <v>410</v>
      </c>
      <c r="B24626" s="13">
        <v>1907</v>
      </c>
      <c r="C24626" s="13">
        <v>1173118</v>
      </c>
      <c r="D24626" s="13">
        <v>0.52700000000000002</v>
      </c>
    </row>
    <row r="24627" spans="1:4" ht="15.75" hidden="1" customHeight="1">
      <c r="A24627" s="13" t="s">
        <v>410</v>
      </c>
      <c r="B24627" s="13">
        <v>1908</v>
      </c>
      <c r="C24627" s="13">
        <v>1183864</v>
      </c>
      <c r="D24627" s="13">
        <v>0.53</v>
      </c>
    </row>
    <row r="24628" spans="1:4" ht="15.75" hidden="1" customHeight="1">
      <c r="A24628" s="13" t="s">
        <v>410</v>
      </c>
      <c r="B24628" s="13">
        <v>1909</v>
      </c>
      <c r="C24628" s="13">
        <v>1194709</v>
      </c>
      <c r="D24628" s="13">
        <v>0.56000000000000005</v>
      </c>
    </row>
    <row r="24629" spans="1:4" ht="15.75" hidden="1" customHeight="1">
      <c r="A24629" s="13" t="s">
        <v>410</v>
      </c>
      <c r="B24629" s="13">
        <v>1910</v>
      </c>
      <c r="C24629" s="13">
        <v>1205653</v>
      </c>
      <c r="D24629" s="13">
        <v>0.54900000000000004</v>
      </c>
    </row>
    <row r="24630" spans="1:4" ht="15.75" hidden="1" customHeight="1">
      <c r="A24630" s="13" t="s">
        <v>410</v>
      </c>
      <c r="B24630" s="13">
        <v>1911</v>
      </c>
      <c r="C24630" s="13">
        <v>1216697</v>
      </c>
      <c r="D24630" s="13">
        <v>0.56899999999999995</v>
      </c>
    </row>
    <row r="24631" spans="1:4" ht="15.75" hidden="1" customHeight="1">
      <c r="A24631" s="13" t="s">
        <v>410</v>
      </c>
      <c r="B24631" s="13">
        <v>1912</v>
      </c>
      <c r="C24631" s="13">
        <v>1227843</v>
      </c>
      <c r="D24631" s="13">
        <v>0.64500000000000002</v>
      </c>
    </row>
    <row r="24632" spans="1:4" ht="15.75" hidden="1" customHeight="1">
      <c r="A24632" s="13" t="s">
        <v>410</v>
      </c>
      <c r="B24632" s="13">
        <v>1913</v>
      </c>
      <c r="C24632" s="13">
        <v>1239090</v>
      </c>
      <c r="D24632" s="13">
        <v>0.7</v>
      </c>
    </row>
    <row r="24633" spans="1:4" ht="15.75" hidden="1" customHeight="1">
      <c r="A24633" s="13" t="s">
        <v>410</v>
      </c>
      <c r="B24633" s="13">
        <v>1914</v>
      </c>
      <c r="C24633" s="13">
        <v>1250441</v>
      </c>
      <c r="D24633" s="13">
        <v>0.63200000000000001</v>
      </c>
    </row>
    <row r="24634" spans="1:4" ht="15.75" hidden="1" customHeight="1">
      <c r="A24634" s="13" t="s">
        <v>410</v>
      </c>
      <c r="B24634" s="13">
        <v>1915</v>
      </c>
      <c r="C24634" s="13">
        <v>1261895</v>
      </c>
      <c r="D24634" s="13">
        <v>0.57999999999999996</v>
      </c>
    </row>
    <row r="24635" spans="1:4" ht="15.75" hidden="1" customHeight="1">
      <c r="A24635" s="13" t="s">
        <v>410</v>
      </c>
      <c r="B24635" s="13">
        <v>1916</v>
      </c>
      <c r="C24635" s="13">
        <v>1273455</v>
      </c>
      <c r="D24635" s="13">
        <v>0.61799999999999999</v>
      </c>
    </row>
    <row r="24636" spans="1:4" ht="15.75" hidden="1" customHeight="1">
      <c r="A24636" s="13" t="s">
        <v>410</v>
      </c>
      <c r="B24636" s="13">
        <v>1917</v>
      </c>
      <c r="C24636" s="13">
        <v>1285120</v>
      </c>
      <c r="D24636" s="13">
        <v>0.56899999999999995</v>
      </c>
    </row>
    <row r="24637" spans="1:4" ht="15.75" hidden="1" customHeight="1">
      <c r="A24637" s="13" t="s">
        <v>410</v>
      </c>
      <c r="B24637" s="13">
        <v>1918</v>
      </c>
      <c r="C24637" s="13">
        <v>1296913</v>
      </c>
      <c r="D24637" s="13">
        <v>0.22700000000000001</v>
      </c>
    </row>
    <row r="24638" spans="1:4" ht="15.75" hidden="1" customHeight="1">
      <c r="A24638" s="13" t="s">
        <v>410</v>
      </c>
      <c r="B24638" s="13">
        <v>1919</v>
      </c>
      <c r="C24638" s="13">
        <v>1308815</v>
      </c>
      <c r="D24638" s="13">
        <v>0.19400000000000001</v>
      </c>
    </row>
    <row r="24639" spans="1:4" ht="15.75" hidden="1" customHeight="1">
      <c r="A24639" s="13" t="s">
        <v>410</v>
      </c>
      <c r="B24639" s="13">
        <v>1920</v>
      </c>
      <c r="C24639" s="13">
        <v>1320825</v>
      </c>
      <c r="D24639" s="13">
        <v>0.17699999999999999</v>
      </c>
    </row>
    <row r="24640" spans="1:4" ht="15.75" hidden="1" customHeight="1">
      <c r="A24640" s="13" t="s">
        <v>410</v>
      </c>
      <c r="B24640" s="13">
        <v>1921</v>
      </c>
      <c r="C24640" s="13">
        <v>1332946</v>
      </c>
      <c r="D24640" s="13">
        <v>0.192</v>
      </c>
    </row>
    <row r="24641" spans="1:4" ht="15.75" hidden="1" customHeight="1">
      <c r="A24641" s="13" t="s">
        <v>410</v>
      </c>
      <c r="B24641" s="13">
        <v>1922</v>
      </c>
      <c r="C24641" s="13">
        <v>1345178</v>
      </c>
      <c r="D24641" s="13">
        <v>0.23400000000000001</v>
      </c>
    </row>
    <row r="24642" spans="1:4" ht="15.75" hidden="1" customHeight="1">
      <c r="A24642" s="13" t="s">
        <v>410</v>
      </c>
      <c r="B24642" s="13">
        <v>1923</v>
      </c>
      <c r="C24642" s="13">
        <v>1357522</v>
      </c>
      <c r="D24642" s="13">
        <v>0.25800000000000001</v>
      </c>
    </row>
    <row r="24643" spans="1:4" ht="15.75" hidden="1" customHeight="1">
      <c r="A24643" s="13" t="s">
        <v>410</v>
      </c>
      <c r="B24643" s="13">
        <v>1924</v>
      </c>
      <c r="C24643" s="13">
        <v>1369979</v>
      </c>
      <c r="D24643" s="13">
        <v>0.308</v>
      </c>
    </row>
    <row r="24644" spans="1:4" ht="15.75" hidden="1" customHeight="1">
      <c r="A24644" s="13" t="s">
        <v>410</v>
      </c>
      <c r="B24644" s="13">
        <v>1925</v>
      </c>
      <c r="C24644" s="13">
        <v>1382551</v>
      </c>
      <c r="D24644" s="13">
        <v>0.30399999999999999</v>
      </c>
    </row>
    <row r="24645" spans="1:4" ht="15.75" hidden="1" customHeight="1">
      <c r="A24645" s="13" t="s">
        <v>410</v>
      </c>
      <c r="B24645" s="13">
        <v>1926</v>
      </c>
      <c r="C24645" s="13">
        <v>1395238</v>
      </c>
      <c r="D24645" s="13">
        <v>0.44</v>
      </c>
    </row>
    <row r="24646" spans="1:4" ht="15.75" hidden="1" customHeight="1">
      <c r="A24646" s="13" t="s">
        <v>410</v>
      </c>
      <c r="B24646" s="13">
        <v>1927</v>
      </c>
      <c r="C24646" s="13">
        <v>1408042</v>
      </c>
      <c r="D24646" s="13">
        <v>0.54700000000000004</v>
      </c>
    </row>
    <row r="24647" spans="1:4" ht="15.75" hidden="1" customHeight="1">
      <c r="A24647" s="13" t="s">
        <v>410</v>
      </c>
      <c r="B24647" s="13">
        <v>1928</v>
      </c>
      <c r="C24647" s="13">
        <v>1420963</v>
      </c>
      <c r="D24647" s="13">
        <v>0.60899999999999999</v>
      </c>
    </row>
    <row r="24648" spans="1:4" ht="15.75" hidden="1" customHeight="1">
      <c r="A24648" s="13" t="s">
        <v>410</v>
      </c>
      <c r="B24648" s="13">
        <v>1929</v>
      </c>
      <c r="C24648" s="13">
        <v>1434003</v>
      </c>
      <c r="D24648" s="13">
        <v>0.65600000000000003</v>
      </c>
    </row>
    <row r="24649" spans="1:4" ht="15.75" hidden="1" customHeight="1">
      <c r="A24649" s="13" t="s">
        <v>410</v>
      </c>
      <c r="B24649" s="13">
        <v>1930</v>
      </c>
      <c r="C24649" s="13">
        <v>1447162</v>
      </c>
      <c r="D24649" s="13">
        <v>0.89200000000000002</v>
      </c>
    </row>
    <row r="24650" spans="1:4" ht="15.75" hidden="1" customHeight="1">
      <c r="A24650" s="13" t="s">
        <v>410</v>
      </c>
      <c r="B24650" s="13">
        <v>1931</v>
      </c>
      <c r="C24650" s="13">
        <v>1460442</v>
      </c>
      <c r="D24650" s="13">
        <v>1.071</v>
      </c>
    </row>
    <row r="24651" spans="1:4" ht="15.75" hidden="1" customHeight="1">
      <c r="A24651" s="13" t="s">
        <v>410</v>
      </c>
      <c r="B24651" s="13">
        <v>1932</v>
      </c>
      <c r="C24651" s="13">
        <v>1473844</v>
      </c>
      <c r="D24651" s="13">
        <v>1.2070000000000001</v>
      </c>
    </row>
    <row r="24652" spans="1:4" ht="15.75" hidden="1" customHeight="1">
      <c r="A24652" s="13" t="s">
        <v>410</v>
      </c>
      <c r="B24652" s="13">
        <v>1933</v>
      </c>
      <c r="C24652" s="13">
        <v>1487369</v>
      </c>
      <c r="D24652" s="13">
        <v>1.3480000000000001</v>
      </c>
    </row>
    <row r="24653" spans="1:4" ht="15.75" hidden="1" customHeight="1">
      <c r="A24653" s="13" t="s">
        <v>410</v>
      </c>
      <c r="B24653" s="13">
        <v>1934</v>
      </c>
      <c r="C24653" s="13">
        <v>1501018</v>
      </c>
      <c r="D24653" s="13">
        <v>1.63</v>
      </c>
    </row>
    <row r="24654" spans="1:4" ht="15.75" hidden="1" customHeight="1">
      <c r="A24654" s="13" t="s">
        <v>410</v>
      </c>
      <c r="B24654" s="13">
        <v>1935</v>
      </c>
      <c r="C24654" s="13">
        <v>1514792</v>
      </c>
      <c r="D24654" s="13">
        <v>1.8460000000000001</v>
      </c>
    </row>
    <row r="24655" spans="1:4" ht="15.75" hidden="1" customHeight="1">
      <c r="A24655" s="13" t="s">
        <v>410</v>
      </c>
      <c r="B24655" s="13">
        <v>1936</v>
      </c>
      <c r="C24655" s="13">
        <v>1528693</v>
      </c>
      <c r="D24655" s="13">
        <v>2.117</v>
      </c>
    </row>
    <row r="24656" spans="1:4" ht="15.75" hidden="1" customHeight="1">
      <c r="A24656" s="13" t="s">
        <v>410</v>
      </c>
      <c r="B24656" s="13">
        <v>1937</v>
      </c>
      <c r="C24656" s="13">
        <v>1542721</v>
      </c>
      <c r="D24656" s="13">
        <v>2.1640000000000001</v>
      </c>
    </row>
    <row r="24657" spans="1:4" ht="15.75" hidden="1" customHeight="1">
      <c r="A24657" s="13" t="s">
        <v>410</v>
      </c>
      <c r="B24657" s="13">
        <v>1938</v>
      </c>
      <c r="C24657" s="13">
        <v>1556878</v>
      </c>
      <c r="D24657" s="13">
        <v>2.2839999999999998</v>
      </c>
    </row>
    <row r="24658" spans="1:4" ht="15.75" hidden="1" customHeight="1">
      <c r="A24658" s="13" t="s">
        <v>410</v>
      </c>
      <c r="B24658" s="13">
        <v>1939</v>
      </c>
      <c r="C24658" s="13">
        <v>1571165</v>
      </c>
      <c r="D24658" s="13">
        <v>2.3119999999999998</v>
      </c>
    </row>
    <row r="24659" spans="1:4" ht="15.75" hidden="1" customHeight="1">
      <c r="A24659" s="13" t="s">
        <v>410</v>
      </c>
      <c r="B24659" s="13">
        <v>1940</v>
      </c>
      <c r="C24659" s="13">
        <v>1585583</v>
      </c>
      <c r="D24659" s="13">
        <v>2.7719999999999998</v>
      </c>
    </row>
    <row r="24660" spans="1:4" ht="15.75" hidden="1" customHeight="1">
      <c r="A24660" s="13" t="s">
        <v>410</v>
      </c>
      <c r="B24660" s="13">
        <v>1941</v>
      </c>
      <c r="C24660" s="13">
        <v>1600133</v>
      </c>
      <c r="D24660" s="13">
        <v>2.4359999999999999</v>
      </c>
    </row>
    <row r="24661" spans="1:4" ht="15.75" hidden="1" customHeight="1">
      <c r="A24661" s="13" t="s">
        <v>410</v>
      </c>
      <c r="B24661" s="13">
        <v>1942</v>
      </c>
      <c r="C24661" s="13">
        <v>1614817</v>
      </c>
      <c r="D24661" s="13">
        <v>1.3220000000000001</v>
      </c>
    </row>
    <row r="24662" spans="1:4" ht="15.75" hidden="1" customHeight="1">
      <c r="A24662" s="13" t="s">
        <v>410</v>
      </c>
      <c r="B24662" s="13">
        <v>1943</v>
      </c>
      <c r="C24662" s="13">
        <v>1629635</v>
      </c>
      <c r="D24662" s="13">
        <v>1.38</v>
      </c>
    </row>
    <row r="24663" spans="1:4" ht="15.75" hidden="1" customHeight="1">
      <c r="A24663" s="13" t="s">
        <v>410</v>
      </c>
      <c r="B24663" s="13">
        <v>1944</v>
      </c>
      <c r="C24663" s="13">
        <v>1644590</v>
      </c>
      <c r="D24663" s="13">
        <v>2.0009999999999999</v>
      </c>
    </row>
    <row r="24664" spans="1:4" ht="15.75" hidden="1" customHeight="1">
      <c r="A24664" s="13" t="s">
        <v>410</v>
      </c>
      <c r="B24664" s="13">
        <v>1945</v>
      </c>
      <c r="C24664" s="13">
        <v>1659682</v>
      </c>
      <c r="D24664" s="13">
        <v>2.1190000000000002</v>
      </c>
    </row>
    <row r="24665" spans="1:4" ht="15.75" hidden="1" customHeight="1">
      <c r="A24665" s="13" t="s">
        <v>410</v>
      </c>
      <c r="B24665" s="13">
        <v>1946</v>
      </c>
      <c r="C24665" s="13">
        <v>1674912</v>
      </c>
      <c r="D24665" s="13">
        <v>2.383</v>
      </c>
    </row>
    <row r="24666" spans="1:4" ht="15.75" hidden="1" customHeight="1">
      <c r="A24666" s="13" t="s">
        <v>410</v>
      </c>
      <c r="B24666" s="13">
        <v>1947</v>
      </c>
      <c r="C24666" s="13">
        <v>1690282</v>
      </c>
      <c r="D24666" s="13">
        <v>2.87</v>
      </c>
    </row>
    <row r="24667" spans="1:4" ht="15.75" hidden="1" customHeight="1">
      <c r="A24667" s="13" t="s">
        <v>410</v>
      </c>
      <c r="B24667" s="13">
        <v>1948</v>
      </c>
      <c r="C24667" s="13">
        <v>1705793</v>
      </c>
      <c r="D24667" s="13">
        <v>3.0550000000000002</v>
      </c>
    </row>
    <row r="24668" spans="1:4" ht="15.75" hidden="1" customHeight="1">
      <c r="A24668" s="13" t="s">
        <v>410</v>
      </c>
      <c r="B24668" s="13">
        <v>1949</v>
      </c>
      <c r="C24668" s="13">
        <v>1726058</v>
      </c>
      <c r="D24668" s="13">
        <v>3.4729999999999999</v>
      </c>
    </row>
    <row r="24669" spans="1:4" ht="15.75" hidden="1" customHeight="1">
      <c r="A24669" s="13" t="s">
        <v>410</v>
      </c>
      <c r="B24669" s="13">
        <v>1950</v>
      </c>
      <c r="C24669" s="13">
        <v>1751232</v>
      </c>
      <c r="D24669" s="13">
        <v>3.8730000000000002</v>
      </c>
    </row>
    <row r="24670" spans="1:4" ht="15.75" hidden="1" customHeight="1">
      <c r="A24670" s="13" t="s">
        <v>410</v>
      </c>
      <c r="B24670" s="13">
        <v>1951</v>
      </c>
      <c r="C24670" s="13">
        <v>1787659</v>
      </c>
      <c r="D24670" s="13">
        <v>4.1980000000000004</v>
      </c>
    </row>
    <row r="24671" spans="1:4" ht="15.75" hidden="1" customHeight="1">
      <c r="A24671" s="13" t="s">
        <v>410</v>
      </c>
      <c r="B24671" s="13">
        <v>1952</v>
      </c>
      <c r="C24671" s="13">
        <v>1824915</v>
      </c>
      <c r="D24671" s="13">
        <v>4.4960000000000004</v>
      </c>
    </row>
    <row r="24672" spans="1:4" ht="15.75" hidden="1" customHeight="1">
      <c r="A24672" s="13" t="s">
        <v>410</v>
      </c>
      <c r="B24672" s="13">
        <v>1953</v>
      </c>
      <c r="C24672" s="13">
        <v>1863145</v>
      </c>
      <c r="D24672" s="13">
        <v>4.758</v>
      </c>
    </row>
    <row r="24673" spans="1:4" ht="15.75" hidden="1" customHeight="1">
      <c r="A24673" s="13" t="s">
        <v>410</v>
      </c>
      <c r="B24673" s="13">
        <v>1954</v>
      </c>
      <c r="C24673" s="13">
        <v>1902811</v>
      </c>
      <c r="D24673" s="13">
        <v>5.1980000000000004</v>
      </c>
    </row>
    <row r="24674" spans="1:4" ht="15.75" hidden="1" customHeight="1">
      <c r="A24674" s="13" t="s">
        <v>410</v>
      </c>
      <c r="B24674" s="13">
        <v>1955</v>
      </c>
      <c r="C24674" s="13">
        <v>1944999</v>
      </c>
      <c r="D24674" s="13">
        <v>5.8949999999999996</v>
      </c>
    </row>
    <row r="24675" spans="1:4" ht="15.75" hidden="1" customHeight="1">
      <c r="A24675" s="13" t="s">
        <v>410</v>
      </c>
      <c r="B24675" s="13">
        <v>1956</v>
      </c>
      <c r="C24675" s="13">
        <v>1990052</v>
      </c>
      <c r="D24675" s="13">
        <v>6.4630000000000001</v>
      </c>
    </row>
    <row r="24676" spans="1:4" ht="15.75" hidden="1" customHeight="1">
      <c r="A24676" s="13" t="s">
        <v>410</v>
      </c>
      <c r="B24676" s="13">
        <v>1957</v>
      </c>
      <c r="C24676" s="13">
        <v>2038792</v>
      </c>
      <c r="D24676" s="13">
        <v>7.0730000000000004</v>
      </c>
    </row>
    <row r="24677" spans="1:4" ht="15.75" hidden="1" customHeight="1">
      <c r="A24677" s="13" t="s">
        <v>410</v>
      </c>
      <c r="B24677" s="13">
        <v>1958</v>
      </c>
      <c r="C24677" s="13">
        <v>2091479</v>
      </c>
      <c r="D24677" s="13">
        <v>7.5510000000000002</v>
      </c>
    </row>
    <row r="24678" spans="1:4" ht="15.75" hidden="1" customHeight="1">
      <c r="A24678" s="13" t="s">
        <v>410</v>
      </c>
      <c r="B24678" s="13">
        <v>1959</v>
      </c>
      <c r="C24678" s="13">
        <v>2150044</v>
      </c>
      <c r="D24678" s="13">
        <v>7.9420000000000002</v>
      </c>
    </row>
    <row r="24679" spans="1:4" ht="15.75" hidden="1" customHeight="1">
      <c r="A24679" s="13" t="s">
        <v>410</v>
      </c>
      <c r="B24679" s="13">
        <v>1960</v>
      </c>
      <c r="C24679" s="13">
        <v>2216535</v>
      </c>
      <c r="D24679" s="13">
        <v>8.2710000000000008</v>
      </c>
    </row>
    <row r="24680" spans="1:4" ht="15.75" hidden="1" customHeight="1">
      <c r="A24680" s="13" t="s">
        <v>410</v>
      </c>
      <c r="B24680" s="13">
        <v>1961</v>
      </c>
      <c r="C24680" s="13">
        <v>2289947</v>
      </c>
      <c r="D24680" s="13">
        <v>8.5310000000000006</v>
      </c>
    </row>
    <row r="24681" spans="1:4" ht="15.75" hidden="1" customHeight="1">
      <c r="A24681" s="13" t="s">
        <v>410</v>
      </c>
      <c r="B24681" s="13">
        <v>1962</v>
      </c>
      <c r="C24681" s="13">
        <v>2368628</v>
      </c>
      <c r="D24681" s="13">
        <v>8.9550000000000001</v>
      </c>
    </row>
    <row r="24682" spans="1:4" ht="15.75" hidden="1" customHeight="1">
      <c r="A24682" s="13" t="s">
        <v>410</v>
      </c>
      <c r="B24682" s="13">
        <v>1963</v>
      </c>
      <c r="C24682" s="13">
        <v>2450300</v>
      </c>
      <c r="D24682" s="13">
        <v>9.6020000000000003</v>
      </c>
    </row>
    <row r="24683" spans="1:4" ht="15.75" hidden="1" customHeight="1">
      <c r="A24683" s="13" t="s">
        <v>410</v>
      </c>
      <c r="B24683" s="13">
        <v>1964</v>
      </c>
      <c r="C24683" s="13">
        <v>2532699</v>
      </c>
      <c r="D24683" s="13">
        <v>10.209</v>
      </c>
    </row>
    <row r="24684" spans="1:4" ht="15.75" hidden="1" customHeight="1">
      <c r="A24684" s="13" t="s">
        <v>410</v>
      </c>
      <c r="B24684" s="13">
        <v>1965</v>
      </c>
      <c r="C24684" s="13">
        <v>2615167</v>
      </c>
      <c r="D24684" s="13">
        <v>10.83</v>
      </c>
    </row>
    <row r="24685" spans="1:4" ht="15.75" hidden="1" customHeight="1">
      <c r="A24685" s="13" t="s">
        <v>410</v>
      </c>
      <c r="B24685" s="13">
        <v>1966</v>
      </c>
      <c r="C24685" s="13">
        <v>2697109</v>
      </c>
      <c r="D24685" s="13">
        <v>11.439</v>
      </c>
    </row>
    <row r="24686" spans="1:4" ht="15.75" hidden="1" customHeight="1">
      <c r="A24686" s="13" t="s">
        <v>410</v>
      </c>
      <c r="B24686" s="13">
        <v>1967</v>
      </c>
      <c r="C24686" s="13">
        <v>2778464</v>
      </c>
      <c r="D24686" s="13">
        <v>11.961</v>
      </c>
    </row>
    <row r="24687" spans="1:4" ht="15.75" hidden="1" customHeight="1">
      <c r="A24687" s="13" t="s">
        <v>410</v>
      </c>
      <c r="B24687" s="13">
        <v>1968</v>
      </c>
      <c r="C24687" s="13">
        <v>2859536</v>
      </c>
      <c r="D24687" s="13">
        <v>12.295999999999999</v>
      </c>
    </row>
    <row r="24688" spans="1:4" ht="15.75" hidden="1" customHeight="1">
      <c r="A24688" s="13" t="s">
        <v>410</v>
      </c>
      <c r="B24688" s="13">
        <v>1969</v>
      </c>
      <c r="C24688" s="13">
        <v>2939223</v>
      </c>
      <c r="D24688" s="13">
        <v>12.805</v>
      </c>
    </row>
    <row r="24689" spans="1:4" ht="15.75" hidden="1" customHeight="1">
      <c r="A24689" s="13" t="s">
        <v>410</v>
      </c>
      <c r="B24689" s="13">
        <v>1970</v>
      </c>
      <c r="C24689" s="13">
        <v>3016390</v>
      </c>
      <c r="D24689" s="13">
        <v>13.475</v>
      </c>
    </row>
    <row r="24690" spans="1:4" ht="15.75" hidden="1" customHeight="1">
      <c r="A24690" s="13" t="s">
        <v>410</v>
      </c>
      <c r="B24690" s="13">
        <v>1971</v>
      </c>
      <c r="C24690" s="13">
        <v>3088871</v>
      </c>
      <c r="D24690" s="13">
        <v>14.305</v>
      </c>
    </row>
    <row r="24691" spans="1:4" ht="15.75" hidden="1" customHeight="1">
      <c r="A24691" s="13" t="s">
        <v>410</v>
      </c>
      <c r="B24691" s="13">
        <v>1972</v>
      </c>
      <c r="C24691" s="13">
        <v>3157570</v>
      </c>
      <c r="D24691" s="13">
        <v>15.055</v>
      </c>
    </row>
    <row r="24692" spans="1:4" ht="15.75" hidden="1" customHeight="1">
      <c r="A24692" s="13" t="s">
        <v>410</v>
      </c>
      <c r="B24692" s="13">
        <v>1973</v>
      </c>
      <c r="C24692" s="13">
        <v>3224782</v>
      </c>
      <c r="D24692" s="13">
        <v>15.696999999999999</v>
      </c>
    </row>
    <row r="24693" spans="1:4" ht="15.75" hidden="1" customHeight="1">
      <c r="A24693" s="13" t="s">
        <v>410</v>
      </c>
      <c r="B24693" s="13">
        <v>1974</v>
      </c>
      <c r="C24693" s="13">
        <v>3290072</v>
      </c>
      <c r="D24693" s="13">
        <v>16.302</v>
      </c>
    </row>
    <row r="24694" spans="1:4" ht="15.75" hidden="1" customHeight="1">
      <c r="A24694" s="13" t="s">
        <v>410</v>
      </c>
      <c r="B24694" s="13">
        <v>1975</v>
      </c>
      <c r="C24694" s="13">
        <v>3353854</v>
      </c>
      <c r="D24694" s="13">
        <v>17.140999999999998</v>
      </c>
    </row>
    <row r="24695" spans="1:4" ht="15.75" hidden="1" customHeight="1">
      <c r="A24695" s="13" t="s">
        <v>410</v>
      </c>
      <c r="B24695" s="13">
        <v>1976</v>
      </c>
      <c r="C24695" s="13">
        <v>3416537</v>
      </c>
      <c r="D24695" s="13">
        <v>17.789000000000001</v>
      </c>
    </row>
    <row r="24696" spans="1:4" ht="15.75" hidden="1" customHeight="1">
      <c r="A24696" s="13" t="s">
        <v>410</v>
      </c>
      <c r="B24696" s="13">
        <v>1977</v>
      </c>
      <c r="C24696" s="13">
        <v>3481519</v>
      </c>
      <c r="D24696" s="13">
        <v>18.384</v>
      </c>
    </row>
    <row r="24697" spans="1:4" ht="15.75" hidden="1" customHeight="1">
      <c r="A24697" s="13" t="s">
        <v>410</v>
      </c>
      <c r="B24697" s="13">
        <v>1978</v>
      </c>
      <c r="C24697" s="13">
        <v>3550024</v>
      </c>
      <c r="D24697" s="13">
        <v>19.004999999999999</v>
      </c>
    </row>
    <row r="24698" spans="1:4" ht="15.75" hidden="1" customHeight="1">
      <c r="A24698" s="13" t="s">
        <v>410</v>
      </c>
      <c r="B24698" s="13">
        <v>1979</v>
      </c>
      <c r="C24698" s="13">
        <v>3619839</v>
      </c>
      <c r="D24698" s="13">
        <v>19.146999999999998</v>
      </c>
    </row>
    <row r="24699" spans="1:4" ht="15.75" hidden="1" customHeight="1">
      <c r="A24699" s="13" t="s">
        <v>410</v>
      </c>
      <c r="B24699" s="13">
        <v>1980</v>
      </c>
      <c r="C24699" s="13">
        <v>3691213</v>
      </c>
      <c r="D24699" s="13">
        <v>19.891999999999999</v>
      </c>
    </row>
    <row r="24700" spans="1:4" ht="15.75" hidden="1" customHeight="1">
      <c r="A24700" s="13" t="s">
        <v>410</v>
      </c>
      <c r="B24700" s="13">
        <v>1981</v>
      </c>
      <c r="C24700" s="13">
        <v>3764509</v>
      </c>
      <c r="D24700" s="13">
        <v>19.507999999999999</v>
      </c>
    </row>
    <row r="24701" spans="1:4" ht="15.75" hidden="1" customHeight="1">
      <c r="A24701" s="13" t="s">
        <v>410</v>
      </c>
      <c r="B24701" s="13">
        <v>1982</v>
      </c>
      <c r="C24701" s="13">
        <v>3840965</v>
      </c>
      <c r="D24701" s="13">
        <v>19.869</v>
      </c>
    </row>
    <row r="24702" spans="1:4" ht="15.75" hidden="1" customHeight="1">
      <c r="A24702" s="13" t="s">
        <v>410</v>
      </c>
      <c r="B24702" s="13">
        <v>1983</v>
      </c>
      <c r="C24702" s="13">
        <v>3922269</v>
      </c>
      <c r="D24702" s="13">
        <v>20.146000000000001</v>
      </c>
    </row>
    <row r="24703" spans="1:4" ht="15.75" hidden="1" customHeight="1">
      <c r="A24703" s="13" t="s">
        <v>410</v>
      </c>
      <c r="B24703" s="13">
        <v>1984</v>
      </c>
      <c r="C24703" s="13">
        <v>3997749</v>
      </c>
      <c r="D24703" s="13">
        <v>20.317</v>
      </c>
    </row>
    <row r="24704" spans="1:4" ht="15.75" hidden="1" customHeight="1">
      <c r="A24704" s="13" t="s">
        <v>410</v>
      </c>
      <c r="B24704" s="13">
        <v>1985</v>
      </c>
      <c r="C24704" s="13">
        <v>4064857</v>
      </c>
      <c r="D24704" s="13">
        <v>21.904</v>
      </c>
    </row>
    <row r="24705" spans="1:4" ht="15.75" hidden="1" customHeight="1">
      <c r="A24705" s="13" t="s">
        <v>410</v>
      </c>
      <c r="B24705" s="13">
        <v>1986</v>
      </c>
      <c r="C24705" s="13">
        <v>4132792</v>
      </c>
      <c r="D24705" s="13">
        <v>21.902000000000001</v>
      </c>
    </row>
    <row r="24706" spans="1:4" ht="15.75" hidden="1" customHeight="1">
      <c r="A24706" s="13" t="s">
        <v>410</v>
      </c>
      <c r="B24706" s="13">
        <v>1987</v>
      </c>
      <c r="C24706" s="13">
        <v>4202473</v>
      </c>
      <c r="D24706" s="13">
        <v>21.306000000000001</v>
      </c>
    </row>
    <row r="24707" spans="1:4" ht="15.75" hidden="1" customHeight="1">
      <c r="A24707" s="13" t="s">
        <v>410</v>
      </c>
      <c r="B24707" s="13">
        <v>1988</v>
      </c>
      <c r="C24707" s="13">
        <v>4272638</v>
      </c>
      <c r="D24707" s="13">
        <v>21.446000000000002</v>
      </c>
    </row>
    <row r="24708" spans="1:4" ht="15.75" hidden="1" customHeight="1">
      <c r="A24708" s="13" t="s">
        <v>410</v>
      </c>
      <c r="B24708" s="13">
        <v>1989</v>
      </c>
      <c r="C24708" s="13">
        <v>4335810</v>
      </c>
      <c r="D24708" s="13">
        <v>20.827999999999999</v>
      </c>
    </row>
    <row r="24709" spans="1:4" ht="15.75" hidden="1" customHeight="1">
      <c r="A24709" s="13" t="s">
        <v>410</v>
      </c>
      <c r="B24709" s="13">
        <v>1990</v>
      </c>
      <c r="C24709" s="13">
        <v>4394738</v>
      </c>
      <c r="D24709" s="13">
        <v>19.321999999999999</v>
      </c>
    </row>
    <row r="24710" spans="1:4" ht="15.75" hidden="1" customHeight="1">
      <c r="A24710" s="13" t="s">
        <v>410</v>
      </c>
      <c r="B24710" s="13">
        <v>1991</v>
      </c>
      <c r="C24710" s="13">
        <v>4456096</v>
      </c>
      <c r="D24710" s="13">
        <v>15.957000000000001</v>
      </c>
    </row>
    <row r="24711" spans="1:4" ht="15.75" hidden="1" customHeight="1">
      <c r="A24711" s="13" t="s">
        <v>410</v>
      </c>
      <c r="B24711" s="13">
        <v>1992</v>
      </c>
      <c r="C24711" s="13">
        <v>4501258</v>
      </c>
      <c r="D24711" s="13">
        <v>11.081</v>
      </c>
    </row>
    <row r="24712" spans="1:4" ht="15.75" hidden="1" customHeight="1">
      <c r="A24712" s="13" t="s">
        <v>410</v>
      </c>
      <c r="B24712" s="13">
        <v>1993</v>
      </c>
      <c r="C24712" s="13">
        <v>4507638</v>
      </c>
      <c r="D24712" s="13">
        <v>8.5020000000000007</v>
      </c>
    </row>
    <row r="24713" spans="1:4" ht="15.75" hidden="1" customHeight="1">
      <c r="A24713" s="13" t="s">
        <v>410</v>
      </c>
      <c r="B24713" s="13">
        <v>1994</v>
      </c>
      <c r="C24713" s="13">
        <v>4530904</v>
      </c>
      <c r="D24713" s="13">
        <v>6.1470000000000002</v>
      </c>
    </row>
    <row r="24714" spans="1:4" ht="15.75" hidden="1" customHeight="1">
      <c r="A24714" s="13" t="s">
        <v>410</v>
      </c>
      <c r="B24714" s="13">
        <v>1995</v>
      </c>
      <c r="C24714" s="13">
        <v>4596457</v>
      </c>
      <c r="D24714" s="13">
        <v>4.5119999999999996</v>
      </c>
    </row>
    <row r="24715" spans="1:4" ht="15.75" hidden="1" customHeight="1">
      <c r="A24715" s="13" t="s">
        <v>410</v>
      </c>
      <c r="B24715" s="13">
        <v>1996</v>
      </c>
      <c r="C24715" s="13">
        <v>4666586</v>
      </c>
      <c r="D24715" s="13">
        <v>5.6639999999999997</v>
      </c>
    </row>
    <row r="24716" spans="1:4" ht="15.75" hidden="1" customHeight="1">
      <c r="A24716" s="13" t="s">
        <v>410</v>
      </c>
      <c r="B24716" s="13">
        <v>1997</v>
      </c>
      <c r="C24716" s="13">
        <v>4738384</v>
      </c>
      <c r="D24716" s="13">
        <v>5.5750000000000002</v>
      </c>
    </row>
    <row r="24717" spans="1:4" ht="15.75" hidden="1" customHeight="1">
      <c r="A24717" s="13" t="s">
        <v>410</v>
      </c>
      <c r="B24717" s="13">
        <v>1998</v>
      </c>
      <c r="C24717" s="13">
        <v>4810415</v>
      </c>
      <c r="D24717" s="13">
        <v>5.915</v>
      </c>
    </row>
    <row r="24718" spans="1:4" ht="15.75" hidden="1" customHeight="1">
      <c r="A24718" s="13" t="s">
        <v>410</v>
      </c>
      <c r="B24718" s="13">
        <v>1999</v>
      </c>
      <c r="C24718" s="13">
        <v>4878916</v>
      </c>
      <c r="D24718" s="13">
        <v>4.6479999999999997</v>
      </c>
    </row>
    <row r="24719" spans="1:4" ht="15.75" hidden="1" customHeight="1">
      <c r="A24719" s="13" t="s">
        <v>410</v>
      </c>
      <c r="B24719" s="13">
        <v>2000</v>
      </c>
      <c r="C24719" s="13">
        <v>4935185</v>
      </c>
      <c r="D24719" s="13">
        <v>4.6020000000000003</v>
      </c>
    </row>
    <row r="24720" spans="1:4" ht="15.75" hidden="1" customHeight="1">
      <c r="A24720" s="13" t="s">
        <v>410</v>
      </c>
      <c r="B24720" s="13">
        <v>2001</v>
      </c>
      <c r="C24720" s="13">
        <v>4981443</v>
      </c>
      <c r="D24720" s="13">
        <v>3.8610000000000002</v>
      </c>
    </row>
    <row r="24721" spans="1:4" ht="15.75" hidden="1" customHeight="1">
      <c r="A24721" s="13" t="s">
        <v>410</v>
      </c>
      <c r="B24721" s="13">
        <v>2002</v>
      </c>
      <c r="C24721" s="13">
        <v>5026646</v>
      </c>
      <c r="D24721" s="13">
        <v>4.9210000000000003</v>
      </c>
    </row>
    <row r="24722" spans="1:4" ht="15.75" hidden="1" customHeight="1">
      <c r="A24722" s="13" t="s">
        <v>410</v>
      </c>
      <c r="B24722" s="13">
        <v>2003</v>
      </c>
      <c r="C24722" s="13">
        <v>5078276</v>
      </c>
      <c r="D24722" s="13">
        <v>5.3819999999999997</v>
      </c>
    </row>
    <row r="24723" spans="1:4" ht="15.75" hidden="1" customHeight="1">
      <c r="A24723" s="13" t="s">
        <v>410</v>
      </c>
      <c r="B24723" s="13">
        <v>2004</v>
      </c>
      <c r="C24723" s="13">
        <v>5137043</v>
      </c>
      <c r="D24723" s="13">
        <v>5.8079999999999998</v>
      </c>
    </row>
    <row r="24724" spans="1:4" ht="15.75" hidden="1" customHeight="1">
      <c r="A24724" s="13" t="s">
        <v>410</v>
      </c>
      <c r="B24724" s="13">
        <v>2005</v>
      </c>
      <c r="C24724" s="13">
        <v>5193112</v>
      </c>
      <c r="D24724" s="13">
        <v>5.5149999999999997</v>
      </c>
    </row>
    <row r="24725" spans="1:4" ht="15.75" hidden="1" customHeight="1">
      <c r="A24725" s="13" t="s">
        <v>410</v>
      </c>
      <c r="B24725" s="13">
        <v>2006</v>
      </c>
      <c r="C24725" s="13">
        <v>5246785</v>
      </c>
      <c r="D24725" s="13">
        <v>5.4189999999999996</v>
      </c>
    </row>
    <row r="24726" spans="1:4" ht="15.75" hidden="1" customHeight="1">
      <c r="A24726" s="13" t="s">
        <v>410</v>
      </c>
      <c r="B24726" s="13">
        <v>2007</v>
      </c>
      <c r="C24726" s="13">
        <v>5294777</v>
      </c>
      <c r="D24726" s="13">
        <v>6.5190000000000001</v>
      </c>
    </row>
    <row r="24727" spans="1:4" ht="15.75" hidden="1" customHeight="1">
      <c r="A24727" s="13" t="s">
        <v>410</v>
      </c>
      <c r="B24727" s="13">
        <v>2008</v>
      </c>
      <c r="C24727" s="13">
        <v>5345425</v>
      </c>
      <c r="D24727" s="13">
        <v>7.5469999999999997</v>
      </c>
    </row>
    <row r="24728" spans="1:4" ht="15.75" hidden="1" customHeight="1">
      <c r="A24728" s="13" t="s">
        <v>410</v>
      </c>
      <c r="B24728" s="13">
        <v>2009</v>
      </c>
      <c r="C24728" s="13">
        <v>5414084</v>
      </c>
      <c r="D24728" s="13">
        <v>6.7370000000000001</v>
      </c>
    </row>
    <row r="24729" spans="1:4" ht="15.75" hidden="1" customHeight="1">
      <c r="A24729" s="13" t="s">
        <v>410</v>
      </c>
      <c r="B24729" s="13">
        <v>2010</v>
      </c>
      <c r="C24729" s="13">
        <v>5483781</v>
      </c>
      <c r="D24729" s="13">
        <v>6.3140000000000001</v>
      </c>
    </row>
    <row r="24730" spans="1:4" ht="15.75" hidden="1" customHeight="1">
      <c r="A24730" s="13" t="s">
        <v>410</v>
      </c>
      <c r="B24730" s="13">
        <v>2011</v>
      </c>
      <c r="C24730" s="13">
        <v>5552339</v>
      </c>
      <c r="D24730" s="13">
        <v>7.5540000000000003</v>
      </c>
    </row>
    <row r="24731" spans="1:4" ht="15.75" hidden="1" customHeight="1">
      <c r="A24731" s="13" t="s">
        <v>410</v>
      </c>
      <c r="B24731" s="13">
        <v>2012</v>
      </c>
      <c r="C24731" s="13">
        <v>5631955</v>
      </c>
      <c r="D24731" s="13">
        <v>9.9979999999999993</v>
      </c>
    </row>
    <row r="24732" spans="1:4" ht="15.75" hidden="1" customHeight="1">
      <c r="A24732" s="13" t="s">
        <v>410</v>
      </c>
      <c r="B24732" s="13">
        <v>2013</v>
      </c>
      <c r="C24732" s="13">
        <v>5719561</v>
      </c>
      <c r="D24732" s="13">
        <v>9.6579999999999995</v>
      </c>
    </row>
    <row r="24733" spans="1:4" ht="15.75" hidden="1" customHeight="1">
      <c r="A24733" s="13" t="s">
        <v>410</v>
      </c>
      <c r="B24733" s="13">
        <v>2014</v>
      </c>
      <c r="C24733" s="13">
        <v>5814426</v>
      </c>
      <c r="D24733" s="13">
        <v>10.095000000000001</v>
      </c>
    </row>
    <row r="24734" spans="1:4" ht="15.75" hidden="1" customHeight="1">
      <c r="A24734" s="13" t="s">
        <v>410</v>
      </c>
      <c r="B24734" s="13">
        <v>2015</v>
      </c>
      <c r="C24734" s="13">
        <v>5914985</v>
      </c>
      <c r="D24734" s="13">
        <v>10.279</v>
      </c>
    </row>
    <row r="24735" spans="1:4" ht="15.75" hidden="1" customHeight="1">
      <c r="A24735" s="13" t="s">
        <v>410</v>
      </c>
      <c r="B24735" s="13">
        <v>2016</v>
      </c>
      <c r="C24735" s="13">
        <v>6018303</v>
      </c>
      <c r="D24735" s="13">
        <v>9.6460000000000008</v>
      </c>
    </row>
    <row r="24736" spans="1:4" ht="15.75" hidden="1" customHeight="1">
      <c r="A24736" s="13" t="s">
        <v>410</v>
      </c>
      <c r="B24736" s="13">
        <v>2017</v>
      </c>
      <c r="C24736" s="13">
        <v>6121266</v>
      </c>
      <c r="D24736" s="13">
        <v>9.3480000000000008</v>
      </c>
    </row>
    <row r="24737" spans="1:4" ht="15.75" hidden="1" customHeight="1">
      <c r="A24737" s="13" t="s">
        <v>410</v>
      </c>
      <c r="B24737" s="13">
        <v>2018</v>
      </c>
      <c r="C24737" s="13">
        <v>6223503</v>
      </c>
      <c r="D24737" s="13">
        <v>11.105</v>
      </c>
    </row>
    <row r="24738" spans="1:4" ht="15.75" hidden="1" customHeight="1">
      <c r="A24738" s="13" t="s">
        <v>410</v>
      </c>
      <c r="B24738" s="13">
        <v>2019</v>
      </c>
      <c r="C24738" s="13">
        <v>6323643</v>
      </c>
      <c r="D24738" s="13">
        <v>9.0299999999999994</v>
      </c>
    </row>
    <row r="24739" spans="1:4" ht="15.75" hidden="1" customHeight="1">
      <c r="A24739" s="13" t="s">
        <v>410</v>
      </c>
      <c r="B24739" s="13">
        <v>2020</v>
      </c>
      <c r="C24739" s="13">
        <v>6424880</v>
      </c>
      <c r="D24739" s="13">
        <v>8.4890000000000008</v>
      </c>
    </row>
    <row r="24740" spans="1:4" ht="15.75" hidden="1" customHeight="1">
      <c r="A24740" s="13" t="s">
        <v>410</v>
      </c>
      <c r="B24740" s="13">
        <v>2021</v>
      </c>
      <c r="C24740" s="13">
        <v>6527742</v>
      </c>
      <c r="D24740" s="13">
        <v>9.3079999999999998</v>
      </c>
    </row>
    <row r="24741" spans="1:4" ht="15.75" hidden="1" customHeight="1">
      <c r="A24741" s="13" t="s">
        <v>411</v>
      </c>
      <c r="B24741" s="13">
        <v>1850</v>
      </c>
      <c r="C24741" s="13">
        <v>624664</v>
      </c>
    </row>
    <row r="24742" spans="1:4" ht="15.75" hidden="1" customHeight="1">
      <c r="A24742" s="13" t="s">
        <v>411</v>
      </c>
      <c r="B24742" s="13">
        <v>1851</v>
      </c>
      <c r="C24742" s="13">
        <v>629808</v>
      </c>
    </row>
    <row r="24743" spans="1:4" ht="15.75" hidden="1" customHeight="1">
      <c r="A24743" s="13" t="s">
        <v>411</v>
      </c>
      <c r="B24743" s="13">
        <v>1852</v>
      </c>
      <c r="C24743" s="13">
        <v>634993</v>
      </c>
    </row>
    <row r="24744" spans="1:4" ht="15.75" hidden="1" customHeight="1">
      <c r="A24744" s="13" t="s">
        <v>411</v>
      </c>
      <c r="B24744" s="13">
        <v>1853</v>
      </c>
      <c r="C24744" s="13">
        <v>640221</v>
      </c>
    </row>
    <row r="24745" spans="1:4" ht="15.75" hidden="1" customHeight="1">
      <c r="A24745" s="13" t="s">
        <v>411</v>
      </c>
      <c r="B24745" s="13">
        <v>1854</v>
      </c>
      <c r="C24745" s="13">
        <v>645490</v>
      </c>
    </row>
    <row r="24746" spans="1:4" ht="15.75" hidden="1" customHeight="1">
      <c r="A24746" s="13" t="s">
        <v>411</v>
      </c>
      <c r="B24746" s="13">
        <v>1855</v>
      </c>
      <c r="C24746" s="13">
        <v>650801</v>
      </c>
    </row>
    <row r="24747" spans="1:4" ht="15.75" hidden="1" customHeight="1">
      <c r="A24747" s="13" t="s">
        <v>411</v>
      </c>
      <c r="B24747" s="13">
        <v>1856</v>
      </c>
      <c r="C24747" s="13">
        <v>656155</v>
      </c>
    </row>
    <row r="24748" spans="1:4" ht="15.75" hidden="1" customHeight="1">
      <c r="A24748" s="13" t="s">
        <v>411</v>
      </c>
      <c r="B24748" s="13">
        <v>1857</v>
      </c>
      <c r="C24748" s="13">
        <v>661552</v>
      </c>
    </row>
    <row r="24749" spans="1:4" ht="15.75" hidden="1" customHeight="1">
      <c r="A24749" s="13" t="s">
        <v>411</v>
      </c>
      <c r="B24749" s="13">
        <v>1858</v>
      </c>
      <c r="C24749" s="13">
        <v>666992</v>
      </c>
    </row>
    <row r="24750" spans="1:4" ht="15.75" hidden="1" customHeight="1">
      <c r="A24750" s="13" t="s">
        <v>411</v>
      </c>
      <c r="B24750" s="13">
        <v>1859</v>
      </c>
      <c r="C24750" s="13">
        <v>672476</v>
      </c>
    </row>
    <row r="24751" spans="1:4" ht="15.75" hidden="1" customHeight="1">
      <c r="A24751" s="13" t="s">
        <v>411</v>
      </c>
      <c r="B24751" s="13">
        <v>1860</v>
      </c>
      <c r="C24751" s="13">
        <v>678004</v>
      </c>
    </row>
    <row r="24752" spans="1:4" ht="15.75" hidden="1" customHeight="1">
      <c r="A24752" s="13" t="s">
        <v>411</v>
      </c>
      <c r="B24752" s="13">
        <v>1861</v>
      </c>
      <c r="C24752" s="13">
        <v>683576</v>
      </c>
    </row>
    <row r="24753" spans="1:3" ht="15.75" hidden="1" customHeight="1">
      <c r="A24753" s="13" t="s">
        <v>411</v>
      </c>
      <c r="B24753" s="13">
        <v>1862</v>
      </c>
      <c r="C24753" s="13">
        <v>689193</v>
      </c>
    </row>
    <row r="24754" spans="1:3" ht="15.75" hidden="1" customHeight="1">
      <c r="A24754" s="13" t="s">
        <v>411</v>
      </c>
      <c r="B24754" s="13">
        <v>1863</v>
      </c>
      <c r="C24754" s="13">
        <v>694854</v>
      </c>
    </row>
    <row r="24755" spans="1:3" ht="15.75" hidden="1" customHeight="1">
      <c r="A24755" s="13" t="s">
        <v>411</v>
      </c>
      <c r="B24755" s="13">
        <v>1864</v>
      </c>
      <c r="C24755" s="13">
        <v>700561</v>
      </c>
    </row>
    <row r="24756" spans="1:3" ht="15.75" hidden="1" customHeight="1">
      <c r="A24756" s="13" t="s">
        <v>411</v>
      </c>
      <c r="B24756" s="13">
        <v>1865</v>
      </c>
      <c r="C24756" s="13">
        <v>706314</v>
      </c>
    </row>
    <row r="24757" spans="1:3" ht="15.75" hidden="1" customHeight="1">
      <c r="A24757" s="13" t="s">
        <v>411</v>
      </c>
      <c r="B24757" s="13">
        <v>1866</v>
      </c>
      <c r="C24757" s="13">
        <v>712113</v>
      </c>
    </row>
    <row r="24758" spans="1:3" ht="15.75" hidden="1" customHeight="1">
      <c r="A24758" s="13" t="s">
        <v>411</v>
      </c>
      <c r="B24758" s="13">
        <v>1867</v>
      </c>
      <c r="C24758" s="13">
        <v>717958</v>
      </c>
    </row>
    <row r="24759" spans="1:3" ht="15.75" hidden="1" customHeight="1">
      <c r="A24759" s="13" t="s">
        <v>411</v>
      </c>
      <c r="B24759" s="13">
        <v>1868</v>
      </c>
      <c r="C24759" s="13">
        <v>723850</v>
      </c>
    </row>
    <row r="24760" spans="1:3" ht="15.75" hidden="1" customHeight="1">
      <c r="A24760" s="13" t="s">
        <v>411</v>
      </c>
      <c r="B24760" s="13">
        <v>1869</v>
      </c>
      <c r="C24760" s="13">
        <v>731796</v>
      </c>
    </row>
    <row r="24761" spans="1:3" ht="15.75" hidden="1" customHeight="1">
      <c r="A24761" s="13" t="s">
        <v>411</v>
      </c>
      <c r="B24761" s="13">
        <v>1870</v>
      </c>
      <c r="C24761" s="13">
        <v>741854</v>
      </c>
    </row>
    <row r="24762" spans="1:3" ht="15.75" hidden="1" customHeight="1">
      <c r="A24762" s="13" t="s">
        <v>411</v>
      </c>
      <c r="B24762" s="13">
        <v>1871</v>
      </c>
      <c r="C24762" s="13">
        <v>754084</v>
      </c>
    </row>
    <row r="24763" spans="1:3" ht="15.75" hidden="1" customHeight="1">
      <c r="A24763" s="13" t="s">
        <v>411</v>
      </c>
      <c r="B24763" s="13">
        <v>1872</v>
      </c>
      <c r="C24763" s="13">
        <v>768546</v>
      </c>
    </row>
    <row r="24764" spans="1:3" ht="15.75" hidden="1" customHeight="1">
      <c r="A24764" s="13" t="s">
        <v>411</v>
      </c>
      <c r="B24764" s="13">
        <v>1873</v>
      </c>
      <c r="C24764" s="13">
        <v>785302</v>
      </c>
    </row>
    <row r="24765" spans="1:3" ht="15.75" hidden="1" customHeight="1">
      <c r="A24765" s="13" t="s">
        <v>411</v>
      </c>
      <c r="B24765" s="13">
        <v>1874</v>
      </c>
      <c r="C24765" s="13">
        <v>802422</v>
      </c>
    </row>
    <row r="24766" spans="1:3" ht="15.75" hidden="1" customHeight="1">
      <c r="A24766" s="13" t="s">
        <v>411</v>
      </c>
      <c r="B24766" s="13">
        <v>1875</v>
      </c>
      <c r="C24766" s="13">
        <v>819914</v>
      </c>
    </row>
    <row r="24767" spans="1:3" ht="15.75" hidden="1" customHeight="1">
      <c r="A24767" s="13" t="s">
        <v>411</v>
      </c>
      <c r="B24767" s="13">
        <v>1876</v>
      </c>
      <c r="C24767" s="13">
        <v>837785</v>
      </c>
    </row>
    <row r="24768" spans="1:3" ht="15.75" hidden="1" customHeight="1">
      <c r="A24768" s="13" t="s">
        <v>411</v>
      </c>
      <c r="B24768" s="13">
        <v>1877</v>
      </c>
      <c r="C24768" s="13">
        <v>856045</v>
      </c>
    </row>
    <row r="24769" spans="1:3" ht="15.75" hidden="1" customHeight="1">
      <c r="A24769" s="13" t="s">
        <v>411</v>
      </c>
      <c r="B24769" s="13">
        <v>1878</v>
      </c>
      <c r="C24769" s="13">
        <v>874701</v>
      </c>
    </row>
    <row r="24770" spans="1:3" ht="15.75" hidden="1" customHeight="1">
      <c r="A24770" s="13" t="s">
        <v>411</v>
      </c>
      <c r="B24770" s="13">
        <v>1879</v>
      </c>
      <c r="C24770" s="13">
        <v>893762</v>
      </c>
    </row>
    <row r="24771" spans="1:3" ht="15.75" hidden="1" customHeight="1">
      <c r="A24771" s="13" t="s">
        <v>411</v>
      </c>
      <c r="B24771" s="13">
        <v>1880</v>
      </c>
      <c r="C24771" s="13">
        <v>913237</v>
      </c>
    </row>
    <row r="24772" spans="1:3" ht="15.75" hidden="1" customHeight="1">
      <c r="A24772" s="13" t="s">
        <v>411</v>
      </c>
      <c r="B24772" s="13">
        <v>1881</v>
      </c>
      <c r="C24772" s="13">
        <v>933135</v>
      </c>
    </row>
    <row r="24773" spans="1:3" ht="15.75" hidden="1" customHeight="1">
      <c r="A24773" s="13" t="s">
        <v>411</v>
      </c>
      <c r="B24773" s="13">
        <v>1882</v>
      </c>
      <c r="C24773" s="13">
        <v>953465</v>
      </c>
    </row>
    <row r="24774" spans="1:3" ht="15.75" hidden="1" customHeight="1">
      <c r="A24774" s="13" t="s">
        <v>411</v>
      </c>
      <c r="B24774" s="13">
        <v>1883</v>
      </c>
      <c r="C24774" s="13">
        <v>974235</v>
      </c>
    </row>
    <row r="24775" spans="1:3" ht="15.75" hidden="1" customHeight="1">
      <c r="A24775" s="13" t="s">
        <v>411</v>
      </c>
      <c r="B24775" s="13">
        <v>1884</v>
      </c>
      <c r="C24775" s="13">
        <v>995457</v>
      </c>
    </row>
    <row r="24776" spans="1:3" ht="15.75" hidden="1" customHeight="1">
      <c r="A24776" s="13" t="s">
        <v>411</v>
      </c>
      <c r="B24776" s="13">
        <v>1885</v>
      </c>
      <c r="C24776" s="13">
        <v>1017139</v>
      </c>
    </row>
    <row r="24777" spans="1:3" ht="15.75" hidden="1" customHeight="1">
      <c r="A24777" s="13" t="s">
        <v>411</v>
      </c>
      <c r="B24777" s="13">
        <v>1886</v>
      </c>
      <c r="C24777" s="13">
        <v>1039291</v>
      </c>
    </row>
    <row r="24778" spans="1:3" ht="15.75" hidden="1" customHeight="1">
      <c r="A24778" s="13" t="s">
        <v>411</v>
      </c>
      <c r="B24778" s="13">
        <v>1887</v>
      </c>
      <c r="C24778" s="13">
        <v>1061924</v>
      </c>
    </row>
    <row r="24779" spans="1:3" ht="15.75" hidden="1" customHeight="1">
      <c r="A24779" s="13" t="s">
        <v>411</v>
      </c>
      <c r="B24779" s="13">
        <v>1888</v>
      </c>
      <c r="C24779" s="13">
        <v>1085047</v>
      </c>
    </row>
    <row r="24780" spans="1:3" ht="15.75" hidden="1" customHeight="1">
      <c r="A24780" s="13" t="s">
        <v>411</v>
      </c>
      <c r="B24780" s="13">
        <v>1889</v>
      </c>
      <c r="C24780" s="13">
        <v>1108673</v>
      </c>
    </row>
    <row r="24781" spans="1:3" ht="15.75" hidden="1" customHeight="1">
      <c r="A24781" s="13" t="s">
        <v>411</v>
      </c>
      <c r="B24781" s="13">
        <v>1890</v>
      </c>
      <c r="C24781" s="13">
        <v>1132810</v>
      </c>
    </row>
    <row r="24782" spans="1:3" ht="15.75" hidden="1" customHeight="1">
      <c r="A24782" s="13" t="s">
        <v>411</v>
      </c>
      <c r="B24782" s="13">
        <v>1891</v>
      </c>
      <c r="C24782" s="13">
        <v>1157471</v>
      </c>
    </row>
    <row r="24783" spans="1:3" ht="15.75" hidden="1" customHeight="1">
      <c r="A24783" s="13" t="s">
        <v>411</v>
      </c>
      <c r="B24783" s="13">
        <v>1892</v>
      </c>
      <c r="C24783" s="13">
        <v>1182667</v>
      </c>
    </row>
    <row r="24784" spans="1:3" ht="15.75" hidden="1" customHeight="1">
      <c r="A24784" s="13" t="s">
        <v>411</v>
      </c>
      <c r="B24784" s="13">
        <v>1893</v>
      </c>
      <c r="C24784" s="13">
        <v>1208409</v>
      </c>
    </row>
    <row r="24785" spans="1:3" ht="15.75" hidden="1" customHeight="1">
      <c r="A24785" s="13" t="s">
        <v>411</v>
      </c>
      <c r="B24785" s="13">
        <v>1894</v>
      </c>
      <c r="C24785" s="13">
        <v>1234709</v>
      </c>
    </row>
    <row r="24786" spans="1:3" ht="15.75" hidden="1" customHeight="1">
      <c r="A24786" s="13" t="s">
        <v>411</v>
      </c>
      <c r="B24786" s="13">
        <v>1895</v>
      </c>
      <c r="C24786" s="13">
        <v>1261579</v>
      </c>
    </row>
    <row r="24787" spans="1:3" ht="15.75" hidden="1" customHeight="1">
      <c r="A24787" s="13" t="s">
        <v>411</v>
      </c>
      <c r="B24787" s="13">
        <v>1896</v>
      </c>
      <c r="C24787" s="13">
        <v>1289031</v>
      </c>
    </row>
    <row r="24788" spans="1:3" ht="15.75" hidden="1" customHeight="1">
      <c r="A24788" s="13" t="s">
        <v>411</v>
      </c>
      <c r="B24788" s="13">
        <v>1897</v>
      </c>
      <c r="C24788" s="13">
        <v>1317079</v>
      </c>
    </row>
    <row r="24789" spans="1:3" ht="15.75" hidden="1" customHeight="1">
      <c r="A24789" s="13" t="s">
        <v>411</v>
      </c>
      <c r="B24789" s="13">
        <v>1898</v>
      </c>
      <c r="C24789" s="13">
        <v>1345734</v>
      </c>
    </row>
    <row r="24790" spans="1:3" ht="15.75" hidden="1" customHeight="1">
      <c r="A24790" s="13" t="s">
        <v>411</v>
      </c>
      <c r="B24790" s="13">
        <v>1899</v>
      </c>
      <c r="C24790" s="13">
        <v>1366307</v>
      </c>
    </row>
    <row r="24791" spans="1:3" ht="15.75" hidden="1" customHeight="1">
      <c r="A24791" s="13" t="s">
        <v>411</v>
      </c>
      <c r="B24791" s="13">
        <v>1900</v>
      </c>
      <c r="C24791" s="13">
        <v>1378713</v>
      </c>
    </row>
    <row r="24792" spans="1:3" ht="15.75" hidden="1" customHeight="1">
      <c r="A24792" s="13" t="s">
        <v>411</v>
      </c>
      <c r="B24792" s="13">
        <v>1901</v>
      </c>
      <c r="C24792" s="13">
        <v>1382864</v>
      </c>
    </row>
    <row r="24793" spans="1:3" ht="15.75" hidden="1" customHeight="1">
      <c r="A24793" s="13" t="s">
        <v>411</v>
      </c>
      <c r="B24793" s="13">
        <v>1902</v>
      </c>
      <c r="C24793" s="13">
        <v>1378673</v>
      </c>
    </row>
    <row r="24794" spans="1:3" ht="15.75" hidden="1" customHeight="1">
      <c r="A24794" s="13" t="s">
        <v>411</v>
      </c>
      <c r="B24794" s="13">
        <v>1903</v>
      </c>
      <c r="C24794" s="13">
        <v>1366045</v>
      </c>
    </row>
    <row r="24795" spans="1:3" ht="15.75" hidden="1" customHeight="1">
      <c r="A24795" s="13" t="s">
        <v>411</v>
      </c>
      <c r="B24795" s="13">
        <v>1904</v>
      </c>
      <c r="C24795" s="13">
        <v>1353530</v>
      </c>
    </row>
    <row r="24796" spans="1:3" ht="15.75" hidden="1" customHeight="1">
      <c r="A24796" s="13" t="s">
        <v>411</v>
      </c>
      <c r="B24796" s="13">
        <v>1905</v>
      </c>
      <c r="C24796" s="13">
        <v>1341128</v>
      </c>
    </row>
    <row r="24797" spans="1:3" ht="15.75" hidden="1" customHeight="1">
      <c r="A24797" s="13" t="s">
        <v>411</v>
      </c>
      <c r="B24797" s="13">
        <v>1906</v>
      </c>
      <c r="C24797" s="13">
        <v>1328836</v>
      </c>
    </row>
    <row r="24798" spans="1:3" ht="15.75" hidden="1" customHeight="1">
      <c r="A24798" s="13" t="s">
        <v>411</v>
      </c>
      <c r="B24798" s="13">
        <v>1907</v>
      </c>
      <c r="C24798" s="13">
        <v>1316655</v>
      </c>
    </row>
    <row r="24799" spans="1:3" ht="15.75" hidden="1" customHeight="1">
      <c r="A24799" s="13" t="s">
        <v>411</v>
      </c>
      <c r="B24799" s="13">
        <v>1908</v>
      </c>
      <c r="C24799" s="13">
        <v>1304583</v>
      </c>
    </row>
    <row r="24800" spans="1:3" ht="15.75" hidden="1" customHeight="1">
      <c r="A24800" s="13" t="s">
        <v>411</v>
      </c>
      <c r="B24800" s="13">
        <v>1909</v>
      </c>
      <c r="C24800" s="13">
        <v>1289733</v>
      </c>
    </row>
    <row r="24801" spans="1:3" ht="15.75" hidden="1" customHeight="1">
      <c r="A24801" s="13" t="s">
        <v>411</v>
      </c>
      <c r="B24801" s="13">
        <v>1910</v>
      </c>
      <c r="C24801" s="13">
        <v>1272193</v>
      </c>
    </row>
    <row r="24802" spans="1:3" ht="15.75" hidden="1" customHeight="1">
      <c r="A24802" s="13" t="s">
        <v>411</v>
      </c>
      <c r="B24802" s="13">
        <v>1911</v>
      </c>
      <c r="C24802" s="13">
        <v>1252050</v>
      </c>
    </row>
    <row r="24803" spans="1:3" ht="15.75" hidden="1" customHeight="1">
      <c r="A24803" s="13" t="s">
        <v>411</v>
      </c>
      <c r="B24803" s="13">
        <v>1912</v>
      </c>
      <c r="C24803" s="13">
        <v>1229388</v>
      </c>
    </row>
    <row r="24804" spans="1:3" ht="15.75" hidden="1" customHeight="1">
      <c r="A24804" s="13" t="s">
        <v>411</v>
      </c>
      <c r="B24804" s="13">
        <v>1913</v>
      </c>
      <c r="C24804" s="13">
        <v>1204289</v>
      </c>
    </row>
    <row r="24805" spans="1:3" ht="15.75" hidden="1" customHeight="1">
      <c r="A24805" s="13" t="s">
        <v>411</v>
      </c>
      <c r="B24805" s="13">
        <v>1914</v>
      </c>
      <c r="C24805" s="13">
        <v>1179700</v>
      </c>
    </row>
    <row r="24806" spans="1:3" ht="15.75" hidden="1" customHeight="1">
      <c r="A24806" s="13" t="s">
        <v>411</v>
      </c>
      <c r="B24806" s="13">
        <v>1915</v>
      </c>
      <c r="C24806" s="13">
        <v>1155611</v>
      </c>
    </row>
    <row r="24807" spans="1:3" ht="15.75" hidden="1" customHeight="1">
      <c r="A24807" s="13" t="s">
        <v>411</v>
      </c>
      <c r="B24807" s="13">
        <v>1916</v>
      </c>
      <c r="C24807" s="13">
        <v>1132012</v>
      </c>
    </row>
    <row r="24808" spans="1:3" ht="15.75" hidden="1" customHeight="1">
      <c r="A24808" s="13" t="s">
        <v>411</v>
      </c>
      <c r="B24808" s="13">
        <v>1917</v>
      </c>
      <c r="C24808" s="13">
        <v>1108893</v>
      </c>
    </row>
    <row r="24809" spans="1:3" ht="15.75" hidden="1" customHeight="1">
      <c r="A24809" s="13" t="s">
        <v>411</v>
      </c>
      <c r="B24809" s="13">
        <v>1918</v>
      </c>
      <c r="C24809" s="13">
        <v>1087763</v>
      </c>
    </row>
    <row r="24810" spans="1:3" ht="15.75" hidden="1" customHeight="1">
      <c r="A24810" s="13" t="s">
        <v>411</v>
      </c>
      <c r="B24810" s="13">
        <v>1919</v>
      </c>
      <c r="C24810" s="13">
        <v>1067036</v>
      </c>
    </row>
    <row r="24811" spans="1:3" ht="15.75" hidden="1" customHeight="1">
      <c r="A24811" s="13" t="s">
        <v>411</v>
      </c>
      <c r="B24811" s="13">
        <v>1920</v>
      </c>
      <c r="C24811" s="13">
        <v>1046704</v>
      </c>
    </row>
    <row r="24812" spans="1:3" ht="15.75" hidden="1" customHeight="1">
      <c r="A24812" s="13" t="s">
        <v>411</v>
      </c>
      <c r="B24812" s="13">
        <v>1921</v>
      </c>
      <c r="C24812" s="13">
        <v>1026759</v>
      </c>
    </row>
    <row r="24813" spans="1:3" ht="15.75" hidden="1" customHeight="1">
      <c r="A24813" s="13" t="s">
        <v>411</v>
      </c>
      <c r="B24813" s="13">
        <v>1922</v>
      </c>
      <c r="C24813" s="13">
        <v>1007195</v>
      </c>
    </row>
    <row r="24814" spans="1:3" ht="15.75" hidden="1" customHeight="1">
      <c r="A24814" s="13" t="s">
        <v>411</v>
      </c>
      <c r="B24814" s="13">
        <v>1923</v>
      </c>
      <c r="C24814" s="13">
        <v>988003</v>
      </c>
    </row>
    <row r="24815" spans="1:3" ht="15.75" hidden="1" customHeight="1">
      <c r="A24815" s="13" t="s">
        <v>411</v>
      </c>
      <c r="B24815" s="13">
        <v>1924</v>
      </c>
      <c r="C24815" s="13">
        <v>969177</v>
      </c>
    </row>
    <row r="24816" spans="1:3" ht="15.75" hidden="1" customHeight="1">
      <c r="A24816" s="13" t="s">
        <v>411</v>
      </c>
      <c r="B24816" s="13">
        <v>1925</v>
      </c>
      <c r="C24816" s="13">
        <v>950709</v>
      </c>
    </row>
    <row r="24817" spans="1:3" ht="15.75" hidden="1" customHeight="1">
      <c r="A24817" s="13" t="s">
        <v>411</v>
      </c>
      <c r="B24817" s="13">
        <v>1926</v>
      </c>
      <c r="C24817" s="13">
        <v>932594</v>
      </c>
    </row>
    <row r="24818" spans="1:3" ht="15.75" hidden="1" customHeight="1">
      <c r="A24818" s="13" t="s">
        <v>411</v>
      </c>
      <c r="B24818" s="13">
        <v>1927</v>
      </c>
      <c r="C24818" s="13">
        <v>914823</v>
      </c>
    </row>
    <row r="24819" spans="1:3" ht="15.75" hidden="1" customHeight="1">
      <c r="A24819" s="13" t="s">
        <v>411</v>
      </c>
      <c r="B24819" s="13">
        <v>1928</v>
      </c>
      <c r="C24819" s="13">
        <v>897392</v>
      </c>
    </row>
    <row r="24820" spans="1:3" ht="15.75" hidden="1" customHeight="1">
      <c r="A24820" s="13" t="s">
        <v>411</v>
      </c>
      <c r="B24820" s="13">
        <v>1929</v>
      </c>
      <c r="C24820" s="13">
        <v>884787</v>
      </c>
    </row>
    <row r="24821" spans="1:3" ht="15.75" hidden="1" customHeight="1">
      <c r="A24821" s="13" t="s">
        <v>411</v>
      </c>
      <c r="B24821" s="13">
        <v>1930</v>
      </c>
      <c r="C24821" s="13">
        <v>876948</v>
      </c>
    </row>
    <row r="24822" spans="1:3" ht="15.75" hidden="1" customHeight="1">
      <c r="A24822" s="13" t="s">
        <v>411</v>
      </c>
      <c r="B24822" s="13">
        <v>1931</v>
      </c>
      <c r="C24822" s="13">
        <v>873816</v>
      </c>
    </row>
    <row r="24823" spans="1:3" ht="15.75" hidden="1" customHeight="1">
      <c r="A24823" s="13" t="s">
        <v>411</v>
      </c>
      <c r="B24823" s="13">
        <v>1932</v>
      </c>
      <c r="C24823" s="13">
        <v>875334</v>
      </c>
    </row>
    <row r="24824" spans="1:3" ht="15.75" hidden="1" customHeight="1">
      <c r="A24824" s="13" t="s">
        <v>411</v>
      </c>
      <c r="B24824" s="13">
        <v>1933</v>
      </c>
      <c r="C24824" s="13">
        <v>881443</v>
      </c>
    </row>
    <row r="24825" spans="1:3" ht="15.75" hidden="1" customHeight="1">
      <c r="A24825" s="13" t="s">
        <v>411</v>
      </c>
      <c r="B24825" s="13">
        <v>1934</v>
      </c>
      <c r="C24825" s="13">
        <v>887596</v>
      </c>
    </row>
    <row r="24826" spans="1:3" ht="15.75" hidden="1" customHeight="1">
      <c r="A24826" s="13" t="s">
        <v>411</v>
      </c>
      <c r="B24826" s="13">
        <v>1935</v>
      </c>
      <c r="C24826" s="13">
        <v>893791</v>
      </c>
    </row>
    <row r="24827" spans="1:3" ht="15.75" hidden="1" customHeight="1">
      <c r="A24827" s="13" t="s">
        <v>411</v>
      </c>
      <c r="B24827" s="13">
        <v>1936</v>
      </c>
      <c r="C24827" s="13">
        <v>900030</v>
      </c>
    </row>
    <row r="24828" spans="1:3" ht="15.75" hidden="1" customHeight="1">
      <c r="A24828" s="13" t="s">
        <v>411</v>
      </c>
      <c r="B24828" s="13">
        <v>1937</v>
      </c>
      <c r="C24828" s="13">
        <v>906312</v>
      </c>
    </row>
    <row r="24829" spans="1:3" ht="15.75" hidden="1" customHeight="1">
      <c r="A24829" s="13" t="s">
        <v>411</v>
      </c>
      <c r="B24829" s="13">
        <v>1938</v>
      </c>
      <c r="C24829" s="13">
        <v>912638</v>
      </c>
    </row>
    <row r="24830" spans="1:3" ht="15.75" hidden="1" customHeight="1">
      <c r="A24830" s="13" t="s">
        <v>411</v>
      </c>
      <c r="B24830" s="13">
        <v>1939</v>
      </c>
      <c r="C24830" s="13">
        <v>929604</v>
      </c>
    </row>
    <row r="24831" spans="1:3" ht="15.75" hidden="1" customHeight="1">
      <c r="A24831" s="13" t="s">
        <v>411</v>
      </c>
      <c r="B24831" s="13">
        <v>1940</v>
      </c>
      <c r="C24831" s="13">
        <v>957965</v>
      </c>
    </row>
    <row r="24832" spans="1:3" ht="15.75" hidden="1" customHeight="1">
      <c r="A24832" s="13" t="s">
        <v>411</v>
      </c>
      <c r="B24832" s="13">
        <v>1941</v>
      </c>
      <c r="C24832" s="13">
        <v>998524</v>
      </c>
    </row>
    <row r="24833" spans="1:4" ht="15.75" hidden="1" customHeight="1">
      <c r="A24833" s="13" t="s">
        <v>411</v>
      </c>
      <c r="B24833" s="13">
        <v>1942</v>
      </c>
      <c r="C24833" s="13">
        <v>1052137</v>
      </c>
    </row>
    <row r="24834" spans="1:4" ht="15.75" hidden="1" customHeight="1">
      <c r="A24834" s="13" t="s">
        <v>411</v>
      </c>
      <c r="B24834" s="13">
        <v>1943</v>
      </c>
      <c r="C24834" s="13">
        <v>1119717</v>
      </c>
    </row>
    <row r="24835" spans="1:4" ht="15.75" hidden="1" customHeight="1">
      <c r="A24835" s="13" t="s">
        <v>411</v>
      </c>
      <c r="B24835" s="13">
        <v>1944</v>
      </c>
      <c r="C24835" s="13">
        <v>1191637</v>
      </c>
    </row>
    <row r="24836" spans="1:4" ht="15.75" hidden="1" customHeight="1">
      <c r="A24836" s="13" t="s">
        <v>411</v>
      </c>
      <c r="B24836" s="13">
        <v>1945</v>
      </c>
      <c r="C24836" s="13">
        <v>1268177</v>
      </c>
    </row>
    <row r="24837" spans="1:4" ht="15.75" hidden="1" customHeight="1">
      <c r="A24837" s="13" t="s">
        <v>411</v>
      </c>
      <c r="B24837" s="13">
        <v>1946</v>
      </c>
      <c r="C24837" s="13">
        <v>1349632</v>
      </c>
    </row>
    <row r="24838" spans="1:4" ht="15.75" hidden="1" customHeight="1">
      <c r="A24838" s="13" t="s">
        <v>411</v>
      </c>
      <c r="B24838" s="13">
        <v>1947</v>
      </c>
      <c r="C24838" s="13">
        <v>1436320</v>
      </c>
    </row>
    <row r="24839" spans="1:4" ht="15.75" hidden="1" customHeight="1">
      <c r="A24839" s="13" t="s">
        <v>411</v>
      </c>
      <c r="B24839" s="13">
        <v>1948</v>
      </c>
      <c r="C24839" s="13">
        <v>1528576</v>
      </c>
    </row>
    <row r="24840" spans="1:4" ht="15.75" hidden="1" customHeight="1">
      <c r="A24840" s="13" t="s">
        <v>411</v>
      </c>
      <c r="B24840" s="13">
        <v>1949</v>
      </c>
      <c r="C24840" s="13">
        <v>1611660</v>
      </c>
    </row>
    <row r="24841" spans="1:4" ht="15.75" hidden="1" customHeight="1">
      <c r="A24841" s="13" t="s">
        <v>411</v>
      </c>
      <c r="B24841" s="13">
        <v>1950</v>
      </c>
      <c r="C24841" s="13">
        <v>1684682</v>
      </c>
    </row>
    <row r="24842" spans="1:4" ht="15.75" hidden="1" customHeight="1">
      <c r="A24842" s="13" t="s">
        <v>411</v>
      </c>
      <c r="B24842" s="13">
        <v>1951</v>
      </c>
      <c r="C24842" s="13">
        <v>1725439</v>
      </c>
    </row>
    <row r="24843" spans="1:4" ht="15.75" hidden="1" customHeight="1">
      <c r="A24843" s="13" t="s">
        <v>411</v>
      </c>
      <c r="B24843" s="13">
        <v>1952</v>
      </c>
      <c r="C24843" s="13">
        <v>1766299</v>
      </c>
    </row>
    <row r="24844" spans="1:4" ht="15.75" hidden="1" customHeight="1">
      <c r="A24844" s="13" t="s">
        <v>411</v>
      </c>
      <c r="B24844" s="13">
        <v>1953</v>
      </c>
      <c r="C24844" s="13">
        <v>1807912</v>
      </c>
    </row>
    <row r="24845" spans="1:4" ht="15.75" hidden="1" customHeight="1">
      <c r="A24845" s="13" t="s">
        <v>411</v>
      </c>
      <c r="B24845" s="13">
        <v>1954</v>
      </c>
      <c r="C24845" s="13">
        <v>1850258</v>
      </c>
    </row>
    <row r="24846" spans="1:4" ht="15.75" hidden="1" customHeight="1">
      <c r="A24846" s="13" t="s">
        <v>411</v>
      </c>
      <c r="B24846" s="13">
        <v>1955</v>
      </c>
      <c r="C24846" s="13">
        <v>1893389</v>
      </c>
      <c r="D24846" s="13">
        <v>2.5999999999999999E-2</v>
      </c>
    </row>
    <row r="24847" spans="1:4" ht="15.75" hidden="1" customHeight="1">
      <c r="A24847" s="13" t="s">
        <v>411</v>
      </c>
      <c r="B24847" s="13">
        <v>1956</v>
      </c>
      <c r="C24847" s="13">
        <v>1937520</v>
      </c>
      <c r="D24847" s="13">
        <v>5.8999999999999997E-2</v>
      </c>
    </row>
    <row r="24848" spans="1:4" ht="15.75" hidden="1" customHeight="1">
      <c r="A24848" s="13" t="s">
        <v>411</v>
      </c>
      <c r="B24848" s="13">
        <v>1957</v>
      </c>
      <c r="C24848" s="13">
        <v>1982581</v>
      </c>
      <c r="D24848" s="13">
        <v>5.8999999999999997E-2</v>
      </c>
    </row>
    <row r="24849" spans="1:4" ht="15.75" hidden="1" customHeight="1">
      <c r="A24849" s="13" t="s">
        <v>411</v>
      </c>
      <c r="B24849" s="13">
        <v>1958</v>
      </c>
      <c r="C24849" s="13">
        <v>2028593</v>
      </c>
      <c r="D24849" s="13">
        <v>7.2999999999999995E-2</v>
      </c>
    </row>
    <row r="24850" spans="1:4" ht="15.75" hidden="1" customHeight="1">
      <c r="A24850" s="13" t="s">
        <v>411</v>
      </c>
      <c r="B24850" s="13">
        <v>1959</v>
      </c>
      <c r="C24850" s="13">
        <v>2075233</v>
      </c>
      <c r="D24850" s="13">
        <v>7.6999999999999999E-2</v>
      </c>
    </row>
    <row r="24851" spans="1:4" ht="15.75" hidden="1" customHeight="1">
      <c r="A24851" s="13" t="s">
        <v>411</v>
      </c>
      <c r="B24851" s="13">
        <v>1960</v>
      </c>
      <c r="C24851" s="13">
        <v>2122537</v>
      </c>
      <c r="D24851" s="13">
        <v>8.1000000000000003E-2</v>
      </c>
    </row>
    <row r="24852" spans="1:4" ht="15.75" hidden="1" customHeight="1">
      <c r="A24852" s="13" t="s">
        <v>411</v>
      </c>
      <c r="B24852" s="13">
        <v>1961</v>
      </c>
      <c r="C24852" s="13">
        <v>2171145</v>
      </c>
      <c r="D24852" s="13">
        <v>0.114</v>
      </c>
    </row>
    <row r="24853" spans="1:4" ht="15.75" hidden="1" customHeight="1">
      <c r="A24853" s="13" t="s">
        <v>411</v>
      </c>
      <c r="B24853" s="13">
        <v>1962</v>
      </c>
      <c r="C24853" s="13">
        <v>2221616</v>
      </c>
      <c r="D24853" s="13">
        <v>0.13200000000000001</v>
      </c>
    </row>
    <row r="24854" spans="1:4" ht="15.75" hidden="1" customHeight="1">
      <c r="A24854" s="13" t="s">
        <v>411</v>
      </c>
      <c r="B24854" s="13">
        <v>1963</v>
      </c>
      <c r="C24854" s="13">
        <v>2273224</v>
      </c>
      <c r="D24854" s="13">
        <v>0.14699999999999999</v>
      </c>
    </row>
    <row r="24855" spans="1:4" ht="15.75" hidden="1" customHeight="1">
      <c r="A24855" s="13" t="s">
        <v>411</v>
      </c>
      <c r="B24855" s="13">
        <v>1964</v>
      </c>
      <c r="C24855" s="13">
        <v>2325518</v>
      </c>
      <c r="D24855" s="13">
        <v>0.17199999999999999</v>
      </c>
    </row>
    <row r="24856" spans="1:4" ht="15.75" hidden="1" customHeight="1">
      <c r="A24856" s="13" t="s">
        <v>411</v>
      </c>
      <c r="B24856" s="13">
        <v>1965</v>
      </c>
      <c r="C24856" s="13">
        <v>2379462</v>
      </c>
      <c r="D24856" s="13">
        <v>0.18</v>
      </c>
    </row>
    <row r="24857" spans="1:4" ht="15.75" hidden="1" customHeight="1">
      <c r="A24857" s="13" t="s">
        <v>411</v>
      </c>
      <c r="B24857" s="13">
        <v>1966</v>
      </c>
      <c r="C24857" s="13">
        <v>2434867</v>
      </c>
      <c r="D24857" s="13">
        <v>0.23400000000000001</v>
      </c>
    </row>
    <row r="24858" spans="1:4" ht="15.75" hidden="1" customHeight="1">
      <c r="A24858" s="13" t="s">
        <v>411</v>
      </c>
      <c r="B24858" s="13">
        <v>1967</v>
      </c>
      <c r="C24858" s="13">
        <v>2491926</v>
      </c>
      <c r="D24858" s="13">
        <v>0.31900000000000001</v>
      </c>
    </row>
    <row r="24859" spans="1:4" ht="15.75" hidden="1" customHeight="1">
      <c r="A24859" s="13" t="s">
        <v>411</v>
      </c>
      <c r="B24859" s="13">
        <v>1968</v>
      </c>
      <c r="C24859" s="13">
        <v>2551077</v>
      </c>
      <c r="D24859" s="13">
        <v>0.16900000000000001</v>
      </c>
    </row>
    <row r="24860" spans="1:4" ht="15.75" hidden="1" customHeight="1">
      <c r="A24860" s="13" t="s">
        <v>411</v>
      </c>
      <c r="B24860" s="13">
        <v>1969</v>
      </c>
      <c r="C24860" s="13">
        <v>2612120</v>
      </c>
      <c r="D24860" s="13">
        <v>0.31900000000000001</v>
      </c>
    </row>
    <row r="24861" spans="1:4" ht="15.75" hidden="1" customHeight="1">
      <c r="A24861" s="13" t="s">
        <v>411</v>
      </c>
      <c r="B24861" s="13">
        <v>1970</v>
      </c>
      <c r="C24861" s="13">
        <v>2675284</v>
      </c>
      <c r="D24861" s="13">
        <v>0.57199999999999995</v>
      </c>
    </row>
    <row r="24862" spans="1:4" ht="15.75" hidden="1" customHeight="1">
      <c r="A24862" s="13" t="s">
        <v>411</v>
      </c>
      <c r="B24862" s="13">
        <v>1971</v>
      </c>
      <c r="C24862" s="13">
        <v>2740739</v>
      </c>
      <c r="D24862" s="13">
        <v>0.42099999999999999</v>
      </c>
    </row>
    <row r="24863" spans="1:4" ht="15.75" hidden="1" customHeight="1">
      <c r="A24863" s="13" t="s">
        <v>411</v>
      </c>
      <c r="B24863" s="13">
        <v>1972</v>
      </c>
      <c r="C24863" s="13">
        <v>2808303</v>
      </c>
      <c r="D24863" s="13">
        <v>0.48699999999999999</v>
      </c>
    </row>
    <row r="24864" spans="1:4" ht="15.75" hidden="1" customHeight="1">
      <c r="A24864" s="13" t="s">
        <v>411</v>
      </c>
      <c r="B24864" s="13">
        <v>1973</v>
      </c>
      <c r="C24864" s="13">
        <v>2877563</v>
      </c>
      <c r="D24864" s="13">
        <v>0.51700000000000002</v>
      </c>
    </row>
    <row r="24865" spans="1:4" ht="15.75" hidden="1" customHeight="1">
      <c r="A24865" s="13" t="s">
        <v>411</v>
      </c>
      <c r="B24865" s="13">
        <v>1974</v>
      </c>
      <c r="C24865" s="13">
        <v>2946890</v>
      </c>
      <c r="D24865" s="13">
        <v>0.29299999999999998</v>
      </c>
    </row>
    <row r="24866" spans="1:4" ht="15.75" hidden="1" customHeight="1">
      <c r="A24866" s="13" t="s">
        <v>411</v>
      </c>
      <c r="B24866" s="13">
        <v>1975</v>
      </c>
      <c r="C24866" s="13">
        <v>3012727</v>
      </c>
      <c r="D24866" s="13">
        <v>0.253</v>
      </c>
    </row>
    <row r="24867" spans="1:4" ht="15.75" hidden="1" customHeight="1">
      <c r="A24867" s="13" t="s">
        <v>411</v>
      </c>
      <c r="B24867" s="13">
        <v>1976</v>
      </c>
      <c r="C24867" s="13">
        <v>3072020</v>
      </c>
      <c r="D24867" s="13">
        <v>0.224</v>
      </c>
    </row>
    <row r="24868" spans="1:4" ht="15.75" hidden="1" customHeight="1">
      <c r="A24868" s="13" t="s">
        <v>411</v>
      </c>
      <c r="B24868" s="13">
        <v>1977</v>
      </c>
      <c r="C24868" s="13">
        <v>3125747</v>
      </c>
      <c r="D24868" s="13">
        <v>0.23100000000000001</v>
      </c>
    </row>
    <row r="24869" spans="1:4" ht="15.75" hidden="1" customHeight="1">
      <c r="A24869" s="13" t="s">
        <v>411</v>
      </c>
      <c r="B24869" s="13">
        <v>1978</v>
      </c>
      <c r="C24869" s="13">
        <v>3177947</v>
      </c>
      <c r="D24869" s="13">
        <v>0.23100000000000001</v>
      </c>
    </row>
    <row r="24870" spans="1:4" ht="15.75" hidden="1" customHeight="1">
      <c r="A24870" s="13" t="s">
        <v>411</v>
      </c>
      <c r="B24870" s="13">
        <v>1979</v>
      </c>
      <c r="C24870" s="13">
        <v>3233708</v>
      </c>
      <c r="D24870" s="13">
        <v>0.224</v>
      </c>
    </row>
    <row r="24871" spans="1:4" ht="15.75" hidden="1" customHeight="1">
      <c r="A24871" s="13" t="s">
        <v>411</v>
      </c>
      <c r="B24871" s="13">
        <v>1980</v>
      </c>
      <c r="C24871" s="13">
        <v>3297520</v>
      </c>
      <c r="D24871" s="13">
        <v>0.187</v>
      </c>
    </row>
    <row r="24872" spans="1:4" ht="15.75" hidden="1" customHeight="1">
      <c r="A24872" s="13" t="s">
        <v>411</v>
      </c>
      <c r="B24872" s="13">
        <v>1981</v>
      </c>
      <c r="C24872" s="13">
        <v>3370998</v>
      </c>
      <c r="D24872" s="13">
        <v>0.15</v>
      </c>
    </row>
    <row r="24873" spans="1:4" ht="15.75" hidden="1" customHeight="1">
      <c r="A24873" s="13" t="s">
        <v>411</v>
      </c>
      <c r="B24873" s="13">
        <v>1982</v>
      </c>
      <c r="C24873" s="13">
        <v>3453694</v>
      </c>
      <c r="D24873" s="13">
        <v>0.158</v>
      </c>
    </row>
    <row r="24874" spans="1:4" ht="15.75" hidden="1" customHeight="1">
      <c r="A24874" s="13" t="s">
        <v>411</v>
      </c>
      <c r="B24874" s="13">
        <v>1983</v>
      </c>
      <c r="C24874" s="13">
        <v>3543868</v>
      </c>
      <c r="D24874" s="13">
        <v>0.18</v>
      </c>
    </row>
    <row r="24875" spans="1:4" ht="15.75" hidden="1" customHeight="1">
      <c r="A24875" s="13" t="s">
        <v>411</v>
      </c>
      <c r="B24875" s="13">
        <v>1984</v>
      </c>
      <c r="C24875" s="13">
        <v>3639964</v>
      </c>
      <c r="D24875" s="13">
        <v>0.183</v>
      </c>
    </row>
    <row r="24876" spans="1:4" ht="15.75" hidden="1" customHeight="1">
      <c r="A24876" s="13" t="s">
        <v>411</v>
      </c>
      <c r="B24876" s="13">
        <v>1985</v>
      </c>
      <c r="C24876" s="13">
        <v>3741609</v>
      </c>
      <c r="D24876" s="13">
        <v>0.20499999999999999</v>
      </c>
    </row>
    <row r="24877" spans="1:4" ht="15.75" hidden="1" customHeight="1">
      <c r="A24877" s="13" t="s">
        <v>411</v>
      </c>
      <c r="B24877" s="13">
        <v>1986</v>
      </c>
      <c r="C24877" s="13">
        <v>3848392</v>
      </c>
      <c r="D24877" s="13">
        <v>0.20899999999999999</v>
      </c>
    </row>
    <row r="24878" spans="1:4" ht="15.75" hidden="1" customHeight="1">
      <c r="A24878" s="13" t="s">
        <v>411</v>
      </c>
      <c r="B24878" s="13">
        <v>1987</v>
      </c>
      <c r="C24878" s="13">
        <v>3959701</v>
      </c>
      <c r="D24878" s="13">
        <v>0.21299999999999999</v>
      </c>
    </row>
    <row r="24879" spans="1:4" ht="15.75" hidden="1" customHeight="1">
      <c r="A24879" s="13" t="s">
        <v>411</v>
      </c>
      <c r="B24879" s="13">
        <v>1988</v>
      </c>
      <c r="C24879" s="13">
        <v>4074966</v>
      </c>
      <c r="D24879" s="13">
        <v>0.21299999999999999</v>
      </c>
    </row>
    <row r="24880" spans="1:4" ht="15.75" hidden="1" customHeight="1">
      <c r="A24880" s="13" t="s">
        <v>411</v>
      </c>
      <c r="B24880" s="13">
        <v>1989</v>
      </c>
      <c r="C24880" s="13">
        <v>4193540</v>
      </c>
      <c r="D24880" s="13">
        <v>0.23100000000000001</v>
      </c>
    </row>
    <row r="24881" spans="1:4" ht="15.75" hidden="1" customHeight="1">
      <c r="A24881" s="13" t="s">
        <v>411</v>
      </c>
      <c r="B24881" s="13">
        <v>1990</v>
      </c>
      <c r="C24881" s="13">
        <v>4314442</v>
      </c>
      <c r="D24881" s="13">
        <v>0.51300000000000001</v>
      </c>
    </row>
    <row r="24882" spans="1:4" ht="15.75" hidden="1" customHeight="1">
      <c r="A24882" s="13" t="s">
        <v>411</v>
      </c>
      <c r="B24882" s="13">
        <v>1991</v>
      </c>
      <c r="C24882" s="13">
        <v>4437233</v>
      </c>
      <c r="D24882" s="13">
        <v>0.54600000000000004</v>
      </c>
    </row>
    <row r="24883" spans="1:4" ht="15.75" hidden="1" customHeight="1">
      <c r="A24883" s="13" t="s">
        <v>411</v>
      </c>
      <c r="B24883" s="13">
        <v>1992</v>
      </c>
      <c r="C24883" s="13">
        <v>4561117</v>
      </c>
      <c r="D24883" s="13">
        <v>0.59299999999999997</v>
      </c>
    </row>
    <row r="24884" spans="1:4" ht="15.75" hidden="1" customHeight="1">
      <c r="A24884" s="13" t="s">
        <v>411</v>
      </c>
      <c r="B24884" s="13">
        <v>1993</v>
      </c>
      <c r="C24884" s="13">
        <v>4685293</v>
      </c>
      <c r="D24884" s="13">
        <v>0.60699999999999998</v>
      </c>
    </row>
    <row r="24885" spans="1:4" ht="15.75" hidden="1" customHeight="1">
      <c r="A24885" s="13" t="s">
        <v>411</v>
      </c>
      <c r="B24885" s="13">
        <v>1994</v>
      </c>
      <c r="C24885" s="13">
        <v>4807956</v>
      </c>
      <c r="D24885" s="13">
        <v>0.63400000000000001</v>
      </c>
    </row>
    <row r="24886" spans="1:4" ht="15.75" hidden="1" customHeight="1">
      <c r="A24886" s="13" t="s">
        <v>411</v>
      </c>
      <c r="B24886" s="13">
        <v>1995</v>
      </c>
      <c r="C24886" s="13">
        <v>4927432</v>
      </c>
      <c r="D24886" s="13">
        <v>0.67100000000000004</v>
      </c>
    </row>
    <row r="24887" spans="1:4" ht="15.75" hidden="1" customHeight="1">
      <c r="A24887" s="13" t="s">
        <v>411</v>
      </c>
      <c r="B24887" s="13">
        <v>1996</v>
      </c>
      <c r="C24887" s="13">
        <v>5043920</v>
      </c>
      <c r="D24887" s="13">
        <v>0.75</v>
      </c>
    </row>
    <row r="24888" spans="1:4" ht="15.75" hidden="1" customHeight="1">
      <c r="A24888" s="13" t="s">
        <v>411</v>
      </c>
      <c r="B24888" s="13">
        <v>1997</v>
      </c>
      <c r="C24888" s="13">
        <v>5150539</v>
      </c>
      <c r="D24888" s="13">
        <v>0.79200000000000004</v>
      </c>
    </row>
    <row r="24889" spans="1:4" ht="15.75" hidden="1" customHeight="1">
      <c r="A24889" s="13" t="s">
        <v>411</v>
      </c>
      <c r="B24889" s="13">
        <v>1998</v>
      </c>
      <c r="C24889" s="13">
        <v>5246922</v>
      </c>
      <c r="D24889" s="13">
        <v>0.82</v>
      </c>
    </row>
    <row r="24890" spans="1:4" ht="15.75" hidden="1" customHeight="1">
      <c r="A24890" s="13" t="s">
        <v>411</v>
      </c>
      <c r="B24890" s="13">
        <v>1999</v>
      </c>
      <c r="C24890" s="13">
        <v>5340060</v>
      </c>
      <c r="D24890" s="13">
        <v>0.84599999999999997</v>
      </c>
    </row>
    <row r="24891" spans="1:4" ht="15.75" hidden="1" customHeight="1">
      <c r="A24891" s="13" t="s">
        <v>411</v>
      </c>
      <c r="B24891" s="13">
        <v>2000</v>
      </c>
      <c r="C24891" s="13">
        <v>5430862</v>
      </c>
      <c r="D24891" s="13">
        <v>0.96</v>
      </c>
    </row>
    <row r="24892" spans="1:4" ht="15.75" hidden="1" customHeight="1">
      <c r="A24892" s="13" t="s">
        <v>411</v>
      </c>
      <c r="B24892" s="13">
        <v>2001</v>
      </c>
      <c r="C24892" s="13">
        <v>5519714</v>
      </c>
      <c r="D24892" s="13">
        <v>1.0629999999999999</v>
      </c>
    </row>
    <row r="24893" spans="1:4" ht="15.75" hidden="1" customHeight="1">
      <c r="A24893" s="13" t="s">
        <v>411</v>
      </c>
      <c r="B24893" s="13">
        <v>2002</v>
      </c>
      <c r="C24893" s="13">
        <v>5606103</v>
      </c>
      <c r="D24893" s="13">
        <v>1.1659999999999999</v>
      </c>
    </row>
    <row r="24894" spans="1:4" ht="15.75" hidden="1" customHeight="1">
      <c r="A24894" s="13" t="s">
        <v>411</v>
      </c>
      <c r="B24894" s="13">
        <v>2003</v>
      </c>
      <c r="C24894" s="13">
        <v>5689072</v>
      </c>
      <c r="D24894" s="13">
        <v>1.2210000000000001</v>
      </c>
    </row>
    <row r="24895" spans="1:4" ht="15.75" hidden="1" customHeight="1">
      <c r="A24895" s="13" t="s">
        <v>411</v>
      </c>
      <c r="B24895" s="13">
        <v>2004</v>
      </c>
      <c r="C24895" s="13">
        <v>5768170</v>
      </c>
      <c r="D24895" s="13">
        <v>1.282</v>
      </c>
    </row>
    <row r="24896" spans="1:4" ht="15.75" hidden="1" customHeight="1">
      <c r="A24896" s="13" t="s">
        <v>411</v>
      </c>
      <c r="B24896" s="13">
        <v>2005</v>
      </c>
      <c r="C24896" s="13">
        <v>5852969</v>
      </c>
      <c r="D24896" s="13">
        <v>1.337</v>
      </c>
    </row>
    <row r="24897" spans="1:4" ht="15.75" hidden="1" customHeight="1">
      <c r="A24897" s="13" t="s">
        <v>411</v>
      </c>
      <c r="B24897" s="13">
        <v>2006</v>
      </c>
      <c r="C24897" s="13">
        <v>5946597</v>
      </c>
      <c r="D24897" s="13">
        <v>1.7569999999999999</v>
      </c>
    </row>
    <row r="24898" spans="1:4" ht="15.75" hidden="1" customHeight="1">
      <c r="A24898" s="13" t="s">
        <v>411</v>
      </c>
      <c r="B24898" s="13">
        <v>2007</v>
      </c>
      <c r="C24898" s="13">
        <v>6041355</v>
      </c>
      <c r="D24898" s="13">
        <v>1.835</v>
      </c>
    </row>
    <row r="24899" spans="1:4" ht="15.75" hidden="1" customHeight="1">
      <c r="A24899" s="13" t="s">
        <v>411</v>
      </c>
      <c r="B24899" s="13">
        <v>2008</v>
      </c>
      <c r="C24899" s="13">
        <v>6135863</v>
      </c>
      <c r="D24899" s="13">
        <v>2.1309999999999998</v>
      </c>
    </row>
    <row r="24900" spans="1:4" ht="15.75" hidden="1" customHeight="1">
      <c r="A24900" s="13" t="s">
        <v>411</v>
      </c>
      <c r="B24900" s="13">
        <v>2009</v>
      </c>
      <c r="C24900" s="13">
        <v>6229933</v>
      </c>
      <c r="D24900" s="13">
        <v>2.6669999999999998</v>
      </c>
    </row>
    <row r="24901" spans="1:4" ht="15.75" hidden="1" customHeight="1">
      <c r="A24901" s="13" t="s">
        <v>411</v>
      </c>
      <c r="B24901" s="13">
        <v>2010</v>
      </c>
      <c r="C24901" s="13">
        <v>6323425</v>
      </c>
      <c r="D24901" s="13">
        <v>3.0049999999999999</v>
      </c>
    </row>
    <row r="24902" spans="1:4" ht="15.75" hidden="1" customHeight="1">
      <c r="A24902" s="13" t="s">
        <v>411</v>
      </c>
      <c r="B24902" s="13">
        <v>2011</v>
      </c>
      <c r="C24902" s="13">
        <v>6416331</v>
      </c>
      <c r="D24902" s="13">
        <v>3.17</v>
      </c>
    </row>
    <row r="24903" spans="1:4" ht="15.75" hidden="1" customHeight="1">
      <c r="A24903" s="13" t="s">
        <v>411</v>
      </c>
      <c r="B24903" s="13">
        <v>2012</v>
      </c>
      <c r="C24903" s="13">
        <v>6508806</v>
      </c>
      <c r="D24903" s="13">
        <v>3.3980000000000001</v>
      </c>
    </row>
    <row r="24904" spans="1:4" ht="15.75" hidden="1" customHeight="1">
      <c r="A24904" s="13" t="s">
        <v>411</v>
      </c>
      <c r="B24904" s="13">
        <v>2013</v>
      </c>
      <c r="C24904" s="13">
        <v>6600736</v>
      </c>
      <c r="D24904" s="13">
        <v>4.2610000000000001</v>
      </c>
    </row>
    <row r="24905" spans="1:4" ht="15.75" hidden="1" customHeight="1">
      <c r="A24905" s="13" t="s">
        <v>411</v>
      </c>
      <c r="B24905" s="13">
        <v>2014</v>
      </c>
      <c r="C24905" s="13">
        <v>6691467</v>
      </c>
      <c r="D24905" s="13">
        <v>4.45</v>
      </c>
    </row>
    <row r="24906" spans="1:4" ht="15.75" hidden="1" customHeight="1">
      <c r="A24906" s="13" t="s">
        <v>411</v>
      </c>
      <c r="B24906" s="13">
        <v>2015</v>
      </c>
      <c r="C24906" s="13">
        <v>6787420</v>
      </c>
      <c r="D24906" s="13">
        <v>9.2289999999999992</v>
      </c>
    </row>
    <row r="24907" spans="1:4" ht="15.75" hidden="1" customHeight="1">
      <c r="A24907" s="13" t="s">
        <v>411</v>
      </c>
      <c r="B24907" s="13">
        <v>2016</v>
      </c>
      <c r="C24907" s="13">
        <v>6891366</v>
      </c>
      <c r="D24907" s="13">
        <v>16.457999999999998</v>
      </c>
    </row>
    <row r="24908" spans="1:4" ht="15.75" hidden="1" customHeight="1">
      <c r="A24908" s="13" t="s">
        <v>411</v>
      </c>
      <c r="B24908" s="13">
        <v>2017</v>
      </c>
      <c r="C24908" s="13">
        <v>6997925</v>
      </c>
      <c r="D24908" s="13">
        <v>19.684000000000001</v>
      </c>
    </row>
    <row r="24909" spans="1:4" ht="15.75" hidden="1" customHeight="1">
      <c r="A24909" s="13" t="s">
        <v>411</v>
      </c>
      <c r="B24909" s="13">
        <v>2018</v>
      </c>
      <c r="C24909" s="13">
        <v>7105008</v>
      </c>
      <c r="D24909" s="13">
        <v>20.558</v>
      </c>
    </row>
    <row r="24910" spans="1:4" ht="15.75" hidden="1" customHeight="1">
      <c r="A24910" s="13" t="s">
        <v>411</v>
      </c>
      <c r="B24910" s="13">
        <v>2019</v>
      </c>
      <c r="C24910" s="13">
        <v>7212058</v>
      </c>
      <c r="D24910" s="13">
        <v>19.596</v>
      </c>
    </row>
    <row r="24911" spans="1:4" ht="15.75" hidden="1" customHeight="1">
      <c r="A24911" s="13" t="s">
        <v>411</v>
      </c>
      <c r="B24911" s="13">
        <v>2020</v>
      </c>
      <c r="C24911" s="13">
        <v>7319397</v>
      </c>
      <c r="D24911" s="13">
        <v>20.488</v>
      </c>
    </row>
    <row r="24912" spans="1:4" ht="15.75" hidden="1" customHeight="1">
      <c r="A24912" s="13" t="s">
        <v>411</v>
      </c>
      <c r="B24912" s="13">
        <v>2021</v>
      </c>
      <c r="C24912" s="13">
        <v>7425055</v>
      </c>
      <c r="D24912" s="13">
        <v>20.777999999999999</v>
      </c>
    </row>
    <row r="24913" spans="1:4" ht="15.75" hidden="1" customHeight="1">
      <c r="A24913" s="13" t="s">
        <v>281</v>
      </c>
      <c r="B24913" s="13">
        <v>1830</v>
      </c>
      <c r="C24913" s="13">
        <v>695058</v>
      </c>
      <c r="D24913" s="13">
        <v>0</v>
      </c>
    </row>
    <row r="24914" spans="1:4" ht="15.75" hidden="1" customHeight="1">
      <c r="A24914" s="13" t="s">
        <v>281</v>
      </c>
      <c r="B24914" s="13">
        <v>1831</v>
      </c>
      <c r="C24914" s="13">
        <v>706453</v>
      </c>
      <c r="D24914" s="13">
        <v>0</v>
      </c>
    </row>
    <row r="24915" spans="1:4" ht="15.75" hidden="1" customHeight="1">
      <c r="A24915" s="13" t="s">
        <v>281</v>
      </c>
      <c r="B24915" s="13">
        <v>1832</v>
      </c>
      <c r="C24915" s="13">
        <v>718035</v>
      </c>
      <c r="D24915" s="13">
        <v>0</v>
      </c>
    </row>
    <row r="24916" spans="1:4" ht="15.75" hidden="1" customHeight="1">
      <c r="A24916" s="13" t="s">
        <v>281</v>
      </c>
      <c r="B24916" s="13">
        <v>1833</v>
      </c>
      <c r="C24916" s="13">
        <v>729807</v>
      </c>
      <c r="D24916" s="13">
        <v>0</v>
      </c>
    </row>
    <row r="24917" spans="1:4" ht="15.75" hidden="1" customHeight="1">
      <c r="A24917" s="13" t="s">
        <v>281</v>
      </c>
      <c r="B24917" s="13">
        <v>1850</v>
      </c>
      <c r="C24917" s="13">
        <v>962199</v>
      </c>
      <c r="D24917" s="13">
        <v>1E-3</v>
      </c>
    </row>
    <row r="24918" spans="1:4" ht="15.75" hidden="1" customHeight="1">
      <c r="A24918" s="13" t="s">
        <v>281</v>
      </c>
      <c r="B24918" s="13">
        <v>1851</v>
      </c>
      <c r="C24918" s="13">
        <v>977785</v>
      </c>
    </row>
    <row r="24919" spans="1:4" ht="15.75" hidden="1" customHeight="1">
      <c r="A24919" s="13" t="s">
        <v>281</v>
      </c>
      <c r="B24919" s="13">
        <v>1852</v>
      </c>
      <c r="C24919" s="13">
        <v>993623</v>
      </c>
    </row>
    <row r="24920" spans="1:4" ht="15.75" hidden="1" customHeight="1">
      <c r="A24920" s="13" t="s">
        <v>281</v>
      </c>
      <c r="B24920" s="13">
        <v>1853</v>
      </c>
      <c r="C24920" s="13">
        <v>1009718</v>
      </c>
    </row>
    <row r="24921" spans="1:4" ht="15.75" hidden="1" customHeight="1">
      <c r="A24921" s="13" t="s">
        <v>281</v>
      </c>
      <c r="B24921" s="13">
        <v>1854</v>
      </c>
      <c r="C24921" s="13">
        <v>1026073</v>
      </c>
    </row>
    <row r="24922" spans="1:4" ht="15.75" hidden="1" customHeight="1">
      <c r="A24922" s="13" t="s">
        <v>281</v>
      </c>
      <c r="B24922" s="13">
        <v>1855</v>
      </c>
      <c r="C24922" s="13">
        <v>1042693</v>
      </c>
      <c r="D24922" s="13">
        <v>2E-3</v>
      </c>
    </row>
    <row r="24923" spans="1:4" ht="15.75" hidden="1" customHeight="1">
      <c r="A24923" s="13" t="s">
        <v>281</v>
      </c>
      <c r="B24923" s="13">
        <v>1856</v>
      </c>
      <c r="C24923" s="13">
        <v>1059583</v>
      </c>
    </row>
    <row r="24924" spans="1:4" ht="15.75" hidden="1" customHeight="1">
      <c r="A24924" s="13" t="s">
        <v>281</v>
      </c>
      <c r="B24924" s="13">
        <v>1857</v>
      </c>
      <c r="C24924" s="13">
        <v>1076746</v>
      </c>
    </row>
    <row r="24925" spans="1:4" ht="15.75" hidden="1" customHeight="1">
      <c r="A24925" s="13" t="s">
        <v>281</v>
      </c>
      <c r="B24925" s="13">
        <v>1858</v>
      </c>
      <c r="C24925" s="13">
        <v>1094187</v>
      </c>
      <c r="D24925" s="13">
        <v>3.0000000000000001E-3</v>
      </c>
    </row>
    <row r="24926" spans="1:4" ht="15.75" hidden="1" customHeight="1">
      <c r="A24926" s="13" t="s">
        <v>281</v>
      </c>
      <c r="B24926" s="13">
        <v>1859</v>
      </c>
      <c r="C24926" s="13">
        <v>1111910</v>
      </c>
      <c r="D24926" s="13">
        <v>3.0000000000000001E-3</v>
      </c>
    </row>
    <row r="24927" spans="1:4" ht="15.75" hidden="1" customHeight="1">
      <c r="A24927" s="13" t="s">
        <v>281</v>
      </c>
      <c r="B24927" s="13">
        <v>1860</v>
      </c>
      <c r="C24927" s="13">
        <v>1129921</v>
      </c>
      <c r="D24927" s="13">
        <v>5.0000000000000001E-3</v>
      </c>
    </row>
    <row r="24928" spans="1:4" ht="15.75" hidden="1" customHeight="1">
      <c r="A24928" s="13" t="s">
        <v>281</v>
      </c>
      <c r="B24928" s="13">
        <v>1861</v>
      </c>
      <c r="C24928" s="13">
        <v>1148223</v>
      </c>
      <c r="D24928" s="13">
        <v>6.0000000000000001E-3</v>
      </c>
    </row>
    <row r="24929" spans="1:4" ht="15.75" hidden="1" customHeight="1">
      <c r="A24929" s="13" t="s">
        <v>281</v>
      </c>
      <c r="B24929" s="13">
        <v>1862</v>
      </c>
      <c r="C24929" s="13">
        <v>1166822</v>
      </c>
      <c r="D24929" s="13">
        <v>5.0000000000000001E-3</v>
      </c>
    </row>
    <row r="24930" spans="1:4" ht="15.75" hidden="1" customHeight="1">
      <c r="A24930" s="13" t="s">
        <v>281</v>
      </c>
      <c r="B24930" s="13">
        <v>1863</v>
      </c>
      <c r="C24930" s="13">
        <v>1185722</v>
      </c>
      <c r="D24930" s="13">
        <v>5.0000000000000001E-3</v>
      </c>
    </row>
    <row r="24931" spans="1:4" ht="15.75" hidden="1" customHeight="1">
      <c r="A24931" s="13" t="s">
        <v>281</v>
      </c>
      <c r="B24931" s="13">
        <v>1864</v>
      </c>
      <c r="C24931" s="13">
        <v>1204928</v>
      </c>
      <c r="D24931" s="13">
        <v>6.0000000000000001E-3</v>
      </c>
    </row>
    <row r="24932" spans="1:4" ht="15.75" hidden="1" customHeight="1">
      <c r="A24932" s="13" t="s">
        <v>281</v>
      </c>
      <c r="B24932" s="13">
        <v>1865</v>
      </c>
      <c r="C24932" s="13">
        <v>1224444</v>
      </c>
      <c r="D24932" s="13">
        <v>6.0000000000000001E-3</v>
      </c>
    </row>
    <row r="24933" spans="1:4" ht="15.75" hidden="1" customHeight="1">
      <c r="A24933" s="13" t="s">
        <v>281</v>
      </c>
      <c r="B24933" s="13">
        <v>1866</v>
      </c>
      <c r="C24933" s="13">
        <v>1244278</v>
      </c>
      <c r="D24933" s="13">
        <v>1.7999999999999999E-2</v>
      </c>
    </row>
    <row r="24934" spans="1:4" ht="15.75" hidden="1" customHeight="1">
      <c r="A24934" s="13" t="s">
        <v>281</v>
      </c>
      <c r="B24934" s="13">
        <v>1867</v>
      </c>
      <c r="C24934" s="13">
        <v>1264432</v>
      </c>
      <c r="D24934" s="13">
        <v>2.1000000000000001E-2</v>
      </c>
    </row>
    <row r="24935" spans="1:4" ht="15.75" hidden="1" customHeight="1">
      <c r="A24935" s="13" t="s">
        <v>281</v>
      </c>
      <c r="B24935" s="13">
        <v>1868</v>
      </c>
      <c r="C24935" s="13">
        <v>1284912</v>
      </c>
      <c r="D24935" s="13">
        <v>1.7999999999999999E-2</v>
      </c>
    </row>
    <row r="24936" spans="1:4" ht="15.75" hidden="1" customHeight="1">
      <c r="A24936" s="13" t="s">
        <v>281</v>
      </c>
      <c r="B24936" s="13">
        <v>1869</v>
      </c>
      <c r="C24936" s="13">
        <v>1305725</v>
      </c>
      <c r="D24936" s="13">
        <v>2.4E-2</v>
      </c>
    </row>
    <row r="24937" spans="1:4" ht="15.75" hidden="1" customHeight="1">
      <c r="A24937" s="13" t="s">
        <v>281</v>
      </c>
      <c r="B24937" s="13">
        <v>1870</v>
      </c>
      <c r="C24937" s="13">
        <v>1326874</v>
      </c>
      <c r="D24937" s="13">
        <v>2.5999999999999999E-2</v>
      </c>
    </row>
    <row r="24938" spans="1:4" ht="15.75" hidden="1" customHeight="1">
      <c r="A24938" s="13" t="s">
        <v>281</v>
      </c>
      <c r="B24938" s="13">
        <v>1871</v>
      </c>
      <c r="C24938" s="13">
        <v>1348366</v>
      </c>
      <c r="D24938" s="13">
        <v>3.5000000000000003E-2</v>
      </c>
    </row>
    <row r="24939" spans="1:4" ht="15.75" hidden="1" customHeight="1">
      <c r="A24939" s="13" t="s">
        <v>281</v>
      </c>
      <c r="B24939" s="13">
        <v>1872</v>
      </c>
      <c r="C24939" s="13">
        <v>1370206</v>
      </c>
      <c r="D24939" s="13">
        <v>3.5999999999999997E-2</v>
      </c>
    </row>
    <row r="24940" spans="1:4" ht="15.75" hidden="1" customHeight="1">
      <c r="A24940" s="13" t="s">
        <v>281</v>
      </c>
      <c r="B24940" s="13">
        <v>1873</v>
      </c>
      <c r="C24940" s="13">
        <v>1392400</v>
      </c>
      <c r="D24940" s="13">
        <v>3.4000000000000002E-2</v>
      </c>
    </row>
    <row r="24941" spans="1:4" ht="15.75" hidden="1" customHeight="1">
      <c r="A24941" s="13" t="s">
        <v>281</v>
      </c>
      <c r="B24941" s="13">
        <v>1874</v>
      </c>
      <c r="C24941" s="13">
        <v>1414953</v>
      </c>
      <c r="D24941" s="13">
        <v>4.1000000000000002E-2</v>
      </c>
    </row>
    <row r="24942" spans="1:4" ht="15.75" hidden="1" customHeight="1">
      <c r="A24942" s="13" t="s">
        <v>281</v>
      </c>
      <c r="B24942" s="13">
        <v>1875</v>
      </c>
      <c r="C24942" s="13">
        <v>1437871</v>
      </c>
      <c r="D24942" s="13">
        <v>4.7E-2</v>
      </c>
    </row>
    <row r="24943" spans="1:4" ht="15.75" hidden="1" customHeight="1">
      <c r="A24943" s="13" t="s">
        <v>281</v>
      </c>
      <c r="B24943" s="13">
        <v>1876</v>
      </c>
      <c r="C24943" s="13">
        <v>1461160</v>
      </c>
      <c r="D24943" s="13">
        <v>5.8000000000000003E-2</v>
      </c>
    </row>
    <row r="24944" spans="1:4" ht="15.75" hidden="1" customHeight="1">
      <c r="A24944" s="13" t="s">
        <v>281</v>
      </c>
      <c r="B24944" s="13">
        <v>1877</v>
      </c>
      <c r="C24944" s="13">
        <v>1484827</v>
      </c>
      <c r="D24944" s="13">
        <v>0.06</v>
      </c>
    </row>
    <row r="24945" spans="1:4" ht="15.75" hidden="1" customHeight="1">
      <c r="A24945" s="13" t="s">
        <v>281</v>
      </c>
      <c r="B24945" s="13">
        <v>1878</v>
      </c>
      <c r="C24945" s="13">
        <v>1508877</v>
      </c>
      <c r="D24945" s="13">
        <v>7.8E-2</v>
      </c>
    </row>
    <row r="24946" spans="1:4" ht="15.75" hidden="1" customHeight="1">
      <c r="A24946" s="13" t="s">
        <v>281</v>
      </c>
      <c r="B24946" s="13">
        <v>1879</v>
      </c>
      <c r="C24946" s="13">
        <v>1533316</v>
      </c>
      <c r="D24946" s="13">
        <v>0.08</v>
      </c>
    </row>
    <row r="24947" spans="1:4" ht="15.75" hidden="1" customHeight="1">
      <c r="A24947" s="13" t="s">
        <v>281</v>
      </c>
      <c r="B24947" s="13">
        <v>1880</v>
      </c>
      <c r="C24947" s="13">
        <v>1558152</v>
      </c>
      <c r="D24947" s="13">
        <v>9.4E-2</v>
      </c>
    </row>
    <row r="24948" spans="1:4" ht="15.75" hidden="1" customHeight="1">
      <c r="A24948" s="13" t="s">
        <v>281</v>
      </c>
      <c r="B24948" s="13">
        <v>1881</v>
      </c>
      <c r="C24948" s="13">
        <v>1583389</v>
      </c>
      <c r="D24948" s="13">
        <v>9.9000000000000005E-2</v>
      </c>
    </row>
    <row r="24949" spans="1:4" ht="15.75" hidden="1" customHeight="1">
      <c r="A24949" s="13" t="s">
        <v>281</v>
      </c>
      <c r="B24949" s="13">
        <v>1882</v>
      </c>
      <c r="C24949" s="13">
        <v>1609035</v>
      </c>
      <c r="D24949" s="13">
        <v>0.104</v>
      </c>
    </row>
    <row r="24950" spans="1:4" ht="15.75" hidden="1" customHeight="1">
      <c r="A24950" s="13" t="s">
        <v>281</v>
      </c>
      <c r="B24950" s="13">
        <v>1883</v>
      </c>
      <c r="C24950" s="13">
        <v>1635097</v>
      </c>
      <c r="D24950" s="13">
        <v>0.11799999999999999</v>
      </c>
    </row>
    <row r="24951" spans="1:4" ht="15.75" hidden="1" customHeight="1">
      <c r="A24951" s="13" t="s">
        <v>281</v>
      </c>
      <c r="B24951" s="13">
        <v>1884</v>
      </c>
      <c r="C24951" s="13">
        <v>1661580</v>
      </c>
      <c r="D24951" s="13">
        <v>0.12</v>
      </c>
    </row>
    <row r="24952" spans="1:4" ht="15.75" hidden="1" customHeight="1">
      <c r="A24952" s="13" t="s">
        <v>281</v>
      </c>
      <c r="B24952" s="13">
        <v>1885</v>
      </c>
      <c r="C24952" s="13">
        <v>1688492</v>
      </c>
      <c r="D24952" s="13">
        <v>0.13100000000000001</v>
      </c>
    </row>
    <row r="24953" spans="1:4" ht="15.75" hidden="1" customHeight="1">
      <c r="A24953" s="13" t="s">
        <v>281</v>
      </c>
      <c r="B24953" s="13">
        <v>1886</v>
      </c>
      <c r="C24953" s="13">
        <v>1715841</v>
      </c>
      <c r="D24953" s="13">
        <v>0.13400000000000001</v>
      </c>
    </row>
    <row r="24954" spans="1:4" ht="15.75" hidden="1" customHeight="1">
      <c r="A24954" s="13" t="s">
        <v>281</v>
      </c>
      <c r="B24954" s="13">
        <v>1887</v>
      </c>
      <c r="C24954" s="13">
        <v>1743632</v>
      </c>
      <c r="D24954" s="13">
        <v>0.14199999999999999</v>
      </c>
    </row>
    <row r="24955" spans="1:4" ht="15.75" hidden="1" customHeight="1">
      <c r="A24955" s="13" t="s">
        <v>281</v>
      </c>
      <c r="B24955" s="13">
        <v>1888</v>
      </c>
      <c r="C24955" s="13">
        <v>1771873</v>
      </c>
      <c r="D24955" s="13">
        <v>0.14799999999999999</v>
      </c>
    </row>
    <row r="24956" spans="1:4" ht="15.75" hidden="1" customHeight="1">
      <c r="A24956" s="13" t="s">
        <v>281</v>
      </c>
      <c r="B24956" s="13">
        <v>1889</v>
      </c>
      <c r="C24956" s="13">
        <v>1800571</v>
      </c>
      <c r="D24956" s="13">
        <v>0.16</v>
      </c>
    </row>
    <row r="24957" spans="1:4" ht="15.75" hidden="1" customHeight="1">
      <c r="A24957" s="13" t="s">
        <v>281</v>
      </c>
      <c r="B24957" s="13">
        <v>1890</v>
      </c>
      <c r="C24957" s="13">
        <v>1829735</v>
      </c>
      <c r="D24957" s="13">
        <v>0.18099999999999999</v>
      </c>
    </row>
    <row r="24958" spans="1:4" ht="15.75" hidden="1" customHeight="1">
      <c r="A24958" s="13" t="s">
        <v>281</v>
      </c>
      <c r="B24958" s="13">
        <v>1891</v>
      </c>
      <c r="C24958" s="13">
        <v>1859370</v>
      </c>
      <c r="D24958" s="13">
        <v>0.19900000000000001</v>
      </c>
    </row>
    <row r="24959" spans="1:4" ht="15.75" hidden="1" customHeight="1">
      <c r="A24959" s="13" t="s">
        <v>281</v>
      </c>
      <c r="B24959" s="13">
        <v>1892</v>
      </c>
      <c r="C24959" s="13">
        <v>1889486</v>
      </c>
      <c r="D24959" s="13">
        <v>0.21099999999999999</v>
      </c>
    </row>
    <row r="24960" spans="1:4" ht="15.75" hidden="1" customHeight="1">
      <c r="A24960" s="13" t="s">
        <v>281</v>
      </c>
      <c r="B24960" s="13">
        <v>1893</v>
      </c>
      <c r="C24960" s="13">
        <v>1920089</v>
      </c>
      <c r="D24960" s="13">
        <v>0.247</v>
      </c>
    </row>
    <row r="24961" spans="1:4" ht="15.75" hidden="1" customHeight="1">
      <c r="A24961" s="13" t="s">
        <v>281</v>
      </c>
      <c r="B24961" s="13">
        <v>1894</v>
      </c>
      <c r="C24961" s="13">
        <v>1951188</v>
      </c>
      <c r="D24961" s="13">
        <v>0.252</v>
      </c>
    </row>
    <row r="24962" spans="1:4" ht="15.75" hidden="1" customHeight="1">
      <c r="A24962" s="13" t="s">
        <v>281</v>
      </c>
      <c r="B24962" s="13">
        <v>1895</v>
      </c>
      <c r="C24962" s="13">
        <v>1982790</v>
      </c>
      <c r="D24962" s="13">
        <v>0.28899999999999998</v>
      </c>
    </row>
    <row r="24963" spans="1:4" ht="15.75" hidden="1" customHeight="1">
      <c r="A24963" s="13" t="s">
        <v>281</v>
      </c>
      <c r="B24963" s="13">
        <v>1896</v>
      </c>
      <c r="C24963" s="13">
        <v>2014904</v>
      </c>
      <c r="D24963" s="13">
        <v>0.29499999999999998</v>
      </c>
    </row>
    <row r="24964" spans="1:4" ht="15.75" hidden="1" customHeight="1">
      <c r="A24964" s="13" t="s">
        <v>281</v>
      </c>
      <c r="B24964" s="13">
        <v>1897</v>
      </c>
      <c r="C24964" s="13">
        <v>2047538</v>
      </c>
      <c r="D24964" s="13">
        <v>0.34100000000000003</v>
      </c>
    </row>
    <row r="24965" spans="1:4" ht="15.75" hidden="1" customHeight="1">
      <c r="A24965" s="13" t="s">
        <v>281</v>
      </c>
      <c r="B24965" s="13">
        <v>1898</v>
      </c>
      <c r="C24965" s="13">
        <v>2080701</v>
      </c>
      <c r="D24965" s="13">
        <v>0.38200000000000001</v>
      </c>
    </row>
    <row r="24966" spans="1:4" ht="15.75" hidden="1" customHeight="1">
      <c r="A24966" s="13" t="s">
        <v>281</v>
      </c>
      <c r="B24966" s="13">
        <v>1899</v>
      </c>
      <c r="C24966" s="13">
        <v>2114401</v>
      </c>
      <c r="D24966" s="13">
        <v>0.443</v>
      </c>
    </row>
    <row r="24967" spans="1:4" ht="15.75" hidden="1" customHeight="1">
      <c r="A24967" s="13" t="s">
        <v>281</v>
      </c>
      <c r="B24967" s="13">
        <v>1900</v>
      </c>
      <c r="C24967" s="13">
        <v>2148646</v>
      </c>
      <c r="D24967" s="13">
        <v>0.502</v>
      </c>
    </row>
    <row r="24968" spans="1:4" ht="15.75" hidden="1" customHeight="1">
      <c r="A24968" s="13" t="s">
        <v>281</v>
      </c>
      <c r="B24968" s="13">
        <v>1901</v>
      </c>
      <c r="C24968" s="13">
        <v>2183446</v>
      </c>
      <c r="D24968" s="13">
        <v>0.51500000000000001</v>
      </c>
    </row>
    <row r="24969" spans="1:4" ht="15.75" hidden="1" customHeight="1">
      <c r="A24969" s="13" t="s">
        <v>281</v>
      </c>
      <c r="B24969" s="13">
        <v>1902</v>
      </c>
      <c r="C24969" s="13">
        <v>2218809</v>
      </c>
      <c r="D24969" s="13">
        <v>0.498</v>
      </c>
    </row>
    <row r="24970" spans="1:4" ht="15.75" hidden="1" customHeight="1">
      <c r="A24970" s="13" t="s">
        <v>281</v>
      </c>
      <c r="B24970" s="13">
        <v>1903</v>
      </c>
      <c r="C24970" s="13">
        <v>2254746</v>
      </c>
      <c r="D24970" s="13">
        <v>0.48699999999999999</v>
      </c>
    </row>
    <row r="24971" spans="1:4" ht="15.75" hidden="1" customHeight="1">
      <c r="A24971" s="13" t="s">
        <v>281</v>
      </c>
      <c r="B24971" s="13">
        <v>1904</v>
      </c>
      <c r="C24971" s="13">
        <v>2291264</v>
      </c>
      <c r="D24971" s="13">
        <v>0.54200000000000004</v>
      </c>
    </row>
    <row r="24972" spans="1:4" ht="15.75" hidden="1" customHeight="1">
      <c r="A24972" s="13" t="s">
        <v>281</v>
      </c>
      <c r="B24972" s="13">
        <v>1905</v>
      </c>
      <c r="C24972" s="13">
        <v>2328373</v>
      </c>
      <c r="D24972" s="13">
        <v>0.48399999999999999</v>
      </c>
    </row>
    <row r="24973" spans="1:4" ht="15.75" hidden="1" customHeight="1">
      <c r="A24973" s="13" t="s">
        <v>281</v>
      </c>
      <c r="B24973" s="13">
        <v>1906</v>
      </c>
      <c r="C24973" s="13">
        <v>2366084</v>
      </c>
      <c r="D24973" s="13">
        <v>0.55200000000000005</v>
      </c>
    </row>
    <row r="24974" spans="1:4" ht="15.75" hidden="1" customHeight="1">
      <c r="A24974" s="13" t="s">
        <v>281</v>
      </c>
      <c r="B24974" s="13">
        <v>1907</v>
      </c>
      <c r="C24974" s="13">
        <v>2404405</v>
      </c>
      <c r="D24974" s="13">
        <v>0.61799999999999999</v>
      </c>
    </row>
    <row r="24975" spans="1:4" ht="15.75" hidden="1" customHeight="1">
      <c r="A24975" s="13" t="s">
        <v>281</v>
      </c>
      <c r="B24975" s="13">
        <v>1908</v>
      </c>
      <c r="C24975" s="13">
        <v>2443347</v>
      </c>
      <c r="D24975" s="13">
        <v>0.622</v>
      </c>
    </row>
    <row r="24976" spans="1:4" ht="15.75" hidden="1" customHeight="1">
      <c r="A24976" s="13" t="s">
        <v>281</v>
      </c>
      <c r="B24976" s="13">
        <v>1909</v>
      </c>
      <c r="C24976" s="13">
        <v>2458540</v>
      </c>
      <c r="D24976" s="13">
        <v>0.65600000000000003</v>
      </c>
    </row>
    <row r="24977" spans="1:4" ht="15.75" hidden="1" customHeight="1">
      <c r="A24977" s="13" t="s">
        <v>281</v>
      </c>
      <c r="B24977" s="13">
        <v>1910</v>
      </c>
      <c r="C24977" s="13">
        <v>2450389</v>
      </c>
      <c r="D24977" s="13">
        <v>0.64400000000000002</v>
      </c>
    </row>
    <row r="24978" spans="1:4" ht="15.75" hidden="1" customHeight="1">
      <c r="A24978" s="13" t="s">
        <v>281</v>
      </c>
      <c r="B24978" s="13">
        <v>1911</v>
      </c>
      <c r="C24978" s="13">
        <v>2419277</v>
      </c>
      <c r="D24978" s="13">
        <v>0.66700000000000004</v>
      </c>
    </row>
    <row r="24979" spans="1:4" ht="15.75" hidden="1" customHeight="1">
      <c r="A24979" s="13" t="s">
        <v>281</v>
      </c>
      <c r="B24979" s="13">
        <v>1912</v>
      </c>
      <c r="C24979" s="13">
        <v>2365569</v>
      </c>
      <c r="D24979" s="13">
        <v>0.75600000000000001</v>
      </c>
    </row>
    <row r="24980" spans="1:4" ht="15.75" hidden="1" customHeight="1">
      <c r="A24980" s="13" t="s">
        <v>281</v>
      </c>
      <c r="B24980" s="13">
        <v>1913</v>
      </c>
      <c r="C24980" s="13">
        <v>2289615</v>
      </c>
      <c r="D24980" s="13">
        <v>0.82099999999999995</v>
      </c>
    </row>
    <row r="24981" spans="1:4" ht="15.75" hidden="1" customHeight="1">
      <c r="A24981" s="13" t="s">
        <v>281</v>
      </c>
      <c r="B24981" s="13">
        <v>1914</v>
      </c>
      <c r="C24981" s="13">
        <v>2216099</v>
      </c>
      <c r="D24981" s="13">
        <v>0.74099999999999999</v>
      </c>
    </row>
    <row r="24982" spans="1:4" ht="15.75" hidden="1" customHeight="1">
      <c r="A24982" s="13" t="s">
        <v>281</v>
      </c>
      <c r="B24982" s="13">
        <v>1915</v>
      </c>
      <c r="C24982" s="13">
        <v>2144944</v>
      </c>
      <c r="D24982" s="13">
        <v>0.68</v>
      </c>
    </row>
    <row r="24983" spans="1:4" ht="15.75" hidden="1" customHeight="1">
      <c r="A24983" s="13" t="s">
        <v>281</v>
      </c>
      <c r="B24983" s="13">
        <v>1916</v>
      </c>
      <c r="C24983" s="13">
        <v>2076073</v>
      </c>
      <c r="D24983" s="13">
        <v>0.72499999999999998</v>
      </c>
    </row>
    <row r="24984" spans="1:4" ht="15.75" hidden="1" customHeight="1">
      <c r="A24984" s="13" t="s">
        <v>281</v>
      </c>
      <c r="B24984" s="13">
        <v>1917</v>
      </c>
      <c r="C24984" s="13">
        <v>2009414</v>
      </c>
      <c r="D24984" s="13">
        <v>0.66700000000000004</v>
      </c>
    </row>
    <row r="24985" spans="1:4" ht="15.75" hidden="1" customHeight="1">
      <c r="A24985" s="13" t="s">
        <v>281</v>
      </c>
      <c r="B24985" s="13">
        <v>1918</v>
      </c>
      <c r="C24985" s="13">
        <v>1945275</v>
      </c>
      <c r="D24985" s="13">
        <v>0.26600000000000001</v>
      </c>
    </row>
    <row r="24986" spans="1:4" ht="15.75" hidden="1" customHeight="1">
      <c r="A24986" s="13" t="s">
        <v>281</v>
      </c>
      <c r="B24986" s="13">
        <v>1919</v>
      </c>
      <c r="C24986" s="13">
        <v>1895880</v>
      </c>
      <c r="D24986" s="13">
        <v>0.22700000000000001</v>
      </c>
    </row>
    <row r="24987" spans="1:4" ht="15.75" hidden="1" customHeight="1">
      <c r="A24987" s="13" t="s">
        <v>281</v>
      </c>
      <c r="B24987" s="13">
        <v>1920</v>
      </c>
      <c r="C24987" s="13">
        <v>1860798</v>
      </c>
      <c r="D24987" s="13">
        <v>0.20699999999999999</v>
      </c>
    </row>
    <row r="24988" spans="1:4" ht="15.75" hidden="1" customHeight="1">
      <c r="A24988" s="13" t="s">
        <v>281</v>
      </c>
      <c r="B24988" s="13">
        <v>1921</v>
      </c>
      <c r="C24988" s="13">
        <v>1839607</v>
      </c>
      <c r="D24988" s="13">
        <v>0.22500000000000001</v>
      </c>
    </row>
    <row r="24989" spans="1:4" ht="15.75" hidden="1" customHeight="1">
      <c r="A24989" s="13" t="s">
        <v>281</v>
      </c>
      <c r="B24989" s="13">
        <v>1922</v>
      </c>
      <c r="C24989" s="13">
        <v>1831902</v>
      </c>
      <c r="D24989" s="13">
        <v>0.27400000000000002</v>
      </c>
    </row>
    <row r="24990" spans="1:4" ht="15.75" hidden="1" customHeight="1">
      <c r="A24990" s="13" t="s">
        <v>281</v>
      </c>
      <c r="B24990" s="13">
        <v>1923</v>
      </c>
      <c r="C24990" s="13">
        <v>1837292</v>
      </c>
      <c r="D24990" s="13">
        <v>0.30299999999999999</v>
      </c>
    </row>
    <row r="24991" spans="1:4" ht="15.75" hidden="1" customHeight="1">
      <c r="A24991" s="13" t="s">
        <v>281</v>
      </c>
      <c r="B24991" s="13">
        <v>1924</v>
      </c>
      <c r="C24991" s="13">
        <v>1842696</v>
      </c>
      <c r="D24991" s="13">
        <v>0.36099999999999999</v>
      </c>
    </row>
    <row r="24992" spans="1:4" ht="15.75" hidden="1" customHeight="1">
      <c r="A24992" s="13" t="s">
        <v>281</v>
      </c>
      <c r="B24992" s="13">
        <v>1925</v>
      </c>
      <c r="C24992" s="13">
        <v>1848117</v>
      </c>
      <c r="D24992" s="13">
        <v>0.35599999999999998</v>
      </c>
    </row>
    <row r="24993" spans="1:4" ht="15.75" hidden="1" customHeight="1">
      <c r="A24993" s="13" t="s">
        <v>281</v>
      </c>
      <c r="B24993" s="13">
        <v>1926</v>
      </c>
      <c r="C24993" s="13">
        <v>1853554</v>
      </c>
      <c r="D24993" s="13">
        <v>0.51600000000000001</v>
      </c>
    </row>
    <row r="24994" spans="1:4" ht="15.75" hidden="1" customHeight="1">
      <c r="A24994" s="13" t="s">
        <v>281</v>
      </c>
      <c r="B24994" s="13">
        <v>1927</v>
      </c>
      <c r="C24994" s="13">
        <v>1859007</v>
      </c>
      <c r="D24994" s="13">
        <v>0.64100000000000001</v>
      </c>
    </row>
    <row r="24995" spans="1:4" ht="15.75" hidden="1" customHeight="1">
      <c r="A24995" s="13" t="s">
        <v>281</v>
      </c>
      <c r="B24995" s="13">
        <v>1928</v>
      </c>
      <c r="C24995" s="13">
        <v>1864476</v>
      </c>
      <c r="D24995" s="13">
        <v>0.70799999999999996</v>
      </c>
    </row>
    <row r="24996" spans="1:4" ht="15.75" hidden="1" customHeight="1">
      <c r="A24996" s="13" t="s">
        <v>281</v>
      </c>
      <c r="B24996" s="13">
        <v>1929</v>
      </c>
      <c r="C24996" s="13">
        <v>1869852</v>
      </c>
      <c r="D24996" s="13">
        <v>0.76200000000000001</v>
      </c>
    </row>
    <row r="24997" spans="1:4" ht="15.75" hidden="1" customHeight="1">
      <c r="A24997" s="13" t="s">
        <v>281</v>
      </c>
      <c r="B24997" s="13">
        <v>1930</v>
      </c>
      <c r="C24997" s="13">
        <v>1875135</v>
      </c>
      <c r="D24997" s="13">
        <v>1.042</v>
      </c>
    </row>
    <row r="24998" spans="1:4" ht="15.75" hidden="1" customHeight="1">
      <c r="A24998" s="13" t="s">
        <v>281</v>
      </c>
      <c r="B24998" s="13">
        <v>1931</v>
      </c>
      <c r="C24998" s="13">
        <v>1880325</v>
      </c>
      <c r="D24998" s="13">
        <v>1.252</v>
      </c>
    </row>
    <row r="24999" spans="1:4" ht="15.75" hidden="1" customHeight="1">
      <c r="A24999" s="13" t="s">
        <v>281</v>
      </c>
      <c r="B24999" s="13">
        <v>1932</v>
      </c>
      <c r="C24999" s="13">
        <v>1885420</v>
      </c>
      <c r="D24999" s="13">
        <v>1.4079999999999999</v>
      </c>
    </row>
    <row r="25000" spans="1:4" ht="15.75" hidden="1" customHeight="1">
      <c r="A25000" s="13" t="s">
        <v>281</v>
      </c>
      <c r="B25000" s="13">
        <v>1933</v>
      </c>
      <c r="C25000" s="13">
        <v>1890421</v>
      </c>
      <c r="D25000" s="13">
        <v>1.5720000000000001</v>
      </c>
    </row>
    <row r="25001" spans="1:4" ht="15.75" hidden="1" customHeight="1">
      <c r="A25001" s="13" t="s">
        <v>281</v>
      </c>
      <c r="B25001" s="13">
        <v>1934</v>
      </c>
      <c r="C25001" s="13">
        <v>1895435</v>
      </c>
      <c r="D25001" s="13">
        <v>1.8979999999999999</v>
      </c>
    </row>
    <row r="25002" spans="1:4" ht="15.75" hidden="1" customHeight="1">
      <c r="A25002" s="13" t="s">
        <v>281</v>
      </c>
      <c r="B25002" s="13">
        <v>1935</v>
      </c>
      <c r="C25002" s="13">
        <v>1900462</v>
      </c>
      <c r="D25002" s="13">
        <v>2.1469999999999998</v>
      </c>
    </row>
    <row r="25003" spans="1:4" ht="15.75" hidden="1" customHeight="1">
      <c r="A25003" s="13" t="s">
        <v>281</v>
      </c>
      <c r="B25003" s="13">
        <v>1936</v>
      </c>
      <c r="C25003" s="13">
        <v>1905503</v>
      </c>
      <c r="D25003" s="13">
        <v>2.456</v>
      </c>
    </row>
    <row r="25004" spans="1:4" ht="15.75" hidden="1" customHeight="1">
      <c r="A25004" s="13" t="s">
        <v>281</v>
      </c>
      <c r="B25004" s="13">
        <v>1937</v>
      </c>
      <c r="C25004" s="13">
        <v>1910557</v>
      </c>
      <c r="D25004" s="13">
        <v>2.5110000000000001</v>
      </c>
    </row>
    <row r="25005" spans="1:4" ht="15.75" hidden="1" customHeight="1">
      <c r="A25005" s="13" t="s">
        <v>281</v>
      </c>
      <c r="B25005" s="13">
        <v>1938</v>
      </c>
      <c r="C25005" s="13">
        <v>1915624</v>
      </c>
      <c r="D25005" s="13">
        <v>2.645</v>
      </c>
    </row>
    <row r="25006" spans="1:4" ht="15.75" hidden="1" customHeight="1">
      <c r="A25006" s="13" t="s">
        <v>281</v>
      </c>
      <c r="B25006" s="13">
        <v>1939</v>
      </c>
      <c r="C25006" s="13">
        <v>1919396</v>
      </c>
      <c r="D25006" s="13">
        <v>2.6760000000000002</v>
      </c>
    </row>
    <row r="25007" spans="1:4" ht="15.75" hidden="1" customHeight="1">
      <c r="A25007" s="13" t="s">
        <v>281</v>
      </c>
      <c r="B25007" s="13">
        <v>1940</v>
      </c>
      <c r="C25007" s="13">
        <v>1921871</v>
      </c>
      <c r="D25007" s="13">
        <v>3.242</v>
      </c>
    </row>
    <row r="25008" spans="1:4" ht="15.75" hidden="1" customHeight="1">
      <c r="A25008" s="13" t="s">
        <v>281</v>
      </c>
      <c r="B25008" s="13">
        <v>1941</v>
      </c>
      <c r="C25008" s="13">
        <v>1923045</v>
      </c>
      <c r="D25008" s="13">
        <v>2.8490000000000002</v>
      </c>
    </row>
    <row r="25009" spans="1:4" ht="15.75" hidden="1" customHeight="1">
      <c r="A25009" s="13" t="s">
        <v>281</v>
      </c>
      <c r="B25009" s="13">
        <v>1942</v>
      </c>
      <c r="C25009" s="13">
        <v>1922916</v>
      </c>
      <c r="D25009" s="13">
        <v>1.55</v>
      </c>
    </row>
    <row r="25010" spans="1:4" ht="15.75" hidden="1" customHeight="1">
      <c r="A25010" s="13" t="s">
        <v>281</v>
      </c>
      <c r="B25010" s="13">
        <v>1943</v>
      </c>
      <c r="C25010" s="13">
        <v>1921482</v>
      </c>
      <c r="D25010" s="13">
        <v>1.6180000000000001</v>
      </c>
    </row>
    <row r="25011" spans="1:4" ht="15.75" hidden="1" customHeight="1">
      <c r="A25011" s="13" t="s">
        <v>281</v>
      </c>
      <c r="B25011" s="13">
        <v>1944</v>
      </c>
      <c r="C25011" s="13">
        <v>1920049</v>
      </c>
      <c r="D25011" s="13">
        <v>2.3460000000000001</v>
      </c>
    </row>
    <row r="25012" spans="1:4" ht="15.75" hidden="1" customHeight="1">
      <c r="A25012" s="13" t="s">
        <v>281</v>
      </c>
      <c r="B25012" s="13">
        <v>1945</v>
      </c>
      <c r="C25012" s="13">
        <v>1918617</v>
      </c>
      <c r="D25012" s="13">
        <v>2.4820000000000002</v>
      </c>
    </row>
    <row r="25013" spans="1:4" ht="15.75" hidden="1" customHeight="1">
      <c r="A25013" s="13" t="s">
        <v>281</v>
      </c>
      <c r="B25013" s="13">
        <v>1946</v>
      </c>
      <c r="C25013" s="13">
        <v>1917186</v>
      </c>
      <c r="D25013" s="13">
        <v>2.7890000000000001</v>
      </c>
    </row>
    <row r="25014" spans="1:4" ht="15.75" hidden="1" customHeight="1">
      <c r="A25014" s="13" t="s">
        <v>281</v>
      </c>
      <c r="B25014" s="13">
        <v>1947</v>
      </c>
      <c r="C25014" s="13">
        <v>1915756</v>
      </c>
      <c r="D25014" s="13">
        <v>3.3580000000000001</v>
      </c>
    </row>
    <row r="25015" spans="1:4" ht="15.75" hidden="1" customHeight="1">
      <c r="A25015" s="13" t="s">
        <v>281</v>
      </c>
      <c r="B25015" s="13">
        <v>1948</v>
      </c>
      <c r="C25015" s="13">
        <v>1914327</v>
      </c>
      <c r="D25015" s="13">
        <v>3.5720000000000001</v>
      </c>
    </row>
    <row r="25016" spans="1:4" ht="15.75" hidden="1" customHeight="1">
      <c r="A25016" s="13" t="s">
        <v>281</v>
      </c>
      <c r="B25016" s="13">
        <v>1949</v>
      </c>
      <c r="C25016" s="13">
        <v>1916573</v>
      </c>
      <c r="D25016" s="13">
        <v>4.0609999999999999</v>
      </c>
    </row>
    <row r="25017" spans="1:4" ht="15.75" hidden="1" customHeight="1">
      <c r="A25017" s="13" t="s">
        <v>281</v>
      </c>
      <c r="B25017" s="13">
        <v>1950</v>
      </c>
      <c r="C25017" s="13">
        <v>1922524</v>
      </c>
      <c r="D25017" s="13">
        <v>4.5259999999999998</v>
      </c>
    </row>
    <row r="25018" spans="1:4" ht="15.75" hidden="1" customHeight="1">
      <c r="A25018" s="13" t="s">
        <v>281</v>
      </c>
      <c r="B25018" s="13">
        <v>1951</v>
      </c>
      <c r="C25018" s="13">
        <v>1944999</v>
      </c>
      <c r="D25018" s="13">
        <v>4.9039999999999999</v>
      </c>
    </row>
    <row r="25019" spans="1:4" ht="15.75" hidden="1" customHeight="1">
      <c r="A25019" s="13" t="s">
        <v>281</v>
      </c>
      <c r="B25019" s="13">
        <v>1952</v>
      </c>
      <c r="C25019" s="13">
        <v>1967170</v>
      </c>
      <c r="D25019" s="13">
        <v>5.2519999999999998</v>
      </c>
    </row>
    <row r="25020" spans="1:4" ht="15.75" hidden="1" customHeight="1">
      <c r="A25020" s="13" t="s">
        <v>281</v>
      </c>
      <c r="B25020" s="13">
        <v>1953</v>
      </c>
      <c r="C25020" s="13">
        <v>1988469</v>
      </c>
      <c r="D25020" s="13">
        <v>5.5570000000000004</v>
      </c>
    </row>
    <row r="25021" spans="1:4" ht="15.75" hidden="1" customHeight="1">
      <c r="A25021" s="13" t="s">
        <v>281</v>
      </c>
      <c r="B25021" s="13">
        <v>1954</v>
      </c>
      <c r="C25021" s="13">
        <v>2010067</v>
      </c>
      <c r="D25021" s="13">
        <v>6.069</v>
      </c>
    </row>
    <row r="25022" spans="1:4" ht="15.75" hidden="1" customHeight="1">
      <c r="A25022" s="13" t="s">
        <v>281</v>
      </c>
      <c r="B25022" s="13">
        <v>1955</v>
      </c>
      <c r="C25022" s="13">
        <v>2032506</v>
      </c>
      <c r="D25022" s="13">
        <v>6.8819999999999997</v>
      </c>
    </row>
    <row r="25023" spans="1:4" ht="15.75" hidden="1" customHeight="1">
      <c r="A25023" s="13" t="s">
        <v>281</v>
      </c>
      <c r="B25023" s="13">
        <v>1956</v>
      </c>
      <c r="C25023" s="13">
        <v>2054645</v>
      </c>
      <c r="D25023" s="13">
        <v>7.548</v>
      </c>
    </row>
    <row r="25024" spans="1:4" ht="15.75" hidden="1" customHeight="1">
      <c r="A25024" s="13" t="s">
        <v>281</v>
      </c>
      <c r="B25024" s="13">
        <v>1957</v>
      </c>
      <c r="C25024" s="13">
        <v>2077358</v>
      </c>
      <c r="D25024" s="13">
        <v>8.26</v>
      </c>
    </row>
    <row r="25025" spans="1:4" ht="15.75" hidden="1" customHeight="1">
      <c r="A25025" s="13" t="s">
        <v>281</v>
      </c>
      <c r="B25025" s="13">
        <v>1958</v>
      </c>
      <c r="C25025" s="13">
        <v>2101587</v>
      </c>
      <c r="D25025" s="13">
        <v>8.8179999999999996</v>
      </c>
    </row>
    <row r="25026" spans="1:4" ht="15.75" hidden="1" customHeight="1">
      <c r="A25026" s="13" t="s">
        <v>281</v>
      </c>
      <c r="B25026" s="13">
        <v>1959</v>
      </c>
      <c r="C25026" s="13">
        <v>2127087</v>
      </c>
      <c r="D25026" s="13">
        <v>9.2729999999999997</v>
      </c>
    </row>
    <row r="25027" spans="1:4" ht="15.75" hidden="1" customHeight="1">
      <c r="A25027" s="13" t="s">
        <v>281</v>
      </c>
      <c r="B25027" s="13">
        <v>1960</v>
      </c>
      <c r="C25027" s="13">
        <v>2154253</v>
      </c>
      <c r="D25027" s="13">
        <v>9.657</v>
      </c>
    </row>
    <row r="25028" spans="1:4" ht="15.75" hidden="1" customHeight="1">
      <c r="A25028" s="13" t="s">
        <v>281</v>
      </c>
      <c r="B25028" s="13">
        <v>1961</v>
      </c>
      <c r="C25028" s="13">
        <v>2182716</v>
      </c>
      <c r="D25028" s="13">
        <v>9.9619999999999997</v>
      </c>
    </row>
    <row r="25029" spans="1:4" ht="15.75" hidden="1" customHeight="1">
      <c r="A25029" s="13" t="s">
        <v>281</v>
      </c>
      <c r="B25029" s="13">
        <v>1962</v>
      </c>
      <c r="C25029" s="13">
        <v>2210152</v>
      </c>
      <c r="D25029" s="13">
        <v>10.46</v>
      </c>
    </row>
    <row r="25030" spans="1:4" ht="15.75" hidden="1" customHeight="1">
      <c r="A25030" s="13" t="s">
        <v>281</v>
      </c>
      <c r="B25030" s="13">
        <v>1963</v>
      </c>
      <c r="C25030" s="13">
        <v>2236423</v>
      </c>
      <c r="D25030" s="13">
        <v>11.22</v>
      </c>
    </row>
    <row r="25031" spans="1:4" ht="15.75" hidden="1" customHeight="1">
      <c r="A25031" s="13" t="s">
        <v>281</v>
      </c>
      <c r="B25031" s="13">
        <v>1964</v>
      </c>
      <c r="C25031" s="13">
        <v>2262862</v>
      </c>
      <c r="D25031" s="13">
        <v>11.933999999999999</v>
      </c>
    </row>
    <row r="25032" spans="1:4" ht="15.75" hidden="1" customHeight="1">
      <c r="A25032" s="13" t="s">
        <v>281</v>
      </c>
      <c r="B25032" s="13">
        <v>1965</v>
      </c>
      <c r="C25032" s="13">
        <v>2287813</v>
      </c>
      <c r="D25032" s="13">
        <v>12.661</v>
      </c>
    </row>
    <row r="25033" spans="1:4" ht="15.75" hidden="1" customHeight="1">
      <c r="A25033" s="13" t="s">
        <v>281</v>
      </c>
      <c r="B25033" s="13">
        <v>1966</v>
      </c>
      <c r="C25033" s="13">
        <v>2310943</v>
      </c>
      <c r="D25033" s="13">
        <v>13.372999999999999</v>
      </c>
    </row>
    <row r="25034" spans="1:4" ht="15.75" hidden="1" customHeight="1">
      <c r="A25034" s="13" t="s">
        <v>281</v>
      </c>
      <c r="B25034" s="13">
        <v>1967</v>
      </c>
      <c r="C25034" s="13">
        <v>2333511</v>
      </c>
      <c r="D25034" s="13">
        <v>13.988</v>
      </c>
    </row>
    <row r="25035" spans="1:4" ht="15.75" hidden="1" customHeight="1">
      <c r="A25035" s="13" t="s">
        <v>281</v>
      </c>
      <c r="B25035" s="13">
        <v>1968</v>
      </c>
      <c r="C25035" s="13">
        <v>2355476</v>
      </c>
      <c r="D25035" s="13">
        <v>14.385</v>
      </c>
    </row>
    <row r="25036" spans="1:4" ht="15.75" hidden="1" customHeight="1">
      <c r="A25036" s="13" t="s">
        <v>281</v>
      </c>
      <c r="B25036" s="13">
        <v>1969</v>
      </c>
      <c r="C25036" s="13">
        <v>2376691</v>
      </c>
      <c r="D25036" s="13">
        <v>14.984</v>
      </c>
    </row>
    <row r="25037" spans="1:4" ht="15.75" hidden="1" customHeight="1">
      <c r="A25037" s="13" t="s">
        <v>281</v>
      </c>
      <c r="B25037" s="13">
        <v>1970</v>
      </c>
      <c r="C25037" s="13">
        <v>2397412</v>
      </c>
      <c r="D25037" s="13">
        <v>15.763</v>
      </c>
    </row>
    <row r="25038" spans="1:4" ht="15.75" hidden="1" customHeight="1">
      <c r="A25038" s="13" t="s">
        <v>281</v>
      </c>
      <c r="B25038" s="13">
        <v>1971</v>
      </c>
      <c r="C25038" s="13">
        <v>2418302</v>
      </c>
      <c r="D25038" s="13">
        <v>16.736000000000001</v>
      </c>
    </row>
    <row r="25039" spans="1:4" ht="15.75" hidden="1" customHeight="1">
      <c r="A25039" s="13" t="s">
        <v>281</v>
      </c>
      <c r="B25039" s="13">
        <v>1972</v>
      </c>
      <c r="C25039" s="13">
        <v>2438490</v>
      </c>
      <c r="D25039" s="13">
        <v>17.617999999999999</v>
      </c>
    </row>
    <row r="25040" spans="1:4" ht="15.75" hidden="1" customHeight="1">
      <c r="A25040" s="13" t="s">
        <v>281</v>
      </c>
      <c r="B25040" s="13">
        <v>1973</v>
      </c>
      <c r="C25040" s="13">
        <v>2457030</v>
      </c>
      <c r="D25040" s="13">
        <v>18.373999999999999</v>
      </c>
    </row>
    <row r="25041" spans="1:4" ht="15.75" hidden="1" customHeight="1">
      <c r="A25041" s="13" t="s">
        <v>281</v>
      </c>
      <c r="B25041" s="13">
        <v>1974</v>
      </c>
      <c r="C25041" s="13">
        <v>2475080</v>
      </c>
      <c r="D25041" s="13">
        <v>19.087</v>
      </c>
    </row>
    <row r="25042" spans="1:4" ht="15.75" hidden="1" customHeight="1">
      <c r="A25042" s="13" t="s">
        <v>281</v>
      </c>
      <c r="B25042" s="13">
        <v>1975</v>
      </c>
      <c r="C25042" s="13">
        <v>2492531</v>
      </c>
      <c r="D25042" s="13">
        <v>20.073</v>
      </c>
    </row>
    <row r="25043" spans="1:4" ht="15.75" hidden="1" customHeight="1">
      <c r="A25043" s="13" t="s">
        <v>281</v>
      </c>
      <c r="B25043" s="13">
        <v>1976</v>
      </c>
      <c r="C25043" s="13">
        <v>2508852</v>
      </c>
      <c r="D25043" s="13">
        <v>20.847000000000001</v>
      </c>
    </row>
    <row r="25044" spans="1:4" ht="15.75" hidden="1" customHeight="1">
      <c r="A25044" s="13" t="s">
        <v>281</v>
      </c>
      <c r="B25044" s="13">
        <v>1977</v>
      </c>
      <c r="C25044" s="13">
        <v>2524842</v>
      </c>
      <c r="D25044" s="13">
        <v>21.559000000000001</v>
      </c>
    </row>
    <row r="25045" spans="1:4" ht="15.75" hidden="1" customHeight="1">
      <c r="A25045" s="13" t="s">
        <v>281</v>
      </c>
      <c r="B25045" s="13">
        <v>1978</v>
      </c>
      <c r="C25045" s="13">
        <v>2540598</v>
      </c>
      <c r="D25045" s="13">
        <v>22.303999999999998</v>
      </c>
    </row>
    <row r="25046" spans="1:4" ht="15.75" hidden="1" customHeight="1">
      <c r="A25046" s="13" t="s">
        <v>281</v>
      </c>
      <c r="B25046" s="13">
        <v>1979</v>
      </c>
      <c r="C25046" s="13">
        <v>2556226</v>
      </c>
      <c r="D25046" s="13">
        <v>22.486999999999998</v>
      </c>
    </row>
    <row r="25047" spans="1:4" ht="15.75" hidden="1" customHeight="1">
      <c r="A25047" s="13" t="s">
        <v>281</v>
      </c>
      <c r="B25047" s="13">
        <v>1980</v>
      </c>
      <c r="C25047" s="13">
        <v>2572039</v>
      </c>
      <c r="D25047" s="13">
        <v>23.372</v>
      </c>
    </row>
    <row r="25048" spans="1:4" ht="15.75" hidden="1" customHeight="1">
      <c r="A25048" s="13" t="s">
        <v>281</v>
      </c>
      <c r="B25048" s="13">
        <v>1981</v>
      </c>
      <c r="C25048" s="13">
        <v>2588054</v>
      </c>
      <c r="D25048" s="13">
        <v>22.942</v>
      </c>
    </row>
    <row r="25049" spans="1:4" ht="15.75" hidden="1" customHeight="1">
      <c r="A25049" s="13" t="s">
        <v>281</v>
      </c>
      <c r="B25049" s="13">
        <v>1982</v>
      </c>
      <c r="C25049" s="13">
        <v>2604944</v>
      </c>
      <c r="D25049" s="13">
        <v>23.373000000000001</v>
      </c>
    </row>
    <row r="25050" spans="1:4" ht="15.75" hidden="1" customHeight="1">
      <c r="A25050" s="13" t="s">
        <v>281</v>
      </c>
      <c r="B25050" s="13">
        <v>1983</v>
      </c>
      <c r="C25050" s="13">
        <v>2623160</v>
      </c>
      <c r="D25050" s="13">
        <v>23.713000000000001</v>
      </c>
    </row>
    <row r="25051" spans="1:4" ht="15.75" hidden="1" customHeight="1">
      <c r="A25051" s="13" t="s">
        <v>281</v>
      </c>
      <c r="B25051" s="13">
        <v>1984</v>
      </c>
      <c r="C25051" s="13">
        <v>2640609</v>
      </c>
      <c r="D25051" s="13">
        <v>23.928000000000001</v>
      </c>
    </row>
    <row r="25052" spans="1:4" ht="15.75" hidden="1" customHeight="1">
      <c r="A25052" s="13" t="s">
        <v>281</v>
      </c>
      <c r="B25052" s="13">
        <v>1985</v>
      </c>
      <c r="C25052" s="13">
        <v>2655099</v>
      </c>
      <c r="D25052" s="13">
        <v>25.792999999999999</v>
      </c>
    </row>
    <row r="25053" spans="1:4" ht="15.75" hidden="1" customHeight="1">
      <c r="A25053" s="13" t="s">
        <v>281</v>
      </c>
      <c r="B25053" s="13">
        <v>1986</v>
      </c>
      <c r="C25053" s="13">
        <v>2668865</v>
      </c>
      <c r="D25053" s="13">
        <v>23.588000000000001</v>
      </c>
    </row>
    <row r="25054" spans="1:4" ht="15.75" hidden="1" customHeight="1">
      <c r="A25054" s="13" t="s">
        <v>281</v>
      </c>
      <c r="B25054" s="13">
        <v>1987</v>
      </c>
      <c r="C25054" s="13">
        <v>2681830</v>
      </c>
      <c r="D25054" s="13">
        <v>19.28</v>
      </c>
    </row>
    <row r="25055" spans="1:4" ht="15.75" hidden="1" customHeight="1">
      <c r="A25055" s="13" t="s">
        <v>281</v>
      </c>
      <c r="B25055" s="13">
        <v>1988</v>
      </c>
      <c r="C25055" s="13">
        <v>2690475</v>
      </c>
      <c r="D25055" s="13">
        <v>18.853000000000002</v>
      </c>
    </row>
    <row r="25056" spans="1:4" ht="15.75" hidden="1" customHeight="1">
      <c r="A25056" s="13" t="s">
        <v>281</v>
      </c>
      <c r="B25056" s="13">
        <v>1989</v>
      </c>
      <c r="C25056" s="13">
        <v>2693388</v>
      </c>
      <c r="D25056" s="13">
        <v>17.931000000000001</v>
      </c>
    </row>
    <row r="25057" spans="1:4" ht="15.75" hidden="1" customHeight="1">
      <c r="A25057" s="13" t="s">
        <v>281</v>
      </c>
      <c r="B25057" s="13">
        <v>1990</v>
      </c>
      <c r="C25057" s="13">
        <v>2689398</v>
      </c>
      <c r="D25057" s="13">
        <v>19.661000000000001</v>
      </c>
    </row>
    <row r="25058" spans="1:4" ht="15.75" hidden="1" customHeight="1">
      <c r="A25058" s="13" t="s">
        <v>281</v>
      </c>
      <c r="B25058" s="13">
        <v>1991</v>
      </c>
      <c r="C25058" s="13">
        <v>2678970</v>
      </c>
      <c r="D25058" s="13">
        <v>17.919</v>
      </c>
    </row>
    <row r="25059" spans="1:4" ht="15.75" hidden="1" customHeight="1">
      <c r="A25059" s="13" t="s">
        <v>281</v>
      </c>
      <c r="B25059" s="13">
        <v>1992</v>
      </c>
      <c r="C25059" s="13">
        <v>2662885</v>
      </c>
      <c r="D25059" s="13">
        <v>14.193</v>
      </c>
    </row>
    <row r="25060" spans="1:4" ht="15.75" hidden="1" customHeight="1">
      <c r="A25060" s="13" t="s">
        <v>281</v>
      </c>
      <c r="B25060" s="13">
        <v>1993</v>
      </c>
      <c r="C25060" s="13">
        <v>2638889</v>
      </c>
      <c r="D25060" s="13">
        <v>11.920999999999999</v>
      </c>
    </row>
    <row r="25061" spans="1:4" ht="15.75" hidden="1" customHeight="1">
      <c r="A25061" s="13" t="s">
        <v>281</v>
      </c>
      <c r="B25061" s="13">
        <v>1994</v>
      </c>
      <c r="C25061" s="13">
        <v>2606464</v>
      </c>
      <c r="D25061" s="13">
        <v>10.37</v>
      </c>
    </row>
    <row r="25062" spans="1:4" ht="15.75" hidden="1" customHeight="1">
      <c r="A25062" s="13" t="s">
        <v>281</v>
      </c>
      <c r="B25062" s="13">
        <v>1995</v>
      </c>
      <c r="C25062" s="13">
        <v>2570150</v>
      </c>
      <c r="D25062" s="13">
        <v>9.1340000000000003</v>
      </c>
    </row>
    <row r="25063" spans="1:4" ht="15.75" hidden="1" customHeight="1">
      <c r="A25063" s="13" t="s">
        <v>281</v>
      </c>
      <c r="B25063" s="13">
        <v>1996</v>
      </c>
      <c r="C25063" s="13">
        <v>2534288</v>
      </c>
      <c r="D25063" s="13">
        <v>9.2119999999999997</v>
      </c>
    </row>
    <row r="25064" spans="1:4" ht="15.75" hidden="1" customHeight="1">
      <c r="A25064" s="13" t="s">
        <v>281</v>
      </c>
      <c r="B25064" s="13">
        <v>1997</v>
      </c>
      <c r="C25064" s="13">
        <v>2498881</v>
      </c>
      <c r="D25064" s="13">
        <v>8.68</v>
      </c>
    </row>
    <row r="25065" spans="1:4" ht="15.75" hidden="1" customHeight="1">
      <c r="A25065" s="13" t="s">
        <v>281</v>
      </c>
      <c r="B25065" s="13">
        <v>1998</v>
      </c>
      <c r="C25065" s="13">
        <v>2462333</v>
      </c>
      <c r="D25065" s="13">
        <v>8.3059999999999992</v>
      </c>
    </row>
    <row r="25066" spans="1:4" ht="15.75" hidden="1" customHeight="1">
      <c r="A25066" s="13" t="s">
        <v>281</v>
      </c>
      <c r="B25066" s="13">
        <v>1999</v>
      </c>
      <c r="C25066" s="13">
        <v>2426357</v>
      </c>
      <c r="D25066" s="13">
        <v>7.718</v>
      </c>
    </row>
    <row r="25067" spans="1:4" ht="15.75" hidden="1" customHeight="1">
      <c r="A25067" s="13" t="s">
        <v>281</v>
      </c>
      <c r="B25067" s="13">
        <v>2000</v>
      </c>
      <c r="C25067" s="13">
        <v>2392536</v>
      </c>
      <c r="D25067" s="13">
        <v>7.0810000000000004</v>
      </c>
    </row>
    <row r="25068" spans="1:4" ht="15.75" hidden="1" customHeight="1">
      <c r="A25068" s="13" t="s">
        <v>281</v>
      </c>
      <c r="B25068" s="13">
        <v>2001</v>
      </c>
      <c r="C25068" s="13">
        <v>2359255</v>
      </c>
      <c r="D25068" s="13">
        <v>7.4960000000000004</v>
      </c>
    </row>
    <row r="25069" spans="1:4" ht="15.75" hidden="1" customHeight="1">
      <c r="A25069" s="13" t="s">
        <v>281</v>
      </c>
      <c r="B25069" s="13">
        <v>2002</v>
      </c>
      <c r="C25069" s="13">
        <v>2326150</v>
      </c>
      <c r="D25069" s="13">
        <v>7.52</v>
      </c>
    </row>
    <row r="25070" spans="1:4" ht="15.75" hidden="1" customHeight="1">
      <c r="A25070" s="13" t="s">
        <v>281</v>
      </c>
      <c r="B25070" s="13">
        <v>2003</v>
      </c>
      <c r="C25070" s="13">
        <v>2294342</v>
      </c>
      <c r="D25070" s="13">
        <v>7.726</v>
      </c>
    </row>
    <row r="25071" spans="1:4" ht="15.75" hidden="1" customHeight="1">
      <c r="A25071" s="13" t="s">
        <v>281</v>
      </c>
      <c r="B25071" s="13">
        <v>2004</v>
      </c>
      <c r="C25071" s="13">
        <v>2263453</v>
      </c>
      <c r="D25071" s="13">
        <v>7.7309999999999999</v>
      </c>
    </row>
    <row r="25072" spans="1:4" ht="15.75" hidden="1" customHeight="1">
      <c r="A25072" s="13" t="s">
        <v>281</v>
      </c>
      <c r="B25072" s="13">
        <v>2005</v>
      </c>
      <c r="C25072" s="13">
        <v>2233165</v>
      </c>
      <c r="D25072" s="13">
        <v>7.81</v>
      </c>
    </row>
    <row r="25073" spans="1:4" ht="15.75" hidden="1" customHeight="1">
      <c r="A25073" s="13" t="s">
        <v>281</v>
      </c>
      <c r="B25073" s="13">
        <v>2006</v>
      </c>
      <c r="C25073" s="13">
        <v>2203917</v>
      </c>
      <c r="D25073" s="13">
        <v>8.31</v>
      </c>
    </row>
    <row r="25074" spans="1:4" ht="15.75" hidden="1" customHeight="1">
      <c r="A25074" s="13" t="s">
        <v>281</v>
      </c>
      <c r="B25074" s="13">
        <v>2007</v>
      </c>
      <c r="C25074" s="13">
        <v>2176059</v>
      </c>
      <c r="D25074" s="13">
        <v>8.6370000000000005</v>
      </c>
    </row>
    <row r="25075" spans="1:4" ht="15.75" hidden="1" customHeight="1">
      <c r="A25075" s="13" t="s">
        <v>281</v>
      </c>
      <c r="B25075" s="13">
        <v>2008</v>
      </c>
      <c r="C25075" s="13">
        <v>2150411</v>
      </c>
      <c r="D25075" s="13">
        <v>8.1980000000000004</v>
      </c>
    </row>
    <row r="25076" spans="1:4" ht="15.75" hidden="1" customHeight="1">
      <c r="A25076" s="13" t="s">
        <v>281</v>
      </c>
      <c r="B25076" s="13">
        <v>2009</v>
      </c>
      <c r="C25076" s="13">
        <v>2126268</v>
      </c>
      <c r="D25076" s="13">
        <v>7.4560000000000004</v>
      </c>
    </row>
    <row r="25077" spans="1:4" ht="15.75" hidden="1" customHeight="1">
      <c r="A25077" s="13" t="s">
        <v>281</v>
      </c>
      <c r="B25077" s="13">
        <v>2010</v>
      </c>
      <c r="C25077" s="13">
        <v>2101537</v>
      </c>
      <c r="D25077" s="13">
        <v>8.5540000000000003</v>
      </c>
    </row>
    <row r="25078" spans="1:4" ht="15.75" hidden="1" customHeight="1">
      <c r="A25078" s="13" t="s">
        <v>281</v>
      </c>
      <c r="B25078" s="13">
        <v>2011</v>
      </c>
      <c r="C25078" s="13">
        <v>2076974</v>
      </c>
      <c r="D25078" s="13">
        <v>7.8109999999999999</v>
      </c>
    </row>
    <row r="25079" spans="1:4" ht="15.75" hidden="1" customHeight="1">
      <c r="A25079" s="13" t="s">
        <v>281</v>
      </c>
      <c r="B25079" s="13">
        <v>2012</v>
      </c>
      <c r="C25079" s="13">
        <v>2053635</v>
      </c>
      <c r="D25079" s="13">
        <v>7.5190000000000001</v>
      </c>
    </row>
    <row r="25080" spans="1:4" ht="15.75" hidden="1" customHeight="1">
      <c r="A25080" s="13" t="s">
        <v>281</v>
      </c>
      <c r="B25080" s="13">
        <v>2013</v>
      </c>
      <c r="C25080" s="13">
        <v>2031491</v>
      </c>
      <c r="D25080" s="13">
        <v>7.3680000000000003</v>
      </c>
    </row>
    <row r="25081" spans="1:4" ht="15.75" hidden="1" customHeight="1">
      <c r="A25081" s="13" t="s">
        <v>281</v>
      </c>
      <c r="B25081" s="13">
        <v>2014</v>
      </c>
      <c r="C25081" s="13">
        <v>2011040</v>
      </c>
      <c r="D25081" s="13">
        <v>7.1719999999999997</v>
      </c>
    </row>
    <row r="25082" spans="1:4" ht="15.75" hidden="1" customHeight="1">
      <c r="A25082" s="13" t="s">
        <v>281</v>
      </c>
      <c r="B25082" s="13">
        <v>2015</v>
      </c>
      <c r="C25082" s="13">
        <v>1991951</v>
      </c>
      <c r="D25082" s="13">
        <v>7.2619999999999996</v>
      </c>
    </row>
    <row r="25083" spans="1:4" ht="15.75" hidden="1" customHeight="1">
      <c r="A25083" s="13" t="s">
        <v>281</v>
      </c>
      <c r="B25083" s="13">
        <v>2016</v>
      </c>
      <c r="C25083" s="13">
        <v>1973477</v>
      </c>
      <c r="D25083" s="13">
        <v>7.21</v>
      </c>
    </row>
    <row r="25084" spans="1:4" ht="15.75" hidden="1" customHeight="1">
      <c r="A25084" s="13" t="s">
        <v>281</v>
      </c>
      <c r="B25084" s="13">
        <v>2017</v>
      </c>
      <c r="C25084" s="13">
        <v>1954861</v>
      </c>
      <c r="D25084" s="13">
        <v>7.2149999999999999</v>
      </c>
    </row>
    <row r="25085" spans="1:4" ht="15.75" hidden="1" customHeight="1">
      <c r="A25085" s="13" t="s">
        <v>281</v>
      </c>
      <c r="B25085" s="13">
        <v>2018</v>
      </c>
      <c r="C25085" s="13">
        <v>1935632</v>
      </c>
      <c r="D25085" s="13">
        <v>7.859</v>
      </c>
    </row>
    <row r="25086" spans="1:4" ht="15.75" hidden="1" customHeight="1">
      <c r="A25086" s="13" t="s">
        <v>281</v>
      </c>
      <c r="B25086" s="13">
        <v>2019</v>
      </c>
      <c r="C25086" s="13">
        <v>1916552</v>
      </c>
      <c r="D25086" s="13">
        <v>7.649</v>
      </c>
    </row>
    <row r="25087" spans="1:4" ht="15.75" hidden="1" customHeight="1">
      <c r="A25087" s="13" t="s">
        <v>281</v>
      </c>
      <c r="B25087" s="13">
        <v>2020</v>
      </c>
      <c r="C25087" s="13">
        <v>1897057</v>
      </c>
      <c r="D25087" s="13">
        <v>6.9939999999999998</v>
      </c>
    </row>
    <row r="25088" spans="1:4" ht="15.75" hidden="1" customHeight="1">
      <c r="A25088" s="13" t="s">
        <v>281</v>
      </c>
      <c r="B25088" s="13">
        <v>2021</v>
      </c>
      <c r="C25088" s="13">
        <v>1873926</v>
      </c>
      <c r="D25088" s="13">
        <v>7.266</v>
      </c>
    </row>
    <row r="25089" spans="1:2" ht="15.75" hidden="1" customHeight="1">
      <c r="A25089" s="13" t="s">
        <v>412</v>
      </c>
      <c r="B25089" s="13">
        <v>1851</v>
      </c>
    </row>
    <row r="25090" spans="1:2" ht="15.75" hidden="1" customHeight="1">
      <c r="A25090" s="13" t="s">
        <v>412</v>
      </c>
      <c r="B25090" s="13">
        <v>1852</v>
      </c>
    </row>
    <row r="25091" spans="1:2" ht="15.75" hidden="1" customHeight="1">
      <c r="A25091" s="13" t="s">
        <v>412</v>
      </c>
      <c r="B25091" s="13">
        <v>1853</v>
      </c>
    </row>
    <row r="25092" spans="1:2" ht="15.75" hidden="1" customHeight="1">
      <c r="A25092" s="13" t="s">
        <v>412</v>
      </c>
      <c r="B25092" s="13">
        <v>1854</v>
      </c>
    </row>
    <row r="25093" spans="1:2" ht="15.75" hidden="1" customHeight="1">
      <c r="A25093" s="13" t="s">
        <v>412</v>
      </c>
      <c r="B25093" s="13">
        <v>1855</v>
      </c>
    </row>
    <row r="25094" spans="1:2" ht="15.75" hidden="1" customHeight="1">
      <c r="A25094" s="13" t="s">
        <v>412</v>
      </c>
      <c r="B25094" s="13">
        <v>1856</v>
      </c>
    </row>
    <row r="25095" spans="1:2" ht="15.75" hidden="1" customHeight="1">
      <c r="A25095" s="13" t="s">
        <v>412</v>
      </c>
      <c r="B25095" s="13">
        <v>1857</v>
      </c>
    </row>
    <row r="25096" spans="1:2" ht="15.75" hidden="1" customHeight="1">
      <c r="A25096" s="13" t="s">
        <v>412</v>
      </c>
      <c r="B25096" s="13">
        <v>1858</v>
      </c>
    </row>
    <row r="25097" spans="1:2" ht="15.75" hidden="1" customHeight="1">
      <c r="A25097" s="13" t="s">
        <v>412</v>
      </c>
      <c r="B25097" s="13">
        <v>1859</v>
      </c>
    </row>
    <row r="25098" spans="1:2" ht="15.75" hidden="1" customHeight="1">
      <c r="A25098" s="13" t="s">
        <v>412</v>
      </c>
      <c r="B25098" s="13">
        <v>1860</v>
      </c>
    </row>
    <row r="25099" spans="1:2" ht="15.75" hidden="1" customHeight="1">
      <c r="A25099" s="13" t="s">
        <v>412</v>
      </c>
      <c r="B25099" s="13">
        <v>1861</v>
      </c>
    </row>
    <row r="25100" spans="1:2" ht="15.75" hidden="1" customHeight="1">
      <c r="A25100" s="13" t="s">
        <v>412</v>
      </c>
      <c r="B25100" s="13">
        <v>1862</v>
      </c>
    </row>
    <row r="25101" spans="1:2" ht="15.75" hidden="1" customHeight="1">
      <c r="A25101" s="13" t="s">
        <v>412</v>
      </c>
      <c r="B25101" s="13">
        <v>1863</v>
      </c>
    </row>
    <row r="25102" spans="1:2" ht="15.75" hidden="1" customHeight="1">
      <c r="A25102" s="13" t="s">
        <v>412</v>
      </c>
      <c r="B25102" s="13">
        <v>1864</v>
      </c>
    </row>
    <row r="25103" spans="1:2" ht="15.75" hidden="1" customHeight="1">
      <c r="A25103" s="13" t="s">
        <v>412</v>
      </c>
      <c r="B25103" s="13">
        <v>1865</v>
      </c>
    </row>
    <row r="25104" spans="1:2" ht="15.75" hidden="1" customHeight="1">
      <c r="A25104" s="13" t="s">
        <v>412</v>
      </c>
      <c r="B25104" s="13">
        <v>1866</v>
      </c>
    </row>
    <row r="25105" spans="1:2" ht="15.75" hidden="1" customHeight="1">
      <c r="A25105" s="13" t="s">
        <v>412</v>
      </c>
      <c r="B25105" s="13">
        <v>1867</v>
      </c>
    </row>
    <row r="25106" spans="1:2" ht="15.75" hidden="1" customHeight="1">
      <c r="A25106" s="13" t="s">
        <v>412</v>
      </c>
      <c r="B25106" s="13">
        <v>1868</v>
      </c>
    </row>
    <row r="25107" spans="1:2" ht="15.75" hidden="1" customHeight="1">
      <c r="A25107" s="13" t="s">
        <v>412</v>
      </c>
      <c r="B25107" s="13">
        <v>1869</v>
      </c>
    </row>
    <row r="25108" spans="1:2" ht="15.75" hidden="1" customHeight="1">
      <c r="A25108" s="13" t="s">
        <v>412</v>
      </c>
      <c r="B25108" s="13">
        <v>1870</v>
      </c>
    </row>
    <row r="25109" spans="1:2" ht="15.75" hidden="1" customHeight="1">
      <c r="A25109" s="13" t="s">
        <v>412</v>
      </c>
      <c r="B25109" s="13">
        <v>1871</v>
      </c>
    </row>
    <row r="25110" spans="1:2" ht="15.75" hidden="1" customHeight="1">
      <c r="A25110" s="13" t="s">
        <v>412</v>
      </c>
      <c r="B25110" s="13">
        <v>1872</v>
      </c>
    </row>
    <row r="25111" spans="1:2" ht="15.75" hidden="1" customHeight="1">
      <c r="A25111" s="13" t="s">
        <v>412</v>
      </c>
      <c r="B25111" s="13">
        <v>1873</v>
      </c>
    </row>
    <row r="25112" spans="1:2" ht="15.75" hidden="1" customHeight="1">
      <c r="A25112" s="13" t="s">
        <v>412</v>
      </c>
      <c r="B25112" s="13">
        <v>1874</v>
      </c>
    </row>
    <row r="25113" spans="1:2" ht="15.75" hidden="1" customHeight="1">
      <c r="A25113" s="13" t="s">
        <v>412</v>
      </c>
      <c r="B25113" s="13">
        <v>1875</v>
      </c>
    </row>
    <row r="25114" spans="1:2" ht="15.75" hidden="1" customHeight="1">
      <c r="A25114" s="13" t="s">
        <v>412</v>
      </c>
      <c r="B25114" s="13">
        <v>1876</v>
      </c>
    </row>
    <row r="25115" spans="1:2" ht="15.75" hidden="1" customHeight="1">
      <c r="A25115" s="13" t="s">
        <v>412</v>
      </c>
      <c r="B25115" s="13">
        <v>1877</v>
      </c>
    </row>
    <row r="25116" spans="1:2" ht="15.75" hidden="1" customHeight="1">
      <c r="A25116" s="13" t="s">
        <v>412</v>
      </c>
      <c r="B25116" s="13">
        <v>1878</v>
      </c>
    </row>
    <row r="25117" spans="1:2" ht="15.75" hidden="1" customHeight="1">
      <c r="A25117" s="13" t="s">
        <v>412</v>
      </c>
      <c r="B25117" s="13">
        <v>1879</v>
      </c>
    </row>
    <row r="25118" spans="1:2" ht="15.75" hidden="1" customHeight="1">
      <c r="A25118" s="13" t="s">
        <v>412</v>
      </c>
      <c r="B25118" s="13">
        <v>1880</v>
      </c>
    </row>
    <row r="25119" spans="1:2" ht="15.75" hidden="1" customHeight="1">
      <c r="A25119" s="13" t="s">
        <v>412</v>
      </c>
      <c r="B25119" s="13">
        <v>1881</v>
      </c>
    </row>
    <row r="25120" spans="1:2" ht="15.75" hidden="1" customHeight="1">
      <c r="A25120" s="13" t="s">
        <v>412</v>
      </c>
      <c r="B25120" s="13">
        <v>1882</v>
      </c>
    </row>
    <row r="25121" spans="1:2" ht="15.75" hidden="1" customHeight="1">
      <c r="A25121" s="13" t="s">
        <v>412</v>
      </c>
      <c r="B25121" s="13">
        <v>1883</v>
      </c>
    </row>
    <row r="25122" spans="1:2" ht="15.75" hidden="1" customHeight="1">
      <c r="A25122" s="13" t="s">
        <v>412</v>
      </c>
      <c r="B25122" s="13">
        <v>1884</v>
      </c>
    </row>
    <row r="25123" spans="1:2" ht="15.75" hidden="1" customHeight="1">
      <c r="A25123" s="13" t="s">
        <v>412</v>
      </c>
      <c r="B25123" s="13">
        <v>1885</v>
      </c>
    </row>
    <row r="25124" spans="1:2" ht="15.75" hidden="1" customHeight="1">
      <c r="A25124" s="13" t="s">
        <v>412</v>
      </c>
      <c r="B25124" s="13">
        <v>1886</v>
      </c>
    </row>
    <row r="25125" spans="1:2" ht="15.75" hidden="1" customHeight="1">
      <c r="A25125" s="13" t="s">
        <v>412</v>
      </c>
      <c r="B25125" s="13">
        <v>1887</v>
      </c>
    </row>
    <row r="25126" spans="1:2" ht="15.75" hidden="1" customHeight="1">
      <c r="A25126" s="13" t="s">
        <v>412</v>
      </c>
      <c r="B25126" s="13">
        <v>1888</v>
      </c>
    </row>
    <row r="25127" spans="1:2" ht="15.75" hidden="1" customHeight="1">
      <c r="A25127" s="13" t="s">
        <v>412</v>
      </c>
      <c r="B25127" s="13">
        <v>1889</v>
      </c>
    </row>
    <row r="25128" spans="1:2" ht="15.75" hidden="1" customHeight="1">
      <c r="A25128" s="13" t="s">
        <v>412</v>
      </c>
      <c r="B25128" s="13">
        <v>1890</v>
      </c>
    </row>
    <row r="25129" spans="1:2" ht="15.75" hidden="1" customHeight="1">
      <c r="A25129" s="13" t="s">
        <v>412</v>
      </c>
      <c r="B25129" s="13">
        <v>1891</v>
      </c>
    </row>
    <row r="25130" spans="1:2" ht="15.75" hidden="1" customHeight="1">
      <c r="A25130" s="13" t="s">
        <v>412</v>
      </c>
      <c r="B25130" s="13">
        <v>1892</v>
      </c>
    </row>
    <row r="25131" spans="1:2" ht="15.75" hidden="1" customHeight="1">
      <c r="A25131" s="13" t="s">
        <v>412</v>
      </c>
      <c r="B25131" s="13">
        <v>1893</v>
      </c>
    </row>
    <row r="25132" spans="1:2" ht="15.75" hidden="1" customHeight="1">
      <c r="A25132" s="13" t="s">
        <v>412</v>
      </c>
      <c r="B25132" s="13">
        <v>1894</v>
      </c>
    </row>
    <row r="25133" spans="1:2" ht="15.75" hidden="1" customHeight="1">
      <c r="A25133" s="13" t="s">
        <v>412</v>
      </c>
      <c r="B25133" s="13">
        <v>1895</v>
      </c>
    </row>
    <row r="25134" spans="1:2" ht="15.75" hidden="1" customHeight="1">
      <c r="A25134" s="13" t="s">
        <v>412</v>
      </c>
      <c r="B25134" s="13">
        <v>1896</v>
      </c>
    </row>
    <row r="25135" spans="1:2" ht="15.75" hidden="1" customHeight="1">
      <c r="A25135" s="13" t="s">
        <v>412</v>
      </c>
      <c r="B25135" s="13">
        <v>1897</v>
      </c>
    </row>
    <row r="25136" spans="1:2" ht="15.75" hidden="1" customHeight="1">
      <c r="A25136" s="13" t="s">
        <v>412</v>
      </c>
      <c r="B25136" s="13">
        <v>1898</v>
      </c>
    </row>
    <row r="25137" spans="1:2" ht="15.75" hidden="1" customHeight="1">
      <c r="A25137" s="13" t="s">
        <v>412</v>
      </c>
      <c r="B25137" s="13">
        <v>1899</v>
      </c>
    </row>
    <row r="25138" spans="1:2" ht="15.75" hidden="1" customHeight="1">
      <c r="A25138" s="13" t="s">
        <v>412</v>
      </c>
      <c r="B25138" s="13">
        <v>1900</v>
      </c>
    </row>
    <row r="25139" spans="1:2" ht="15.75" hidden="1" customHeight="1">
      <c r="A25139" s="13" t="s">
        <v>412</v>
      </c>
      <c r="B25139" s="13">
        <v>1901</v>
      </c>
    </row>
    <row r="25140" spans="1:2" ht="15.75" hidden="1" customHeight="1">
      <c r="A25140" s="13" t="s">
        <v>412</v>
      </c>
      <c r="B25140" s="13">
        <v>1902</v>
      </c>
    </row>
    <row r="25141" spans="1:2" ht="15.75" hidden="1" customHeight="1">
      <c r="A25141" s="13" t="s">
        <v>412</v>
      </c>
      <c r="B25141" s="13">
        <v>1903</v>
      </c>
    </row>
    <row r="25142" spans="1:2" ht="15.75" hidden="1" customHeight="1">
      <c r="A25142" s="13" t="s">
        <v>412</v>
      </c>
      <c r="B25142" s="13">
        <v>1904</v>
      </c>
    </row>
    <row r="25143" spans="1:2" ht="15.75" hidden="1" customHeight="1">
      <c r="A25143" s="13" t="s">
        <v>412</v>
      </c>
      <c r="B25143" s="13">
        <v>1905</v>
      </c>
    </row>
    <row r="25144" spans="1:2" ht="15.75" hidden="1" customHeight="1">
      <c r="A25144" s="13" t="s">
        <v>412</v>
      </c>
      <c r="B25144" s="13">
        <v>1906</v>
      </c>
    </row>
    <row r="25145" spans="1:2" ht="15.75" hidden="1" customHeight="1">
      <c r="A25145" s="13" t="s">
        <v>412</v>
      </c>
      <c r="B25145" s="13">
        <v>1907</v>
      </c>
    </row>
    <row r="25146" spans="1:2" ht="15.75" hidden="1" customHeight="1">
      <c r="A25146" s="13" t="s">
        <v>412</v>
      </c>
      <c r="B25146" s="13">
        <v>1908</v>
      </c>
    </row>
    <row r="25147" spans="1:2" ht="15.75" hidden="1" customHeight="1">
      <c r="A25147" s="13" t="s">
        <v>412</v>
      </c>
      <c r="B25147" s="13">
        <v>1909</v>
      </c>
    </row>
    <row r="25148" spans="1:2" ht="15.75" hidden="1" customHeight="1">
      <c r="A25148" s="13" t="s">
        <v>412</v>
      </c>
      <c r="B25148" s="13">
        <v>1910</v>
      </c>
    </row>
    <row r="25149" spans="1:2" ht="15.75" hidden="1" customHeight="1">
      <c r="A25149" s="13" t="s">
        <v>412</v>
      </c>
      <c r="B25149" s="13">
        <v>1911</v>
      </c>
    </row>
    <row r="25150" spans="1:2" ht="15.75" hidden="1" customHeight="1">
      <c r="A25150" s="13" t="s">
        <v>412</v>
      </c>
      <c r="B25150" s="13">
        <v>1912</v>
      </c>
    </row>
    <row r="25151" spans="1:2" ht="15.75" hidden="1" customHeight="1">
      <c r="A25151" s="13" t="s">
        <v>412</v>
      </c>
      <c r="B25151" s="13">
        <v>1913</v>
      </c>
    </row>
    <row r="25152" spans="1:2" ht="15.75" hidden="1" customHeight="1">
      <c r="A25152" s="13" t="s">
        <v>412</v>
      </c>
      <c r="B25152" s="13">
        <v>1914</v>
      </c>
    </row>
    <row r="25153" spans="1:2" ht="15.75" hidden="1" customHeight="1">
      <c r="A25153" s="13" t="s">
        <v>412</v>
      </c>
      <c r="B25153" s="13">
        <v>1915</v>
      </c>
    </row>
    <row r="25154" spans="1:2" ht="15.75" hidden="1" customHeight="1">
      <c r="A25154" s="13" t="s">
        <v>412</v>
      </c>
      <c r="B25154" s="13">
        <v>1916</v>
      </c>
    </row>
    <row r="25155" spans="1:2" ht="15.75" hidden="1" customHeight="1">
      <c r="A25155" s="13" t="s">
        <v>412</v>
      </c>
      <c r="B25155" s="13">
        <v>1917</v>
      </c>
    </row>
    <row r="25156" spans="1:2" ht="15.75" hidden="1" customHeight="1">
      <c r="A25156" s="13" t="s">
        <v>412</v>
      </c>
      <c r="B25156" s="13">
        <v>1918</v>
      </c>
    </row>
    <row r="25157" spans="1:2" ht="15.75" hidden="1" customHeight="1">
      <c r="A25157" s="13" t="s">
        <v>412</v>
      </c>
      <c r="B25157" s="13">
        <v>1919</v>
      </c>
    </row>
    <row r="25158" spans="1:2" ht="15.75" hidden="1" customHeight="1">
      <c r="A25158" s="13" t="s">
        <v>412</v>
      </c>
      <c r="B25158" s="13">
        <v>1920</v>
      </c>
    </row>
    <row r="25159" spans="1:2" ht="15.75" hidden="1" customHeight="1">
      <c r="A25159" s="13" t="s">
        <v>412</v>
      </c>
      <c r="B25159" s="13">
        <v>1921</v>
      </c>
    </row>
    <row r="25160" spans="1:2" ht="15.75" hidden="1" customHeight="1">
      <c r="A25160" s="13" t="s">
        <v>412</v>
      </c>
      <c r="B25160" s="13">
        <v>1922</v>
      </c>
    </row>
    <row r="25161" spans="1:2" ht="15.75" hidden="1" customHeight="1">
      <c r="A25161" s="13" t="s">
        <v>412</v>
      </c>
      <c r="B25161" s="13">
        <v>1923</v>
      </c>
    </row>
    <row r="25162" spans="1:2" ht="15.75" hidden="1" customHeight="1">
      <c r="A25162" s="13" t="s">
        <v>412</v>
      </c>
      <c r="B25162" s="13">
        <v>1924</v>
      </c>
    </row>
    <row r="25163" spans="1:2" ht="15.75" hidden="1" customHeight="1">
      <c r="A25163" s="13" t="s">
        <v>412</v>
      </c>
      <c r="B25163" s="13">
        <v>1925</v>
      </c>
    </row>
    <row r="25164" spans="1:2" ht="15.75" hidden="1" customHeight="1">
      <c r="A25164" s="13" t="s">
        <v>412</v>
      </c>
      <c r="B25164" s="13">
        <v>1926</v>
      </c>
    </row>
    <row r="25165" spans="1:2" ht="15.75" hidden="1" customHeight="1">
      <c r="A25165" s="13" t="s">
        <v>412</v>
      </c>
      <c r="B25165" s="13">
        <v>1927</v>
      </c>
    </row>
    <row r="25166" spans="1:2" ht="15.75" hidden="1" customHeight="1">
      <c r="A25166" s="13" t="s">
        <v>412</v>
      </c>
      <c r="B25166" s="13">
        <v>1928</v>
      </c>
    </row>
    <row r="25167" spans="1:2" ht="15.75" hidden="1" customHeight="1">
      <c r="A25167" s="13" t="s">
        <v>412</v>
      </c>
      <c r="B25167" s="13">
        <v>1929</v>
      </c>
    </row>
    <row r="25168" spans="1:2" ht="15.75" hidden="1" customHeight="1">
      <c r="A25168" s="13" t="s">
        <v>412</v>
      </c>
      <c r="B25168" s="13">
        <v>1930</v>
      </c>
    </row>
    <row r="25169" spans="1:2" ht="15.75" hidden="1" customHeight="1">
      <c r="A25169" s="13" t="s">
        <v>412</v>
      </c>
      <c r="B25169" s="13">
        <v>1931</v>
      </c>
    </row>
    <row r="25170" spans="1:2" ht="15.75" hidden="1" customHeight="1">
      <c r="A25170" s="13" t="s">
        <v>412</v>
      </c>
      <c r="B25170" s="13">
        <v>1932</v>
      </c>
    </row>
    <row r="25171" spans="1:2" ht="15.75" hidden="1" customHeight="1">
      <c r="A25171" s="13" t="s">
        <v>412</v>
      </c>
      <c r="B25171" s="13">
        <v>1933</v>
      </c>
    </row>
    <row r="25172" spans="1:2" ht="15.75" hidden="1" customHeight="1">
      <c r="A25172" s="13" t="s">
        <v>412</v>
      </c>
      <c r="B25172" s="13">
        <v>1934</v>
      </c>
    </row>
    <row r="25173" spans="1:2" ht="15.75" hidden="1" customHeight="1">
      <c r="A25173" s="13" t="s">
        <v>412</v>
      </c>
      <c r="B25173" s="13">
        <v>1935</v>
      </c>
    </row>
    <row r="25174" spans="1:2" ht="15.75" hidden="1" customHeight="1">
      <c r="A25174" s="13" t="s">
        <v>412</v>
      </c>
      <c r="B25174" s="13">
        <v>1936</v>
      </c>
    </row>
    <row r="25175" spans="1:2" ht="15.75" hidden="1" customHeight="1">
      <c r="A25175" s="13" t="s">
        <v>412</v>
      </c>
      <c r="B25175" s="13">
        <v>1937</v>
      </c>
    </row>
    <row r="25176" spans="1:2" ht="15.75" hidden="1" customHeight="1">
      <c r="A25176" s="13" t="s">
        <v>412</v>
      </c>
      <c r="B25176" s="13">
        <v>1938</v>
      </c>
    </row>
    <row r="25177" spans="1:2" ht="15.75" hidden="1" customHeight="1">
      <c r="A25177" s="13" t="s">
        <v>412</v>
      </c>
      <c r="B25177" s="13">
        <v>1939</v>
      </c>
    </row>
    <row r="25178" spans="1:2" ht="15.75" hidden="1" customHeight="1">
      <c r="A25178" s="13" t="s">
        <v>412</v>
      </c>
      <c r="B25178" s="13">
        <v>1940</v>
      </c>
    </row>
    <row r="25179" spans="1:2" ht="15.75" hidden="1" customHeight="1">
      <c r="A25179" s="13" t="s">
        <v>412</v>
      </c>
      <c r="B25179" s="13">
        <v>1941</v>
      </c>
    </row>
    <row r="25180" spans="1:2" ht="15.75" hidden="1" customHeight="1">
      <c r="A25180" s="13" t="s">
        <v>412</v>
      </c>
      <c r="B25180" s="13">
        <v>1942</v>
      </c>
    </row>
    <row r="25181" spans="1:2" ht="15.75" hidden="1" customHeight="1">
      <c r="A25181" s="13" t="s">
        <v>412</v>
      </c>
      <c r="B25181" s="13">
        <v>1943</v>
      </c>
    </row>
    <row r="25182" spans="1:2" ht="15.75" hidden="1" customHeight="1">
      <c r="A25182" s="13" t="s">
        <v>412</v>
      </c>
      <c r="B25182" s="13">
        <v>1944</v>
      </c>
    </row>
    <row r="25183" spans="1:2" ht="15.75" hidden="1" customHeight="1">
      <c r="A25183" s="13" t="s">
        <v>412</v>
      </c>
      <c r="B25183" s="13">
        <v>1945</v>
      </c>
    </row>
    <row r="25184" spans="1:2" ht="15.75" hidden="1" customHeight="1">
      <c r="A25184" s="13" t="s">
        <v>412</v>
      </c>
      <c r="B25184" s="13">
        <v>1946</v>
      </c>
    </row>
    <row r="25185" spans="1:2" ht="15.75" hidden="1" customHeight="1">
      <c r="A25185" s="13" t="s">
        <v>412</v>
      </c>
      <c r="B25185" s="13">
        <v>1947</v>
      </c>
    </row>
    <row r="25186" spans="1:2" ht="15.75" hidden="1" customHeight="1">
      <c r="A25186" s="13" t="s">
        <v>412</v>
      </c>
      <c r="B25186" s="13">
        <v>1948</v>
      </c>
    </row>
    <row r="25187" spans="1:2" ht="15.75" hidden="1" customHeight="1">
      <c r="A25187" s="13" t="s">
        <v>412</v>
      </c>
      <c r="B25187" s="13">
        <v>1949</v>
      </c>
    </row>
    <row r="25188" spans="1:2" ht="15.75" hidden="1" customHeight="1">
      <c r="A25188" s="13" t="s">
        <v>412</v>
      </c>
      <c r="B25188" s="13">
        <v>1950</v>
      </c>
    </row>
    <row r="25189" spans="1:2" ht="15.75" hidden="1" customHeight="1">
      <c r="A25189" s="13" t="s">
        <v>412</v>
      </c>
      <c r="B25189" s="13">
        <v>1951</v>
      </c>
    </row>
    <row r="25190" spans="1:2" ht="15.75" hidden="1" customHeight="1">
      <c r="A25190" s="13" t="s">
        <v>412</v>
      </c>
      <c r="B25190" s="13">
        <v>1952</v>
      </c>
    </row>
    <row r="25191" spans="1:2" ht="15.75" hidden="1" customHeight="1">
      <c r="A25191" s="13" t="s">
        <v>412</v>
      </c>
      <c r="B25191" s="13">
        <v>1953</v>
      </c>
    </row>
    <row r="25192" spans="1:2" ht="15.75" hidden="1" customHeight="1">
      <c r="A25192" s="13" t="s">
        <v>412</v>
      </c>
      <c r="B25192" s="13">
        <v>1954</v>
      </c>
    </row>
    <row r="25193" spans="1:2" ht="15.75" hidden="1" customHeight="1">
      <c r="A25193" s="13" t="s">
        <v>412</v>
      </c>
      <c r="B25193" s="13">
        <v>1955</v>
      </c>
    </row>
    <row r="25194" spans="1:2" ht="15.75" hidden="1" customHeight="1">
      <c r="A25194" s="13" t="s">
        <v>412</v>
      </c>
      <c r="B25194" s="13">
        <v>1956</v>
      </c>
    </row>
    <row r="25195" spans="1:2" ht="15.75" hidden="1" customHeight="1">
      <c r="A25195" s="13" t="s">
        <v>412</v>
      </c>
      <c r="B25195" s="13">
        <v>1957</v>
      </c>
    </row>
    <row r="25196" spans="1:2" ht="15.75" hidden="1" customHeight="1">
      <c r="A25196" s="13" t="s">
        <v>412</v>
      </c>
      <c r="B25196" s="13">
        <v>1958</v>
      </c>
    </row>
    <row r="25197" spans="1:2" ht="15.75" hidden="1" customHeight="1">
      <c r="A25197" s="13" t="s">
        <v>412</v>
      </c>
      <c r="B25197" s="13">
        <v>1959</v>
      </c>
    </row>
    <row r="25198" spans="1:2" ht="15.75" hidden="1" customHeight="1">
      <c r="A25198" s="13" t="s">
        <v>412</v>
      </c>
      <c r="B25198" s="13">
        <v>1960</v>
      </c>
    </row>
    <row r="25199" spans="1:2" ht="15.75" hidden="1" customHeight="1">
      <c r="A25199" s="13" t="s">
        <v>412</v>
      </c>
      <c r="B25199" s="13">
        <v>1961</v>
      </c>
    </row>
    <row r="25200" spans="1:2" ht="15.75" hidden="1" customHeight="1">
      <c r="A25200" s="13" t="s">
        <v>412</v>
      </c>
      <c r="B25200" s="13">
        <v>1962</v>
      </c>
    </row>
    <row r="25201" spans="1:2" ht="15.75" hidden="1" customHeight="1">
      <c r="A25201" s="13" t="s">
        <v>412</v>
      </c>
      <c r="B25201" s="13">
        <v>1963</v>
      </c>
    </row>
    <row r="25202" spans="1:2" ht="15.75" hidden="1" customHeight="1">
      <c r="A25202" s="13" t="s">
        <v>412</v>
      </c>
      <c r="B25202" s="13">
        <v>1964</v>
      </c>
    </row>
    <row r="25203" spans="1:2" ht="15.75" hidden="1" customHeight="1">
      <c r="A25203" s="13" t="s">
        <v>412</v>
      </c>
      <c r="B25203" s="13">
        <v>1965</v>
      </c>
    </row>
    <row r="25204" spans="1:2" ht="15.75" hidden="1" customHeight="1">
      <c r="A25204" s="13" t="s">
        <v>412</v>
      </c>
      <c r="B25204" s="13">
        <v>1966</v>
      </c>
    </row>
    <row r="25205" spans="1:2" ht="15.75" hidden="1" customHeight="1">
      <c r="A25205" s="13" t="s">
        <v>412</v>
      </c>
      <c r="B25205" s="13">
        <v>1967</v>
      </c>
    </row>
    <row r="25206" spans="1:2" ht="15.75" hidden="1" customHeight="1">
      <c r="A25206" s="13" t="s">
        <v>412</v>
      </c>
      <c r="B25206" s="13">
        <v>1968</v>
      </c>
    </row>
    <row r="25207" spans="1:2" ht="15.75" hidden="1" customHeight="1">
      <c r="A25207" s="13" t="s">
        <v>412</v>
      </c>
      <c r="B25207" s="13">
        <v>1969</v>
      </c>
    </row>
    <row r="25208" spans="1:2" ht="15.75" hidden="1" customHeight="1">
      <c r="A25208" s="13" t="s">
        <v>412</v>
      </c>
      <c r="B25208" s="13">
        <v>1970</v>
      </c>
    </row>
    <row r="25209" spans="1:2" ht="15.75" hidden="1" customHeight="1">
      <c r="A25209" s="13" t="s">
        <v>412</v>
      </c>
      <c r="B25209" s="13">
        <v>1971</v>
      </c>
    </row>
    <row r="25210" spans="1:2" ht="15.75" hidden="1" customHeight="1">
      <c r="A25210" s="13" t="s">
        <v>412</v>
      </c>
      <c r="B25210" s="13">
        <v>1972</v>
      </c>
    </row>
    <row r="25211" spans="1:2" ht="15.75" hidden="1" customHeight="1">
      <c r="A25211" s="13" t="s">
        <v>412</v>
      </c>
      <c r="B25211" s="13">
        <v>1973</v>
      </c>
    </row>
    <row r="25212" spans="1:2" ht="15.75" hidden="1" customHeight="1">
      <c r="A25212" s="13" t="s">
        <v>412</v>
      </c>
      <c r="B25212" s="13">
        <v>1974</v>
      </c>
    </row>
    <row r="25213" spans="1:2" ht="15.75" hidden="1" customHeight="1">
      <c r="A25213" s="13" t="s">
        <v>412</v>
      </c>
      <c r="B25213" s="13">
        <v>1975</v>
      </c>
    </row>
    <row r="25214" spans="1:2" ht="15.75" hidden="1" customHeight="1">
      <c r="A25214" s="13" t="s">
        <v>412</v>
      </c>
      <c r="B25214" s="13">
        <v>1976</v>
      </c>
    </row>
    <row r="25215" spans="1:2" ht="15.75" hidden="1" customHeight="1">
      <c r="A25215" s="13" t="s">
        <v>412</v>
      </c>
      <c r="B25215" s="13">
        <v>1977</v>
      </c>
    </row>
    <row r="25216" spans="1:2" ht="15.75" hidden="1" customHeight="1">
      <c r="A25216" s="13" t="s">
        <v>412</v>
      </c>
      <c r="B25216" s="13">
        <v>1978</v>
      </c>
    </row>
    <row r="25217" spans="1:2" ht="15.75" hidden="1" customHeight="1">
      <c r="A25217" s="13" t="s">
        <v>412</v>
      </c>
      <c r="B25217" s="13">
        <v>1979</v>
      </c>
    </row>
    <row r="25218" spans="1:2" ht="15.75" hidden="1" customHeight="1">
      <c r="A25218" s="13" t="s">
        <v>412</v>
      </c>
      <c r="B25218" s="13">
        <v>1980</v>
      </c>
    </row>
    <row r="25219" spans="1:2" ht="15.75" hidden="1" customHeight="1">
      <c r="A25219" s="13" t="s">
        <v>412</v>
      </c>
      <c r="B25219" s="13">
        <v>1981</v>
      </c>
    </row>
    <row r="25220" spans="1:2" ht="15.75" hidden="1" customHeight="1">
      <c r="A25220" s="13" t="s">
        <v>412</v>
      </c>
      <c r="B25220" s="13">
        <v>1982</v>
      </c>
    </row>
    <row r="25221" spans="1:2" ht="15.75" hidden="1" customHeight="1">
      <c r="A25221" s="13" t="s">
        <v>412</v>
      </c>
      <c r="B25221" s="13">
        <v>1983</v>
      </c>
    </row>
    <row r="25222" spans="1:2" ht="15.75" hidden="1" customHeight="1">
      <c r="A25222" s="13" t="s">
        <v>412</v>
      </c>
      <c r="B25222" s="13">
        <v>1984</v>
      </c>
    </row>
    <row r="25223" spans="1:2" ht="15.75" hidden="1" customHeight="1">
      <c r="A25223" s="13" t="s">
        <v>412</v>
      </c>
      <c r="B25223" s="13">
        <v>1985</v>
      </c>
    </row>
    <row r="25224" spans="1:2" ht="15.75" hidden="1" customHeight="1">
      <c r="A25224" s="13" t="s">
        <v>412</v>
      </c>
      <c r="B25224" s="13">
        <v>1986</v>
      </c>
    </row>
    <row r="25225" spans="1:2" ht="15.75" hidden="1" customHeight="1">
      <c r="A25225" s="13" t="s">
        <v>412</v>
      </c>
      <c r="B25225" s="13">
        <v>1987</v>
      </c>
    </row>
    <row r="25226" spans="1:2" ht="15.75" hidden="1" customHeight="1">
      <c r="A25226" s="13" t="s">
        <v>412</v>
      </c>
      <c r="B25226" s="13">
        <v>1988</v>
      </c>
    </row>
    <row r="25227" spans="1:2" ht="15.75" hidden="1" customHeight="1">
      <c r="A25227" s="13" t="s">
        <v>412</v>
      </c>
      <c r="B25227" s="13">
        <v>1989</v>
      </c>
    </row>
    <row r="25228" spans="1:2" ht="15.75" hidden="1" customHeight="1">
      <c r="A25228" s="13" t="s">
        <v>412</v>
      </c>
      <c r="B25228" s="13">
        <v>1990</v>
      </c>
    </row>
    <row r="25229" spans="1:2" ht="15.75" hidden="1" customHeight="1">
      <c r="A25229" s="13" t="s">
        <v>412</v>
      </c>
      <c r="B25229" s="13">
        <v>1991</v>
      </c>
    </row>
    <row r="25230" spans="1:2" ht="15.75" hidden="1" customHeight="1">
      <c r="A25230" s="13" t="s">
        <v>412</v>
      </c>
      <c r="B25230" s="13">
        <v>1992</v>
      </c>
    </row>
    <row r="25231" spans="1:2" ht="15.75" hidden="1" customHeight="1">
      <c r="A25231" s="13" t="s">
        <v>412</v>
      </c>
      <c r="B25231" s="13">
        <v>1993</v>
      </c>
    </row>
    <row r="25232" spans="1:2" ht="15.75" hidden="1" customHeight="1">
      <c r="A25232" s="13" t="s">
        <v>412</v>
      </c>
      <c r="B25232" s="13">
        <v>1994</v>
      </c>
    </row>
    <row r="25233" spans="1:2" ht="15.75" hidden="1" customHeight="1">
      <c r="A25233" s="13" t="s">
        <v>412</v>
      </c>
      <c r="B25233" s="13">
        <v>1995</v>
      </c>
    </row>
    <row r="25234" spans="1:2" ht="15.75" hidden="1" customHeight="1">
      <c r="A25234" s="13" t="s">
        <v>412</v>
      </c>
      <c r="B25234" s="13">
        <v>1996</v>
      </c>
    </row>
    <row r="25235" spans="1:2" ht="15.75" hidden="1" customHeight="1">
      <c r="A25235" s="13" t="s">
        <v>412</v>
      </c>
      <c r="B25235" s="13">
        <v>1997</v>
      </c>
    </row>
    <row r="25236" spans="1:2" ht="15.75" hidden="1" customHeight="1">
      <c r="A25236" s="13" t="s">
        <v>412</v>
      </c>
      <c r="B25236" s="13">
        <v>1998</v>
      </c>
    </row>
    <row r="25237" spans="1:2" ht="15.75" hidden="1" customHeight="1">
      <c r="A25237" s="13" t="s">
        <v>412</v>
      </c>
      <c r="B25237" s="13">
        <v>1999</v>
      </c>
    </row>
    <row r="25238" spans="1:2" ht="15.75" hidden="1" customHeight="1">
      <c r="A25238" s="13" t="s">
        <v>412</v>
      </c>
      <c r="B25238" s="13">
        <v>2000</v>
      </c>
    </row>
    <row r="25239" spans="1:2" ht="15.75" hidden="1" customHeight="1">
      <c r="A25239" s="13" t="s">
        <v>412</v>
      </c>
      <c r="B25239" s="13">
        <v>2001</v>
      </c>
    </row>
    <row r="25240" spans="1:2" ht="15.75" hidden="1" customHeight="1">
      <c r="A25240" s="13" t="s">
        <v>412</v>
      </c>
      <c r="B25240" s="13">
        <v>2002</v>
      </c>
    </row>
    <row r="25241" spans="1:2" ht="15.75" hidden="1" customHeight="1">
      <c r="A25241" s="13" t="s">
        <v>412</v>
      </c>
      <c r="B25241" s="13">
        <v>2003</v>
      </c>
    </row>
    <row r="25242" spans="1:2" ht="15.75" hidden="1" customHeight="1">
      <c r="A25242" s="13" t="s">
        <v>412</v>
      </c>
      <c r="B25242" s="13">
        <v>2004</v>
      </c>
    </row>
    <row r="25243" spans="1:2" ht="15.75" hidden="1" customHeight="1">
      <c r="A25243" s="13" t="s">
        <v>412</v>
      </c>
      <c r="B25243" s="13">
        <v>2005</v>
      </c>
    </row>
    <row r="25244" spans="1:2" ht="15.75" hidden="1" customHeight="1">
      <c r="A25244" s="13" t="s">
        <v>412</v>
      </c>
      <c r="B25244" s="13">
        <v>2006</v>
      </c>
    </row>
    <row r="25245" spans="1:2" ht="15.75" hidden="1" customHeight="1">
      <c r="A25245" s="13" t="s">
        <v>412</v>
      </c>
      <c r="B25245" s="13">
        <v>2007</v>
      </c>
    </row>
    <row r="25246" spans="1:2" ht="15.75" hidden="1" customHeight="1">
      <c r="A25246" s="13" t="s">
        <v>412</v>
      </c>
      <c r="B25246" s="13">
        <v>2008</v>
      </c>
    </row>
    <row r="25247" spans="1:2" ht="15.75" hidden="1" customHeight="1">
      <c r="A25247" s="13" t="s">
        <v>412</v>
      </c>
      <c r="B25247" s="13">
        <v>2009</v>
      </c>
    </row>
    <row r="25248" spans="1:2" ht="15.75" hidden="1" customHeight="1">
      <c r="A25248" s="13" t="s">
        <v>412</v>
      </c>
      <c r="B25248" s="13">
        <v>2010</v>
      </c>
    </row>
    <row r="25249" spans="1:3" ht="15.75" hidden="1" customHeight="1">
      <c r="A25249" s="13" t="s">
        <v>412</v>
      </c>
      <c r="B25249" s="13">
        <v>2011</v>
      </c>
    </row>
    <row r="25250" spans="1:3" ht="15.75" hidden="1" customHeight="1">
      <c r="A25250" s="13" t="s">
        <v>412</v>
      </c>
      <c r="B25250" s="13">
        <v>2012</v>
      </c>
    </row>
    <row r="25251" spans="1:3" ht="15.75" hidden="1" customHeight="1">
      <c r="A25251" s="13" t="s">
        <v>412</v>
      </c>
      <c r="B25251" s="13">
        <v>2013</v>
      </c>
    </row>
    <row r="25252" spans="1:3" ht="15.75" hidden="1" customHeight="1">
      <c r="A25252" s="13" t="s">
        <v>412</v>
      </c>
      <c r="B25252" s="13">
        <v>2014</v>
      </c>
    </row>
    <row r="25253" spans="1:3" ht="15.75" hidden="1" customHeight="1">
      <c r="A25253" s="13" t="s">
        <v>412</v>
      </c>
      <c r="B25253" s="13">
        <v>2015</v>
      </c>
    </row>
    <row r="25254" spans="1:3" ht="15.75" hidden="1" customHeight="1">
      <c r="A25254" s="13" t="s">
        <v>412</v>
      </c>
      <c r="B25254" s="13">
        <v>2016</v>
      </c>
    </row>
    <row r="25255" spans="1:3" ht="15.75" hidden="1" customHeight="1">
      <c r="A25255" s="13" t="s">
        <v>412</v>
      </c>
      <c r="B25255" s="13">
        <v>2017</v>
      </c>
    </row>
    <row r="25256" spans="1:3" ht="15.75" hidden="1" customHeight="1">
      <c r="A25256" s="13" t="s">
        <v>412</v>
      </c>
      <c r="B25256" s="13">
        <v>2018</v>
      </c>
    </row>
    <row r="25257" spans="1:3" ht="15.75" hidden="1" customHeight="1">
      <c r="A25257" s="13" t="s">
        <v>412</v>
      </c>
      <c r="B25257" s="13">
        <v>2019</v>
      </c>
    </row>
    <row r="25258" spans="1:3" ht="15.75" hidden="1" customHeight="1">
      <c r="A25258" s="13" t="s">
        <v>412</v>
      </c>
      <c r="B25258" s="13">
        <v>2020</v>
      </c>
    </row>
    <row r="25259" spans="1:3" ht="15.75" hidden="1" customHeight="1">
      <c r="A25259" s="13" t="s">
        <v>412</v>
      </c>
      <c r="B25259" s="13">
        <v>2021</v>
      </c>
    </row>
    <row r="25260" spans="1:3" ht="15.75" hidden="1" customHeight="1">
      <c r="A25260" s="13" t="s">
        <v>413</v>
      </c>
      <c r="B25260" s="13">
        <v>1850</v>
      </c>
      <c r="C25260" s="13">
        <v>412137</v>
      </c>
    </row>
    <row r="25261" spans="1:3" ht="15.75" hidden="1" customHeight="1">
      <c r="A25261" s="13" t="s">
        <v>413</v>
      </c>
      <c r="B25261" s="13">
        <v>1851</v>
      </c>
      <c r="C25261" s="13">
        <v>415018</v>
      </c>
    </row>
    <row r="25262" spans="1:3" ht="15.75" hidden="1" customHeight="1">
      <c r="A25262" s="13" t="s">
        <v>413</v>
      </c>
      <c r="B25262" s="13">
        <v>1852</v>
      </c>
      <c r="C25262" s="13">
        <v>417919</v>
      </c>
    </row>
    <row r="25263" spans="1:3" ht="15.75" hidden="1" customHeight="1">
      <c r="A25263" s="13" t="s">
        <v>413</v>
      </c>
      <c r="B25263" s="13">
        <v>1853</v>
      </c>
      <c r="C25263" s="13">
        <v>420840</v>
      </c>
    </row>
    <row r="25264" spans="1:3" ht="15.75" hidden="1" customHeight="1">
      <c r="A25264" s="13" t="s">
        <v>413</v>
      </c>
      <c r="B25264" s="13">
        <v>1854</v>
      </c>
      <c r="C25264" s="13">
        <v>423782</v>
      </c>
    </row>
    <row r="25265" spans="1:3" ht="15.75" hidden="1" customHeight="1">
      <c r="A25265" s="13" t="s">
        <v>413</v>
      </c>
      <c r="B25265" s="13">
        <v>1855</v>
      </c>
      <c r="C25265" s="13">
        <v>426744</v>
      </c>
    </row>
    <row r="25266" spans="1:3" ht="15.75" hidden="1" customHeight="1">
      <c r="A25266" s="13" t="s">
        <v>413</v>
      </c>
      <c r="B25266" s="13">
        <v>1856</v>
      </c>
      <c r="C25266" s="13">
        <v>429727</v>
      </c>
    </row>
    <row r="25267" spans="1:3" ht="15.75" hidden="1" customHeight="1">
      <c r="A25267" s="13" t="s">
        <v>413</v>
      </c>
      <c r="B25267" s="13">
        <v>1857</v>
      </c>
      <c r="C25267" s="13">
        <v>432731</v>
      </c>
    </row>
    <row r="25268" spans="1:3" ht="15.75" hidden="1" customHeight="1">
      <c r="A25268" s="13" t="s">
        <v>413</v>
      </c>
      <c r="B25268" s="13">
        <v>1858</v>
      </c>
      <c r="C25268" s="13">
        <v>435755</v>
      </c>
    </row>
    <row r="25269" spans="1:3" ht="15.75" hidden="1" customHeight="1">
      <c r="A25269" s="13" t="s">
        <v>413</v>
      </c>
      <c r="B25269" s="13">
        <v>1859</v>
      </c>
      <c r="C25269" s="13">
        <v>438801</v>
      </c>
    </row>
    <row r="25270" spans="1:3" ht="15.75" hidden="1" customHeight="1">
      <c r="A25270" s="13" t="s">
        <v>413</v>
      </c>
      <c r="B25270" s="13">
        <v>1860</v>
      </c>
      <c r="C25270" s="13">
        <v>441868</v>
      </c>
    </row>
    <row r="25271" spans="1:3" ht="15.75" hidden="1" customHeight="1">
      <c r="A25271" s="13" t="s">
        <v>413</v>
      </c>
      <c r="B25271" s="13">
        <v>1861</v>
      </c>
      <c r="C25271" s="13">
        <v>444956</v>
      </c>
    </row>
    <row r="25272" spans="1:3" ht="15.75" hidden="1" customHeight="1">
      <c r="A25272" s="13" t="s">
        <v>413</v>
      </c>
      <c r="B25272" s="13">
        <v>1862</v>
      </c>
      <c r="C25272" s="13">
        <v>448066</v>
      </c>
    </row>
    <row r="25273" spans="1:3" ht="15.75" hidden="1" customHeight="1">
      <c r="A25273" s="13" t="s">
        <v>413</v>
      </c>
      <c r="B25273" s="13">
        <v>1863</v>
      </c>
      <c r="C25273" s="13">
        <v>451198</v>
      </c>
    </row>
    <row r="25274" spans="1:3" ht="15.75" hidden="1" customHeight="1">
      <c r="A25274" s="13" t="s">
        <v>413</v>
      </c>
      <c r="B25274" s="13">
        <v>1864</v>
      </c>
      <c r="C25274" s="13">
        <v>454351</v>
      </c>
    </row>
    <row r="25275" spans="1:3" ht="15.75" hidden="1" customHeight="1">
      <c r="A25275" s="13" t="s">
        <v>413</v>
      </c>
      <c r="B25275" s="13">
        <v>1865</v>
      </c>
      <c r="C25275" s="13">
        <v>457527</v>
      </c>
    </row>
    <row r="25276" spans="1:3" ht="15.75" hidden="1" customHeight="1">
      <c r="A25276" s="13" t="s">
        <v>413</v>
      </c>
      <c r="B25276" s="13">
        <v>1866</v>
      </c>
      <c r="C25276" s="13">
        <v>460725</v>
      </c>
    </row>
    <row r="25277" spans="1:3" ht="15.75" hidden="1" customHeight="1">
      <c r="A25277" s="13" t="s">
        <v>413</v>
      </c>
      <c r="B25277" s="13">
        <v>1867</v>
      </c>
      <c r="C25277" s="13">
        <v>463945</v>
      </c>
    </row>
    <row r="25278" spans="1:3" ht="15.75" hidden="1" customHeight="1">
      <c r="A25278" s="13" t="s">
        <v>413</v>
      </c>
      <c r="B25278" s="13">
        <v>1868</v>
      </c>
      <c r="C25278" s="13">
        <v>467187</v>
      </c>
    </row>
    <row r="25279" spans="1:3" ht="15.75" hidden="1" customHeight="1">
      <c r="A25279" s="13" t="s">
        <v>413</v>
      </c>
      <c r="B25279" s="13">
        <v>1869</v>
      </c>
      <c r="C25279" s="13">
        <v>469923</v>
      </c>
    </row>
    <row r="25280" spans="1:3" ht="15.75" hidden="1" customHeight="1">
      <c r="A25280" s="13" t="s">
        <v>413</v>
      </c>
      <c r="B25280" s="13">
        <v>1870</v>
      </c>
      <c r="C25280" s="13">
        <v>472147</v>
      </c>
    </row>
    <row r="25281" spans="1:3" ht="15.75" hidden="1" customHeight="1">
      <c r="A25281" s="13" t="s">
        <v>413</v>
      </c>
      <c r="B25281" s="13">
        <v>1871</v>
      </c>
      <c r="C25281" s="13">
        <v>473855</v>
      </c>
    </row>
    <row r="25282" spans="1:3" ht="15.75" hidden="1" customHeight="1">
      <c r="A25282" s="13" t="s">
        <v>413</v>
      </c>
      <c r="B25282" s="13">
        <v>1872</v>
      </c>
      <c r="C25282" s="13">
        <v>475044</v>
      </c>
    </row>
    <row r="25283" spans="1:3" ht="15.75" hidden="1" customHeight="1">
      <c r="A25283" s="13" t="s">
        <v>413</v>
      </c>
      <c r="B25283" s="13">
        <v>1873</v>
      </c>
      <c r="C25283" s="13">
        <v>475709</v>
      </c>
    </row>
    <row r="25284" spans="1:3" ht="15.75" hidden="1" customHeight="1">
      <c r="A25284" s="13" t="s">
        <v>413</v>
      </c>
      <c r="B25284" s="13">
        <v>1874</v>
      </c>
      <c r="C25284" s="13">
        <v>476374</v>
      </c>
    </row>
    <row r="25285" spans="1:3" ht="15.75" hidden="1" customHeight="1">
      <c r="A25285" s="13" t="s">
        <v>413</v>
      </c>
      <c r="B25285" s="13">
        <v>1875</v>
      </c>
      <c r="C25285" s="13">
        <v>477041</v>
      </c>
    </row>
    <row r="25286" spans="1:3" ht="15.75" hidden="1" customHeight="1">
      <c r="A25286" s="13" t="s">
        <v>413</v>
      </c>
      <c r="B25286" s="13">
        <v>1876</v>
      </c>
      <c r="C25286" s="13">
        <v>477708</v>
      </c>
    </row>
    <row r="25287" spans="1:3" ht="15.75" hidden="1" customHeight="1">
      <c r="A25287" s="13" t="s">
        <v>413</v>
      </c>
      <c r="B25287" s="13">
        <v>1877</v>
      </c>
      <c r="C25287" s="13">
        <v>478377</v>
      </c>
    </row>
    <row r="25288" spans="1:3" ht="15.75" hidden="1" customHeight="1">
      <c r="A25288" s="13" t="s">
        <v>413</v>
      </c>
      <c r="B25288" s="13">
        <v>1878</v>
      </c>
      <c r="C25288" s="13">
        <v>479046</v>
      </c>
    </row>
    <row r="25289" spans="1:3" ht="15.75" hidden="1" customHeight="1">
      <c r="A25289" s="13" t="s">
        <v>413</v>
      </c>
      <c r="B25289" s="13">
        <v>1879</v>
      </c>
      <c r="C25289" s="13">
        <v>479716</v>
      </c>
    </row>
    <row r="25290" spans="1:3" ht="15.75" hidden="1" customHeight="1">
      <c r="A25290" s="13" t="s">
        <v>413</v>
      </c>
      <c r="B25290" s="13">
        <v>1880</v>
      </c>
      <c r="C25290" s="13">
        <v>480387</v>
      </c>
    </row>
    <row r="25291" spans="1:3" ht="15.75" hidden="1" customHeight="1">
      <c r="A25291" s="13" t="s">
        <v>413</v>
      </c>
      <c r="B25291" s="13">
        <v>1881</v>
      </c>
      <c r="C25291" s="13">
        <v>481059</v>
      </c>
    </row>
    <row r="25292" spans="1:3" ht="15.75" hidden="1" customHeight="1">
      <c r="A25292" s="13" t="s">
        <v>413</v>
      </c>
      <c r="B25292" s="13">
        <v>1882</v>
      </c>
      <c r="C25292" s="13">
        <v>481732</v>
      </c>
    </row>
    <row r="25293" spans="1:3" ht="15.75" hidden="1" customHeight="1">
      <c r="A25293" s="13" t="s">
        <v>413</v>
      </c>
      <c r="B25293" s="13">
        <v>1883</v>
      </c>
      <c r="C25293" s="13">
        <v>482406</v>
      </c>
    </row>
    <row r="25294" spans="1:3" ht="15.75" hidden="1" customHeight="1">
      <c r="A25294" s="13" t="s">
        <v>413</v>
      </c>
      <c r="B25294" s="13">
        <v>1884</v>
      </c>
      <c r="C25294" s="13">
        <v>483081</v>
      </c>
    </row>
    <row r="25295" spans="1:3" ht="15.75" hidden="1" customHeight="1">
      <c r="A25295" s="13" t="s">
        <v>413</v>
      </c>
      <c r="B25295" s="13">
        <v>1885</v>
      </c>
      <c r="C25295" s="13">
        <v>483757</v>
      </c>
    </row>
    <row r="25296" spans="1:3" ht="15.75" hidden="1" customHeight="1">
      <c r="A25296" s="13" t="s">
        <v>413</v>
      </c>
      <c r="B25296" s="13">
        <v>1886</v>
      </c>
      <c r="C25296" s="13">
        <v>484433</v>
      </c>
    </row>
    <row r="25297" spans="1:3" ht="15.75" hidden="1" customHeight="1">
      <c r="A25297" s="13" t="s">
        <v>413</v>
      </c>
      <c r="B25297" s="13">
        <v>1887</v>
      </c>
      <c r="C25297" s="13">
        <v>485111</v>
      </c>
    </row>
    <row r="25298" spans="1:3" ht="15.75" hidden="1" customHeight="1">
      <c r="A25298" s="13" t="s">
        <v>413</v>
      </c>
      <c r="B25298" s="13">
        <v>1888</v>
      </c>
      <c r="C25298" s="13">
        <v>485789</v>
      </c>
    </row>
    <row r="25299" spans="1:3" ht="15.75" hidden="1" customHeight="1">
      <c r="A25299" s="13" t="s">
        <v>413</v>
      </c>
      <c r="B25299" s="13">
        <v>1889</v>
      </c>
      <c r="C25299" s="13">
        <v>486469</v>
      </c>
    </row>
    <row r="25300" spans="1:3" ht="15.75" hidden="1" customHeight="1">
      <c r="A25300" s="13" t="s">
        <v>413</v>
      </c>
      <c r="B25300" s="13">
        <v>1890</v>
      </c>
      <c r="C25300" s="13">
        <v>487149</v>
      </c>
    </row>
    <row r="25301" spans="1:3" ht="15.75" hidden="1" customHeight="1">
      <c r="A25301" s="13" t="s">
        <v>413</v>
      </c>
      <c r="B25301" s="13">
        <v>1891</v>
      </c>
      <c r="C25301" s="13">
        <v>487830</v>
      </c>
    </row>
    <row r="25302" spans="1:3" ht="15.75" hidden="1" customHeight="1">
      <c r="A25302" s="13" t="s">
        <v>413</v>
      </c>
      <c r="B25302" s="13">
        <v>1892</v>
      </c>
      <c r="C25302" s="13">
        <v>488512</v>
      </c>
    </row>
    <row r="25303" spans="1:3" ht="15.75" hidden="1" customHeight="1">
      <c r="A25303" s="13" t="s">
        <v>413</v>
      </c>
      <c r="B25303" s="13">
        <v>1893</v>
      </c>
      <c r="C25303" s="13">
        <v>489195</v>
      </c>
    </row>
    <row r="25304" spans="1:3" ht="15.75" hidden="1" customHeight="1">
      <c r="A25304" s="13" t="s">
        <v>413</v>
      </c>
      <c r="B25304" s="13">
        <v>1894</v>
      </c>
      <c r="C25304" s="13">
        <v>489879</v>
      </c>
    </row>
    <row r="25305" spans="1:3" ht="15.75" hidden="1" customHeight="1">
      <c r="A25305" s="13" t="s">
        <v>413</v>
      </c>
      <c r="B25305" s="13">
        <v>1895</v>
      </c>
      <c r="C25305" s="13">
        <v>490564</v>
      </c>
    </row>
    <row r="25306" spans="1:3" ht="15.75" hidden="1" customHeight="1">
      <c r="A25306" s="13" t="s">
        <v>413</v>
      </c>
      <c r="B25306" s="13">
        <v>1896</v>
      </c>
      <c r="C25306" s="13">
        <v>491250</v>
      </c>
    </row>
    <row r="25307" spans="1:3" ht="15.75" hidden="1" customHeight="1">
      <c r="A25307" s="13" t="s">
        <v>413</v>
      </c>
      <c r="B25307" s="13">
        <v>1897</v>
      </c>
      <c r="C25307" s="13">
        <v>491937</v>
      </c>
    </row>
    <row r="25308" spans="1:3" ht="15.75" hidden="1" customHeight="1">
      <c r="A25308" s="13" t="s">
        <v>413</v>
      </c>
      <c r="B25308" s="13">
        <v>1898</v>
      </c>
      <c r="C25308" s="13">
        <v>492624</v>
      </c>
    </row>
    <row r="25309" spans="1:3" ht="15.75" hidden="1" customHeight="1">
      <c r="A25309" s="13" t="s">
        <v>413</v>
      </c>
      <c r="B25309" s="13">
        <v>1899</v>
      </c>
      <c r="C25309" s="13">
        <v>495762</v>
      </c>
    </row>
    <row r="25310" spans="1:3" ht="15.75" hidden="1" customHeight="1">
      <c r="A25310" s="13" t="s">
        <v>413</v>
      </c>
      <c r="B25310" s="13">
        <v>1900</v>
      </c>
      <c r="C25310" s="13">
        <v>501417</v>
      </c>
    </row>
    <row r="25311" spans="1:3" ht="15.75" hidden="1" customHeight="1">
      <c r="A25311" s="13" t="s">
        <v>413</v>
      </c>
      <c r="B25311" s="13">
        <v>1901</v>
      </c>
      <c r="C25311" s="13">
        <v>509659</v>
      </c>
    </row>
    <row r="25312" spans="1:3" ht="15.75" hidden="1" customHeight="1">
      <c r="A25312" s="13" t="s">
        <v>413</v>
      </c>
      <c r="B25312" s="13">
        <v>1902</v>
      </c>
      <c r="C25312" s="13">
        <v>520556</v>
      </c>
    </row>
    <row r="25313" spans="1:3" ht="15.75" hidden="1" customHeight="1">
      <c r="A25313" s="13" t="s">
        <v>413</v>
      </c>
      <c r="B25313" s="13">
        <v>1903</v>
      </c>
      <c r="C25313" s="13">
        <v>534182</v>
      </c>
    </row>
    <row r="25314" spans="1:3" ht="15.75" hidden="1" customHeight="1">
      <c r="A25314" s="13" t="s">
        <v>413</v>
      </c>
      <c r="B25314" s="13">
        <v>1904</v>
      </c>
      <c r="C25314" s="13">
        <v>548165</v>
      </c>
    </row>
    <row r="25315" spans="1:3" ht="15.75" hidden="1" customHeight="1">
      <c r="A25315" s="13" t="s">
        <v>413</v>
      </c>
      <c r="B25315" s="13">
        <v>1905</v>
      </c>
      <c r="C25315" s="13">
        <v>562514</v>
      </c>
    </row>
    <row r="25316" spans="1:3" ht="15.75" hidden="1" customHeight="1">
      <c r="A25316" s="13" t="s">
        <v>413</v>
      </c>
      <c r="B25316" s="13">
        <v>1906</v>
      </c>
      <c r="C25316" s="13">
        <v>577238</v>
      </c>
    </row>
    <row r="25317" spans="1:3" ht="15.75" hidden="1" customHeight="1">
      <c r="A25317" s="13" t="s">
        <v>413</v>
      </c>
      <c r="B25317" s="13">
        <v>1907</v>
      </c>
      <c r="C25317" s="13">
        <v>592348</v>
      </c>
    </row>
    <row r="25318" spans="1:3" ht="15.75" hidden="1" customHeight="1">
      <c r="A25318" s="13" t="s">
        <v>413</v>
      </c>
      <c r="B25318" s="13">
        <v>1908</v>
      </c>
      <c r="C25318" s="13">
        <v>607853</v>
      </c>
    </row>
    <row r="25319" spans="1:3" ht="15.75" hidden="1" customHeight="1">
      <c r="A25319" s="13" t="s">
        <v>413</v>
      </c>
      <c r="B25319" s="13">
        <v>1909</v>
      </c>
      <c r="C25319" s="13">
        <v>622781</v>
      </c>
    </row>
    <row r="25320" spans="1:3" ht="15.75" hidden="1" customHeight="1">
      <c r="A25320" s="13" t="s">
        <v>413</v>
      </c>
      <c r="B25320" s="13">
        <v>1910</v>
      </c>
      <c r="C25320" s="13">
        <v>637099</v>
      </c>
    </row>
    <row r="25321" spans="1:3" ht="15.75" hidden="1" customHeight="1">
      <c r="A25321" s="13" t="s">
        <v>413</v>
      </c>
      <c r="B25321" s="13">
        <v>1911</v>
      </c>
      <c r="C25321" s="13">
        <v>650771</v>
      </c>
    </row>
    <row r="25322" spans="1:3" ht="15.75" hidden="1" customHeight="1">
      <c r="A25322" s="13" t="s">
        <v>413</v>
      </c>
      <c r="B25322" s="13">
        <v>1912</v>
      </c>
      <c r="C25322" s="13">
        <v>663764</v>
      </c>
    </row>
    <row r="25323" spans="1:3" ht="15.75" hidden="1" customHeight="1">
      <c r="A25323" s="13" t="s">
        <v>413</v>
      </c>
      <c r="B25323" s="13">
        <v>1913</v>
      </c>
      <c r="C25323" s="13">
        <v>676040</v>
      </c>
    </row>
    <row r="25324" spans="1:3" ht="15.75" hidden="1" customHeight="1">
      <c r="A25324" s="13" t="s">
        <v>413</v>
      </c>
      <c r="B25324" s="13">
        <v>1914</v>
      </c>
      <c r="C25324" s="13">
        <v>688543</v>
      </c>
    </row>
    <row r="25325" spans="1:3" ht="15.75" hidden="1" customHeight="1">
      <c r="A25325" s="13" t="s">
        <v>413</v>
      </c>
      <c r="B25325" s="13">
        <v>1915</v>
      </c>
      <c r="C25325" s="13">
        <v>701277</v>
      </c>
    </row>
    <row r="25326" spans="1:3" ht="15.75" hidden="1" customHeight="1">
      <c r="A25326" s="13" t="s">
        <v>413</v>
      </c>
      <c r="B25326" s="13">
        <v>1916</v>
      </c>
      <c r="C25326" s="13">
        <v>714247</v>
      </c>
    </row>
    <row r="25327" spans="1:3" ht="15.75" hidden="1" customHeight="1">
      <c r="A25327" s="13" t="s">
        <v>413</v>
      </c>
      <c r="B25327" s="13">
        <v>1917</v>
      </c>
      <c r="C25327" s="13">
        <v>727457</v>
      </c>
    </row>
    <row r="25328" spans="1:3" ht="15.75" hidden="1" customHeight="1">
      <c r="A25328" s="13" t="s">
        <v>413</v>
      </c>
      <c r="B25328" s="13">
        <v>1918</v>
      </c>
      <c r="C25328" s="13">
        <v>741091</v>
      </c>
    </row>
    <row r="25329" spans="1:4" ht="15.75" hidden="1" customHeight="1">
      <c r="A25329" s="13" t="s">
        <v>413</v>
      </c>
      <c r="B25329" s="13">
        <v>1919</v>
      </c>
      <c r="C25329" s="13">
        <v>754981</v>
      </c>
    </row>
    <row r="25330" spans="1:4" ht="15.75" hidden="1" customHeight="1">
      <c r="A25330" s="13" t="s">
        <v>413</v>
      </c>
      <c r="B25330" s="13">
        <v>1920</v>
      </c>
      <c r="C25330" s="13">
        <v>769131</v>
      </c>
    </row>
    <row r="25331" spans="1:4" ht="15.75" hidden="1" customHeight="1">
      <c r="A25331" s="13" t="s">
        <v>413</v>
      </c>
      <c r="B25331" s="13">
        <v>1921</v>
      </c>
      <c r="C25331" s="13">
        <v>783547</v>
      </c>
    </row>
    <row r="25332" spans="1:4" ht="15.75" hidden="1" customHeight="1">
      <c r="A25332" s="13" t="s">
        <v>413</v>
      </c>
      <c r="B25332" s="13">
        <v>1922</v>
      </c>
      <c r="C25332" s="13">
        <v>798233</v>
      </c>
    </row>
    <row r="25333" spans="1:4" ht="15.75" hidden="1" customHeight="1">
      <c r="A25333" s="13" t="s">
        <v>413</v>
      </c>
      <c r="B25333" s="13">
        <v>1923</v>
      </c>
      <c r="C25333" s="13">
        <v>813194</v>
      </c>
    </row>
    <row r="25334" spans="1:4" ht="15.75" hidden="1" customHeight="1">
      <c r="A25334" s="13" t="s">
        <v>413</v>
      </c>
      <c r="B25334" s="13">
        <v>1924</v>
      </c>
      <c r="C25334" s="13">
        <v>828435</v>
      </c>
    </row>
    <row r="25335" spans="1:4" ht="15.75" hidden="1" customHeight="1">
      <c r="A25335" s="13" t="s">
        <v>413</v>
      </c>
      <c r="B25335" s="13">
        <v>1925</v>
      </c>
      <c r="C25335" s="13">
        <v>843962</v>
      </c>
    </row>
    <row r="25336" spans="1:4" ht="15.75" hidden="1" customHeight="1">
      <c r="A25336" s="13" t="s">
        <v>413</v>
      </c>
      <c r="B25336" s="13">
        <v>1926</v>
      </c>
      <c r="C25336" s="13">
        <v>859780</v>
      </c>
    </row>
    <row r="25337" spans="1:4" ht="15.75" hidden="1" customHeight="1">
      <c r="A25337" s="13" t="s">
        <v>413</v>
      </c>
      <c r="B25337" s="13">
        <v>1927</v>
      </c>
      <c r="C25337" s="13">
        <v>875895</v>
      </c>
    </row>
    <row r="25338" spans="1:4" ht="15.75" hidden="1" customHeight="1">
      <c r="A25338" s="13" t="s">
        <v>413</v>
      </c>
      <c r="B25338" s="13">
        <v>1928</v>
      </c>
      <c r="C25338" s="13">
        <v>892311</v>
      </c>
    </row>
    <row r="25339" spans="1:4" ht="15.75" hidden="1" customHeight="1">
      <c r="A25339" s="13" t="s">
        <v>413</v>
      </c>
      <c r="B25339" s="13">
        <v>1929</v>
      </c>
      <c r="C25339" s="13">
        <v>909036</v>
      </c>
    </row>
    <row r="25340" spans="1:4" ht="15.75" hidden="1" customHeight="1">
      <c r="A25340" s="13" t="s">
        <v>413</v>
      </c>
      <c r="B25340" s="13">
        <v>1930</v>
      </c>
      <c r="C25340" s="13">
        <v>926073</v>
      </c>
    </row>
    <row r="25341" spans="1:4" ht="15.75" hidden="1" customHeight="1">
      <c r="A25341" s="13" t="s">
        <v>413</v>
      </c>
      <c r="B25341" s="13">
        <v>1931</v>
      </c>
      <c r="C25341" s="13">
        <v>943430</v>
      </c>
      <c r="D25341" s="13">
        <v>4.0000000000000001E-3</v>
      </c>
    </row>
    <row r="25342" spans="1:4" ht="15.75" hidden="1" customHeight="1">
      <c r="A25342" s="13" t="s">
        <v>413</v>
      </c>
      <c r="B25342" s="13">
        <v>1932</v>
      </c>
      <c r="C25342" s="13">
        <v>961113</v>
      </c>
      <c r="D25342" s="13">
        <v>1.0999999999999999E-2</v>
      </c>
    </row>
    <row r="25343" spans="1:4" ht="15.75" hidden="1" customHeight="1">
      <c r="A25343" s="13" t="s">
        <v>413</v>
      </c>
      <c r="B25343" s="13">
        <v>1933</v>
      </c>
      <c r="C25343" s="13">
        <v>979126</v>
      </c>
      <c r="D25343" s="13">
        <v>1.4999999999999999E-2</v>
      </c>
    </row>
    <row r="25344" spans="1:4" ht="15.75" hidden="1" customHeight="1">
      <c r="A25344" s="13" t="s">
        <v>413</v>
      </c>
      <c r="B25344" s="13">
        <v>1934</v>
      </c>
      <c r="C25344" s="13">
        <v>997478</v>
      </c>
    </row>
    <row r="25345" spans="1:4" ht="15.75" hidden="1" customHeight="1">
      <c r="A25345" s="13" t="s">
        <v>413</v>
      </c>
      <c r="B25345" s="13">
        <v>1935</v>
      </c>
      <c r="C25345" s="13">
        <v>1016173</v>
      </c>
      <c r="D25345" s="13">
        <v>5.0999999999999997E-2</v>
      </c>
    </row>
    <row r="25346" spans="1:4" ht="15.75" hidden="1" customHeight="1">
      <c r="A25346" s="13" t="s">
        <v>413</v>
      </c>
      <c r="B25346" s="13">
        <v>1936</v>
      </c>
      <c r="C25346" s="13">
        <v>1035219</v>
      </c>
      <c r="D25346" s="13">
        <v>5.8000000000000003E-2</v>
      </c>
    </row>
    <row r="25347" spans="1:4" ht="15.75" hidden="1" customHeight="1">
      <c r="A25347" s="13" t="s">
        <v>413</v>
      </c>
      <c r="B25347" s="13">
        <v>1937</v>
      </c>
      <c r="C25347" s="13">
        <v>1054622</v>
      </c>
      <c r="D25347" s="13">
        <v>6.2E-2</v>
      </c>
    </row>
    <row r="25348" spans="1:4" ht="15.75" hidden="1" customHeight="1">
      <c r="A25348" s="13" t="s">
        <v>413</v>
      </c>
      <c r="B25348" s="13">
        <v>1938</v>
      </c>
      <c r="C25348" s="13">
        <v>1074388</v>
      </c>
      <c r="D25348" s="13">
        <v>6.2E-2</v>
      </c>
    </row>
    <row r="25349" spans="1:4" ht="15.75" hidden="1" customHeight="1">
      <c r="A25349" s="13" t="s">
        <v>413</v>
      </c>
      <c r="B25349" s="13">
        <v>1939</v>
      </c>
      <c r="C25349" s="13">
        <v>1094525</v>
      </c>
      <c r="D25349" s="13">
        <v>5.8000000000000003E-2</v>
      </c>
    </row>
    <row r="25350" spans="1:4" ht="15.75" hidden="1" customHeight="1">
      <c r="A25350" s="13" t="s">
        <v>413</v>
      </c>
      <c r="B25350" s="13">
        <v>1940</v>
      </c>
      <c r="C25350" s="13">
        <v>1115039</v>
      </c>
      <c r="D25350" s="13">
        <v>2.1999999999999999E-2</v>
      </c>
    </row>
    <row r="25351" spans="1:4" ht="15.75" hidden="1" customHeight="1">
      <c r="A25351" s="13" t="s">
        <v>413</v>
      </c>
      <c r="B25351" s="13">
        <v>1941</v>
      </c>
      <c r="C25351" s="13">
        <v>1135938</v>
      </c>
      <c r="D25351" s="13">
        <v>2.1999999999999999E-2</v>
      </c>
    </row>
    <row r="25352" spans="1:4" ht="15.75" hidden="1" customHeight="1">
      <c r="A25352" s="13" t="s">
        <v>413</v>
      </c>
      <c r="B25352" s="13">
        <v>1942</v>
      </c>
      <c r="C25352" s="13">
        <v>1157228</v>
      </c>
      <c r="D25352" s="13">
        <v>0.34899999999999998</v>
      </c>
    </row>
    <row r="25353" spans="1:4" ht="15.75" hidden="1" customHeight="1">
      <c r="A25353" s="13" t="s">
        <v>413</v>
      </c>
      <c r="B25353" s="13">
        <v>1943</v>
      </c>
      <c r="C25353" s="13">
        <v>1178918</v>
      </c>
      <c r="D25353" s="13">
        <v>3.5999999999999997E-2</v>
      </c>
    </row>
    <row r="25354" spans="1:4" ht="15.75" hidden="1" customHeight="1">
      <c r="A25354" s="13" t="s">
        <v>413</v>
      </c>
      <c r="B25354" s="13">
        <v>1944</v>
      </c>
      <c r="C25354" s="13">
        <v>1201014</v>
      </c>
      <c r="D25354" s="13">
        <v>6.5000000000000002E-2</v>
      </c>
    </row>
    <row r="25355" spans="1:4" ht="15.75" hidden="1" customHeight="1">
      <c r="A25355" s="13" t="s">
        <v>413</v>
      </c>
      <c r="B25355" s="13">
        <v>1945</v>
      </c>
      <c r="C25355" s="13">
        <v>1223524</v>
      </c>
      <c r="D25355" s="13">
        <v>7.2999999999999995E-2</v>
      </c>
    </row>
    <row r="25356" spans="1:4" ht="15.75" hidden="1" customHeight="1">
      <c r="A25356" s="13" t="s">
        <v>413</v>
      </c>
      <c r="B25356" s="13">
        <v>1946</v>
      </c>
      <c r="C25356" s="13">
        <v>1246456</v>
      </c>
      <c r="D25356" s="13">
        <v>7.2999999999999995E-2</v>
      </c>
    </row>
    <row r="25357" spans="1:4" ht="15.75" hidden="1" customHeight="1">
      <c r="A25357" s="13" t="s">
        <v>413</v>
      </c>
      <c r="B25357" s="13">
        <v>1947</v>
      </c>
      <c r="C25357" s="13">
        <v>1269818</v>
      </c>
      <c r="D25357" s="13">
        <v>8.4000000000000005E-2</v>
      </c>
    </row>
    <row r="25358" spans="1:4" ht="15.75" hidden="1" customHeight="1">
      <c r="A25358" s="13" t="s">
        <v>413</v>
      </c>
      <c r="B25358" s="13">
        <v>1948</v>
      </c>
      <c r="C25358" s="13">
        <v>1293618</v>
      </c>
      <c r="D25358" s="13">
        <v>0.10199999999999999</v>
      </c>
    </row>
    <row r="25359" spans="1:4" ht="15.75" hidden="1" customHeight="1">
      <c r="A25359" s="13" t="s">
        <v>413</v>
      </c>
      <c r="B25359" s="13">
        <v>1949</v>
      </c>
      <c r="C25359" s="13">
        <v>1320170</v>
      </c>
      <c r="D25359" s="13">
        <v>0.11600000000000001</v>
      </c>
    </row>
    <row r="25360" spans="1:4" ht="15.75" hidden="1" customHeight="1">
      <c r="A25360" s="13" t="s">
        <v>413</v>
      </c>
      <c r="B25360" s="13">
        <v>1950</v>
      </c>
      <c r="C25360" s="13">
        <v>1349596</v>
      </c>
      <c r="D25360" s="13">
        <v>1.512</v>
      </c>
    </row>
    <row r="25361" spans="1:4" ht="15.75" hidden="1" customHeight="1">
      <c r="A25361" s="13" t="s">
        <v>413</v>
      </c>
      <c r="B25361" s="13">
        <v>1951</v>
      </c>
      <c r="C25361" s="13">
        <v>1388220</v>
      </c>
      <c r="D25361" s="13">
        <v>1.4570000000000001</v>
      </c>
    </row>
    <row r="25362" spans="1:4" ht="15.75" hidden="1" customHeight="1">
      <c r="A25362" s="13" t="s">
        <v>413</v>
      </c>
      <c r="B25362" s="13">
        <v>1952</v>
      </c>
      <c r="C25362" s="13">
        <v>1428098</v>
      </c>
      <c r="D25362" s="13">
        <v>1.175</v>
      </c>
    </row>
    <row r="25363" spans="1:4" ht="15.75" hidden="1" customHeight="1">
      <c r="A25363" s="13" t="s">
        <v>413</v>
      </c>
      <c r="B25363" s="13">
        <v>1953</v>
      </c>
      <c r="C25363" s="13">
        <v>1469433</v>
      </c>
      <c r="D25363" s="13">
        <v>1.248</v>
      </c>
    </row>
    <row r="25364" spans="1:4" ht="15.75" hidden="1" customHeight="1">
      <c r="A25364" s="13" t="s">
        <v>413</v>
      </c>
      <c r="B25364" s="13">
        <v>1954</v>
      </c>
      <c r="C25364" s="13">
        <v>1512267</v>
      </c>
      <c r="D25364" s="13">
        <v>1.3069999999999999</v>
      </c>
    </row>
    <row r="25365" spans="1:4" ht="15.75" hidden="1" customHeight="1">
      <c r="A25365" s="13" t="s">
        <v>413</v>
      </c>
      <c r="B25365" s="13">
        <v>1955</v>
      </c>
      <c r="C25365" s="13">
        <v>1556332</v>
      </c>
      <c r="D25365" s="13">
        <v>1.621</v>
      </c>
    </row>
    <row r="25366" spans="1:4" ht="15.75" hidden="1" customHeight="1">
      <c r="A25366" s="13" t="s">
        <v>413</v>
      </c>
      <c r="B25366" s="13">
        <v>1956</v>
      </c>
      <c r="C25366" s="13">
        <v>1601858</v>
      </c>
      <c r="D25366" s="13">
        <v>1.885</v>
      </c>
    </row>
    <row r="25367" spans="1:4" ht="15.75" hidden="1" customHeight="1">
      <c r="A25367" s="13" t="s">
        <v>413</v>
      </c>
      <c r="B25367" s="13">
        <v>1957</v>
      </c>
      <c r="C25367" s="13">
        <v>1649154</v>
      </c>
      <c r="D25367" s="13">
        <v>2.0640000000000001</v>
      </c>
    </row>
    <row r="25368" spans="1:4" ht="15.75" hidden="1" customHeight="1">
      <c r="A25368" s="13" t="s">
        <v>413</v>
      </c>
      <c r="B25368" s="13">
        <v>1958</v>
      </c>
      <c r="C25368" s="13">
        <v>1697138</v>
      </c>
      <c r="D25368" s="13">
        <v>1.98</v>
      </c>
    </row>
    <row r="25369" spans="1:4" ht="15.75" hidden="1" customHeight="1">
      <c r="A25369" s="13" t="s">
        <v>413</v>
      </c>
      <c r="B25369" s="13">
        <v>1959</v>
      </c>
      <c r="C25369" s="13">
        <v>1746551</v>
      </c>
      <c r="D25369" s="13">
        <v>2.448</v>
      </c>
    </row>
    <row r="25370" spans="1:4" ht="15.75" hidden="1" customHeight="1">
      <c r="A25370" s="13" t="s">
        <v>413</v>
      </c>
      <c r="B25370" s="13">
        <v>1960</v>
      </c>
      <c r="C25370" s="13">
        <v>1798095</v>
      </c>
      <c r="D25370" s="13">
        <v>2.5760000000000001</v>
      </c>
    </row>
    <row r="25371" spans="1:4" ht="15.75" hidden="1" customHeight="1">
      <c r="A25371" s="13" t="s">
        <v>413</v>
      </c>
      <c r="B25371" s="13">
        <v>1961</v>
      </c>
      <c r="C25371" s="13">
        <v>1853299</v>
      </c>
      <c r="D25371" s="13">
        <v>2.6789999999999998</v>
      </c>
    </row>
    <row r="25372" spans="1:4" ht="15.75" hidden="1" customHeight="1">
      <c r="A25372" s="13" t="s">
        <v>413</v>
      </c>
      <c r="B25372" s="13">
        <v>1962</v>
      </c>
      <c r="C25372" s="13">
        <v>1911960</v>
      </c>
      <c r="D25372" s="13">
        <v>2.851</v>
      </c>
    </row>
    <row r="25373" spans="1:4" ht="15.75" hidden="1" customHeight="1">
      <c r="A25373" s="13" t="s">
        <v>413</v>
      </c>
      <c r="B25373" s="13">
        <v>1963</v>
      </c>
      <c r="C25373" s="13">
        <v>1971511</v>
      </c>
      <c r="D25373" s="13">
        <v>3.0230000000000001</v>
      </c>
    </row>
    <row r="25374" spans="1:4" ht="15.75" hidden="1" customHeight="1">
      <c r="A25374" s="13" t="s">
        <v>413</v>
      </c>
      <c r="B25374" s="13">
        <v>1964</v>
      </c>
      <c r="C25374" s="13">
        <v>2030450</v>
      </c>
      <c r="D25374" s="13">
        <v>3.2610000000000001</v>
      </c>
    </row>
    <row r="25375" spans="1:4" ht="15.75" hidden="1" customHeight="1">
      <c r="A25375" s="13" t="s">
        <v>413</v>
      </c>
      <c r="B25375" s="13">
        <v>1965</v>
      </c>
      <c r="C25375" s="13">
        <v>2087452</v>
      </c>
      <c r="D25375" s="13">
        <v>3.3119999999999998</v>
      </c>
    </row>
    <row r="25376" spans="1:4" ht="15.75" hidden="1" customHeight="1">
      <c r="A25376" s="13" t="s">
        <v>413</v>
      </c>
      <c r="B25376" s="13">
        <v>1966</v>
      </c>
      <c r="C25376" s="13">
        <v>2145655</v>
      </c>
      <c r="D25376" s="13">
        <v>3.6230000000000002</v>
      </c>
    </row>
    <row r="25377" spans="1:4" ht="15.75" hidden="1" customHeight="1">
      <c r="A25377" s="13" t="s">
        <v>413</v>
      </c>
      <c r="B25377" s="13">
        <v>1967</v>
      </c>
      <c r="C25377" s="13">
        <v>2203210</v>
      </c>
      <c r="D25377" s="13">
        <v>3.5649999999999999</v>
      </c>
    </row>
    <row r="25378" spans="1:4" ht="15.75" hidden="1" customHeight="1">
      <c r="A25378" s="13" t="s">
        <v>413</v>
      </c>
      <c r="B25378" s="13">
        <v>1968</v>
      </c>
      <c r="C25378" s="13">
        <v>2262290</v>
      </c>
      <c r="D25378" s="13">
        <v>3.6930000000000001</v>
      </c>
    </row>
    <row r="25379" spans="1:4" ht="15.75" hidden="1" customHeight="1">
      <c r="A25379" s="13" t="s">
        <v>413</v>
      </c>
      <c r="B25379" s="13">
        <v>1969</v>
      </c>
      <c r="C25379" s="13">
        <v>2323825</v>
      </c>
      <c r="D25379" s="13">
        <v>4.3440000000000003</v>
      </c>
    </row>
    <row r="25380" spans="1:4" ht="15.75" hidden="1" customHeight="1">
      <c r="A25380" s="13" t="s">
        <v>413</v>
      </c>
      <c r="B25380" s="13">
        <v>1970</v>
      </c>
      <c r="C25380" s="13">
        <v>2381799</v>
      </c>
      <c r="D25380" s="13">
        <v>3.9409999999999998</v>
      </c>
    </row>
    <row r="25381" spans="1:4" ht="15.75" hidden="1" customHeight="1">
      <c r="A25381" s="13" t="s">
        <v>413</v>
      </c>
      <c r="B25381" s="13">
        <v>1971</v>
      </c>
      <c r="C25381" s="13">
        <v>2442141</v>
      </c>
      <c r="D25381" s="13">
        <v>5.3010000000000002</v>
      </c>
    </row>
    <row r="25382" spans="1:4" ht="15.75" hidden="1" customHeight="1">
      <c r="A25382" s="13" t="s">
        <v>413</v>
      </c>
      <c r="B25382" s="13">
        <v>1972</v>
      </c>
      <c r="C25382" s="13">
        <v>2505964</v>
      </c>
      <c r="D25382" s="13">
        <v>5.6529999999999996</v>
      </c>
    </row>
    <row r="25383" spans="1:4" ht="15.75" hidden="1" customHeight="1">
      <c r="A25383" s="13" t="s">
        <v>413</v>
      </c>
      <c r="B25383" s="13">
        <v>1973</v>
      </c>
      <c r="C25383" s="13">
        <v>2569851</v>
      </c>
      <c r="D25383" s="13">
        <v>7.0670000000000002</v>
      </c>
    </row>
    <row r="25384" spans="1:4" ht="15.75" hidden="1" customHeight="1">
      <c r="A25384" s="13" t="s">
        <v>413</v>
      </c>
      <c r="B25384" s="13">
        <v>1974</v>
      </c>
      <c r="C25384" s="13">
        <v>2632884</v>
      </c>
      <c r="D25384" s="13">
        <v>7.0880000000000001</v>
      </c>
    </row>
    <row r="25385" spans="1:4" ht="15.75" hidden="1" customHeight="1">
      <c r="A25385" s="13" t="s">
        <v>413</v>
      </c>
      <c r="B25385" s="13">
        <v>1975</v>
      </c>
      <c r="C25385" s="13">
        <v>2691590</v>
      </c>
      <c r="D25385" s="13">
        <v>6.2649999999999997</v>
      </c>
    </row>
    <row r="25386" spans="1:4" ht="15.75" hidden="1" customHeight="1">
      <c r="A25386" s="13" t="s">
        <v>413</v>
      </c>
      <c r="B25386" s="13">
        <v>1976</v>
      </c>
      <c r="C25386" s="13">
        <v>3070422</v>
      </c>
      <c r="D25386" s="13">
        <v>5.9240000000000004</v>
      </c>
    </row>
    <row r="25387" spans="1:4" ht="15.75" hidden="1" customHeight="1">
      <c r="A25387" s="13" t="s">
        <v>413</v>
      </c>
      <c r="B25387" s="13">
        <v>1977</v>
      </c>
      <c r="C25387" s="13">
        <v>3457617</v>
      </c>
      <c r="D25387" s="13">
        <v>5.3860000000000001</v>
      </c>
    </row>
    <row r="25388" spans="1:4" ht="15.75" hidden="1" customHeight="1">
      <c r="A25388" s="13" t="s">
        <v>413</v>
      </c>
      <c r="B25388" s="13">
        <v>1978</v>
      </c>
      <c r="C25388" s="13">
        <v>3183407</v>
      </c>
      <c r="D25388" s="13">
        <v>5.4960000000000004</v>
      </c>
    </row>
    <row r="25389" spans="1:4" ht="15.75" hidden="1" customHeight="1">
      <c r="A25389" s="13" t="s">
        <v>413</v>
      </c>
      <c r="B25389" s="13">
        <v>1979</v>
      </c>
      <c r="C25389" s="13">
        <v>2902166</v>
      </c>
      <c r="D25389" s="13">
        <v>5.7850000000000001</v>
      </c>
    </row>
    <row r="25390" spans="1:4" ht="15.75" hidden="1" customHeight="1">
      <c r="A25390" s="13" t="s">
        <v>413</v>
      </c>
      <c r="B25390" s="13">
        <v>1980</v>
      </c>
      <c r="C25390" s="13">
        <v>2963707</v>
      </c>
      <c r="D25390" s="13">
        <v>5.89</v>
      </c>
    </row>
    <row r="25391" spans="1:4" ht="15.75" hidden="1" customHeight="1">
      <c r="A25391" s="13" t="s">
        <v>413</v>
      </c>
      <c r="B25391" s="13">
        <v>1981</v>
      </c>
      <c r="C25391" s="13">
        <v>3027229</v>
      </c>
      <c r="D25391" s="13">
        <v>5.8440000000000003</v>
      </c>
    </row>
    <row r="25392" spans="1:4" ht="15.75" hidden="1" customHeight="1">
      <c r="A25392" s="13" t="s">
        <v>413</v>
      </c>
      <c r="B25392" s="13">
        <v>1982</v>
      </c>
      <c r="C25392" s="13">
        <v>3070139</v>
      </c>
      <c r="D25392" s="13">
        <v>5.7190000000000003</v>
      </c>
    </row>
    <row r="25393" spans="1:4" ht="15.75" hidden="1" customHeight="1">
      <c r="A25393" s="13" t="s">
        <v>413</v>
      </c>
      <c r="B25393" s="13">
        <v>1983</v>
      </c>
      <c r="C25393" s="13">
        <v>3106996</v>
      </c>
      <c r="D25393" s="13">
        <v>6.9420000000000002</v>
      </c>
    </row>
    <row r="25394" spans="1:4" ht="15.75" hidden="1" customHeight="1">
      <c r="A25394" s="13" t="s">
        <v>413</v>
      </c>
      <c r="B25394" s="13">
        <v>1984</v>
      </c>
      <c r="C25394" s="13">
        <v>3163561</v>
      </c>
      <c r="D25394" s="13">
        <v>6.7130000000000001</v>
      </c>
    </row>
    <row r="25395" spans="1:4" ht="15.75" hidden="1" customHeight="1">
      <c r="A25395" s="13" t="s">
        <v>413</v>
      </c>
      <c r="B25395" s="13">
        <v>1985</v>
      </c>
      <c r="C25395" s="13">
        <v>3226746</v>
      </c>
      <c r="D25395" s="13">
        <v>7.7649999999999997</v>
      </c>
    </row>
    <row r="25396" spans="1:4" ht="15.75" hidden="1" customHeight="1">
      <c r="A25396" s="13" t="s">
        <v>413</v>
      </c>
      <c r="B25396" s="13">
        <v>1986</v>
      </c>
      <c r="C25396" s="13">
        <v>3308021</v>
      </c>
      <c r="D25396" s="13">
        <v>7.4779999999999998</v>
      </c>
    </row>
    <row r="25397" spans="1:4" ht="15.75" hidden="1" customHeight="1">
      <c r="A25397" s="13" t="s">
        <v>413</v>
      </c>
      <c r="B25397" s="13">
        <v>1987</v>
      </c>
      <c r="C25397" s="13">
        <v>3390870</v>
      </c>
      <c r="D25397" s="13">
        <v>7.67</v>
      </c>
    </row>
    <row r="25398" spans="1:4" ht="15.75" hidden="1" customHeight="1">
      <c r="A25398" s="13" t="s">
        <v>413</v>
      </c>
      <c r="B25398" s="13">
        <v>1988</v>
      </c>
      <c r="C25398" s="13">
        <v>3457153</v>
      </c>
      <c r="D25398" s="13">
        <v>7.3460000000000001</v>
      </c>
    </row>
    <row r="25399" spans="1:4" ht="15.75" hidden="1" customHeight="1">
      <c r="A25399" s="13" t="s">
        <v>413</v>
      </c>
      <c r="B25399" s="13">
        <v>1989</v>
      </c>
      <c r="C25399" s="13">
        <v>3525517</v>
      </c>
      <c r="D25399" s="13">
        <v>7.7210000000000001</v>
      </c>
    </row>
    <row r="25400" spans="1:4" ht="15.75" hidden="1" customHeight="1">
      <c r="A25400" s="13" t="s">
        <v>413</v>
      </c>
      <c r="B25400" s="13">
        <v>1990</v>
      </c>
      <c r="C25400" s="13">
        <v>3593705</v>
      </c>
      <c r="D25400" s="13">
        <v>7.8680000000000003</v>
      </c>
    </row>
    <row r="25401" spans="1:4" ht="15.75" hidden="1" customHeight="1">
      <c r="A25401" s="13" t="s">
        <v>413</v>
      </c>
      <c r="B25401" s="13">
        <v>1991</v>
      </c>
      <c r="C25401" s="13">
        <v>3666735</v>
      </c>
      <c r="D25401" s="13">
        <v>8.1150000000000002</v>
      </c>
    </row>
    <row r="25402" spans="1:4" ht="15.75" hidden="1" customHeight="1">
      <c r="A25402" s="13" t="s">
        <v>413</v>
      </c>
      <c r="B25402" s="13">
        <v>1992</v>
      </c>
      <c r="C25402" s="13">
        <v>3745410</v>
      </c>
      <c r="D25402" s="13">
        <v>9.7270000000000003</v>
      </c>
    </row>
    <row r="25403" spans="1:4" ht="15.75" hidden="1" customHeight="1">
      <c r="A25403" s="13" t="s">
        <v>413</v>
      </c>
      <c r="B25403" s="13">
        <v>1993</v>
      </c>
      <c r="C25403" s="13">
        <v>3818800</v>
      </c>
      <c r="D25403" s="13">
        <v>10.355</v>
      </c>
    </row>
    <row r="25404" spans="1:4" ht="15.75" hidden="1" customHeight="1">
      <c r="A25404" s="13" t="s">
        <v>413</v>
      </c>
      <c r="B25404" s="13">
        <v>1994</v>
      </c>
      <c r="C25404" s="13">
        <v>3888152</v>
      </c>
      <c r="D25404" s="13">
        <v>11.111000000000001</v>
      </c>
    </row>
    <row r="25405" spans="1:4" ht="15.75" hidden="1" customHeight="1">
      <c r="A25405" s="13" t="s">
        <v>413</v>
      </c>
      <c r="B25405" s="13">
        <v>1995</v>
      </c>
      <c r="C25405" s="13">
        <v>3959642</v>
      </c>
      <c r="D25405" s="13">
        <v>12.255000000000001</v>
      </c>
    </row>
    <row r="25406" spans="1:4" ht="15.75" hidden="1" customHeight="1">
      <c r="A25406" s="13" t="s">
        <v>413</v>
      </c>
      <c r="B25406" s="13">
        <v>1996</v>
      </c>
      <c r="C25406" s="13">
        <v>4034250</v>
      </c>
      <c r="D25406" s="13">
        <v>12.753</v>
      </c>
    </row>
    <row r="25407" spans="1:4" ht="15.75" hidden="1" customHeight="1">
      <c r="A25407" s="13" t="s">
        <v>413</v>
      </c>
      <c r="B25407" s="13">
        <v>1997</v>
      </c>
      <c r="C25407" s="13">
        <v>4107559</v>
      </c>
      <c r="D25407" s="13">
        <v>15.099</v>
      </c>
    </row>
    <row r="25408" spans="1:4" ht="15.75" hidden="1" customHeight="1">
      <c r="A25408" s="13" t="s">
        <v>413</v>
      </c>
      <c r="B25408" s="13">
        <v>1998</v>
      </c>
      <c r="C25408" s="13">
        <v>4178786</v>
      </c>
      <c r="D25408" s="13">
        <v>16.286000000000001</v>
      </c>
    </row>
    <row r="25409" spans="1:4" ht="15.75" hidden="1" customHeight="1">
      <c r="A25409" s="13" t="s">
        <v>413</v>
      </c>
      <c r="B25409" s="13">
        <v>1999</v>
      </c>
      <c r="C25409" s="13">
        <v>4250024</v>
      </c>
      <c r="D25409" s="13">
        <v>16.43</v>
      </c>
    </row>
    <row r="25410" spans="1:4" ht="15.75" hidden="1" customHeight="1">
      <c r="A25410" s="13" t="s">
        <v>413</v>
      </c>
      <c r="B25410" s="13">
        <v>2000</v>
      </c>
      <c r="C25410" s="13">
        <v>4320650</v>
      </c>
      <c r="D25410" s="13">
        <v>15.465999999999999</v>
      </c>
    </row>
    <row r="25411" spans="1:4" ht="15.75" hidden="1" customHeight="1">
      <c r="A25411" s="13" t="s">
        <v>413</v>
      </c>
      <c r="B25411" s="13">
        <v>2001</v>
      </c>
      <c r="C25411" s="13">
        <v>4389201</v>
      </c>
      <c r="D25411" s="13">
        <v>16.407</v>
      </c>
    </row>
    <row r="25412" spans="1:4" ht="15.75" hidden="1" customHeight="1">
      <c r="A25412" s="13" t="s">
        <v>413</v>
      </c>
      <c r="B25412" s="13">
        <v>2002</v>
      </c>
      <c r="C25412" s="13">
        <v>4446663</v>
      </c>
      <c r="D25412" s="13">
        <v>16.244</v>
      </c>
    </row>
    <row r="25413" spans="1:4" ht="15.75" hidden="1" customHeight="1">
      <c r="A25413" s="13" t="s">
        <v>413</v>
      </c>
      <c r="B25413" s="13">
        <v>2003</v>
      </c>
      <c r="C25413" s="13">
        <v>4504807</v>
      </c>
      <c r="D25413" s="13">
        <v>18.529</v>
      </c>
    </row>
    <row r="25414" spans="1:4" ht="15.75" hidden="1" customHeight="1">
      <c r="A25414" s="13" t="s">
        <v>413</v>
      </c>
      <c r="B25414" s="13">
        <v>2004</v>
      </c>
      <c r="C25414" s="13">
        <v>4574799</v>
      </c>
      <c r="D25414" s="13">
        <v>17.207999999999998</v>
      </c>
    </row>
    <row r="25415" spans="1:4" ht="15.75" hidden="1" customHeight="1">
      <c r="A25415" s="13" t="s">
        <v>413</v>
      </c>
      <c r="B25415" s="13">
        <v>2005</v>
      </c>
      <c r="C25415" s="13">
        <v>4643052</v>
      </c>
      <c r="D25415" s="13">
        <v>16.649999999999999</v>
      </c>
    </row>
    <row r="25416" spans="1:4" ht="15.75" hidden="1" customHeight="1">
      <c r="A25416" s="13" t="s">
        <v>413</v>
      </c>
      <c r="B25416" s="13">
        <v>2006</v>
      </c>
      <c r="C25416" s="13">
        <v>4719874</v>
      </c>
      <c r="D25416" s="13">
        <v>14.792</v>
      </c>
    </row>
    <row r="25417" spans="1:4" ht="15.75" hidden="1" customHeight="1">
      <c r="A25417" s="13" t="s">
        <v>413</v>
      </c>
      <c r="B25417" s="13">
        <v>2007</v>
      </c>
      <c r="C25417" s="13">
        <v>4809608</v>
      </c>
      <c r="D25417" s="13">
        <v>13.746</v>
      </c>
    </row>
    <row r="25418" spans="1:4" ht="15.75" hidden="1" customHeight="1">
      <c r="A25418" s="13" t="s">
        <v>413</v>
      </c>
      <c r="B25418" s="13">
        <v>2008</v>
      </c>
      <c r="C25418" s="13">
        <v>4887615</v>
      </c>
      <c r="D25418" s="13">
        <v>17.417999999999999</v>
      </c>
    </row>
    <row r="25419" spans="1:4" ht="15.75" hidden="1" customHeight="1">
      <c r="A25419" s="13" t="s">
        <v>413</v>
      </c>
      <c r="B25419" s="13">
        <v>2009</v>
      </c>
      <c r="C25419" s="13">
        <v>4951138</v>
      </c>
      <c r="D25419" s="13">
        <v>20.957999999999998</v>
      </c>
    </row>
    <row r="25420" spans="1:4" ht="15.75" hidden="1" customHeight="1">
      <c r="A25420" s="13" t="s">
        <v>413</v>
      </c>
      <c r="B25420" s="13">
        <v>2010</v>
      </c>
      <c r="C25420" s="13">
        <v>4995799</v>
      </c>
      <c r="D25420" s="13">
        <v>19.997</v>
      </c>
    </row>
    <row r="25421" spans="1:4" ht="15.75" hidden="1" customHeight="1">
      <c r="A25421" s="13" t="s">
        <v>413</v>
      </c>
      <c r="B25421" s="13">
        <v>2011</v>
      </c>
      <c r="C25421" s="13">
        <v>5045061</v>
      </c>
      <c r="D25421" s="13">
        <v>20.263999999999999</v>
      </c>
    </row>
    <row r="25422" spans="1:4" ht="15.75" hidden="1" customHeight="1">
      <c r="A25422" s="13" t="s">
        <v>413</v>
      </c>
      <c r="B25422" s="13">
        <v>2012</v>
      </c>
      <c r="C25422" s="13">
        <v>5178338</v>
      </c>
      <c r="D25422" s="13">
        <v>22.332000000000001</v>
      </c>
    </row>
    <row r="25423" spans="1:4" ht="15.75" hidden="1" customHeight="1">
      <c r="A25423" s="13" t="s">
        <v>413</v>
      </c>
      <c r="B25423" s="13">
        <v>2013</v>
      </c>
      <c r="C25423" s="13">
        <v>5678859</v>
      </c>
      <c r="D25423" s="13">
        <v>22.163</v>
      </c>
    </row>
    <row r="25424" spans="1:4" ht="15.75" hidden="1" customHeight="1">
      <c r="A25424" s="13" t="s">
        <v>413</v>
      </c>
      <c r="B25424" s="13">
        <v>2014</v>
      </c>
      <c r="C25424" s="13">
        <v>6274345</v>
      </c>
      <c r="D25424" s="13">
        <v>23.992000000000001</v>
      </c>
    </row>
    <row r="25425" spans="1:4" ht="15.75" hidden="1" customHeight="1">
      <c r="A25425" s="13" t="s">
        <v>413</v>
      </c>
      <c r="B25425" s="13">
        <v>2015</v>
      </c>
      <c r="C25425" s="13">
        <v>6398941</v>
      </c>
      <c r="D25425" s="13">
        <v>25.734999999999999</v>
      </c>
    </row>
    <row r="25426" spans="1:4" ht="15.75" hidden="1" customHeight="1">
      <c r="A25426" s="13" t="s">
        <v>413</v>
      </c>
      <c r="B25426" s="13">
        <v>2016</v>
      </c>
      <c r="C25426" s="13">
        <v>6258628</v>
      </c>
      <c r="D25426" s="13">
        <v>26.457000000000001</v>
      </c>
    </row>
    <row r="25427" spans="1:4" ht="15.75" hidden="1" customHeight="1">
      <c r="A25427" s="13" t="s">
        <v>413</v>
      </c>
      <c r="B25427" s="13">
        <v>2017</v>
      </c>
      <c r="C25427" s="13">
        <v>6109255</v>
      </c>
      <c r="D25427" s="13">
        <v>27.846</v>
      </c>
    </row>
    <row r="25428" spans="1:4" ht="15.75" hidden="1" customHeight="1">
      <c r="A25428" s="13" t="s">
        <v>413</v>
      </c>
      <c r="B25428" s="13">
        <v>2018</v>
      </c>
      <c r="C25428" s="13">
        <v>5950842</v>
      </c>
      <c r="D25428" s="13">
        <v>26.202999999999999</v>
      </c>
    </row>
    <row r="25429" spans="1:4" ht="15.75" hidden="1" customHeight="1">
      <c r="A25429" s="13" t="s">
        <v>413</v>
      </c>
      <c r="B25429" s="13">
        <v>2019</v>
      </c>
      <c r="C25429" s="13">
        <v>5781912</v>
      </c>
      <c r="D25429" s="13">
        <v>26.4</v>
      </c>
    </row>
    <row r="25430" spans="1:4" ht="15.75" hidden="1" customHeight="1">
      <c r="A25430" s="13" t="s">
        <v>413</v>
      </c>
      <c r="B25430" s="13">
        <v>2020</v>
      </c>
      <c r="C25430" s="13">
        <v>5662924</v>
      </c>
      <c r="D25430" s="13">
        <v>24.475000000000001</v>
      </c>
    </row>
    <row r="25431" spans="1:4" ht="15.75" hidden="1" customHeight="1">
      <c r="A25431" s="13" t="s">
        <v>413</v>
      </c>
      <c r="B25431" s="13">
        <v>2021</v>
      </c>
      <c r="C25431" s="13">
        <v>5592626</v>
      </c>
      <c r="D25431" s="13">
        <v>24.959</v>
      </c>
    </row>
    <row r="25432" spans="1:4" ht="15.75" hidden="1" customHeight="1">
      <c r="A25432" s="13" t="s">
        <v>414</v>
      </c>
      <c r="B25432" s="13">
        <v>1950</v>
      </c>
      <c r="D25432" s="13">
        <v>1.7999999999999999E-2</v>
      </c>
    </row>
    <row r="25433" spans="1:4" ht="15.75" hidden="1" customHeight="1">
      <c r="A25433" s="13" t="s">
        <v>414</v>
      </c>
      <c r="B25433" s="13">
        <v>1951</v>
      </c>
      <c r="D25433" s="13">
        <v>2.9000000000000001E-2</v>
      </c>
    </row>
    <row r="25434" spans="1:4" ht="15.75" hidden="1" customHeight="1">
      <c r="A25434" s="13" t="s">
        <v>414</v>
      </c>
      <c r="B25434" s="13">
        <v>1952</v>
      </c>
      <c r="D25434" s="13">
        <v>2.1999999999999999E-2</v>
      </c>
    </row>
    <row r="25435" spans="1:4" ht="15.75" hidden="1" customHeight="1">
      <c r="A25435" s="13" t="s">
        <v>414</v>
      </c>
      <c r="B25435" s="13">
        <v>1953</v>
      </c>
      <c r="D25435" s="13">
        <v>2.5999999999999999E-2</v>
      </c>
    </row>
    <row r="25436" spans="1:4" ht="15.75" hidden="1" customHeight="1">
      <c r="A25436" s="13" t="s">
        <v>414</v>
      </c>
      <c r="B25436" s="13">
        <v>1954</v>
      </c>
      <c r="D25436" s="13">
        <v>1.7999999999999999E-2</v>
      </c>
    </row>
    <row r="25437" spans="1:4" ht="15.75" hidden="1" customHeight="1">
      <c r="A25437" s="13" t="s">
        <v>414</v>
      </c>
      <c r="B25437" s="13">
        <v>1955</v>
      </c>
      <c r="D25437" s="13">
        <v>3.3000000000000002E-2</v>
      </c>
    </row>
    <row r="25438" spans="1:4" ht="15.75" hidden="1" customHeight="1">
      <c r="A25438" s="13" t="s">
        <v>414</v>
      </c>
      <c r="B25438" s="13">
        <v>1956</v>
      </c>
      <c r="D25438" s="13">
        <v>3.3000000000000002E-2</v>
      </c>
    </row>
    <row r="25439" spans="1:4" ht="15.75" hidden="1" customHeight="1">
      <c r="A25439" s="13" t="s">
        <v>415</v>
      </c>
      <c r="B25439" s="13">
        <v>1851</v>
      </c>
    </row>
    <row r="25440" spans="1:4" ht="15.75" hidden="1" customHeight="1">
      <c r="A25440" s="13" t="s">
        <v>415</v>
      </c>
      <c r="B25440" s="13">
        <v>1852</v>
      </c>
    </row>
    <row r="25441" spans="1:2" ht="15.75" hidden="1" customHeight="1">
      <c r="A25441" s="13" t="s">
        <v>415</v>
      </c>
      <c r="B25441" s="13">
        <v>1853</v>
      </c>
    </row>
    <row r="25442" spans="1:2" ht="15.75" hidden="1" customHeight="1">
      <c r="A25442" s="13" t="s">
        <v>415</v>
      </c>
      <c r="B25442" s="13">
        <v>1854</v>
      </c>
    </row>
    <row r="25443" spans="1:2" ht="15.75" hidden="1" customHeight="1">
      <c r="A25443" s="13" t="s">
        <v>415</v>
      </c>
      <c r="B25443" s="13">
        <v>1855</v>
      </c>
    </row>
    <row r="25444" spans="1:2" ht="15.75" hidden="1" customHeight="1">
      <c r="A25444" s="13" t="s">
        <v>415</v>
      </c>
      <c r="B25444" s="13">
        <v>1856</v>
      </c>
    </row>
    <row r="25445" spans="1:2" ht="15.75" hidden="1" customHeight="1">
      <c r="A25445" s="13" t="s">
        <v>415</v>
      </c>
      <c r="B25445" s="13">
        <v>1857</v>
      </c>
    </row>
    <row r="25446" spans="1:2" ht="15.75" hidden="1" customHeight="1">
      <c r="A25446" s="13" t="s">
        <v>415</v>
      </c>
      <c r="B25446" s="13">
        <v>1858</v>
      </c>
    </row>
    <row r="25447" spans="1:2" ht="15.75" hidden="1" customHeight="1">
      <c r="A25447" s="13" t="s">
        <v>415</v>
      </c>
      <c r="B25447" s="13">
        <v>1859</v>
      </c>
    </row>
    <row r="25448" spans="1:2" ht="15.75" hidden="1" customHeight="1">
      <c r="A25448" s="13" t="s">
        <v>415</v>
      </c>
      <c r="B25448" s="13">
        <v>1860</v>
      </c>
    </row>
    <row r="25449" spans="1:2" ht="15.75" hidden="1" customHeight="1">
      <c r="A25449" s="13" t="s">
        <v>415</v>
      </c>
      <c r="B25449" s="13">
        <v>1861</v>
      </c>
    </row>
    <row r="25450" spans="1:2" ht="15.75" hidden="1" customHeight="1">
      <c r="A25450" s="13" t="s">
        <v>415</v>
      </c>
      <c r="B25450" s="13">
        <v>1862</v>
      </c>
    </row>
    <row r="25451" spans="1:2" ht="15.75" hidden="1" customHeight="1">
      <c r="A25451" s="13" t="s">
        <v>415</v>
      </c>
      <c r="B25451" s="13">
        <v>1863</v>
      </c>
    </row>
    <row r="25452" spans="1:2" ht="15.75" hidden="1" customHeight="1">
      <c r="A25452" s="13" t="s">
        <v>415</v>
      </c>
      <c r="B25452" s="13">
        <v>1864</v>
      </c>
    </row>
    <row r="25453" spans="1:2" ht="15.75" hidden="1" customHeight="1">
      <c r="A25453" s="13" t="s">
        <v>415</v>
      </c>
      <c r="B25453" s="13">
        <v>1865</v>
      </c>
    </row>
    <row r="25454" spans="1:2" ht="15.75" hidden="1" customHeight="1">
      <c r="A25454" s="13" t="s">
        <v>415</v>
      </c>
      <c r="B25454" s="13">
        <v>1866</v>
      </c>
    </row>
    <row r="25455" spans="1:2" ht="15.75" hidden="1" customHeight="1">
      <c r="A25455" s="13" t="s">
        <v>415</v>
      </c>
      <c r="B25455" s="13">
        <v>1867</v>
      </c>
    </row>
    <row r="25456" spans="1:2" ht="15.75" hidden="1" customHeight="1">
      <c r="A25456" s="13" t="s">
        <v>415</v>
      </c>
      <c r="B25456" s="13">
        <v>1868</v>
      </c>
    </row>
    <row r="25457" spans="1:2" ht="15.75" hidden="1" customHeight="1">
      <c r="A25457" s="13" t="s">
        <v>415</v>
      </c>
      <c r="B25457" s="13">
        <v>1869</v>
      </c>
    </row>
    <row r="25458" spans="1:2" ht="15.75" hidden="1" customHeight="1">
      <c r="A25458" s="13" t="s">
        <v>415</v>
      </c>
      <c r="B25458" s="13">
        <v>1870</v>
      </c>
    </row>
    <row r="25459" spans="1:2" ht="15.75" hidden="1" customHeight="1">
      <c r="A25459" s="13" t="s">
        <v>415</v>
      </c>
      <c r="B25459" s="13">
        <v>1871</v>
      </c>
    </row>
    <row r="25460" spans="1:2" ht="15.75" hidden="1" customHeight="1">
      <c r="A25460" s="13" t="s">
        <v>415</v>
      </c>
      <c r="B25460" s="13">
        <v>1872</v>
      </c>
    </row>
    <row r="25461" spans="1:2" ht="15.75" hidden="1" customHeight="1">
      <c r="A25461" s="13" t="s">
        <v>415</v>
      </c>
      <c r="B25461" s="13">
        <v>1873</v>
      </c>
    </row>
    <row r="25462" spans="1:2" ht="15.75" hidden="1" customHeight="1">
      <c r="A25462" s="13" t="s">
        <v>415</v>
      </c>
      <c r="B25462" s="13">
        <v>1874</v>
      </c>
    </row>
    <row r="25463" spans="1:2" ht="15.75" hidden="1" customHeight="1">
      <c r="A25463" s="13" t="s">
        <v>415</v>
      </c>
      <c r="B25463" s="13">
        <v>1875</v>
      </c>
    </row>
    <row r="25464" spans="1:2" ht="15.75" hidden="1" customHeight="1">
      <c r="A25464" s="13" t="s">
        <v>415</v>
      </c>
      <c r="B25464" s="13">
        <v>1876</v>
      </c>
    </row>
    <row r="25465" spans="1:2" ht="15.75" hidden="1" customHeight="1">
      <c r="A25465" s="13" t="s">
        <v>415</v>
      </c>
      <c r="B25465" s="13">
        <v>1877</v>
      </c>
    </row>
    <row r="25466" spans="1:2" ht="15.75" hidden="1" customHeight="1">
      <c r="A25466" s="13" t="s">
        <v>415</v>
      </c>
      <c r="B25466" s="13">
        <v>1878</v>
      </c>
    </row>
    <row r="25467" spans="1:2" ht="15.75" hidden="1" customHeight="1">
      <c r="A25467" s="13" t="s">
        <v>415</v>
      </c>
      <c r="B25467" s="13">
        <v>1879</v>
      </c>
    </row>
    <row r="25468" spans="1:2" ht="15.75" hidden="1" customHeight="1">
      <c r="A25468" s="13" t="s">
        <v>415</v>
      </c>
      <c r="B25468" s="13">
        <v>1880</v>
      </c>
    </row>
    <row r="25469" spans="1:2" ht="15.75" hidden="1" customHeight="1">
      <c r="A25469" s="13" t="s">
        <v>415</v>
      </c>
      <c r="B25469" s="13">
        <v>1881</v>
      </c>
    </row>
    <row r="25470" spans="1:2" ht="15.75" hidden="1" customHeight="1">
      <c r="A25470" s="13" t="s">
        <v>415</v>
      </c>
      <c r="B25470" s="13">
        <v>1882</v>
      </c>
    </row>
    <row r="25471" spans="1:2" ht="15.75" hidden="1" customHeight="1">
      <c r="A25471" s="13" t="s">
        <v>415</v>
      </c>
      <c r="B25471" s="13">
        <v>1883</v>
      </c>
    </row>
    <row r="25472" spans="1:2" ht="15.75" hidden="1" customHeight="1">
      <c r="A25472" s="13" t="s">
        <v>415</v>
      </c>
      <c r="B25472" s="13">
        <v>1884</v>
      </c>
    </row>
    <row r="25473" spans="1:2" ht="15.75" hidden="1" customHeight="1">
      <c r="A25473" s="13" t="s">
        <v>415</v>
      </c>
      <c r="B25473" s="13">
        <v>1885</v>
      </c>
    </row>
    <row r="25474" spans="1:2" ht="15.75" hidden="1" customHeight="1">
      <c r="A25474" s="13" t="s">
        <v>415</v>
      </c>
      <c r="B25474" s="13">
        <v>1886</v>
      </c>
    </row>
    <row r="25475" spans="1:2" ht="15.75" hidden="1" customHeight="1">
      <c r="A25475" s="13" t="s">
        <v>415</v>
      </c>
      <c r="B25475" s="13">
        <v>1887</v>
      </c>
    </row>
    <row r="25476" spans="1:2" ht="15.75" hidden="1" customHeight="1">
      <c r="A25476" s="13" t="s">
        <v>415</v>
      </c>
      <c r="B25476" s="13">
        <v>1888</v>
      </c>
    </row>
    <row r="25477" spans="1:2" ht="15.75" hidden="1" customHeight="1">
      <c r="A25477" s="13" t="s">
        <v>415</v>
      </c>
      <c r="B25477" s="13">
        <v>1889</v>
      </c>
    </row>
    <row r="25478" spans="1:2" ht="15.75" hidden="1" customHeight="1">
      <c r="A25478" s="13" t="s">
        <v>415</v>
      </c>
      <c r="B25478" s="13">
        <v>1890</v>
      </c>
    </row>
    <row r="25479" spans="1:2" ht="15.75" hidden="1" customHeight="1">
      <c r="A25479" s="13" t="s">
        <v>415</v>
      </c>
      <c r="B25479" s="13">
        <v>1891</v>
      </c>
    </row>
    <row r="25480" spans="1:2" ht="15.75" hidden="1" customHeight="1">
      <c r="A25480" s="13" t="s">
        <v>415</v>
      </c>
      <c r="B25480" s="13">
        <v>1892</v>
      </c>
    </row>
    <row r="25481" spans="1:2" ht="15.75" hidden="1" customHeight="1">
      <c r="A25481" s="13" t="s">
        <v>415</v>
      </c>
      <c r="B25481" s="13">
        <v>1893</v>
      </c>
    </row>
    <row r="25482" spans="1:2" ht="15.75" hidden="1" customHeight="1">
      <c r="A25482" s="13" t="s">
        <v>415</v>
      </c>
      <c r="B25482" s="13">
        <v>1894</v>
      </c>
    </row>
    <row r="25483" spans="1:2" ht="15.75" hidden="1" customHeight="1">
      <c r="A25483" s="13" t="s">
        <v>415</v>
      </c>
      <c r="B25483" s="13">
        <v>1895</v>
      </c>
    </row>
    <row r="25484" spans="1:2" ht="15.75" hidden="1" customHeight="1">
      <c r="A25484" s="13" t="s">
        <v>415</v>
      </c>
      <c r="B25484" s="13">
        <v>1896</v>
      </c>
    </row>
    <row r="25485" spans="1:2" ht="15.75" hidden="1" customHeight="1">
      <c r="A25485" s="13" t="s">
        <v>415</v>
      </c>
      <c r="B25485" s="13">
        <v>1897</v>
      </c>
    </row>
    <row r="25486" spans="1:2" ht="15.75" hidden="1" customHeight="1">
      <c r="A25486" s="13" t="s">
        <v>415</v>
      </c>
      <c r="B25486" s="13">
        <v>1898</v>
      </c>
    </row>
    <row r="25487" spans="1:2" ht="15.75" hidden="1" customHeight="1">
      <c r="A25487" s="13" t="s">
        <v>415</v>
      </c>
      <c r="B25487" s="13">
        <v>1899</v>
      </c>
    </row>
    <row r="25488" spans="1:2" ht="15.75" hidden="1" customHeight="1">
      <c r="A25488" s="13" t="s">
        <v>415</v>
      </c>
      <c r="B25488" s="13">
        <v>1900</v>
      </c>
    </row>
    <row r="25489" spans="1:2" ht="15.75" hidden="1" customHeight="1">
      <c r="A25489" s="13" t="s">
        <v>415</v>
      </c>
      <c r="B25489" s="13">
        <v>1901</v>
      </c>
    </row>
    <row r="25490" spans="1:2" ht="15.75" hidden="1" customHeight="1">
      <c r="A25490" s="13" t="s">
        <v>415</v>
      </c>
      <c r="B25490" s="13">
        <v>1902</v>
      </c>
    </row>
    <row r="25491" spans="1:2" ht="15.75" hidden="1" customHeight="1">
      <c r="A25491" s="13" t="s">
        <v>415</v>
      </c>
      <c r="B25491" s="13">
        <v>1903</v>
      </c>
    </row>
    <row r="25492" spans="1:2" ht="15.75" hidden="1" customHeight="1">
      <c r="A25492" s="13" t="s">
        <v>415</v>
      </c>
      <c r="B25492" s="13">
        <v>1904</v>
      </c>
    </row>
    <row r="25493" spans="1:2" ht="15.75" hidden="1" customHeight="1">
      <c r="A25493" s="13" t="s">
        <v>415</v>
      </c>
      <c r="B25493" s="13">
        <v>1905</v>
      </c>
    </row>
    <row r="25494" spans="1:2" ht="15.75" hidden="1" customHeight="1">
      <c r="A25494" s="13" t="s">
        <v>415</v>
      </c>
      <c r="B25494" s="13">
        <v>1906</v>
      </c>
    </row>
    <row r="25495" spans="1:2" ht="15.75" hidden="1" customHeight="1">
      <c r="A25495" s="13" t="s">
        <v>415</v>
      </c>
      <c r="B25495" s="13">
        <v>1907</v>
      </c>
    </row>
    <row r="25496" spans="1:2" ht="15.75" hidden="1" customHeight="1">
      <c r="A25496" s="13" t="s">
        <v>415</v>
      </c>
      <c r="B25496" s="13">
        <v>1908</v>
      </c>
    </row>
    <row r="25497" spans="1:2" ht="15.75" hidden="1" customHeight="1">
      <c r="A25497" s="13" t="s">
        <v>415</v>
      </c>
      <c r="B25497" s="13">
        <v>1909</v>
      </c>
    </row>
    <row r="25498" spans="1:2" ht="15.75" hidden="1" customHeight="1">
      <c r="A25498" s="13" t="s">
        <v>415</v>
      </c>
      <c r="B25498" s="13">
        <v>1910</v>
      </c>
    </row>
    <row r="25499" spans="1:2" ht="15.75" hidden="1" customHeight="1">
      <c r="A25499" s="13" t="s">
        <v>415</v>
      </c>
      <c r="B25499" s="13">
        <v>1911</v>
      </c>
    </row>
    <row r="25500" spans="1:2" ht="15.75" hidden="1" customHeight="1">
      <c r="A25500" s="13" t="s">
        <v>415</v>
      </c>
      <c r="B25500" s="13">
        <v>1912</v>
      </c>
    </row>
    <row r="25501" spans="1:2" ht="15.75" hidden="1" customHeight="1">
      <c r="A25501" s="13" t="s">
        <v>415</v>
      </c>
      <c r="B25501" s="13">
        <v>1913</v>
      </c>
    </row>
    <row r="25502" spans="1:2" ht="15.75" hidden="1" customHeight="1">
      <c r="A25502" s="13" t="s">
        <v>415</v>
      </c>
      <c r="B25502" s="13">
        <v>1914</v>
      </c>
    </row>
    <row r="25503" spans="1:2" ht="15.75" hidden="1" customHeight="1">
      <c r="A25503" s="13" t="s">
        <v>415</v>
      </c>
      <c r="B25503" s="13">
        <v>1915</v>
      </c>
    </row>
    <row r="25504" spans="1:2" ht="15.75" hidden="1" customHeight="1">
      <c r="A25504" s="13" t="s">
        <v>415</v>
      </c>
      <c r="B25504" s="13">
        <v>1916</v>
      </c>
    </row>
    <row r="25505" spans="1:2" ht="15.75" hidden="1" customHeight="1">
      <c r="A25505" s="13" t="s">
        <v>415</v>
      </c>
      <c r="B25505" s="13">
        <v>1917</v>
      </c>
    </row>
    <row r="25506" spans="1:2" ht="15.75" hidden="1" customHeight="1">
      <c r="A25506" s="13" t="s">
        <v>415</v>
      </c>
      <c r="B25506" s="13">
        <v>1918</v>
      </c>
    </row>
    <row r="25507" spans="1:2" ht="15.75" hidden="1" customHeight="1">
      <c r="A25507" s="13" t="s">
        <v>415</v>
      </c>
      <c r="B25507" s="13">
        <v>1919</v>
      </c>
    </row>
    <row r="25508" spans="1:2" ht="15.75" hidden="1" customHeight="1">
      <c r="A25508" s="13" t="s">
        <v>415</v>
      </c>
      <c r="B25508" s="13">
        <v>1920</v>
      </c>
    </row>
    <row r="25509" spans="1:2" ht="15.75" hidden="1" customHeight="1">
      <c r="A25509" s="13" t="s">
        <v>415</v>
      </c>
      <c r="B25509" s="13">
        <v>1921</v>
      </c>
    </row>
    <row r="25510" spans="1:2" ht="15.75" hidden="1" customHeight="1">
      <c r="A25510" s="13" t="s">
        <v>415</v>
      </c>
      <c r="B25510" s="13">
        <v>1922</v>
      </c>
    </row>
    <row r="25511" spans="1:2" ht="15.75" hidden="1" customHeight="1">
      <c r="A25511" s="13" t="s">
        <v>415</v>
      </c>
      <c r="B25511" s="13">
        <v>1923</v>
      </c>
    </row>
    <row r="25512" spans="1:2" ht="15.75" hidden="1" customHeight="1">
      <c r="A25512" s="13" t="s">
        <v>415</v>
      </c>
      <c r="B25512" s="13">
        <v>1924</v>
      </c>
    </row>
    <row r="25513" spans="1:2" ht="15.75" hidden="1" customHeight="1">
      <c r="A25513" s="13" t="s">
        <v>415</v>
      </c>
      <c r="B25513" s="13">
        <v>1925</v>
      </c>
    </row>
    <row r="25514" spans="1:2" ht="15.75" hidden="1" customHeight="1">
      <c r="A25514" s="13" t="s">
        <v>415</v>
      </c>
      <c r="B25514" s="13">
        <v>1926</v>
      </c>
    </row>
    <row r="25515" spans="1:2" ht="15.75" hidden="1" customHeight="1">
      <c r="A25515" s="13" t="s">
        <v>415</v>
      </c>
      <c r="B25515" s="13">
        <v>1927</v>
      </c>
    </row>
    <row r="25516" spans="1:2" ht="15.75" hidden="1" customHeight="1">
      <c r="A25516" s="13" t="s">
        <v>415</v>
      </c>
      <c r="B25516" s="13">
        <v>1928</v>
      </c>
    </row>
    <row r="25517" spans="1:2" ht="15.75" hidden="1" customHeight="1">
      <c r="A25517" s="13" t="s">
        <v>415</v>
      </c>
      <c r="B25517" s="13">
        <v>1929</v>
      </c>
    </row>
    <row r="25518" spans="1:2" ht="15.75" hidden="1" customHeight="1">
      <c r="A25518" s="13" t="s">
        <v>415</v>
      </c>
      <c r="B25518" s="13">
        <v>1930</v>
      </c>
    </row>
    <row r="25519" spans="1:2" ht="15.75" hidden="1" customHeight="1">
      <c r="A25519" s="13" t="s">
        <v>415</v>
      </c>
      <c r="B25519" s="13">
        <v>1931</v>
      </c>
    </row>
    <row r="25520" spans="1:2" ht="15.75" hidden="1" customHeight="1">
      <c r="A25520" s="13" t="s">
        <v>415</v>
      </c>
      <c r="B25520" s="13">
        <v>1932</v>
      </c>
    </row>
    <row r="25521" spans="1:2" ht="15.75" hidden="1" customHeight="1">
      <c r="A25521" s="13" t="s">
        <v>415</v>
      </c>
      <c r="B25521" s="13">
        <v>1933</v>
      </c>
    </row>
    <row r="25522" spans="1:2" ht="15.75" hidden="1" customHeight="1">
      <c r="A25522" s="13" t="s">
        <v>415</v>
      </c>
      <c r="B25522" s="13">
        <v>1934</v>
      </c>
    </row>
    <row r="25523" spans="1:2" ht="15.75" hidden="1" customHeight="1">
      <c r="A25523" s="13" t="s">
        <v>415</v>
      </c>
      <c r="B25523" s="13">
        <v>1935</v>
      </c>
    </row>
    <row r="25524" spans="1:2" ht="15.75" hidden="1" customHeight="1">
      <c r="A25524" s="13" t="s">
        <v>415</v>
      </c>
      <c r="B25524" s="13">
        <v>1936</v>
      </c>
    </row>
    <row r="25525" spans="1:2" ht="15.75" hidden="1" customHeight="1">
      <c r="A25525" s="13" t="s">
        <v>415</v>
      </c>
      <c r="B25525" s="13">
        <v>1937</v>
      </c>
    </row>
    <row r="25526" spans="1:2" ht="15.75" hidden="1" customHeight="1">
      <c r="A25526" s="13" t="s">
        <v>415</v>
      </c>
      <c r="B25526" s="13">
        <v>1938</v>
      </c>
    </row>
    <row r="25527" spans="1:2" ht="15.75" hidden="1" customHeight="1">
      <c r="A25527" s="13" t="s">
        <v>415</v>
      </c>
      <c r="B25527" s="13">
        <v>1939</v>
      </c>
    </row>
    <row r="25528" spans="1:2" ht="15.75" hidden="1" customHeight="1">
      <c r="A25528" s="13" t="s">
        <v>415</v>
      </c>
      <c r="B25528" s="13">
        <v>1940</v>
      </c>
    </row>
    <row r="25529" spans="1:2" ht="15.75" hidden="1" customHeight="1">
      <c r="A25529" s="13" t="s">
        <v>415</v>
      </c>
      <c r="B25529" s="13">
        <v>1941</v>
      </c>
    </row>
    <row r="25530" spans="1:2" ht="15.75" hidden="1" customHeight="1">
      <c r="A25530" s="13" t="s">
        <v>415</v>
      </c>
      <c r="B25530" s="13">
        <v>1942</v>
      </c>
    </row>
    <row r="25531" spans="1:2" ht="15.75" hidden="1" customHeight="1">
      <c r="A25531" s="13" t="s">
        <v>415</v>
      </c>
      <c r="B25531" s="13">
        <v>1943</v>
      </c>
    </row>
    <row r="25532" spans="1:2" ht="15.75" hidden="1" customHeight="1">
      <c r="A25532" s="13" t="s">
        <v>415</v>
      </c>
      <c r="B25532" s="13">
        <v>1944</v>
      </c>
    </row>
    <row r="25533" spans="1:2" ht="15.75" hidden="1" customHeight="1">
      <c r="A25533" s="13" t="s">
        <v>415</v>
      </c>
      <c r="B25533" s="13">
        <v>1945</v>
      </c>
    </row>
    <row r="25534" spans="1:2" ht="15.75" hidden="1" customHeight="1">
      <c r="A25534" s="13" t="s">
        <v>415</v>
      </c>
      <c r="B25534" s="13">
        <v>1946</v>
      </c>
    </row>
    <row r="25535" spans="1:2" ht="15.75" hidden="1" customHeight="1">
      <c r="A25535" s="13" t="s">
        <v>415</v>
      </c>
      <c r="B25535" s="13">
        <v>1947</v>
      </c>
    </row>
    <row r="25536" spans="1:2" ht="15.75" hidden="1" customHeight="1">
      <c r="A25536" s="13" t="s">
        <v>415</v>
      </c>
      <c r="B25536" s="13">
        <v>1948</v>
      </c>
    </row>
    <row r="25537" spans="1:2" ht="15.75" hidden="1" customHeight="1">
      <c r="A25537" s="13" t="s">
        <v>415</v>
      </c>
      <c r="B25537" s="13">
        <v>1949</v>
      </c>
    </row>
    <row r="25538" spans="1:2" ht="15.75" hidden="1" customHeight="1">
      <c r="A25538" s="13" t="s">
        <v>415</v>
      </c>
      <c r="B25538" s="13">
        <v>1950</v>
      </c>
    </row>
    <row r="25539" spans="1:2" ht="15.75" hidden="1" customHeight="1">
      <c r="A25539" s="13" t="s">
        <v>415</v>
      </c>
      <c r="B25539" s="13">
        <v>1951</v>
      </c>
    </row>
    <row r="25540" spans="1:2" ht="15.75" hidden="1" customHeight="1">
      <c r="A25540" s="13" t="s">
        <v>415</v>
      </c>
      <c r="B25540" s="13">
        <v>1952</v>
      </c>
    </row>
    <row r="25541" spans="1:2" ht="15.75" hidden="1" customHeight="1">
      <c r="A25541" s="13" t="s">
        <v>415</v>
      </c>
      <c r="B25541" s="13">
        <v>1953</v>
      </c>
    </row>
    <row r="25542" spans="1:2" ht="15.75" hidden="1" customHeight="1">
      <c r="A25542" s="13" t="s">
        <v>415</v>
      </c>
      <c r="B25542" s="13">
        <v>1954</v>
      </c>
    </row>
    <row r="25543" spans="1:2" ht="15.75" hidden="1" customHeight="1">
      <c r="A25543" s="13" t="s">
        <v>415</v>
      </c>
      <c r="B25543" s="13">
        <v>1955</v>
      </c>
    </row>
    <row r="25544" spans="1:2" ht="15.75" hidden="1" customHeight="1">
      <c r="A25544" s="13" t="s">
        <v>415</v>
      </c>
      <c r="B25544" s="13">
        <v>1956</v>
      </c>
    </row>
    <row r="25545" spans="1:2" ht="15.75" hidden="1" customHeight="1">
      <c r="A25545" s="13" t="s">
        <v>415</v>
      </c>
      <c r="B25545" s="13">
        <v>1957</v>
      </c>
    </row>
    <row r="25546" spans="1:2" ht="15.75" hidden="1" customHeight="1">
      <c r="A25546" s="13" t="s">
        <v>415</v>
      </c>
      <c r="B25546" s="13">
        <v>1958</v>
      </c>
    </row>
    <row r="25547" spans="1:2" ht="15.75" hidden="1" customHeight="1">
      <c r="A25547" s="13" t="s">
        <v>415</v>
      </c>
      <c r="B25547" s="13">
        <v>1959</v>
      </c>
    </row>
    <row r="25548" spans="1:2" ht="15.75" hidden="1" customHeight="1">
      <c r="A25548" s="13" t="s">
        <v>415</v>
      </c>
      <c r="B25548" s="13">
        <v>1960</v>
      </c>
    </row>
    <row r="25549" spans="1:2" ht="15.75" hidden="1" customHeight="1">
      <c r="A25549" s="13" t="s">
        <v>415</v>
      </c>
      <c r="B25549" s="13">
        <v>1961</v>
      </c>
    </row>
    <row r="25550" spans="1:2" ht="15.75" hidden="1" customHeight="1">
      <c r="A25550" s="13" t="s">
        <v>415</v>
      </c>
      <c r="B25550" s="13">
        <v>1962</v>
      </c>
    </row>
    <row r="25551" spans="1:2" ht="15.75" hidden="1" customHeight="1">
      <c r="A25551" s="13" t="s">
        <v>415</v>
      </c>
      <c r="B25551" s="13">
        <v>1963</v>
      </c>
    </row>
    <row r="25552" spans="1:2" ht="15.75" hidden="1" customHeight="1">
      <c r="A25552" s="13" t="s">
        <v>415</v>
      </c>
      <c r="B25552" s="13">
        <v>1964</v>
      </c>
    </row>
    <row r="25553" spans="1:2" ht="15.75" hidden="1" customHeight="1">
      <c r="A25553" s="13" t="s">
        <v>415</v>
      </c>
      <c r="B25553" s="13">
        <v>1965</v>
      </c>
    </row>
    <row r="25554" spans="1:2" ht="15.75" hidden="1" customHeight="1">
      <c r="A25554" s="13" t="s">
        <v>415</v>
      </c>
      <c r="B25554" s="13">
        <v>1966</v>
      </c>
    </row>
    <row r="25555" spans="1:2" ht="15.75" hidden="1" customHeight="1">
      <c r="A25555" s="13" t="s">
        <v>415</v>
      </c>
      <c r="B25555" s="13">
        <v>1967</v>
      </c>
    </row>
    <row r="25556" spans="1:2" ht="15.75" hidden="1" customHeight="1">
      <c r="A25556" s="13" t="s">
        <v>415</v>
      </c>
      <c r="B25556" s="13">
        <v>1968</v>
      </c>
    </row>
    <row r="25557" spans="1:2" ht="15.75" hidden="1" customHeight="1">
      <c r="A25557" s="13" t="s">
        <v>415</v>
      </c>
      <c r="B25557" s="13">
        <v>1969</v>
      </c>
    </row>
    <row r="25558" spans="1:2" ht="15.75" hidden="1" customHeight="1">
      <c r="A25558" s="13" t="s">
        <v>415</v>
      </c>
      <c r="B25558" s="13">
        <v>1970</v>
      </c>
    </row>
    <row r="25559" spans="1:2" ht="15.75" hidden="1" customHeight="1">
      <c r="A25559" s="13" t="s">
        <v>415</v>
      </c>
      <c r="B25559" s="13">
        <v>1971</v>
      </c>
    </row>
    <row r="25560" spans="1:2" ht="15.75" hidden="1" customHeight="1">
      <c r="A25560" s="13" t="s">
        <v>415</v>
      </c>
      <c r="B25560" s="13">
        <v>1972</v>
      </c>
    </row>
    <row r="25561" spans="1:2" ht="15.75" hidden="1" customHeight="1">
      <c r="A25561" s="13" t="s">
        <v>415</v>
      </c>
      <c r="B25561" s="13">
        <v>1973</v>
      </c>
    </row>
    <row r="25562" spans="1:2" ht="15.75" hidden="1" customHeight="1">
      <c r="A25562" s="13" t="s">
        <v>415</v>
      </c>
      <c r="B25562" s="13">
        <v>1974</v>
      </c>
    </row>
    <row r="25563" spans="1:2" ht="15.75" hidden="1" customHeight="1">
      <c r="A25563" s="13" t="s">
        <v>415</v>
      </c>
      <c r="B25563" s="13">
        <v>1975</v>
      </c>
    </row>
    <row r="25564" spans="1:2" ht="15.75" hidden="1" customHeight="1">
      <c r="A25564" s="13" t="s">
        <v>415</v>
      </c>
      <c r="B25564" s="13">
        <v>1976</v>
      </c>
    </row>
    <row r="25565" spans="1:2" ht="15.75" hidden="1" customHeight="1">
      <c r="A25565" s="13" t="s">
        <v>415</v>
      </c>
      <c r="B25565" s="13">
        <v>1977</v>
      </c>
    </row>
    <row r="25566" spans="1:2" ht="15.75" hidden="1" customHeight="1">
      <c r="A25566" s="13" t="s">
        <v>415</v>
      </c>
      <c r="B25566" s="13">
        <v>1978</v>
      </c>
    </row>
    <row r="25567" spans="1:2" ht="15.75" hidden="1" customHeight="1">
      <c r="A25567" s="13" t="s">
        <v>415</v>
      </c>
      <c r="B25567" s="13">
        <v>1979</v>
      </c>
    </row>
    <row r="25568" spans="1:2" ht="15.75" hidden="1" customHeight="1">
      <c r="A25568" s="13" t="s">
        <v>415</v>
      </c>
      <c r="B25568" s="13">
        <v>1980</v>
      </c>
    </row>
    <row r="25569" spans="1:2" ht="15.75" hidden="1" customHeight="1">
      <c r="A25569" s="13" t="s">
        <v>415</v>
      </c>
      <c r="B25569" s="13">
        <v>1981</v>
      </c>
    </row>
    <row r="25570" spans="1:2" ht="15.75" hidden="1" customHeight="1">
      <c r="A25570" s="13" t="s">
        <v>415</v>
      </c>
      <c r="B25570" s="13">
        <v>1982</v>
      </c>
    </row>
    <row r="25571" spans="1:2" ht="15.75" hidden="1" customHeight="1">
      <c r="A25571" s="13" t="s">
        <v>415</v>
      </c>
      <c r="B25571" s="13">
        <v>1983</v>
      </c>
    </row>
    <row r="25572" spans="1:2" ht="15.75" hidden="1" customHeight="1">
      <c r="A25572" s="13" t="s">
        <v>415</v>
      </c>
      <c r="B25572" s="13">
        <v>1984</v>
      </c>
    </row>
    <row r="25573" spans="1:2" ht="15.75" hidden="1" customHeight="1">
      <c r="A25573" s="13" t="s">
        <v>415</v>
      </c>
      <c r="B25573" s="13">
        <v>1985</v>
      </c>
    </row>
    <row r="25574" spans="1:2" ht="15.75" hidden="1" customHeight="1">
      <c r="A25574" s="13" t="s">
        <v>415</v>
      </c>
      <c r="B25574" s="13">
        <v>1986</v>
      </c>
    </row>
    <row r="25575" spans="1:2" ht="15.75" hidden="1" customHeight="1">
      <c r="A25575" s="13" t="s">
        <v>415</v>
      </c>
      <c r="B25575" s="13">
        <v>1987</v>
      </c>
    </row>
    <row r="25576" spans="1:2" ht="15.75" hidden="1" customHeight="1">
      <c r="A25576" s="13" t="s">
        <v>415</v>
      </c>
      <c r="B25576" s="13">
        <v>1988</v>
      </c>
    </row>
    <row r="25577" spans="1:2" ht="15.75" hidden="1" customHeight="1">
      <c r="A25577" s="13" t="s">
        <v>415</v>
      </c>
      <c r="B25577" s="13">
        <v>1989</v>
      </c>
    </row>
    <row r="25578" spans="1:2" ht="15.75" hidden="1" customHeight="1">
      <c r="A25578" s="13" t="s">
        <v>415</v>
      </c>
      <c r="B25578" s="13">
        <v>1990</v>
      </c>
    </row>
    <row r="25579" spans="1:2" ht="15.75" hidden="1" customHeight="1">
      <c r="A25579" s="13" t="s">
        <v>415</v>
      </c>
      <c r="B25579" s="13">
        <v>1991</v>
      </c>
    </row>
    <row r="25580" spans="1:2" ht="15.75" hidden="1" customHeight="1">
      <c r="A25580" s="13" t="s">
        <v>415</v>
      </c>
      <c r="B25580" s="13">
        <v>1992</v>
      </c>
    </row>
    <row r="25581" spans="1:2" ht="15.75" hidden="1" customHeight="1">
      <c r="A25581" s="13" t="s">
        <v>415</v>
      </c>
      <c r="B25581" s="13">
        <v>1993</v>
      </c>
    </row>
    <row r="25582" spans="1:2" ht="15.75" hidden="1" customHeight="1">
      <c r="A25582" s="13" t="s">
        <v>415</v>
      </c>
      <c r="B25582" s="13">
        <v>1994</v>
      </c>
    </row>
    <row r="25583" spans="1:2" ht="15.75" hidden="1" customHeight="1">
      <c r="A25583" s="13" t="s">
        <v>415</v>
      </c>
      <c r="B25583" s="13">
        <v>1995</v>
      </c>
    </row>
    <row r="25584" spans="1:2" ht="15.75" hidden="1" customHeight="1">
      <c r="A25584" s="13" t="s">
        <v>415</v>
      </c>
      <c r="B25584" s="13">
        <v>1996</v>
      </c>
    </row>
    <row r="25585" spans="1:2" ht="15.75" hidden="1" customHeight="1">
      <c r="A25585" s="13" t="s">
        <v>415</v>
      </c>
      <c r="B25585" s="13">
        <v>1997</v>
      </c>
    </row>
    <row r="25586" spans="1:2" ht="15.75" hidden="1" customHeight="1">
      <c r="A25586" s="13" t="s">
        <v>415</v>
      </c>
      <c r="B25586" s="13">
        <v>1998</v>
      </c>
    </row>
    <row r="25587" spans="1:2" ht="15.75" hidden="1" customHeight="1">
      <c r="A25587" s="13" t="s">
        <v>415</v>
      </c>
      <c r="B25587" s="13">
        <v>1999</v>
      </c>
    </row>
    <row r="25588" spans="1:2" ht="15.75" hidden="1" customHeight="1">
      <c r="A25588" s="13" t="s">
        <v>415</v>
      </c>
      <c r="B25588" s="13">
        <v>2000</v>
      </c>
    </row>
    <row r="25589" spans="1:2" ht="15.75" hidden="1" customHeight="1">
      <c r="A25589" s="13" t="s">
        <v>415</v>
      </c>
      <c r="B25589" s="13">
        <v>2001</v>
      </c>
    </row>
    <row r="25590" spans="1:2" ht="15.75" hidden="1" customHeight="1">
      <c r="A25590" s="13" t="s">
        <v>415</v>
      </c>
      <c r="B25590" s="13">
        <v>2002</v>
      </c>
    </row>
    <row r="25591" spans="1:2" ht="15.75" hidden="1" customHeight="1">
      <c r="A25591" s="13" t="s">
        <v>415</v>
      </c>
      <c r="B25591" s="13">
        <v>2003</v>
      </c>
    </row>
    <row r="25592" spans="1:2" ht="15.75" hidden="1" customHeight="1">
      <c r="A25592" s="13" t="s">
        <v>415</v>
      </c>
      <c r="B25592" s="13">
        <v>2004</v>
      </c>
    </row>
    <row r="25593" spans="1:2" ht="15.75" hidden="1" customHeight="1">
      <c r="A25593" s="13" t="s">
        <v>415</v>
      </c>
      <c r="B25593" s="13">
        <v>2005</v>
      </c>
    </row>
    <row r="25594" spans="1:2" ht="15.75" hidden="1" customHeight="1">
      <c r="A25594" s="13" t="s">
        <v>415</v>
      </c>
      <c r="B25594" s="13">
        <v>2006</v>
      </c>
    </row>
    <row r="25595" spans="1:2" ht="15.75" hidden="1" customHeight="1">
      <c r="A25595" s="13" t="s">
        <v>415</v>
      </c>
      <c r="B25595" s="13">
        <v>2007</v>
      </c>
    </row>
    <row r="25596" spans="1:2" ht="15.75" hidden="1" customHeight="1">
      <c r="A25596" s="13" t="s">
        <v>415</v>
      </c>
      <c r="B25596" s="13">
        <v>2008</v>
      </c>
    </row>
    <row r="25597" spans="1:2" ht="15.75" hidden="1" customHeight="1">
      <c r="A25597" s="13" t="s">
        <v>415</v>
      </c>
      <c r="B25597" s="13">
        <v>2009</v>
      </c>
    </row>
    <row r="25598" spans="1:2" ht="15.75" hidden="1" customHeight="1">
      <c r="A25598" s="13" t="s">
        <v>415</v>
      </c>
      <c r="B25598" s="13">
        <v>2010</v>
      </c>
    </row>
    <row r="25599" spans="1:2" ht="15.75" hidden="1" customHeight="1">
      <c r="A25599" s="13" t="s">
        <v>415</v>
      </c>
      <c r="B25599" s="13">
        <v>2011</v>
      </c>
    </row>
    <row r="25600" spans="1:2" ht="15.75" hidden="1" customHeight="1">
      <c r="A25600" s="13" t="s">
        <v>415</v>
      </c>
      <c r="B25600" s="13">
        <v>2012</v>
      </c>
    </row>
    <row r="25601" spans="1:3" ht="15.75" hidden="1" customHeight="1">
      <c r="A25601" s="13" t="s">
        <v>415</v>
      </c>
      <c r="B25601" s="13">
        <v>2013</v>
      </c>
    </row>
    <row r="25602" spans="1:3" ht="15.75" hidden="1" customHeight="1">
      <c r="A25602" s="13" t="s">
        <v>415</v>
      </c>
      <c r="B25602" s="13">
        <v>2014</v>
      </c>
    </row>
    <row r="25603" spans="1:3" ht="15.75" hidden="1" customHeight="1">
      <c r="A25603" s="13" t="s">
        <v>415</v>
      </c>
      <c r="B25603" s="13">
        <v>2015</v>
      </c>
    </row>
    <row r="25604" spans="1:3" ht="15.75" hidden="1" customHeight="1">
      <c r="A25604" s="13" t="s">
        <v>415</v>
      </c>
      <c r="B25604" s="13">
        <v>2016</v>
      </c>
    </row>
    <row r="25605" spans="1:3" ht="15.75" hidden="1" customHeight="1">
      <c r="A25605" s="13" t="s">
        <v>415</v>
      </c>
      <c r="B25605" s="13">
        <v>2017</v>
      </c>
    </row>
    <row r="25606" spans="1:3" ht="15.75" hidden="1" customHeight="1">
      <c r="A25606" s="13" t="s">
        <v>415</v>
      </c>
      <c r="B25606" s="13">
        <v>2018</v>
      </c>
    </row>
    <row r="25607" spans="1:3" ht="15.75" hidden="1" customHeight="1">
      <c r="A25607" s="13" t="s">
        <v>415</v>
      </c>
      <c r="B25607" s="13">
        <v>2019</v>
      </c>
    </row>
    <row r="25608" spans="1:3" ht="15.75" hidden="1" customHeight="1">
      <c r="A25608" s="13" t="s">
        <v>415</v>
      </c>
      <c r="B25608" s="13">
        <v>2020</v>
      </c>
    </row>
    <row r="25609" spans="1:3" ht="15.75" hidden="1" customHeight="1">
      <c r="A25609" s="13" t="s">
        <v>415</v>
      </c>
      <c r="B25609" s="13">
        <v>2021</v>
      </c>
    </row>
    <row r="25610" spans="1:3" ht="15.75" hidden="1" customHeight="1">
      <c r="A25610" s="13" t="s">
        <v>416</v>
      </c>
      <c r="B25610" s="13">
        <v>1850</v>
      </c>
      <c r="C25610" s="13">
        <v>180549</v>
      </c>
    </row>
    <row r="25611" spans="1:3" ht="15.75" hidden="1" customHeight="1">
      <c r="A25611" s="13" t="s">
        <v>416</v>
      </c>
      <c r="B25611" s="13">
        <v>1851</v>
      </c>
      <c r="C25611" s="13">
        <v>180015</v>
      </c>
    </row>
    <row r="25612" spans="1:3" ht="15.75" hidden="1" customHeight="1">
      <c r="A25612" s="13" t="s">
        <v>416</v>
      </c>
      <c r="B25612" s="13">
        <v>1852</v>
      </c>
      <c r="C25612" s="13">
        <v>180380</v>
      </c>
    </row>
    <row r="25613" spans="1:3" ht="15.75" hidden="1" customHeight="1">
      <c r="A25613" s="13" t="s">
        <v>416</v>
      </c>
      <c r="B25613" s="13">
        <v>1853</v>
      </c>
      <c r="C25613" s="13">
        <v>181631</v>
      </c>
    </row>
    <row r="25614" spans="1:3" ht="15.75" hidden="1" customHeight="1">
      <c r="A25614" s="13" t="s">
        <v>416</v>
      </c>
      <c r="B25614" s="13">
        <v>1854</v>
      </c>
      <c r="C25614" s="13">
        <v>182889</v>
      </c>
    </row>
    <row r="25615" spans="1:3" ht="15.75" hidden="1" customHeight="1">
      <c r="A25615" s="13" t="s">
        <v>416</v>
      </c>
      <c r="B25615" s="13">
        <v>1855</v>
      </c>
      <c r="C25615" s="13">
        <v>184154</v>
      </c>
    </row>
    <row r="25616" spans="1:3" ht="15.75" hidden="1" customHeight="1">
      <c r="A25616" s="13" t="s">
        <v>416</v>
      </c>
      <c r="B25616" s="13">
        <v>1856</v>
      </c>
      <c r="C25616" s="13">
        <v>185425</v>
      </c>
    </row>
    <row r="25617" spans="1:3" ht="15.75" hidden="1" customHeight="1">
      <c r="A25617" s="13" t="s">
        <v>416</v>
      </c>
      <c r="B25617" s="13">
        <v>1857</v>
      </c>
      <c r="C25617" s="13">
        <v>186704</v>
      </c>
    </row>
    <row r="25618" spans="1:3" ht="15.75" hidden="1" customHeight="1">
      <c r="A25618" s="13" t="s">
        <v>416</v>
      </c>
      <c r="B25618" s="13">
        <v>1858</v>
      </c>
      <c r="C25618" s="13">
        <v>187990</v>
      </c>
    </row>
    <row r="25619" spans="1:3" ht="15.75" hidden="1" customHeight="1">
      <c r="A25619" s="13" t="s">
        <v>416</v>
      </c>
      <c r="B25619" s="13">
        <v>1859</v>
      </c>
      <c r="C25619" s="13">
        <v>189282</v>
      </c>
    </row>
    <row r="25620" spans="1:3" ht="15.75" hidden="1" customHeight="1">
      <c r="A25620" s="13" t="s">
        <v>416</v>
      </c>
      <c r="B25620" s="13">
        <v>1860</v>
      </c>
      <c r="C25620" s="13">
        <v>190581</v>
      </c>
    </row>
    <row r="25621" spans="1:3" ht="15.75" hidden="1" customHeight="1">
      <c r="A25621" s="13" t="s">
        <v>416</v>
      </c>
      <c r="B25621" s="13">
        <v>1861</v>
      </c>
      <c r="C25621" s="13">
        <v>191888</v>
      </c>
    </row>
    <row r="25622" spans="1:3" ht="15.75" hidden="1" customHeight="1">
      <c r="A25622" s="13" t="s">
        <v>416</v>
      </c>
      <c r="B25622" s="13">
        <v>1862</v>
      </c>
      <c r="C25622" s="13">
        <v>193201</v>
      </c>
    </row>
    <row r="25623" spans="1:3" ht="15.75" hidden="1" customHeight="1">
      <c r="A25623" s="13" t="s">
        <v>416</v>
      </c>
      <c r="B25623" s="13">
        <v>1863</v>
      </c>
      <c r="C25623" s="13">
        <v>194521</v>
      </c>
    </row>
    <row r="25624" spans="1:3" ht="15.75" hidden="1" customHeight="1">
      <c r="A25624" s="13" t="s">
        <v>416</v>
      </c>
      <c r="B25624" s="13">
        <v>1864</v>
      </c>
      <c r="C25624" s="13">
        <v>195848</v>
      </c>
    </row>
    <row r="25625" spans="1:3" ht="15.75" hidden="1" customHeight="1">
      <c r="A25625" s="13" t="s">
        <v>416</v>
      </c>
      <c r="B25625" s="13">
        <v>1865</v>
      </c>
      <c r="C25625" s="13">
        <v>197182</v>
      </c>
    </row>
    <row r="25626" spans="1:3" ht="15.75" hidden="1" customHeight="1">
      <c r="A25626" s="13" t="s">
        <v>416</v>
      </c>
      <c r="B25626" s="13">
        <v>1866</v>
      </c>
      <c r="C25626" s="13">
        <v>198523</v>
      </c>
    </row>
    <row r="25627" spans="1:3" ht="15.75" hidden="1" customHeight="1">
      <c r="A25627" s="13" t="s">
        <v>416</v>
      </c>
      <c r="B25627" s="13">
        <v>1867</v>
      </c>
      <c r="C25627" s="13">
        <v>199872</v>
      </c>
    </row>
    <row r="25628" spans="1:3" ht="15.75" hidden="1" customHeight="1">
      <c r="A25628" s="13" t="s">
        <v>416</v>
      </c>
      <c r="B25628" s="13">
        <v>1868</v>
      </c>
      <c r="C25628" s="13">
        <v>201227</v>
      </c>
    </row>
    <row r="25629" spans="1:3" ht="15.75" hidden="1" customHeight="1">
      <c r="A25629" s="13" t="s">
        <v>416</v>
      </c>
      <c r="B25629" s="13">
        <v>1869</v>
      </c>
      <c r="C25629" s="13">
        <v>202589</v>
      </c>
    </row>
    <row r="25630" spans="1:3" ht="15.75" hidden="1" customHeight="1">
      <c r="A25630" s="13" t="s">
        <v>416</v>
      </c>
      <c r="B25630" s="13">
        <v>1870</v>
      </c>
      <c r="C25630" s="13">
        <v>203958</v>
      </c>
    </row>
    <row r="25631" spans="1:3" ht="15.75" hidden="1" customHeight="1">
      <c r="A25631" s="13" t="s">
        <v>416</v>
      </c>
      <c r="B25631" s="13">
        <v>1871</v>
      </c>
      <c r="C25631" s="13">
        <v>205334</v>
      </c>
    </row>
    <row r="25632" spans="1:3" ht="15.75" hidden="1" customHeight="1">
      <c r="A25632" s="13" t="s">
        <v>416</v>
      </c>
      <c r="B25632" s="13">
        <v>1872</v>
      </c>
      <c r="C25632" s="13">
        <v>206717</v>
      </c>
    </row>
    <row r="25633" spans="1:3" ht="15.75" hidden="1" customHeight="1">
      <c r="A25633" s="13" t="s">
        <v>416</v>
      </c>
      <c r="B25633" s="13">
        <v>1873</v>
      </c>
      <c r="C25633" s="13">
        <v>208107</v>
      </c>
    </row>
    <row r="25634" spans="1:3" ht="15.75" hidden="1" customHeight="1">
      <c r="A25634" s="13" t="s">
        <v>416</v>
      </c>
      <c r="B25634" s="13">
        <v>1874</v>
      </c>
      <c r="C25634" s="13">
        <v>209504</v>
      </c>
    </row>
    <row r="25635" spans="1:3" ht="15.75" hidden="1" customHeight="1">
      <c r="A25635" s="13" t="s">
        <v>416</v>
      </c>
      <c r="B25635" s="13">
        <v>1875</v>
      </c>
      <c r="C25635" s="13">
        <v>210907</v>
      </c>
    </row>
    <row r="25636" spans="1:3" ht="15.75" hidden="1" customHeight="1">
      <c r="A25636" s="13" t="s">
        <v>416</v>
      </c>
      <c r="B25636" s="13">
        <v>1876</v>
      </c>
      <c r="C25636" s="13">
        <v>212318</v>
      </c>
    </row>
    <row r="25637" spans="1:3" ht="15.75" hidden="1" customHeight="1">
      <c r="A25637" s="13" t="s">
        <v>416</v>
      </c>
      <c r="B25637" s="13">
        <v>1877</v>
      </c>
      <c r="C25637" s="13">
        <v>213736</v>
      </c>
    </row>
    <row r="25638" spans="1:3" ht="15.75" hidden="1" customHeight="1">
      <c r="A25638" s="13" t="s">
        <v>416</v>
      </c>
      <c r="B25638" s="13">
        <v>1878</v>
      </c>
      <c r="C25638" s="13">
        <v>215161</v>
      </c>
    </row>
    <row r="25639" spans="1:3" ht="15.75" hidden="1" customHeight="1">
      <c r="A25639" s="13" t="s">
        <v>416</v>
      </c>
      <c r="B25639" s="13">
        <v>1879</v>
      </c>
      <c r="C25639" s="13">
        <v>216593</v>
      </c>
    </row>
    <row r="25640" spans="1:3" ht="15.75" hidden="1" customHeight="1">
      <c r="A25640" s="13" t="s">
        <v>416</v>
      </c>
      <c r="B25640" s="13">
        <v>1880</v>
      </c>
      <c r="C25640" s="13">
        <v>218032</v>
      </c>
    </row>
    <row r="25641" spans="1:3" ht="15.75" hidden="1" customHeight="1">
      <c r="A25641" s="13" t="s">
        <v>416</v>
      </c>
      <c r="B25641" s="13">
        <v>1881</v>
      </c>
      <c r="C25641" s="13">
        <v>219478</v>
      </c>
    </row>
    <row r="25642" spans="1:3" ht="15.75" hidden="1" customHeight="1">
      <c r="A25642" s="13" t="s">
        <v>416</v>
      </c>
      <c r="B25642" s="13">
        <v>1882</v>
      </c>
      <c r="C25642" s="13">
        <v>220931</v>
      </c>
    </row>
    <row r="25643" spans="1:3" ht="15.75" hidden="1" customHeight="1">
      <c r="A25643" s="13" t="s">
        <v>416</v>
      </c>
      <c r="B25643" s="13">
        <v>1883</v>
      </c>
      <c r="C25643" s="13">
        <v>222390</v>
      </c>
    </row>
    <row r="25644" spans="1:3" ht="15.75" hidden="1" customHeight="1">
      <c r="A25644" s="13" t="s">
        <v>416</v>
      </c>
      <c r="B25644" s="13">
        <v>1884</v>
      </c>
      <c r="C25644" s="13">
        <v>223857</v>
      </c>
    </row>
    <row r="25645" spans="1:3" ht="15.75" hidden="1" customHeight="1">
      <c r="A25645" s="13" t="s">
        <v>416</v>
      </c>
      <c r="B25645" s="13">
        <v>1885</v>
      </c>
      <c r="C25645" s="13">
        <v>225331</v>
      </c>
    </row>
    <row r="25646" spans="1:3" ht="15.75" hidden="1" customHeight="1">
      <c r="A25646" s="13" t="s">
        <v>416</v>
      </c>
      <c r="B25646" s="13">
        <v>1886</v>
      </c>
      <c r="C25646" s="13">
        <v>226811</v>
      </c>
    </row>
    <row r="25647" spans="1:3" ht="15.75" hidden="1" customHeight="1">
      <c r="A25647" s="13" t="s">
        <v>416</v>
      </c>
      <c r="B25647" s="13">
        <v>1887</v>
      </c>
      <c r="C25647" s="13">
        <v>228299</v>
      </c>
    </row>
    <row r="25648" spans="1:3" ht="15.75" hidden="1" customHeight="1">
      <c r="A25648" s="13" t="s">
        <v>416</v>
      </c>
      <c r="B25648" s="13">
        <v>1888</v>
      </c>
      <c r="C25648" s="13">
        <v>229793</v>
      </c>
    </row>
    <row r="25649" spans="1:3" ht="15.75" hidden="1" customHeight="1">
      <c r="A25649" s="13" t="s">
        <v>416</v>
      </c>
      <c r="B25649" s="13">
        <v>1889</v>
      </c>
      <c r="C25649" s="13">
        <v>231294</v>
      </c>
    </row>
    <row r="25650" spans="1:3" ht="15.75" hidden="1" customHeight="1">
      <c r="A25650" s="13" t="s">
        <v>416</v>
      </c>
      <c r="B25650" s="13">
        <v>1890</v>
      </c>
      <c r="C25650" s="13">
        <v>232803</v>
      </c>
    </row>
    <row r="25651" spans="1:3" ht="15.75" hidden="1" customHeight="1">
      <c r="A25651" s="13" t="s">
        <v>416</v>
      </c>
      <c r="B25651" s="13">
        <v>1891</v>
      </c>
      <c r="C25651" s="13">
        <v>234318</v>
      </c>
    </row>
    <row r="25652" spans="1:3" ht="15.75" hidden="1" customHeight="1">
      <c r="A25652" s="13" t="s">
        <v>416</v>
      </c>
      <c r="B25652" s="13">
        <v>1892</v>
      </c>
      <c r="C25652" s="13">
        <v>235840</v>
      </c>
    </row>
    <row r="25653" spans="1:3" ht="15.75" hidden="1" customHeight="1">
      <c r="A25653" s="13" t="s">
        <v>416</v>
      </c>
      <c r="B25653" s="13">
        <v>1893</v>
      </c>
      <c r="C25653" s="13">
        <v>237368</v>
      </c>
    </row>
    <row r="25654" spans="1:3" ht="15.75" hidden="1" customHeight="1">
      <c r="A25654" s="13" t="s">
        <v>416</v>
      </c>
      <c r="B25654" s="13">
        <v>1894</v>
      </c>
      <c r="C25654" s="13">
        <v>238904</v>
      </c>
    </row>
    <row r="25655" spans="1:3" ht="15.75" hidden="1" customHeight="1">
      <c r="A25655" s="13" t="s">
        <v>416</v>
      </c>
      <c r="B25655" s="13">
        <v>1895</v>
      </c>
      <c r="C25655" s="13">
        <v>240446</v>
      </c>
    </row>
    <row r="25656" spans="1:3" ht="15.75" hidden="1" customHeight="1">
      <c r="A25656" s="13" t="s">
        <v>416</v>
      </c>
      <c r="B25656" s="13">
        <v>1896</v>
      </c>
      <c r="C25656" s="13">
        <v>241995</v>
      </c>
    </row>
    <row r="25657" spans="1:3" ht="15.75" hidden="1" customHeight="1">
      <c r="A25657" s="13" t="s">
        <v>416</v>
      </c>
      <c r="B25657" s="13">
        <v>1897</v>
      </c>
      <c r="C25657" s="13">
        <v>243551</v>
      </c>
    </row>
    <row r="25658" spans="1:3" ht="15.75" hidden="1" customHeight="1">
      <c r="A25658" s="13" t="s">
        <v>416</v>
      </c>
      <c r="B25658" s="13">
        <v>1898</v>
      </c>
      <c r="C25658" s="13">
        <v>245114</v>
      </c>
    </row>
    <row r="25659" spans="1:3" ht="15.75" hidden="1" customHeight="1">
      <c r="A25659" s="13" t="s">
        <v>416</v>
      </c>
      <c r="B25659" s="13">
        <v>1899</v>
      </c>
      <c r="C25659" s="13">
        <v>246999</v>
      </c>
    </row>
    <row r="25660" spans="1:3" ht="15.75" hidden="1" customHeight="1">
      <c r="A25660" s="13" t="s">
        <v>416</v>
      </c>
      <c r="B25660" s="13">
        <v>1900</v>
      </c>
      <c r="C25660" s="13">
        <v>249213</v>
      </c>
    </row>
    <row r="25661" spans="1:3" ht="15.75" hidden="1" customHeight="1">
      <c r="A25661" s="13" t="s">
        <v>416</v>
      </c>
      <c r="B25661" s="13">
        <v>1901</v>
      </c>
      <c r="C25661" s="13">
        <v>251759</v>
      </c>
    </row>
    <row r="25662" spans="1:3" ht="15.75" hidden="1" customHeight="1">
      <c r="A25662" s="13" t="s">
        <v>416</v>
      </c>
      <c r="B25662" s="13">
        <v>1902</v>
      </c>
      <c r="C25662" s="13">
        <v>254642</v>
      </c>
    </row>
    <row r="25663" spans="1:3" ht="15.75" hidden="1" customHeight="1">
      <c r="A25663" s="13" t="s">
        <v>416</v>
      </c>
      <c r="B25663" s="13">
        <v>1903</v>
      </c>
      <c r="C25663" s="13">
        <v>257868</v>
      </c>
    </row>
    <row r="25664" spans="1:3" ht="15.75" hidden="1" customHeight="1">
      <c r="A25664" s="13" t="s">
        <v>416</v>
      </c>
      <c r="B25664" s="13">
        <v>1904</v>
      </c>
      <c r="C25664" s="13">
        <v>261132</v>
      </c>
    </row>
    <row r="25665" spans="1:3" ht="15.75" hidden="1" customHeight="1">
      <c r="A25665" s="13" t="s">
        <v>416</v>
      </c>
      <c r="B25665" s="13">
        <v>1905</v>
      </c>
      <c r="C25665" s="13">
        <v>264433</v>
      </c>
    </row>
    <row r="25666" spans="1:3" ht="15.75" hidden="1" customHeight="1">
      <c r="A25666" s="13" t="s">
        <v>416</v>
      </c>
      <c r="B25666" s="13">
        <v>1906</v>
      </c>
      <c r="C25666" s="13">
        <v>267772</v>
      </c>
    </row>
    <row r="25667" spans="1:3" ht="15.75" hidden="1" customHeight="1">
      <c r="A25667" s="13" t="s">
        <v>416</v>
      </c>
      <c r="B25667" s="13">
        <v>1907</v>
      </c>
      <c r="C25667" s="13">
        <v>271149</v>
      </c>
    </row>
    <row r="25668" spans="1:3" ht="15.75" hidden="1" customHeight="1">
      <c r="A25668" s="13" t="s">
        <v>416</v>
      </c>
      <c r="B25668" s="13">
        <v>1908</v>
      </c>
      <c r="C25668" s="13">
        <v>274565</v>
      </c>
    </row>
    <row r="25669" spans="1:3" ht="15.75" hidden="1" customHeight="1">
      <c r="A25669" s="13" t="s">
        <v>416</v>
      </c>
      <c r="B25669" s="13">
        <v>1909</v>
      </c>
      <c r="C25669" s="13">
        <v>277966</v>
      </c>
    </row>
    <row r="25670" spans="1:3" ht="15.75" hidden="1" customHeight="1">
      <c r="A25670" s="13" t="s">
        <v>416</v>
      </c>
      <c r="B25670" s="13">
        <v>1910</v>
      </c>
      <c r="C25670" s="13">
        <v>281353</v>
      </c>
    </row>
    <row r="25671" spans="1:3" ht="15.75" hidden="1" customHeight="1">
      <c r="A25671" s="13" t="s">
        <v>416</v>
      </c>
      <c r="B25671" s="13">
        <v>1911</v>
      </c>
      <c r="C25671" s="13">
        <v>284724</v>
      </c>
    </row>
    <row r="25672" spans="1:3" ht="15.75" hidden="1" customHeight="1">
      <c r="A25672" s="13" t="s">
        <v>416</v>
      </c>
      <c r="B25672" s="13">
        <v>1912</v>
      </c>
      <c r="C25672" s="13">
        <v>288078</v>
      </c>
    </row>
    <row r="25673" spans="1:3" ht="15.75" hidden="1" customHeight="1">
      <c r="A25673" s="13" t="s">
        <v>416</v>
      </c>
      <c r="B25673" s="13">
        <v>1913</v>
      </c>
      <c r="C25673" s="13">
        <v>291416</v>
      </c>
    </row>
    <row r="25674" spans="1:3" ht="15.75" hidden="1" customHeight="1">
      <c r="A25674" s="13" t="s">
        <v>416</v>
      </c>
      <c r="B25674" s="13">
        <v>1914</v>
      </c>
      <c r="C25674" s="13">
        <v>294787</v>
      </c>
    </row>
    <row r="25675" spans="1:3" ht="15.75" hidden="1" customHeight="1">
      <c r="A25675" s="13" t="s">
        <v>416</v>
      </c>
      <c r="B25675" s="13">
        <v>1915</v>
      </c>
      <c r="C25675" s="13">
        <v>298193</v>
      </c>
    </row>
    <row r="25676" spans="1:3" ht="15.75" hidden="1" customHeight="1">
      <c r="A25676" s="13" t="s">
        <v>416</v>
      </c>
      <c r="B25676" s="13">
        <v>1916</v>
      </c>
      <c r="C25676" s="13">
        <v>301634</v>
      </c>
    </row>
    <row r="25677" spans="1:3" ht="15.75" hidden="1" customHeight="1">
      <c r="A25677" s="13" t="s">
        <v>416</v>
      </c>
      <c r="B25677" s="13">
        <v>1917</v>
      </c>
      <c r="C25677" s="13">
        <v>305109</v>
      </c>
    </row>
    <row r="25678" spans="1:3" ht="15.75" hidden="1" customHeight="1">
      <c r="A25678" s="13" t="s">
        <v>416</v>
      </c>
      <c r="B25678" s="13">
        <v>1918</v>
      </c>
      <c r="C25678" s="13">
        <v>309840</v>
      </c>
    </row>
    <row r="25679" spans="1:3" ht="15.75" hidden="1" customHeight="1">
      <c r="A25679" s="13" t="s">
        <v>416</v>
      </c>
      <c r="B25679" s="13">
        <v>1919</v>
      </c>
      <c r="C25679" s="13">
        <v>314996</v>
      </c>
    </row>
    <row r="25680" spans="1:3" ht="15.75" hidden="1" customHeight="1">
      <c r="A25680" s="13" t="s">
        <v>416</v>
      </c>
      <c r="B25680" s="13">
        <v>1920</v>
      </c>
      <c r="C25680" s="13">
        <v>320591</v>
      </c>
    </row>
    <row r="25681" spans="1:3" ht="15.75" hidden="1" customHeight="1">
      <c r="A25681" s="13" t="s">
        <v>416</v>
      </c>
      <c r="B25681" s="13">
        <v>1921</v>
      </c>
      <c r="C25681" s="13">
        <v>326640</v>
      </c>
    </row>
    <row r="25682" spans="1:3" ht="15.75" hidden="1" customHeight="1">
      <c r="A25682" s="13" t="s">
        <v>416</v>
      </c>
      <c r="B25682" s="13">
        <v>1922</v>
      </c>
      <c r="C25682" s="13">
        <v>333158</v>
      </c>
    </row>
    <row r="25683" spans="1:3" ht="15.75" hidden="1" customHeight="1">
      <c r="A25683" s="13" t="s">
        <v>416</v>
      </c>
      <c r="B25683" s="13">
        <v>1923</v>
      </c>
      <c r="C25683" s="13">
        <v>340160</v>
      </c>
    </row>
    <row r="25684" spans="1:3" ht="15.75" hidden="1" customHeight="1">
      <c r="A25684" s="13" t="s">
        <v>416</v>
      </c>
      <c r="B25684" s="13">
        <v>1924</v>
      </c>
      <c r="C25684" s="13">
        <v>347309</v>
      </c>
    </row>
    <row r="25685" spans="1:3" ht="15.75" hidden="1" customHeight="1">
      <c r="A25685" s="13" t="s">
        <v>416</v>
      </c>
      <c r="B25685" s="13">
        <v>1925</v>
      </c>
      <c r="C25685" s="13">
        <v>354609</v>
      </c>
    </row>
    <row r="25686" spans="1:3" ht="15.75" hidden="1" customHeight="1">
      <c r="A25686" s="13" t="s">
        <v>416</v>
      </c>
      <c r="B25686" s="13">
        <v>1926</v>
      </c>
      <c r="C25686" s="13">
        <v>362061</v>
      </c>
    </row>
    <row r="25687" spans="1:3" ht="15.75" hidden="1" customHeight="1">
      <c r="A25687" s="13" t="s">
        <v>416</v>
      </c>
      <c r="B25687" s="13">
        <v>1927</v>
      </c>
      <c r="C25687" s="13">
        <v>369671</v>
      </c>
    </row>
    <row r="25688" spans="1:3" ht="15.75" hidden="1" customHeight="1">
      <c r="A25688" s="13" t="s">
        <v>416</v>
      </c>
      <c r="B25688" s="13">
        <v>1928</v>
      </c>
      <c r="C25688" s="13">
        <v>377440</v>
      </c>
    </row>
    <row r="25689" spans="1:3" ht="15.75" hidden="1" customHeight="1">
      <c r="A25689" s="13" t="s">
        <v>416</v>
      </c>
      <c r="B25689" s="13">
        <v>1929</v>
      </c>
      <c r="C25689" s="13">
        <v>385307</v>
      </c>
    </row>
    <row r="25690" spans="1:3" ht="15.75" hidden="1" customHeight="1">
      <c r="A25690" s="13" t="s">
        <v>416</v>
      </c>
      <c r="B25690" s="13">
        <v>1930</v>
      </c>
      <c r="C25690" s="13">
        <v>393273</v>
      </c>
    </row>
    <row r="25691" spans="1:3" ht="15.75" hidden="1" customHeight="1">
      <c r="A25691" s="13" t="s">
        <v>416</v>
      </c>
      <c r="B25691" s="13">
        <v>1931</v>
      </c>
      <c r="C25691" s="13">
        <v>401338</v>
      </c>
    </row>
    <row r="25692" spans="1:3" ht="15.75" hidden="1" customHeight="1">
      <c r="A25692" s="13" t="s">
        <v>416</v>
      </c>
      <c r="B25692" s="13">
        <v>1932</v>
      </c>
      <c r="C25692" s="13">
        <v>409503</v>
      </c>
    </row>
    <row r="25693" spans="1:3" ht="15.75" hidden="1" customHeight="1">
      <c r="A25693" s="13" t="s">
        <v>416</v>
      </c>
      <c r="B25693" s="13">
        <v>1933</v>
      </c>
      <c r="C25693" s="13">
        <v>417768</v>
      </c>
    </row>
    <row r="25694" spans="1:3" ht="15.75" hidden="1" customHeight="1">
      <c r="A25694" s="13" t="s">
        <v>416</v>
      </c>
      <c r="B25694" s="13">
        <v>1934</v>
      </c>
      <c r="C25694" s="13">
        <v>426201</v>
      </c>
    </row>
    <row r="25695" spans="1:3" ht="15.75" hidden="1" customHeight="1">
      <c r="A25695" s="13" t="s">
        <v>416</v>
      </c>
      <c r="B25695" s="13">
        <v>1935</v>
      </c>
      <c r="C25695" s="13">
        <v>434803</v>
      </c>
    </row>
    <row r="25696" spans="1:3" ht="15.75" hidden="1" customHeight="1">
      <c r="A25696" s="13" t="s">
        <v>416</v>
      </c>
      <c r="B25696" s="13">
        <v>1936</v>
      </c>
      <c r="C25696" s="13">
        <v>443580</v>
      </c>
    </row>
    <row r="25697" spans="1:3" ht="15.75" hidden="1" customHeight="1">
      <c r="A25697" s="13" t="s">
        <v>416</v>
      </c>
      <c r="B25697" s="13">
        <v>1937</v>
      </c>
      <c r="C25697" s="13">
        <v>452533</v>
      </c>
    </row>
    <row r="25698" spans="1:3" ht="15.75" hidden="1" customHeight="1">
      <c r="A25698" s="13" t="s">
        <v>416</v>
      </c>
      <c r="B25698" s="13">
        <v>1938</v>
      </c>
      <c r="C25698" s="13">
        <v>461667</v>
      </c>
    </row>
    <row r="25699" spans="1:3" ht="15.75" hidden="1" customHeight="1">
      <c r="A25699" s="13" t="s">
        <v>416</v>
      </c>
      <c r="B25699" s="13">
        <v>1939</v>
      </c>
      <c r="C25699" s="13">
        <v>470890</v>
      </c>
    </row>
    <row r="25700" spans="1:3" ht="15.75" hidden="1" customHeight="1">
      <c r="A25700" s="13" t="s">
        <v>416</v>
      </c>
      <c r="B25700" s="13">
        <v>1940</v>
      </c>
      <c r="C25700" s="13">
        <v>480202</v>
      </c>
    </row>
    <row r="25701" spans="1:3" ht="15.75" hidden="1" customHeight="1">
      <c r="A25701" s="13" t="s">
        <v>416</v>
      </c>
      <c r="B25701" s="13">
        <v>1941</v>
      </c>
      <c r="C25701" s="13">
        <v>489603</v>
      </c>
    </row>
    <row r="25702" spans="1:3" ht="15.75" hidden="1" customHeight="1">
      <c r="A25702" s="13" t="s">
        <v>416</v>
      </c>
      <c r="B25702" s="13">
        <v>1942</v>
      </c>
      <c r="C25702" s="13">
        <v>499092</v>
      </c>
    </row>
    <row r="25703" spans="1:3" ht="15.75" hidden="1" customHeight="1">
      <c r="A25703" s="13" t="s">
        <v>416</v>
      </c>
      <c r="B25703" s="13">
        <v>1943</v>
      </c>
      <c r="C25703" s="13">
        <v>508670</v>
      </c>
    </row>
    <row r="25704" spans="1:3" ht="15.75" hidden="1" customHeight="1">
      <c r="A25704" s="13" t="s">
        <v>416</v>
      </c>
      <c r="B25704" s="13">
        <v>1944</v>
      </c>
      <c r="C25704" s="13">
        <v>518432</v>
      </c>
    </row>
    <row r="25705" spans="1:3" ht="15.75" hidden="1" customHeight="1">
      <c r="A25705" s="13" t="s">
        <v>416</v>
      </c>
      <c r="B25705" s="13">
        <v>1945</v>
      </c>
      <c r="C25705" s="13">
        <v>528380</v>
      </c>
    </row>
    <row r="25706" spans="1:3" ht="15.75" hidden="1" customHeight="1">
      <c r="A25706" s="13" t="s">
        <v>416</v>
      </c>
      <c r="B25706" s="13">
        <v>1946</v>
      </c>
      <c r="C25706" s="13">
        <v>538520</v>
      </c>
    </row>
    <row r="25707" spans="1:3" ht="15.75" hidden="1" customHeight="1">
      <c r="A25707" s="13" t="s">
        <v>416</v>
      </c>
      <c r="B25707" s="13">
        <v>1947</v>
      </c>
      <c r="C25707" s="13">
        <v>548855</v>
      </c>
    </row>
    <row r="25708" spans="1:3" ht="15.75" hidden="1" customHeight="1">
      <c r="A25708" s="13" t="s">
        <v>416</v>
      </c>
      <c r="B25708" s="13">
        <v>1948</v>
      </c>
      <c r="C25708" s="13">
        <v>559387</v>
      </c>
    </row>
    <row r="25709" spans="1:3" ht="15.75" hidden="1" customHeight="1">
      <c r="A25709" s="13" t="s">
        <v>416</v>
      </c>
      <c r="B25709" s="13">
        <v>1949</v>
      </c>
      <c r="C25709" s="13">
        <v>569597</v>
      </c>
    </row>
    <row r="25710" spans="1:3" ht="15.75" hidden="1" customHeight="1">
      <c r="A25710" s="13" t="s">
        <v>416</v>
      </c>
      <c r="B25710" s="13">
        <v>1950</v>
      </c>
      <c r="C25710" s="13">
        <v>579478</v>
      </c>
    </row>
    <row r="25711" spans="1:3" ht="15.75" hidden="1" customHeight="1">
      <c r="A25711" s="13" t="s">
        <v>416</v>
      </c>
      <c r="B25711" s="13">
        <v>1951</v>
      </c>
      <c r="C25711" s="13">
        <v>590010</v>
      </c>
    </row>
    <row r="25712" spans="1:3" ht="15.75" hidden="1" customHeight="1">
      <c r="A25712" s="13" t="s">
        <v>416</v>
      </c>
      <c r="B25712" s="13">
        <v>1952</v>
      </c>
      <c r="C25712" s="13">
        <v>601485</v>
      </c>
    </row>
    <row r="25713" spans="1:3" ht="15.75" hidden="1" customHeight="1">
      <c r="A25713" s="13" t="s">
        <v>416</v>
      </c>
      <c r="B25713" s="13">
        <v>1953</v>
      </c>
      <c r="C25713" s="13">
        <v>613828</v>
      </c>
    </row>
    <row r="25714" spans="1:3" ht="15.75" hidden="1" customHeight="1">
      <c r="A25714" s="13" t="s">
        <v>416</v>
      </c>
      <c r="B25714" s="13">
        <v>1954</v>
      </c>
      <c r="C25714" s="13">
        <v>627132</v>
      </c>
    </row>
    <row r="25715" spans="1:3" ht="15.75" hidden="1" customHeight="1">
      <c r="A25715" s="13" t="s">
        <v>416</v>
      </c>
      <c r="B25715" s="13">
        <v>1955</v>
      </c>
      <c r="C25715" s="13">
        <v>641362</v>
      </c>
    </row>
    <row r="25716" spans="1:3" ht="15.75" hidden="1" customHeight="1">
      <c r="A25716" s="13" t="s">
        <v>416</v>
      </c>
      <c r="B25716" s="13">
        <v>1956</v>
      </c>
      <c r="C25716" s="13">
        <v>656438</v>
      </c>
    </row>
    <row r="25717" spans="1:3" ht="15.75" hidden="1" customHeight="1">
      <c r="A25717" s="13" t="s">
        <v>416</v>
      </c>
      <c r="B25717" s="13">
        <v>1957</v>
      </c>
      <c r="C25717" s="13">
        <v>674070</v>
      </c>
    </row>
    <row r="25718" spans="1:3" ht="15.75" hidden="1" customHeight="1">
      <c r="A25718" s="13" t="s">
        <v>416</v>
      </c>
      <c r="B25718" s="13">
        <v>1958</v>
      </c>
      <c r="C25718" s="13">
        <v>694363</v>
      </c>
    </row>
    <row r="25719" spans="1:3" ht="15.75" hidden="1" customHeight="1">
      <c r="A25719" s="13" t="s">
        <v>416</v>
      </c>
      <c r="B25719" s="13">
        <v>1959</v>
      </c>
      <c r="C25719" s="13">
        <v>715634</v>
      </c>
    </row>
    <row r="25720" spans="1:3" ht="15.75" hidden="1" customHeight="1">
      <c r="A25720" s="13" t="s">
        <v>416</v>
      </c>
      <c r="B25720" s="13">
        <v>1960</v>
      </c>
      <c r="C25720" s="13">
        <v>737851</v>
      </c>
    </row>
    <row r="25721" spans="1:3" ht="15.75" hidden="1" customHeight="1">
      <c r="A25721" s="13" t="s">
        <v>416</v>
      </c>
      <c r="B25721" s="13">
        <v>1961</v>
      </c>
      <c r="C25721" s="13">
        <v>760899</v>
      </c>
    </row>
    <row r="25722" spans="1:3" ht="15.75" hidden="1" customHeight="1">
      <c r="A25722" s="13" t="s">
        <v>416</v>
      </c>
      <c r="B25722" s="13">
        <v>1962</v>
      </c>
      <c r="C25722" s="13">
        <v>784691</v>
      </c>
    </row>
    <row r="25723" spans="1:3" ht="15.75" hidden="1" customHeight="1">
      <c r="A25723" s="13" t="s">
        <v>416</v>
      </c>
      <c r="B25723" s="13">
        <v>1963</v>
      </c>
      <c r="C25723" s="13">
        <v>809146</v>
      </c>
    </row>
    <row r="25724" spans="1:3" ht="15.75" hidden="1" customHeight="1">
      <c r="A25724" s="13" t="s">
        <v>416</v>
      </c>
      <c r="B25724" s="13">
        <v>1964</v>
      </c>
      <c r="C25724" s="13">
        <v>834218</v>
      </c>
    </row>
    <row r="25725" spans="1:3" ht="15.75" hidden="1" customHeight="1">
      <c r="A25725" s="13" t="s">
        <v>416</v>
      </c>
      <c r="B25725" s="13">
        <v>1965</v>
      </c>
      <c r="C25725" s="13">
        <v>860224</v>
      </c>
    </row>
    <row r="25726" spans="1:3" ht="15.75" hidden="1" customHeight="1">
      <c r="A25726" s="13" t="s">
        <v>416</v>
      </c>
      <c r="B25726" s="13">
        <v>1966</v>
      </c>
      <c r="C25726" s="13">
        <v>887844</v>
      </c>
    </row>
    <row r="25727" spans="1:3" ht="15.75" hidden="1" customHeight="1">
      <c r="A25727" s="13" t="s">
        <v>416</v>
      </c>
      <c r="B25727" s="13">
        <v>1967</v>
      </c>
      <c r="C25727" s="13">
        <v>918931</v>
      </c>
    </row>
    <row r="25728" spans="1:3" ht="15.75" hidden="1" customHeight="1">
      <c r="A25728" s="13" t="s">
        <v>416</v>
      </c>
      <c r="B25728" s="13">
        <v>1968</v>
      </c>
      <c r="C25728" s="13">
        <v>952996</v>
      </c>
    </row>
    <row r="25729" spans="1:3" ht="15.75" hidden="1" customHeight="1">
      <c r="A25729" s="13" t="s">
        <v>416</v>
      </c>
      <c r="B25729" s="13">
        <v>1969</v>
      </c>
      <c r="C25729" s="13">
        <v>987915</v>
      </c>
    </row>
    <row r="25730" spans="1:3" ht="15.75" hidden="1" customHeight="1">
      <c r="A25730" s="13" t="s">
        <v>416</v>
      </c>
      <c r="B25730" s="13">
        <v>1970</v>
      </c>
      <c r="C25730" s="13">
        <v>1023493</v>
      </c>
    </row>
    <row r="25731" spans="1:3" ht="15.75" hidden="1" customHeight="1">
      <c r="A25731" s="13" t="s">
        <v>416</v>
      </c>
      <c r="B25731" s="13">
        <v>1971</v>
      </c>
      <c r="C25731" s="13">
        <v>1059890</v>
      </c>
    </row>
    <row r="25732" spans="1:3" ht="15.75" hidden="1" customHeight="1">
      <c r="A25732" s="13" t="s">
        <v>416</v>
      </c>
      <c r="B25732" s="13">
        <v>1972</v>
      </c>
      <c r="C25732" s="13">
        <v>1097247</v>
      </c>
    </row>
    <row r="25733" spans="1:3" ht="15.75" hidden="1" customHeight="1">
      <c r="A25733" s="13" t="s">
        <v>416</v>
      </c>
      <c r="B25733" s="13">
        <v>1973</v>
      </c>
      <c r="C25733" s="13">
        <v>1135633</v>
      </c>
    </row>
    <row r="25734" spans="1:3" ht="15.75" hidden="1" customHeight="1">
      <c r="A25734" s="13" t="s">
        <v>416</v>
      </c>
      <c r="B25734" s="13">
        <v>1974</v>
      </c>
      <c r="C25734" s="13">
        <v>1175376</v>
      </c>
    </row>
    <row r="25735" spans="1:3" ht="15.75" hidden="1" customHeight="1">
      <c r="A25735" s="13" t="s">
        <v>416</v>
      </c>
      <c r="B25735" s="13">
        <v>1975</v>
      </c>
      <c r="C25735" s="13">
        <v>1216193</v>
      </c>
    </row>
    <row r="25736" spans="1:3" ht="15.75" hidden="1" customHeight="1">
      <c r="A25736" s="13" t="s">
        <v>416</v>
      </c>
      <c r="B25736" s="13">
        <v>1976</v>
      </c>
      <c r="C25736" s="13">
        <v>1256483</v>
      </c>
    </row>
    <row r="25737" spans="1:3" ht="15.75" hidden="1" customHeight="1">
      <c r="A25737" s="13" t="s">
        <v>416</v>
      </c>
      <c r="B25737" s="13">
        <v>1977</v>
      </c>
      <c r="C25737" s="13">
        <v>1294443</v>
      </c>
    </row>
    <row r="25738" spans="1:3" ht="15.75" hidden="1" customHeight="1">
      <c r="A25738" s="13" t="s">
        <v>416</v>
      </c>
      <c r="B25738" s="13">
        <v>1978</v>
      </c>
      <c r="C25738" s="13">
        <v>1331218</v>
      </c>
    </row>
    <row r="25739" spans="1:3" ht="15.75" hidden="1" customHeight="1">
      <c r="A25739" s="13" t="s">
        <v>416</v>
      </c>
      <c r="B25739" s="13">
        <v>1979</v>
      </c>
      <c r="C25739" s="13">
        <v>1368922</v>
      </c>
    </row>
    <row r="25740" spans="1:3" ht="15.75" hidden="1" customHeight="1">
      <c r="A25740" s="13" t="s">
        <v>416</v>
      </c>
      <c r="B25740" s="13">
        <v>1980</v>
      </c>
      <c r="C25740" s="13">
        <v>1407685</v>
      </c>
    </row>
    <row r="25741" spans="1:3" ht="15.75" hidden="1" customHeight="1">
      <c r="A25741" s="13" t="s">
        <v>416</v>
      </c>
      <c r="B25741" s="13">
        <v>1981</v>
      </c>
      <c r="C25741" s="13">
        <v>1447508</v>
      </c>
    </row>
    <row r="25742" spans="1:3" ht="15.75" hidden="1" customHeight="1">
      <c r="A25742" s="13" t="s">
        <v>416</v>
      </c>
      <c r="B25742" s="13">
        <v>1982</v>
      </c>
      <c r="C25742" s="13">
        <v>1488398</v>
      </c>
    </row>
    <row r="25743" spans="1:3" ht="15.75" hidden="1" customHeight="1">
      <c r="A25743" s="13" t="s">
        <v>416</v>
      </c>
      <c r="B25743" s="13">
        <v>1983</v>
      </c>
      <c r="C25743" s="13">
        <v>1530334</v>
      </c>
    </row>
    <row r="25744" spans="1:3" ht="15.75" hidden="1" customHeight="1">
      <c r="A25744" s="13" t="s">
        <v>416</v>
      </c>
      <c r="B25744" s="13">
        <v>1984</v>
      </c>
      <c r="C25744" s="13">
        <v>1573278</v>
      </c>
    </row>
    <row r="25745" spans="1:4" ht="15.75" hidden="1" customHeight="1">
      <c r="A25745" s="13" t="s">
        <v>416</v>
      </c>
      <c r="B25745" s="13">
        <v>1985</v>
      </c>
      <c r="C25745" s="13">
        <v>1616700</v>
      </c>
    </row>
    <row r="25746" spans="1:4" ht="15.75" hidden="1" customHeight="1">
      <c r="A25746" s="13" t="s">
        <v>416</v>
      </c>
      <c r="B25746" s="13">
        <v>1986</v>
      </c>
      <c r="C25746" s="13">
        <v>1659800</v>
      </c>
    </row>
    <row r="25747" spans="1:4" ht="15.75" hidden="1" customHeight="1">
      <c r="A25747" s="13" t="s">
        <v>416</v>
      </c>
      <c r="B25747" s="13">
        <v>1987</v>
      </c>
      <c r="C25747" s="13">
        <v>1698946</v>
      </c>
    </row>
    <row r="25748" spans="1:4" ht="15.75" hidden="1" customHeight="1">
      <c r="A25748" s="13" t="s">
        <v>416</v>
      </c>
      <c r="B25748" s="13">
        <v>1988</v>
      </c>
      <c r="C25748" s="13">
        <v>1733736</v>
      </c>
    </row>
    <row r="25749" spans="1:4" ht="15.75" hidden="1" customHeight="1">
      <c r="A25749" s="13" t="s">
        <v>416</v>
      </c>
      <c r="B25749" s="13">
        <v>1989</v>
      </c>
      <c r="C25749" s="13">
        <v>1767094</v>
      </c>
    </row>
    <row r="25750" spans="1:4" ht="15.75" hidden="1" customHeight="1">
      <c r="A25750" s="13" t="s">
        <v>416</v>
      </c>
      <c r="B25750" s="13">
        <v>1990</v>
      </c>
      <c r="C25750" s="13">
        <v>1799004</v>
      </c>
      <c r="D25750" s="13">
        <v>1.4730000000000001</v>
      </c>
    </row>
    <row r="25751" spans="1:4" ht="15.75" hidden="1" customHeight="1">
      <c r="A25751" s="13" t="s">
        <v>416</v>
      </c>
      <c r="B25751" s="13">
        <v>1991</v>
      </c>
      <c r="C25751" s="13">
        <v>1829515</v>
      </c>
      <c r="D25751" s="13">
        <v>1.528</v>
      </c>
    </row>
    <row r="25752" spans="1:4" ht="15.75" hidden="1" customHeight="1">
      <c r="A25752" s="13" t="s">
        <v>416</v>
      </c>
      <c r="B25752" s="13">
        <v>1992</v>
      </c>
      <c r="C25752" s="13">
        <v>1858515</v>
      </c>
      <c r="D25752" s="13">
        <v>1.587</v>
      </c>
    </row>
    <row r="25753" spans="1:4" ht="15.75" hidden="1" customHeight="1">
      <c r="A25753" s="13" t="s">
        <v>416</v>
      </c>
      <c r="B25753" s="13">
        <v>1993</v>
      </c>
      <c r="C25753" s="13">
        <v>1885486</v>
      </c>
      <c r="D25753" s="13">
        <v>1.6339999999999999</v>
      </c>
    </row>
    <row r="25754" spans="1:4" ht="15.75" hidden="1" customHeight="1">
      <c r="A25754" s="13" t="s">
        <v>416</v>
      </c>
      <c r="B25754" s="13">
        <v>1994</v>
      </c>
      <c r="C25754" s="13">
        <v>1910648</v>
      </c>
      <c r="D25754" s="13">
        <v>1.6739999999999999</v>
      </c>
    </row>
    <row r="25755" spans="1:4" ht="15.75" hidden="1" customHeight="1">
      <c r="A25755" s="13" t="s">
        <v>416</v>
      </c>
      <c r="B25755" s="13">
        <v>1995</v>
      </c>
      <c r="C25755" s="13">
        <v>1934085</v>
      </c>
      <c r="D25755" s="13">
        <v>1.7070000000000001</v>
      </c>
    </row>
    <row r="25756" spans="1:4" ht="15.75" hidden="1" customHeight="1">
      <c r="A25756" s="13" t="s">
        <v>416</v>
      </c>
      <c r="B25756" s="13">
        <v>1996</v>
      </c>
      <c r="C25756" s="13">
        <v>1955102</v>
      </c>
      <c r="D25756" s="13">
        <v>1.7370000000000001</v>
      </c>
    </row>
    <row r="25757" spans="1:4" ht="15.75" hidden="1" customHeight="1">
      <c r="A25757" s="13" t="s">
        <v>416</v>
      </c>
      <c r="B25757" s="13">
        <v>1997</v>
      </c>
      <c r="C25757" s="13">
        <v>1972588</v>
      </c>
      <c r="D25757" s="13">
        <v>1.77</v>
      </c>
    </row>
    <row r="25758" spans="1:4" ht="15.75" hidden="1" customHeight="1">
      <c r="A25758" s="13" t="s">
        <v>416</v>
      </c>
      <c r="B25758" s="13">
        <v>1998</v>
      </c>
      <c r="C25758" s="13">
        <v>1985651</v>
      </c>
      <c r="D25758" s="13">
        <v>1.8029999999999999</v>
      </c>
    </row>
    <row r="25759" spans="1:4" ht="15.75" hidden="1" customHeight="1">
      <c r="A25759" s="13" t="s">
        <v>416</v>
      </c>
      <c r="B25759" s="13">
        <v>1999</v>
      </c>
      <c r="C25759" s="13">
        <v>1994247</v>
      </c>
      <c r="D25759" s="13">
        <v>1.825</v>
      </c>
    </row>
    <row r="25760" spans="1:4" ht="15.75" hidden="1" customHeight="1">
      <c r="A25760" s="13" t="s">
        <v>416</v>
      </c>
      <c r="B25760" s="13">
        <v>2000</v>
      </c>
      <c r="C25760" s="13">
        <v>1998632</v>
      </c>
      <c r="D25760" s="13">
        <v>1.85</v>
      </c>
    </row>
    <row r="25761" spans="1:4" ht="15.75" hidden="1" customHeight="1">
      <c r="A25761" s="13" t="s">
        <v>416</v>
      </c>
      <c r="B25761" s="13">
        <v>2001</v>
      </c>
      <c r="C25761" s="13">
        <v>1999478</v>
      </c>
      <c r="D25761" s="13">
        <v>1.8759999999999999</v>
      </c>
    </row>
    <row r="25762" spans="1:4" ht="15.75" hidden="1" customHeight="1">
      <c r="A25762" s="13" t="s">
        <v>416</v>
      </c>
      <c r="B25762" s="13">
        <v>2002</v>
      </c>
      <c r="C25762" s="13">
        <v>1997537</v>
      </c>
      <c r="D25762" s="13">
        <v>1.905</v>
      </c>
    </row>
    <row r="25763" spans="1:4" ht="15.75" hidden="1" customHeight="1">
      <c r="A25763" s="13" t="s">
        <v>416</v>
      </c>
      <c r="B25763" s="13">
        <v>2003</v>
      </c>
      <c r="C25763" s="13">
        <v>1993034</v>
      </c>
      <c r="D25763" s="13">
        <v>1.931</v>
      </c>
    </row>
    <row r="25764" spans="1:4" ht="15.75" hidden="1" customHeight="1">
      <c r="A25764" s="13" t="s">
        <v>416</v>
      </c>
      <c r="B25764" s="13">
        <v>2004</v>
      </c>
      <c r="C25764" s="13">
        <v>1985386</v>
      </c>
      <c r="D25764" s="13">
        <v>1.982</v>
      </c>
    </row>
    <row r="25765" spans="1:4" ht="15.75" hidden="1" customHeight="1">
      <c r="A25765" s="13" t="s">
        <v>416</v>
      </c>
      <c r="B25765" s="13">
        <v>2005</v>
      </c>
      <c r="C25765" s="13">
        <v>1977428</v>
      </c>
      <c r="D25765" s="13">
        <v>2.012</v>
      </c>
    </row>
    <row r="25766" spans="1:4" ht="15.75" hidden="1" customHeight="1">
      <c r="A25766" s="13" t="s">
        <v>416</v>
      </c>
      <c r="B25766" s="13">
        <v>2006</v>
      </c>
      <c r="C25766" s="13">
        <v>1976787</v>
      </c>
      <c r="D25766" s="13">
        <v>2.0369999999999999</v>
      </c>
    </row>
    <row r="25767" spans="1:4" ht="15.75" hidden="1" customHeight="1">
      <c r="A25767" s="13" t="s">
        <v>416</v>
      </c>
      <c r="B25767" s="13">
        <v>2007</v>
      </c>
      <c r="C25767" s="13">
        <v>1983471</v>
      </c>
      <c r="D25767" s="13">
        <v>2.0739999999999998</v>
      </c>
    </row>
    <row r="25768" spans="1:4" ht="15.75" hidden="1" customHeight="1">
      <c r="A25768" s="13" t="s">
        <v>416</v>
      </c>
      <c r="B25768" s="13">
        <v>2008</v>
      </c>
      <c r="C25768" s="13">
        <v>1995016</v>
      </c>
      <c r="D25768" s="13">
        <v>2.125</v>
      </c>
    </row>
    <row r="25769" spans="1:4" ht="15.75" hidden="1" customHeight="1">
      <c r="A25769" s="13" t="s">
        <v>416</v>
      </c>
      <c r="B25769" s="13">
        <v>2009</v>
      </c>
      <c r="C25769" s="13">
        <v>2009178</v>
      </c>
      <c r="D25769" s="13">
        <v>2.2170000000000001</v>
      </c>
    </row>
    <row r="25770" spans="1:4" ht="15.75" hidden="1" customHeight="1">
      <c r="A25770" s="13" t="s">
        <v>416</v>
      </c>
      <c r="B25770" s="13">
        <v>2010</v>
      </c>
      <c r="C25770" s="13">
        <v>2022752</v>
      </c>
      <c r="D25770" s="13">
        <v>2.2749999999999999</v>
      </c>
    </row>
    <row r="25771" spans="1:4" ht="15.75" hidden="1" customHeight="1">
      <c r="A25771" s="13" t="s">
        <v>416</v>
      </c>
      <c r="B25771" s="13">
        <v>2011</v>
      </c>
      <c r="C25771" s="13">
        <v>2037687</v>
      </c>
      <c r="D25771" s="13">
        <v>3.0630000000000002</v>
      </c>
    </row>
    <row r="25772" spans="1:4" ht="15.75" hidden="1" customHeight="1">
      <c r="A25772" s="13" t="s">
        <v>416</v>
      </c>
      <c r="B25772" s="13">
        <v>2012</v>
      </c>
      <c r="C25772" s="13">
        <v>2054722</v>
      </c>
      <c r="D25772" s="13">
        <v>3.0920000000000001</v>
      </c>
    </row>
    <row r="25773" spans="1:4" ht="15.75" hidden="1" customHeight="1">
      <c r="A25773" s="13" t="s">
        <v>416</v>
      </c>
      <c r="B25773" s="13">
        <v>2013</v>
      </c>
      <c r="C25773" s="13">
        <v>2073948</v>
      </c>
      <c r="D25773" s="13">
        <v>2.3340000000000001</v>
      </c>
    </row>
    <row r="25774" spans="1:4" ht="15.75" hidden="1" customHeight="1">
      <c r="A25774" s="13" t="s">
        <v>416</v>
      </c>
      <c r="B25774" s="13">
        <v>2014</v>
      </c>
      <c r="C25774" s="13">
        <v>2095251</v>
      </c>
      <c r="D25774" s="13">
        <v>2.4729999999999999</v>
      </c>
    </row>
    <row r="25775" spans="1:4" ht="15.75" hidden="1" customHeight="1">
      <c r="A25775" s="13" t="s">
        <v>416</v>
      </c>
      <c r="B25775" s="13">
        <v>2015</v>
      </c>
      <c r="C25775" s="13">
        <v>2118532</v>
      </c>
      <c r="D25775" s="13">
        <v>2.242</v>
      </c>
    </row>
    <row r="25776" spans="1:4" ht="15.75" hidden="1" customHeight="1">
      <c r="A25776" s="13" t="s">
        <v>416</v>
      </c>
      <c r="B25776" s="13">
        <v>2016</v>
      </c>
      <c r="C25776" s="13">
        <v>2143876</v>
      </c>
      <c r="D25776" s="13">
        <v>2.2130000000000001</v>
      </c>
    </row>
    <row r="25777" spans="1:4" ht="15.75" hidden="1" customHeight="1">
      <c r="A25777" s="13" t="s">
        <v>416</v>
      </c>
      <c r="B25777" s="13">
        <v>2017</v>
      </c>
      <c r="C25777" s="13">
        <v>2170622</v>
      </c>
      <c r="D25777" s="13">
        <v>2.5139999999999998</v>
      </c>
    </row>
    <row r="25778" spans="1:4" ht="15.75" hidden="1" customHeight="1">
      <c r="A25778" s="13" t="s">
        <v>416</v>
      </c>
      <c r="B25778" s="13">
        <v>2018</v>
      </c>
      <c r="C25778" s="13">
        <v>2198030</v>
      </c>
      <c r="D25778" s="13">
        <v>2.371</v>
      </c>
    </row>
    <row r="25779" spans="1:4" ht="15.75" hidden="1" customHeight="1">
      <c r="A25779" s="13" t="s">
        <v>416</v>
      </c>
      <c r="B25779" s="13">
        <v>2019</v>
      </c>
      <c r="C25779" s="13">
        <v>2225710</v>
      </c>
      <c r="D25779" s="13">
        <v>2.3889999999999998</v>
      </c>
    </row>
    <row r="25780" spans="1:4" ht="15.75" hidden="1" customHeight="1">
      <c r="A25780" s="13" t="s">
        <v>416</v>
      </c>
      <c r="B25780" s="13">
        <v>2020</v>
      </c>
      <c r="C25780" s="13">
        <v>2254104</v>
      </c>
      <c r="D25780" s="13">
        <v>2.1880000000000002</v>
      </c>
    </row>
    <row r="25781" spans="1:4" ht="15.75" hidden="1" customHeight="1">
      <c r="A25781" s="13" t="s">
        <v>416</v>
      </c>
      <c r="B25781" s="13">
        <v>2021</v>
      </c>
      <c r="C25781" s="13">
        <v>2281464</v>
      </c>
      <c r="D25781" s="13">
        <v>2.282</v>
      </c>
    </row>
    <row r="25782" spans="1:4" ht="15.75" hidden="1" customHeight="1">
      <c r="A25782" s="13" t="s">
        <v>417</v>
      </c>
      <c r="B25782" s="13">
        <v>1850</v>
      </c>
      <c r="C25782" s="13">
        <v>330726</v>
      </c>
    </row>
    <row r="25783" spans="1:4" ht="15.75" hidden="1" customHeight="1">
      <c r="A25783" s="13" t="s">
        <v>417</v>
      </c>
      <c r="B25783" s="13">
        <v>1851</v>
      </c>
      <c r="C25783" s="13">
        <v>332476</v>
      </c>
    </row>
    <row r="25784" spans="1:4" ht="15.75" hidden="1" customHeight="1">
      <c r="A25784" s="13" t="s">
        <v>417</v>
      </c>
      <c r="B25784" s="13">
        <v>1852</v>
      </c>
      <c r="C25784" s="13">
        <v>334452</v>
      </c>
    </row>
    <row r="25785" spans="1:4" ht="15.75" hidden="1" customHeight="1">
      <c r="A25785" s="13" t="s">
        <v>417</v>
      </c>
      <c r="B25785" s="13">
        <v>1853</v>
      </c>
      <c r="C25785" s="13">
        <v>336657</v>
      </c>
    </row>
    <row r="25786" spans="1:4" ht="15.75" hidden="1" customHeight="1">
      <c r="A25786" s="13" t="s">
        <v>417</v>
      </c>
      <c r="B25786" s="13">
        <v>1854</v>
      </c>
      <c r="C25786" s="13">
        <v>338877</v>
      </c>
    </row>
    <row r="25787" spans="1:4" ht="15.75" hidden="1" customHeight="1">
      <c r="A25787" s="13" t="s">
        <v>417</v>
      </c>
      <c r="B25787" s="13">
        <v>1855</v>
      </c>
      <c r="C25787" s="13">
        <v>341110</v>
      </c>
    </row>
    <row r="25788" spans="1:4" ht="15.75" hidden="1" customHeight="1">
      <c r="A25788" s="13" t="s">
        <v>417</v>
      </c>
      <c r="B25788" s="13">
        <v>1856</v>
      </c>
      <c r="C25788" s="13">
        <v>343357</v>
      </c>
    </row>
    <row r="25789" spans="1:4" ht="15.75" hidden="1" customHeight="1">
      <c r="A25789" s="13" t="s">
        <v>417</v>
      </c>
      <c r="B25789" s="13">
        <v>1857</v>
      </c>
      <c r="C25789" s="13">
        <v>345617</v>
      </c>
    </row>
    <row r="25790" spans="1:4" ht="15.75" hidden="1" customHeight="1">
      <c r="A25790" s="13" t="s">
        <v>417</v>
      </c>
      <c r="B25790" s="13">
        <v>1858</v>
      </c>
      <c r="C25790" s="13">
        <v>347892</v>
      </c>
    </row>
    <row r="25791" spans="1:4" ht="15.75" hidden="1" customHeight="1">
      <c r="A25791" s="13" t="s">
        <v>417</v>
      </c>
      <c r="B25791" s="13">
        <v>1859</v>
      </c>
      <c r="C25791" s="13">
        <v>350251</v>
      </c>
    </row>
    <row r="25792" spans="1:4" ht="15.75" hidden="1" customHeight="1">
      <c r="A25792" s="13" t="s">
        <v>417</v>
      </c>
      <c r="B25792" s="13">
        <v>1860</v>
      </c>
      <c r="C25792" s="13">
        <v>352696</v>
      </c>
    </row>
    <row r="25793" spans="1:3" ht="15.75" hidden="1" customHeight="1">
      <c r="A25793" s="13" t="s">
        <v>417</v>
      </c>
      <c r="B25793" s="13">
        <v>1861</v>
      </c>
      <c r="C25793" s="13">
        <v>355228</v>
      </c>
    </row>
    <row r="25794" spans="1:3" ht="15.75" hidden="1" customHeight="1">
      <c r="A25794" s="13" t="s">
        <v>417</v>
      </c>
      <c r="B25794" s="13">
        <v>1862</v>
      </c>
      <c r="C25794" s="13">
        <v>357848</v>
      </c>
    </row>
    <row r="25795" spans="1:3" ht="15.75" hidden="1" customHeight="1">
      <c r="A25795" s="13" t="s">
        <v>417</v>
      </c>
      <c r="B25795" s="13">
        <v>1863</v>
      </c>
      <c r="C25795" s="13">
        <v>360558</v>
      </c>
    </row>
    <row r="25796" spans="1:3" ht="15.75" hidden="1" customHeight="1">
      <c r="A25796" s="13" t="s">
        <v>417</v>
      </c>
      <c r="B25796" s="13">
        <v>1864</v>
      </c>
      <c r="C25796" s="13">
        <v>363287</v>
      </c>
    </row>
    <row r="25797" spans="1:3" ht="15.75" hidden="1" customHeight="1">
      <c r="A25797" s="13" t="s">
        <v>417</v>
      </c>
      <c r="B25797" s="13">
        <v>1865</v>
      </c>
      <c r="C25797" s="13">
        <v>366035</v>
      </c>
    </row>
    <row r="25798" spans="1:3" ht="15.75" hidden="1" customHeight="1">
      <c r="A25798" s="13" t="s">
        <v>417</v>
      </c>
      <c r="B25798" s="13">
        <v>1866</v>
      </c>
      <c r="C25798" s="13">
        <v>368804</v>
      </c>
    </row>
    <row r="25799" spans="1:3" ht="15.75" hidden="1" customHeight="1">
      <c r="A25799" s="13" t="s">
        <v>417</v>
      </c>
      <c r="B25799" s="13">
        <v>1867</v>
      </c>
      <c r="C25799" s="13">
        <v>371593</v>
      </c>
    </row>
    <row r="25800" spans="1:3" ht="15.75" hidden="1" customHeight="1">
      <c r="A25800" s="13" t="s">
        <v>417</v>
      </c>
      <c r="B25800" s="13">
        <v>1868</v>
      </c>
      <c r="C25800" s="13">
        <v>374402</v>
      </c>
    </row>
    <row r="25801" spans="1:3" ht="15.75" hidden="1" customHeight="1">
      <c r="A25801" s="13" t="s">
        <v>417</v>
      </c>
      <c r="B25801" s="13">
        <v>1869</v>
      </c>
      <c r="C25801" s="13">
        <v>377307</v>
      </c>
    </row>
    <row r="25802" spans="1:3" ht="15.75" hidden="1" customHeight="1">
      <c r="A25802" s="13" t="s">
        <v>417</v>
      </c>
      <c r="B25802" s="13">
        <v>1870</v>
      </c>
      <c r="C25802" s="13">
        <v>380309</v>
      </c>
    </row>
    <row r="25803" spans="1:3" ht="15.75" hidden="1" customHeight="1">
      <c r="A25803" s="13" t="s">
        <v>417</v>
      </c>
      <c r="B25803" s="13">
        <v>1871</v>
      </c>
      <c r="C25803" s="13">
        <v>383412</v>
      </c>
    </row>
    <row r="25804" spans="1:3" ht="15.75" hidden="1" customHeight="1">
      <c r="A25804" s="13" t="s">
        <v>417</v>
      </c>
      <c r="B25804" s="13">
        <v>1872</v>
      </c>
      <c r="C25804" s="13">
        <v>386614</v>
      </c>
    </row>
    <row r="25805" spans="1:3" ht="15.75" hidden="1" customHeight="1">
      <c r="A25805" s="13" t="s">
        <v>417</v>
      </c>
      <c r="B25805" s="13">
        <v>1873</v>
      </c>
      <c r="C25805" s="13">
        <v>389919</v>
      </c>
    </row>
    <row r="25806" spans="1:3" ht="15.75" hidden="1" customHeight="1">
      <c r="A25806" s="13" t="s">
        <v>417</v>
      </c>
      <c r="B25806" s="13">
        <v>1874</v>
      </c>
      <c r="C25806" s="13">
        <v>393252</v>
      </c>
    </row>
    <row r="25807" spans="1:3" ht="15.75" hidden="1" customHeight="1">
      <c r="A25807" s="13" t="s">
        <v>417</v>
      </c>
      <c r="B25807" s="13">
        <v>1875</v>
      </c>
      <c r="C25807" s="13">
        <v>396611</v>
      </c>
    </row>
    <row r="25808" spans="1:3" ht="15.75" hidden="1" customHeight="1">
      <c r="A25808" s="13" t="s">
        <v>417</v>
      </c>
      <c r="B25808" s="13">
        <v>1876</v>
      </c>
      <c r="C25808" s="13">
        <v>399999</v>
      </c>
    </row>
    <row r="25809" spans="1:3" ht="15.75" hidden="1" customHeight="1">
      <c r="A25809" s="13" t="s">
        <v>417</v>
      </c>
      <c r="B25809" s="13">
        <v>1877</v>
      </c>
      <c r="C25809" s="13">
        <v>403415</v>
      </c>
    </row>
    <row r="25810" spans="1:3" ht="15.75" hidden="1" customHeight="1">
      <c r="A25810" s="13" t="s">
        <v>417</v>
      </c>
      <c r="B25810" s="13">
        <v>1878</v>
      </c>
      <c r="C25810" s="13">
        <v>406858</v>
      </c>
    </row>
    <row r="25811" spans="1:3" ht="15.75" hidden="1" customHeight="1">
      <c r="A25811" s="13" t="s">
        <v>417</v>
      </c>
      <c r="B25811" s="13">
        <v>1879</v>
      </c>
      <c r="C25811" s="13">
        <v>410331</v>
      </c>
    </row>
    <row r="25812" spans="1:3" ht="15.75" hidden="1" customHeight="1">
      <c r="A25812" s="13" t="s">
        <v>417</v>
      </c>
      <c r="B25812" s="13">
        <v>1880</v>
      </c>
      <c r="C25812" s="13">
        <v>413832</v>
      </c>
    </row>
    <row r="25813" spans="1:3" ht="15.75" hidden="1" customHeight="1">
      <c r="A25813" s="13" t="s">
        <v>417</v>
      </c>
      <c r="B25813" s="13">
        <v>1881</v>
      </c>
      <c r="C25813" s="13">
        <v>417362</v>
      </c>
    </row>
    <row r="25814" spans="1:3" ht="15.75" hidden="1" customHeight="1">
      <c r="A25814" s="13" t="s">
        <v>417</v>
      </c>
      <c r="B25814" s="13">
        <v>1882</v>
      </c>
      <c r="C25814" s="13">
        <v>420921</v>
      </c>
    </row>
    <row r="25815" spans="1:3" ht="15.75" hidden="1" customHeight="1">
      <c r="A25815" s="13" t="s">
        <v>417</v>
      </c>
      <c r="B25815" s="13">
        <v>1883</v>
      </c>
      <c r="C25815" s="13">
        <v>424509</v>
      </c>
    </row>
    <row r="25816" spans="1:3" ht="15.75" hidden="1" customHeight="1">
      <c r="A25816" s="13" t="s">
        <v>417</v>
      </c>
      <c r="B25816" s="13">
        <v>1884</v>
      </c>
      <c r="C25816" s="13">
        <v>428127</v>
      </c>
    </row>
    <row r="25817" spans="1:3" ht="15.75" hidden="1" customHeight="1">
      <c r="A25817" s="13" t="s">
        <v>417</v>
      </c>
      <c r="B25817" s="13">
        <v>1885</v>
      </c>
      <c r="C25817" s="13">
        <v>431775</v>
      </c>
    </row>
    <row r="25818" spans="1:3" ht="15.75" hidden="1" customHeight="1">
      <c r="A25818" s="13" t="s">
        <v>417</v>
      </c>
      <c r="B25818" s="13">
        <v>1886</v>
      </c>
      <c r="C25818" s="13">
        <v>435453</v>
      </c>
    </row>
    <row r="25819" spans="1:3" ht="15.75" hidden="1" customHeight="1">
      <c r="A25819" s="13" t="s">
        <v>417</v>
      </c>
      <c r="B25819" s="13">
        <v>1887</v>
      </c>
      <c r="C25819" s="13">
        <v>439161</v>
      </c>
    </row>
    <row r="25820" spans="1:3" ht="15.75" hidden="1" customHeight="1">
      <c r="A25820" s="13" t="s">
        <v>417</v>
      </c>
      <c r="B25820" s="13">
        <v>1888</v>
      </c>
      <c r="C25820" s="13">
        <v>442900</v>
      </c>
    </row>
    <row r="25821" spans="1:3" ht="15.75" hidden="1" customHeight="1">
      <c r="A25821" s="13" t="s">
        <v>417</v>
      </c>
      <c r="B25821" s="13">
        <v>1889</v>
      </c>
      <c r="C25821" s="13">
        <v>446670</v>
      </c>
    </row>
    <row r="25822" spans="1:3" ht="15.75" hidden="1" customHeight="1">
      <c r="A25822" s="13" t="s">
        <v>417</v>
      </c>
      <c r="B25822" s="13">
        <v>1890</v>
      </c>
      <c r="C25822" s="13">
        <v>450470</v>
      </c>
    </row>
    <row r="25823" spans="1:3" ht="15.75" hidden="1" customHeight="1">
      <c r="A25823" s="13" t="s">
        <v>417</v>
      </c>
      <c r="B25823" s="13">
        <v>1891</v>
      </c>
      <c r="C25823" s="13">
        <v>454302</v>
      </c>
    </row>
    <row r="25824" spans="1:3" ht="15.75" hidden="1" customHeight="1">
      <c r="A25824" s="13" t="s">
        <v>417</v>
      </c>
      <c r="B25824" s="13">
        <v>1892</v>
      </c>
      <c r="C25824" s="13">
        <v>458166</v>
      </c>
    </row>
    <row r="25825" spans="1:3" ht="15.75" hidden="1" customHeight="1">
      <c r="A25825" s="13" t="s">
        <v>417</v>
      </c>
      <c r="B25825" s="13">
        <v>1893</v>
      </c>
      <c r="C25825" s="13">
        <v>462061</v>
      </c>
    </row>
    <row r="25826" spans="1:3" ht="15.75" hidden="1" customHeight="1">
      <c r="A25826" s="13" t="s">
        <v>417</v>
      </c>
      <c r="B25826" s="13">
        <v>1894</v>
      </c>
      <c r="C25826" s="13">
        <v>465989</v>
      </c>
    </row>
    <row r="25827" spans="1:3" ht="15.75" hidden="1" customHeight="1">
      <c r="A25827" s="13" t="s">
        <v>417</v>
      </c>
      <c r="B25827" s="13">
        <v>1895</v>
      </c>
      <c r="C25827" s="13">
        <v>469949</v>
      </c>
    </row>
    <row r="25828" spans="1:3" ht="15.75" hidden="1" customHeight="1">
      <c r="A25828" s="13" t="s">
        <v>417</v>
      </c>
      <c r="B25828" s="13">
        <v>1896</v>
      </c>
      <c r="C25828" s="13">
        <v>473941</v>
      </c>
    </row>
    <row r="25829" spans="1:3" ht="15.75" hidden="1" customHeight="1">
      <c r="A25829" s="13" t="s">
        <v>417</v>
      </c>
      <c r="B25829" s="13">
        <v>1897</v>
      </c>
      <c r="C25829" s="13">
        <v>477967</v>
      </c>
    </row>
    <row r="25830" spans="1:3" ht="15.75" hidden="1" customHeight="1">
      <c r="A25830" s="13" t="s">
        <v>417</v>
      </c>
      <c r="B25830" s="13">
        <v>1898</v>
      </c>
      <c r="C25830" s="13">
        <v>482025</v>
      </c>
    </row>
    <row r="25831" spans="1:3" ht="15.75" hidden="1" customHeight="1">
      <c r="A25831" s="13" t="s">
        <v>417</v>
      </c>
      <c r="B25831" s="13">
        <v>1899</v>
      </c>
      <c r="C25831" s="13">
        <v>486117</v>
      </c>
    </row>
    <row r="25832" spans="1:3" ht="15.75" hidden="1" customHeight="1">
      <c r="A25832" s="13" t="s">
        <v>417</v>
      </c>
      <c r="B25832" s="13">
        <v>1900</v>
      </c>
      <c r="C25832" s="13">
        <v>490243</v>
      </c>
    </row>
    <row r="25833" spans="1:3" ht="15.75" hidden="1" customHeight="1">
      <c r="A25833" s="13" t="s">
        <v>417</v>
      </c>
      <c r="B25833" s="13">
        <v>1901</v>
      </c>
      <c r="C25833" s="13">
        <v>494402</v>
      </c>
    </row>
    <row r="25834" spans="1:3" ht="15.75" hidden="1" customHeight="1">
      <c r="A25834" s="13" t="s">
        <v>417</v>
      </c>
      <c r="B25834" s="13">
        <v>1902</v>
      </c>
      <c r="C25834" s="13">
        <v>498596</v>
      </c>
    </row>
    <row r="25835" spans="1:3" ht="15.75" hidden="1" customHeight="1">
      <c r="A25835" s="13" t="s">
        <v>417</v>
      </c>
      <c r="B25835" s="13">
        <v>1903</v>
      </c>
      <c r="C25835" s="13">
        <v>502824</v>
      </c>
    </row>
    <row r="25836" spans="1:3" ht="15.75" hidden="1" customHeight="1">
      <c r="A25836" s="13" t="s">
        <v>417</v>
      </c>
      <c r="B25836" s="13">
        <v>1904</v>
      </c>
      <c r="C25836" s="13">
        <v>507087</v>
      </c>
    </row>
    <row r="25837" spans="1:3" ht="15.75" hidden="1" customHeight="1">
      <c r="A25837" s="13" t="s">
        <v>417</v>
      </c>
      <c r="B25837" s="13">
        <v>1905</v>
      </c>
      <c r="C25837" s="13">
        <v>511385</v>
      </c>
    </row>
    <row r="25838" spans="1:3" ht="15.75" hidden="1" customHeight="1">
      <c r="A25838" s="13" t="s">
        <v>417</v>
      </c>
      <c r="B25838" s="13">
        <v>1906</v>
      </c>
      <c r="C25838" s="13">
        <v>515719</v>
      </c>
    </row>
    <row r="25839" spans="1:3" ht="15.75" hidden="1" customHeight="1">
      <c r="A25839" s="13" t="s">
        <v>417</v>
      </c>
      <c r="B25839" s="13">
        <v>1907</v>
      </c>
      <c r="C25839" s="13">
        <v>520088</v>
      </c>
    </row>
    <row r="25840" spans="1:3" ht="15.75" hidden="1" customHeight="1">
      <c r="A25840" s="13" t="s">
        <v>417</v>
      </c>
      <c r="B25840" s="13">
        <v>1908</v>
      </c>
      <c r="C25840" s="13">
        <v>524493</v>
      </c>
    </row>
    <row r="25841" spans="1:3" ht="15.75" hidden="1" customHeight="1">
      <c r="A25841" s="13" t="s">
        <v>417</v>
      </c>
      <c r="B25841" s="13">
        <v>1909</v>
      </c>
      <c r="C25841" s="13">
        <v>528827</v>
      </c>
    </row>
    <row r="25842" spans="1:3" ht="15.75" hidden="1" customHeight="1">
      <c r="A25842" s="13" t="s">
        <v>417</v>
      </c>
      <c r="B25842" s="13">
        <v>1910</v>
      </c>
      <c r="C25842" s="13">
        <v>533090</v>
      </c>
    </row>
    <row r="25843" spans="1:3" ht="15.75" hidden="1" customHeight="1">
      <c r="A25843" s="13" t="s">
        <v>417</v>
      </c>
      <c r="B25843" s="13">
        <v>1911</v>
      </c>
      <c r="C25843" s="13">
        <v>537279</v>
      </c>
    </row>
    <row r="25844" spans="1:3" ht="15.75" hidden="1" customHeight="1">
      <c r="A25844" s="13" t="s">
        <v>417</v>
      </c>
      <c r="B25844" s="13">
        <v>1912</v>
      </c>
      <c r="C25844" s="13">
        <v>541393</v>
      </c>
    </row>
    <row r="25845" spans="1:3" ht="15.75" hidden="1" customHeight="1">
      <c r="A25845" s="13" t="s">
        <v>417</v>
      </c>
      <c r="B25845" s="13">
        <v>1913</v>
      </c>
      <c r="C25845" s="13">
        <v>545430</v>
      </c>
    </row>
    <row r="25846" spans="1:3" ht="15.75" hidden="1" customHeight="1">
      <c r="A25846" s="13" t="s">
        <v>417</v>
      </c>
      <c r="B25846" s="13">
        <v>1914</v>
      </c>
      <c r="C25846" s="13">
        <v>549496</v>
      </c>
    </row>
    <row r="25847" spans="1:3" ht="15.75" hidden="1" customHeight="1">
      <c r="A25847" s="13" t="s">
        <v>417</v>
      </c>
      <c r="B25847" s="13">
        <v>1915</v>
      </c>
      <c r="C25847" s="13">
        <v>553592</v>
      </c>
    </row>
    <row r="25848" spans="1:3" ht="15.75" hidden="1" customHeight="1">
      <c r="A25848" s="13" t="s">
        <v>417</v>
      </c>
      <c r="B25848" s="13">
        <v>1916</v>
      </c>
      <c r="C25848" s="13">
        <v>557717</v>
      </c>
    </row>
    <row r="25849" spans="1:3" ht="15.75" hidden="1" customHeight="1">
      <c r="A25849" s="13" t="s">
        <v>417</v>
      </c>
      <c r="B25849" s="13">
        <v>1917</v>
      </c>
      <c r="C25849" s="13">
        <v>561871</v>
      </c>
    </row>
    <row r="25850" spans="1:3" ht="15.75" hidden="1" customHeight="1">
      <c r="A25850" s="13" t="s">
        <v>417</v>
      </c>
      <c r="B25850" s="13">
        <v>1918</v>
      </c>
      <c r="C25850" s="13">
        <v>565242</v>
      </c>
    </row>
    <row r="25851" spans="1:3" ht="15.75" hidden="1" customHeight="1">
      <c r="A25851" s="13" t="s">
        <v>417</v>
      </c>
      <c r="B25851" s="13">
        <v>1919</v>
      </c>
      <c r="C25851" s="13">
        <v>569664</v>
      </c>
    </row>
    <row r="25852" spans="1:3" ht="15.75" hidden="1" customHeight="1">
      <c r="A25852" s="13" t="s">
        <v>417</v>
      </c>
      <c r="B25852" s="13">
        <v>1920</v>
      </c>
      <c r="C25852" s="13">
        <v>575156</v>
      </c>
    </row>
    <row r="25853" spans="1:3" ht="15.75" hidden="1" customHeight="1">
      <c r="A25853" s="13" t="s">
        <v>417</v>
      </c>
      <c r="B25853" s="13">
        <v>1921</v>
      </c>
      <c r="C25853" s="13">
        <v>581743</v>
      </c>
    </row>
    <row r="25854" spans="1:3" ht="15.75" hidden="1" customHeight="1">
      <c r="A25854" s="13" t="s">
        <v>417</v>
      </c>
      <c r="B25854" s="13">
        <v>1922</v>
      </c>
      <c r="C25854" s="13">
        <v>589445</v>
      </c>
    </row>
    <row r="25855" spans="1:3" ht="15.75" hidden="1" customHeight="1">
      <c r="A25855" s="13" t="s">
        <v>417</v>
      </c>
      <c r="B25855" s="13">
        <v>1923</v>
      </c>
      <c r="C25855" s="13">
        <v>598287</v>
      </c>
    </row>
    <row r="25856" spans="1:3" ht="15.75" hidden="1" customHeight="1">
      <c r="A25856" s="13" t="s">
        <v>417</v>
      </c>
      <c r="B25856" s="13">
        <v>1924</v>
      </c>
      <c r="C25856" s="13">
        <v>607261</v>
      </c>
    </row>
    <row r="25857" spans="1:3" ht="15.75" hidden="1" customHeight="1">
      <c r="A25857" s="13" t="s">
        <v>417</v>
      </c>
      <c r="B25857" s="13">
        <v>1925</v>
      </c>
      <c r="C25857" s="13">
        <v>616370</v>
      </c>
    </row>
    <row r="25858" spans="1:3" ht="15.75" hidden="1" customHeight="1">
      <c r="A25858" s="13" t="s">
        <v>417</v>
      </c>
      <c r="B25858" s="13">
        <v>1926</v>
      </c>
      <c r="C25858" s="13">
        <v>625616</v>
      </c>
    </row>
    <row r="25859" spans="1:3" ht="15.75" hidden="1" customHeight="1">
      <c r="A25859" s="13" t="s">
        <v>417</v>
      </c>
      <c r="B25859" s="13">
        <v>1927</v>
      </c>
      <c r="C25859" s="13">
        <v>635000</v>
      </c>
    </row>
    <row r="25860" spans="1:3" ht="15.75" hidden="1" customHeight="1">
      <c r="A25860" s="13" t="s">
        <v>417</v>
      </c>
      <c r="B25860" s="13">
        <v>1928</v>
      </c>
      <c r="C25860" s="13">
        <v>644525</v>
      </c>
    </row>
    <row r="25861" spans="1:3" ht="15.75" hidden="1" customHeight="1">
      <c r="A25861" s="13" t="s">
        <v>417</v>
      </c>
      <c r="B25861" s="13">
        <v>1929</v>
      </c>
      <c r="C25861" s="13">
        <v>654060</v>
      </c>
    </row>
    <row r="25862" spans="1:3" ht="15.75" hidden="1" customHeight="1">
      <c r="A25862" s="13" t="s">
        <v>417</v>
      </c>
      <c r="B25862" s="13">
        <v>1930</v>
      </c>
      <c r="C25862" s="13">
        <v>663604</v>
      </c>
    </row>
    <row r="25863" spans="1:3" ht="15.75" hidden="1" customHeight="1">
      <c r="A25863" s="13" t="s">
        <v>417</v>
      </c>
      <c r="B25863" s="13">
        <v>1931</v>
      </c>
      <c r="C25863" s="13">
        <v>673154</v>
      </c>
    </row>
    <row r="25864" spans="1:3" ht="15.75" hidden="1" customHeight="1">
      <c r="A25864" s="13" t="s">
        <v>417</v>
      </c>
      <c r="B25864" s="13">
        <v>1932</v>
      </c>
      <c r="C25864" s="13">
        <v>682709</v>
      </c>
    </row>
    <row r="25865" spans="1:3" ht="15.75" hidden="1" customHeight="1">
      <c r="A25865" s="13" t="s">
        <v>417</v>
      </c>
      <c r="B25865" s="13">
        <v>1933</v>
      </c>
      <c r="C25865" s="13">
        <v>692267</v>
      </c>
    </row>
    <row r="25866" spans="1:3" ht="15.75" hidden="1" customHeight="1">
      <c r="A25866" s="13" t="s">
        <v>417</v>
      </c>
      <c r="B25866" s="13">
        <v>1934</v>
      </c>
      <c r="C25866" s="13">
        <v>701958</v>
      </c>
    </row>
    <row r="25867" spans="1:3" ht="15.75" hidden="1" customHeight="1">
      <c r="A25867" s="13" t="s">
        <v>417</v>
      </c>
      <c r="B25867" s="13">
        <v>1935</v>
      </c>
      <c r="C25867" s="13">
        <v>711786</v>
      </c>
    </row>
    <row r="25868" spans="1:3" ht="15.75" hidden="1" customHeight="1">
      <c r="A25868" s="13" t="s">
        <v>417</v>
      </c>
      <c r="B25868" s="13">
        <v>1936</v>
      </c>
      <c r="C25868" s="13">
        <v>721751</v>
      </c>
    </row>
    <row r="25869" spans="1:3" ht="15.75" hidden="1" customHeight="1">
      <c r="A25869" s="13" t="s">
        <v>417</v>
      </c>
      <c r="B25869" s="13">
        <v>1937</v>
      </c>
      <c r="C25869" s="13">
        <v>731855</v>
      </c>
    </row>
    <row r="25870" spans="1:3" ht="15.75" hidden="1" customHeight="1">
      <c r="A25870" s="13" t="s">
        <v>417</v>
      </c>
      <c r="B25870" s="13">
        <v>1938</v>
      </c>
      <c r="C25870" s="13">
        <v>742101</v>
      </c>
    </row>
    <row r="25871" spans="1:3" ht="15.75" hidden="1" customHeight="1">
      <c r="A25871" s="13" t="s">
        <v>417</v>
      </c>
      <c r="B25871" s="13">
        <v>1939</v>
      </c>
      <c r="C25871" s="13">
        <v>753101</v>
      </c>
    </row>
    <row r="25872" spans="1:3" ht="15.75" hidden="1" customHeight="1">
      <c r="A25872" s="13" t="s">
        <v>417</v>
      </c>
      <c r="B25872" s="13">
        <v>1940</v>
      </c>
      <c r="C25872" s="13">
        <v>764876</v>
      </c>
    </row>
    <row r="25873" spans="1:4" ht="15.75" hidden="1" customHeight="1">
      <c r="A25873" s="13" t="s">
        <v>417</v>
      </c>
      <c r="B25873" s="13">
        <v>1941</v>
      </c>
      <c r="C25873" s="13">
        <v>777448</v>
      </c>
    </row>
    <row r="25874" spans="1:4" ht="15.75" hidden="1" customHeight="1">
      <c r="A25874" s="13" t="s">
        <v>417</v>
      </c>
      <c r="B25874" s="13">
        <v>1942</v>
      </c>
      <c r="C25874" s="13">
        <v>790840</v>
      </c>
    </row>
    <row r="25875" spans="1:4" ht="15.75" hidden="1" customHeight="1">
      <c r="A25875" s="13" t="s">
        <v>417</v>
      </c>
      <c r="B25875" s="13">
        <v>1943</v>
      </c>
      <c r="C25875" s="13">
        <v>805076</v>
      </c>
    </row>
    <row r="25876" spans="1:4" ht="15.75" hidden="1" customHeight="1">
      <c r="A25876" s="13" t="s">
        <v>417</v>
      </c>
      <c r="B25876" s="13">
        <v>1944</v>
      </c>
      <c r="C25876" s="13">
        <v>819567</v>
      </c>
    </row>
    <row r="25877" spans="1:4" ht="15.75" hidden="1" customHeight="1">
      <c r="A25877" s="13" t="s">
        <v>417</v>
      </c>
      <c r="B25877" s="13">
        <v>1945</v>
      </c>
      <c r="C25877" s="13">
        <v>834319</v>
      </c>
    </row>
    <row r="25878" spans="1:4" ht="15.75" hidden="1" customHeight="1">
      <c r="A25878" s="13" t="s">
        <v>417</v>
      </c>
      <c r="B25878" s="13">
        <v>1946</v>
      </c>
      <c r="C25878" s="13">
        <v>849337</v>
      </c>
    </row>
    <row r="25879" spans="1:4" ht="15.75" hidden="1" customHeight="1">
      <c r="A25879" s="13" t="s">
        <v>417</v>
      </c>
      <c r="B25879" s="13">
        <v>1947</v>
      </c>
      <c r="C25879" s="13">
        <v>864625</v>
      </c>
    </row>
    <row r="25880" spans="1:4" ht="15.75" hidden="1" customHeight="1">
      <c r="A25880" s="13" t="s">
        <v>417</v>
      </c>
      <c r="B25880" s="13">
        <v>1948</v>
      </c>
      <c r="C25880" s="13">
        <v>880188</v>
      </c>
    </row>
    <row r="25881" spans="1:4" ht="15.75" hidden="1" customHeight="1">
      <c r="A25881" s="13" t="s">
        <v>417</v>
      </c>
      <c r="B25881" s="13">
        <v>1949</v>
      </c>
      <c r="C25881" s="13">
        <v>897259</v>
      </c>
    </row>
    <row r="25882" spans="1:4" ht="15.75" hidden="1" customHeight="1">
      <c r="A25882" s="13" t="s">
        <v>417</v>
      </c>
      <c r="B25882" s="13">
        <v>1950</v>
      </c>
      <c r="C25882" s="13">
        <v>915910</v>
      </c>
      <c r="D25882" s="13">
        <v>4.8000000000000001E-2</v>
      </c>
    </row>
    <row r="25883" spans="1:4" ht="15.75" hidden="1" customHeight="1">
      <c r="A25883" s="13" t="s">
        <v>417</v>
      </c>
      <c r="B25883" s="13">
        <v>1951</v>
      </c>
      <c r="C25883" s="13">
        <v>933345</v>
      </c>
      <c r="D25883" s="13">
        <v>4.3999999999999997E-2</v>
      </c>
    </row>
    <row r="25884" spans="1:4" ht="15.75" hidden="1" customHeight="1">
      <c r="A25884" s="13" t="s">
        <v>417</v>
      </c>
      <c r="B25884" s="13">
        <v>1952</v>
      </c>
      <c r="C25884" s="13">
        <v>951893</v>
      </c>
      <c r="D25884" s="13">
        <v>5.5E-2</v>
      </c>
    </row>
    <row r="25885" spans="1:4" ht="15.75" hidden="1" customHeight="1">
      <c r="A25885" s="13" t="s">
        <v>417</v>
      </c>
      <c r="B25885" s="13">
        <v>1953</v>
      </c>
      <c r="C25885" s="13">
        <v>971373</v>
      </c>
      <c r="D25885" s="13">
        <v>5.8999999999999997E-2</v>
      </c>
    </row>
    <row r="25886" spans="1:4" ht="15.75" hidden="1" customHeight="1">
      <c r="A25886" s="13" t="s">
        <v>417</v>
      </c>
      <c r="B25886" s="13">
        <v>1954</v>
      </c>
      <c r="C25886" s="13">
        <v>991956</v>
      </c>
      <c r="D25886" s="13">
        <v>0.10299999999999999</v>
      </c>
    </row>
    <row r="25887" spans="1:4" ht="15.75" hidden="1" customHeight="1">
      <c r="A25887" s="13" t="s">
        <v>417</v>
      </c>
      <c r="B25887" s="13">
        <v>1955</v>
      </c>
      <c r="C25887" s="13">
        <v>1013794</v>
      </c>
      <c r="D25887" s="13">
        <v>5.8999999999999997E-2</v>
      </c>
    </row>
    <row r="25888" spans="1:4" ht="15.75" hidden="1" customHeight="1">
      <c r="A25888" s="13" t="s">
        <v>417</v>
      </c>
      <c r="B25888" s="13">
        <v>1956</v>
      </c>
      <c r="C25888" s="13">
        <v>1036707</v>
      </c>
      <c r="D25888" s="13">
        <v>4.8000000000000001E-2</v>
      </c>
    </row>
    <row r="25889" spans="1:4" ht="15.75" hidden="1" customHeight="1">
      <c r="A25889" s="13" t="s">
        <v>417</v>
      </c>
      <c r="B25889" s="13">
        <v>1957</v>
      </c>
      <c r="C25889" s="13">
        <v>1060606</v>
      </c>
      <c r="D25889" s="13">
        <v>8.4000000000000005E-2</v>
      </c>
    </row>
    <row r="25890" spans="1:4" ht="15.75" hidden="1" customHeight="1">
      <c r="A25890" s="13" t="s">
        <v>417</v>
      </c>
      <c r="B25890" s="13">
        <v>1958</v>
      </c>
      <c r="C25890" s="13">
        <v>1084948</v>
      </c>
      <c r="D25890" s="13">
        <v>0.161</v>
      </c>
    </row>
    <row r="25891" spans="1:4" ht="15.75" hidden="1" customHeight="1">
      <c r="A25891" s="13" t="s">
        <v>417</v>
      </c>
      <c r="B25891" s="13">
        <v>1959</v>
      </c>
      <c r="C25891" s="13">
        <v>1110223</v>
      </c>
      <c r="D25891" s="13">
        <v>0.14299999999999999</v>
      </c>
    </row>
    <row r="25892" spans="1:4" ht="15.75" hidden="1" customHeight="1">
      <c r="A25892" s="13" t="s">
        <v>417</v>
      </c>
      <c r="B25892" s="13">
        <v>1960</v>
      </c>
      <c r="C25892" s="13">
        <v>1137030</v>
      </c>
      <c r="D25892" s="13">
        <v>0.16500000000000001</v>
      </c>
    </row>
    <row r="25893" spans="1:4" ht="15.75" hidden="1" customHeight="1">
      <c r="A25893" s="13" t="s">
        <v>417</v>
      </c>
      <c r="B25893" s="13">
        <v>1961</v>
      </c>
      <c r="C25893" s="13">
        <v>1165008</v>
      </c>
      <c r="D25893" s="13">
        <v>0.161</v>
      </c>
    </row>
    <row r="25894" spans="1:4" ht="15.75" hidden="1" customHeight="1">
      <c r="A25894" s="13" t="s">
        <v>417</v>
      </c>
      <c r="B25894" s="13">
        <v>1962</v>
      </c>
      <c r="C25894" s="13">
        <v>1194091</v>
      </c>
      <c r="D25894" s="13">
        <v>0.253</v>
      </c>
    </row>
    <row r="25895" spans="1:4" ht="15.75" hidden="1" customHeight="1">
      <c r="A25895" s="13" t="s">
        <v>417</v>
      </c>
      <c r="B25895" s="13">
        <v>1963</v>
      </c>
      <c r="C25895" s="13">
        <v>1224170</v>
      </c>
      <c r="D25895" s="13">
        <v>0.35499999999999998</v>
      </c>
    </row>
    <row r="25896" spans="1:4" ht="15.75" hidden="1" customHeight="1">
      <c r="A25896" s="13" t="s">
        <v>417</v>
      </c>
      <c r="B25896" s="13">
        <v>1964</v>
      </c>
      <c r="C25896" s="13">
        <v>1255206</v>
      </c>
      <c r="D25896" s="13">
        <v>0.48399999999999999</v>
      </c>
    </row>
    <row r="25897" spans="1:4" ht="15.75" hidden="1" customHeight="1">
      <c r="A25897" s="13" t="s">
        <v>417</v>
      </c>
      <c r="B25897" s="13">
        <v>1965</v>
      </c>
      <c r="C25897" s="13">
        <v>1287325</v>
      </c>
      <c r="D25897" s="13">
        <v>0.55700000000000005</v>
      </c>
    </row>
    <row r="25898" spans="1:4" ht="15.75" hidden="1" customHeight="1">
      <c r="A25898" s="13" t="s">
        <v>417</v>
      </c>
      <c r="B25898" s="13">
        <v>1966</v>
      </c>
      <c r="C25898" s="13">
        <v>1320323</v>
      </c>
      <c r="D25898" s="13">
        <v>0.61199999999999999</v>
      </c>
    </row>
    <row r="25899" spans="1:4" ht="15.75" hidden="1" customHeight="1">
      <c r="A25899" s="13" t="s">
        <v>417</v>
      </c>
      <c r="B25899" s="13">
        <v>1967</v>
      </c>
      <c r="C25899" s="13">
        <v>1354294</v>
      </c>
      <c r="D25899" s="13">
        <v>0.61199999999999999</v>
      </c>
    </row>
    <row r="25900" spans="1:4" ht="15.75" hidden="1" customHeight="1">
      <c r="A25900" s="13" t="s">
        <v>417</v>
      </c>
      <c r="B25900" s="13">
        <v>1968</v>
      </c>
      <c r="C25900" s="13">
        <v>1389454</v>
      </c>
      <c r="D25900" s="13">
        <v>0.88300000000000001</v>
      </c>
    </row>
    <row r="25901" spans="1:4" ht="15.75" hidden="1" customHeight="1">
      <c r="A25901" s="13" t="s">
        <v>417</v>
      </c>
      <c r="B25901" s="13">
        <v>1969</v>
      </c>
      <c r="C25901" s="13">
        <v>1425887</v>
      </c>
      <c r="D25901" s="13">
        <v>1.2709999999999999</v>
      </c>
    </row>
    <row r="25902" spans="1:4" ht="15.75" hidden="1" customHeight="1">
      <c r="A25902" s="13" t="s">
        <v>417</v>
      </c>
      <c r="B25902" s="13">
        <v>1970</v>
      </c>
      <c r="C25902" s="13">
        <v>1463571</v>
      </c>
      <c r="D25902" s="13">
        <v>1.4510000000000001</v>
      </c>
    </row>
    <row r="25903" spans="1:4" ht="15.75" hidden="1" customHeight="1">
      <c r="A25903" s="13" t="s">
        <v>417</v>
      </c>
      <c r="B25903" s="13">
        <v>1971</v>
      </c>
      <c r="C25903" s="13">
        <v>1501666</v>
      </c>
      <c r="D25903" s="13">
        <v>1.524</v>
      </c>
    </row>
    <row r="25904" spans="1:4" ht="15.75" hidden="1" customHeight="1">
      <c r="A25904" s="13" t="s">
        <v>417</v>
      </c>
      <c r="B25904" s="13">
        <v>1972</v>
      </c>
      <c r="C25904" s="13">
        <v>1541001</v>
      </c>
      <c r="D25904" s="13">
        <v>1.506</v>
      </c>
    </row>
    <row r="25905" spans="1:4" ht="15.75" hidden="1" customHeight="1">
      <c r="A25905" s="13" t="s">
        <v>417</v>
      </c>
      <c r="B25905" s="13">
        <v>1973</v>
      </c>
      <c r="C25905" s="13">
        <v>1582700</v>
      </c>
      <c r="D25905" s="13">
        <v>1.48</v>
      </c>
    </row>
    <row r="25906" spans="1:4" ht="15.75" hidden="1" customHeight="1">
      <c r="A25906" s="13" t="s">
        <v>417</v>
      </c>
      <c r="B25906" s="13">
        <v>1974</v>
      </c>
      <c r="C25906" s="13">
        <v>1626287</v>
      </c>
      <c r="D25906" s="13">
        <v>1.722</v>
      </c>
    </row>
    <row r="25907" spans="1:4" ht="15.75" hidden="1" customHeight="1">
      <c r="A25907" s="13" t="s">
        <v>417</v>
      </c>
      <c r="B25907" s="13">
        <v>1975</v>
      </c>
      <c r="C25907" s="13">
        <v>1671636</v>
      </c>
      <c r="D25907" s="13">
        <v>1.484</v>
      </c>
    </row>
    <row r="25908" spans="1:4" ht="15.75" hidden="1" customHeight="1">
      <c r="A25908" s="13" t="s">
        <v>417</v>
      </c>
      <c r="B25908" s="13">
        <v>1976</v>
      </c>
      <c r="C25908" s="13">
        <v>1718487</v>
      </c>
      <c r="D25908" s="13">
        <v>1.476</v>
      </c>
    </row>
    <row r="25909" spans="1:4" ht="15.75" hidden="1" customHeight="1">
      <c r="A25909" s="13" t="s">
        <v>417</v>
      </c>
      <c r="B25909" s="13">
        <v>1977</v>
      </c>
      <c r="C25909" s="13">
        <v>1768093</v>
      </c>
      <c r="D25909" s="13">
        <v>1.4710000000000001</v>
      </c>
    </row>
    <row r="25910" spans="1:4" ht="15.75" hidden="1" customHeight="1">
      <c r="A25910" s="13" t="s">
        <v>417</v>
      </c>
      <c r="B25910" s="13">
        <v>1978</v>
      </c>
      <c r="C25910" s="13">
        <v>1820869</v>
      </c>
      <c r="D25910" s="13">
        <v>1.5029999999999999</v>
      </c>
    </row>
    <row r="25911" spans="1:4" ht="15.75" hidden="1" customHeight="1">
      <c r="A25911" s="13" t="s">
        <v>417</v>
      </c>
      <c r="B25911" s="13">
        <v>1979</v>
      </c>
      <c r="C25911" s="13">
        <v>1875575</v>
      </c>
      <c r="D25911" s="13">
        <v>1.9419999999999999</v>
      </c>
    </row>
    <row r="25912" spans="1:4" ht="15.75" hidden="1" customHeight="1">
      <c r="A25912" s="13" t="s">
        <v>417</v>
      </c>
      <c r="B25912" s="13">
        <v>1980</v>
      </c>
      <c r="C25912" s="13">
        <v>1932174</v>
      </c>
      <c r="D25912" s="13">
        <v>2.0379999999999998</v>
      </c>
    </row>
    <row r="25913" spans="1:4" ht="15.75" hidden="1" customHeight="1">
      <c r="A25913" s="13" t="s">
        <v>417</v>
      </c>
      <c r="B25913" s="13">
        <v>1981</v>
      </c>
      <c r="C25913" s="13">
        <v>1989695</v>
      </c>
      <c r="D25913" s="13">
        <v>1.9350000000000001</v>
      </c>
    </row>
    <row r="25914" spans="1:4" ht="15.75" hidden="1" customHeight="1">
      <c r="A25914" s="13" t="s">
        <v>417</v>
      </c>
      <c r="B25914" s="13">
        <v>1982</v>
      </c>
      <c r="C25914" s="13">
        <v>2047608</v>
      </c>
      <c r="D25914" s="13">
        <v>0.59699999999999998</v>
      </c>
    </row>
    <row r="25915" spans="1:4" ht="15.75" hidden="1" customHeight="1">
      <c r="A25915" s="13" t="s">
        <v>417</v>
      </c>
      <c r="B25915" s="13">
        <v>1983</v>
      </c>
      <c r="C25915" s="13">
        <v>2109151</v>
      </c>
      <c r="D25915" s="13">
        <v>0.70699999999999996</v>
      </c>
    </row>
    <row r="25916" spans="1:4" ht="15.75" hidden="1" customHeight="1">
      <c r="A25916" s="13" t="s">
        <v>417</v>
      </c>
      <c r="B25916" s="13">
        <v>1984</v>
      </c>
      <c r="C25916" s="13">
        <v>2174201</v>
      </c>
      <c r="D25916" s="13">
        <v>0.69499999999999995</v>
      </c>
    </row>
    <row r="25917" spans="1:4" ht="15.75" hidden="1" customHeight="1">
      <c r="A25917" s="13" t="s">
        <v>417</v>
      </c>
      <c r="B25917" s="13">
        <v>1985</v>
      </c>
      <c r="C25917" s="13">
        <v>2239733</v>
      </c>
      <c r="D25917" s="13">
        <v>0.71599999999999997</v>
      </c>
    </row>
    <row r="25918" spans="1:4" ht="15.75" hidden="1" customHeight="1">
      <c r="A25918" s="13" t="s">
        <v>417</v>
      </c>
      <c r="B25918" s="13">
        <v>1986</v>
      </c>
      <c r="C25918" s="13">
        <v>2305870</v>
      </c>
      <c r="D25918" s="13">
        <v>0.72299999999999998</v>
      </c>
    </row>
    <row r="25919" spans="1:4" ht="15.75" hidden="1" customHeight="1">
      <c r="A25919" s="13" t="s">
        <v>417</v>
      </c>
      <c r="B25919" s="13">
        <v>1987</v>
      </c>
      <c r="C25919" s="13">
        <v>2372454</v>
      </c>
      <c r="D25919" s="13">
        <v>0.75800000000000001</v>
      </c>
    </row>
    <row r="25920" spans="1:4" ht="15.75" hidden="1" customHeight="1">
      <c r="A25920" s="13" t="s">
        <v>417</v>
      </c>
      <c r="B25920" s="13">
        <v>1988</v>
      </c>
      <c r="C25920" s="13">
        <v>2439645</v>
      </c>
      <c r="D25920" s="13">
        <v>0.80900000000000005</v>
      </c>
    </row>
    <row r="25921" spans="1:4" ht="15.75" hidden="1" customHeight="1">
      <c r="A25921" s="13" t="s">
        <v>417</v>
      </c>
      <c r="B25921" s="13">
        <v>1989</v>
      </c>
      <c r="C25921" s="13">
        <v>2507604</v>
      </c>
      <c r="D25921" s="13">
        <v>0.66</v>
      </c>
    </row>
    <row r="25922" spans="1:4" ht="15.75" hidden="1" customHeight="1">
      <c r="A25922" s="13" t="s">
        <v>417</v>
      </c>
      <c r="B25922" s="13">
        <v>1990</v>
      </c>
      <c r="C25922" s="13">
        <v>2209737</v>
      </c>
      <c r="D25922" s="13">
        <v>0.46700000000000003</v>
      </c>
    </row>
    <row r="25923" spans="1:4" ht="15.75" hidden="1" customHeight="1">
      <c r="A25923" s="13" t="s">
        <v>417</v>
      </c>
      <c r="B25923" s="13">
        <v>1991</v>
      </c>
      <c r="C25923" s="13">
        <v>1939244</v>
      </c>
      <c r="D25923" s="13">
        <v>0.371</v>
      </c>
    </row>
    <row r="25924" spans="1:4" ht="15.75" hidden="1" customHeight="1">
      <c r="A25924" s="13" t="s">
        <v>417</v>
      </c>
      <c r="B25924" s="13">
        <v>1992</v>
      </c>
      <c r="C25924" s="13">
        <v>2052633</v>
      </c>
      <c r="D25924" s="13">
        <v>0.38800000000000001</v>
      </c>
    </row>
    <row r="25925" spans="1:4" ht="15.75" hidden="1" customHeight="1">
      <c r="A25925" s="13" t="s">
        <v>417</v>
      </c>
      <c r="B25925" s="13">
        <v>1993</v>
      </c>
      <c r="C25925" s="13">
        <v>2132776</v>
      </c>
      <c r="D25925" s="13">
        <v>0.42499999999999999</v>
      </c>
    </row>
    <row r="25926" spans="1:4" ht="15.75" hidden="1" customHeight="1">
      <c r="A25926" s="13" t="s">
        <v>417</v>
      </c>
      <c r="B25926" s="13">
        <v>1994</v>
      </c>
      <c r="C25926" s="13">
        <v>2125202</v>
      </c>
      <c r="D25926" s="13">
        <v>0.42299999999999999</v>
      </c>
    </row>
    <row r="25927" spans="1:4" ht="15.75" hidden="1" customHeight="1">
      <c r="A25927" s="13" t="s">
        <v>417</v>
      </c>
      <c r="B25927" s="13">
        <v>1995</v>
      </c>
      <c r="C25927" s="13">
        <v>2142429</v>
      </c>
      <c r="D25927" s="13">
        <v>0.42299999999999999</v>
      </c>
    </row>
    <row r="25928" spans="1:4" ht="15.75" hidden="1" customHeight="1">
      <c r="A25928" s="13" t="s">
        <v>417</v>
      </c>
      <c r="B25928" s="13">
        <v>1996</v>
      </c>
      <c r="C25928" s="13">
        <v>2203974</v>
      </c>
      <c r="D25928" s="13">
        <v>0.435</v>
      </c>
    </row>
    <row r="25929" spans="1:4" ht="15.75" hidden="1" customHeight="1">
      <c r="A25929" s="13" t="s">
        <v>417</v>
      </c>
      <c r="B25929" s="13">
        <v>1997</v>
      </c>
      <c r="C25929" s="13">
        <v>2383302</v>
      </c>
      <c r="D25929" s="13">
        <v>0.45400000000000001</v>
      </c>
    </row>
    <row r="25930" spans="1:4" ht="15.75" hidden="1" customHeight="1">
      <c r="A25930" s="13" t="s">
        <v>417</v>
      </c>
      <c r="B25930" s="13">
        <v>1998</v>
      </c>
      <c r="C25930" s="13">
        <v>2639227</v>
      </c>
      <c r="D25930" s="13">
        <v>0.48399999999999999</v>
      </c>
    </row>
    <row r="25931" spans="1:4" ht="15.75" hidden="1" customHeight="1">
      <c r="A25931" s="13" t="s">
        <v>417</v>
      </c>
      <c r="B25931" s="13">
        <v>1999</v>
      </c>
      <c r="C25931" s="13">
        <v>2789749</v>
      </c>
      <c r="D25931" s="13">
        <v>0.39100000000000001</v>
      </c>
    </row>
    <row r="25932" spans="1:4" ht="15.75" hidden="1" customHeight="1">
      <c r="A25932" s="13" t="s">
        <v>417</v>
      </c>
      <c r="B25932" s="13">
        <v>2000</v>
      </c>
      <c r="C25932" s="13">
        <v>2895229</v>
      </c>
      <c r="D25932" s="13">
        <v>0.41299999999999998</v>
      </c>
    </row>
    <row r="25933" spans="1:4" ht="15.75" hidden="1" customHeight="1">
      <c r="A25933" s="13" t="s">
        <v>417</v>
      </c>
      <c r="B25933" s="13">
        <v>2001</v>
      </c>
      <c r="C25933" s="13">
        <v>2981655</v>
      </c>
      <c r="D25933" s="13">
        <v>0.443</v>
      </c>
    </row>
    <row r="25934" spans="1:4" ht="15.75" hidden="1" customHeight="1">
      <c r="A25934" s="13" t="s">
        <v>417</v>
      </c>
      <c r="B25934" s="13">
        <v>2002</v>
      </c>
      <c r="C25934" s="13">
        <v>3060603</v>
      </c>
      <c r="D25934" s="13">
        <v>0.432</v>
      </c>
    </row>
    <row r="25935" spans="1:4" ht="15.75" hidden="1" customHeight="1">
      <c r="A25935" s="13" t="s">
        <v>417</v>
      </c>
      <c r="B25935" s="13">
        <v>2003</v>
      </c>
      <c r="C25935" s="13">
        <v>3085173</v>
      </c>
      <c r="D25935" s="13">
        <v>0.46400000000000002</v>
      </c>
    </row>
    <row r="25936" spans="1:4" ht="15.75" hidden="1" customHeight="1">
      <c r="A25936" s="13" t="s">
        <v>417</v>
      </c>
      <c r="B25936" s="13">
        <v>2004</v>
      </c>
      <c r="C25936" s="13">
        <v>3122448</v>
      </c>
      <c r="D25936" s="13">
        <v>0.54600000000000004</v>
      </c>
    </row>
    <row r="25937" spans="1:4" ht="15.75" hidden="1" customHeight="1">
      <c r="A25937" s="13" t="s">
        <v>417</v>
      </c>
      <c r="B25937" s="13">
        <v>2005</v>
      </c>
      <c r="C25937" s="13">
        <v>3266326</v>
      </c>
      <c r="D25937" s="13">
        <v>0.65100000000000002</v>
      </c>
    </row>
    <row r="25938" spans="1:4" ht="15.75" hidden="1" customHeight="1">
      <c r="A25938" s="13" t="s">
        <v>417</v>
      </c>
      <c r="B25938" s="13">
        <v>2006</v>
      </c>
      <c r="C25938" s="13">
        <v>3455400</v>
      </c>
      <c r="D25938" s="13">
        <v>0.67300000000000004</v>
      </c>
    </row>
    <row r="25939" spans="1:4" ht="15.75" hidden="1" customHeight="1">
      <c r="A25939" s="13" t="s">
        <v>417</v>
      </c>
      <c r="B25939" s="13">
        <v>2007</v>
      </c>
      <c r="C25939" s="13">
        <v>3632748</v>
      </c>
      <c r="D25939" s="13">
        <v>0.625</v>
      </c>
    </row>
    <row r="25940" spans="1:4" ht="15.75" hidden="1" customHeight="1">
      <c r="A25940" s="13" t="s">
        <v>417</v>
      </c>
      <c r="B25940" s="13">
        <v>2008</v>
      </c>
      <c r="C25940" s="13">
        <v>3783892</v>
      </c>
      <c r="D25940" s="13">
        <v>0.53100000000000003</v>
      </c>
    </row>
    <row r="25941" spans="1:4" ht="15.75" hidden="1" customHeight="1">
      <c r="A25941" s="13" t="s">
        <v>417</v>
      </c>
      <c r="B25941" s="13">
        <v>2009</v>
      </c>
      <c r="C25941" s="13">
        <v>3905066</v>
      </c>
      <c r="D25941" s="13">
        <v>0.47099999999999997</v>
      </c>
    </row>
    <row r="25942" spans="1:4" ht="15.75" hidden="1" customHeight="1">
      <c r="A25942" s="13" t="s">
        <v>417</v>
      </c>
      <c r="B25942" s="13">
        <v>2010</v>
      </c>
      <c r="C25942" s="13">
        <v>4019958</v>
      </c>
      <c r="D25942" s="13">
        <v>0.75700000000000001</v>
      </c>
    </row>
    <row r="25943" spans="1:4" ht="15.75" hidden="1" customHeight="1">
      <c r="A25943" s="13" t="s">
        <v>417</v>
      </c>
      <c r="B25943" s="13">
        <v>2011</v>
      </c>
      <c r="C25943" s="13">
        <v>4181148</v>
      </c>
      <c r="D25943" s="13">
        <v>0.84799999999999998</v>
      </c>
    </row>
    <row r="25944" spans="1:4" ht="15.75" hidden="1" customHeight="1">
      <c r="A25944" s="13" t="s">
        <v>417</v>
      </c>
      <c r="B25944" s="13">
        <v>2012</v>
      </c>
      <c r="C25944" s="13">
        <v>4331749</v>
      </c>
      <c r="D25944" s="13">
        <v>0.96299999999999997</v>
      </c>
    </row>
    <row r="25945" spans="1:4" ht="15.75" hidden="1" customHeight="1">
      <c r="A25945" s="13" t="s">
        <v>417</v>
      </c>
      <c r="B25945" s="13">
        <v>2013</v>
      </c>
      <c r="C25945" s="13">
        <v>4427319</v>
      </c>
      <c r="D25945" s="13">
        <v>0.874</v>
      </c>
    </row>
    <row r="25946" spans="1:4" ht="15.75" hidden="1" customHeight="1">
      <c r="A25946" s="13" t="s">
        <v>417</v>
      </c>
      <c r="B25946" s="13">
        <v>2014</v>
      </c>
      <c r="C25946" s="13">
        <v>4519410</v>
      </c>
      <c r="D25946" s="13">
        <v>1.1879999999999999</v>
      </c>
    </row>
    <row r="25947" spans="1:4" ht="15.75" hidden="1" customHeight="1">
      <c r="A25947" s="13" t="s">
        <v>417</v>
      </c>
      <c r="B25947" s="13">
        <v>2015</v>
      </c>
      <c r="C25947" s="13">
        <v>4612330</v>
      </c>
      <c r="D25947" s="13">
        <v>1.2030000000000001</v>
      </c>
    </row>
    <row r="25948" spans="1:4" ht="15.75" hidden="1" customHeight="1">
      <c r="A25948" s="13" t="s">
        <v>417</v>
      </c>
      <c r="B25948" s="13">
        <v>2016</v>
      </c>
      <c r="C25948" s="13">
        <v>4706106</v>
      </c>
      <c r="D25948" s="13">
        <v>1.3540000000000001</v>
      </c>
    </row>
    <row r="25949" spans="1:4" ht="15.75" hidden="1" customHeight="1">
      <c r="A25949" s="13" t="s">
        <v>417</v>
      </c>
      <c r="B25949" s="13">
        <v>2017</v>
      </c>
      <c r="C25949" s="13">
        <v>4796632</v>
      </c>
      <c r="D25949" s="13">
        <v>1.228</v>
      </c>
    </row>
    <row r="25950" spans="1:4" ht="15.75" hidden="1" customHeight="1">
      <c r="A25950" s="13" t="s">
        <v>417</v>
      </c>
      <c r="B25950" s="13">
        <v>2018</v>
      </c>
      <c r="C25950" s="13">
        <v>4889396</v>
      </c>
      <c r="D25950" s="13">
        <v>1.0820000000000001</v>
      </c>
    </row>
    <row r="25951" spans="1:4" ht="15.75" hidden="1" customHeight="1">
      <c r="A25951" s="13" t="s">
        <v>417</v>
      </c>
      <c r="B25951" s="13">
        <v>2019</v>
      </c>
      <c r="C25951" s="13">
        <v>4985290</v>
      </c>
      <c r="D25951" s="13">
        <v>1.1060000000000001</v>
      </c>
    </row>
    <row r="25952" spans="1:4" ht="15.75" hidden="1" customHeight="1">
      <c r="A25952" s="13" t="s">
        <v>417</v>
      </c>
      <c r="B25952" s="13">
        <v>2020</v>
      </c>
      <c r="C25952" s="13">
        <v>5087591</v>
      </c>
      <c r="D25952" s="13">
        <v>1.127</v>
      </c>
    </row>
    <row r="25953" spans="1:4" ht="15.75" hidden="1" customHeight="1">
      <c r="A25953" s="13" t="s">
        <v>417</v>
      </c>
      <c r="B25953" s="13">
        <v>2021</v>
      </c>
      <c r="C25953" s="13">
        <v>5193422</v>
      </c>
      <c r="D25953" s="13">
        <v>1.1950000000000001</v>
      </c>
    </row>
    <row r="25954" spans="1:4" ht="15.75" hidden="1" customHeight="1">
      <c r="A25954" s="13" t="s">
        <v>418</v>
      </c>
      <c r="B25954" s="13">
        <v>1850</v>
      </c>
      <c r="C25954" s="13">
        <v>270585</v>
      </c>
    </row>
    <row r="25955" spans="1:4" ht="15.75" hidden="1" customHeight="1">
      <c r="A25955" s="13" t="s">
        <v>418</v>
      </c>
      <c r="B25955" s="13">
        <v>1851</v>
      </c>
      <c r="C25955" s="13">
        <v>272352</v>
      </c>
    </row>
    <row r="25956" spans="1:4" ht="15.75" hidden="1" customHeight="1">
      <c r="A25956" s="13" t="s">
        <v>418</v>
      </c>
      <c r="B25956" s="13">
        <v>1852</v>
      </c>
      <c r="C25956" s="13">
        <v>274131</v>
      </c>
    </row>
    <row r="25957" spans="1:4" ht="15.75" hidden="1" customHeight="1">
      <c r="A25957" s="13" t="s">
        <v>418</v>
      </c>
      <c r="B25957" s="13">
        <v>1853</v>
      </c>
      <c r="C25957" s="13">
        <v>277302</v>
      </c>
    </row>
    <row r="25958" spans="1:4" ht="15.75" hidden="1" customHeight="1">
      <c r="A25958" s="13" t="s">
        <v>418</v>
      </c>
      <c r="B25958" s="13">
        <v>1854</v>
      </c>
      <c r="C25958" s="13">
        <v>280508</v>
      </c>
    </row>
    <row r="25959" spans="1:4" ht="15.75" hidden="1" customHeight="1">
      <c r="A25959" s="13" t="s">
        <v>418</v>
      </c>
      <c r="B25959" s="13">
        <v>1855</v>
      </c>
      <c r="C25959" s="13">
        <v>283751</v>
      </c>
    </row>
    <row r="25960" spans="1:4" ht="15.75" hidden="1" customHeight="1">
      <c r="A25960" s="13" t="s">
        <v>418</v>
      </c>
      <c r="B25960" s="13">
        <v>1856</v>
      </c>
      <c r="C25960" s="13">
        <v>287031</v>
      </c>
    </row>
    <row r="25961" spans="1:4" ht="15.75" hidden="1" customHeight="1">
      <c r="A25961" s="13" t="s">
        <v>418</v>
      </c>
      <c r="B25961" s="13">
        <v>1857</v>
      </c>
      <c r="C25961" s="13">
        <v>290349</v>
      </c>
    </row>
    <row r="25962" spans="1:4" ht="15.75" hidden="1" customHeight="1">
      <c r="A25962" s="13" t="s">
        <v>418</v>
      </c>
      <c r="B25962" s="13">
        <v>1858</v>
      </c>
      <c r="C25962" s="13">
        <v>293703</v>
      </c>
    </row>
    <row r="25963" spans="1:4" ht="15.75" hidden="1" customHeight="1">
      <c r="A25963" s="13" t="s">
        <v>418</v>
      </c>
      <c r="B25963" s="13">
        <v>1859</v>
      </c>
      <c r="C25963" s="13">
        <v>297097</v>
      </c>
    </row>
    <row r="25964" spans="1:4" ht="15.75" hidden="1" customHeight="1">
      <c r="A25964" s="13" t="s">
        <v>418</v>
      </c>
      <c r="B25964" s="13">
        <v>1860</v>
      </c>
      <c r="C25964" s="13">
        <v>300528</v>
      </c>
    </row>
    <row r="25965" spans="1:4" ht="15.75" hidden="1" customHeight="1">
      <c r="A25965" s="13" t="s">
        <v>418</v>
      </c>
      <c r="B25965" s="13">
        <v>1861</v>
      </c>
      <c r="C25965" s="13">
        <v>303999</v>
      </c>
    </row>
    <row r="25966" spans="1:4" ht="15.75" hidden="1" customHeight="1">
      <c r="A25966" s="13" t="s">
        <v>418</v>
      </c>
      <c r="B25966" s="13">
        <v>1862</v>
      </c>
      <c r="C25966" s="13">
        <v>307509</v>
      </c>
    </row>
    <row r="25967" spans="1:4" ht="15.75" hidden="1" customHeight="1">
      <c r="A25967" s="13" t="s">
        <v>418</v>
      </c>
      <c r="B25967" s="13">
        <v>1863</v>
      </c>
      <c r="C25967" s="13">
        <v>311059</v>
      </c>
    </row>
    <row r="25968" spans="1:4" ht="15.75" hidden="1" customHeight="1">
      <c r="A25968" s="13" t="s">
        <v>418</v>
      </c>
      <c r="B25968" s="13">
        <v>1864</v>
      </c>
      <c r="C25968" s="13">
        <v>314649</v>
      </c>
    </row>
    <row r="25969" spans="1:3" ht="15.75" hidden="1" customHeight="1">
      <c r="A25969" s="13" t="s">
        <v>418</v>
      </c>
      <c r="B25969" s="13">
        <v>1865</v>
      </c>
      <c r="C25969" s="13">
        <v>318281</v>
      </c>
    </row>
    <row r="25970" spans="1:3" ht="15.75" hidden="1" customHeight="1">
      <c r="A25970" s="13" t="s">
        <v>418</v>
      </c>
      <c r="B25970" s="13">
        <v>1866</v>
      </c>
      <c r="C25970" s="13">
        <v>321953</v>
      </c>
    </row>
    <row r="25971" spans="1:3" ht="15.75" hidden="1" customHeight="1">
      <c r="A25971" s="13" t="s">
        <v>418</v>
      </c>
      <c r="B25971" s="13">
        <v>1867</v>
      </c>
      <c r="C25971" s="13">
        <v>325667</v>
      </c>
    </row>
    <row r="25972" spans="1:3" ht="15.75" hidden="1" customHeight="1">
      <c r="A25972" s="13" t="s">
        <v>418</v>
      </c>
      <c r="B25972" s="13">
        <v>1868</v>
      </c>
      <c r="C25972" s="13">
        <v>329423</v>
      </c>
    </row>
    <row r="25973" spans="1:3" ht="15.75" hidden="1" customHeight="1">
      <c r="A25973" s="13" t="s">
        <v>418</v>
      </c>
      <c r="B25973" s="13">
        <v>1869</v>
      </c>
      <c r="C25973" s="13">
        <v>333222</v>
      </c>
    </row>
    <row r="25974" spans="1:3" ht="15.75" hidden="1" customHeight="1">
      <c r="A25974" s="13" t="s">
        <v>418</v>
      </c>
      <c r="B25974" s="13">
        <v>1870</v>
      </c>
      <c r="C25974" s="13">
        <v>337064</v>
      </c>
    </row>
    <row r="25975" spans="1:3" ht="15.75" hidden="1" customHeight="1">
      <c r="A25975" s="13" t="s">
        <v>418</v>
      </c>
      <c r="B25975" s="13">
        <v>1871</v>
      </c>
      <c r="C25975" s="13">
        <v>340950</v>
      </c>
    </row>
    <row r="25976" spans="1:3" ht="15.75" hidden="1" customHeight="1">
      <c r="A25976" s="13" t="s">
        <v>418</v>
      </c>
      <c r="B25976" s="13">
        <v>1872</v>
      </c>
      <c r="C25976" s="13">
        <v>344880</v>
      </c>
    </row>
    <row r="25977" spans="1:3" ht="15.75" hidden="1" customHeight="1">
      <c r="A25977" s="13" t="s">
        <v>418</v>
      </c>
      <c r="B25977" s="13">
        <v>1873</v>
      </c>
      <c r="C25977" s="13">
        <v>348854</v>
      </c>
    </row>
    <row r="25978" spans="1:3" ht="15.75" hidden="1" customHeight="1">
      <c r="A25978" s="13" t="s">
        <v>418</v>
      </c>
      <c r="B25978" s="13">
        <v>1874</v>
      </c>
      <c r="C25978" s="13">
        <v>352874</v>
      </c>
    </row>
    <row r="25979" spans="1:3" ht="15.75" hidden="1" customHeight="1">
      <c r="A25979" s="13" t="s">
        <v>418</v>
      </c>
      <c r="B25979" s="13">
        <v>1875</v>
      </c>
      <c r="C25979" s="13">
        <v>356939</v>
      </c>
    </row>
    <row r="25980" spans="1:3" ht="15.75" hidden="1" customHeight="1">
      <c r="A25980" s="13" t="s">
        <v>418</v>
      </c>
      <c r="B25980" s="13">
        <v>1876</v>
      </c>
      <c r="C25980" s="13">
        <v>361050</v>
      </c>
    </row>
    <row r="25981" spans="1:3" ht="15.75" hidden="1" customHeight="1">
      <c r="A25981" s="13" t="s">
        <v>418</v>
      </c>
      <c r="B25981" s="13">
        <v>1877</v>
      </c>
      <c r="C25981" s="13">
        <v>365208</v>
      </c>
    </row>
    <row r="25982" spans="1:3" ht="15.75" hidden="1" customHeight="1">
      <c r="A25982" s="13" t="s">
        <v>418</v>
      </c>
      <c r="B25982" s="13">
        <v>1878</v>
      </c>
      <c r="C25982" s="13">
        <v>369413</v>
      </c>
    </row>
    <row r="25983" spans="1:3" ht="15.75" hidden="1" customHeight="1">
      <c r="A25983" s="13" t="s">
        <v>418</v>
      </c>
      <c r="B25983" s="13">
        <v>1879</v>
      </c>
      <c r="C25983" s="13">
        <v>373934</v>
      </c>
    </row>
    <row r="25984" spans="1:3" ht="15.75" hidden="1" customHeight="1">
      <c r="A25984" s="13" t="s">
        <v>418</v>
      </c>
      <c r="B25984" s="13">
        <v>1880</v>
      </c>
      <c r="C25984" s="13">
        <v>378777</v>
      </c>
    </row>
    <row r="25985" spans="1:3" ht="15.75" hidden="1" customHeight="1">
      <c r="A25985" s="13" t="s">
        <v>418</v>
      </c>
      <c r="B25985" s="13">
        <v>1881</v>
      </c>
      <c r="C25985" s="13">
        <v>383952</v>
      </c>
    </row>
    <row r="25986" spans="1:3" ht="15.75" hidden="1" customHeight="1">
      <c r="A25986" s="13" t="s">
        <v>418</v>
      </c>
      <c r="B25986" s="13">
        <v>1882</v>
      </c>
      <c r="C25986" s="13">
        <v>389467</v>
      </c>
    </row>
    <row r="25987" spans="1:3" ht="15.75" hidden="1" customHeight="1">
      <c r="A25987" s="13" t="s">
        <v>418</v>
      </c>
      <c r="B25987" s="13">
        <v>1883</v>
      </c>
      <c r="C25987" s="13">
        <v>395329</v>
      </c>
    </row>
    <row r="25988" spans="1:3" ht="15.75" hidden="1" customHeight="1">
      <c r="A25988" s="13" t="s">
        <v>418</v>
      </c>
      <c r="B25988" s="13">
        <v>1884</v>
      </c>
      <c r="C25988" s="13">
        <v>401280</v>
      </c>
    </row>
    <row r="25989" spans="1:3" ht="15.75" hidden="1" customHeight="1">
      <c r="A25989" s="13" t="s">
        <v>418</v>
      </c>
      <c r="B25989" s="13">
        <v>1885</v>
      </c>
      <c r="C25989" s="13">
        <v>407319</v>
      </c>
    </row>
    <row r="25990" spans="1:3" ht="15.75" hidden="1" customHeight="1">
      <c r="A25990" s="13" t="s">
        <v>418</v>
      </c>
      <c r="B25990" s="13">
        <v>1886</v>
      </c>
      <c r="C25990" s="13">
        <v>413448</v>
      </c>
    </row>
    <row r="25991" spans="1:3" ht="15.75" hidden="1" customHeight="1">
      <c r="A25991" s="13" t="s">
        <v>418</v>
      </c>
      <c r="B25991" s="13">
        <v>1887</v>
      </c>
      <c r="C25991" s="13">
        <v>419668</v>
      </c>
    </row>
    <row r="25992" spans="1:3" ht="15.75" hidden="1" customHeight="1">
      <c r="A25992" s="13" t="s">
        <v>418</v>
      </c>
      <c r="B25992" s="13">
        <v>1888</v>
      </c>
      <c r="C25992" s="13">
        <v>425982</v>
      </c>
    </row>
    <row r="25993" spans="1:3" ht="15.75" hidden="1" customHeight="1">
      <c r="A25993" s="13" t="s">
        <v>418</v>
      </c>
      <c r="B25993" s="13">
        <v>1889</v>
      </c>
      <c r="C25993" s="13">
        <v>432477</v>
      </c>
    </row>
    <row r="25994" spans="1:3" ht="15.75" hidden="1" customHeight="1">
      <c r="A25994" s="13" t="s">
        <v>418</v>
      </c>
      <c r="B25994" s="13">
        <v>1890</v>
      </c>
      <c r="C25994" s="13">
        <v>439158</v>
      </c>
    </row>
    <row r="25995" spans="1:3" ht="15.75" hidden="1" customHeight="1">
      <c r="A25995" s="13" t="s">
        <v>418</v>
      </c>
      <c r="B25995" s="13">
        <v>1891</v>
      </c>
      <c r="C25995" s="13">
        <v>446030</v>
      </c>
    </row>
    <row r="25996" spans="1:3" ht="15.75" hidden="1" customHeight="1">
      <c r="A25996" s="13" t="s">
        <v>418</v>
      </c>
      <c r="B25996" s="13">
        <v>1892</v>
      </c>
      <c r="C25996" s="13">
        <v>453097</v>
      </c>
    </row>
    <row r="25997" spans="1:3" ht="15.75" hidden="1" customHeight="1">
      <c r="A25997" s="13" t="s">
        <v>418</v>
      </c>
      <c r="B25997" s="13">
        <v>1893</v>
      </c>
      <c r="C25997" s="13">
        <v>460362</v>
      </c>
    </row>
    <row r="25998" spans="1:3" ht="15.75" hidden="1" customHeight="1">
      <c r="A25998" s="13" t="s">
        <v>418</v>
      </c>
      <c r="B25998" s="13">
        <v>1894</v>
      </c>
      <c r="C25998" s="13">
        <v>467744</v>
      </c>
    </row>
    <row r="25999" spans="1:3" ht="15.75" hidden="1" customHeight="1">
      <c r="A25999" s="13" t="s">
        <v>418</v>
      </c>
      <c r="B25999" s="13">
        <v>1895</v>
      </c>
      <c r="C25999" s="13">
        <v>475243</v>
      </c>
    </row>
    <row r="26000" spans="1:3" ht="15.75" hidden="1" customHeight="1">
      <c r="A26000" s="13" t="s">
        <v>418</v>
      </c>
      <c r="B26000" s="13">
        <v>1896</v>
      </c>
      <c r="C26000" s="13">
        <v>482861</v>
      </c>
    </row>
    <row r="26001" spans="1:3" ht="15.75" hidden="1" customHeight="1">
      <c r="A26001" s="13" t="s">
        <v>418</v>
      </c>
      <c r="B26001" s="13">
        <v>1897</v>
      </c>
      <c r="C26001" s="13">
        <v>490601</v>
      </c>
    </row>
    <row r="26002" spans="1:3" ht="15.75" hidden="1" customHeight="1">
      <c r="A26002" s="13" t="s">
        <v>418</v>
      </c>
      <c r="B26002" s="13">
        <v>1898</v>
      </c>
      <c r="C26002" s="13">
        <v>498463</v>
      </c>
    </row>
    <row r="26003" spans="1:3" ht="15.75" hidden="1" customHeight="1">
      <c r="A26003" s="13" t="s">
        <v>418</v>
      </c>
      <c r="B26003" s="13">
        <v>1899</v>
      </c>
      <c r="C26003" s="13">
        <v>506389</v>
      </c>
    </row>
    <row r="26004" spans="1:3" ht="15.75" hidden="1" customHeight="1">
      <c r="A26004" s="13" t="s">
        <v>418</v>
      </c>
      <c r="B26004" s="13">
        <v>1900</v>
      </c>
      <c r="C26004" s="13">
        <v>514376</v>
      </c>
    </row>
    <row r="26005" spans="1:3" ht="15.75" hidden="1" customHeight="1">
      <c r="A26005" s="13" t="s">
        <v>418</v>
      </c>
      <c r="B26005" s="13">
        <v>1901</v>
      </c>
      <c r="C26005" s="13">
        <v>522427</v>
      </c>
    </row>
    <row r="26006" spans="1:3" ht="15.75" hidden="1" customHeight="1">
      <c r="A26006" s="13" t="s">
        <v>418</v>
      </c>
      <c r="B26006" s="13">
        <v>1902</v>
      </c>
      <c r="C26006" s="13">
        <v>530539</v>
      </c>
    </row>
    <row r="26007" spans="1:3" ht="15.75" hidden="1" customHeight="1">
      <c r="A26007" s="13" t="s">
        <v>418</v>
      </c>
      <c r="B26007" s="13">
        <v>1903</v>
      </c>
      <c r="C26007" s="13">
        <v>538714</v>
      </c>
    </row>
    <row r="26008" spans="1:3" ht="15.75" hidden="1" customHeight="1">
      <c r="A26008" s="13" t="s">
        <v>418</v>
      </c>
      <c r="B26008" s="13">
        <v>1904</v>
      </c>
      <c r="C26008" s="13">
        <v>547013</v>
      </c>
    </row>
    <row r="26009" spans="1:3" ht="15.75" hidden="1" customHeight="1">
      <c r="A26009" s="13" t="s">
        <v>418</v>
      </c>
      <c r="B26009" s="13">
        <v>1905</v>
      </c>
      <c r="C26009" s="13">
        <v>555440</v>
      </c>
    </row>
    <row r="26010" spans="1:3" ht="15.75" hidden="1" customHeight="1">
      <c r="A26010" s="13" t="s">
        <v>418</v>
      </c>
      <c r="B26010" s="13">
        <v>1906</v>
      </c>
      <c r="C26010" s="13">
        <v>563995</v>
      </c>
    </row>
    <row r="26011" spans="1:3" ht="15.75" hidden="1" customHeight="1">
      <c r="A26011" s="13" t="s">
        <v>418</v>
      </c>
      <c r="B26011" s="13">
        <v>1907</v>
      </c>
      <c r="C26011" s="13">
        <v>572681</v>
      </c>
    </row>
    <row r="26012" spans="1:3" ht="15.75" hidden="1" customHeight="1">
      <c r="A26012" s="13" t="s">
        <v>418</v>
      </c>
      <c r="B26012" s="13">
        <v>1908</v>
      </c>
      <c r="C26012" s="13">
        <v>581500</v>
      </c>
    </row>
    <row r="26013" spans="1:3" ht="15.75" hidden="1" customHeight="1">
      <c r="A26013" s="13" t="s">
        <v>418</v>
      </c>
      <c r="B26013" s="13">
        <v>1909</v>
      </c>
      <c r="C26013" s="13">
        <v>590172</v>
      </c>
    </row>
    <row r="26014" spans="1:3" ht="15.75" hidden="1" customHeight="1">
      <c r="A26014" s="13" t="s">
        <v>418</v>
      </c>
      <c r="B26014" s="13">
        <v>1910</v>
      </c>
      <c r="C26014" s="13">
        <v>598690</v>
      </c>
    </row>
    <row r="26015" spans="1:3" ht="15.75" hidden="1" customHeight="1">
      <c r="A26015" s="13" t="s">
        <v>418</v>
      </c>
      <c r="B26015" s="13">
        <v>1911</v>
      </c>
      <c r="C26015" s="13">
        <v>607048</v>
      </c>
    </row>
    <row r="26016" spans="1:3" ht="15.75" hidden="1" customHeight="1">
      <c r="A26016" s="13" t="s">
        <v>418</v>
      </c>
      <c r="B26016" s="13">
        <v>1912</v>
      </c>
      <c r="C26016" s="13">
        <v>615240</v>
      </c>
    </row>
    <row r="26017" spans="1:3" ht="15.75" hidden="1" customHeight="1">
      <c r="A26017" s="13" t="s">
        <v>418</v>
      </c>
      <c r="B26017" s="13">
        <v>1913</v>
      </c>
      <c r="C26017" s="13">
        <v>623258</v>
      </c>
    </row>
    <row r="26018" spans="1:3" ht="15.75" hidden="1" customHeight="1">
      <c r="A26018" s="13" t="s">
        <v>418</v>
      </c>
      <c r="B26018" s="13">
        <v>1914</v>
      </c>
      <c r="C26018" s="13">
        <v>631380</v>
      </c>
    </row>
    <row r="26019" spans="1:3" ht="15.75" hidden="1" customHeight="1">
      <c r="A26019" s="13" t="s">
        <v>418</v>
      </c>
      <c r="B26019" s="13">
        <v>1915</v>
      </c>
      <c r="C26019" s="13">
        <v>639607</v>
      </c>
    </row>
    <row r="26020" spans="1:3" ht="15.75" hidden="1" customHeight="1">
      <c r="A26020" s="13" t="s">
        <v>418</v>
      </c>
      <c r="B26020" s="13">
        <v>1916</v>
      </c>
      <c r="C26020" s="13">
        <v>647939</v>
      </c>
    </row>
    <row r="26021" spans="1:3" ht="15.75" hidden="1" customHeight="1">
      <c r="A26021" s="13" t="s">
        <v>418</v>
      </c>
      <c r="B26021" s="13">
        <v>1917</v>
      </c>
      <c r="C26021" s="13">
        <v>656379</v>
      </c>
    </row>
    <row r="26022" spans="1:3" ht="15.75" hidden="1" customHeight="1">
      <c r="A26022" s="13" t="s">
        <v>418</v>
      </c>
      <c r="B26022" s="13">
        <v>1918</v>
      </c>
      <c r="C26022" s="13">
        <v>664048</v>
      </c>
    </row>
    <row r="26023" spans="1:3" ht="15.75" hidden="1" customHeight="1">
      <c r="A26023" s="13" t="s">
        <v>418</v>
      </c>
      <c r="B26023" s="13">
        <v>1919</v>
      </c>
      <c r="C26023" s="13">
        <v>671733</v>
      </c>
    </row>
    <row r="26024" spans="1:3" ht="15.75" hidden="1" customHeight="1">
      <c r="A26024" s="13" t="s">
        <v>418</v>
      </c>
      <c r="B26024" s="13">
        <v>1920</v>
      </c>
      <c r="C26024" s="13">
        <v>679435</v>
      </c>
    </row>
    <row r="26025" spans="1:3" ht="15.75" hidden="1" customHeight="1">
      <c r="A26025" s="13" t="s">
        <v>418</v>
      </c>
      <c r="B26025" s="13">
        <v>1921</v>
      </c>
      <c r="C26025" s="13">
        <v>687152</v>
      </c>
    </row>
    <row r="26026" spans="1:3" ht="15.75" hidden="1" customHeight="1">
      <c r="A26026" s="13" t="s">
        <v>418</v>
      </c>
      <c r="B26026" s="13">
        <v>1922</v>
      </c>
      <c r="C26026" s="13">
        <v>694884</v>
      </c>
    </row>
    <row r="26027" spans="1:3" ht="15.75" hidden="1" customHeight="1">
      <c r="A26027" s="13" t="s">
        <v>418</v>
      </c>
      <c r="B26027" s="13">
        <v>1923</v>
      </c>
      <c r="C26027" s="13">
        <v>702630</v>
      </c>
    </row>
    <row r="26028" spans="1:3" ht="15.75" hidden="1" customHeight="1">
      <c r="A26028" s="13" t="s">
        <v>418</v>
      </c>
      <c r="B26028" s="13">
        <v>1924</v>
      </c>
      <c r="C26028" s="13">
        <v>710462</v>
      </c>
    </row>
    <row r="26029" spans="1:3" ht="15.75" hidden="1" customHeight="1">
      <c r="A26029" s="13" t="s">
        <v>418</v>
      </c>
      <c r="B26029" s="13">
        <v>1925</v>
      </c>
      <c r="C26029" s="13">
        <v>718382</v>
      </c>
    </row>
    <row r="26030" spans="1:3" ht="15.75" hidden="1" customHeight="1">
      <c r="A26030" s="13" t="s">
        <v>418</v>
      </c>
      <c r="B26030" s="13">
        <v>1926</v>
      </c>
      <c r="C26030" s="13">
        <v>726390</v>
      </c>
    </row>
    <row r="26031" spans="1:3" ht="15.75" hidden="1" customHeight="1">
      <c r="A26031" s="13" t="s">
        <v>418</v>
      </c>
      <c r="B26031" s="13">
        <v>1927</v>
      </c>
      <c r="C26031" s="13">
        <v>734487</v>
      </c>
    </row>
    <row r="26032" spans="1:3" ht="15.75" hidden="1" customHeight="1">
      <c r="A26032" s="13" t="s">
        <v>418</v>
      </c>
      <c r="B26032" s="13">
        <v>1928</v>
      </c>
      <c r="C26032" s="13">
        <v>742675</v>
      </c>
    </row>
    <row r="26033" spans="1:3" ht="15.75" hidden="1" customHeight="1">
      <c r="A26033" s="13" t="s">
        <v>418</v>
      </c>
      <c r="B26033" s="13">
        <v>1929</v>
      </c>
      <c r="C26033" s="13">
        <v>751334</v>
      </c>
    </row>
    <row r="26034" spans="1:3" ht="15.75" hidden="1" customHeight="1">
      <c r="A26034" s="13" t="s">
        <v>418</v>
      </c>
      <c r="B26034" s="13">
        <v>1930</v>
      </c>
      <c r="C26034" s="13">
        <v>760476</v>
      </c>
    </row>
    <row r="26035" spans="1:3" ht="15.75" hidden="1" customHeight="1">
      <c r="A26035" s="13" t="s">
        <v>418</v>
      </c>
      <c r="B26035" s="13">
        <v>1931</v>
      </c>
      <c r="C26035" s="13">
        <v>770112</v>
      </c>
    </row>
    <row r="26036" spans="1:3" ht="15.75" hidden="1" customHeight="1">
      <c r="A26036" s="13" t="s">
        <v>418</v>
      </c>
      <c r="B26036" s="13">
        <v>1932</v>
      </c>
      <c r="C26036" s="13">
        <v>780251</v>
      </c>
    </row>
    <row r="26037" spans="1:3" ht="15.75" hidden="1" customHeight="1">
      <c r="A26037" s="13" t="s">
        <v>418</v>
      </c>
      <c r="B26037" s="13">
        <v>1933</v>
      </c>
      <c r="C26037" s="13">
        <v>790906</v>
      </c>
    </row>
    <row r="26038" spans="1:3" ht="15.75" hidden="1" customHeight="1">
      <c r="A26038" s="13" t="s">
        <v>418</v>
      </c>
      <c r="B26038" s="13">
        <v>1934</v>
      </c>
      <c r="C26038" s="13">
        <v>801706</v>
      </c>
    </row>
    <row r="26039" spans="1:3" ht="15.75" hidden="1" customHeight="1">
      <c r="A26039" s="13" t="s">
        <v>418</v>
      </c>
      <c r="B26039" s="13">
        <v>1935</v>
      </c>
      <c r="C26039" s="13">
        <v>812653</v>
      </c>
    </row>
    <row r="26040" spans="1:3" ht="15.75" hidden="1" customHeight="1">
      <c r="A26040" s="13" t="s">
        <v>418</v>
      </c>
      <c r="B26040" s="13">
        <v>1936</v>
      </c>
      <c r="C26040" s="13">
        <v>823750</v>
      </c>
    </row>
    <row r="26041" spans="1:3" ht="15.75" hidden="1" customHeight="1">
      <c r="A26041" s="13" t="s">
        <v>418</v>
      </c>
      <c r="B26041" s="13">
        <v>1937</v>
      </c>
      <c r="C26041" s="13">
        <v>834999</v>
      </c>
    </row>
    <row r="26042" spans="1:3" ht="15.75" hidden="1" customHeight="1">
      <c r="A26042" s="13" t="s">
        <v>418</v>
      </c>
      <c r="B26042" s="13">
        <v>1938</v>
      </c>
      <c r="C26042" s="13">
        <v>846401</v>
      </c>
    </row>
    <row r="26043" spans="1:3" ht="15.75" hidden="1" customHeight="1">
      <c r="A26043" s="13" t="s">
        <v>418</v>
      </c>
      <c r="B26043" s="13">
        <v>1939</v>
      </c>
      <c r="C26043" s="13">
        <v>860189</v>
      </c>
    </row>
    <row r="26044" spans="1:3" ht="15.75" hidden="1" customHeight="1">
      <c r="A26044" s="13" t="s">
        <v>418</v>
      </c>
      <c r="B26044" s="13">
        <v>1940</v>
      </c>
      <c r="C26044" s="13">
        <v>876455</v>
      </c>
    </row>
    <row r="26045" spans="1:3" ht="15.75" hidden="1" customHeight="1">
      <c r="A26045" s="13" t="s">
        <v>418</v>
      </c>
      <c r="B26045" s="13">
        <v>1941</v>
      </c>
      <c r="C26045" s="13">
        <v>895293</v>
      </c>
    </row>
    <row r="26046" spans="1:3" ht="15.75" hidden="1" customHeight="1">
      <c r="A26046" s="13" t="s">
        <v>418</v>
      </c>
      <c r="B26046" s="13">
        <v>1942</v>
      </c>
      <c r="C26046" s="13">
        <v>916801</v>
      </c>
    </row>
    <row r="26047" spans="1:3" ht="15.75" hidden="1" customHeight="1">
      <c r="A26047" s="13" t="s">
        <v>418</v>
      </c>
      <c r="B26047" s="13">
        <v>1943</v>
      </c>
      <c r="C26047" s="13">
        <v>941079</v>
      </c>
    </row>
    <row r="26048" spans="1:3" ht="15.75" hidden="1" customHeight="1">
      <c r="A26048" s="13" t="s">
        <v>418</v>
      </c>
      <c r="B26048" s="13">
        <v>1944</v>
      </c>
      <c r="C26048" s="13">
        <v>965999</v>
      </c>
    </row>
    <row r="26049" spans="1:4" ht="15.75" hidden="1" customHeight="1">
      <c r="A26049" s="13" t="s">
        <v>418</v>
      </c>
      <c r="B26049" s="13">
        <v>1945</v>
      </c>
      <c r="C26049" s="13">
        <v>991580</v>
      </c>
    </row>
    <row r="26050" spans="1:4" ht="15.75" hidden="1" customHeight="1">
      <c r="A26050" s="13" t="s">
        <v>418</v>
      </c>
      <c r="B26050" s="13">
        <v>1946</v>
      </c>
      <c r="C26050" s="13">
        <v>1017838</v>
      </c>
    </row>
    <row r="26051" spans="1:4" ht="15.75" hidden="1" customHeight="1">
      <c r="A26051" s="13" t="s">
        <v>418</v>
      </c>
      <c r="B26051" s="13">
        <v>1947</v>
      </c>
      <c r="C26051" s="13">
        <v>1044792</v>
      </c>
    </row>
    <row r="26052" spans="1:4" ht="15.75" hidden="1" customHeight="1">
      <c r="A26052" s="13" t="s">
        <v>418</v>
      </c>
      <c r="B26052" s="13">
        <v>1948</v>
      </c>
      <c r="C26052" s="13">
        <v>1072459</v>
      </c>
    </row>
    <row r="26053" spans="1:4" ht="15.75" hidden="1" customHeight="1">
      <c r="A26053" s="13" t="s">
        <v>418</v>
      </c>
      <c r="B26053" s="13">
        <v>1949</v>
      </c>
      <c r="C26053" s="13">
        <v>1101077</v>
      </c>
    </row>
    <row r="26054" spans="1:4" ht="15.75" hidden="1" customHeight="1">
      <c r="A26054" s="13" t="s">
        <v>418</v>
      </c>
      <c r="B26054" s="13">
        <v>1950</v>
      </c>
      <c r="C26054" s="13">
        <v>1130680</v>
      </c>
      <c r="D26054" s="13">
        <v>0.14299999999999999</v>
      </c>
    </row>
    <row r="26055" spans="1:4" ht="15.75" hidden="1" customHeight="1">
      <c r="A26055" s="13" t="s">
        <v>418</v>
      </c>
      <c r="B26055" s="13">
        <v>1951</v>
      </c>
      <c r="C26055" s="13">
        <v>1142851</v>
      </c>
      <c r="D26055" s="13">
        <v>0.16900000000000001</v>
      </c>
    </row>
    <row r="26056" spans="1:4" ht="15.75" hidden="1" customHeight="1">
      <c r="A26056" s="13" t="s">
        <v>418</v>
      </c>
      <c r="B26056" s="13">
        <v>1952</v>
      </c>
      <c r="C26056" s="13">
        <v>1157712</v>
      </c>
      <c r="D26056" s="13">
        <v>0.16500000000000001</v>
      </c>
    </row>
    <row r="26057" spans="1:4" ht="15.75" hidden="1" customHeight="1">
      <c r="A26057" s="13" t="s">
        <v>418</v>
      </c>
      <c r="B26057" s="13">
        <v>1953</v>
      </c>
      <c r="C26057" s="13">
        <v>1175868</v>
      </c>
      <c r="D26057" s="13">
        <v>0.249</v>
      </c>
    </row>
    <row r="26058" spans="1:4" ht="15.75" hidden="1" customHeight="1">
      <c r="A26058" s="13" t="s">
        <v>418</v>
      </c>
      <c r="B26058" s="13">
        <v>1954</v>
      </c>
      <c r="C26058" s="13">
        <v>1197861</v>
      </c>
      <c r="D26058" s="13">
        <v>0.3</v>
      </c>
    </row>
    <row r="26059" spans="1:4" ht="15.75" hidden="1" customHeight="1">
      <c r="A26059" s="13" t="s">
        <v>418</v>
      </c>
      <c r="B26059" s="13">
        <v>1955</v>
      </c>
      <c r="C26059" s="13">
        <v>1225697</v>
      </c>
      <c r="D26059" s="13">
        <v>0.42899999999999999</v>
      </c>
    </row>
    <row r="26060" spans="1:4" ht="15.75" hidden="1" customHeight="1">
      <c r="A26060" s="13" t="s">
        <v>418</v>
      </c>
      <c r="B26060" s="13">
        <v>1956</v>
      </c>
      <c r="C26060" s="13">
        <v>1259035</v>
      </c>
      <c r="D26060" s="13">
        <v>0.33</v>
      </c>
    </row>
    <row r="26061" spans="1:4" ht="15.75" hidden="1" customHeight="1">
      <c r="A26061" s="13" t="s">
        <v>418</v>
      </c>
      <c r="B26061" s="13">
        <v>1957</v>
      </c>
      <c r="C26061" s="13">
        <v>1295607</v>
      </c>
      <c r="D26061" s="13">
        <v>0.311</v>
      </c>
    </row>
    <row r="26062" spans="1:4" ht="15.75" hidden="1" customHeight="1">
      <c r="A26062" s="13" t="s">
        <v>418</v>
      </c>
      <c r="B26062" s="13">
        <v>1958</v>
      </c>
      <c r="C26062" s="13">
        <v>1335665</v>
      </c>
      <c r="D26062" s="13">
        <v>0.35199999999999998</v>
      </c>
    </row>
    <row r="26063" spans="1:4" ht="15.75" hidden="1" customHeight="1">
      <c r="A26063" s="13" t="s">
        <v>418</v>
      </c>
      <c r="B26063" s="13">
        <v>1959</v>
      </c>
      <c r="C26063" s="13">
        <v>1379414</v>
      </c>
      <c r="D26063" s="13">
        <v>0.432</v>
      </c>
    </row>
    <row r="26064" spans="1:4" ht="15.75" hidden="1" customHeight="1">
      <c r="A26064" s="13" t="s">
        <v>418</v>
      </c>
      <c r="B26064" s="13">
        <v>1960</v>
      </c>
      <c r="C26064" s="13">
        <v>1426984</v>
      </c>
      <c r="D26064" s="13">
        <v>0.69199999999999995</v>
      </c>
    </row>
    <row r="26065" spans="1:4" ht="15.75" hidden="1" customHeight="1">
      <c r="A26065" s="13" t="s">
        <v>418</v>
      </c>
      <c r="B26065" s="13">
        <v>1961</v>
      </c>
      <c r="C26065" s="13">
        <v>1478764</v>
      </c>
      <c r="D26065" s="13">
        <v>1.194</v>
      </c>
    </row>
    <row r="26066" spans="1:4" ht="15.75" hidden="1" customHeight="1">
      <c r="A26066" s="13" t="s">
        <v>418</v>
      </c>
      <c r="B26066" s="13">
        <v>1962</v>
      </c>
      <c r="C26066" s="13">
        <v>1535161</v>
      </c>
      <c r="D26066" s="13">
        <v>1.048</v>
      </c>
    </row>
    <row r="26067" spans="1:4" ht="15.75" hidden="1" customHeight="1">
      <c r="A26067" s="13" t="s">
        <v>418</v>
      </c>
      <c r="B26067" s="13">
        <v>1963</v>
      </c>
      <c r="C26067" s="13">
        <v>1594767</v>
      </c>
      <c r="D26067" s="13">
        <v>1.462</v>
      </c>
    </row>
    <row r="26068" spans="1:4" ht="15.75" hidden="1" customHeight="1">
      <c r="A26068" s="13" t="s">
        <v>418</v>
      </c>
      <c r="B26068" s="13">
        <v>1964</v>
      </c>
      <c r="C26068" s="13">
        <v>1652109</v>
      </c>
      <c r="D26068" s="13">
        <v>0.66300000000000003</v>
      </c>
    </row>
    <row r="26069" spans="1:4" ht="15.75" hidden="1" customHeight="1">
      <c r="A26069" s="13" t="s">
        <v>418</v>
      </c>
      <c r="B26069" s="13">
        <v>1965</v>
      </c>
      <c r="C26069" s="13">
        <v>1700074</v>
      </c>
      <c r="D26069" s="13">
        <v>1.0149999999999999</v>
      </c>
    </row>
    <row r="26070" spans="1:4" ht="15.75" hidden="1" customHeight="1">
      <c r="A26070" s="13" t="s">
        <v>418</v>
      </c>
      <c r="B26070" s="13">
        <v>1966</v>
      </c>
      <c r="C26070" s="13">
        <v>1739834</v>
      </c>
      <c r="D26070" s="13">
        <v>2.6269999999999998</v>
      </c>
    </row>
    <row r="26071" spans="1:4" ht="15.75" hidden="1" customHeight="1">
      <c r="A26071" s="13" t="s">
        <v>418</v>
      </c>
      <c r="B26071" s="13">
        <v>1967</v>
      </c>
      <c r="C26071" s="13">
        <v>1778581</v>
      </c>
      <c r="D26071" s="13">
        <v>18.492000000000001</v>
      </c>
    </row>
    <row r="26072" spans="1:4" ht="15.75" hidden="1" customHeight="1">
      <c r="A26072" s="13" t="s">
        <v>418</v>
      </c>
      <c r="B26072" s="13">
        <v>1968</v>
      </c>
      <c r="C26072" s="13">
        <v>1819403</v>
      </c>
      <c r="D26072" s="13">
        <v>30.114000000000001</v>
      </c>
    </row>
    <row r="26073" spans="1:4" ht="15.75" hidden="1" customHeight="1">
      <c r="A26073" s="13" t="s">
        <v>418</v>
      </c>
      <c r="B26073" s="13">
        <v>1969</v>
      </c>
      <c r="C26073" s="13">
        <v>1862827</v>
      </c>
      <c r="D26073" s="13">
        <v>35.521999999999998</v>
      </c>
    </row>
    <row r="26074" spans="1:4" ht="15.75" hidden="1" customHeight="1">
      <c r="A26074" s="13" t="s">
        <v>418</v>
      </c>
      <c r="B26074" s="13">
        <v>1970</v>
      </c>
      <c r="C26074" s="13">
        <v>1909179</v>
      </c>
      <c r="D26074" s="13">
        <v>32.305</v>
      </c>
    </row>
    <row r="26075" spans="1:4" ht="15.75" hidden="1" customHeight="1">
      <c r="A26075" s="13" t="s">
        <v>418</v>
      </c>
      <c r="B26075" s="13">
        <v>1971</v>
      </c>
      <c r="C26075" s="13">
        <v>1958326</v>
      </c>
      <c r="D26075" s="13">
        <v>21.628</v>
      </c>
    </row>
    <row r="26076" spans="1:4" ht="15.75" hidden="1" customHeight="1">
      <c r="A26076" s="13" t="s">
        <v>418</v>
      </c>
      <c r="B26076" s="13">
        <v>1972</v>
      </c>
      <c r="C26076" s="13">
        <v>2012804</v>
      </c>
      <c r="D26076" s="13">
        <v>15.22</v>
      </c>
    </row>
    <row r="26077" spans="1:4" ht="15.75" hidden="1" customHeight="1">
      <c r="A26077" s="13" t="s">
        <v>418</v>
      </c>
      <c r="B26077" s="13">
        <v>1973</v>
      </c>
      <c r="C26077" s="13">
        <v>2084268</v>
      </c>
      <c r="D26077" s="13">
        <v>14.574999999999999</v>
      </c>
    </row>
    <row r="26078" spans="1:4" ht="15.75" hidden="1" customHeight="1">
      <c r="A26078" s="13" t="s">
        <v>418</v>
      </c>
      <c r="B26078" s="13">
        <v>1974</v>
      </c>
      <c r="C26078" s="13">
        <v>2179453</v>
      </c>
      <c r="D26078" s="13">
        <v>9.3379999999999992</v>
      </c>
    </row>
    <row r="26079" spans="1:4" ht="15.75" hidden="1" customHeight="1">
      <c r="A26079" s="13" t="s">
        <v>418</v>
      </c>
      <c r="B26079" s="13">
        <v>1975</v>
      </c>
      <c r="C26079" s="13">
        <v>2291850</v>
      </c>
      <c r="D26079" s="13">
        <v>11.568</v>
      </c>
    </row>
    <row r="26080" spans="1:4" ht="15.75" hidden="1" customHeight="1">
      <c r="A26080" s="13" t="s">
        <v>418</v>
      </c>
      <c r="B26080" s="13">
        <v>1976</v>
      </c>
      <c r="C26080" s="13">
        <v>2413760</v>
      </c>
      <c r="D26080" s="13">
        <v>17.888000000000002</v>
      </c>
    </row>
    <row r="26081" spans="1:4" ht="15.75" hidden="1" customHeight="1">
      <c r="A26081" s="13" t="s">
        <v>418</v>
      </c>
      <c r="B26081" s="13">
        <v>1977</v>
      </c>
      <c r="C26081" s="13">
        <v>2541810</v>
      </c>
      <c r="D26081" s="13">
        <v>20.198</v>
      </c>
    </row>
    <row r="26082" spans="1:4" ht="15.75" hidden="1" customHeight="1">
      <c r="A26082" s="13" t="s">
        <v>418</v>
      </c>
      <c r="B26082" s="13">
        <v>1978</v>
      </c>
      <c r="C26082" s="13">
        <v>2676123</v>
      </c>
      <c r="D26082" s="13">
        <v>21.155000000000001</v>
      </c>
    </row>
    <row r="26083" spans="1:4" ht="15.75" hidden="1" customHeight="1">
      <c r="A26083" s="13" t="s">
        <v>418</v>
      </c>
      <c r="B26083" s="13">
        <v>1979</v>
      </c>
      <c r="C26083" s="13">
        <v>2816921</v>
      </c>
      <c r="D26083" s="13">
        <v>25.925999999999998</v>
      </c>
    </row>
    <row r="26084" spans="1:4" ht="15.75" hidden="1" customHeight="1">
      <c r="A26084" s="13" t="s">
        <v>418</v>
      </c>
      <c r="B26084" s="13">
        <v>1980</v>
      </c>
      <c r="C26084" s="13">
        <v>2962724</v>
      </c>
      <c r="D26084" s="13">
        <v>26.780999999999999</v>
      </c>
    </row>
    <row r="26085" spans="1:4" ht="15.75" hidden="1" customHeight="1">
      <c r="A26085" s="13" t="s">
        <v>418</v>
      </c>
      <c r="B26085" s="13">
        <v>1981</v>
      </c>
      <c r="C26085" s="13">
        <v>3112019</v>
      </c>
      <c r="D26085" s="13">
        <v>28.667999999999999</v>
      </c>
    </row>
    <row r="26086" spans="1:4" ht="15.75" hidden="1" customHeight="1">
      <c r="A26086" s="13" t="s">
        <v>418</v>
      </c>
      <c r="B26086" s="13">
        <v>1982</v>
      </c>
      <c r="C26086" s="13">
        <v>3265461</v>
      </c>
      <c r="D26086" s="13">
        <v>30.565000000000001</v>
      </c>
    </row>
    <row r="26087" spans="1:4" ht="15.75" hidden="1" customHeight="1">
      <c r="A26087" s="13" t="s">
        <v>418</v>
      </c>
      <c r="B26087" s="13">
        <v>1983</v>
      </c>
      <c r="C26087" s="13">
        <v>3423595</v>
      </c>
      <c r="D26087" s="13">
        <v>30.146000000000001</v>
      </c>
    </row>
    <row r="26088" spans="1:4" ht="15.75" hidden="1" customHeight="1">
      <c r="A26088" s="13" t="s">
        <v>418</v>
      </c>
      <c r="B26088" s="13">
        <v>1984</v>
      </c>
      <c r="C26088" s="13">
        <v>3564551</v>
      </c>
      <c r="D26088" s="13">
        <v>28.276</v>
      </c>
    </row>
    <row r="26089" spans="1:4" ht="15.75" hidden="1" customHeight="1">
      <c r="A26089" s="13" t="s">
        <v>418</v>
      </c>
      <c r="B26089" s="13">
        <v>1985</v>
      </c>
      <c r="C26089" s="13">
        <v>3684318</v>
      </c>
      <c r="D26089" s="13">
        <v>31.001999999999999</v>
      </c>
    </row>
    <row r="26090" spans="1:4" ht="15.75" hidden="1" customHeight="1">
      <c r="A26090" s="13" t="s">
        <v>418</v>
      </c>
      <c r="B26090" s="13">
        <v>1986</v>
      </c>
      <c r="C26090" s="13">
        <v>3800115</v>
      </c>
      <c r="D26090" s="13">
        <v>33.895000000000003</v>
      </c>
    </row>
    <row r="26091" spans="1:4" ht="15.75" hidden="1" customHeight="1">
      <c r="A26091" s="13" t="s">
        <v>418</v>
      </c>
      <c r="B26091" s="13">
        <v>1987</v>
      </c>
      <c r="C26091" s="13">
        <v>3911950</v>
      </c>
      <c r="D26091" s="13">
        <v>32.347999999999999</v>
      </c>
    </row>
    <row r="26092" spans="1:4" ht="15.75" hidden="1" customHeight="1">
      <c r="A26092" s="13" t="s">
        <v>418</v>
      </c>
      <c r="B26092" s="13">
        <v>1988</v>
      </c>
      <c r="C26092" s="13">
        <v>4021580</v>
      </c>
      <c r="D26092" s="13">
        <v>36.159999999999997</v>
      </c>
    </row>
    <row r="26093" spans="1:4" ht="15.75" hidden="1" customHeight="1">
      <c r="A26093" s="13" t="s">
        <v>418</v>
      </c>
      <c r="B26093" s="13">
        <v>1989</v>
      </c>
      <c r="C26093" s="13">
        <v>4130046</v>
      </c>
      <c r="D26093" s="13">
        <v>37.069000000000003</v>
      </c>
    </row>
    <row r="26094" spans="1:4" ht="15.75" hidden="1" customHeight="1">
      <c r="A26094" s="13" t="s">
        <v>418</v>
      </c>
      <c r="B26094" s="13">
        <v>1990</v>
      </c>
      <c r="C26094" s="13">
        <v>4236988</v>
      </c>
      <c r="D26094" s="13">
        <v>36.514000000000003</v>
      </c>
    </row>
    <row r="26095" spans="1:4" ht="15.75" hidden="1" customHeight="1">
      <c r="A26095" s="13" t="s">
        <v>418</v>
      </c>
      <c r="B26095" s="13">
        <v>1991</v>
      </c>
      <c r="C26095" s="13">
        <v>4341979</v>
      </c>
      <c r="D26095" s="13">
        <v>42.62</v>
      </c>
    </row>
    <row r="26096" spans="1:4" ht="15.75" hidden="1" customHeight="1">
      <c r="A26096" s="13" t="s">
        <v>418</v>
      </c>
      <c r="B26096" s="13">
        <v>1992</v>
      </c>
      <c r="C26096" s="13">
        <v>4444827</v>
      </c>
      <c r="D26096" s="13">
        <v>37.024000000000001</v>
      </c>
    </row>
    <row r="26097" spans="1:4" ht="15.75" hidden="1" customHeight="1">
      <c r="A26097" s="13" t="s">
        <v>418</v>
      </c>
      <c r="B26097" s="13">
        <v>1993</v>
      </c>
      <c r="C26097" s="13">
        <v>4544972</v>
      </c>
      <c r="D26097" s="13">
        <v>38.707999999999998</v>
      </c>
    </row>
    <row r="26098" spans="1:4" ht="15.75" hidden="1" customHeight="1">
      <c r="A26098" s="13" t="s">
        <v>418</v>
      </c>
      <c r="B26098" s="13">
        <v>1994</v>
      </c>
      <c r="C26098" s="13">
        <v>4641297</v>
      </c>
      <c r="D26098" s="13">
        <v>43.752000000000002</v>
      </c>
    </row>
    <row r="26099" spans="1:4" ht="15.75" hidden="1" customHeight="1">
      <c r="A26099" s="13" t="s">
        <v>418</v>
      </c>
      <c r="B26099" s="13">
        <v>1995</v>
      </c>
      <c r="C26099" s="13">
        <v>4733065</v>
      </c>
      <c r="D26099" s="13">
        <v>45.69</v>
      </c>
    </row>
    <row r="26100" spans="1:4" ht="15.75" hidden="1" customHeight="1">
      <c r="A26100" s="13" t="s">
        <v>418</v>
      </c>
      <c r="B26100" s="13">
        <v>1996</v>
      </c>
      <c r="C26100" s="13">
        <v>4820077</v>
      </c>
      <c r="D26100" s="13">
        <v>44.514000000000003</v>
      </c>
    </row>
    <row r="26101" spans="1:4" ht="15.75" hidden="1" customHeight="1">
      <c r="A26101" s="13" t="s">
        <v>418</v>
      </c>
      <c r="B26101" s="13">
        <v>1997</v>
      </c>
      <c r="C26101" s="13">
        <v>4902348</v>
      </c>
      <c r="D26101" s="13">
        <v>45.506</v>
      </c>
    </row>
    <row r="26102" spans="1:4" ht="15.75" hidden="1" customHeight="1">
      <c r="A26102" s="13" t="s">
        <v>418</v>
      </c>
      <c r="B26102" s="13">
        <v>1998</v>
      </c>
      <c r="C26102" s="13">
        <v>4980968</v>
      </c>
      <c r="D26102" s="13">
        <v>45.808</v>
      </c>
    </row>
    <row r="26103" spans="1:4" ht="15.75" hidden="1" customHeight="1">
      <c r="A26103" s="13" t="s">
        <v>418</v>
      </c>
      <c r="B26103" s="13">
        <v>1999</v>
      </c>
      <c r="C26103" s="13">
        <v>5058000</v>
      </c>
      <c r="D26103" s="13">
        <v>45.055</v>
      </c>
    </row>
    <row r="26104" spans="1:4" ht="15.75" hidden="1" customHeight="1">
      <c r="A26104" s="13" t="s">
        <v>418</v>
      </c>
      <c r="B26104" s="13">
        <v>2000</v>
      </c>
      <c r="C26104" s="13">
        <v>5154789</v>
      </c>
      <c r="D26104" s="13">
        <v>47.515000000000001</v>
      </c>
    </row>
    <row r="26105" spans="1:4" ht="15.75" hidden="1" customHeight="1">
      <c r="A26105" s="13" t="s">
        <v>418</v>
      </c>
      <c r="B26105" s="13">
        <v>2001</v>
      </c>
      <c r="C26105" s="13">
        <v>5275920</v>
      </c>
      <c r="D26105" s="13">
        <v>48.463000000000001</v>
      </c>
    </row>
    <row r="26106" spans="1:4" ht="15.75" hidden="1" customHeight="1">
      <c r="A26106" s="13" t="s">
        <v>418</v>
      </c>
      <c r="B26106" s="13">
        <v>2002</v>
      </c>
      <c r="C26106" s="13">
        <v>5405326</v>
      </c>
      <c r="D26106" s="13">
        <v>48.186</v>
      </c>
    </row>
    <row r="26107" spans="1:4" ht="15.75" hidden="1" customHeight="1">
      <c r="A26107" s="13" t="s">
        <v>418</v>
      </c>
      <c r="B26107" s="13">
        <v>2003</v>
      </c>
      <c r="C26107" s="13">
        <v>5542650</v>
      </c>
      <c r="D26107" s="13">
        <v>49.473999999999997</v>
      </c>
    </row>
    <row r="26108" spans="1:4" ht="15.75" hidden="1" customHeight="1">
      <c r="A26108" s="13" t="s">
        <v>418</v>
      </c>
      <c r="B26108" s="13">
        <v>2004</v>
      </c>
      <c r="C26108" s="13">
        <v>5687561</v>
      </c>
      <c r="D26108" s="13">
        <v>50.628999999999998</v>
      </c>
    </row>
    <row r="26109" spans="1:4" ht="15.75" hidden="1" customHeight="1">
      <c r="A26109" s="13" t="s">
        <v>418</v>
      </c>
      <c r="B26109" s="13">
        <v>2005</v>
      </c>
      <c r="C26109" s="13">
        <v>5837994</v>
      </c>
      <c r="D26109" s="13">
        <v>56.988999999999997</v>
      </c>
    </row>
    <row r="26110" spans="1:4" ht="15.75" hidden="1" customHeight="1">
      <c r="A26110" s="13" t="s">
        <v>418</v>
      </c>
      <c r="B26110" s="13">
        <v>2006</v>
      </c>
      <c r="C26110" s="13">
        <v>5973372</v>
      </c>
      <c r="D26110" s="13">
        <v>53.256</v>
      </c>
    </row>
    <row r="26111" spans="1:4" ht="15.75" hidden="1" customHeight="1">
      <c r="A26111" s="13" t="s">
        <v>418</v>
      </c>
      <c r="B26111" s="13">
        <v>2007</v>
      </c>
      <c r="C26111" s="13">
        <v>6097177</v>
      </c>
      <c r="D26111" s="13">
        <v>49.976999999999997</v>
      </c>
    </row>
    <row r="26112" spans="1:4" ht="15.75" hidden="1" customHeight="1">
      <c r="A26112" s="13" t="s">
        <v>418</v>
      </c>
      <c r="B26112" s="13">
        <v>2008</v>
      </c>
      <c r="C26112" s="13">
        <v>6228377</v>
      </c>
      <c r="D26112" s="13">
        <v>53.591000000000001</v>
      </c>
    </row>
    <row r="26113" spans="1:4" ht="15.75" hidden="1" customHeight="1">
      <c r="A26113" s="13" t="s">
        <v>418</v>
      </c>
      <c r="B26113" s="13">
        <v>2009</v>
      </c>
      <c r="C26113" s="13">
        <v>6360194</v>
      </c>
      <c r="D26113" s="13">
        <v>53.121000000000002</v>
      </c>
    </row>
    <row r="26114" spans="1:4" ht="15.75" hidden="1" customHeight="1">
      <c r="A26114" s="13" t="s">
        <v>418</v>
      </c>
      <c r="B26114" s="13">
        <v>2010</v>
      </c>
      <c r="C26114" s="13">
        <v>6491991</v>
      </c>
      <c r="D26114" s="13">
        <v>60.652999999999999</v>
      </c>
    </row>
    <row r="26115" spans="1:4" ht="15.75" hidden="1" customHeight="1">
      <c r="A26115" s="13" t="s">
        <v>418</v>
      </c>
      <c r="B26115" s="13">
        <v>2011</v>
      </c>
      <c r="C26115" s="13">
        <v>6188135</v>
      </c>
      <c r="D26115" s="13">
        <v>49.212000000000003</v>
      </c>
    </row>
    <row r="26116" spans="1:4" ht="15.75" hidden="1" customHeight="1">
      <c r="A26116" s="13" t="s">
        <v>418</v>
      </c>
      <c r="B26116" s="13">
        <v>2012</v>
      </c>
      <c r="C26116" s="13">
        <v>5869880</v>
      </c>
      <c r="D26116" s="13">
        <v>55.279000000000003</v>
      </c>
    </row>
    <row r="26117" spans="1:4" ht="15.75" hidden="1" customHeight="1">
      <c r="A26117" s="13" t="s">
        <v>418</v>
      </c>
      <c r="B26117" s="13">
        <v>2013</v>
      </c>
      <c r="C26117" s="13">
        <v>5985228</v>
      </c>
      <c r="D26117" s="13">
        <v>43.457999999999998</v>
      </c>
    </row>
    <row r="26118" spans="1:4" ht="15.75" hidden="1" customHeight="1">
      <c r="A26118" s="13" t="s">
        <v>418</v>
      </c>
      <c r="B26118" s="13">
        <v>2014</v>
      </c>
      <c r="C26118" s="13">
        <v>6097767</v>
      </c>
      <c r="D26118" s="13">
        <v>60.601999999999997</v>
      </c>
    </row>
    <row r="26119" spans="1:4" ht="15.75" hidden="1" customHeight="1">
      <c r="A26119" s="13" t="s">
        <v>418</v>
      </c>
      <c r="B26119" s="13">
        <v>2015</v>
      </c>
      <c r="C26119" s="13">
        <v>6192241</v>
      </c>
      <c r="D26119" s="13">
        <v>54.551000000000002</v>
      </c>
    </row>
    <row r="26120" spans="1:4" ht="15.75" hidden="1" customHeight="1">
      <c r="A26120" s="13" t="s">
        <v>418</v>
      </c>
      <c r="B26120" s="13">
        <v>2016</v>
      </c>
      <c r="C26120" s="13">
        <v>6282202</v>
      </c>
      <c r="D26120" s="13">
        <v>51.649000000000001</v>
      </c>
    </row>
    <row r="26121" spans="1:4" ht="15.75" hidden="1" customHeight="1">
      <c r="A26121" s="13" t="s">
        <v>418</v>
      </c>
      <c r="B26121" s="13">
        <v>2017</v>
      </c>
      <c r="C26121" s="13">
        <v>6378267</v>
      </c>
      <c r="D26121" s="13">
        <v>53.436999999999998</v>
      </c>
    </row>
    <row r="26122" spans="1:4" ht="15.75" hidden="1" customHeight="1">
      <c r="A26122" s="13" t="s">
        <v>418</v>
      </c>
      <c r="B26122" s="13">
        <v>2018</v>
      </c>
      <c r="C26122" s="13">
        <v>6477791</v>
      </c>
      <c r="D26122" s="13">
        <v>54.015999999999998</v>
      </c>
    </row>
    <row r="26123" spans="1:4" ht="15.75" hidden="1" customHeight="1">
      <c r="A26123" s="13" t="s">
        <v>418</v>
      </c>
      <c r="B26123" s="13">
        <v>2019</v>
      </c>
      <c r="C26123" s="13">
        <v>6569085</v>
      </c>
      <c r="D26123" s="13">
        <v>69.244</v>
      </c>
    </row>
    <row r="26124" spans="1:4" ht="15.75" hidden="1" customHeight="1">
      <c r="A26124" s="13" t="s">
        <v>418</v>
      </c>
      <c r="B26124" s="13">
        <v>2020</v>
      </c>
      <c r="C26124" s="13">
        <v>6653946</v>
      </c>
      <c r="D26124" s="13">
        <v>58.564999999999998</v>
      </c>
    </row>
    <row r="26125" spans="1:4" ht="15.75" hidden="1" customHeight="1">
      <c r="A26125" s="13" t="s">
        <v>418</v>
      </c>
      <c r="B26125" s="13">
        <v>2021</v>
      </c>
      <c r="C26125" s="13">
        <v>6735280</v>
      </c>
      <c r="D26125" s="13">
        <v>74.525000000000006</v>
      </c>
    </row>
    <row r="26126" spans="1:4" ht="15.75" hidden="1" customHeight="1">
      <c r="A26126" s="13" t="s">
        <v>419</v>
      </c>
      <c r="B26126" s="13">
        <v>1851</v>
      </c>
      <c r="C26126" s="13">
        <v>7234</v>
      </c>
    </row>
    <row r="26127" spans="1:4" ht="15.75" hidden="1" customHeight="1">
      <c r="A26127" s="13" t="s">
        <v>419</v>
      </c>
      <c r="B26127" s="13">
        <v>1852</v>
      </c>
      <c r="C26127" s="13">
        <v>7287</v>
      </c>
    </row>
    <row r="26128" spans="1:4" ht="15.75" hidden="1" customHeight="1">
      <c r="A26128" s="13" t="s">
        <v>419</v>
      </c>
      <c r="B26128" s="13">
        <v>1853</v>
      </c>
      <c r="C26128" s="13">
        <v>7340</v>
      </c>
    </row>
    <row r="26129" spans="1:3" ht="15.75" hidden="1" customHeight="1">
      <c r="A26129" s="13" t="s">
        <v>419</v>
      </c>
      <c r="B26129" s="13">
        <v>1854</v>
      </c>
      <c r="C26129" s="13">
        <v>7393</v>
      </c>
    </row>
    <row r="26130" spans="1:3" ht="15.75" hidden="1" customHeight="1">
      <c r="A26130" s="13" t="s">
        <v>419</v>
      </c>
      <c r="B26130" s="13">
        <v>1855</v>
      </c>
      <c r="C26130" s="13">
        <v>7447</v>
      </c>
    </row>
    <row r="26131" spans="1:3" ht="15.75" hidden="1" customHeight="1">
      <c r="A26131" s="13" t="s">
        <v>419</v>
      </c>
      <c r="B26131" s="13">
        <v>1856</v>
      </c>
      <c r="C26131" s="13">
        <v>7502</v>
      </c>
    </row>
    <row r="26132" spans="1:3" ht="15.75" hidden="1" customHeight="1">
      <c r="A26132" s="13" t="s">
        <v>419</v>
      </c>
      <c r="B26132" s="13">
        <v>1857</v>
      </c>
      <c r="C26132" s="13">
        <v>7556</v>
      </c>
    </row>
    <row r="26133" spans="1:3" ht="15.75" hidden="1" customHeight="1">
      <c r="A26133" s="13" t="s">
        <v>419</v>
      </c>
      <c r="B26133" s="13">
        <v>1858</v>
      </c>
      <c r="C26133" s="13">
        <v>7612</v>
      </c>
    </row>
    <row r="26134" spans="1:3" ht="15.75" hidden="1" customHeight="1">
      <c r="A26134" s="13" t="s">
        <v>419</v>
      </c>
      <c r="B26134" s="13">
        <v>1859</v>
      </c>
      <c r="C26134" s="13">
        <v>7667</v>
      </c>
    </row>
    <row r="26135" spans="1:3" ht="15.75" hidden="1" customHeight="1">
      <c r="A26135" s="13" t="s">
        <v>419</v>
      </c>
      <c r="B26135" s="13">
        <v>1860</v>
      </c>
      <c r="C26135" s="13">
        <v>7723</v>
      </c>
    </row>
    <row r="26136" spans="1:3" ht="15.75" hidden="1" customHeight="1">
      <c r="A26136" s="13" t="s">
        <v>419</v>
      </c>
      <c r="B26136" s="13">
        <v>1861</v>
      </c>
      <c r="C26136" s="13">
        <v>7779</v>
      </c>
    </row>
    <row r="26137" spans="1:3" ht="15.75" hidden="1" customHeight="1">
      <c r="A26137" s="13" t="s">
        <v>419</v>
      </c>
      <c r="B26137" s="13">
        <v>1862</v>
      </c>
      <c r="C26137" s="13">
        <v>7836</v>
      </c>
    </row>
    <row r="26138" spans="1:3" ht="15.75" hidden="1" customHeight="1">
      <c r="A26138" s="13" t="s">
        <v>419</v>
      </c>
      <c r="B26138" s="13">
        <v>1863</v>
      </c>
      <c r="C26138" s="13">
        <v>7893</v>
      </c>
    </row>
    <row r="26139" spans="1:3" ht="15.75" hidden="1" customHeight="1">
      <c r="A26139" s="13" t="s">
        <v>419</v>
      </c>
      <c r="B26139" s="13">
        <v>1864</v>
      </c>
      <c r="C26139" s="13">
        <v>7951</v>
      </c>
    </row>
    <row r="26140" spans="1:3" ht="15.75" hidden="1" customHeight="1">
      <c r="A26140" s="13" t="s">
        <v>419</v>
      </c>
      <c r="B26140" s="13">
        <v>1865</v>
      </c>
      <c r="C26140" s="13">
        <v>8009</v>
      </c>
    </row>
    <row r="26141" spans="1:3" ht="15.75" hidden="1" customHeight="1">
      <c r="A26141" s="13" t="s">
        <v>419</v>
      </c>
      <c r="B26141" s="13">
        <v>1866</v>
      </c>
      <c r="C26141" s="13">
        <v>8068</v>
      </c>
    </row>
    <row r="26142" spans="1:3" ht="15.75" hidden="1" customHeight="1">
      <c r="A26142" s="13" t="s">
        <v>419</v>
      </c>
      <c r="B26142" s="13">
        <v>1867</v>
      </c>
      <c r="C26142" s="13">
        <v>8126</v>
      </c>
    </row>
    <row r="26143" spans="1:3" ht="15.75" hidden="1" customHeight="1">
      <c r="A26143" s="13" t="s">
        <v>419</v>
      </c>
      <c r="B26143" s="13">
        <v>1868</v>
      </c>
      <c r="C26143" s="13">
        <v>8186</v>
      </c>
    </row>
    <row r="26144" spans="1:3" ht="15.75" hidden="1" customHeight="1">
      <c r="A26144" s="13" t="s">
        <v>419</v>
      </c>
      <c r="B26144" s="13">
        <v>1869</v>
      </c>
      <c r="C26144" s="13">
        <v>8246</v>
      </c>
    </row>
    <row r="26145" spans="1:3" ht="15.75" hidden="1" customHeight="1">
      <c r="A26145" s="13" t="s">
        <v>419</v>
      </c>
      <c r="B26145" s="13">
        <v>1870</v>
      </c>
      <c r="C26145" s="13">
        <v>8306</v>
      </c>
    </row>
    <row r="26146" spans="1:3" ht="15.75" hidden="1" customHeight="1">
      <c r="A26146" s="13" t="s">
        <v>419</v>
      </c>
      <c r="B26146" s="13">
        <v>1871</v>
      </c>
      <c r="C26146" s="13">
        <v>8366</v>
      </c>
    </row>
    <row r="26147" spans="1:3" ht="15.75" hidden="1" customHeight="1">
      <c r="A26147" s="13" t="s">
        <v>419</v>
      </c>
      <c r="B26147" s="13">
        <v>1872</v>
      </c>
      <c r="C26147" s="13">
        <v>8427</v>
      </c>
    </row>
    <row r="26148" spans="1:3" ht="15.75" hidden="1" customHeight="1">
      <c r="A26148" s="13" t="s">
        <v>419</v>
      </c>
      <c r="B26148" s="13">
        <v>1873</v>
      </c>
      <c r="C26148" s="13">
        <v>8489</v>
      </c>
    </row>
    <row r="26149" spans="1:3" ht="15.75" hidden="1" customHeight="1">
      <c r="A26149" s="13" t="s">
        <v>419</v>
      </c>
      <c r="B26149" s="13">
        <v>1874</v>
      </c>
      <c r="C26149" s="13">
        <v>8551</v>
      </c>
    </row>
    <row r="26150" spans="1:3" ht="15.75" hidden="1" customHeight="1">
      <c r="A26150" s="13" t="s">
        <v>419</v>
      </c>
      <c r="B26150" s="13">
        <v>1875</v>
      </c>
      <c r="C26150" s="13">
        <v>8613</v>
      </c>
    </row>
    <row r="26151" spans="1:3" ht="15.75" hidden="1" customHeight="1">
      <c r="A26151" s="13" t="s">
        <v>419</v>
      </c>
      <c r="B26151" s="13">
        <v>1876</v>
      </c>
      <c r="C26151" s="13">
        <v>8676</v>
      </c>
    </row>
    <row r="26152" spans="1:3" ht="15.75" hidden="1" customHeight="1">
      <c r="A26152" s="13" t="s">
        <v>419</v>
      </c>
      <c r="B26152" s="13">
        <v>1877</v>
      </c>
      <c r="C26152" s="13">
        <v>8739</v>
      </c>
    </row>
    <row r="26153" spans="1:3" ht="15.75" hidden="1" customHeight="1">
      <c r="A26153" s="13" t="s">
        <v>419</v>
      </c>
      <c r="B26153" s="13">
        <v>1878</v>
      </c>
      <c r="C26153" s="13">
        <v>8803</v>
      </c>
    </row>
    <row r="26154" spans="1:3" ht="15.75" hidden="1" customHeight="1">
      <c r="A26154" s="13" t="s">
        <v>419</v>
      </c>
      <c r="B26154" s="13">
        <v>1879</v>
      </c>
      <c r="C26154" s="13">
        <v>8868</v>
      </c>
    </row>
    <row r="26155" spans="1:3" ht="15.75" hidden="1" customHeight="1">
      <c r="A26155" s="13" t="s">
        <v>419</v>
      </c>
      <c r="B26155" s="13">
        <v>1880</v>
      </c>
      <c r="C26155" s="13">
        <v>8932</v>
      </c>
    </row>
    <row r="26156" spans="1:3" ht="15.75" hidden="1" customHeight="1">
      <c r="A26156" s="13" t="s">
        <v>419</v>
      </c>
      <c r="B26156" s="13">
        <v>1881</v>
      </c>
      <c r="C26156" s="13">
        <v>8997</v>
      </c>
    </row>
    <row r="26157" spans="1:3" ht="15.75" hidden="1" customHeight="1">
      <c r="A26157" s="13" t="s">
        <v>419</v>
      </c>
      <c r="B26157" s="13">
        <v>1882</v>
      </c>
      <c r="C26157" s="13">
        <v>9063</v>
      </c>
    </row>
    <row r="26158" spans="1:3" ht="15.75" hidden="1" customHeight="1">
      <c r="A26158" s="13" t="s">
        <v>419</v>
      </c>
      <c r="B26158" s="13">
        <v>1883</v>
      </c>
      <c r="C26158" s="13">
        <v>9129</v>
      </c>
    </row>
    <row r="26159" spans="1:3" ht="15.75" hidden="1" customHeight="1">
      <c r="A26159" s="13" t="s">
        <v>419</v>
      </c>
      <c r="B26159" s="13">
        <v>1884</v>
      </c>
      <c r="C26159" s="13">
        <v>9196</v>
      </c>
    </row>
    <row r="26160" spans="1:3" ht="15.75" hidden="1" customHeight="1">
      <c r="A26160" s="13" t="s">
        <v>419</v>
      </c>
      <c r="B26160" s="13">
        <v>1885</v>
      </c>
      <c r="C26160" s="13">
        <v>9263</v>
      </c>
    </row>
    <row r="26161" spans="1:3" ht="15.75" hidden="1" customHeight="1">
      <c r="A26161" s="13" t="s">
        <v>419</v>
      </c>
      <c r="B26161" s="13">
        <v>1886</v>
      </c>
      <c r="C26161" s="13">
        <v>9331</v>
      </c>
    </row>
    <row r="26162" spans="1:3" ht="15.75" hidden="1" customHeight="1">
      <c r="A26162" s="13" t="s">
        <v>419</v>
      </c>
      <c r="B26162" s="13">
        <v>1887</v>
      </c>
      <c r="C26162" s="13">
        <v>9399</v>
      </c>
    </row>
    <row r="26163" spans="1:3" ht="15.75" hidden="1" customHeight="1">
      <c r="A26163" s="13" t="s">
        <v>419</v>
      </c>
      <c r="B26163" s="13">
        <v>1888</v>
      </c>
      <c r="C26163" s="13">
        <v>9467</v>
      </c>
    </row>
    <row r="26164" spans="1:3" ht="15.75" hidden="1" customHeight="1">
      <c r="A26164" s="13" t="s">
        <v>419</v>
      </c>
      <c r="B26164" s="13">
        <v>1889</v>
      </c>
      <c r="C26164" s="13">
        <v>9536</v>
      </c>
    </row>
    <row r="26165" spans="1:3" ht="15.75" hidden="1" customHeight="1">
      <c r="A26165" s="13" t="s">
        <v>419</v>
      </c>
      <c r="B26165" s="13">
        <v>1890</v>
      </c>
      <c r="C26165" s="13">
        <v>9606</v>
      </c>
    </row>
    <row r="26166" spans="1:3" ht="15.75" hidden="1" customHeight="1">
      <c r="A26166" s="13" t="s">
        <v>419</v>
      </c>
      <c r="B26166" s="13">
        <v>1891</v>
      </c>
      <c r="C26166" s="13">
        <v>9676</v>
      </c>
    </row>
    <row r="26167" spans="1:3" ht="15.75" hidden="1" customHeight="1">
      <c r="A26167" s="13" t="s">
        <v>419</v>
      </c>
      <c r="B26167" s="13">
        <v>1892</v>
      </c>
      <c r="C26167" s="13">
        <v>9747</v>
      </c>
    </row>
    <row r="26168" spans="1:3" ht="15.75" hidden="1" customHeight="1">
      <c r="A26168" s="13" t="s">
        <v>419</v>
      </c>
      <c r="B26168" s="13">
        <v>1893</v>
      </c>
      <c r="C26168" s="13">
        <v>9818</v>
      </c>
    </row>
    <row r="26169" spans="1:3" ht="15.75" hidden="1" customHeight="1">
      <c r="A26169" s="13" t="s">
        <v>419</v>
      </c>
      <c r="B26169" s="13">
        <v>1894</v>
      </c>
      <c r="C26169" s="13">
        <v>9890</v>
      </c>
    </row>
    <row r="26170" spans="1:3" ht="15.75" hidden="1" customHeight="1">
      <c r="A26170" s="13" t="s">
        <v>419</v>
      </c>
      <c r="B26170" s="13">
        <v>1895</v>
      </c>
      <c r="C26170" s="13">
        <v>9962</v>
      </c>
    </row>
    <row r="26171" spans="1:3" ht="15.75" hidden="1" customHeight="1">
      <c r="A26171" s="13" t="s">
        <v>419</v>
      </c>
      <c r="B26171" s="13">
        <v>1896</v>
      </c>
      <c r="C26171" s="13">
        <v>10034</v>
      </c>
    </row>
    <row r="26172" spans="1:3" ht="15.75" hidden="1" customHeight="1">
      <c r="A26172" s="13" t="s">
        <v>419</v>
      </c>
      <c r="B26172" s="13">
        <v>1897</v>
      </c>
      <c r="C26172" s="13">
        <v>10108</v>
      </c>
    </row>
    <row r="26173" spans="1:3" ht="15.75" hidden="1" customHeight="1">
      <c r="A26173" s="13" t="s">
        <v>419</v>
      </c>
      <c r="B26173" s="13">
        <v>1898</v>
      </c>
      <c r="C26173" s="13">
        <v>10181</v>
      </c>
    </row>
    <row r="26174" spans="1:3" ht="15.75" hidden="1" customHeight="1">
      <c r="A26174" s="13" t="s">
        <v>419</v>
      </c>
      <c r="B26174" s="13">
        <v>1899</v>
      </c>
      <c r="C26174" s="13">
        <v>10256</v>
      </c>
    </row>
    <row r="26175" spans="1:3" ht="15.75" hidden="1" customHeight="1">
      <c r="A26175" s="13" t="s">
        <v>419</v>
      </c>
      <c r="B26175" s="13">
        <v>1900</v>
      </c>
      <c r="C26175" s="13">
        <v>10331</v>
      </c>
    </row>
    <row r="26176" spans="1:3" ht="15.75" hidden="1" customHeight="1">
      <c r="A26176" s="13" t="s">
        <v>419</v>
      </c>
      <c r="B26176" s="13">
        <v>1901</v>
      </c>
      <c r="C26176" s="13">
        <v>10406</v>
      </c>
    </row>
    <row r="26177" spans="1:3" ht="15.75" hidden="1" customHeight="1">
      <c r="A26177" s="13" t="s">
        <v>419</v>
      </c>
      <c r="B26177" s="13">
        <v>1902</v>
      </c>
      <c r="C26177" s="13">
        <v>10482</v>
      </c>
    </row>
    <row r="26178" spans="1:3" ht="15.75" hidden="1" customHeight="1">
      <c r="A26178" s="13" t="s">
        <v>419</v>
      </c>
      <c r="B26178" s="13">
        <v>1903</v>
      </c>
      <c r="C26178" s="13">
        <v>10558</v>
      </c>
    </row>
    <row r="26179" spans="1:3" ht="15.75" hidden="1" customHeight="1">
      <c r="A26179" s="13" t="s">
        <v>419</v>
      </c>
      <c r="B26179" s="13">
        <v>1904</v>
      </c>
      <c r="C26179" s="13">
        <v>10635</v>
      </c>
    </row>
    <row r="26180" spans="1:3" ht="15.75" hidden="1" customHeight="1">
      <c r="A26180" s="13" t="s">
        <v>419</v>
      </c>
      <c r="B26180" s="13">
        <v>1905</v>
      </c>
      <c r="C26180" s="13">
        <v>10713</v>
      </c>
    </row>
    <row r="26181" spans="1:3" ht="15.75" hidden="1" customHeight="1">
      <c r="A26181" s="13" t="s">
        <v>419</v>
      </c>
      <c r="B26181" s="13">
        <v>1906</v>
      </c>
      <c r="C26181" s="13">
        <v>10791</v>
      </c>
    </row>
    <row r="26182" spans="1:3" ht="15.75" hidden="1" customHeight="1">
      <c r="A26182" s="13" t="s">
        <v>419</v>
      </c>
      <c r="B26182" s="13">
        <v>1907</v>
      </c>
      <c r="C26182" s="13">
        <v>10870</v>
      </c>
    </row>
    <row r="26183" spans="1:3" ht="15.75" hidden="1" customHeight="1">
      <c r="A26183" s="13" t="s">
        <v>419</v>
      </c>
      <c r="B26183" s="13">
        <v>1908</v>
      </c>
      <c r="C26183" s="13">
        <v>10949</v>
      </c>
    </row>
    <row r="26184" spans="1:3" ht="15.75" hidden="1" customHeight="1">
      <c r="A26184" s="13" t="s">
        <v>419</v>
      </c>
      <c r="B26184" s="13">
        <v>1909</v>
      </c>
      <c r="C26184" s="13">
        <v>11033</v>
      </c>
    </row>
    <row r="26185" spans="1:3" ht="15.75" hidden="1" customHeight="1">
      <c r="A26185" s="13" t="s">
        <v>419</v>
      </c>
      <c r="B26185" s="13">
        <v>1910</v>
      </c>
      <c r="C26185" s="13">
        <v>11121</v>
      </c>
    </row>
    <row r="26186" spans="1:3" ht="15.75" hidden="1" customHeight="1">
      <c r="A26186" s="13" t="s">
        <v>419</v>
      </c>
      <c r="B26186" s="13">
        <v>1911</v>
      </c>
      <c r="C26186" s="13">
        <v>11212</v>
      </c>
    </row>
    <row r="26187" spans="1:3" ht="15.75" hidden="1" customHeight="1">
      <c r="A26187" s="13" t="s">
        <v>419</v>
      </c>
      <c r="B26187" s="13">
        <v>1912</v>
      </c>
      <c r="C26187" s="13">
        <v>11309</v>
      </c>
    </row>
    <row r="26188" spans="1:3" ht="15.75" hidden="1" customHeight="1">
      <c r="A26188" s="13" t="s">
        <v>419</v>
      </c>
      <c r="B26188" s="13">
        <v>1913</v>
      </c>
      <c r="C26188" s="13">
        <v>11409</v>
      </c>
    </row>
    <row r="26189" spans="1:3" ht="15.75" hidden="1" customHeight="1">
      <c r="A26189" s="13" t="s">
        <v>419</v>
      </c>
      <c r="B26189" s="13">
        <v>1914</v>
      </c>
      <c r="C26189" s="13">
        <v>11511</v>
      </c>
    </row>
    <row r="26190" spans="1:3" ht="15.75" hidden="1" customHeight="1">
      <c r="A26190" s="13" t="s">
        <v>419</v>
      </c>
      <c r="B26190" s="13">
        <v>1915</v>
      </c>
      <c r="C26190" s="13">
        <v>11614</v>
      </c>
    </row>
    <row r="26191" spans="1:3" ht="15.75" hidden="1" customHeight="1">
      <c r="A26191" s="13" t="s">
        <v>419</v>
      </c>
      <c r="B26191" s="13">
        <v>1916</v>
      </c>
      <c r="C26191" s="13">
        <v>11717</v>
      </c>
    </row>
    <row r="26192" spans="1:3" ht="15.75" hidden="1" customHeight="1">
      <c r="A26192" s="13" t="s">
        <v>419</v>
      </c>
      <c r="B26192" s="13">
        <v>1917</v>
      </c>
      <c r="C26192" s="13">
        <v>11821</v>
      </c>
    </row>
    <row r="26193" spans="1:3" ht="15.75" hidden="1" customHeight="1">
      <c r="A26193" s="13" t="s">
        <v>419</v>
      </c>
      <c r="B26193" s="13">
        <v>1918</v>
      </c>
      <c r="C26193" s="13">
        <v>11925</v>
      </c>
    </row>
    <row r="26194" spans="1:3" ht="15.75" hidden="1" customHeight="1">
      <c r="A26194" s="13" t="s">
        <v>419</v>
      </c>
      <c r="B26194" s="13">
        <v>1919</v>
      </c>
      <c r="C26194" s="13">
        <v>12008</v>
      </c>
    </row>
    <row r="26195" spans="1:3" ht="15.75" hidden="1" customHeight="1">
      <c r="A26195" s="13" t="s">
        <v>419</v>
      </c>
      <c r="B26195" s="13">
        <v>1920</v>
      </c>
      <c r="C26195" s="13">
        <v>12070</v>
      </c>
    </row>
    <row r="26196" spans="1:3" ht="15.75" hidden="1" customHeight="1">
      <c r="A26196" s="13" t="s">
        <v>419</v>
      </c>
      <c r="B26196" s="13">
        <v>1921</v>
      </c>
      <c r="C26196" s="13">
        <v>12112</v>
      </c>
    </row>
    <row r="26197" spans="1:3" ht="15.75" hidden="1" customHeight="1">
      <c r="A26197" s="13" t="s">
        <v>419</v>
      </c>
      <c r="B26197" s="13">
        <v>1922</v>
      </c>
      <c r="C26197" s="13">
        <v>12133</v>
      </c>
    </row>
    <row r="26198" spans="1:3" ht="15.75" hidden="1" customHeight="1">
      <c r="A26198" s="13" t="s">
        <v>419</v>
      </c>
      <c r="B26198" s="13">
        <v>1923</v>
      </c>
      <c r="C26198" s="13">
        <v>12133</v>
      </c>
    </row>
    <row r="26199" spans="1:3" ht="15.75" hidden="1" customHeight="1">
      <c r="A26199" s="13" t="s">
        <v>419</v>
      </c>
      <c r="B26199" s="13">
        <v>1924</v>
      </c>
      <c r="C26199" s="13">
        <v>12133</v>
      </c>
    </row>
    <row r="26200" spans="1:3" ht="15.75" hidden="1" customHeight="1">
      <c r="A26200" s="13" t="s">
        <v>419</v>
      </c>
      <c r="B26200" s="13">
        <v>1925</v>
      </c>
      <c r="C26200" s="13">
        <v>12133</v>
      </c>
    </row>
    <row r="26201" spans="1:3" ht="15.75" hidden="1" customHeight="1">
      <c r="A26201" s="13" t="s">
        <v>419</v>
      </c>
      <c r="B26201" s="13">
        <v>1926</v>
      </c>
      <c r="C26201" s="13">
        <v>12133</v>
      </c>
    </row>
    <row r="26202" spans="1:3" ht="15.75" hidden="1" customHeight="1">
      <c r="A26202" s="13" t="s">
        <v>419</v>
      </c>
      <c r="B26202" s="13">
        <v>1927</v>
      </c>
      <c r="C26202" s="13">
        <v>12133</v>
      </c>
    </row>
    <row r="26203" spans="1:3" ht="15.75" hidden="1" customHeight="1">
      <c r="A26203" s="13" t="s">
        <v>419</v>
      </c>
      <c r="B26203" s="13">
        <v>1928</v>
      </c>
      <c r="C26203" s="13">
        <v>12133</v>
      </c>
    </row>
    <row r="26204" spans="1:3" ht="15.75" hidden="1" customHeight="1">
      <c r="A26204" s="13" t="s">
        <v>419</v>
      </c>
      <c r="B26204" s="13">
        <v>1929</v>
      </c>
      <c r="C26204" s="13">
        <v>12147</v>
      </c>
    </row>
    <row r="26205" spans="1:3" ht="15.75" hidden="1" customHeight="1">
      <c r="A26205" s="13" t="s">
        <v>419</v>
      </c>
      <c r="B26205" s="13">
        <v>1930</v>
      </c>
      <c r="C26205" s="13">
        <v>12176</v>
      </c>
    </row>
    <row r="26206" spans="1:3" ht="15.75" hidden="1" customHeight="1">
      <c r="A26206" s="13" t="s">
        <v>419</v>
      </c>
      <c r="B26206" s="13">
        <v>1931</v>
      </c>
      <c r="C26206" s="13">
        <v>12219</v>
      </c>
    </row>
    <row r="26207" spans="1:3" ht="15.75" hidden="1" customHeight="1">
      <c r="A26207" s="13" t="s">
        <v>419</v>
      </c>
      <c r="B26207" s="13">
        <v>1932</v>
      </c>
      <c r="C26207" s="13">
        <v>12277</v>
      </c>
    </row>
    <row r="26208" spans="1:3" ht="15.75" hidden="1" customHeight="1">
      <c r="A26208" s="13" t="s">
        <v>419</v>
      </c>
      <c r="B26208" s="13">
        <v>1933</v>
      </c>
      <c r="C26208" s="13">
        <v>12350</v>
      </c>
    </row>
    <row r="26209" spans="1:3" ht="15.75" hidden="1" customHeight="1">
      <c r="A26209" s="13" t="s">
        <v>419</v>
      </c>
      <c r="B26209" s="13">
        <v>1934</v>
      </c>
      <c r="C26209" s="13">
        <v>12423</v>
      </c>
    </row>
    <row r="26210" spans="1:3" ht="15.75" hidden="1" customHeight="1">
      <c r="A26210" s="13" t="s">
        <v>419</v>
      </c>
      <c r="B26210" s="13">
        <v>1935</v>
      </c>
      <c r="C26210" s="13">
        <v>12496</v>
      </c>
    </row>
    <row r="26211" spans="1:3" ht="15.75" hidden="1" customHeight="1">
      <c r="A26211" s="13" t="s">
        <v>419</v>
      </c>
      <c r="B26211" s="13">
        <v>1936</v>
      </c>
      <c r="C26211" s="13">
        <v>12570</v>
      </c>
    </row>
    <row r="26212" spans="1:3" ht="15.75" hidden="1" customHeight="1">
      <c r="A26212" s="13" t="s">
        <v>419</v>
      </c>
      <c r="B26212" s="13">
        <v>1937</v>
      </c>
      <c r="C26212" s="13">
        <v>12644</v>
      </c>
    </row>
    <row r="26213" spans="1:3" ht="15.75" hidden="1" customHeight="1">
      <c r="A26213" s="13" t="s">
        <v>419</v>
      </c>
      <c r="B26213" s="13">
        <v>1938</v>
      </c>
      <c r="C26213" s="13">
        <v>12719</v>
      </c>
    </row>
    <row r="26214" spans="1:3" ht="15.75" hidden="1" customHeight="1">
      <c r="A26214" s="13" t="s">
        <v>419</v>
      </c>
      <c r="B26214" s="13">
        <v>1939</v>
      </c>
      <c r="C26214" s="13">
        <v>12794</v>
      </c>
    </row>
    <row r="26215" spans="1:3" ht="15.75" hidden="1" customHeight="1">
      <c r="A26215" s="13" t="s">
        <v>419</v>
      </c>
      <c r="B26215" s="13">
        <v>1940</v>
      </c>
      <c r="C26215" s="13">
        <v>12869</v>
      </c>
    </row>
    <row r="26216" spans="1:3" ht="15.75" hidden="1" customHeight="1">
      <c r="A26216" s="13" t="s">
        <v>419</v>
      </c>
      <c r="B26216" s="13">
        <v>1941</v>
      </c>
      <c r="C26216" s="13">
        <v>12945</v>
      </c>
    </row>
    <row r="26217" spans="1:3" ht="15.75" hidden="1" customHeight="1">
      <c r="A26217" s="13" t="s">
        <v>419</v>
      </c>
      <c r="B26217" s="13">
        <v>1942</v>
      </c>
      <c r="C26217" s="13">
        <v>13022</v>
      </c>
    </row>
    <row r="26218" spans="1:3" ht="15.75" hidden="1" customHeight="1">
      <c r="A26218" s="13" t="s">
        <v>419</v>
      </c>
      <c r="B26218" s="13">
        <v>1943</v>
      </c>
      <c r="C26218" s="13">
        <v>13099</v>
      </c>
    </row>
    <row r="26219" spans="1:3" ht="15.75" hidden="1" customHeight="1">
      <c r="A26219" s="13" t="s">
        <v>419</v>
      </c>
      <c r="B26219" s="13">
        <v>1944</v>
      </c>
      <c r="C26219" s="13">
        <v>13176</v>
      </c>
    </row>
    <row r="26220" spans="1:3" ht="15.75" hidden="1" customHeight="1">
      <c r="A26220" s="13" t="s">
        <v>419</v>
      </c>
      <c r="B26220" s="13">
        <v>1945</v>
      </c>
      <c r="C26220" s="13">
        <v>13254</v>
      </c>
    </row>
    <row r="26221" spans="1:3" ht="15.75" hidden="1" customHeight="1">
      <c r="A26221" s="13" t="s">
        <v>419</v>
      </c>
      <c r="B26221" s="13">
        <v>1946</v>
      </c>
      <c r="C26221" s="13">
        <v>13332</v>
      </c>
    </row>
    <row r="26222" spans="1:3" ht="15.75" hidden="1" customHeight="1">
      <c r="A26222" s="13" t="s">
        <v>419</v>
      </c>
      <c r="B26222" s="13">
        <v>1947</v>
      </c>
      <c r="C26222" s="13">
        <v>13411</v>
      </c>
    </row>
    <row r="26223" spans="1:3" ht="15.75" hidden="1" customHeight="1">
      <c r="A26223" s="13" t="s">
        <v>419</v>
      </c>
      <c r="B26223" s="13">
        <v>1948</v>
      </c>
      <c r="C26223" s="13">
        <v>13490</v>
      </c>
    </row>
    <row r="26224" spans="1:3" ht="15.75" hidden="1" customHeight="1">
      <c r="A26224" s="13" t="s">
        <v>419</v>
      </c>
      <c r="B26224" s="13">
        <v>1949</v>
      </c>
      <c r="C26224" s="13">
        <v>13608</v>
      </c>
    </row>
    <row r="26225" spans="1:3" ht="15.75" hidden="1" customHeight="1">
      <c r="A26225" s="13" t="s">
        <v>419</v>
      </c>
      <c r="B26225" s="13">
        <v>1950</v>
      </c>
      <c r="C26225" s="13">
        <v>13789</v>
      </c>
    </row>
    <row r="26226" spans="1:3" ht="15.75" hidden="1" customHeight="1">
      <c r="A26226" s="13" t="s">
        <v>419</v>
      </c>
      <c r="B26226" s="13">
        <v>1951</v>
      </c>
      <c r="C26226" s="13">
        <v>14030</v>
      </c>
    </row>
    <row r="26227" spans="1:3" ht="15.75" hidden="1" customHeight="1">
      <c r="A26227" s="13" t="s">
        <v>419</v>
      </c>
      <c r="B26227" s="13">
        <v>1952</v>
      </c>
      <c r="C26227" s="13">
        <v>14261</v>
      </c>
    </row>
    <row r="26228" spans="1:3" ht="15.75" hidden="1" customHeight="1">
      <c r="A26228" s="13" t="s">
        <v>419</v>
      </c>
      <c r="B26228" s="13">
        <v>1953</v>
      </c>
      <c r="C26228" s="13">
        <v>14494</v>
      </c>
    </row>
    <row r="26229" spans="1:3" ht="15.75" hidden="1" customHeight="1">
      <c r="A26229" s="13" t="s">
        <v>419</v>
      </c>
      <c r="B26229" s="13">
        <v>1954</v>
      </c>
      <c r="C26229" s="13">
        <v>14734</v>
      </c>
    </row>
    <row r="26230" spans="1:3" ht="15.75" hidden="1" customHeight="1">
      <c r="A26230" s="13" t="s">
        <v>419</v>
      </c>
      <c r="B26230" s="13">
        <v>1955</v>
      </c>
      <c r="C26230" s="13">
        <v>14969</v>
      </c>
    </row>
    <row r="26231" spans="1:3" ht="15.75" hidden="1" customHeight="1">
      <c r="A26231" s="13" t="s">
        <v>419</v>
      </c>
      <c r="B26231" s="13">
        <v>1956</v>
      </c>
      <c r="C26231" s="13">
        <v>15228</v>
      </c>
    </row>
    <row r="26232" spans="1:3" ht="15.75" hidden="1" customHeight="1">
      <c r="A26232" s="13" t="s">
        <v>419</v>
      </c>
      <c r="B26232" s="13">
        <v>1957</v>
      </c>
      <c r="C26232" s="13">
        <v>15531</v>
      </c>
    </row>
    <row r="26233" spans="1:3" ht="15.75" hidden="1" customHeight="1">
      <c r="A26233" s="13" t="s">
        <v>419</v>
      </c>
      <c r="B26233" s="13">
        <v>1958</v>
      </c>
      <c r="C26233" s="13">
        <v>15855</v>
      </c>
    </row>
    <row r="26234" spans="1:3" ht="15.75" hidden="1" customHeight="1">
      <c r="A26234" s="13" t="s">
        <v>419</v>
      </c>
      <c r="B26234" s="13">
        <v>1959</v>
      </c>
      <c r="C26234" s="13">
        <v>16169</v>
      </c>
    </row>
    <row r="26235" spans="1:3" ht="15.75" hidden="1" customHeight="1">
      <c r="A26235" s="13" t="s">
        <v>419</v>
      </c>
      <c r="B26235" s="13">
        <v>1960</v>
      </c>
      <c r="C26235" s="13">
        <v>16496</v>
      </c>
    </row>
    <row r="26236" spans="1:3" ht="15.75" hidden="1" customHeight="1">
      <c r="A26236" s="13" t="s">
        <v>419</v>
      </c>
      <c r="B26236" s="13">
        <v>1961</v>
      </c>
      <c r="C26236" s="13">
        <v>16858</v>
      </c>
    </row>
    <row r="26237" spans="1:3" ht="15.75" hidden="1" customHeight="1">
      <c r="A26237" s="13" t="s">
        <v>419</v>
      </c>
      <c r="B26237" s="13">
        <v>1962</v>
      </c>
      <c r="C26237" s="13">
        <v>17245</v>
      </c>
    </row>
    <row r="26238" spans="1:3" ht="15.75" hidden="1" customHeight="1">
      <c r="A26238" s="13" t="s">
        <v>419</v>
      </c>
      <c r="B26238" s="13">
        <v>1963</v>
      </c>
      <c r="C26238" s="13">
        <v>17649</v>
      </c>
    </row>
    <row r="26239" spans="1:3" ht="15.75" hidden="1" customHeight="1">
      <c r="A26239" s="13" t="s">
        <v>419</v>
      </c>
      <c r="B26239" s="13">
        <v>1964</v>
      </c>
      <c r="C26239" s="13">
        <v>18083</v>
      </c>
    </row>
    <row r="26240" spans="1:3" ht="15.75" hidden="1" customHeight="1">
      <c r="A26240" s="13" t="s">
        <v>419</v>
      </c>
      <c r="B26240" s="13">
        <v>1965</v>
      </c>
      <c r="C26240" s="13">
        <v>18524</v>
      </c>
    </row>
    <row r="26241" spans="1:3" ht="15.75" hidden="1" customHeight="1">
      <c r="A26241" s="13" t="s">
        <v>419</v>
      </c>
      <c r="B26241" s="13">
        <v>1966</v>
      </c>
      <c r="C26241" s="13">
        <v>18985</v>
      </c>
    </row>
    <row r="26242" spans="1:3" ht="15.75" hidden="1" customHeight="1">
      <c r="A26242" s="13" t="s">
        <v>419</v>
      </c>
      <c r="B26242" s="13">
        <v>1967</v>
      </c>
      <c r="C26242" s="13">
        <v>19485</v>
      </c>
    </row>
    <row r="26243" spans="1:3" ht="15.75" hidden="1" customHeight="1">
      <c r="A26243" s="13" t="s">
        <v>419</v>
      </c>
      <c r="B26243" s="13">
        <v>1968</v>
      </c>
      <c r="C26243" s="13">
        <v>20034</v>
      </c>
    </row>
    <row r="26244" spans="1:3" ht="15.75" hidden="1" customHeight="1">
      <c r="A26244" s="13" t="s">
        <v>419</v>
      </c>
      <c r="B26244" s="13">
        <v>1969</v>
      </c>
      <c r="C26244" s="13">
        <v>20582</v>
      </c>
    </row>
    <row r="26245" spans="1:3" ht="15.75" hidden="1" customHeight="1">
      <c r="A26245" s="13" t="s">
        <v>419</v>
      </c>
      <c r="B26245" s="13">
        <v>1970</v>
      </c>
      <c r="C26245" s="13">
        <v>21111</v>
      </c>
    </row>
    <row r="26246" spans="1:3" ht="15.75" hidden="1" customHeight="1">
      <c r="A26246" s="13" t="s">
        <v>419</v>
      </c>
      <c r="B26246" s="13">
        <v>1971</v>
      </c>
      <c r="C26246" s="13">
        <v>21539</v>
      </c>
    </row>
    <row r="26247" spans="1:3" ht="15.75" hidden="1" customHeight="1">
      <c r="A26247" s="13" t="s">
        <v>419</v>
      </c>
      <c r="B26247" s="13">
        <v>1972</v>
      </c>
      <c r="C26247" s="13">
        <v>21897</v>
      </c>
    </row>
    <row r="26248" spans="1:3" ht="15.75" hidden="1" customHeight="1">
      <c r="A26248" s="13" t="s">
        <v>419</v>
      </c>
      <c r="B26248" s="13">
        <v>1973</v>
      </c>
      <c r="C26248" s="13">
        <v>22276</v>
      </c>
    </row>
    <row r="26249" spans="1:3" ht="15.75" hidden="1" customHeight="1">
      <c r="A26249" s="13" t="s">
        <v>419</v>
      </c>
      <c r="B26249" s="13">
        <v>1974</v>
      </c>
      <c r="C26249" s="13">
        <v>22663</v>
      </c>
    </row>
    <row r="26250" spans="1:3" ht="15.75" hidden="1" customHeight="1">
      <c r="A26250" s="13" t="s">
        <v>419</v>
      </c>
      <c r="B26250" s="13">
        <v>1975</v>
      </c>
      <c r="C26250" s="13">
        <v>23052</v>
      </c>
    </row>
    <row r="26251" spans="1:3" ht="15.75" hidden="1" customHeight="1">
      <c r="A26251" s="13" t="s">
        <v>419</v>
      </c>
      <c r="B26251" s="13">
        <v>1976</v>
      </c>
      <c r="C26251" s="13">
        <v>23441</v>
      </c>
    </row>
    <row r="26252" spans="1:3" ht="15.75" hidden="1" customHeight="1">
      <c r="A26252" s="13" t="s">
        <v>419</v>
      </c>
      <c r="B26252" s="13">
        <v>1977</v>
      </c>
      <c r="C26252" s="13">
        <v>23825</v>
      </c>
    </row>
    <row r="26253" spans="1:3" ht="15.75" hidden="1" customHeight="1">
      <c r="A26253" s="13" t="s">
        <v>419</v>
      </c>
      <c r="B26253" s="13">
        <v>1978</v>
      </c>
      <c r="C26253" s="13">
        <v>24225</v>
      </c>
    </row>
    <row r="26254" spans="1:3" ht="15.75" hidden="1" customHeight="1">
      <c r="A26254" s="13" t="s">
        <v>419</v>
      </c>
      <c r="B26254" s="13">
        <v>1979</v>
      </c>
      <c r="C26254" s="13">
        <v>24641</v>
      </c>
    </row>
    <row r="26255" spans="1:3" ht="15.75" hidden="1" customHeight="1">
      <c r="A26255" s="13" t="s">
        <v>419</v>
      </c>
      <c r="B26255" s="13">
        <v>1980</v>
      </c>
      <c r="C26255" s="13">
        <v>25027</v>
      </c>
    </row>
    <row r="26256" spans="1:3" ht="15.75" hidden="1" customHeight="1">
      <c r="A26256" s="13" t="s">
        <v>419</v>
      </c>
      <c r="B26256" s="13">
        <v>1981</v>
      </c>
      <c r="C26256" s="13">
        <v>25373</v>
      </c>
    </row>
    <row r="26257" spans="1:4" ht="15.75" hidden="1" customHeight="1">
      <c r="A26257" s="13" t="s">
        <v>419</v>
      </c>
      <c r="B26257" s="13">
        <v>1982</v>
      </c>
      <c r="C26257" s="13">
        <v>25711</v>
      </c>
    </row>
    <row r="26258" spans="1:4" ht="15.75" hidden="1" customHeight="1">
      <c r="A26258" s="13" t="s">
        <v>419</v>
      </c>
      <c r="B26258" s="13">
        <v>1983</v>
      </c>
      <c r="C26258" s="13">
        <v>26081</v>
      </c>
    </row>
    <row r="26259" spans="1:4" ht="15.75" hidden="1" customHeight="1">
      <c r="A26259" s="13" t="s">
        <v>419</v>
      </c>
      <c r="B26259" s="13">
        <v>1984</v>
      </c>
      <c r="C26259" s="13">
        <v>26444</v>
      </c>
    </row>
    <row r="26260" spans="1:4" ht="15.75" hidden="1" customHeight="1">
      <c r="A26260" s="13" t="s">
        <v>419</v>
      </c>
      <c r="B26260" s="13">
        <v>1985</v>
      </c>
      <c r="C26260" s="13">
        <v>26813</v>
      </c>
    </row>
    <row r="26261" spans="1:4" ht="15.75" hidden="1" customHeight="1">
      <c r="A26261" s="13" t="s">
        <v>419</v>
      </c>
      <c r="B26261" s="13">
        <v>1986</v>
      </c>
      <c r="C26261" s="13">
        <v>27183</v>
      </c>
    </row>
    <row r="26262" spans="1:4" ht="15.75" hidden="1" customHeight="1">
      <c r="A26262" s="13" t="s">
        <v>419</v>
      </c>
      <c r="B26262" s="13">
        <v>1987</v>
      </c>
      <c r="C26262" s="13">
        <v>27563</v>
      </c>
    </row>
    <row r="26263" spans="1:4" ht="15.75" hidden="1" customHeight="1">
      <c r="A26263" s="13" t="s">
        <v>419</v>
      </c>
      <c r="B26263" s="13">
        <v>1988</v>
      </c>
      <c r="C26263" s="13">
        <v>27963</v>
      </c>
    </row>
    <row r="26264" spans="1:4" ht="15.75" hidden="1" customHeight="1">
      <c r="A26264" s="13" t="s">
        <v>419</v>
      </c>
      <c r="B26264" s="13">
        <v>1989</v>
      </c>
      <c r="C26264" s="13">
        <v>28382</v>
      </c>
    </row>
    <row r="26265" spans="1:4" ht="15.75" hidden="1" customHeight="1">
      <c r="A26265" s="13" t="s">
        <v>419</v>
      </c>
      <c r="B26265" s="13">
        <v>1990</v>
      </c>
      <c r="C26265" s="13">
        <v>28789</v>
      </c>
      <c r="D26265" s="13">
        <v>0.19900000000000001</v>
      </c>
    </row>
    <row r="26266" spans="1:4" ht="15.75" hidden="1" customHeight="1">
      <c r="A26266" s="13" t="s">
        <v>419</v>
      </c>
      <c r="B26266" s="13">
        <v>1991</v>
      </c>
      <c r="C26266" s="13">
        <v>29192</v>
      </c>
      <c r="D26266" s="13">
        <v>0.20599999999999999</v>
      </c>
    </row>
    <row r="26267" spans="1:4" ht="15.75" hidden="1" customHeight="1">
      <c r="A26267" s="13" t="s">
        <v>419</v>
      </c>
      <c r="B26267" s="13">
        <v>1992</v>
      </c>
      <c r="C26267" s="13">
        <v>29607</v>
      </c>
      <c r="D26267" s="13">
        <v>0.20699999999999999</v>
      </c>
    </row>
    <row r="26268" spans="1:4" ht="15.75" hidden="1" customHeight="1">
      <c r="A26268" s="13" t="s">
        <v>419</v>
      </c>
      <c r="B26268" s="13">
        <v>1993</v>
      </c>
      <c r="C26268" s="13">
        <v>30036</v>
      </c>
      <c r="D26268" s="13">
        <v>0.215</v>
      </c>
    </row>
    <row r="26269" spans="1:4" ht="15.75" hidden="1" customHeight="1">
      <c r="A26269" s="13" t="s">
        <v>419</v>
      </c>
      <c r="B26269" s="13">
        <v>1994</v>
      </c>
      <c r="C26269" s="13">
        <v>30468</v>
      </c>
      <c r="D26269" s="13">
        <v>0.20100000000000001</v>
      </c>
    </row>
    <row r="26270" spans="1:4" ht="15.75" hidden="1" customHeight="1">
      <c r="A26270" s="13" t="s">
        <v>419</v>
      </c>
      <c r="B26270" s="13">
        <v>1995</v>
      </c>
      <c r="C26270" s="13">
        <v>30910</v>
      </c>
      <c r="D26270" s="13">
        <v>0.20399999999999999</v>
      </c>
    </row>
    <row r="26271" spans="1:4" ht="15.75" hidden="1" customHeight="1">
      <c r="A26271" s="13" t="s">
        <v>419</v>
      </c>
      <c r="B26271" s="13">
        <v>1996</v>
      </c>
      <c r="C26271" s="13">
        <v>31361</v>
      </c>
      <c r="D26271" s="13">
        <v>0.20599999999999999</v>
      </c>
    </row>
    <row r="26272" spans="1:4" ht="15.75" hidden="1" customHeight="1">
      <c r="A26272" s="13" t="s">
        <v>419</v>
      </c>
      <c r="B26272" s="13">
        <v>1997</v>
      </c>
      <c r="C26272" s="13">
        <v>31795</v>
      </c>
      <c r="D26272" s="13">
        <v>0.218</v>
      </c>
    </row>
    <row r="26273" spans="1:4" ht="15.75" hidden="1" customHeight="1">
      <c r="A26273" s="13" t="s">
        <v>419</v>
      </c>
      <c r="B26273" s="13">
        <v>1998</v>
      </c>
      <c r="C26273" s="13">
        <v>32210</v>
      </c>
      <c r="D26273" s="13">
        <v>0.22900000000000001</v>
      </c>
    </row>
    <row r="26274" spans="1:4" ht="15.75" hidden="1" customHeight="1">
      <c r="A26274" s="13" t="s">
        <v>419</v>
      </c>
      <c r="B26274" s="13">
        <v>1999</v>
      </c>
      <c r="C26274" s="13">
        <v>32639</v>
      </c>
      <c r="D26274" s="13">
        <v>0.22700000000000001</v>
      </c>
    </row>
    <row r="26275" spans="1:4" ht="15.75" hidden="1" customHeight="1">
      <c r="A26275" s="13" t="s">
        <v>419</v>
      </c>
      <c r="B26275" s="13">
        <v>2000</v>
      </c>
      <c r="C26275" s="13">
        <v>33054</v>
      </c>
      <c r="D26275" s="13">
        <v>0.217</v>
      </c>
    </row>
    <row r="26276" spans="1:4" ht="15.75" hidden="1" customHeight="1">
      <c r="A26276" s="13" t="s">
        <v>419</v>
      </c>
      <c r="B26276" s="13">
        <v>2001</v>
      </c>
      <c r="C26276" s="13">
        <v>33402</v>
      </c>
      <c r="D26276" s="13">
        <v>0.215</v>
      </c>
    </row>
    <row r="26277" spans="1:4" ht="15.75" hidden="1" customHeight="1">
      <c r="A26277" s="13" t="s">
        <v>419</v>
      </c>
      <c r="B26277" s="13">
        <v>2002</v>
      </c>
      <c r="C26277" s="13">
        <v>33718</v>
      </c>
      <c r="D26277" s="13">
        <v>0.22</v>
      </c>
    </row>
    <row r="26278" spans="1:4" ht="15.75" hidden="1" customHeight="1">
      <c r="A26278" s="13" t="s">
        <v>419</v>
      </c>
      <c r="B26278" s="13">
        <v>2003</v>
      </c>
      <c r="C26278" s="13">
        <v>34023</v>
      </c>
      <c r="D26278" s="13">
        <v>0.22900000000000001</v>
      </c>
    </row>
    <row r="26279" spans="1:4" ht="15.75" hidden="1" customHeight="1">
      <c r="A26279" s="13" t="s">
        <v>419</v>
      </c>
      <c r="B26279" s="13">
        <v>2004</v>
      </c>
      <c r="C26279" s="13">
        <v>34326</v>
      </c>
      <c r="D26279" s="13">
        <v>0.22900000000000001</v>
      </c>
    </row>
    <row r="26280" spans="1:4" ht="15.75" hidden="1" customHeight="1">
      <c r="A26280" s="13" t="s">
        <v>419</v>
      </c>
      <c r="B26280" s="13">
        <v>2005</v>
      </c>
      <c r="C26280" s="13">
        <v>34627</v>
      </c>
      <c r="D26280" s="13">
        <v>0.22900000000000001</v>
      </c>
    </row>
    <row r="26281" spans="1:4" ht="15.75" hidden="1" customHeight="1">
      <c r="A26281" s="13" t="s">
        <v>419</v>
      </c>
      <c r="B26281" s="13">
        <v>2006</v>
      </c>
      <c r="C26281" s="13">
        <v>34914</v>
      </c>
      <c r="D26281" s="13">
        <v>0.23100000000000001</v>
      </c>
    </row>
    <row r="26282" spans="1:4" ht="15.75" hidden="1" customHeight="1">
      <c r="A26282" s="13" t="s">
        <v>419</v>
      </c>
      <c r="B26282" s="13">
        <v>2007</v>
      </c>
      <c r="C26282" s="13">
        <v>35180</v>
      </c>
      <c r="D26282" s="13">
        <v>0.20100000000000001</v>
      </c>
    </row>
    <row r="26283" spans="1:4" ht="15.75" hidden="1" customHeight="1">
      <c r="A26283" s="13" t="s">
        <v>419</v>
      </c>
      <c r="B26283" s="13">
        <v>2008</v>
      </c>
      <c r="C26283" s="13">
        <v>35425</v>
      </c>
      <c r="D26283" s="13">
        <v>0.22</v>
      </c>
    </row>
    <row r="26284" spans="1:4" ht="15.75" hidden="1" customHeight="1">
      <c r="A26284" s="13" t="s">
        <v>419</v>
      </c>
      <c r="B26284" s="13">
        <v>2009</v>
      </c>
      <c r="C26284" s="13">
        <v>35699</v>
      </c>
      <c r="D26284" s="13">
        <v>0.20499999999999999</v>
      </c>
    </row>
    <row r="26285" spans="1:4" ht="15.75" hidden="1" customHeight="1">
      <c r="A26285" s="13" t="s">
        <v>419</v>
      </c>
      <c r="B26285" s="13">
        <v>2010</v>
      </c>
      <c r="C26285" s="13">
        <v>35948</v>
      </c>
      <c r="D26285" s="13">
        <v>0.191</v>
      </c>
    </row>
    <row r="26286" spans="1:4" ht="15.75" hidden="1" customHeight="1">
      <c r="A26286" s="13" t="s">
        <v>419</v>
      </c>
      <c r="B26286" s="13">
        <v>2011</v>
      </c>
      <c r="C26286" s="13">
        <v>36213</v>
      </c>
      <c r="D26286" s="13">
        <v>0.17699999999999999</v>
      </c>
    </row>
    <row r="26287" spans="1:4" ht="15.75" hidden="1" customHeight="1">
      <c r="A26287" s="13" t="s">
        <v>419</v>
      </c>
      <c r="B26287" s="13">
        <v>2012</v>
      </c>
      <c r="C26287" s="13">
        <v>36526</v>
      </c>
      <c r="D26287" s="13">
        <v>0.185</v>
      </c>
    </row>
    <row r="26288" spans="1:4" ht="15.75" hidden="1" customHeight="1">
      <c r="A26288" s="13" t="s">
        <v>419</v>
      </c>
      <c r="B26288" s="13">
        <v>2013</v>
      </c>
      <c r="C26288" s="13">
        <v>36836</v>
      </c>
      <c r="D26288" s="13">
        <v>0.193</v>
      </c>
    </row>
    <row r="26289" spans="1:4" ht="15.75" hidden="1" customHeight="1">
      <c r="A26289" s="13" t="s">
        <v>419</v>
      </c>
      <c r="B26289" s="13">
        <v>2014</v>
      </c>
      <c r="C26289" s="13">
        <v>37120</v>
      </c>
      <c r="D26289" s="13">
        <v>0.161</v>
      </c>
    </row>
    <row r="26290" spans="1:4" ht="15.75" hidden="1" customHeight="1">
      <c r="A26290" s="13" t="s">
        <v>419</v>
      </c>
      <c r="B26290" s="13">
        <v>2015</v>
      </c>
      <c r="C26290" s="13">
        <v>37378</v>
      </c>
      <c r="D26290" s="13">
        <v>0.16</v>
      </c>
    </row>
    <row r="26291" spans="1:4" ht="15.75" hidden="1" customHeight="1">
      <c r="A26291" s="13" t="s">
        <v>419</v>
      </c>
      <c r="B26291" s="13">
        <v>2016</v>
      </c>
      <c r="C26291" s="13">
        <v>37630</v>
      </c>
      <c r="D26291" s="13">
        <v>0.15</v>
      </c>
    </row>
    <row r="26292" spans="1:4" ht="15.75" hidden="1" customHeight="1">
      <c r="A26292" s="13" t="s">
        <v>419</v>
      </c>
      <c r="B26292" s="13">
        <v>2017</v>
      </c>
      <c r="C26292" s="13">
        <v>37916</v>
      </c>
      <c r="D26292" s="13">
        <v>0.156</v>
      </c>
    </row>
    <row r="26293" spans="1:4" ht="15.75" hidden="1" customHeight="1">
      <c r="A26293" s="13" t="s">
        <v>419</v>
      </c>
      <c r="B26293" s="13">
        <v>2018</v>
      </c>
      <c r="C26293" s="13">
        <v>38205</v>
      </c>
      <c r="D26293" s="13">
        <v>0.14299999999999999</v>
      </c>
    </row>
    <row r="26294" spans="1:4" ht="15.75" hidden="1" customHeight="1">
      <c r="A26294" s="13" t="s">
        <v>419</v>
      </c>
      <c r="B26294" s="13">
        <v>2019</v>
      </c>
      <c r="C26294" s="13">
        <v>38500</v>
      </c>
      <c r="D26294" s="13">
        <v>0.14899999999999999</v>
      </c>
    </row>
    <row r="26295" spans="1:4" ht="15.75" hidden="1" customHeight="1">
      <c r="A26295" s="13" t="s">
        <v>419</v>
      </c>
      <c r="B26295" s="13">
        <v>2020</v>
      </c>
      <c r="C26295" s="13">
        <v>38783</v>
      </c>
      <c r="D26295" s="13">
        <v>0.14199999999999999</v>
      </c>
    </row>
    <row r="26296" spans="1:4" ht="15.75" hidden="1" customHeight="1">
      <c r="A26296" s="13" t="s">
        <v>419</v>
      </c>
      <c r="B26296" s="13">
        <v>2021</v>
      </c>
      <c r="C26296" s="13">
        <v>39058</v>
      </c>
      <c r="D26296" s="13">
        <v>0.151</v>
      </c>
    </row>
    <row r="26297" spans="1:4" ht="15.75" hidden="1" customHeight="1">
      <c r="A26297" s="13" t="s">
        <v>282</v>
      </c>
      <c r="B26297" s="13">
        <v>1830</v>
      </c>
      <c r="C26297" s="13">
        <v>901892</v>
      </c>
      <c r="D26297" s="13">
        <v>0</v>
      </c>
    </row>
    <row r="26298" spans="1:4" ht="15.75" hidden="1" customHeight="1">
      <c r="A26298" s="13" t="s">
        <v>282</v>
      </c>
      <c r="B26298" s="13">
        <v>1831</v>
      </c>
      <c r="C26298" s="13">
        <v>915221</v>
      </c>
      <c r="D26298" s="13">
        <v>0</v>
      </c>
    </row>
    <row r="26299" spans="1:4" ht="15.75" hidden="1" customHeight="1">
      <c r="A26299" s="13" t="s">
        <v>282</v>
      </c>
      <c r="B26299" s="13">
        <v>1832</v>
      </c>
      <c r="C26299" s="13">
        <v>928747</v>
      </c>
      <c r="D26299" s="13">
        <v>0</v>
      </c>
    </row>
    <row r="26300" spans="1:4" ht="15.75" hidden="1" customHeight="1">
      <c r="A26300" s="13" t="s">
        <v>282</v>
      </c>
      <c r="B26300" s="13">
        <v>1833</v>
      </c>
      <c r="C26300" s="13">
        <v>942473</v>
      </c>
      <c r="D26300" s="13">
        <v>0</v>
      </c>
    </row>
    <row r="26301" spans="1:4" ht="15.75" hidden="1" customHeight="1">
      <c r="A26301" s="13" t="s">
        <v>282</v>
      </c>
      <c r="B26301" s="13">
        <v>1850</v>
      </c>
      <c r="C26301" s="13">
        <v>1209445</v>
      </c>
      <c r="D26301" s="13">
        <v>1E-3</v>
      </c>
    </row>
    <row r="26302" spans="1:4" ht="15.75" hidden="1" customHeight="1">
      <c r="A26302" s="13" t="s">
        <v>282</v>
      </c>
      <c r="B26302" s="13">
        <v>1851</v>
      </c>
      <c r="C26302" s="13">
        <v>1227363</v>
      </c>
    </row>
    <row r="26303" spans="1:4" ht="15.75" hidden="1" customHeight="1">
      <c r="A26303" s="13" t="s">
        <v>282</v>
      </c>
      <c r="B26303" s="13">
        <v>1852</v>
      </c>
      <c r="C26303" s="13">
        <v>1245548</v>
      </c>
    </row>
    <row r="26304" spans="1:4" ht="15.75" hidden="1" customHeight="1">
      <c r="A26304" s="13" t="s">
        <v>282</v>
      </c>
      <c r="B26304" s="13">
        <v>1853</v>
      </c>
      <c r="C26304" s="13">
        <v>1264001</v>
      </c>
    </row>
    <row r="26305" spans="1:4" ht="15.75" hidden="1" customHeight="1">
      <c r="A26305" s="13" t="s">
        <v>282</v>
      </c>
      <c r="B26305" s="13">
        <v>1854</v>
      </c>
      <c r="C26305" s="13">
        <v>1282728</v>
      </c>
    </row>
    <row r="26306" spans="1:4" ht="15.75" hidden="1" customHeight="1">
      <c r="A26306" s="13" t="s">
        <v>282</v>
      </c>
      <c r="B26306" s="13">
        <v>1855</v>
      </c>
      <c r="C26306" s="13">
        <v>1301733</v>
      </c>
      <c r="D26306" s="13">
        <v>4.0000000000000001E-3</v>
      </c>
    </row>
    <row r="26307" spans="1:4" ht="15.75" hidden="1" customHeight="1">
      <c r="A26307" s="13" t="s">
        <v>282</v>
      </c>
      <c r="B26307" s="13">
        <v>1856</v>
      </c>
      <c r="C26307" s="13">
        <v>1321019</v>
      </c>
    </row>
    <row r="26308" spans="1:4" ht="15.75" hidden="1" customHeight="1">
      <c r="A26308" s="13" t="s">
        <v>282</v>
      </c>
      <c r="B26308" s="13">
        <v>1857</v>
      </c>
      <c r="C26308" s="13">
        <v>1340590</v>
      </c>
    </row>
    <row r="26309" spans="1:4" ht="15.75" hidden="1" customHeight="1">
      <c r="A26309" s="13" t="s">
        <v>282</v>
      </c>
      <c r="B26309" s="13">
        <v>1858</v>
      </c>
      <c r="C26309" s="13">
        <v>1360452</v>
      </c>
      <c r="D26309" s="13">
        <v>5.0000000000000001E-3</v>
      </c>
    </row>
    <row r="26310" spans="1:4" ht="15.75" hidden="1" customHeight="1">
      <c r="A26310" s="13" t="s">
        <v>282</v>
      </c>
      <c r="B26310" s="13">
        <v>1859</v>
      </c>
      <c r="C26310" s="13">
        <v>1380608</v>
      </c>
      <c r="D26310" s="13">
        <v>5.0000000000000001E-3</v>
      </c>
    </row>
    <row r="26311" spans="1:4" ht="15.75" hidden="1" customHeight="1">
      <c r="A26311" s="13" t="s">
        <v>282</v>
      </c>
      <c r="B26311" s="13">
        <v>1860</v>
      </c>
      <c r="C26311" s="13">
        <v>1401063</v>
      </c>
      <c r="D26311" s="13">
        <v>7.0000000000000001E-3</v>
      </c>
    </row>
    <row r="26312" spans="1:4" ht="15.75" hidden="1" customHeight="1">
      <c r="A26312" s="13" t="s">
        <v>282</v>
      </c>
      <c r="B26312" s="13">
        <v>1861</v>
      </c>
      <c r="C26312" s="13">
        <v>1421820</v>
      </c>
      <c r="D26312" s="13">
        <v>8.9999999999999993E-3</v>
      </c>
    </row>
    <row r="26313" spans="1:4" ht="15.75" hidden="1" customHeight="1">
      <c r="A26313" s="13" t="s">
        <v>282</v>
      </c>
      <c r="B26313" s="13">
        <v>1862</v>
      </c>
      <c r="C26313" s="13">
        <v>1442886</v>
      </c>
      <c r="D26313" s="13">
        <v>8.0000000000000002E-3</v>
      </c>
    </row>
    <row r="26314" spans="1:4" ht="15.75" hidden="1" customHeight="1">
      <c r="A26314" s="13" t="s">
        <v>282</v>
      </c>
      <c r="B26314" s="13">
        <v>1863</v>
      </c>
      <c r="C26314" s="13">
        <v>1464263</v>
      </c>
      <c r="D26314" s="13">
        <v>8.0000000000000002E-3</v>
      </c>
    </row>
    <row r="26315" spans="1:4" ht="15.75" hidden="1" customHeight="1">
      <c r="A26315" s="13" t="s">
        <v>282</v>
      </c>
      <c r="B26315" s="13">
        <v>1864</v>
      </c>
      <c r="C26315" s="13">
        <v>1485957</v>
      </c>
      <c r="D26315" s="13">
        <v>8.9999999999999993E-3</v>
      </c>
    </row>
    <row r="26316" spans="1:4" ht="15.75" hidden="1" customHeight="1">
      <c r="A26316" s="13" t="s">
        <v>282</v>
      </c>
      <c r="B26316" s="13">
        <v>1865</v>
      </c>
      <c r="C26316" s="13">
        <v>1507972</v>
      </c>
      <c r="D26316" s="13">
        <v>8.9999999999999993E-3</v>
      </c>
    </row>
    <row r="26317" spans="1:4" ht="15.75" hidden="1" customHeight="1">
      <c r="A26317" s="13" t="s">
        <v>282</v>
      </c>
      <c r="B26317" s="13">
        <v>1866</v>
      </c>
      <c r="C26317" s="13">
        <v>1530314</v>
      </c>
      <c r="D26317" s="13">
        <v>2.9000000000000001E-2</v>
      </c>
    </row>
    <row r="26318" spans="1:4" ht="15.75" hidden="1" customHeight="1">
      <c r="A26318" s="13" t="s">
        <v>282</v>
      </c>
      <c r="B26318" s="13">
        <v>1867</v>
      </c>
      <c r="C26318" s="13">
        <v>1552986</v>
      </c>
      <c r="D26318" s="13">
        <v>3.3000000000000002E-2</v>
      </c>
    </row>
    <row r="26319" spans="1:4" ht="15.75" hidden="1" customHeight="1">
      <c r="A26319" s="13" t="s">
        <v>282</v>
      </c>
      <c r="B26319" s="13">
        <v>1868</v>
      </c>
      <c r="C26319" s="13">
        <v>1575995</v>
      </c>
      <c r="D26319" s="13">
        <v>2.7E-2</v>
      </c>
    </row>
    <row r="26320" spans="1:4" ht="15.75" hidden="1" customHeight="1">
      <c r="A26320" s="13" t="s">
        <v>282</v>
      </c>
      <c r="B26320" s="13">
        <v>1869</v>
      </c>
      <c r="C26320" s="13">
        <v>1599344</v>
      </c>
      <c r="D26320" s="13">
        <v>3.6999999999999998E-2</v>
      </c>
    </row>
    <row r="26321" spans="1:4" ht="15.75" hidden="1" customHeight="1">
      <c r="A26321" s="13" t="s">
        <v>282</v>
      </c>
      <c r="B26321" s="13">
        <v>1870</v>
      </c>
      <c r="C26321" s="13">
        <v>1623040</v>
      </c>
      <c r="D26321" s="13">
        <v>0.04</v>
      </c>
    </row>
    <row r="26322" spans="1:4" ht="15.75" hidden="1" customHeight="1">
      <c r="A26322" s="13" t="s">
        <v>282</v>
      </c>
      <c r="B26322" s="13">
        <v>1871</v>
      </c>
      <c r="C26322" s="13">
        <v>1647086</v>
      </c>
      <c r="D26322" s="13">
        <v>5.3999999999999999E-2</v>
      </c>
    </row>
    <row r="26323" spans="1:4" ht="15.75" hidden="1" customHeight="1">
      <c r="A26323" s="13" t="s">
        <v>282</v>
      </c>
      <c r="B26323" s="13">
        <v>1872</v>
      </c>
      <c r="C26323" s="13">
        <v>1671488</v>
      </c>
      <c r="D26323" s="13">
        <v>5.6000000000000001E-2</v>
      </c>
    </row>
    <row r="26324" spans="1:4" ht="15.75" hidden="1" customHeight="1">
      <c r="A26324" s="13" t="s">
        <v>282</v>
      </c>
      <c r="B26324" s="13">
        <v>1873</v>
      </c>
      <c r="C26324" s="13">
        <v>1696253</v>
      </c>
      <c r="D26324" s="13">
        <v>5.1999999999999998E-2</v>
      </c>
    </row>
    <row r="26325" spans="1:4" ht="15.75" hidden="1" customHeight="1">
      <c r="A26325" s="13" t="s">
        <v>282</v>
      </c>
      <c r="B26325" s="13">
        <v>1874</v>
      </c>
      <c r="C26325" s="13">
        <v>1721384</v>
      </c>
      <c r="D26325" s="13">
        <v>6.4000000000000001E-2</v>
      </c>
    </row>
    <row r="26326" spans="1:4" ht="15.75" hidden="1" customHeight="1">
      <c r="A26326" s="13" t="s">
        <v>282</v>
      </c>
      <c r="B26326" s="13">
        <v>1875</v>
      </c>
      <c r="C26326" s="13">
        <v>1746887</v>
      </c>
      <c r="D26326" s="13">
        <v>7.2999999999999995E-2</v>
      </c>
    </row>
    <row r="26327" spans="1:4" ht="15.75" hidden="1" customHeight="1">
      <c r="A26327" s="13" t="s">
        <v>282</v>
      </c>
      <c r="B26327" s="13">
        <v>1876</v>
      </c>
      <c r="C26327" s="13">
        <v>1772768</v>
      </c>
      <c r="D26327" s="13">
        <v>9.0999999999999998E-2</v>
      </c>
    </row>
    <row r="26328" spans="1:4" ht="15.75" hidden="1" customHeight="1">
      <c r="A26328" s="13" t="s">
        <v>282</v>
      </c>
      <c r="B26328" s="13">
        <v>1877</v>
      </c>
      <c r="C26328" s="13">
        <v>1799033</v>
      </c>
      <c r="D26328" s="13">
        <v>9.2999999999999999E-2</v>
      </c>
    </row>
    <row r="26329" spans="1:4" ht="15.75" hidden="1" customHeight="1">
      <c r="A26329" s="13" t="s">
        <v>282</v>
      </c>
      <c r="B26329" s="13">
        <v>1878</v>
      </c>
      <c r="C26329" s="13">
        <v>1825687</v>
      </c>
      <c r="D26329" s="13">
        <v>0.121</v>
      </c>
    </row>
    <row r="26330" spans="1:4" ht="15.75" hidden="1" customHeight="1">
      <c r="A26330" s="13" t="s">
        <v>282</v>
      </c>
      <c r="B26330" s="13">
        <v>1879</v>
      </c>
      <c r="C26330" s="13">
        <v>1852735</v>
      </c>
      <c r="D26330" s="13">
        <v>0.125</v>
      </c>
    </row>
    <row r="26331" spans="1:4" ht="15.75" hidden="1" customHeight="1">
      <c r="A26331" s="13" t="s">
        <v>282</v>
      </c>
      <c r="B26331" s="13">
        <v>1880</v>
      </c>
      <c r="C26331" s="13">
        <v>1880185</v>
      </c>
      <c r="D26331" s="13">
        <v>0.14599999999999999</v>
      </c>
    </row>
    <row r="26332" spans="1:4" ht="15.75" hidden="1" customHeight="1">
      <c r="A26332" s="13" t="s">
        <v>282</v>
      </c>
      <c r="B26332" s="13">
        <v>1881</v>
      </c>
      <c r="C26332" s="13">
        <v>1908041</v>
      </c>
      <c r="D26332" s="13">
        <v>0.154</v>
      </c>
    </row>
    <row r="26333" spans="1:4" ht="15.75" hidden="1" customHeight="1">
      <c r="A26333" s="13" t="s">
        <v>282</v>
      </c>
      <c r="B26333" s="13">
        <v>1882</v>
      </c>
      <c r="C26333" s="13">
        <v>1936310</v>
      </c>
      <c r="D26333" s="13">
        <v>0.16200000000000001</v>
      </c>
    </row>
    <row r="26334" spans="1:4" ht="15.75" hidden="1" customHeight="1">
      <c r="A26334" s="13" t="s">
        <v>282</v>
      </c>
      <c r="B26334" s="13">
        <v>1883</v>
      </c>
      <c r="C26334" s="13">
        <v>1964997</v>
      </c>
      <c r="D26334" s="13">
        <v>0.184</v>
      </c>
    </row>
    <row r="26335" spans="1:4" ht="15.75" hidden="1" customHeight="1">
      <c r="A26335" s="13" t="s">
        <v>282</v>
      </c>
      <c r="B26335" s="13">
        <v>1884</v>
      </c>
      <c r="C26335" s="13">
        <v>1994110</v>
      </c>
      <c r="D26335" s="13">
        <v>0.187</v>
      </c>
    </row>
    <row r="26336" spans="1:4" ht="15.75" hidden="1" customHeight="1">
      <c r="A26336" s="13" t="s">
        <v>282</v>
      </c>
      <c r="B26336" s="13">
        <v>1885</v>
      </c>
      <c r="C26336" s="13">
        <v>2023654</v>
      </c>
      <c r="D26336" s="13">
        <v>0.20399999999999999</v>
      </c>
    </row>
    <row r="26337" spans="1:4" ht="15.75" hidden="1" customHeight="1">
      <c r="A26337" s="13" t="s">
        <v>282</v>
      </c>
      <c r="B26337" s="13">
        <v>1886</v>
      </c>
      <c r="C26337" s="13">
        <v>2053636</v>
      </c>
      <c r="D26337" s="13">
        <v>0.20899999999999999</v>
      </c>
    </row>
    <row r="26338" spans="1:4" ht="15.75" hidden="1" customHeight="1">
      <c r="A26338" s="13" t="s">
        <v>282</v>
      </c>
      <c r="B26338" s="13">
        <v>1887</v>
      </c>
      <c r="C26338" s="13">
        <v>2084061</v>
      </c>
      <c r="D26338" s="13">
        <v>0.221</v>
      </c>
    </row>
    <row r="26339" spans="1:4" ht="15.75" hidden="1" customHeight="1">
      <c r="A26339" s="13" t="s">
        <v>282</v>
      </c>
      <c r="B26339" s="13">
        <v>1888</v>
      </c>
      <c r="C26339" s="13">
        <v>2114938</v>
      </c>
      <c r="D26339" s="13">
        <v>0.23100000000000001</v>
      </c>
    </row>
    <row r="26340" spans="1:4" ht="15.75" hidden="1" customHeight="1">
      <c r="A26340" s="13" t="s">
        <v>282</v>
      </c>
      <c r="B26340" s="13">
        <v>1889</v>
      </c>
      <c r="C26340" s="13">
        <v>2146272</v>
      </c>
      <c r="D26340" s="13">
        <v>0.249</v>
      </c>
    </row>
    <row r="26341" spans="1:4" ht="15.75" hidden="1" customHeight="1">
      <c r="A26341" s="13" t="s">
        <v>282</v>
      </c>
      <c r="B26341" s="13">
        <v>1890</v>
      </c>
      <c r="C26341" s="13">
        <v>2178071</v>
      </c>
      <c r="D26341" s="13">
        <v>0.28199999999999997</v>
      </c>
    </row>
    <row r="26342" spans="1:4" ht="15.75" hidden="1" customHeight="1">
      <c r="A26342" s="13" t="s">
        <v>282</v>
      </c>
      <c r="B26342" s="13">
        <v>1891</v>
      </c>
      <c r="C26342" s="13">
        <v>2210340</v>
      </c>
      <c r="D26342" s="13">
        <v>0.311</v>
      </c>
    </row>
    <row r="26343" spans="1:4" ht="15.75" hidden="1" customHeight="1">
      <c r="A26343" s="13" t="s">
        <v>282</v>
      </c>
      <c r="B26343" s="13">
        <v>1892</v>
      </c>
      <c r="C26343" s="13">
        <v>2243087</v>
      </c>
      <c r="D26343" s="13">
        <v>0.32900000000000001</v>
      </c>
    </row>
    <row r="26344" spans="1:4" ht="15.75" hidden="1" customHeight="1">
      <c r="A26344" s="13" t="s">
        <v>282</v>
      </c>
      <c r="B26344" s="13">
        <v>1893</v>
      </c>
      <c r="C26344" s="13">
        <v>2276320</v>
      </c>
      <c r="D26344" s="13">
        <v>0.38600000000000001</v>
      </c>
    </row>
    <row r="26345" spans="1:4" ht="15.75" hidden="1" customHeight="1">
      <c r="A26345" s="13" t="s">
        <v>282</v>
      </c>
      <c r="B26345" s="13">
        <v>1894</v>
      </c>
      <c r="C26345" s="13">
        <v>2310045</v>
      </c>
      <c r="D26345" s="13">
        <v>0.39300000000000002</v>
      </c>
    </row>
    <row r="26346" spans="1:4" ht="15.75" hidden="1" customHeight="1">
      <c r="A26346" s="13" t="s">
        <v>282</v>
      </c>
      <c r="B26346" s="13">
        <v>1895</v>
      </c>
      <c r="C26346" s="13">
        <v>2344270</v>
      </c>
      <c r="D26346" s="13">
        <v>0.45100000000000001</v>
      </c>
    </row>
    <row r="26347" spans="1:4" ht="15.75" hidden="1" customHeight="1">
      <c r="A26347" s="13" t="s">
        <v>282</v>
      </c>
      <c r="B26347" s="13">
        <v>1896</v>
      </c>
      <c r="C26347" s="13">
        <v>2379002</v>
      </c>
      <c r="D26347" s="13">
        <v>0.46</v>
      </c>
    </row>
    <row r="26348" spans="1:4" ht="15.75" hidden="1" customHeight="1">
      <c r="A26348" s="13" t="s">
        <v>282</v>
      </c>
      <c r="B26348" s="13">
        <v>1897</v>
      </c>
      <c r="C26348" s="13">
        <v>2414248</v>
      </c>
      <c r="D26348" s="13">
        <v>0.53100000000000003</v>
      </c>
    </row>
    <row r="26349" spans="1:4" ht="15.75" hidden="1" customHeight="1">
      <c r="A26349" s="13" t="s">
        <v>282</v>
      </c>
      <c r="B26349" s="13">
        <v>1898</v>
      </c>
      <c r="C26349" s="13">
        <v>2450017</v>
      </c>
      <c r="D26349" s="13">
        <v>0.59599999999999997</v>
      </c>
    </row>
    <row r="26350" spans="1:4" ht="15.75" hidden="1" customHeight="1">
      <c r="A26350" s="13" t="s">
        <v>282</v>
      </c>
      <c r="B26350" s="13">
        <v>1899</v>
      </c>
      <c r="C26350" s="13">
        <v>2486315</v>
      </c>
      <c r="D26350" s="13">
        <v>0.69099999999999995</v>
      </c>
    </row>
    <row r="26351" spans="1:4" ht="15.75" hidden="1" customHeight="1">
      <c r="A26351" s="13" t="s">
        <v>282</v>
      </c>
      <c r="B26351" s="13">
        <v>1900</v>
      </c>
      <c r="C26351" s="13">
        <v>2523151</v>
      </c>
      <c r="D26351" s="13">
        <v>0.78300000000000003</v>
      </c>
    </row>
    <row r="26352" spans="1:4" ht="15.75" hidden="1" customHeight="1">
      <c r="A26352" s="13" t="s">
        <v>282</v>
      </c>
      <c r="B26352" s="13">
        <v>1901</v>
      </c>
      <c r="C26352" s="13">
        <v>2560533</v>
      </c>
      <c r="D26352" s="13">
        <v>0.80400000000000005</v>
      </c>
    </row>
    <row r="26353" spans="1:4" ht="15.75" hidden="1" customHeight="1">
      <c r="A26353" s="13" t="s">
        <v>282</v>
      </c>
      <c r="B26353" s="13">
        <v>1902</v>
      </c>
      <c r="C26353" s="13">
        <v>2598469</v>
      </c>
      <c r="D26353" s="13">
        <v>0.77700000000000002</v>
      </c>
    </row>
    <row r="26354" spans="1:4" ht="15.75" hidden="1" customHeight="1">
      <c r="A26354" s="13" t="s">
        <v>282</v>
      </c>
      <c r="B26354" s="13">
        <v>1903</v>
      </c>
      <c r="C26354" s="13">
        <v>2636967</v>
      </c>
      <c r="D26354" s="13">
        <v>0.76</v>
      </c>
    </row>
    <row r="26355" spans="1:4" ht="15.75" hidden="1" customHeight="1">
      <c r="A26355" s="13" t="s">
        <v>282</v>
      </c>
      <c r="B26355" s="13">
        <v>1904</v>
      </c>
      <c r="C26355" s="13">
        <v>2676035</v>
      </c>
      <c r="D26355" s="13">
        <v>0.84499999999999997</v>
      </c>
    </row>
    <row r="26356" spans="1:4" ht="15.75" hidden="1" customHeight="1">
      <c r="A26356" s="13" t="s">
        <v>282</v>
      </c>
      <c r="B26356" s="13">
        <v>1905</v>
      </c>
      <c r="C26356" s="13">
        <v>2715682</v>
      </c>
      <c r="D26356" s="13">
        <v>0.754</v>
      </c>
    </row>
    <row r="26357" spans="1:4" ht="15.75" hidden="1" customHeight="1">
      <c r="A26357" s="13" t="s">
        <v>282</v>
      </c>
      <c r="B26357" s="13">
        <v>1906</v>
      </c>
      <c r="C26357" s="13">
        <v>2755916</v>
      </c>
      <c r="D26357" s="13">
        <v>0.86</v>
      </c>
    </row>
    <row r="26358" spans="1:4" ht="15.75" hidden="1" customHeight="1">
      <c r="A26358" s="13" t="s">
        <v>282</v>
      </c>
      <c r="B26358" s="13">
        <v>1907</v>
      </c>
      <c r="C26358" s="13">
        <v>2796747</v>
      </c>
      <c r="D26358" s="13">
        <v>0.96399999999999997</v>
      </c>
    </row>
    <row r="26359" spans="1:4" ht="15.75" hidden="1" customHeight="1">
      <c r="A26359" s="13" t="s">
        <v>282</v>
      </c>
      <c r="B26359" s="13">
        <v>1908</v>
      </c>
      <c r="C26359" s="13">
        <v>2838182</v>
      </c>
      <c r="D26359" s="13">
        <v>0.97</v>
      </c>
    </row>
    <row r="26360" spans="1:4" ht="15.75" hidden="1" customHeight="1">
      <c r="A26360" s="13" t="s">
        <v>282</v>
      </c>
      <c r="B26360" s="13">
        <v>1909</v>
      </c>
      <c r="C26360" s="13">
        <v>2856127</v>
      </c>
      <c r="D26360" s="13">
        <v>1.024</v>
      </c>
    </row>
    <row r="26361" spans="1:4" ht="15.75" hidden="1" customHeight="1">
      <c r="A26361" s="13" t="s">
        <v>282</v>
      </c>
      <c r="B26361" s="13">
        <v>1910</v>
      </c>
      <c r="C26361" s="13">
        <v>2850870</v>
      </c>
      <c r="D26361" s="13">
        <v>1.004</v>
      </c>
    </row>
    <row r="26362" spans="1:4" ht="15.75" hidden="1" customHeight="1">
      <c r="A26362" s="13" t="s">
        <v>282</v>
      </c>
      <c r="B26362" s="13">
        <v>1911</v>
      </c>
      <c r="C26362" s="13">
        <v>2822686</v>
      </c>
      <c r="D26362" s="13">
        <v>1.0409999999999999</v>
      </c>
    </row>
    <row r="26363" spans="1:4" ht="15.75" hidden="1" customHeight="1">
      <c r="A26363" s="13" t="s">
        <v>282</v>
      </c>
      <c r="B26363" s="13">
        <v>1912</v>
      </c>
      <c r="C26363" s="13">
        <v>2771839</v>
      </c>
      <c r="D26363" s="13">
        <v>1.179</v>
      </c>
    </row>
    <row r="26364" spans="1:4" ht="15.75" hidden="1" customHeight="1">
      <c r="A26364" s="13" t="s">
        <v>282</v>
      </c>
      <c r="B26364" s="13">
        <v>1913</v>
      </c>
      <c r="C26364" s="13">
        <v>2698580</v>
      </c>
      <c r="D26364" s="13">
        <v>1.2809999999999999</v>
      </c>
    </row>
    <row r="26365" spans="1:4" ht="15.75" hidden="1" customHeight="1">
      <c r="A26365" s="13" t="s">
        <v>282</v>
      </c>
      <c r="B26365" s="13">
        <v>1914</v>
      </c>
      <c r="C26365" s="13">
        <v>2627257</v>
      </c>
      <c r="D26365" s="13">
        <v>1.1559999999999999</v>
      </c>
    </row>
    <row r="26366" spans="1:4" ht="15.75" hidden="1" customHeight="1">
      <c r="A26366" s="13" t="s">
        <v>282</v>
      </c>
      <c r="B26366" s="13">
        <v>1915</v>
      </c>
      <c r="C26366" s="13">
        <v>2557819</v>
      </c>
      <c r="D26366" s="13">
        <v>1.0609999999999999</v>
      </c>
    </row>
    <row r="26367" spans="1:4" ht="15.75" hidden="1" customHeight="1">
      <c r="A26367" s="13" t="s">
        <v>282</v>
      </c>
      <c r="B26367" s="13">
        <v>1916</v>
      </c>
      <c r="C26367" s="13">
        <v>2490216</v>
      </c>
      <c r="D26367" s="13">
        <v>1.131</v>
      </c>
    </row>
    <row r="26368" spans="1:4" ht="15.75" hidden="1" customHeight="1">
      <c r="A26368" s="13" t="s">
        <v>282</v>
      </c>
      <c r="B26368" s="13">
        <v>1917</v>
      </c>
      <c r="C26368" s="13">
        <v>2424401</v>
      </c>
      <c r="D26368" s="13">
        <v>1.0409999999999999</v>
      </c>
    </row>
    <row r="26369" spans="1:4" ht="15.75" hidden="1" customHeight="1">
      <c r="A26369" s="13" t="s">
        <v>282</v>
      </c>
      <c r="B26369" s="13">
        <v>1918</v>
      </c>
      <c r="C26369" s="13">
        <v>2360240</v>
      </c>
      <c r="D26369" s="13">
        <v>0.41499999999999998</v>
      </c>
    </row>
    <row r="26370" spans="1:4" ht="15.75" hidden="1" customHeight="1">
      <c r="A26370" s="13" t="s">
        <v>282</v>
      </c>
      <c r="B26370" s="13">
        <v>1919</v>
      </c>
      <c r="C26370" s="13">
        <v>2313316</v>
      </c>
      <c r="D26370" s="13">
        <v>0.35499999999999998</v>
      </c>
    </row>
    <row r="26371" spans="1:4" ht="15.75" hidden="1" customHeight="1">
      <c r="A26371" s="13" t="s">
        <v>282</v>
      </c>
      <c r="B26371" s="13">
        <v>1920</v>
      </c>
      <c r="C26371" s="13">
        <v>2283303</v>
      </c>
      <c r="D26371" s="13">
        <v>0.32300000000000001</v>
      </c>
    </row>
    <row r="26372" spans="1:4" ht="15.75" hidden="1" customHeight="1">
      <c r="A26372" s="13" t="s">
        <v>282</v>
      </c>
      <c r="B26372" s="13">
        <v>1921</v>
      </c>
      <c r="C26372" s="13">
        <v>2269882</v>
      </c>
      <c r="D26372" s="13">
        <v>0.35099999999999998</v>
      </c>
    </row>
    <row r="26373" spans="1:4" ht="15.75" hidden="1" customHeight="1">
      <c r="A26373" s="13" t="s">
        <v>282</v>
      </c>
      <c r="B26373" s="13">
        <v>1922</v>
      </c>
      <c r="C26373" s="13">
        <v>2272745</v>
      </c>
      <c r="D26373" s="13">
        <v>0.42799999999999999</v>
      </c>
    </row>
    <row r="26374" spans="1:4" ht="15.75" hidden="1" customHeight="1">
      <c r="A26374" s="13" t="s">
        <v>282</v>
      </c>
      <c r="B26374" s="13">
        <v>1923</v>
      </c>
      <c r="C26374" s="13">
        <v>2291594</v>
      </c>
      <c r="D26374" s="13">
        <v>0.47199999999999998</v>
      </c>
    </row>
    <row r="26375" spans="1:4" ht="15.75" hidden="1" customHeight="1">
      <c r="A26375" s="13" t="s">
        <v>282</v>
      </c>
      <c r="B26375" s="13">
        <v>1924</v>
      </c>
      <c r="C26375" s="13">
        <v>2310599</v>
      </c>
      <c r="D26375" s="13">
        <v>0.56299999999999994</v>
      </c>
    </row>
    <row r="26376" spans="1:4" ht="15.75" hidden="1" customHeight="1">
      <c r="A26376" s="13" t="s">
        <v>282</v>
      </c>
      <c r="B26376" s="13">
        <v>1925</v>
      </c>
      <c r="C26376" s="13">
        <v>2329762</v>
      </c>
      <c r="D26376" s="13">
        <v>0.55500000000000005</v>
      </c>
    </row>
    <row r="26377" spans="1:4" ht="15.75" hidden="1" customHeight="1">
      <c r="A26377" s="13" t="s">
        <v>282</v>
      </c>
      <c r="B26377" s="13">
        <v>1926</v>
      </c>
      <c r="C26377" s="13">
        <v>2349083</v>
      </c>
      <c r="D26377" s="13">
        <v>0.80500000000000005</v>
      </c>
    </row>
    <row r="26378" spans="1:4" ht="15.75" hidden="1" customHeight="1">
      <c r="A26378" s="13" t="s">
        <v>282</v>
      </c>
      <c r="B26378" s="13">
        <v>1927</v>
      </c>
      <c r="C26378" s="13">
        <v>2368565</v>
      </c>
      <c r="D26378" s="13">
        <v>1</v>
      </c>
    </row>
    <row r="26379" spans="1:4" ht="15.75" hidden="1" customHeight="1">
      <c r="A26379" s="13" t="s">
        <v>282</v>
      </c>
      <c r="B26379" s="13">
        <v>1928</v>
      </c>
      <c r="C26379" s="13">
        <v>2388209</v>
      </c>
      <c r="D26379" s="13">
        <v>1.1020000000000001</v>
      </c>
    </row>
    <row r="26380" spans="1:4" ht="15.75" hidden="1" customHeight="1">
      <c r="A26380" s="13" t="s">
        <v>282</v>
      </c>
      <c r="B26380" s="13">
        <v>1929</v>
      </c>
      <c r="C26380" s="13">
        <v>2404387</v>
      </c>
      <c r="D26380" s="13">
        <v>1.1870000000000001</v>
      </c>
    </row>
    <row r="26381" spans="1:4" ht="15.75" hidden="1" customHeight="1">
      <c r="A26381" s="13" t="s">
        <v>282</v>
      </c>
      <c r="B26381" s="13">
        <v>1930</v>
      </c>
      <c r="C26381" s="13">
        <v>2417070</v>
      </c>
      <c r="D26381" s="13">
        <v>1.621</v>
      </c>
    </row>
    <row r="26382" spans="1:4" ht="15.75" hidden="1" customHeight="1">
      <c r="A26382" s="13" t="s">
        <v>282</v>
      </c>
      <c r="B26382" s="13">
        <v>1931</v>
      </c>
      <c r="C26382" s="13">
        <v>2426224</v>
      </c>
      <c r="D26382" s="13">
        <v>1.948</v>
      </c>
    </row>
    <row r="26383" spans="1:4" ht="15.75" hidden="1" customHeight="1">
      <c r="A26383" s="13" t="s">
        <v>282</v>
      </c>
      <c r="B26383" s="13">
        <v>1932</v>
      </c>
      <c r="C26383" s="13">
        <v>2431818</v>
      </c>
      <c r="D26383" s="13">
        <v>2.1920000000000002</v>
      </c>
    </row>
    <row r="26384" spans="1:4" ht="15.75" hidden="1" customHeight="1">
      <c r="A26384" s="13" t="s">
        <v>282</v>
      </c>
      <c r="B26384" s="13">
        <v>1933</v>
      </c>
      <c r="C26384" s="13">
        <v>2433819</v>
      </c>
      <c r="D26384" s="13">
        <v>2.4510000000000001</v>
      </c>
    </row>
    <row r="26385" spans="1:4" ht="15.75" hidden="1" customHeight="1">
      <c r="A26385" s="13" t="s">
        <v>282</v>
      </c>
      <c r="B26385" s="13">
        <v>1934</v>
      </c>
      <c r="C26385" s="13">
        <v>2435821</v>
      </c>
      <c r="D26385" s="13">
        <v>2.9620000000000002</v>
      </c>
    </row>
    <row r="26386" spans="1:4" ht="15.75" hidden="1" customHeight="1">
      <c r="A26386" s="13" t="s">
        <v>282</v>
      </c>
      <c r="B26386" s="13">
        <v>1935</v>
      </c>
      <c r="C26386" s="13">
        <v>2437825</v>
      </c>
      <c r="D26386" s="13">
        <v>3.3490000000000002</v>
      </c>
    </row>
    <row r="26387" spans="1:4" ht="15.75" hidden="1" customHeight="1">
      <c r="A26387" s="13" t="s">
        <v>282</v>
      </c>
      <c r="B26387" s="13">
        <v>1936</v>
      </c>
      <c r="C26387" s="13">
        <v>2439831</v>
      </c>
      <c r="D26387" s="13">
        <v>3.8340000000000001</v>
      </c>
    </row>
    <row r="26388" spans="1:4" ht="15.75" hidden="1" customHeight="1">
      <c r="A26388" s="13" t="s">
        <v>282</v>
      </c>
      <c r="B26388" s="13">
        <v>1937</v>
      </c>
      <c r="C26388" s="13">
        <v>2441838</v>
      </c>
      <c r="D26388" s="13">
        <v>3.9239999999999999</v>
      </c>
    </row>
    <row r="26389" spans="1:4" ht="15.75" hidden="1" customHeight="1">
      <c r="A26389" s="13" t="s">
        <v>282</v>
      </c>
      <c r="B26389" s="13">
        <v>1938</v>
      </c>
      <c r="C26389" s="13">
        <v>2443847</v>
      </c>
      <c r="D26389" s="13">
        <v>4.1420000000000003</v>
      </c>
    </row>
    <row r="26390" spans="1:4" ht="15.75" hidden="1" customHeight="1">
      <c r="A26390" s="13" t="s">
        <v>282</v>
      </c>
      <c r="B26390" s="13">
        <v>1939</v>
      </c>
      <c r="C26390" s="13">
        <v>2447639</v>
      </c>
      <c r="D26390" s="13">
        <v>4.1929999999999996</v>
      </c>
    </row>
    <row r="26391" spans="1:4" ht="15.75" hidden="1" customHeight="1">
      <c r="A26391" s="13" t="s">
        <v>282</v>
      </c>
      <c r="B26391" s="13">
        <v>1940</v>
      </c>
      <c r="C26391" s="13">
        <v>2453223</v>
      </c>
      <c r="D26391" s="13">
        <v>5.0250000000000004</v>
      </c>
    </row>
    <row r="26392" spans="1:4" ht="15.75" hidden="1" customHeight="1">
      <c r="A26392" s="13" t="s">
        <v>282</v>
      </c>
      <c r="B26392" s="13">
        <v>1941</v>
      </c>
      <c r="C26392" s="13">
        <v>2460610</v>
      </c>
      <c r="D26392" s="13">
        <v>4.4180000000000001</v>
      </c>
    </row>
    <row r="26393" spans="1:4" ht="15.75" hidden="1" customHeight="1">
      <c r="A26393" s="13" t="s">
        <v>282</v>
      </c>
      <c r="B26393" s="13">
        <v>1942</v>
      </c>
      <c r="C26393" s="13">
        <v>2469807</v>
      </c>
      <c r="D26393" s="13">
        <v>2.4180000000000001</v>
      </c>
    </row>
    <row r="26394" spans="1:4" ht="15.75" hidden="1" customHeight="1">
      <c r="A26394" s="13" t="s">
        <v>282</v>
      </c>
      <c r="B26394" s="13">
        <v>1943</v>
      </c>
      <c r="C26394" s="13">
        <v>2480826</v>
      </c>
      <c r="D26394" s="13">
        <v>2.5230000000000001</v>
      </c>
    </row>
    <row r="26395" spans="1:4" ht="15.75" hidden="1" customHeight="1">
      <c r="A26395" s="13" t="s">
        <v>282</v>
      </c>
      <c r="B26395" s="13">
        <v>1944</v>
      </c>
      <c r="C26395" s="13">
        <v>2491894</v>
      </c>
      <c r="D26395" s="13">
        <v>3.6589999999999998</v>
      </c>
    </row>
    <row r="26396" spans="1:4" ht="15.75" hidden="1" customHeight="1">
      <c r="A26396" s="13" t="s">
        <v>282</v>
      </c>
      <c r="B26396" s="13">
        <v>1945</v>
      </c>
      <c r="C26396" s="13">
        <v>2503011</v>
      </c>
      <c r="D26396" s="13">
        <v>3.859</v>
      </c>
    </row>
    <row r="26397" spans="1:4" ht="15.75" hidden="1" customHeight="1">
      <c r="A26397" s="13" t="s">
        <v>282</v>
      </c>
      <c r="B26397" s="13">
        <v>1946</v>
      </c>
      <c r="C26397" s="13">
        <v>2514177</v>
      </c>
      <c r="D26397" s="13">
        <v>4.327</v>
      </c>
    </row>
    <row r="26398" spans="1:4" ht="15.75" hidden="1" customHeight="1">
      <c r="A26398" s="13" t="s">
        <v>282</v>
      </c>
      <c r="B26398" s="13">
        <v>1947</v>
      </c>
      <c r="C26398" s="13">
        <v>2525394</v>
      </c>
      <c r="D26398" s="13">
        <v>5.2060000000000004</v>
      </c>
    </row>
    <row r="26399" spans="1:4" ht="15.75" hidden="1" customHeight="1">
      <c r="A26399" s="13" t="s">
        <v>282</v>
      </c>
      <c r="B26399" s="13">
        <v>1948</v>
      </c>
      <c r="C26399" s="13">
        <v>2536661</v>
      </c>
      <c r="D26399" s="13">
        <v>5.5309999999999997</v>
      </c>
    </row>
    <row r="26400" spans="1:4" ht="15.75" hidden="1" customHeight="1">
      <c r="A26400" s="13" t="s">
        <v>282</v>
      </c>
      <c r="B26400" s="13">
        <v>1949</v>
      </c>
      <c r="C26400" s="13">
        <v>2549788</v>
      </c>
      <c r="D26400" s="13">
        <v>6.2859999999999996</v>
      </c>
    </row>
    <row r="26401" spans="1:4" ht="15.75" hidden="1" customHeight="1">
      <c r="A26401" s="13" t="s">
        <v>282</v>
      </c>
      <c r="B26401" s="13">
        <v>1950</v>
      </c>
      <c r="C26401" s="13">
        <v>2564806</v>
      </c>
      <c r="D26401" s="13">
        <v>6.9960000000000004</v>
      </c>
    </row>
    <row r="26402" spans="1:4" ht="15.75" hidden="1" customHeight="1">
      <c r="A26402" s="13" t="s">
        <v>282</v>
      </c>
      <c r="B26402" s="13">
        <v>1951</v>
      </c>
      <c r="C26402" s="13">
        <v>2589209</v>
      </c>
      <c r="D26402" s="13">
        <v>7.5750000000000002</v>
      </c>
    </row>
    <row r="26403" spans="1:4" ht="15.75" hidden="1" customHeight="1">
      <c r="A26403" s="13" t="s">
        <v>282</v>
      </c>
      <c r="B26403" s="13">
        <v>1952</v>
      </c>
      <c r="C26403" s="13">
        <v>2615048</v>
      </c>
      <c r="D26403" s="13">
        <v>8.1120000000000001</v>
      </c>
    </row>
    <row r="26404" spans="1:4" ht="15.75" hidden="1" customHeight="1">
      <c r="A26404" s="13" t="s">
        <v>282</v>
      </c>
      <c r="B26404" s="13">
        <v>1953</v>
      </c>
      <c r="C26404" s="13">
        <v>2641914</v>
      </c>
      <c r="D26404" s="13">
        <v>8.5809999999999995</v>
      </c>
    </row>
    <row r="26405" spans="1:4" ht="15.75" hidden="1" customHeight="1">
      <c r="A26405" s="13" t="s">
        <v>282</v>
      </c>
      <c r="B26405" s="13">
        <v>1954</v>
      </c>
      <c r="C26405" s="13">
        <v>2669865</v>
      </c>
      <c r="D26405" s="13">
        <v>9.3659999999999997</v>
      </c>
    </row>
    <row r="26406" spans="1:4" ht="15.75" hidden="1" customHeight="1">
      <c r="A26406" s="13" t="s">
        <v>282</v>
      </c>
      <c r="B26406" s="13">
        <v>1955</v>
      </c>
      <c r="C26406" s="13">
        <v>2699055</v>
      </c>
      <c r="D26406" s="13">
        <v>10.62</v>
      </c>
    </row>
    <row r="26407" spans="1:4" ht="15.75" hidden="1" customHeight="1">
      <c r="A26407" s="13" t="s">
        <v>282</v>
      </c>
      <c r="B26407" s="13">
        <v>1956</v>
      </c>
      <c r="C26407" s="13">
        <v>2729754</v>
      </c>
      <c r="D26407" s="13">
        <v>11.654999999999999</v>
      </c>
    </row>
    <row r="26408" spans="1:4" ht="15.75" hidden="1" customHeight="1">
      <c r="A26408" s="13" t="s">
        <v>282</v>
      </c>
      <c r="B26408" s="13">
        <v>1957</v>
      </c>
      <c r="C26408" s="13">
        <v>2762990</v>
      </c>
      <c r="D26408" s="13">
        <v>12.755000000000001</v>
      </c>
    </row>
    <row r="26409" spans="1:4" ht="15.75" hidden="1" customHeight="1">
      <c r="A26409" s="13" t="s">
        <v>282</v>
      </c>
      <c r="B26409" s="13">
        <v>1958</v>
      </c>
      <c r="C26409" s="13">
        <v>2799009</v>
      </c>
      <c r="D26409" s="13">
        <v>13.619</v>
      </c>
    </row>
    <row r="26410" spans="1:4" ht="15.75" hidden="1" customHeight="1">
      <c r="A26410" s="13" t="s">
        <v>282</v>
      </c>
      <c r="B26410" s="13">
        <v>1959</v>
      </c>
      <c r="C26410" s="13">
        <v>2836511</v>
      </c>
      <c r="D26410" s="13">
        <v>14.317</v>
      </c>
    </row>
    <row r="26411" spans="1:4" ht="15.75" hidden="1" customHeight="1">
      <c r="A26411" s="13" t="s">
        <v>282</v>
      </c>
      <c r="B26411" s="13">
        <v>1960</v>
      </c>
      <c r="C26411" s="13">
        <v>2875686</v>
      </c>
      <c r="D26411" s="13">
        <v>14.907</v>
      </c>
    </row>
    <row r="26412" spans="1:4" ht="15.75" hidden="1" customHeight="1">
      <c r="A26412" s="13" t="s">
        <v>282</v>
      </c>
      <c r="B26412" s="13">
        <v>1961</v>
      </c>
      <c r="C26412" s="13">
        <v>2915636</v>
      </c>
      <c r="D26412" s="13">
        <v>15.382999999999999</v>
      </c>
    </row>
    <row r="26413" spans="1:4" ht="15.75" hidden="1" customHeight="1">
      <c r="A26413" s="13" t="s">
        <v>282</v>
      </c>
      <c r="B26413" s="13">
        <v>1962</v>
      </c>
      <c r="C26413" s="13">
        <v>2952463</v>
      </c>
      <c r="D26413" s="13">
        <v>16.164000000000001</v>
      </c>
    </row>
    <row r="26414" spans="1:4" ht="15.75" hidden="1" customHeight="1">
      <c r="A26414" s="13" t="s">
        <v>282</v>
      </c>
      <c r="B26414" s="13">
        <v>1963</v>
      </c>
      <c r="C26414" s="13">
        <v>2986535</v>
      </c>
      <c r="D26414" s="13">
        <v>17.349</v>
      </c>
    </row>
    <row r="26415" spans="1:4" ht="15.75" hidden="1" customHeight="1">
      <c r="A26415" s="13" t="s">
        <v>282</v>
      </c>
      <c r="B26415" s="13">
        <v>1964</v>
      </c>
      <c r="C26415" s="13">
        <v>3020459</v>
      </c>
      <c r="D26415" s="13">
        <v>18.460999999999999</v>
      </c>
    </row>
    <row r="26416" spans="1:4" ht="15.75" hidden="1" customHeight="1">
      <c r="A26416" s="13" t="s">
        <v>282</v>
      </c>
      <c r="B26416" s="13">
        <v>1965</v>
      </c>
      <c r="C26416" s="13">
        <v>3052981</v>
      </c>
      <c r="D26416" s="13">
        <v>19.585000000000001</v>
      </c>
    </row>
    <row r="26417" spans="1:4" ht="15.75" hidden="1" customHeight="1">
      <c r="A26417" s="13" t="s">
        <v>282</v>
      </c>
      <c r="B26417" s="13">
        <v>1966</v>
      </c>
      <c r="C26417" s="13">
        <v>3084152</v>
      </c>
      <c r="D26417" s="13">
        <v>20.686</v>
      </c>
    </row>
    <row r="26418" spans="1:4" ht="15.75" hidden="1" customHeight="1">
      <c r="A26418" s="13" t="s">
        <v>282</v>
      </c>
      <c r="B26418" s="13">
        <v>1967</v>
      </c>
      <c r="C26418" s="13">
        <v>3115198</v>
      </c>
      <c r="D26418" s="13">
        <v>21.652999999999999</v>
      </c>
    </row>
    <row r="26419" spans="1:4" ht="15.75" hidden="1" customHeight="1">
      <c r="A26419" s="13" t="s">
        <v>282</v>
      </c>
      <c r="B26419" s="13">
        <v>1968</v>
      </c>
      <c r="C26419" s="13">
        <v>3146355</v>
      </c>
      <c r="D26419" s="13">
        <v>22.283000000000001</v>
      </c>
    </row>
    <row r="26420" spans="1:4" ht="15.75" hidden="1" customHeight="1">
      <c r="A26420" s="13" t="s">
        <v>282</v>
      </c>
      <c r="B26420" s="13">
        <v>1969</v>
      </c>
      <c r="C26420" s="13">
        <v>3177835</v>
      </c>
      <c r="D26420" s="13">
        <v>23.225000000000001</v>
      </c>
    </row>
    <row r="26421" spans="1:4" ht="15.75" hidden="1" customHeight="1">
      <c r="A26421" s="13" t="s">
        <v>282</v>
      </c>
      <c r="B26421" s="13">
        <v>1970</v>
      </c>
      <c r="C26421" s="13">
        <v>3210153</v>
      </c>
      <c r="D26421" s="13">
        <v>24.437999999999999</v>
      </c>
    </row>
    <row r="26422" spans="1:4" ht="15.75" hidden="1" customHeight="1">
      <c r="A26422" s="13" t="s">
        <v>282</v>
      </c>
      <c r="B26422" s="13">
        <v>1971</v>
      </c>
      <c r="C26422" s="13">
        <v>3243681</v>
      </c>
      <c r="D26422" s="13">
        <v>25.984000000000002</v>
      </c>
    </row>
    <row r="26423" spans="1:4" ht="15.75" hidden="1" customHeight="1">
      <c r="A26423" s="13" t="s">
        <v>282</v>
      </c>
      <c r="B26423" s="13">
        <v>1972</v>
      </c>
      <c r="C26423" s="13">
        <v>3276294</v>
      </c>
      <c r="D26423" s="13">
        <v>27.390999999999998</v>
      </c>
    </row>
    <row r="26424" spans="1:4" ht="15.75" hidden="1" customHeight="1">
      <c r="A26424" s="13" t="s">
        <v>282</v>
      </c>
      <c r="B26424" s="13">
        <v>1973</v>
      </c>
      <c r="C26424" s="13">
        <v>3307076</v>
      </c>
      <c r="D26424" s="13">
        <v>28.606000000000002</v>
      </c>
    </row>
    <row r="26425" spans="1:4" ht="15.75" hidden="1" customHeight="1">
      <c r="A26425" s="13" t="s">
        <v>282</v>
      </c>
      <c r="B26425" s="13">
        <v>1974</v>
      </c>
      <c r="C26425" s="13">
        <v>3337693</v>
      </c>
      <c r="D26425" s="13">
        <v>29.756</v>
      </c>
    </row>
    <row r="26426" spans="1:4" ht="15.75" hidden="1" customHeight="1">
      <c r="A26426" s="13" t="s">
        <v>282</v>
      </c>
      <c r="B26426" s="13">
        <v>1975</v>
      </c>
      <c r="C26426" s="13">
        <v>3368288</v>
      </c>
      <c r="D26426" s="13">
        <v>31.327999999999999</v>
      </c>
    </row>
    <row r="26427" spans="1:4" ht="15.75" hidden="1" customHeight="1">
      <c r="A26427" s="13" t="s">
        <v>282</v>
      </c>
      <c r="B26427" s="13">
        <v>1976</v>
      </c>
      <c r="C26427" s="13">
        <v>3399024</v>
      </c>
      <c r="D26427" s="13">
        <v>32.552999999999997</v>
      </c>
    </row>
    <row r="26428" spans="1:4" ht="15.75" hidden="1" customHeight="1">
      <c r="A26428" s="13" t="s">
        <v>282</v>
      </c>
      <c r="B26428" s="13">
        <v>1977</v>
      </c>
      <c r="C26428" s="13">
        <v>3430118</v>
      </c>
      <c r="D26428" s="13">
        <v>33.689</v>
      </c>
    </row>
    <row r="26429" spans="1:4" ht="15.75" hidden="1" customHeight="1">
      <c r="A26429" s="13" t="s">
        <v>282</v>
      </c>
      <c r="B26429" s="13">
        <v>1978</v>
      </c>
      <c r="C26429" s="13">
        <v>3460856</v>
      </c>
      <c r="D26429" s="13">
        <v>34.887999999999998</v>
      </c>
    </row>
    <row r="26430" spans="1:4" ht="15.75" hidden="1" customHeight="1">
      <c r="A26430" s="13" t="s">
        <v>282</v>
      </c>
      <c r="B26430" s="13">
        <v>1979</v>
      </c>
      <c r="C26430" s="13">
        <v>3491440</v>
      </c>
      <c r="D26430" s="13">
        <v>35.186</v>
      </c>
    </row>
    <row r="26431" spans="1:4" ht="15.75" hidden="1" customHeight="1">
      <c r="A26431" s="13" t="s">
        <v>282</v>
      </c>
      <c r="B26431" s="13">
        <v>1980</v>
      </c>
      <c r="C26431" s="13">
        <v>3521205</v>
      </c>
      <c r="D26431" s="13">
        <v>36.578000000000003</v>
      </c>
    </row>
    <row r="26432" spans="1:4" ht="15.75" hidden="1" customHeight="1">
      <c r="A26432" s="13" t="s">
        <v>282</v>
      </c>
      <c r="B26432" s="13">
        <v>1981</v>
      </c>
      <c r="C26432" s="13">
        <v>3550543</v>
      </c>
      <c r="D26432" s="13">
        <v>35.957000000000001</v>
      </c>
    </row>
    <row r="26433" spans="1:4" ht="15.75" hidden="1" customHeight="1">
      <c r="A26433" s="13" t="s">
        <v>282</v>
      </c>
      <c r="B26433" s="13">
        <v>1982</v>
      </c>
      <c r="C26433" s="13">
        <v>3580827</v>
      </c>
      <c r="D26433" s="13">
        <v>36.646000000000001</v>
      </c>
    </row>
    <row r="26434" spans="1:4" ht="15.75" hidden="1" customHeight="1">
      <c r="A26434" s="13" t="s">
        <v>282</v>
      </c>
      <c r="B26434" s="13">
        <v>1983</v>
      </c>
      <c r="C26434" s="13">
        <v>3612642</v>
      </c>
      <c r="D26434" s="13">
        <v>37.207000000000001</v>
      </c>
    </row>
    <row r="26435" spans="1:4" ht="15.75" hidden="1" customHeight="1">
      <c r="A26435" s="13" t="s">
        <v>282</v>
      </c>
      <c r="B26435" s="13">
        <v>1984</v>
      </c>
      <c r="C26435" s="13">
        <v>3643842</v>
      </c>
      <c r="D26435" s="13">
        <v>37.564</v>
      </c>
    </row>
    <row r="26436" spans="1:4" ht="15.75" hidden="1" customHeight="1">
      <c r="A26436" s="13" t="s">
        <v>282</v>
      </c>
      <c r="B26436" s="13">
        <v>1985</v>
      </c>
      <c r="C26436" s="13">
        <v>3672853</v>
      </c>
      <c r="D26436" s="13">
        <v>40.472000000000001</v>
      </c>
    </row>
    <row r="26437" spans="1:4" ht="15.75" hidden="1" customHeight="1">
      <c r="A26437" s="13" t="s">
        <v>282</v>
      </c>
      <c r="B26437" s="13">
        <v>1986</v>
      </c>
      <c r="C26437" s="13">
        <v>3702823</v>
      </c>
      <c r="D26437" s="13">
        <v>36.030999999999999</v>
      </c>
    </row>
    <row r="26438" spans="1:4" ht="15.75" hidden="1" customHeight="1">
      <c r="A26438" s="13" t="s">
        <v>282</v>
      </c>
      <c r="B26438" s="13">
        <v>1987</v>
      </c>
      <c r="C26438" s="13">
        <v>3732010</v>
      </c>
      <c r="D26438" s="13">
        <v>36.042000000000002</v>
      </c>
    </row>
    <row r="26439" spans="1:4" ht="15.75" hidden="1" customHeight="1">
      <c r="A26439" s="13" t="s">
        <v>282</v>
      </c>
      <c r="B26439" s="13">
        <v>1988</v>
      </c>
      <c r="C26439" s="13">
        <v>3755543</v>
      </c>
      <c r="D26439" s="13">
        <v>36.441000000000003</v>
      </c>
    </row>
    <row r="26440" spans="1:4" ht="15.75" hidden="1" customHeight="1">
      <c r="A26440" s="13" t="s">
        <v>282</v>
      </c>
      <c r="B26440" s="13">
        <v>1989</v>
      </c>
      <c r="C26440" s="13">
        <v>3773181</v>
      </c>
      <c r="D26440" s="13">
        <v>36.79</v>
      </c>
    </row>
    <row r="26441" spans="1:4" ht="15.75" hidden="1" customHeight="1">
      <c r="A26441" s="13" t="s">
        <v>282</v>
      </c>
      <c r="B26441" s="13">
        <v>1990</v>
      </c>
      <c r="C26441" s="13">
        <v>3785851</v>
      </c>
      <c r="D26441" s="13">
        <v>35.768000000000001</v>
      </c>
    </row>
    <row r="26442" spans="1:4" ht="15.75" hidden="1" customHeight="1">
      <c r="A26442" s="13" t="s">
        <v>282</v>
      </c>
      <c r="B26442" s="13">
        <v>1991</v>
      </c>
      <c r="C26442" s="13">
        <v>3793430</v>
      </c>
      <c r="D26442" s="13">
        <v>37.85</v>
      </c>
    </row>
    <row r="26443" spans="1:4" ht="15.75" hidden="1" customHeight="1">
      <c r="A26443" s="13" t="s">
        <v>282</v>
      </c>
      <c r="B26443" s="13">
        <v>1992</v>
      </c>
      <c r="C26443" s="13">
        <v>3795748</v>
      </c>
      <c r="D26443" s="13">
        <v>21.201000000000001</v>
      </c>
    </row>
    <row r="26444" spans="1:4" ht="15.75" hidden="1" customHeight="1">
      <c r="A26444" s="13" t="s">
        <v>282</v>
      </c>
      <c r="B26444" s="13">
        <v>1993</v>
      </c>
      <c r="C26444" s="13">
        <v>3788532</v>
      </c>
      <c r="D26444" s="13">
        <v>16.353999999999999</v>
      </c>
    </row>
    <row r="26445" spans="1:4" ht="15.75" hidden="1" customHeight="1">
      <c r="A26445" s="13" t="s">
        <v>282</v>
      </c>
      <c r="B26445" s="13">
        <v>1994</v>
      </c>
      <c r="C26445" s="13">
        <v>3770461</v>
      </c>
      <c r="D26445" s="13">
        <v>15.801</v>
      </c>
    </row>
    <row r="26446" spans="1:4" ht="15.75" hidden="1" customHeight="1">
      <c r="A26446" s="13" t="s">
        <v>282</v>
      </c>
      <c r="B26446" s="13">
        <v>1995</v>
      </c>
      <c r="C26446" s="13">
        <v>3747269</v>
      </c>
      <c r="D26446" s="13">
        <v>15.092000000000001</v>
      </c>
    </row>
    <row r="26447" spans="1:4" ht="15.75" hidden="1" customHeight="1">
      <c r="A26447" s="13" t="s">
        <v>282</v>
      </c>
      <c r="B26447" s="13">
        <v>1996</v>
      </c>
      <c r="C26447" s="13">
        <v>3722023</v>
      </c>
      <c r="D26447" s="13">
        <v>15.773</v>
      </c>
    </row>
    <row r="26448" spans="1:4" ht="15.75" hidden="1" customHeight="1">
      <c r="A26448" s="13" t="s">
        <v>282</v>
      </c>
      <c r="B26448" s="13">
        <v>1997</v>
      </c>
      <c r="C26448" s="13">
        <v>3694897</v>
      </c>
      <c r="D26448" s="13">
        <v>15.196</v>
      </c>
    </row>
    <row r="26449" spans="1:4" ht="15.75" hidden="1" customHeight="1">
      <c r="A26449" s="13" t="s">
        <v>282</v>
      </c>
      <c r="B26449" s="13">
        <v>1998</v>
      </c>
      <c r="C26449" s="13">
        <v>3665514</v>
      </c>
      <c r="D26449" s="13">
        <v>16.030999999999999</v>
      </c>
    </row>
    <row r="26450" spans="1:4" ht="15.75" hidden="1" customHeight="1">
      <c r="A26450" s="13" t="s">
        <v>282</v>
      </c>
      <c r="B26450" s="13">
        <v>1999</v>
      </c>
      <c r="C26450" s="13">
        <v>3633949</v>
      </c>
      <c r="D26450" s="13">
        <v>13.483000000000001</v>
      </c>
    </row>
    <row r="26451" spans="1:4" ht="15.75" hidden="1" customHeight="1">
      <c r="A26451" s="13" t="s">
        <v>282</v>
      </c>
      <c r="B26451" s="13">
        <v>2000</v>
      </c>
      <c r="C26451" s="13">
        <v>3599639</v>
      </c>
      <c r="D26451" s="13">
        <v>11.875999999999999</v>
      </c>
    </row>
    <row r="26452" spans="1:4" ht="15.75" hidden="1" customHeight="1">
      <c r="A26452" s="13" t="s">
        <v>282</v>
      </c>
      <c r="B26452" s="13">
        <v>2001</v>
      </c>
      <c r="C26452" s="13">
        <v>3560145</v>
      </c>
      <c r="D26452" s="13">
        <v>12.627000000000001</v>
      </c>
    </row>
    <row r="26453" spans="1:4" ht="15.75" hidden="1" customHeight="1">
      <c r="A26453" s="13" t="s">
        <v>282</v>
      </c>
      <c r="B26453" s="13">
        <v>2002</v>
      </c>
      <c r="C26453" s="13">
        <v>3515799</v>
      </c>
      <c r="D26453" s="13">
        <v>12.699</v>
      </c>
    </row>
    <row r="26454" spans="1:4" ht="15.75" hidden="1" customHeight="1">
      <c r="A26454" s="13" t="s">
        <v>282</v>
      </c>
      <c r="B26454" s="13">
        <v>2003</v>
      </c>
      <c r="C26454" s="13">
        <v>3469683</v>
      </c>
      <c r="D26454" s="13">
        <v>12.693</v>
      </c>
    </row>
    <row r="26455" spans="1:4" ht="15.75" hidden="1" customHeight="1">
      <c r="A26455" s="13" t="s">
        <v>282</v>
      </c>
      <c r="B26455" s="13">
        <v>2004</v>
      </c>
      <c r="C26455" s="13">
        <v>3422593</v>
      </c>
      <c r="D26455" s="13">
        <v>13.287000000000001</v>
      </c>
    </row>
    <row r="26456" spans="1:4" ht="15.75" hidden="1" customHeight="1">
      <c r="A26456" s="13" t="s">
        <v>282</v>
      </c>
      <c r="B26456" s="13">
        <v>2005</v>
      </c>
      <c r="C26456" s="13">
        <v>3373536</v>
      </c>
      <c r="D26456" s="13">
        <v>14.117000000000001</v>
      </c>
    </row>
    <row r="26457" spans="1:4" ht="15.75" hidden="1" customHeight="1">
      <c r="A26457" s="13" t="s">
        <v>282</v>
      </c>
      <c r="B26457" s="13">
        <v>2006</v>
      </c>
      <c r="C26457" s="13">
        <v>3322937</v>
      </c>
      <c r="D26457" s="13">
        <v>14.433999999999999</v>
      </c>
    </row>
    <row r="26458" spans="1:4" ht="15.75" hidden="1" customHeight="1">
      <c r="A26458" s="13" t="s">
        <v>282</v>
      </c>
      <c r="B26458" s="13">
        <v>2007</v>
      </c>
      <c r="C26458" s="13">
        <v>3272416</v>
      </c>
      <c r="D26458" s="13">
        <v>15.824</v>
      </c>
    </row>
    <row r="26459" spans="1:4" ht="15.75" hidden="1" customHeight="1">
      <c r="A26459" s="13" t="s">
        <v>282</v>
      </c>
      <c r="B26459" s="13">
        <v>2008</v>
      </c>
      <c r="C26459" s="13">
        <v>3224384</v>
      </c>
      <c r="D26459" s="13">
        <v>15.204000000000001</v>
      </c>
    </row>
    <row r="26460" spans="1:4" ht="15.75" hidden="1" customHeight="1">
      <c r="A26460" s="13" t="s">
        <v>282</v>
      </c>
      <c r="B26460" s="13">
        <v>2009</v>
      </c>
      <c r="C26460" s="13">
        <v>3180482</v>
      </c>
      <c r="D26460" s="13">
        <v>13.042999999999999</v>
      </c>
    </row>
    <row r="26461" spans="1:4" ht="15.75" hidden="1" customHeight="1">
      <c r="A26461" s="13" t="s">
        <v>282</v>
      </c>
      <c r="B26461" s="13">
        <v>2010</v>
      </c>
      <c r="C26461" s="13">
        <v>3139021</v>
      </c>
      <c r="D26461" s="13">
        <v>13.946999999999999</v>
      </c>
    </row>
    <row r="26462" spans="1:4" ht="15.75" hidden="1" customHeight="1">
      <c r="A26462" s="13" t="s">
        <v>282</v>
      </c>
      <c r="B26462" s="13">
        <v>2011</v>
      </c>
      <c r="C26462" s="13">
        <v>3099800</v>
      </c>
      <c r="D26462" s="13">
        <v>14.292999999999999</v>
      </c>
    </row>
    <row r="26463" spans="1:4" ht="15.75" hidden="1" customHeight="1">
      <c r="A26463" s="13" t="s">
        <v>282</v>
      </c>
      <c r="B26463" s="13">
        <v>2012</v>
      </c>
      <c r="C26463" s="13">
        <v>3063340</v>
      </c>
      <c r="D26463" s="13">
        <v>14.349</v>
      </c>
    </row>
    <row r="26464" spans="1:4" ht="15.75" hidden="1" customHeight="1">
      <c r="A26464" s="13" t="s">
        <v>282</v>
      </c>
      <c r="B26464" s="13">
        <v>2013</v>
      </c>
      <c r="C26464" s="13">
        <v>3028191</v>
      </c>
      <c r="D26464" s="13">
        <v>13.356</v>
      </c>
    </row>
    <row r="26465" spans="1:4" ht="15.75" hidden="1" customHeight="1">
      <c r="A26465" s="13" t="s">
        <v>282</v>
      </c>
      <c r="B26465" s="13">
        <v>2014</v>
      </c>
      <c r="C26465" s="13">
        <v>2994928</v>
      </c>
      <c r="D26465" s="13">
        <v>13.108000000000001</v>
      </c>
    </row>
    <row r="26466" spans="1:4" ht="15.75" hidden="1" customHeight="1">
      <c r="A26466" s="13" t="s">
        <v>282</v>
      </c>
      <c r="B26466" s="13">
        <v>2015</v>
      </c>
      <c r="C26466" s="13">
        <v>2963764</v>
      </c>
      <c r="D26466" s="13">
        <v>13.32</v>
      </c>
    </row>
    <row r="26467" spans="1:4" ht="15.75" hidden="1" customHeight="1">
      <c r="A26467" s="13" t="s">
        <v>282</v>
      </c>
      <c r="B26467" s="13">
        <v>2016</v>
      </c>
      <c r="C26467" s="13">
        <v>2933676</v>
      </c>
      <c r="D26467" s="13">
        <v>13.351000000000001</v>
      </c>
    </row>
    <row r="26468" spans="1:4" ht="15.75" hidden="1" customHeight="1">
      <c r="A26468" s="13" t="s">
        <v>282</v>
      </c>
      <c r="B26468" s="13">
        <v>2017</v>
      </c>
      <c r="C26468" s="13">
        <v>2904452</v>
      </c>
      <c r="D26468" s="13">
        <v>13.571999999999999</v>
      </c>
    </row>
    <row r="26469" spans="1:4" ht="15.75" hidden="1" customHeight="1">
      <c r="A26469" s="13" t="s">
        <v>282</v>
      </c>
      <c r="B26469" s="13">
        <v>2018</v>
      </c>
      <c r="C26469" s="13">
        <v>2876128</v>
      </c>
      <c r="D26469" s="13">
        <v>13.691000000000001</v>
      </c>
    </row>
    <row r="26470" spans="1:4" ht="15.75" hidden="1" customHeight="1">
      <c r="A26470" s="13" t="s">
        <v>282</v>
      </c>
      <c r="B26470" s="13">
        <v>2019</v>
      </c>
      <c r="C26470" s="13">
        <v>2849083</v>
      </c>
      <c r="D26470" s="13">
        <v>13.923</v>
      </c>
    </row>
    <row r="26471" spans="1:4" ht="15.75" hidden="1" customHeight="1">
      <c r="A26471" s="13" t="s">
        <v>282</v>
      </c>
      <c r="B26471" s="13">
        <v>2020</v>
      </c>
      <c r="C26471" s="13">
        <v>2820269</v>
      </c>
      <c r="D26471" s="13">
        <v>13.653</v>
      </c>
    </row>
    <row r="26472" spans="1:4" ht="15.75" hidden="1" customHeight="1">
      <c r="A26472" s="13" t="s">
        <v>282</v>
      </c>
      <c r="B26472" s="13">
        <v>2021</v>
      </c>
      <c r="C26472" s="13">
        <v>2786652</v>
      </c>
      <c r="D26472" s="13">
        <v>13.881</v>
      </c>
    </row>
    <row r="26473" spans="1:4" ht="15.75" hidden="1" customHeight="1">
      <c r="A26473" s="13" t="s">
        <v>420</v>
      </c>
      <c r="B26473" s="13">
        <v>1750</v>
      </c>
      <c r="C26473" s="13">
        <v>40086242</v>
      </c>
      <c r="D26473" s="13">
        <v>0</v>
      </c>
    </row>
    <row r="26474" spans="1:4" ht="15.75" hidden="1" customHeight="1">
      <c r="A26474" s="13" t="s">
        <v>420</v>
      </c>
      <c r="B26474" s="13">
        <v>1751</v>
      </c>
      <c r="D26474" s="13">
        <v>0</v>
      </c>
    </row>
    <row r="26475" spans="1:4" ht="15.75" hidden="1" customHeight="1">
      <c r="A26475" s="13" t="s">
        <v>420</v>
      </c>
      <c r="B26475" s="13">
        <v>1752</v>
      </c>
      <c r="D26475" s="13">
        <v>0</v>
      </c>
    </row>
    <row r="26476" spans="1:4" ht="15.75" hidden="1" customHeight="1">
      <c r="A26476" s="13" t="s">
        <v>420</v>
      </c>
      <c r="B26476" s="13">
        <v>1753</v>
      </c>
      <c r="D26476" s="13">
        <v>0</v>
      </c>
    </row>
    <row r="26477" spans="1:4" ht="15.75" hidden="1" customHeight="1">
      <c r="A26477" s="13" t="s">
        <v>420</v>
      </c>
      <c r="B26477" s="13">
        <v>1754</v>
      </c>
      <c r="D26477" s="13">
        <v>0</v>
      </c>
    </row>
    <row r="26478" spans="1:4" ht="15.75" hidden="1" customHeight="1">
      <c r="A26478" s="13" t="s">
        <v>420</v>
      </c>
      <c r="B26478" s="13">
        <v>1755</v>
      </c>
      <c r="D26478" s="13">
        <v>0</v>
      </c>
    </row>
    <row r="26479" spans="1:4" ht="15.75" hidden="1" customHeight="1">
      <c r="A26479" s="13" t="s">
        <v>420</v>
      </c>
      <c r="B26479" s="13">
        <v>1756</v>
      </c>
      <c r="D26479" s="13">
        <v>0</v>
      </c>
    </row>
    <row r="26480" spans="1:4" ht="15.75" hidden="1" customHeight="1">
      <c r="A26480" s="13" t="s">
        <v>420</v>
      </c>
      <c r="B26480" s="13">
        <v>1757</v>
      </c>
      <c r="D26480" s="13">
        <v>0</v>
      </c>
    </row>
    <row r="26481" spans="1:4" ht="15.75" hidden="1" customHeight="1">
      <c r="A26481" s="13" t="s">
        <v>420</v>
      </c>
      <c r="B26481" s="13">
        <v>1758</v>
      </c>
      <c r="D26481" s="13">
        <v>0</v>
      </c>
    </row>
    <row r="26482" spans="1:4" ht="15.75" hidden="1" customHeight="1">
      <c r="A26482" s="13" t="s">
        <v>420</v>
      </c>
      <c r="B26482" s="13">
        <v>1759</v>
      </c>
      <c r="D26482" s="13">
        <v>0</v>
      </c>
    </row>
    <row r="26483" spans="1:4" ht="15.75" hidden="1" customHeight="1">
      <c r="A26483" s="13" t="s">
        <v>420</v>
      </c>
      <c r="B26483" s="13">
        <v>1760</v>
      </c>
      <c r="C26483" s="13">
        <v>40725061</v>
      </c>
      <c r="D26483" s="13">
        <v>0</v>
      </c>
    </row>
    <row r="26484" spans="1:4" ht="15.75" hidden="1" customHeight="1">
      <c r="A26484" s="13" t="s">
        <v>420</v>
      </c>
      <c r="B26484" s="13">
        <v>1761</v>
      </c>
      <c r="D26484" s="13">
        <v>0</v>
      </c>
    </row>
    <row r="26485" spans="1:4" ht="15.75" hidden="1" customHeight="1">
      <c r="A26485" s="13" t="s">
        <v>420</v>
      </c>
      <c r="B26485" s="13">
        <v>1762</v>
      </c>
      <c r="D26485" s="13">
        <v>0</v>
      </c>
    </row>
    <row r="26486" spans="1:4" ht="15.75" hidden="1" customHeight="1">
      <c r="A26486" s="13" t="s">
        <v>420</v>
      </c>
      <c r="B26486" s="13">
        <v>1763</v>
      </c>
      <c r="D26486" s="13">
        <v>0</v>
      </c>
    </row>
    <row r="26487" spans="1:4" ht="15.75" hidden="1" customHeight="1">
      <c r="A26487" s="13" t="s">
        <v>420</v>
      </c>
      <c r="B26487" s="13">
        <v>1764</v>
      </c>
      <c r="D26487" s="13">
        <v>0</v>
      </c>
    </row>
    <row r="26488" spans="1:4" ht="15.75" hidden="1" customHeight="1">
      <c r="A26488" s="13" t="s">
        <v>420</v>
      </c>
      <c r="B26488" s="13">
        <v>1765</v>
      </c>
      <c r="D26488" s="13">
        <v>0</v>
      </c>
    </row>
    <row r="26489" spans="1:4" ht="15.75" hidden="1" customHeight="1">
      <c r="A26489" s="13" t="s">
        <v>420</v>
      </c>
      <c r="B26489" s="13">
        <v>1766</v>
      </c>
      <c r="D26489" s="13">
        <v>0</v>
      </c>
    </row>
    <row r="26490" spans="1:4" ht="15.75" hidden="1" customHeight="1">
      <c r="A26490" s="13" t="s">
        <v>420</v>
      </c>
      <c r="B26490" s="13">
        <v>1767</v>
      </c>
      <c r="D26490" s="13">
        <v>0</v>
      </c>
    </row>
    <row r="26491" spans="1:4" ht="15.75" hidden="1" customHeight="1">
      <c r="A26491" s="13" t="s">
        <v>420</v>
      </c>
      <c r="B26491" s="13">
        <v>1768</v>
      </c>
      <c r="D26491" s="13">
        <v>0</v>
      </c>
    </row>
    <row r="26492" spans="1:4" ht="15.75" hidden="1" customHeight="1">
      <c r="A26492" s="13" t="s">
        <v>420</v>
      </c>
      <c r="B26492" s="13">
        <v>1769</v>
      </c>
      <c r="D26492" s="13">
        <v>0</v>
      </c>
    </row>
    <row r="26493" spans="1:4" ht="15.75" hidden="1" customHeight="1">
      <c r="A26493" s="13" t="s">
        <v>420</v>
      </c>
      <c r="B26493" s="13">
        <v>1770</v>
      </c>
      <c r="C26493" s="13">
        <v>41391552</v>
      </c>
      <c r="D26493" s="13">
        <v>0</v>
      </c>
    </row>
    <row r="26494" spans="1:4" ht="15.75" hidden="1" customHeight="1">
      <c r="A26494" s="13" t="s">
        <v>420</v>
      </c>
      <c r="B26494" s="13">
        <v>1771</v>
      </c>
      <c r="D26494" s="13">
        <v>0</v>
      </c>
    </row>
    <row r="26495" spans="1:4" ht="15.75" hidden="1" customHeight="1">
      <c r="A26495" s="13" t="s">
        <v>420</v>
      </c>
      <c r="B26495" s="13">
        <v>1772</v>
      </c>
      <c r="D26495" s="13">
        <v>0</v>
      </c>
    </row>
    <row r="26496" spans="1:4" ht="15.75" hidden="1" customHeight="1">
      <c r="A26496" s="13" t="s">
        <v>420</v>
      </c>
      <c r="B26496" s="13">
        <v>1773</v>
      </c>
      <c r="D26496" s="13">
        <v>0</v>
      </c>
    </row>
    <row r="26497" spans="1:4" ht="15.75" hidden="1" customHeight="1">
      <c r="A26497" s="13" t="s">
        <v>420</v>
      </c>
      <c r="B26497" s="13">
        <v>1774</v>
      </c>
      <c r="D26497" s="13">
        <v>0</v>
      </c>
    </row>
    <row r="26498" spans="1:4" ht="15.75" hidden="1" customHeight="1">
      <c r="A26498" s="13" t="s">
        <v>420</v>
      </c>
      <c r="B26498" s="13">
        <v>1775</v>
      </c>
      <c r="D26498" s="13">
        <v>0</v>
      </c>
    </row>
    <row r="26499" spans="1:4" ht="15.75" hidden="1" customHeight="1">
      <c r="A26499" s="13" t="s">
        <v>420</v>
      </c>
      <c r="B26499" s="13">
        <v>1776</v>
      </c>
      <c r="D26499" s="13">
        <v>0</v>
      </c>
    </row>
    <row r="26500" spans="1:4" ht="15.75" hidden="1" customHeight="1">
      <c r="A26500" s="13" t="s">
        <v>420</v>
      </c>
      <c r="B26500" s="13">
        <v>1777</v>
      </c>
      <c r="D26500" s="13">
        <v>0</v>
      </c>
    </row>
    <row r="26501" spans="1:4" ht="15.75" hidden="1" customHeight="1">
      <c r="A26501" s="13" t="s">
        <v>420</v>
      </c>
      <c r="B26501" s="13">
        <v>1778</v>
      </c>
      <c r="D26501" s="13">
        <v>0</v>
      </c>
    </row>
    <row r="26502" spans="1:4" ht="15.75" hidden="1" customHeight="1">
      <c r="A26502" s="13" t="s">
        <v>420</v>
      </c>
      <c r="B26502" s="13">
        <v>1779</v>
      </c>
      <c r="D26502" s="13">
        <v>0</v>
      </c>
    </row>
    <row r="26503" spans="1:4" ht="15.75" hidden="1" customHeight="1">
      <c r="A26503" s="13" t="s">
        <v>420</v>
      </c>
      <c r="B26503" s="13">
        <v>1780</v>
      </c>
      <c r="C26503" s="13">
        <v>42088548</v>
      </c>
      <c r="D26503" s="13">
        <v>0</v>
      </c>
    </row>
    <row r="26504" spans="1:4" ht="15.75" hidden="1" customHeight="1">
      <c r="A26504" s="13" t="s">
        <v>420</v>
      </c>
      <c r="B26504" s="13">
        <v>1781</v>
      </c>
      <c r="D26504" s="13">
        <v>0</v>
      </c>
    </row>
    <row r="26505" spans="1:4" ht="15.75" hidden="1" customHeight="1">
      <c r="A26505" s="13" t="s">
        <v>420</v>
      </c>
      <c r="B26505" s="13">
        <v>1782</v>
      </c>
      <c r="D26505" s="13">
        <v>0</v>
      </c>
    </row>
    <row r="26506" spans="1:4" ht="15.75" hidden="1" customHeight="1">
      <c r="A26506" s="13" t="s">
        <v>420</v>
      </c>
      <c r="B26506" s="13">
        <v>1783</v>
      </c>
      <c r="D26506" s="13">
        <v>0</v>
      </c>
    </row>
    <row r="26507" spans="1:4" ht="15.75" hidden="1" customHeight="1">
      <c r="A26507" s="13" t="s">
        <v>420</v>
      </c>
      <c r="B26507" s="13">
        <v>1784</v>
      </c>
      <c r="D26507" s="13">
        <v>0</v>
      </c>
    </row>
    <row r="26508" spans="1:4" ht="15.75" hidden="1" customHeight="1">
      <c r="A26508" s="13" t="s">
        <v>420</v>
      </c>
      <c r="B26508" s="13">
        <v>1785</v>
      </c>
      <c r="D26508" s="13">
        <v>0</v>
      </c>
    </row>
    <row r="26509" spans="1:4" ht="15.75" hidden="1" customHeight="1">
      <c r="A26509" s="13" t="s">
        <v>420</v>
      </c>
      <c r="B26509" s="13">
        <v>1786</v>
      </c>
      <c r="D26509" s="13">
        <v>0</v>
      </c>
    </row>
    <row r="26510" spans="1:4" ht="15.75" hidden="1" customHeight="1">
      <c r="A26510" s="13" t="s">
        <v>420</v>
      </c>
      <c r="B26510" s="13">
        <v>1787</v>
      </c>
      <c r="D26510" s="13">
        <v>0</v>
      </c>
    </row>
    <row r="26511" spans="1:4" ht="15.75" hidden="1" customHeight="1">
      <c r="A26511" s="13" t="s">
        <v>420</v>
      </c>
      <c r="B26511" s="13">
        <v>1788</v>
      </c>
      <c r="D26511" s="13">
        <v>0</v>
      </c>
    </row>
    <row r="26512" spans="1:4" ht="15.75" hidden="1" customHeight="1">
      <c r="A26512" s="13" t="s">
        <v>420</v>
      </c>
      <c r="B26512" s="13">
        <v>1789</v>
      </c>
      <c r="D26512" s="13">
        <v>0</v>
      </c>
    </row>
    <row r="26513" spans="1:4" ht="15.75" hidden="1" customHeight="1">
      <c r="A26513" s="13" t="s">
        <v>420</v>
      </c>
      <c r="B26513" s="13">
        <v>1790</v>
      </c>
      <c r="C26513" s="13">
        <v>42819000</v>
      </c>
      <c r="D26513" s="13">
        <v>0</v>
      </c>
    </row>
    <row r="26514" spans="1:4" ht="15.75" hidden="1" customHeight="1">
      <c r="A26514" s="13" t="s">
        <v>420</v>
      </c>
      <c r="B26514" s="13">
        <v>1791</v>
      </c>
      <c r="D26514" s="13">
        <v>0</v>
      </c>
    </row>
    <row r="26515" spans="1:4" ht="15.75" hidden="1" customHeight="1">
      <c r="A26515" s="13" t="s">
        <v>420</v>
      </c>
      <c r="B26515" s="13">
        <v>1792</v>
      </c>
      <c r="D26515" s="13">
        <v>0</v>
      </c>
    </row>
    <row r="26516" spans="1:4" ht="15.75" hidden="1" customHeight="1">
      <c r="A26516" s="13" t="s">
        <v>420</v>
      </c>
      <c r="B26516" s="13">
        <v>1793</v>
      </c>
      <c r="D26516" s="13">
        <v>0</v>
      </c>
    </row>
    <row r="26517" spans="1:4" ht="15.75" hidden="1" customHeight="1">
      <c r="A26517" s="13" t="s">
        <v>420</v>
      </c>
      <c r="B26517" s="13">
        <v>1794</v>
      </c>
      <c r="D26517" s="13">
        <v>0</v>
      </c>
    </row>
    <row r="26518" spans="1:4" ht="15.75" hidden="1" customHeight="1">
      <c r="A26518" s="13" t="s">
        <v>420</v>
      </c>
      <c r="B26518" s="13">
        <v>1795</v>
      </c>
      <c r="D26518" s="13">
        <v>0</v>
      </c>
    </row>
    <row r="26519" spans="1:4" ht="15.75" hidden="1" customHeight="1">
      <c r="A26519" s="13" t="s">
        <v>420</v>
      </c>
      <c r="B26519" s="13">
        <v>1796</v>
      </c>
      <c r="D26519" s="13">
        <v>0</v>
      </c>
    </row>
    <row r="26520" spans="1:4" ht="15.75" hidden="1" customHeight="1">
      <c r="A26520" s="13" t="s">
        <v>420</v>
      </c>
      <c r="B26520" s="13">
        <v>1797</v>
      </c>
      <c r="D26520" s="13">
        <v>0</v>
      </c>
    </row>
    <row r="26521" spans="1:4" ht="15.75" hidden="1" customHeight="1">
      <c r="A26521" s="13" t="s">
        <v>420</v>
      </c>
      <c r="B26521" s="13">
        <v>1798</v>
      </c>
      <c r="D26521" s="13">
        <v>0</v>
      </c>
    </row>
    <row r="26522" spans="1:4" ht="15.75" hidden="1" customHeight="1">
      <c r="A26522" s="13" t="s">
        <v>420</v>
      </c>
      <c r="B26522" s="13">
        <v>1799</v>
      </c>
      <c r="D26522" s="13">
        <v>0</v>
      </c>
    </row>
    <row r="26523" spans="1:4" ht="15.75" hidden="1" customHeight="1">
      <c r="A26523" s="13" t="s">
        <v>420</v>
      </c>
      <c r="B26523" s="13">
        <v>1800</v>
      </c>
      <c r="C26523" s="13">
        <v>52136558</v>
      </c>
      <c r="D26523" s="13">
        <v>0</v>
      </c>
    </row>
    <row r="26524" spans="1:4" ht="15.75" hidden="1" customHeight="1">
      <c r="A26524" s="13" t="s">
        <v>420</v>
      </c>
      <c r="B26524" s="13">
        <v>1801</v>
      </c>
      <c r="C26524" s="13">
        <v>52161911</v>
      </c>
      <c r="D26524" s="13">
        <v>0</v>
      </c>
    </row>
    <row r="26525" spans="1:4" ht="15.75" hidden="1" customHeight="1">
      <c r="A26525" s="13" t="s">
        <v>420</v>
      </c>
      <c r="B26525" s="13">
        <v>1802</v>
      </c>
      <c r="C26525" s="13">
        <v>52187916</v>
      </c>
      <c r="D26525" s="13">
        <v>0</v>
      </c>
    </row>
    <row r="26526" spans="1:4" ht="15.75" hidden="1" customHeight="1">
      <c r="A26526" s="13" t="s">
        <v>420</v>
      </c>
      <c r="B26526" s="13">
        <v>1803</v>
      </c>
      <c r="C26526" s="13">
        <v>52214570</v>
      </c>
      <c r="D26526" s="13">
        <v>0</v>
      </c>
    </row>
    <row r="26527" spans="1:4" ht="15.75" hidden="1" customHeight="1">
      <c r="A26527" s="13" t="s">
        <v>420</v>
      </c>
      <c r="B26527" s="13">
        <v>1804</v>
      </c>
      <c r="C26527" s="13">
        <v>52241881</v>
      </c>
      <c r="D26527" s="13">
        <v>0</v>
      </c>
    </row>
    <row r="26528" spans="1:4" ht="15.75" hidden="1" customHeight="1">
      <c r="A26528" s="13" t="s">
        <v>420</v>
      </c>
      <c r="B26528" s="13">
        <v>1805</v>
      </c>
      <c r="C26528" s="13">
        <v>52269860</v>
      </c>
      <c r="D26528" s="13">
        <v>0</v>
      </c>
    </row>
    <row r="26529" spans="1:4" ht="15.75" hidden="1" customHeight="1">
      <c r="A26529" s="13" t="s">
        <v>420</v>
      </c>
      <c r="B26529" s="13">
        <v>1806</v>
      </c>
      <c r="C26529" s="13">
        <v>52298512</v>
      </c>
      <c r="D26529" s="13">
        <v>0</v>
      </c>
    </row>
    <row r="26530" spans="1:4" ht="15.75" hidden="1" customHeight="1">
      <c r="A26530" s="13" t="s">
        <v>420</v>
      </c>
      <c r="B26530" s="13">
        <v>1807</v>
      </c>
      <c r="C26530" s="13">
        <v>52327842</v>
      </c>
      <c r="D26530" s="13">
        <v>0</v>
      </c>
    </row>
    <row r="26531" spans="1:4" ht="15.75" hidden="1" customHeight="1">
      <c r="A26531" s="13" t="s">
        <v>420</v>
      </c>
      <c r="B26531" s="13">
        <v>1808</v>
      </c>
      <c r="C26531" s="13">
        <v>52357861</v>
      </c>
      <c r="D26531" s="13">
        <v>0</v>
      </c>
    </row>
    <row r="26532" spans="1:4" ht="15.75" hidden="1" customHeight="1">
      <c r="A26532" s="13" t="s">
        <v>420</v>
      </c>
      <c r="B26532" s="13">
        <v>1809</v>
      </c>
      <c r="C26532" s="13">
        <v>52388574</v>
      </c>
      <c r="D26532" s="13">
        <v>0</v>
      </c>
    </row>
    <row r="26533" spans="1:4" ht="15.75" hidden="1" customHeight="1">
      <c r="A26533" s="13" t="s">
        <v>420</v>
      </c>
      <c r="B26533" s="13">
        <v>1810</v>
      </c>
      <c r="C26533" s="13">
        <v>52420856</v>
      </c>
      <c r="D26533" s="13">
        <v>0</v>
      </c>
    </row>
    <row r="26534" spans="1:4" ht="15.75" hidden="1" customHeight="1">
      <c r="A26534" s="13" t="s">
        <v>420</v>
      </c>
      <c r="B26534" s="13">
        <v>1811</v>
      </c>
      <c r="C26534" s="13">
        <v>52462387</v>
      </c>
      <c r="D26534" s="13">
        <v>0</v>
      </c>
    </row>
    <row r="26535" spans="1:4" ht="15.75" hidden="1" customHeight="1">
      <c r="A26535" s="13" t="s">
        <v>420</v>
      </c>
      <c r="B26535" s="13">
        <v>1812</v>
      </c>
      <c r="C26535" s="13">
        <v>52514154</v>
      </c>
      <c r="D26535" s="13">
        <v>0</v>
      </c>
    </row>
    <row r="26536" spans="1:4" ht="15.75" hidden="1" customHeight="1">
      <c r="A26536" s="13" t="s">
        <v>420</v>
      </c>
      <c r="B26536" s="13">
        <v>1813</v>
      </c>
      <c r="C26536" s="13">
        <v>52576296</v>
      </c>
      <c r="D26536" s="13">
        <v>0</v>
      </c>
    </row>
    <row r="26537" spans="1:4" ht="15.75" hidden="1" customHeight="1">
      <c r="A26537" s="13" t="s">
        <v>420</v>
      </c>
      <c r="B26537" s="13">
        <v>1814</v>
      </c>
      <c r="C26537" s="13">
        <v>52648943</v>
      </c>
      <c r="D26537" s="13">
        <v>0</v>
      </c>
    </row>
    <row r="26538" spans="1:4" ht="15.75" hidden="1" customHeight="1">
      <c r="A26538" s="13" t="s">
        <v>420</v>
      </c>
      <c r="B26538" s="13">
        <v>1815</v>
      </c>
      <c r="C26538" s="13">
        <v>52732235</v>
      </c>
      <c r="D26538" s="13">
        <v>0</v>
      </c>
    </row>
    <row r="26539" spans="1:4" ht="15.75" hidden="1" customHeight="1">
      <c r="A26539" s="13" t="s">
        <v>420</v>
      </c>
      <c r="B26539" s="13">
        <v>1816</v>
      </c>
      <c r="C26539" s="13">
        <v>52826308</v>
      </c>
      <c r="D26539" s="13">
        <v>0</v>
      </c>
    </row>
    <row r="26540" spans="1:4" ht="15.75" hidden="1" customHeight="1">
      <c r="A26540" s="13" t="s">
        <v>420</v>
      </c>
      <c r="B26540" s="13">
        <v>1817</v>
      </c>
      <c r="C26540" s="13">
        <v>52931305</v>
      </c>
      <c r="D26540" s="13">
        <v>0</v>
      </c>
    </row>
    <row r="26541" spans="1:4" ht="15.75" hidden="1" customHeight="1">
      <c r="A26541" s="13" t="s">
        <v>420</v>
      </c>
      <c r="B26541" s="13">
        <v>1818</v>
      </c>
      <c r="C26541" s="13">
        <v>53047366</v>
      </c>
      <c r="D26541" s="13">
        <v>0</v>
      </c>
    </row>
    <row r="26542" spans="1:4" ht="15.75" hidden="1" customHeight="1">
      <c r="A26542" s="13" t="s">
        <v>420</v>
      </c>
      <c r="B26542" s="13">
        <v>1819</v>
      </c>
      <c r="C26542" s="13">
        <v>53229625</v>
      </c>
      <c r="D26542" s="13">
        <v>0</v>
      </c>
    </row>
    <row r="26543" spans="1:4" ht="15.75" hidden="1" customHeight="1">
      <c r="A26543" s="13" t="s">
        <v>420</v>
      </c>
      <c r="B26543" s="13">
        <v>1820</v>
      </c>
      <c r="C26543" s="13">
        <v>53479112</v>
      </c>
      <c r="D26543" s="13">
        <v>0</v>
      </c>
    </row>
    <row r="26544" spans="1:4" ht="15.75" hidden="1" customHeight="1">
      <c r="A26544" s="13" t="s">
        <v>420</v>
      </c>
      <c r="B26544" s="13">
        <v>1821</v>
      </c>
      <c r="C26544" s="13">
        <v>53799945</v>
      </c>
      <c r="D26544" s="13">
        <v>0</v>
      </c>
    </row>
    <row r="26545" spans="1:4" ht="15.75" hidden="1" customHeight="1">
      <c r="A26545" s="13" t="s">
        <v>420</v>
      </c>
      <c r="B26545" s="13">
        <v>1822</v>
      </c>
      <c r="C26545" s="13">
        <v>54189918</v>
      </c>
      <c r="D26545" s="13">
        <v>0</v>
      </c>
    </row>
    <row r="26546" spans="1:4" ht="15.75" hidden="1" customHeight="1">
      <c r="A26546" s="13" t="s">
        <v>420</v>
      </c>
      <c r="B26546" s="13">
        <v>1823</v>
      </c>
      <c r="C26546" s="13">
        <v>54656785</v>
      </c>
      <c r="D26546" s="13">
        <v>0</v>
      </c>
    </row>
    <row r="26547" spans="1:4" ht="15.75" hidden="1" customHeight="1">
      <c r="A26547" s="13" t="s">
        <v>420</v>
      </c>
      <c r="B26547" s="13">
        <v>1824</v>
      </c>
      <c r="C26547" s="13">
        <v>55140166</v>
      </c>
      <c r="D26547" s="13">
        <v>0</v>
      </c>
    </row>
    <row r="26548" spans="1:4" ht="15.75" hidden="1" customHeight="1">
      <c r="A26548" s="13" t="s">
        <v>420</v>
      </c>
      <c r="B26548" s="13">
        <v>1825</v>
      </c>
      <c r="C26548" s="13">
        <v>55640336</v>
      </c>
      <c r="D26548" s="13">
        <v>0</v>
      </c>
    </row>
    <row r="26549" spans="1:4" ht="15.75" hidden="1" customHeight="1">
      <c r="A26549" s="13" t="s">
        <v>420</v>
      </c>
      <c r="B26549" s="13">
        <v>1826</v>
      </c>
      <c r="C26549" s="13">
        <v>56157550</v>
      </c>
      <c r="D26549" s="13">
        <v>0</v>
      </c>
    </row>
    <row r="26550" spans="1:4" ht="15.75" hidden="1" customHeight="1">
      <c r="A26550" s="13" t="s">
        <v>420</v>
      </c>
      <c r="B26550" s="13">
        <v>1827</v>
      </c>
      <c r="C26550" s="13">
        <v>56692093</v>
      </c>
      <c r="D26550" s="13">
        <v>0</v>
      </c>
    </row>
    <row r="26551" spans="1:4" ht="15.75" hidden="1" customHeight="1">
      <c r="A26551" s="13" t="s">
        <v>420</v>
      </c>
      <c r="B26551" s="13">
        <v>1828</v>
      </c>
      <c r="C26551" s="13">
        <v>57244245</v>
      </c>
      <c r="D26551" s="13">
        <v>0</v>
      </c>
    </row>
    <row r="26552" spans="1:4" ht="15.75" hidden="1" customHeight="1">
      <c r="A26552" s="13" t="s">
        <v>420</v>
      </c>
      <c r="B26552" s="13">
        <v>1829</v>
      </c>
      <c r="C26552" s="13">
        <v>57814291</v>
      </c>
      <c r="D26552" s="13">
        <v>0</v>
      </c>
    </row>
    <row r="26553" spans="1:4" ht="15.75" hidden="1" customHeight="1">
      <c r="A26553" s="13" t="s">
        <v>420</v>
      </c>
      <c r="B26553" s="13">
        <v>1830</v>
      </c>
      <c r="C26553" s="13">
        <v>58402517</v>
      </c>
      <c r="D26553" s="13">
        <v>0</v>
      </c>
    </row>
    <row r="26554" spans="1:4" ht="15.75" hidden="1" customHeight="1">
      <c r="A26554" s="13" t="s">
        <v>420</v>
      </c>
      <c r="B26554" s="13">
        <v>1831</v>
      </c>
      <c r="C26554" s="13">
        <v>59009234</v>
      </c>
      <c r="D26554" s="13">
        <v>0</v>
      </c>
    </row>
    <row r="26555" spans="1:4" ht="15.75" hidden="1" customHeight="1">
      <c r="A26555" s="13" t="s">
        <v>420</v>
      </c>
      <c r="B26555" s="13">
        <v>1832</v>
      </c>
      <c r="C26555" s="13">
        <v>59625610</v>
      </c>
      <c r="D26555" s="13">
        <v>0</v>
      </c>
    </row>
    <row r="26556" spans="1:4" ht="15.75" hidden="1" customHeight="1">
      <c r="A26556" s="13" t="s">
        <v>420</v>
      </c>
      <c r="B26556" s="13">
        <v>1833</v>
      </c>
      <c r="C26556" s="13">
        <v>60251844</v>
      </c>
      <c r="D26556" s="13">
        <v>0</v>
      </c>
    </row>
    <row r="26557" spans="1:4" ht="15.75" hidden="1" customHeight="1">
      <c r="A26557" s="13" t="s">
        <v>420</v>
      </c>
      <c r="B26557" s="13">
        <v>1834</v>
      </c>
      <c r="C26557" s="13">
        <v>60888117</v>
      </c>
      <c r="D26557" s="13">
        <v>0</v>
      </c>
    </row>
    <row r="26558" spans="1:4" ht="15.75" hidden="1" customHeight="1">
      <c r="A26558" s="13" t="s">
        <v>420</v>
      </c>
      <c r="B26558" s="13">
        <v>1835</v>
      </c>
      <c r="C26558" s="13">
        <v>61534636</v>
      </c>
      <c r="D26558" s="13">
        <v>0</v>
      </c>
    </row>
    <row r="26559" spans="1:4" ht="15.75" hidden="1" customHeight="1">
      <c r="A26559" s="13" t="s">
        <v>420</v>
      </c>
      <c r="B26559" s="13">
        <v>1836</v>
      </c>
      <c r="C26559" s="13">
        <v>62191594</v>
      </c>
      <c r="D26559" s="13">
        <v>0</v>
      </c>
    </row>
    <row r="26560" spans="1:4" ht="15.75" hidden="1" customHeight="1">
      <c r="A26560" s="13" t="s">
        <v>420</v>
      </c>
      <c r="B26560" s="13">
        <v>1837</v>
      </c>
      <c r="C26560" s="13">
        <v>62859198</v>
      </c>
      <c r="D26560" s="13">
        <v>0</v>
      </c>
    </row>
    <row r="26561" spans="1:4" ht="15.75" hidden="1" customHeight="1">
      <c r="A26561" s="13" t="s">
        <v>420</v>
      </c>
      <c r="B26561" s="13">
        <v>1838</v>
      </c>
      <c r="C26561" s="13">
        <v>63537657</v>
      </c>
      <c r="D26561" s="13">
        <v>0</v>
      </c>
    </row>
    <row r="26562" spans="1:4" ht="15.75" hidden="1" customHeight="1">
      <c r="A26562" s="13" t="s">
        <v>420</v>
      </c>
      <c r="B26562" s="13">
        <v>1839</v>
      </c>
      <c r="C26562" s="13">
        <v>64227188</v>
      </c>
      <c r="D26562" s="13">
        <v>0</v>
      </c>
    </row>
    <row r="26563" spans="1:4" ht="15.75" hidden="1" customHeight="1">
      <c r="A26563" s="13" t="s">
        <v>420</v>
      </c>
      <c r="B26563" s="13">
        <v>1840</v>
      </c>
      <c r="C26563" s="13">
        <v>64928012</v>
      </c>
      <c r="D26563" s="13">
        <v>0</v>
      </c>
    </row>
    <row r="26564" spans="1:4" ht="15.75" hidden="1" customHeight="1">
      <c r="A26564" s="13" t="s">
        <v>420</v>
      </c>
      <c r="B26564" s="13">
        <v>1841</v>
      </c>
      <c r="C26564" s="13">
        <v>65640347</v>
      </c>
      <c r="D26564" s="13">
        <v>0</v>
      </c>
    </row>
    <row r="26565" spans="1:4" ht="15.75" hidden="1" customHeight="1">
      <c r="A26565" s="13" t="s">
        <v>420</v>
      </c>
      <c r="B26565" s="13">
        <v>1842</v>
      </c>
      <c r="C26565" s="13">
        <v>66364427</v>
      </c>
      <c r="D26565" s="13">
        <v>0</v>
      </c>
    </row>
    <row r="26566" spans="1:4" ht="15.75" hidden="1" customHeight="1">
      <c r="A26566" s="13" t="s">
        <v>420</v>
      </c>
      <c r="B26566" s="13">
        <v>1843</v>
      </c>
      <c r="C26566" s="13">
        <v>67100485</v>
      </c>
      <c r="D26566" s="13">
        <v>0</v>
      </c>
    </row>
    <row r="26567" spans="1:4" ht="15.75" hidden="1" customHeight="1">
      <c r="A26567" s="13" t="s">
        <v>420</v>
      </c>
      <c r="B26567" s="13">
        <v>1844</v>
      </c>
      <c r="C26567" s="13">
        <v>67848762</v>
      </c>
      <c r="D26567" s="13">
        <v>0</v>
      </c>
    </row>
    <row r="26568" spans="1:4" ht="15.75" hidden="1" customHeight="1">
      <c r="A26568" s="13" t="s">
        <v>420</v>
      </c>
      <c r="B26568" s="13">
        <v>1845</v>
      </c>
      <c r="C26568" s="13">
        <v>68609509</v>
      </c>
      <c r="D26568" s="13">
        <v>0</v>
      </c>
    </row>
    <row r="26569" spans="1:4" ht="15.75" hidden="1" customHeight="1">
      <c r="A26569" s="13" t="s">
        <v>420</v>
      </c>
      <c r="B26569" s="13">
        <v>1846</v>
      </c>
      <c r="C26569" s="13">
        <v>69382975</v>
      </c>
      <c r="D26569" s="13">
        <v>0</v>
      </c>
    </row>
    <row r="26570" spans="1:4" ht="15.75" hidden="1" customHeight="1">
      <c r="A26570" s="13" t="s">
        <v>420</v>
      </c>
      <c r="B26570" s="13">
        <v>1847</v>
      </c>
      <c r="C26570" s="13">
        <v>70169417</v>
      </c>
      <c r="D26570" s="13">
        <v>0</v>
      </c>
    </row>
    <row r="26571" spans="1:4" ht="15.75" hidden="1" customHeight="1">
      <c r="A26571" s="13" t="s">
        <v>420</v>
      </c>
      <c r="B26571" s="13">
        <v>1848</v>
      </c>
      <c r="C26571" s="13">
        <v>70969104</v>
      </c>
      <c r="D26571" s="13">
        <v>0</v>
      </c>
    </row>
    <row r="26572" spans="1:4" ht="15.75" hidden="1" customHeight="1">
      <c r="A26572" s="13" t="s">
        <v>420</v>
      </c>
      <c r="B26572" s="13">
        <v>1849</v>
      </c>
      <c r="C26572" s="13">
        <v>71691246</v>
      </c>
      <c r="D26572" s="13">
        <v>0</v>
      </c>
    </row>
    <row r="26573" spans="1:4" ht="15.75" hidden="1" customHeight="1">
      <c r="A26573" s="13" t="s">
        <v>420</v>
      </c>
      <c r="B26573" s="13">
        <v>1850</v>
      </c>
      <c r="C26573" s="13">
        <v>72334096</v>
      </c>
      <c r="D26573" s="13">
        <v>0</v>
      </c>
    </row>
    <row r="26574" spans="1:4" ht="15.75" hidden="1" customHeight="1">
      <c r="A26574" s="13" t="s">
        <v>420</v>
      </c>
      <c r="B26574" s="13">
        <v>1851</v>
      </c>
      <c r="C26574" s="13">
        <v>72628788</v>
      </c>
      <c r="D26574" s="13">
        <v>0</v>
      </c>
    </row>
    <row r="26575" spans="1:4" ht="15.75" hidden="1" customHeight="1">
      <c r="A26575" s="13" t="s">
        <v>420</v>
      </c>
      <c r="B26575" s="13">
        <v>1852</v>
      </c>
      <c r="C26575" s="13">
        <v>72836733</v>
      </c>
      <c r="D26575" s="13">
        <v>0</v>
      </c>
    </row>
    <row r="26576" spans="1:4" ht="15.75" hidden="1" customHeight="1">
      <c r="A26576" s="13" t="s">
        <v>420</v>
      </c>
      <c r="B26576" s="13">
        <v>1853</v>
      </c>
      <c r="C26576" s="13">
        <v>72957148</v>
      </c>
      <c r="D26576" s="13">
        <v>0</v>
      </c>
    </row>
    <row r="26577" spans="1:4" ht="15.75" hidden="1" customHeight="1">
      <c r="A26577" s="13" t="s">
        <v>420</v>
      </c>
      <c r="B26577" s="13">
        <v>1854</v>
      </c>
      <c r="C26577" s="13">
        <v>73078070</v>
      </c>
      <c r="D26577" s="13">
        <v>0</v>
      </c>
    </row>
    <row r="26578" spans="1:4" ht="15.75" hidden="1" customHeight="1">
      <c r="A26578" s="13" t="s">
        <v>420</v>
      </c>
      <c r="B26578" s="13">
        <v>1855</v>
      </c>
      <c r="C26578" s="13">
        <v>73199491</v>
      </c>
      <c r="D26578" s="13">
        <v>0</v>
      </c>
    </row>
    <row r="26579" spans="1:4" ht="15.75" hidden="1" customHeight="1">
      <c r="A26579" s="13" t="s">
        <v>420</v>
      </c>
      <c r="B26579" s="13">
        <v>1856</v>
      </c>
      <c r="C26579" s="13">
        <v>73321424</v>
      </c>
      <c r="D26579" s="13">
        <v>0</v>
      </c>
    </row>
    <row r="26580" spans="1:4" ht="15.75" hidden="1" customHeight="1">
      <c r="A26580" s="13" t="s">
        <v>420</v>
      </c>
      <c r="B26580" s="13">
        <v>1857</v>
      </c>
      <c r="C26580" s="13">
        <v>73443863</v>
      </c>
      <c r="D26580" s="13">
        <v>0</v>
      </c>
    </row>
    <row r="26581" spans="1:4" ht="15.75" hidden="1" customHeight="1">
      <c r="A26581" s="13" t="s">
        <v>420</v>
      </c>
      <c r="B26581" s="13">
        <v>1858</v>
      </c>
      <c r="C26581" s="13">
        <v>73566813</v>
      </c>
      <c r="D26581" s="13">
        <v>0</v>
      </c>
    </row>
    <row r="26582" spans="1:4" ht="15.75" hidden="1" customHeight="1">
      <c r="A26582" s="13" t="s">
        <v>420</v>
      </c>
      <c r="B26582" s="13">
        <v>1859</v>
      </c>
      <c r="C26582" s="13">
        <v>73699672</v>
      </c>
      <c r="D26582" s="13">
        <v>0</v>
      </c>
    </row>
    <row r="26583" spans="1:4" ht="15.75" hidden="1" customHeight="1">
      <c r="A26583" s="13" t="s">
        <v>420</v>
      </c>
      <c r="B26583" s="13">
        <v>1860</v>
      </c>
      <c r="C26583" s="13">
        <v>73842519</v>
      </c>
      <c r="D26583" s="13">
        <v>0</v>
      </c>
    </row>
    <row r="26584" spans="1:4" ht="15.75" hidden="1" customHeight="1">
      <c r="A26584" s="13" t="s">
        <v>420</v>
      </c>
      <c r="B26584" s="13">
        <v>1861</v>
      </c>
      <c r="C26584" s="13">
        <v>73995441</v>
      </c>
      <c r="D26584" s="13">
        <v>0</v>
      </c>
    </row>
    <row r="26585" spans="1:4" ht="15.75" hidden="1" customHeight="1">
      <c r="A26585" s="13" t="s">
        <v>420</v>
      </c>
      <c r="B26585" s="13">
        <v>1862</v>
      </c>
      <c r="C26585" s="13">
        <v>74158522</v>
      </c>
      <c r="D26585" s="13">
        <v>0</v>
      </c>
    </row>
    <row r="26586" spans="1:4" ht="15.75" hidden="1" customHeight="1">
      <c r="A26586" s="13" t="s">
        <v>420</v>
      </c>
      <c r="B26586" s="13">
        <v>1863</v>
      </c>
      <c r="C26586" s="13">
        <v>74331853</v>
      </c>
      <c r="D26586" s="13">
        <v>0</v>
      </c>
    </row>
    <row r="26587" spans="1:4" ht="15.75" hidden="1" customHeight="1">
      <c r="A26587" s="13" t="s">
        <v>420</v>
      </c>
      <c r="B26587" s="13">
        <v>1864</v>
      </c>
      <c r="C26587" s="13">
        <v>74506118</v>
      </c>
      <c r="D26587" s="13">
        <v>0</v>
      </c>
    </row>
    <row r="26588" spans="1:4" ht="15.75" hidden="1" customHeight="1">
      <c r="A26588" s="13" t="s">
        <v>420</v>
      </c>
      <c r="B26588" s="13">
        <v>1865</v>
      </c>
      <c r="C26588" s="13">
        <v>74681315</v>
      </c>
      <c r="D26588" s="13">
        <v>0</v>
      </c>
    </row>
    <row r="26589" spans="1:4" ht="15.75" hidden="1" customHeight="1">
      <c r="A26589" s="13" t="s">
        <v>420</v>
      </c>
      <c r="B26589" s="13">
        <v>1866</v>
      </c>
      <c r="C26589" s="13">
        <v>74857456</v>
      </c>
      <c r="D26589" s="13">
        <v>0</v>
      </c>
    </row>
    <row r="26590" spans="1:4" ht="15.75" hidden="1" customHeight="1">
      <c r="A26590" s="13" t="s">
        <v>420</v>
      </c>
      <c r="B26590" s="13">
        <v>1867</v>
      </c>
      <c r="C26590" s="13">
        <v>75034546</v>
      </c>
      <c r="D26590" s="13">
        <v>0</v>
      </c>
    </row>
    <row r="26591" spans="1:4" ht="15.75" hidden="1" customHeight="1">
      <c r="A26591" s="13" t="s">
        <v>420</v>
      </c>
      <c r="B26591" s="13">
        <v>1868</v>
      </c>
      <c r="C26591" s="13">
        <v>75212585</v>
      </c>
      <c r="D26591" s="13">
        <v>0</v>
      </c>
    </row>
    <row r="26592" spans="1:4" ht="15.75" hidden="1" customHeight="1">
      <c r="A26592" s="13" t="s">
        <v>420</v>
      </c>
      <c r="B26592" s="13">
        <v>1869</v>
      </c>
      <c r="C26592" s="13">
        <v>75399302</v>
      </c>
      <c r="D26592" s="13">
        <v>0</v>
      </c>
    </row>
    <row r="26593" spans="1:4" ht="15.75" hidden="1" customHeight="1">
      <c r="A26593" s="13" t="s">
        <v>420</v>
      </c>
      <c r="B26593" s="13">
        <v>1870</v>
      </c>
      <c r="C26593" s="13">
        <v>75594808</v>
      </c>
      <c r="D26593" s="13">
        <v>0</v>
      </c>
    </row>
    <row r="26594" spans="1:4" ht="15.75" hidden="1" customHeight="1">
      <c r="A26594" s="13" t="s">
        <v>420</v>
      </c>
      <c r="B26594" s="13">
        <v>1871</v>
      </c>
      <c r="C26594" s="13">
        <v>75797551</v>
      </c>
      <c r="D26594" s="13">
        <v>0</v>
      </c>
    </row>
    <row r="26595" spans="1:4" ht="15.75" hidden="1" customHeight="1">
      <c r="A26595" s="13" t="s">
        <v>420</v>
      </c>
      <c r="B26595" s="13">
        <v>1872</v>
      </c>
      <c r="C26595" s="13">
        <v>76010986</v>
      </c>
      <c r="D26595" s="13">
        <v>0</v>
      </c>
    </row>
    <row r="26596" spans="1:4" ht="15.75" hidden="1" customHeight="1">
      <c r="A26596" s="13" t="s">
        <v>420</v>
      </c>
      <c r="B26596" s="13">
        <v>1873</v>
      </c>
      <c r="C26596" s="13">
        <v>76233565</v>
      </c>
      <c r="D26596" s="13">
        <v>0</v>
      </c>
    </row>
    <row r="26597" spans="1:4" ht="15.75" hidden="1" customHeight="1">
      <c r="A26597" s="13" t="s">
        <v>420</v>
      </c>
      <c r="B26597" s="13">
        <v>1874</v>
      </c>
      <c r="C26597" s="13">
        <v>76457637</v>
      </c>
      <c r="D26597" s="13">
        <v>0</v>
      </c>
    </row>
    <row r="26598" spans="1:4" ht="15.75" hidden="1" customHeight="1">
      <c r="A26598" s="13" t="s">
        <v>420</v>
      </c>
      <c r="B26598" s="13">
        <v>1875</v>
      </c>
      <c r="C26598" s="13">
        <v>76683203</v>
      </c>
      <c r="D26598" s="13">
        <v>0</v>
      </c>
    </row>
    <row r="26599" spans="1:4" ht="15.75" hidden="1" customHeight="1">
      <c r="A26599" s="13" t="s">
        <v>420</v>
      </c>
      <c r="B26599" s="13">
        <v>1876</v>
      </c>
      <c r="C26599" s="13">
        <v>76910284</v>
      </c>
      <c r="D26599" s="13">
        <v>0</v>
      </c>
    </row>
    <row r="26600" spans="1:4" ht="15.75" hidden="1" customHeight="1">
      <c r="A26600" s="13" t="s">
        <v>420</v>
      </c>
      <c r="B26600" s="13">
        <v>1877</v>
      </c>
      <c r="C26600" s="13">
        <v>77138882</v>
      </c>
      <c r="D26600" s="13">
        <v>0</v>
      </c>
    </row>
    <row r="26601" spans="1:4" ht="15.75" hidden="1" customHeight="1">
      <c r="A26601" s="13" t="s">
        <v>420</v>
      </c>
      <c r="B26601" s="13">
        <v>1878</v>
      </c>
      <c r="C26601" s="13">
        <v>77369005</v>
      </c>
      <c r="D26601" s="13">
        <v>0</v>
      </c>
    </row>
    <row r="26602" spans="1:4" ht="15.75" hidden="1" customHeight="1">
      <c r="A26602" s="13" t="s">
        <v>420</v>
      </c>
      <c r="B26602" s="13">
        <v>1879</v>
      </c>
      <c r="C26602" s="13">
        <v>77599425</v>
      </c>
      <c r="D26602" s="13">
        <v>0</v>
      </c>
    </row>
    <row r="26603" spans="1:4" ht="15.75" hidden="1" customHeight="1">
      <c r="A26603" s="13" t="s">
        <v>420</v>
      </c>
      <c r="B26603" s="13">
        <v>1880</v>
      </c>
      <c r="C26603" s="13">
        <v>77830062</v>
      </c>
      <c r="D26603" s="13">
        <v>0</v>
      </c>
    </row>
    <row r="26604" spans="1:4" ht="15.75" hidden="1" customHeight="1">
      <c r="A26604" s="13" t="s">
        <v>420</v>
      </c>
      <c r="B26604" s="13">
        <v>1881</v>
      </c>
      <c r="C26604" s="13">
        <v>78060843</v>
      </c>
      <c r="D26604" s="13">
        <v>0</v>
      </c>
    </row>
    <row r="26605" spans="1:4" ht="15.75" hidden="1" customHeight="1">
      <c r="A26605" s="13" t="s">
        <v>420</v>
      </c>
      <c r="B26605" s="13">
        <v>1882</v>
      </c>
      <c r="C26605" s="13">
        <v>78291695</v>
      </c>
      <c r="D26605" s="13">
        <v>0</v>
      </c>
    </row>
    <row r="26606" spans="1:4" ht="15.75" hidden="1" customHeight="1">
      <c r="A26606" s="13" t="s">
        <v>420</v>
      </c>
      <c r="B26606" s="13">
        <v>1883</v>
      </c>
      <c r="C26606" s="13">
        <v>78522537</v>
      </c>
      <c r="D26606" s="13">
        <v>0</v>
      </c>
    </row>
    <row r="26607" spans="1:4" ht="15.75" hidden="1" customHeight="1">
      <c r="A26607" s="13" t="s">
        <v>420</v>
      </c>
      <c r="B26607" s="13">
        <v>1884</v>
      </c>
      <c r="C26607" s="13">
        <v>78754564</v>
      </c>
      <c r="D26607" s="13">
        <v>0</v>
      </c>
    </row>
    <row r="26608" spans="1:4" ht="15.75" hidden="1" customHeight="1">
      <c r="A26608" s="13" t="s">
        <v>420</v>
      </c>
      <c r="B26608" s="13">
        <v>1885</v>
      </c>
      <c r="C26608" s="13">
        <v>78987777</v>
      </c>
      <c r="D26608" s="13">
        <v>0</v>
      </c>
    </row>
    <row r="26609" spans="1:4" ht="15.75" hidden="1" customHeight="1">
      <c r="A26609" s="13" t="s">
        <v>420</v>
      </c>
      <c r="B26609" s="13">
        <v>1886</v>
      </c>
      <c r="C26609" s="13">
        <v>79222174</v>
      </c>
      <c r="D26609" s="13">
        <v>0</v>
      </c>
    </row>
    <row r="26610" spans="1:4" ht="15.75" hidden="1" customHeight="1">
      <c r="A26610" s="13" t="s">
        <v>420</v>
      </c>
      <c r="B26610" s="13">
        <v>1887</v>
      </c>
      <c r="C26610" s="13">
        <v>79457773</v>
      </c>
      <c r="D26610" s="13">
        <v>0</v>
      </c>
    </row>
    <row r="26611" spans="1:4" ht="15.75" hidden="1" customHeight="1">
      <c r="A26611" s="13" t="s">
        <v>420</v>
      </c>
      <c r="B26611" s="13">
        <v>1888</v>
      </c>
      <c r="C26611" s="13">
        <v>79694573</v>
      </c>
      <c r="D26611" s="13">
        <v>0</v>
      </c>
    </row>
    <row r="26612" spans="1:4" ht="15.75" hidden="1" customHeight="1">
      <c r="A26612" s="13" t="s">
        <v>420</v>
      </c>
      <c r="B26612" s="13">
        <v>1889</v>
      </c>
      <c r="C26612" s="13">
        <v>79883305</v>
      </c>
      <c r="D26612" s="13">
        <v>0</v>
      </c>
    </row>
    <row r="26613" spans="1:4" ht="15.75" hidden="1" customHeight="1">
      <c r="A26613" s="13" t="s">
        <v>420</v>
      </c>
      <c r="B26613" s="13">
        <v>1890</v>
      </c>
      <c r="C26613" s="13">
        <v>80024055</v>
      </c>
      <c r="D26613" s="13">
        <v>0</v>
      </c>
    </row>
    <row r="26614" spans="1:4" ht="15.75" hidden="1" customHeight="1">
      <c r="A26614" s="13" t="s">
        <v>420</v>
      </c>
      <c r="B26614" s="13">
        <v>1891</v>
      </c>
      <c r="C26614" s="13">
        <v>80116888</v>
      </c>
      <c r="D26614" s="13">
        <v>0</v>
      </c>
    </row>
    <row r="26615" spans="1:4" ht="15.75" hidden="1" customHeight="1">
      <c r="A26615" s="13" t="s">
        <v>420</v>
      </c>
      <c r="B26615" s="13">
        <v>1892</v>
      </c>
      <c r="C26615" s="13">
        <v>80161898</v>
      </c>
      <c r="D26615" s="13">
        <v>0</v>
      </c>
    </row>
    <row r="26616" spans="1:4" ht="15.75" hidden="1" customHeight="1">
      <c r="A26616" s="13" t="s">
        <v>420</v>
      </c>
      <c r="B26616" s="13">
        <v>1893</v>
      </c>
      <c r="C26616" s="13">
        <v>80159149</v>
      </c>
      <c r="D26616" s="13">
        <v>0</v>
      </c>
    </row>
    <row r="26617" spans="1:4" ht="15.75" hidden="1" customHeight="1">
      <c r="A26617" s="13" t="s">
        <v>420</v>
      </c>
      <c r="B26617" s="13">
        <v>1894</v>
      </c>
      <c r="C26617" s="13">
        <v>80157968</v>
      </c>
      <c r="D26617" s="13">
        <v>0</v>
      </c>
    </row>
    <row r="26618" spans="1:4" ht="15.75" hidden="1" customHeight="1">
      <c r="A26618" s="13" t="s">
        <v>420</v>
      </c>
      <c r="B26618" s="13">
        <v>1895</v>
      </c>
      <c r="C26618" s="13">
        <v>80158352</v>
      </c>
      <c r="D26618" s="13">
        <v>0</v>
      </c>
    </row>
    <row r="26619" spans="1:4" ht="15.75" hidden="1" customHeight="1">
      <c r="A26619" s="13" t="s">
        <v>420</v>
      </c>
      <c r="B26619" s="13">
        <v>1896</v>
      </c>
      <c r="C26619" s="13">
        <v>80160308</v>
      </c>
      <c r="D26619" s="13">
        <v>0</v>
      </c>
    </row>
    <row r="26620" spans="1:4" ht="15.75" hidden="1" customHeight="1">
      <c r="A26620" s="13" t="s">
        <v>420</v>
      </c>
      <c r="B26620" s="13">
        <v>1897</v>
      </c>
      <c r="C26620" s="13">
        <v>80163824</v>
      </c>
      <c r="D26620" s="13">
        <v>0</v>
      </c>
    </row>
    <row r="26621" spans="1:4" ht="15.75" hidden="1" customHeight="1">
      <c r="A26621" s="13" t="s">
        <v>420</v>
      </c>
      <c r="B26621" s="13">
        <v>1898</v>
      </c>
      <c r="C26621" s="13">
        <v>80168903</v>
      </c>
      <c r="D26621" s="13">
        <v>0</v>
      </c>
    </row>
    <row r="26622" spans="1:4" ht="15.75" hidden="1" customHeight="1">
      <c r="A26622" s="13" t="s">
        <v>420</v>
      </c>
      <c r="B26622" s="13">
        <v>1899</v>
      </c>
      <c r="C26622" s="13">
        <v>80180965</v>
      </c>
      <c r="D26622" s="13">
        <v>0</v>
      </c>
    </row>
    <row r="26623" spans="1:4" ht="15.75" hidden="1" customHeight="1">
      <c r="A26623" s="13" t="s">
        <v>420</v>
      </c>
      <c r="B26623" s="13">
        <v>1900</v>
      </c>
      <c r="C26623" s="13">
        <v>80200617</v>
      </c>
      <c r="D26623" s="13">
        <v>0</v>
      </c>
    </row>
    <row r="26624" spans="1:4" ht="15.75" hidden="1" customHeight="1">
      <c r="A26624" s="13" t="s">
        <v>420</v>
      </c>
      <c r="B26624" s="13">
        <v>1901</v>
      </c>
      <c r="C26624" s="13">
        <v>80228484</v>
      </c>
      <c r="D26624" s="13">
        <v>0</v>
      </c>
    </row>
    <row r="26625" spans="1:4" ht="15.75" hidden="1" customHeight="1">
      <c r="A26625" s="13" t="s">
        <v>420</v>
      </c>
      <c r="B26625" s="13">
        <v>1902</v>
      </c>
      <c r="C26625" s="13">
        <v>80265179</v>
      </c>
      <c r="D26625" s="13">
        <v>0</v>
      </c>
    </row>
    <row r="26626" spans="1:4" ht="15.75" hidden="1" customHeight="1">
      <c r="A26626" s="13" t="s">
        <v>420</v>
      </c>
      <c r="B26626" s="13">
        <v>1903</v>
      </c>
      <c r="C26626" s="13">
        <v>80311331</v>
      </c>
      <c r="D26626" s="13">
        <v>0</v>
      </c>
    </row>
    <row r="26627" spans="1:4" ht="15.75" hidden="1" customHeight="1">
      <c r="A26627" s="13" t="s">
        <v>420</v>
      </c>
      <c r="B26627" s="13">
        <v>1904</v>
      </c>
      <c r="C26627" s="13">
        <v>80362150</v>
      </c>
      <c r="D26627" s="13">
        <v>0</v>
      </c>
    </row>
    <row r="26628" spans="1:4" ht="15.75" hidden="1" customHeight="1">
      <c r="A26628" s="13" t="s">
        <v>420</v>
      </c>
      <c r="B26628" s="13">
        <v>1905</v>
      </c>
      <c r="C26628" s="13">
        <v>80417650</v>
      </c>
      <c r="D26628" s="13">
        <v>1.4E-2</v>
      </c>
    </row>
    <row r="26629" spans="1:4" ht="15.75" hidden="1" customHeight="1">
      <c r="A26629" s="13" t="s">
        <v>420</v>
      </c>
      <c r="B26629" s="13">
        <v>1906</v>
      </c>
      <c r="C26629" s="13">
        <v>80477845</v>
      </c>
      <c r="D26629" s="13">
        <v>0</v>
      </c>
    </row>
    <row r="26630" spans="1:4" ht="15.75" hidden="1" customHeight="1">
      <c r="A26630" s="13" t="s">
        <v>420</v>
      </c>
      <c r="B26630" s="13">
        <v>1907</v>
      </c>
      <c r="C26630" s="13">
        <v>80542762</v>
      </c>
      <c r="D26630" s="13">
        <v>0</v>
      </c>
    </row>
    <row r="26631" spans="1:4" ht="15.75" hidden="1" customHeight="1">
      <c r="A26631" s="13" t="s">
        <v>420</v>
      </c>
      <c r="B26631" s="13">
        <v>1908</v>
      </c>
      <c r="C26631" s="13">
        <v>80612402</v>
      </c>
      <c r="D26631" s="13">
        <v>0</v>
      </c>
    </row>
    <row r="26632" spans="1:4" ht="15.75" hidden="1" customHeight="1">
      <c r="A26632" s="13" t="s">
        <v>420</v>
      </c>
      <c r="B26632" s="13">
        <v>1909</v>
      </c>
      <c r="C26632" s="13">
        <v>80785770</v>
      </c>
      <c r="D26632" s="13">
        <v>0.14899999999999999</v>
      </c>
    </row>
    <row r="26633" spans="1:4" ht="15.75" hidden="1" customHeight="1">
      <c r="A26633" s="13" t="s">
        <v>420</v>
      </c>
      <c r="B26633" s="13">
        <v>1910</v>
      </c>
      <c r="C26633" s="13">
        <v>81068729</v>
      </c>
      <c r="D26633" s="13">
        <v>0.187</v>
      </c>
    </row>
    <row r="26634" spans="1:4" ht="15.75" hidden="1" customHeight="1">
      <c r="A26634" s="13" t="s">
        <v>420</v>
      </c>
      <c r="B26634" s="13">
        <v>1911</v>
      </c>
      <c r="C26634" s="13">
        <v>81466925</v>
      </c>
      <c r="D26634" s="13">
        <v>0.222</v>
      </c>
    </row>
    <row r="26635" spans="1:4" ht="15.75" hidden="1" customHeight="1">
      <c r="A26635" s="13" t="s">
        <v>420</v>
      </c>
      <c r="B26635" s="13">
        <v>1912</v>
      </c>
      <c r="C26635" s="13">
        <v>81988512</v>
      </c>
      <c r="D26635" s="13">
        <v>0.27800000000000002</v>
      </c>
    </row>
    <row r="26636" spans="1:4" ht="15.75" hidden="1" customHeight="1">
      <c r="A26636" s="13" t="s">
        <v>420</v>
      </c>
      <c r="B26636" s="13">
        <v>1913</v>
      </c>
      <c r="C26636" s="13">
        <v>82640151</v>
      </c>
      <c r="D26636" s="13">
        <v>0.32300000000000001</v>
      </c>
    </row>
    <row r="26637" spans="1:4" ht="15.75" hidden="1" customHeight="1">
      <c r="A26637" s="13" t="s">
        <v>420</v>
      </c>
      <c r="B26637" s="13">
        <v>1914</v>
      </c>
      <c r="C26637" s="13">
        <v>83331046</v>
      </c>
      <c r="D26637" s="13">
        <v>0.46200000000000002</v>
      </c>
    </row>
    <row r="26638" spans="1:4" ht="15.75" hidden="1" customHeight="1">
      <c r="A26638" s="13" t="s">
        <v>420</v>
      </c>
      <c r="B26638" s="13">
        <v>1915</v>
      </c>
      <c r="C26638" s="13">
        <v>84063878</v>
      </c>
      <c r="D26638" s="13">
        <v>0.57599999999999996</v>
      </c>
    </row>
    <row r="26639" spans="1:4" ht="15.75" hidden="1" customHeight="1">
      <c r="A26639" s="13" t="s">
        <v>420</v>
      </c>
      <c r="B26639" s="13">
        <v>1916</v>
      </c>
      <c r="C26639" s="13">
        <v>84841515</v>
      </c>
      <c r="D26639" s="13">
        <v>0.47899999999999998</v>
      </c>
    </row>
    <row r="26640" spans="1:4" ht="15.75" hidden="1" customHeight="1">
      <c r="A26640" s="13" t="s">
        <v>420</v>
      </c>
      <c r="B26640" s="13">
        <v>1917</v>
      </c>
      <c r="C26640" s="13">
        <v>85667049</v>
      </c>
      <c r="D26640" s="13">
        <v>0</v>
      </c>
    </row>
    <row r="26641" spans="1:4" ht="15.75" hidden="1" customHeight="1">
      <c r="A26641" s="13" t="s">
        <v>420</v>
      </c>
      <c r="B26641" s="13">
        <v>1918</v>
      </c>
      <c r="C26641" s="13">
        <v>86544840</v>
      </c>
      <c r="D26641" s="13">
        <v>0.47199999999999998</v>
      </c>
    </row>
    <row r="26642" spans="1:4" ht="15.75" hidden="1" customHeight="1">
      <c r="A26642" s="13" t="s">
        <v>420</v>
      </c>
      <c r="B26642" s="13">
        <v>1919</v>
      </c>
      <c r="C26642" s="13">
        <v>87308354</v>
      </c>
      <c r="D26642" s="13">
        <v>0.55900000000000005</v>
      </c>
    </row>
    <row r="26643" spans="1:4" ht="15.75" hidden="1" customHeight="1">
      <c r="A26643" s="13" t="s">
        <v>420</v>
      </c>
      <c r="B26643" s="13">
        <v>1920</v>
      </c>
      <c r="C26643" s="13">
        <v>87956124</v>
      </c>
      <c r="D26643" s="13">
        <v>0.72899999999999998</v>
      </c>
    </row>
    <row r="26644" spans="1:4" ht="15.75" hidden="1" customHeight="1">
      <c r="A26644" s="13" t="s">
        <v>420</v>
      </c>
      <c r="B26644" s="13">
        <v>1921</v>
      </c>
      <c r="C26644" s="13">
        <v>88485717</v>
      </c>
      <c r="D26644" s="13">
        <v>0.78800000000000003</v>
      </c>
    </row>
    <row r="26645" spans="1:4" ht="15.75" hidden="1" customHeight="1">
      <c r="A26645" s="13" t="s">
        <v>420</v>
      </c>
      <c r="B26645" s="13">
        <v>1922</v>
      </c>
      <c r="C26645" s="13">
        <v>88893673</v>
      </c>
      <c r="D26645" s="13">
        <v>0.879</v>
      </c>
    </row>
    <row r="26646" spans="1:4" ht="15.75" hidden="1" customHeight="1">
      <c r="A26646" s="13" t="s">
        <v>420</v>
      </c>
      <c r="B26646" s="13">
        <v>1923</v>
      </c>
      <c r="C26646" s="13">
        <v>89175478</v>
      </c>
      <c r="D26646" s="13">
        <v>1.1160000000000001</v>
      </c>
    </row>
    <row r="26647" spans="1:4" ht="15.75" hidden="1" customHeight="1">
      <c r="A26647" s="13" t="s">
        <v>420</v>
      </c>
      <c r="B26647" s="13">
        <v>1924</v>
      </c>
      <c r="C26647" s="13">
        <v>89495819</v>
      </c>
      <c r="D26647" s="13">
        <v>1.2190000000000001</v>
      </c>
    </row>
    <row r="26648" spans="1:4" ht="15.75" hidden="1" customHeight="1">
      <c r="A26648" s="13" t="s">
        <v>420</v>
      </c>
      <c r="B26648" s="13">
        <v>1925</v>
      </c>
      <c r="C26648" s="13">
        <v>89853436</v>
      </c>
      <c r="D26648" s="13">
        <v>1.772</v>
      </c>
    </row>
    <row r="26649" spans="1:4" ht="15.75" hidden="1" customHeight="1">
      <c r="A26649" s="13" t="s">
        <v>420</v>
      </c>
      <c r="B26649" s="13">
        <v>1926</v>
      </c>
      <c r="C26649" s="13">
        <v>90247136</v>
      </c>
      <c r="D26649" s="13">
        <v>1.956</v>
      </c>
    </row>
    <row r="26650" spans="1:4" ht="15.75" hidden="1" customHeight="1">
      <c r="A26650" s="13" t="s">
        <v>420</v>
      </c>
      <c r="B26650" s="13">
        <v>1927</v>
      </c>
      <c r="C26650" s="13">
        <v>90675809</v>
      </c>
      <c r="D26650" s="13">
        <v>2.056</v>
      </c>
    </row>
    <row r="26651" spans="1:4" ht="15.75" hidden="1" customHeight="1">
      <c r="A26651" s="13" t="s">
        <v>420</v>
      </c>
      <c r="B26651" s="13">
        <v>1928</v>
      </c>
      <c r="C26651" s="13">
        <v>91138415</v>
      </c>
      <c r="D26651" s="13">
        <v>2.355</v>
      </c>
    </row>
    <row r="26652" spans="1:4" ht="15.75" hidden="1" customHeight="1">
      <c r="A26652" s="13" t="s">
        <v>420</v>
      </c>
      <c r="B26652" s="13">
        <v>1929</v>
      </c>
      <c r="C26652" s="13">
        <v>91689073</v>
      </c>
      <c r="D26652" s="13">
        <v>2.6720000000000002</v>
      </c>
    </row>
    <row r="26653" spans="1:4" ht="15.75" hidden="1" customHeight="1">
      <c r="A26653" s="13" t="s">
        <v>420</v>
      </c>
      <c r="B26653" s="13">
        <v>1930</v>
      </c>
      <c r="C26653" s="13">
        <v>92323000</v>
      </c>
      <c r="D26653" s="13">
        <v>2.621</v>
      </c>
    </row>
    <row r="26654" spans="1:4" ht="15.75" hidden="1" customHeight="1">
      <c r="A26654" s="13" t="s">
        <v>420</v>
      </c>
      <c r="B26654" s="13">
        <v>1931</v>
      </c>
      <c r="C26654" s="13">
        <v>93035665</v>
      </c>
      <c r="D26654" s="13">
        <v>2.617</v>
      </c>
    </row>
    <row r="26655" spans="1:4" ht="15.75" hidden="1" customHeight="1">
      <c r="A26655" s="13" t="s">
        <v>420</v>
      </c>
      <c r="B26655" s="13">
        <v>1932</v>
      </c>
      <c r="C26655" s="13">
        <v>93822739</v>
      </c>
      <c r="D26655" s="13">
        <v>2.8980000000000001</v>
      </c>
    </row>
    <row r="26656" spans="1:4" ht="15.75" hidden="1" customHeight="1">
      <c r="A26656" s="13" t="s">
        <v>420</v>
      </c>
      <c r="B26656" s="13">
        <v>1933</v>
      </c>
      <c r="C26656" s="13">
        <v>94680132</v>
      </c>
      <c r="D26656" s="13">
        <v>3.343</v>
      </c>
    </row>
    <row r="26657" spans="1:4" ht="15.75" hidden="1" customHeight="1">
      <c r="A26657" s="13" t="s">
        <v>420</v>
      </c>
      <c r="B26657" s="13">
        <v>1934</v>
      </c>
      <c r="C26657" s="13">
        <v>95548834</v>
      </c>
      <c r="D26657" s="13">
        <v>4.4509999999999996</v>
      </c>
    </row>
    <row r="26658" spans="1:4" ht="15.75" hidden="1" customHeight="1">
      <c r="A26658" s="13" t="s">
        <v>420</v>
      </c>
      <c r="B26658" s="13">
        <v>1935</v>
      </c>
      <c r="C26658" s="13">
        <v>96429008</v>
      </c>
      <c r="D26658" s="13">
        <v>5.2130000000000001</v>
      </c>
    </row>
    <row r="26659" spans="1:4" ht="15.75" hidden="1" customHeight="1">
      <c r="A26659" s="13" t="s">
        <v>420</v>
      </c>
      <c r="B26659" s="13">
        <v>1936</v>
      </c>
      <c r="C26659" s="13">
        <v>97320809</v>
      </c>
      <c r="D26659" s="13">
        <v>6.1239999999999997</v>
      </c>
    </row>
    <row r="26660" spans="1:4" ht="15.75" hidden="1" customHeight="1">
      <c r="A26660" s="13" t="s">
        <v>420</v>
      </c>
      <c r="B26660" s="13">
        <v>1937</v>
      </c>
      <c r="C26660" s="13">
        <v>98224398</v>
      </c>
      <c r="D26660" s="13">
        <v>6.6449999999999996</v>
      </c>
    </row>
    <row r="26661" spans="1:4" ht="15.75" hidden="1" customHeight="1">
      <c r="A26661" s="13" t="s">
        <v>420</v>
      </c>
      <c r="B26661" s="13">
        <v>1938</v>
      </c>
      <c r="C26661" s="13">
        <v>99139933</v>
      </c>
      <c r="D26661" s="13">
        <v>8.8170000000000002</v>
      </c>
    </row>
    <row r="26662" spans="1:4" ht="15.75" hidden="1" customHeight="1">
      <c r="A26662" s="13" t="s">
        <v>420</v>
      </c>
      <c r="B26662" s="13">
        <v>1939</v>
      </c>
      <c r="C26662" s="13">
        <v>100130466</v>
      </c>
      <c r="D26662" s="13">
        <v>11.444000000000001</v>
      </c>
    </row>
    <row r="26663" spans="1:4" ht="15.75" hidden="1" customHeight="1">
      <c r="A26663" s="13" t="s">
        <v>420</v>
      </c>
      <c r="B26663" s="13">
        <v>1940</v>
      </c>
      <c r="C26663" s="13">
        <v>101197754</v>
      </c>
      <c r="D26663" s="13">
        <v>14.601000000000001</v>
      </c>
    </row>
    <row r="26664" spans="1:4" ht="15.75" hidden="1" customHeight="1">
      <c r="A26664" s="13" t="s">
        <v>420</v>
      </c>
      <c r="B26664" s="13">
        <v>1941</v>
      </c>
      <c r="C26664" s="13">
        <v>102343587</v>
      </c>
      <c r="D26664" s="13">
        <v>16.288</v>
      </c>
    </row>
    <row r="26665" spans="1:4" ht="15.75" hidden="1" customHeight="1">
      <c r="A26665" s="13" t="s">
        <v>420</v>
      </c>
      <c r="B26665" s="13">
        <v>1942</v>
      </c>
      <c r="C26665" s="13">
        <v>103569799</v>
      </c>
      <c r="D26665" s="13">
        <v>18.012</v>
      </c>
    </row>
    <row r="26666" spans="1:4" ht="15.75" hidden="1" customHeight="1">
      <c r="A26666" s="13" t="s">
        <v>420</v>
      </c>
      <c r="B26666" s="13">
        <v>1943</v>
      </c>
      <c r="C26666" s="13">
        <v>104878254</v>
      </c>
      <c r="D26666" s="13">
        <v>17.547999999999998</v>
      </c>
    </row>
    <row r="26667" spans="1:4" ht="15.75" hidden="1" customHeight="1">
      <c r="A26667" s="13" t="s">
        <v>420</v>
      </c>
      <c r="B26667" s="13">
        <v>1944</v>
      </c>
      <c r="C26667" s="13">
        <v>106207973</v>
      </c>
      <c r="D26667" s="13">
        <v>18.452000000000002</v>
      </c>
    </row>
    <row r="26668" spans="1:4" ht="15.75" hidden="1" customHeight="1">
      <c r="A26668" s="13" t="s">
        <v>420</v>
      </c>
      <c r="B26668" s="13">
        <v>1945</v>
      </c>
      <c r="C26668" s="13">
        <v>107559311</v>
      </c>
      <c r="D26668" s="13">
        <v>0.31</v>
      </c>
    </row>
    <row r="26669" spans="1:4" ht="15.75" hidden="1" customHeight="1">
      <c r="A26669" s="13" t="s">
        <v>420</v>
      </c>
      <c r="B26669" s="13">
        <v>1946</v>
      </c>
      <c r="C26669" s="13">
        <v>108932630</v>
      </c>
      <c r="D26669" s="13">
        <v>0.46</v>
      </c>
    </row>
    <row r="26670" spans="1:4" ht="15.75" hidden="1" customHeight="1">
      <c r="A26670" s="13" t="s">
        <v>420</v>
      </c>
      <c r="B26670" s="13">
        <v>1947</v>
      </c>
      <c r="C26670" s="13">
        <v>110328294</v>
      </c>
      <c r="D26670" s="13">
        <v>0.48599999999999999</v>
      </c>
    </row>
    <row r="26671" spans="1:4" ht="15.75" hidden="1" customHeight="1">
      <c r="A26671" s="13" t="s">
        <v>420</v>
      </c>
      <c r="B26671" s="13">
        <v>1948</v>
      </c>
      <c r="C26671" s="13">
        <v>111746678</v>
      </c>
      <c r="D26671" s="13">
        <v>1.853</v>
      </c>
    </row>
    <row r="26672" spans="1:4" ht="15.75" hidden="1" customHeight="1">
      <c r="A26672" s="13" t="s">
        <v>420</v>
      </c>
      <c r="B26672" s="13">
        <v>1949</v>
      </c>
      <c r="C26672" s="13">
        <v>113327745</v>
      </c>
      <c r="D26672" s="13">
        <v>2.3660000000000001</v>
      </c>
    </row>
    <row r="26673" spans="1:4" ht="15.75" hidden="1" customHeight="1">
      <c r="A26673" s="13" t="s">
        <v>420</v>
      </c>
      <c r="B26673" s="13">
        <v>1950</v>
      </c>
      <c r="C26673" s="13">
        <v>115124011</v>
      </c>
      <c r="D26673" s="13">
        <v>7.6559999999999997</v>
      </c>
    </row>
    <row r="26674" spans="1:4" ht="15.75" hidden="1" customHeight="1">
      <c r="A26674" s="13" t="s">
        <v>420</v>
      </c>
      <c r="B26674" s="13">
        <v>1951</v>
      </c>
      <c r="C26674" s="13">
        <v>116668543</v>
      </c>
      <c r="D26674" s="13">
        <v>8.4390000000000001</v>
      </c>
    </row>
    <row r="26675" spans="1:4" ht="15.75" hidden="1" customHeight="1">
      <c r="A26675" s="13" t="s">
        <v>420</v>
      </c>
      <c r="B26675" s="13">
        <v>1952</v>
      </c>
      <c r="C26675" s="13">
        <v>118481303</v>
      </c>
      <c r="D26675" s="13">
        <v>9.5579999999999998</v>
      </c>
    </row>
    <row r="26676" spans="1:4" ht="15.75" hidden="1" customHeight="1">
      <c r="A26676" s="13" t="s">
        <v>420</v>
      </c>
      <c r="B26676" s="13">
        <v>1953</v>
      </c>
      <c r="C26676" s="13">
        <v>120580557</v>
      </c>
      <c r="D26676" s="13">
        <v>11.103</v>
      </c>
    </row>
    <row r="26677" spans="1:4" ht="15.75" hidden="1" customHeight="1">
      <c r="A26677" s="13" t="s">
        <v>420</v>
      </c>
      <c r="B26677" s="13">
        <v>1954</v>
      </c>
      <c r="C26677" s="13">
        <v>122876037</v>
      </c>
      <c r="D26677" s="13">
        <v>19.643000000000001</v>
      </c>
    </row>
    <row r="26678" spans="1:4" ht="15.75" hidden="1" customHeight="1">
      <c r="A26678" s="13" t="s">
        <v>420</v>
      </c>
      <c r="B26678" s="13">
        <v>1955</v>
      </c>
      <c r="C26678" s="13">
        <v>125353761</v>
      </c>
      <c r="D26678" s="13">
        <v>23.001000000000001</v>
      </c>
    </row>
    <row r="26679" spans="1:4" ht="15.75" hidden="1" customHeight="1">
      <c r="A26679" s="13" t="s">
        <v>420</v>
      </c>
      <c r="B26679" s="13">
        <v>1956</v>
      </c>
      <c r="C26679" s="13">
        <v>127953318</v>
      </c>
      <c r="D26679" s="13">
        <v>25.222999999999999</v>
      </c>
    </row>
    <row r="26680" spans="1:4" ht="15.75" hidden="1" customHeight="1">
      <c r="A26680" s="13" t="s">
        <v>420</v>
      </c>
      <c r="B26680" s="13">
        <v>1957</v>
      </c>
      <c r="C26680" s="13">
        <v>130626001</v>
      </c>
      <c r="D26680" s="13">
        <v>29.388000000000002</v>
      </c>
    </row>
    <row r="26681" spans="1:4" ht="15.75" hidden="1" customHeight="1">
      <c r="A26681" s="13" t="s">
        <v>420</v>
      </c>
      <c r="B26681" s="13">
        <v>1958</v>
      </c>
      <c r="C26681" s="13">
        <v>133330319</v>
      </c>
      <c r="D26681" s="13">
        <v>32.299999999999997</v>
      </c>
    </row>
    <row r="26682" spans="1:4" ht="15.75" hidden="1" customHeight="1">
      <c r="A26682" s="13" t="s">
        <v>420</v>
      </c>
      <c r="B26682" s="13">
        <v>1959</v>
      </c>
      <c r="C26682" s="13">
        <v>136192297</v>
      </c>
      <c r="D26682" s="13">
        <v>38.152000000000001</v>
      </c>
    </row>
    <row r="26683" spans="1:4" ht="15.75" hidden="1" customHeight="1">
      <c r="A26683" s="13" t="s">
        <v>420</v>
      </c>
      <c r="B26683" s="13">
        <v>1960</v>
      </c>
      <c r="C26683" s="13">
        <v>139279504</v>
      </c>
      <c r="D26683" s="13">
        <v>44.497999999999998</v>
      </c>
    </row>
    <row r="26684" spans="1:4" ht="15.75" hidden="1" customHeight="1">
      <c r="A26684" s="13" t="s">
        <v>420</v>
      </c>
      <c r="B26684" s="13">
        <v>1961</v>
      </c>
      <c r="C26684" s="13">
        <v>142513031</v>
      </c>
      <c r="D26684" s="13">
        <v>46.036000000000001</v>
      </c>
    </row>
    <row r="26685" spans="1:4" ht="15.75" hidden="1" customHeight="1">
      <c r="A26685" s="13" t="s">
        <v>420</v>
      </c>
      <c r="B26685" s="13">
        <v>1962</v>
      </c>
      <c r="C26685" s="13">
        <v>145875319</v>
      </c>
      <c r="D26685" s="13">
        <v>51.337000000000003</v>
      </c>
    </row>
    <row r="26686" spans="1:4" ht="15.75" hidden="1" customHeight="1">
      <c r="A26686" s="13" t="s">
        <v>420</v>
      </c>
      <c r="B26686" s="13">
        <v>1963</v>
      </c>
      <c r="C26686" s="13">
        <v>149368030</v>
      </c>
      <c r="D26686" s="13">
        <v>53.148000000000003</v>
      </c>
    </row>
    <row r="26687" spans="1:4" ht="15.75" hidden="1" customHeight="1">
      <c r="A26687" s="13" t="s">
        <v>420</v>
      </c>
      <c r="B26687" s="13">
        <v>1964</v>
      </c>
      <c r="C26687" s="13">
        <v>153036540</v>
      </c>
      <c r="D26687" s="13">
        <v>57.884999999999998</v>
      </c>
    </row>
    <row r="26688" spans="1:4" ht="15.75" hidden="1" customHeight="1">
      <c r="A26688" s="13" t="s">
        <v>420</v>
      </c>
      <c r="B26688" s="13">
        <v>1965</v>
      </c>
      <c r="C26688" s="13">
        <v>156871256</v>
      </c>
      <c r="D26688" s="13">
        <v>68.379000000000005</v>
      </c>
    </row>
    <row r="26689" spans="1:4" ht="15.75" hidden="1" customHeight="1">
      <c r="A26689" s="13" t="s">
        <v>420</v>
      </c>
      <c r="B26689" s="13">
        <v>1966</v>
      </c>
      <c r="C26689" s="13">
        <v>160820670</v>
      </c>
      <c r="D26689" s="13">
        <v>73.031000000000006</v>
      </c>
    </row>
    <row r="26690" spans="1:4" ht="15.75" hidden="1" customHeight="1">
      <c r="A26690" s="13" t="s">
        <v>420</v>
      </c>
      <c r="B26690" s="13">
        <v>1967</v>
      </c>
      <c r="C26690" s="13">
        <v>164969567</v>
      </c>
      <c r="D26690" s="13">
        <v>79.402000000000001</v>
      </c>
    </row>
    <row r="26691" spans="1:4" ht="15.75" hidden="1" customHeight="1">
      <c r="A26691" s="13" t="s">
        <v>420</v>
      </c>
      <c r="B26691" s="13">
        <v>1968</v>
      </c>
      <c r="C26691" s="13">
        <v>169323594</v>
      </c>
      <c r="D26691" s="13">
        <v>99.221999999999994</v>
      </c>
    </row>
    <row r="26692" spans="1:4" ht="15.75" hidden="1" customHeight="1">
      <c r="A26692" s="13" t="s">
        <v>420</v>
      </c>
      <c r="B26692" s="13">
        <v>1969</v>
      </c>
      <c r="C26692" s="13">
        <v>173777968</v>
      </c>
      <c r="D26692" s="13">
        <v>100.90300000000001</v>
      </c>
    </row>
    <row r="26693" spans="1:4" ht="15.75" hidden="1" customHeight="1">
      <c r="A26693" s="13" t="s">
        <v>420</v>
      </c>
      <c r="B26693" s="13">
        <v>1970</v>
      </c>
      <c r="C26693" s="13">
        <v>178354049</v>
      </c>
      <c r="D26693" s="13">
        <v>107.855</v>
      </c>
    </row>
    <row r="26694" spans="1:4" ht="15.75" hidden="1" customHeight="1">
      <c r="A26694" s="13" t="s">
        <v>420</v>
      </c>
      <c r="B26694" s="13">
        <v>1971</v>
      </c>
      <c r="C26694" s="13">
        <v>183027534</v>
      </c>
      <c r="D26694" s="13">
        <v>145.18899999999999</v>
      </c>
    </row>
    <row r="26695" spans="1:4" ht="15.75" hidden="1" customHeight="1">
      <c r="A26695" s="13" t="s">
        <v>420</v>
      </c>
      <c r="B26695" s="13">
        <v>1972</v>
      </c>
      <c r="C26695" s="13">
        <v>187707196</v>
      </c>
      <c r="D26695" s="13">
        <v>125.526</v>
      </c>
    </row>
    <row r="26696" spans="1:4" ht="15.75" hidden="1" customHeight="1">
      <c r="A26696" s="13" t="s">
        <v>420</v>
      </c>
      <c r="B26696" s="13">
        <v>1973</v>
      </c>
      <c r="C26696" s="13">
        <v>192522076</v>
      </c>
      <c r="D26696" s="13">
        <v>135.80199999999999</v>
      </c>
    </row>
    <row r="26697" spans="1:4" ht="15.75" hidden="1" customHeight="1">
      <c r="A26697" s="13" t="s">
        <v>420</v>
      </c>
      <c r="B26697" s="13">
        <v>1974</v>
      </c>
      <c r="C26697" s="13">
        <v>197579060</v>
      </c>
      <c r="D26697" s="13">
        <v>141.666</v>
      </c>
    </row>
    <row r="26698" spans="1:4" ht="15.75" hidden="1" customHeight="1">
      <c r="A26698" s="13" t="s">
        <v>420</v>
      </c>
      <c r="B26698" s="13">
        <v>1975</v>
      </c>
      <c r="C26698" s="13">
        <v>202766588</v>
      </c>
      <c r="D26698" s="13">
        <v>147.428</v>
      </c>
    </row>
    <row r="26699" spans="1:4" ht="15.75" hidden="1" customHeight="1">
      <c r="A26699" s="13" t="s">
        <v>420</v>
      </c>
      <c r="B26699" s="13">
        <v>1976</v>
      </c>
      <c r="C26699" s="13">
        <v>208058587</v>
      </c>
      <c r="D26699" s="13">
        <v>151.136</v>
      </c>
    </row>
    <row r="26700" spans="1:4" ht="15.75" hidden="1" customHeight="1">
      <c r="A26700" s="13" t="s">
        <v>420</v>
      </c>
      <c r="B26700" s="13">
        <v>1977</v>
      </c>
      <c r="C26700" s="13">
        <v>213322704</v>
      </c>
      <c r="D26700" s="13">
        <v>156.79300000000001</v>
      </c>
    </row>
    <row r="26701" spans="1:4" ht="15.75" hidden="1" customHeight="1">
      <c r="A26701" s="13" t="s">
        <v>420</v>
      </c>
      <c r="B26701" s="13">
        <v>1978</v>
      </c>
      <c r="C26701" s="13">
        <v>219077893</v>
      </c>
      <c r="D26701" s="13">
        <v>151.857</v>
      </c>
    </row>
    <row r="26702" spans="1:4" ht="15.75" hidden="1" customHeight="1">
      <c r="A26702" s="13" t="s">
        <v>420</v>
      </c>
      <c r="B26702" s="13">
        <v>1979</v>
      </c>
      <c r="C26702" s="13">
        <v>225116202</v>
      </c>
      <c r="D26702" s="13">
        <v>163.72900000000001</v>
      </c>
    </row>
    <row r="26703" spans="1:4" ht="15.75" hidden="1" customHeight="1">
      <c r="A26703" s="13" t="s">
        <v>420</v>
      </c>
      <c r="B26703" s="13">
        <v>1980</v>
      </c>
      <c r="C26703" s="13">
        <v>230070428</v>
      </c>
      <c r="D26703" s="13">
        <v>166.46100000000001</v>
      </c>
    </row>
    <row r="26704" spans="1:4" ht="15.75" hidden="1" customHeight="1">
      <c r="A26704" s="13" t="s">
        <v>420</v>
      </c>
      <c r="B26704" s="13">
        <v>1981</v>
      </c>
      <c r="C26704" s="13">
        <v>234481298</v>
      </c>
      <c r="D26704" s="13">
        <v>172.00899999999999</v>
      </c>
    </row>
    <row r="26705" spans="1:4" ht="15.75" hidden="1" customHeight="1">
      <c r="A26705" s="13" t="s">
        <v>420</v>
      </c>
      <c r="B26705" s="13">
        <v>1982</v>
      </c>
      <c r="C26705" s="13">
        <v>239979172</v>
      </c>
      <c r="D26705" s="13">
        <v>172.58</v>
      </c>
    </row>
    <row r="26706" spans="1:4" ht="15.75" hidden="1" customHeight="1">
      <c r="A26706" s="13" t="s">
        <v>420</v>
      </c>
      <c r="B26706" s="13">
        <v>1983</v>
      </c>
      <c r="C26706" s="13">
        <v>246279320</v>
      </c>
      <c r="D26706" s="13">
        <v>185.958</v>
      </c>
    </row>
    <row r="26707" spans="1:4" ht="15.75" hidden="1" customHeight="1">
      <c r="A26707" s="13" t="s">
        <v>420</v>
      </c>
      <c r="B26707" s="13">
        <v>1984</v>
      </c>
      <c r="C26707" s="13">
        <v>252850490</v>
      </c>
      <c r="D26707" s="13">
        <v>199.96199999999999</v>
      </c>
    </row>
    <row r="26708" spans="1:4" ht="15.75" hidden="1" customHeight="1">
      <c r="A26708" s="13" t="s">
        <v>420</v>
      </c>
      <c r="B26708" s="13">
        <v>1985</v>
      </c>
      <c r="C26708" s="13">
        <v>259600786</v>
      </c>
      <c r="D26708" s="13">
        <v>208.60599999999999</v>
      </c>
    </row>
    <row r="26709" spans="1:4" ht="15.75" hidden="1" customHeight="1">
      <c r="A26709" s="13" t="s">
        <v>420</v>
      </c>
      <c r="B26709" s="13">
        <v>1986</v>
      </c>
      <c r="C26709" s="13">
        <v>266329993</v>
      </c>
      <c r="D26709" s="13">
        <v>222.69</v>
      </c>
    </row>
    <row r="26710" spans="1:4" ht="15.75" hidden="1" customHeight="1">
      <c r="A26710" s="13" t="s">
        <v>420</v>
      </c>
      <c r="B26710" s="13">
        <v>1987</v>
      </c>
      <c r="C26710" s="13">
        <v>273290467</v>
      </c>
      <c r="D26710" s="13">
        <v>246.98599999999999</v>
      </c>
    </row>
    <row r="26711" spans="1:4" ht="15.75" hidden="1" customHeight="1">
      <c r="A26711" s="13" t="s">
        <v>420</v>
      </c>
      <c r="B26711" s="13">
        <v>1988</v>
      </c>
      <c r="C26711" s="13">
        <v>280325878</v>
      </c>
      <c r="D26711" s="13">
        <v>274.36799999999999</v>
      </c>
    </row>
    <row r="26712" spans="1:4" ht="15.75" hidden="1" customHeight="1">
      <c r="A26712" s="13" t="s">
        <v>420</v>
      </c>
      <c r="B26712" s="13">
        <v>1989</v>
      </c>
      <c r="C26712" s="13">
        <v>287707539</v>
      </c>
      <c r="D26712" s="13">
        <v>281.041</v>
      </c>
    </row>
    <row r="26713" spans="1:4" ht="15.75" hidden="1" customHeight="1">
      <c r="A26713" s="13" t="s">
        <v>420</v>
      </c>
      <c r="B26713" s="13">
        <v>1990</v>
      </c>
      <c r="C26713" s="13">
        <v>295113902</v>
      </c>
      <c r="D26713" s="13">
        <v>192.19200000000001</v>
      </c>
    </row>
    <row r="26714" spans="1:4" ht="15.75" hidden="1" customHeight="1">
      <c r="A26714" s="13" t="s">
        <v>420</v>
      </c>
      <c r="B26714" s="13">
        <v>1991</v>
      </c>
      <c r="C26714" s="13">
        <v>302719388</v>
      </c>
      <c r="D26714" s="13">
        <v>189.94200000000001</v>
      </c>
    </row>
    <row r="26715" spans="1:4" ht="15.75" hidden="1" customHeight="1">
      <c r="A26715" s="13" t="s">
        <v>420</v>
      </c>
      <c r="B26715" s="13">
        <v>1992</v>
      </c>
      <c r="C26715" s="13">
        <v>311829848</v>
      </c>
      <c r="D26715" s="13">
        <v>174.78899999999999</v>
      </c>
    </row>
    <row r="26716" spans="1:4" ht="15.75" hidden="1" customHeight="1">
      <c r="A26716" s="13" t="s">
        <v>420</v>
      </c>
      <c r="B26716" s="13">
        <v>1993</v>
      </c>
      <c r="C26716" s="13">
        <v>321719678</v>
      </c>
      <c r="D26716" s="13">
        <v>166.881</v>
      </c>
    </row>
    <row r="26717" spans="1:4" ht="15.75" hidden="1" customHeight="1">
      <c r="A26717" s="13" t="s">
        <v>420</v>
      </c>
      <c r="B26717" s="13">
        <v>1994</v>
      </c>
      <c r="C26717" s="13">
        <v>331110172</v>
      </c>
      <c r="D26717" s="13">
        <v>160.30500000000001</v>
      </c>
    </row>
    <row r="26718" spans="1:4" ht="15.75" hidden="1" customHeight="1">
      <c r="A26718" s="13" t="s">
        <v>420</v>
      </c>
      <c r="B26718" s="13">
        <v>1995</v>
      </c>
      <c r="C26718" s="13">
        <v>340649422</v>
      </c>
      <c r="D26718" s="13">
        <v>152.197</v>
      </c>
    </row>
    <row r="26719" spans="1:4" ht="15.75" hidden="1" customHeight="1">
      <c r="A26719" s="13" t="s">
        <v>420</v>
      </c>
      <c r="B26719" s="13">
        <v>1996</v>
      </c>
      <c r="C26719" s="13">
        <v>350714341</v>
      </c>
      <c r="D26719" s="13">
        <v>144.65600000000001</v>
      </c>
    </row>
    <row r="26720" spans="1:4" ht="15.75" hidden="1" customHeight="1">
      <c r="A26720" s="13" t="s">
        <v>420</v>
      </c>
      <c r="B26720" s="13">
        <v>1997</v>
      </c>
      <c r="C26720" s="13">
        <v>360598492</v>
      </c>
      <c r="D26720" s="13">
        <v>147.26499999999999</v>
      </c>
    </row>
    <row r="26721" spans="1:4" ht="15.75" hidden="1" customHeight="1">
      <c r="A26721" s="13" t="s">
        <v>420</v>
      </c>
      <c r="B26721" s="13">
        <v>1998</v>
      </c>
      <c r="C26721" s="13">
        <v>370450935</v>
      </c>
      <c r="D26721" s="13">
        <v>147.35</v>
      </c>
    </row>
    <row r="26722" spans="1:4" ht="15.75" hidden="1" customHeight="1">
      <c r="A26722" s="13" t="s">
        <v>420</v>
      </c>
      <c r="B26722" s="13">
        <v>1999</v>
      </c>
      <c r="C26722" s="13">
        <v>380754981</v>
      </c>
      <c r="D26722" s="13">
        <v>156.62299999999999</v>
      </c>
    </row>
    <row r="26723" spans="1:4" ht="15.75" hidden="1" customHeight="1">
      <c r="A26723" s="13" t="s">
        <v>420</v>
      </c>
      <c r="B26723" s="13">
        <v>2000</v>
      </c>
      <c r="C26723" s="13">
        <v>390930582</v>
      </c>
      <c r="D26723" s="13">
        <v>161.62700000000001</v>
      </c>
    </row>
    <row r="26724" spans="1:4" ht="15.75" hidden="1" customHeight="1">
      <c r="A26724" s="13" t="s">
        <v>420</v>
      </c>
      <c r="B26724" s="13">
        <v>2001</v>
      </c>
      <c r="C26724" s="13">
        <v>401370112</v>
      </c>
      <c r="D26724" s="13">
        <v>165.108</v>
      </c>
    </row>
    <row r="26725" spans="1:4" ht="15.75" hidden="1" customHeight="1">
      <c r="A26725" s="13" t="s">
        <v>420</v>
      </c>
      <c r="B26725" s="13">
        <v>2002</v>
      </c>
      <c r="C26725" s="13">
        <v>413349829</v>
      </c>
      <c r="D26725" s="13">
        <v>154.279</v>
      </c>
    </row>
    <row r="26726" spans="1:4" ht="15.75" hidden="1" customHeight="1">
      <c r="A26726" s="13" t="s">
        <v>420</v>
      </c>
      <c r="B26726" s="13">
        <v>2003</v>
      </c>
      <c r="C26726" s="13">
        <v>425985207</v>
      </c>
      <c r="D26726" s="13">
        <v>176.346</v>
      </c>
    </row>
    <row r="26727" spans="1:4" ht="15.75" hidden="1" customHeight="1">
      <c r="A26727" s="13" t="s">
        <v>420</v>
      </c>
      <c r="B26727" s="13">
        <v>2004</v>
      </c>
      <c r="C26727" s="13">
        <v>438315500</v>
      </c>
      <c r="D26727" s="13">
        <v>179.453</v>
      </c>
    </row>
    <row r="26728" spans="1:4" ht="15.75" hidden="1" customHeight="1">
      <c r="A26728" s="13" t="s">
        <v>420</v>
      </c>
      <c r="B26728" s="13">
        <v>2005</v>
      </c>
      <c r="C26728" s="13">
        <v>451026810</v>
      </c>
      <c r="D26728" s="13">
        <v>184.03299999999999</v>
      </c>
    </row>
    <row r="26729" spans="1:4" ht="15.75" hidden="1" customHeight="1">
      <c r="A26729" s="13" t="s">
        <v>420</v>
      </c>
      <c r="B26729" s="13">
        <v>2006</v>
      </c>
      <c r="C26729" s="13">
        <v>464643750</v>
      </c>
      <c r="D26729" s="13">
        <v>191.86799999999999</v>
      </c>
    </row>
    <row r="26730" spans="1:4" ht="15.75" hidden="1" customHeight="1">
      <c r="A26730" s="13" t="s">
        <v>420</v>
      </c>
      <c r="B26730" s="13">
        <v>2007</v>
      </c>
      <c r="C26730" s="13">
        <v>478557950</v>
      </c>
      <c r="D26730" s="13">
        <v>196.48699999999999</v>
      </c>
    </row>
    <row r="26731" spans="1:4" ht="15.75" hidden="1" customHeight="1">
      <c r="A26731" s="13" t="s">
        <v>420</v>
      </c>
      <c r="B26731" s="13">
        <v>2008</v>
      </c>
      <c r="C26731" s="13">
        <v>492420651</v>
      </c>
      <c r="D26731" s="13">
        <v>209.517</v>
      </c>
    </row>
    <row r="26732" spans="1:4" ht="15.75" hidden="1" customHeight="1">
      <c r="A26732" s="13" t="s">
        <v>420</v>
      </c>
      <c r="B26732" s="13">
        <v>2009</v>
      </c>
      <c r="C26732" s="13">
        <v>506630550</v>
      </c>
      <c r="D26732" s="13">
        <v>194.65</v>
      </c>
    </row>
    <row r="26733" spans="1:4" ht="15.75" hidden="1" customHeight="1">
      <c r="A26733" s="13" t="s">
        <v>420</v>
      </c>
      <c r="B26733" s="13">
        <v>2010</v>
      </c>
      <c r="C26733" s="13">
        <v>521168124</v>
      </c>
      <c r="D26733" s="13">
        <v>194.197</v>
      </c>
    </row>
    <row r="26734" spans="1:4" ht="15.75" hidden="1" customHeight="1">
      <c r="A26734" s="13" t="s">
        <v>420</v>
      </c>
      <c r="B26734" s="13">
        <v>2011</v>
      </c>
      <c r="C26734" s="13">
        <v>536034115</v>
      </c>
      <c r="D26734" s="13">
        <v>181.67699999999999</v>
      </c>
    </row>
    <row r="26735" spans="1:4" ht="15.75" hidden="1" customHeight="1">
      <c r="A26735" s="13" t="s">
        <v>420</v>
      </c>
      <c r="B26735" s="13">
        <v>2012</v>
      </c>
      <c r="C26735" s="13">
        <v>550791385</v>
      </c>
      <c r="D26735" s="13">
        <v>175.3</v>
      </c>
    </row>
    <row r="26736" spans="1:4" ht="15.75" hidden="1" customHeight="1">
      <c r="A26736" s="13" t="s">
        <v>420</v>
      </c>
      <c r="B26736" s="13">
        <v>2013</v>
      </c>
      <c r="C26736" s="13">
        <v>564891338</v>
      </c>
      <c r="D26736" s="13">
        <v>163.34800000000001</v>
      </c>
    </row>
    <row r="26737" spans="1:4" ht="15.75" hidden="1" customHeight="1">
      <c r="A26737" s="13" t="s">
        <v>420</v>
      </c>
      <c r="B26737" s="13">
        <v>2014</v>
      </c>
      <c r="C26737" s="13">
        <v>579035766</v>
      </c>
      <c r="D26737" s="13">
        <v>173.357</v>
      </c>
    </row>
    <row r="26738" spans="1:4" ht="15.75" hidden="1" customHeight="1">
      <c r="A26738" s="13" t="s">
        <v>420</v>
      </c>
      <c r="B26738" s="13">
        <v>2015</v>
      </c>
      <c r="C26738" s="13">
        <v>593799102</v>
      </c>
      <c r="D26738" s="13">
        <v>156.983</v>
      </c>
    </row>
    <row r="26739" spans="1:4" ht="15.75" hidden="1" customHeight="1">
      <c r="A26739" s="13" t="s">
        <v>420</v>
      </c>
      <c r="B26739" s="13">
        <v>2016</v>
      </c>
      <c r="C26739" s="13">
        <v>609614594</v>
      </c>
      <c r="D26739" s="13">
        <v>160.786</v>
      </c>
    </row>
    <row r="26740" spans="1:4" ht="15.75" hidden="1" customHeight="1">
      <c r="A26740" s="13" t="s">
        <v>420</v>
      </c>
      <c r="B26740" s="13">
        <v>2017</v>
      </c>
      <c r="C26740" s="13">
        <v>626187698</v>
      </c>
      <c r="D26740" s="13">
        <v>195.49700000000001</v>
      </c>
    </row>
    <row r="26741" spans="1:4" ht="15.75" hidden="1" customHeight="1">
      <c r="A26741" s="13" t="s">
        <v>420</v>
      </c>
      <c r="B26741" s="13">
        <v>2018</v>
      </c>
      <c r="C26741" s="13">
        <v>643420791</v>
      </c>
      <c r="D26741" s="13">
        <v>191.30199999999999</v>
      </c>
    </row>
    <row r="26742" spans="1:4" ht="15.75" hidden="1" customHeight="1">
      <c r="A26742" s="13" t="s">
        <v>420</v>
      </c>
      <c r="B26742" s="13">
        <v>2019</v>
      </c>
      <c r="C26742" s="13">
        <v>661633048</v>
      </c>
      <c r="D26742" s="13">
        <v>202.965</v>
      </c>
    </row>
    <row r="26743" spans="1:4" ht="15.75" hidden="1" customHeight="1">
      <c r="A26743" s="13" t="s">
        <v>420</v>
      </c>
      <c r="B26743" s="13">
        <v>2020</v>
      </c>
      <c r="C26743" s="13">
        <v>680258922</v>
      </c>
      <c r="D26743" s="13">
        <v>198.875</v>
      </c>
    </row>
    <row r="26744" spans="1:4" ht="15.75" hidden="1" customHeight="1">
      <c r="A26744" s="13" t="s">
        <v>420</v>
      </c>
      <c r="B26744" s="13">
        <v>2021</v>
      </c>
      <c r="C26744" s="13">
        <v>698782037</v>
      </c>
      <c r="D26744" s="13">
        <v>206.459</v>
      </c>
    </row>
    <row r="26745" spans="1:4" ht="15.75" hidden="1" customHeight="1">
      <c r="A26745" s="13" t="s">
        <v>421</v>
      </c>
      <c r="B26745" s="13">
        <v>1750</v>
      </c>
      <c r="C26745" s="13">
        <v>306918601</v>
      </c>
      <c r="D26745" s="13">
        <v>0</v>
      </c>
    </row>
    <row r="26746" spans="1:4" ht="15.75" hidden="1" customHeight="1">
      <c r="A26746" s="13" t="s">
        <v>421</v>
      </c>
      <c r="B26746" s="13">
        <v>1751</v>
      </c>
      <c r="D26746" s="13">
        <v>0</v>
      </c>
    </row>
    <row r="26747" spans="1:4" ht="15.75" hidden="1" customHeight="1">
      <c r="A26747" s="13" t="s">
        <v>421</v>
      </c>
      <c r="B26747" s="13">
        <v>1752</v>
      </c>
      <c r="D26747" s="13">
        <v>0</v>
      </c>
    </row>
    <row r="26748" spans="1:4" ht="15.75" hidden="1" customHeight="1">
      <c r="A26748" s="13" t="s">
        <v>421</v>
      </c>
      <c r="B26748" s="13">
        <v>1753</v>
      </c>
      <c r="D26748" s="13">
        <v>0</v>
      </c>
    </row>
    <row r="26749" spans="1:4" ht="15.75" hidden="1" customHeight="1">
      <c r="A26749" s="13" t="s">
        <v>421</v>
      </c>
      <c r="B26749" s="13">
        <v>1754</v>
      </c>
      <c r="D26749" s="13">
        <v>0</v>
      </c>
    </row>
    <row r="26750" spans="1:4" ht="15.75" hidden="1" customHeight="1">
      <c r="A26750" s="13" t="s">
        <v>421</v>
      </c>
      <c r="B26750" s="13">
        <v>1755</v>
      </c>
      <c r="D26750" s="13">
        <v>0</v>
      </c>
    </row>
    <row r="26751" spans="1:4" ht="15.75" hidden="1" customHeight="1">
      <c r="A26751" s="13" t="s">
        <v>421</v>
      </c>
      <c r="B26751" s="13">
        <v>1756</v>
      </c>
      <c r="D26751" s="13">
        <v>0</v>
      </c>
    </row>
    <row r="26752" spans="1:4" ht="15.75" hidden="1" customHeight="1">
      <c r="A26752" s="13" t="s">
        <v>421</v>
      </c>
      <c r="B26752" s="13">
        <v>1757</v>
      </c>
      <c r="D26752" s="13">
        <v>0</v>
      </c>
    </row>
    <row r="26753" spans="1:4" ht="15.75" hidden="1" customHeight="1">
      <c r="A26753" s="13" t="s">
        <v>421</v>
      </c>
      <c r="B26753" s="13">
        <v>1758</v>
      </c>
      <c r="D26753" s="13">
        <v>0</v>
      </c>
    </row>
    <row r="26754" spans="1:4" ht="15.75" hidden="1" customHeight="1">
      <c r="A26754" s="13" t="s">
        <v>421</v>
      </c>
      <c r="B26754" s="13">
        <v>1759</v>
      </c>
      <c r="D26754" s="13">
        <v>0</v>
      </c>
    </row>
    <row r="26755" spans="1:4" ht="15.75" hidden="1" customHeight="1">
      <c r="A26755" s="13" t="s">
        <v>421</v>
      </c>
      <c r="B26755" s="13">
        <v>1760</v>
      </c>
      <c r="C26755" s="13">
        <v>313308253</v>
      </c>
      <c r="D26755" s="13">
        <v>0</v>
      </c>
    </row>
    <row r="26756" spans="1:4" ht="15.75" hidden="1" customHeight="1">
      <c r="A26756" s="13" t="s">
        <v>421</v>
      </c>
      <c r="B26756" s="13">
        <v>1761</v>
      </c>
      <c r="D26756" s="13">
        <v>0</v>
      </c>
    </row>
    <row r="26757" spans="1:4" ht="15.75" hidden="1" customHeight="1">
      <c r="A26757" s="13" t="s">
        <v>421</v>
      </c>
      <c r="B26757" s="13">
        <v>1762</v>
      </c>
      <c r="D26757" s="13">
        <v>0</v>
      </c>
    </row>
    <row r="26758" spans="1:4" ht="15.75" hidden="1" customHeight="1">
      <c r="A26758" s="13" t="s">
        <v>421</v>
      </c>
      <c r="B26758" s="13">
        <v>1763</v>
      </c>
      <c r="D26758" s="13">
        <v>0</v>
      </c>
    </row>
    <row r="26759" spans="1:4" ht="15.75" hidden="1" customHeight="1">
      <c r="A26759" s="13" t="s">
        <v>421</v>
      </c>
      <c r="B26759" s="13">
        <v>1764</v>
      </c>
      <c r="D26759" s="13">
        <v>0</v>
      </c>
    </row>
    <row r="26760" spans="1:4" ht="15.75" hidden="1" customHeight="1">
      <c r="A26760" s="13" t="s">
        <v>421</v>
      </c>
      <c r="B26760" s="13">
        <v>1765</v>
      </c>
      <c r="D26760" s="13">
        <v>0</v>
      </c>
    </row>
    <row r="26761" spans="1:4" ht="15.75" hidden="1" customHeight="1">
      <c r="A26761" s="13" t="s">
        <v>421</v>
      </c>
      <c r="B26761" s="13">
        <v>1766</v>
      </c>
      <c r="D26761" s="13">
        <v>0</v>
      </c>
    </row>
    <row r="26762" spans="1:4" ht="15.75" hidden="1" customHeight="1">
      <c r="A26762" s="13" t="s">
        <v>421</v>
      </c>
      <c r="B26762" s="13">
        <v>1767</v>
      </c>
      <c r="D26762" s="13">
        <v>0</v>
      </c>
    </row>
    <row r="26763" spans="1:4" ht="15.75" hidden="1" customHeight="1">
      <c r="A26763" s="13" t="s">
        <v>421</v>
      </c>
      <c r="B26763" s="13">
        <v>1768</v>
      </c>
      <c r="D26763" s="13">
        <v>0</v>
      </c>
    </row>
    <row r="26764" spans="1:4" ht="15.75" hidden="1" customHeight="1">
      <c r="A26764" s="13" t="s">
        <v>421</v>
      </c>
      <c r="B26764" s="13">
        <v>1769</v>
      </c>
      <c r="D26764" s="13">
        <v>0</v>
      </c>
    </row>
    <row r="26765" spans="1:4" ht="15.75" hidden="1" customHeight="1">
      <c r="A26765" s="13" t="s">
        <v>421</v>
      </c>
      <c r="B26765" s="13">
        <v>1770</v>
      </c>
      <c r="C26765" s="13">
        <v>319793796</v>
      </c>
      <c r="D26765" s="13">
        <v>0</v>
      </c>
    </row>
    <row r="26766" spans="1:4" ht="15.75" hidden="1" customHeight="1">
      <c r="A26766" s="13" t="s">
        <v>421</v>
      </c>
      <c r="B26766" s="13">
        <v>1771</v>
      </c>
      <c r="D26766" s="13">
        <v>0</v>
      </c>
    </row>
    <row r="26767" spans="1:4" ht="15.75" hidden="1" customHeight="1">
      <c r="A26767" s="13" t="s">
        <v>421</v>
      </c>
      <c r="B26767" s="13">
        <v>1772</v>
      </c>
      <c r="D26767" s="13">
        <v>0</v>
      </c>
    </row>
    <row r="26768" spans="1:4" ht="15.75" hidden="1" customHeight="1">
      <c r="A26768" s="13" t="s">
        <v>421</v>
      </c>
      <c r="B26768" s="13">
        <v>1773</v>
      </c>
      <c r="D26768" s="13">
        <v>0</v>
      </c>
    </row>
    <row r="26769" spans="1:4" ht="15.75" hidden="1" customHeight="1">
      <c r="A26769" s="13" t="s">
        <v>421</v>
      </c>
      <c r="B26769" s="13">
        <v>1774</v>
      </c>
      <c r="D26769" s="13">
        <v>0</v>
      </c>
    </row>
    <row r="26770" spans="1:4" ht="15.75" hidden="1" customHeight="1">
      <c r="A26770" s="13" t="s">
        <v>421</v>
      </c>
      <c r="B26770" s="13">
        <v>1775</v>
      </c>
      <c r="D26770" s="13">
        <v>0</v>
      </c>
    </row>
    <row r="26771" spans="1:4" ht="15.75" hidden="1" customHeight="1">
      <c r="A26771" s="13" t="s">
        <v>421</v>
      </c>
      <c r="B26771" s="13">
        <v>1776</v>
      </c>
      <c r="D26771" s="13">
        <v>0</v>
      </c>
    </row>
    <row r="26772" spans="1:4" ht="15.75" hidden="1" customHeight="1">
      <c r="A26772" s="13" t="s">
        <v>421</v>
      </c>
      <c r="B26772" s="13">
        <v>1777</v>
      </c>
      <c r="D26772" s="13">
        <v>0</v>
      </c>
    </row>
    <row r="26773" spans="1:4" ht="15.75" hidden="1" customHeight="1">
      <c r="A26773" s="13" t="s">
        <v>421</v>
      </c>
      <c r="B26773" s="13">
        <v>1778</v>
      </c>
      <c r="D26773" s="13">
        <v>0</v>
      </c>
    </row>
    <row r="26774" spans="1:4" ht="15.75" hidden="1" customHeight="1">
      <c r="A26774" s="13" t="s">
        <v>421</v>
      </c>
      <c r="B26774" s="13">
        <v>1779</v>
      </c>
      <c r="D26774" s="13">
        <v>0</v>
      </c>
    </row>
    <row r="26775" spans="1:4" ht="15.75" hidden="1" customHeight="1">
      <c r="A26775" s="13" t="s">
        <v>421</v>
      </c>
      <c r="B26775" s="13">
        <v>1780</v>
      </c>
      <c r="C26775" s="13">
        <v>326396451</v>
      </c>
      <c r="D26775" s="13">
        <v>0</v>
      </c>
    </row>
    <row r="26776" spans="1:4" ht="15.75" hidden="1" customHeight="1">
      <c r="A26776" s="13" t="s">
        <v>421</v>
      </c>
      <c r="B26776" s="13">
        <v>1781</v>
      </c>
      <c r="D26776" s="13">
        <v>0</v>
      </c>
    </row>
    <row r="26777" spans="1:4" ht="15.75" hidden="1" customHeight="1">
      <c r="A26777" s="13" t="s">
        <v>421</v>
      </c>
      <c r="B26777" s="13">
        <v>1782</v>
      </c>
      <c r="D26777" s="13">
        <v>0</v>
      </c>
    </row>
    <row r="26778" spans="1:4" ht="15.75" hidden="1" customHeight="1">
      <c r="A26778" s="13" t="s">
        <v>421</v>
      </c>
      <c r="B26778" s="13">
        <v>1783</v>
      </c>
      <c r="D26778" s="13">
        <v>0</v>
      </c>
    </row>
    <row r="26779" spans="1:4" ht="15.75" hidden="1" customHeight="1">
      <c r="A26779" s="13" t="s">
        <v>421</v>
      </c>
      <c r="B26779" s="13">
        <v>1784</v>
      </c>
      <c r="D26779" s="13">
        <v>0</v>
      </c>
    </row>
    <row r="26780" spans="1:4" ht="15.75" hidden="1" customHeight="1">
      <c r="A26780" s="13" t="s">
        <v>421</v>
      </c>
      <c r="B26780" s="13">
        <v>1785</v>
      </c>
      <c r="D26780" s="13">
        <v>0</v>
      </c>
    </row>
    <row r="26781" spans="1:4" ht="15.75" hidden="1" customHeight="1">
      <c r="A26781" s="13" t="s">
        <v>421</v>
      </c>
      <c r="B26781" s="13">
        <v>1786</v>
      </c>
      <c r="D26781" s="13">
        <v>0</v>
      </c>
    </row>
    <row r="26782" spans="1:4" ht="15.75" hidden="1" customHeight="1">
      <c r="A26782" s="13" t="s">
        <v>421</v>
      </c>
      <c r="B26782" s="13">
        <v>1787</v>
      </c>
      <c r="D26782" s="13">
        <v>0</v>
      </c>
    </row>
    <row r="26783" spans="1:4" ht="15.75" hidden="1" customHeight="1">
      <c r="A26783" s="13" t="s">
        <v>421</v>
      </c>
      <c r="B26783" s="13">
        <v>1788</v>
      </c>
      <c r="D26783" s="13">
        <v>0</v>
      </c>
    </row>
    <row r="26784" spans="1:4" ht="15.75" hidden="1" customHeight="1">
      <c r="A26784" s="13" t="s">
        <v>421</v>
      </c>
      <c r="B26784" s="13">
        <v>1789</v>
      </c>
      <c r="D26784" s="13">
        <v>0</v>
      </c>
    </row>
    <row r="26785" spans="1:4" ht="15.75" hidden="1" customHeight="1">
      <c r="A26785" s="13" t="s">
        <v>421</v>
      </c>
      <c r="B26785" s="13">
        <v>1790</v>
      </c>
      <c r="C26785" s="13">
        <v>333109391</v>
      </c>
      <c r="D26785" s="13">
        <v>0</v>
      </c>
    </row>
    <row r="26786" spans="1:4" ht="15.75" hidden="1" customHeight="1">
      <c r="A26786" s="13" t="s">
        <v>421</v>
      </c>
      <c r="B26786" s="13">
        <v>1791</v>
      </c>
      <c r="D26786" s="13">
        <v>0</v>
      </c>
    </row>
    <row r="26787" spans="1:4" ht="15.75" hidden="1" customHeight="1">
      <c r="A26787" s="13" t="s">
        <v>421</v>
      </c>
      <c r="B26787" s="13">
        <v>1792</v>
      </c>
      <c r="D26787" s="13">
        <v>0</v>
      </c>
    </row>
    <row r="26788" spans="1:4" ht="15.75" hidden="1" customHeight="1">
      <c r="A26788" s="13" t="s">
        <v>421</v>
      </c>
      <c r="B26788" s="13">
        <v>1793</v>
      </c>
      <c r="D26788" s="13">
        <v>0</v>
      </c>
    </row>
    <row r="26789" spans="1:4" ht="15.75" hidden="1" customHeight="1">
      <c r="A26789" s="13" t="s">
        <v>421</v>
      </c>
      <c r="B26789" s="13">
        <v>1794</v>
      </c>
      <c r="D26789" s="13">
        <v>0</v>
      </c>
    </row>
    <row r="26790" spans="1:4" ht="15.75" hidden="1" customHeight="1">
      <c r="A26790" s="13" t="s">
        <v>421</v>
      </c>
      <c r="B26790" s="13">
        <v>1795</v>
      </c>
      <c r="D26790" s="13">
        <v>0</v>
      </c>
    </row>
    <row r="26791" spans="1:4" ht="15.75" hidden="1" customHeight="1">
      <c r="A26791" s="13" t="s">
        <v>421</v>
      </c>
      <c r="B26791" s="13">
        <v>1796</v>
      </c>
      <c r="D26791" s="13">
        <v>0</v>
      </c>
    </row>
    <row r="26792" spans="1:4" ht="15.75" hidden="1" customHeight="1">
      <c r="A26792" s="13" t="s">
        <v>421</v>
      </c>
      <c r="B26792" s="13">
        <v>1797</v>
      </c>
      <c r="D26792" s="13">
        <v>0</v>
      </c>
    </row>
    <row r="26793" spans="1:4" ht="15.75" hidden="1" customHeight="1">
      <c r="A26793" s="13" t="s">
        <v>421</v>
      </c>
      <c r="B26793" s="13">
        <v>1798</v>
      </c>
      <c r="D26793" s="13">
        <v>0</v>
      </c>
    </row>
    <row r="26794" spans="1:4" ht="15.75" hidden="1" customHeight="1">
      <c r="A26794" s="13" t="s">
        <v>421</v>
      </c>
      <c r="B26794" s="13">
        <v>1799</v>
      </c>
      <c r="D26794" s="13">
        <v>0</v>
      </c>
    </row>
    <row r="26795" spans="1:4" ht="15.75" hidden="1" customHeight="1">
      <c r="A26795" s="13" t="s">
        <v>421</v>
      </c>
      <c r="B26795" s="13">
        <v>1800</v>
      </c>
      <c r="C26795" s="13">
        <v>332490506</v>
      </c>
      <c r="D26795" s="13">
        <v>0</v>
      </c>
    </row>
    <row r="26796" spans="1:4" ht="15.75" hidden="1" customHeight="1">
      <c r="A26796" s="13" t="s">
        <v>421</v>
      </c>
      <c r="B26796" s="13">
        <v>1801</v>
      </c>
      <c r="C26796" s="13">
        <v>332947987</v>
      </c>
      <c r="D26796" s="13">
        <v>0</v>
      </c>
    </row>
    <row r="26797" spans="1:4" ht="15.75" hidden="1" customHeight="1">
      <c r="A26797" s="13" t="s">
        <v>421</v>
      </c>
      <c r="B26797" s="13">
        <v>1802</v>
      </c>
      <c r="C26797" s="13">
        <v>333416799</v>
      </c>
      <c r="D26797" s="13">
        <v>0</v>
      </c>
    </row>
    <row r="26798" spans="1:4" ht="15.75" hidden="1" customHeight="1">
      <c r="A26798" s="13" t="s">
        <v>421</v>
      </c>
      <c r="B26798" s="13">
        <v>1803</v>
      </c>
      <c r="C26798" s="13">
        <v>333896851</v>
      </c>
      <c r="D26798" s="13">
        <v>0</v>
      </c>
    </row>
    <row r="26799" spans="1:4" ht="15.75" hidden="1" customHeight="1">
      <c r="A26799" s="13" t="s">
        <v>421</v>
      </c>
      <c r="B26799" s="13">
        <v>1804</v>
      </c>
      <c r="C26799" s="13">
        <v>334388047</v>
      </c>
      <c r="D26799" s="13">
        <v>0</v>
      </c>
    </row>
    <row r="26800" spans="1:4" ht="15.75" hidden="1" customHeight="1">
      <c r="A26800" s="13" t="s">
        <v>421</v>
      </c>
      <c r="B26800" s="13">
        <v>1805</v>
      </c>
      <c r="C26800" s="13">
        <v>334890290</v>
      </c>
      <c r="D26800" s="13">
        <v>0</v>
      </c>
    </row>
    <row r="26801" spans="1:4" ht="15.75" hidden="1" customHeight="1">
      <c r="A26801" s="13" t="s">
        <v>421</v>
      </c>
      <c r="B26801" s="13">
        <v>1806</v>
      </c>
      <c r="C26801" s="13">
        <v>335403493</v>
      </c>
      <c r="D26801" s="13">
        <v>0</v>
      </c>
    </row>
    <row r="26802" spans="1:4" ht="15.75" hidden="1" customHeight="1">
      <c r="A26802" s="13" t="s">
        <v>421</v>
      </c>
      <c r="B26802" s="13">
        <v>1807</v>
      </c>
      <c r="C26802" s="13">
        <v>335927583</v>
      </c>
      <c r="D26802" s="13">
        <v>0</v>
      </c>
    </row>
    <row r="26803" spans="1:4" ht="15.75" hidden="1" customHeight="1">
      <c r="A26803" s="13" t="s">
        <v>421</v>
      </c>
      <c r="B26803" s="13">
        <v>1808</v>
      </c>
      <c r="C26803" s="13">
        <v>336462486</v>
      </c>
      <c r="D26803" s="13">
        <v>0</v>
      </c>
    </row>
    <row r="26804" spans="1:4" ht="15.75" hidden="1" customHeight="1">
      <c r="A26804" s="13" t="s">
        <v>421</v>
      </c>
      <c r="B26804" s="13">
        <v>1809</v>
      </c>
      <c r="C26804" s="13">
        <v>337008138</v>
      </c>
      <c r="D26804" s="13">
        <v>0</v>
      </c>
    </row>
    <row r="26805" spans="1:4" ht="15.75" hidden="1" customHeight="1">
      <c r="A26805" s="13" t="s">
        <v>421</v>
      </c>
      <c r="B26805" s="13">
        <v>1810</v>
      </c>
      <c r="C26805" s="13">
        <v>337644209</v>
      </c>
      <c r="D26805" s="13">
        <v>0</v>
      </c>
    </row>
    <row r="26806" spans="1:4" ht="15.75" hidden="1" customHeight="1">
      <c r="A26806" s="13" t="s">
        <v>421</v>
      </c>
      <c r="B26806" s="13">
        <v>1811</v>
      </c>
      <c r="C26806" s="13">
        <v>338287957</v>
      </c>
      <c r="D26806" s="13">
        <v>0</v>
      </c>
    </row>
    <row r="26807" spans="1:4" ht="15.75" hidden="1" customHeight="1">
      <c r="A26807" s="13" t="s">
        <v>421</v>
      </c>
      <c r="B26807" s="13">
        <v>1812</v>
      </c>
      <c r="C26807" s="13">
        <v>338985061</v>
      </c>
      <c r="D26807" s="13">
        <v>0</v>
      </c>
    </row>
    <row r="26808" spans="1:4" ht="15.75" hidden="1" customHeight="1">
      <c r="A26808" s="13" t="s">
        <v>421</v>
      </c>
      <c r="B26808" s="13">
        <v>1813</v>
      </c>
      <c r="C26808" s="13">
        <v>339735491</v>
      </c>
      <c r="D26808" s="13">
        <v>0</v>
      </c>
    </row>
    <row r="26809" spans="1:4" ht="15.75" hidden="1" customHeight="1">
      <c r="A26809" s="13" t="s">
        <v>421</v>
      </c>
      <c r="B26809" s="13">
        <v>1814</v>
      </c>
      <c r="C26809" s="13">
        <v>340522139</v>
      </c>
      <c r="D26809" s="13">
        <v>0</v>
      </c>
    </row>
    <row r="26810" spans="1:4" ht="15.75" hidden="1" customHeight="1">
      <c r="A26810" s="13" t="s">
        <v>421</v>
      </c>
      <c r="B26810" s="13">
        <v>1815</v>
      </c>
      <c r="C26810" s="13">
        <v>341345200</v>
      </c>
      <c r="D26810" s="13">
        <v>0</v>
      </c>
    </row>
    <row r="26811" spans="1:4" ht="15.75" hidden="1" customHeight="1">
      <c r="A26811" s="13" t="s">
        <v>421</v>
      </c>
      <c r="B26811" s="13">
        <v>1816</v>
      </c>
      <c r="C26811" s="13">
        <v>342204888</v>
      </c>
      <c r="D26811" s="13">
        <v>0</v>
      </c>
    </row>
    <row r="26812" spans="1:4" ht="15.75" hidden="1" customHeight="1">
      <c r="A26812" s="13" t="s">
        <v>421</v>
      </c>
      <c r="B26812" s="13">
        <v>1817</v>
      </c>
      <c r="C26812" s="13">
        <v>343101420</v>
      </c>
      <c r="D26812" s="13">
        <v>0</v>
      </c>
    </row>
    <row r="26813" spans="1:4" ht="15.75" hidden="1" customHeight="1">
      <c r="A26813" s="13" t="s">
        <v>421</v>
      </c>
      <c r="B26813" s="13">
        <v>1818</v>
      </c>
      <c r="C26813" s="13">
        <v>344035012</v>
      </c>
      <c r="D26813" s="13">
        <v>0</v>
      </c>
    </row>
    <row r="26814" spans="1:4" ht="15.75" hidden="1" customHeight="1">
      <c r="A26814" s="13" t="s">
        <v>421</v>
      </c>
      <c r="B26814" s="13">
        <v>1819</v>
      </c>
      <c r="C26814" s="13">
        <v>345052830</v>
      </c>
      <c r="D26814" s="13">
        <v>0</v>
      </c>
    </row>
    <row r="26815" spans="1:4" ht="15.75" hidden="1" customHeight="1">
      <c r="A26815" s="13" t="s">
        <v>421</v>
      </c>
      <c r="B26815" s="13">
        <v>1820</v>
      </c>
      <c r="C26815" s="13">
        <v>346154543</v>
      </c>
      <c r="D26815" s="13">
        <v>0</v>
      </c>
    </row>
    <row r="26816" spans="1:4" ht="15.75" hidden="1" customHeight="1">
      <c r="A26816" s="13" t="s">
        <v>421</v>
      </c>
      <c r="B26816" s="13">
        <v>1821</v>
      </c>
      <c r="C26816" s="13">
        <v>347108009</v>
      </c>
      <c r="D26816" s="13">
        <v>0</v>
      </c>
    </row>
    <row r="26817" spans="1:4" ht="15.75" hidden="1" customHeight="1">
      <c r="A26817" s="13" t="s">
        <v>421</v>
      </c>
      <c r="B26817" s="13">
        <v>1822</v>
      </c>
      <c r="C26817" s="13">
        <v>348122276</v>
      </c>
      <c r="D26817" s="13">
        <v>0</v>
      </c>
    </row>
    <row r="26818" spans="1:4" ht="15.75" hidden="1" customHeight="1">
      <c r="A26818" s="13" t="s">
        <v>421</v>
      </c>
      <c r="B26818" s="13">
        <v>1823</v>
      </c>
      <c r="C26818" s="13">
        <v>349685589</v>
      </c>
      <c r="D26818" s="13">
        <v>0</v>
      </c>
    </row>
    <row r="26819" spans="1:4" ht="15.75" hidden="1" customHeight="1">
      <c r="A26819" s="13" t="s">
        <v>421</v>
      </c>
      <c r="B26819" s="13">
        <v>1824</v>
      </c>
      <c r="C26819" s="13">
        <v>351264520</v>
      </c>
      <c r="D26819" s="13">
        <v>0</v>
      </c>
    </row>
    <row r="26820" spans="1:4" ht="15.75" hidden="1" customHeight="1">
      <c r="A26820" s="13" t="s">
        <v>421</v>
      </c>
      <c r="B26820" s="13">
        <v>1825</v>
      </c>
      <c r="C26820" s="13">
        <v>352859220</v>
      </c>
      <c r="D26820" s="13">
        <v>0</v>
      </c>
    </row>
    <row r="26821" spans="1:4" ht="15.75" hidden="1" customHeight="1">
      <c r="A26821" s="13" t="s">
        <v>421</v>
      </c>
      <c r="B26821" s="13">
        <v>1826</v>
      </c>
      <c r="C26821" s="13">
        <v>354469843</v>
      </c>
      <c r="D26821" s="13">
        <v>0</v>
      </c>
    </row>
    <row r="26822" spans="1:4" ht="15.75" hidden="1" customHeight="1">
      <c r="A26822" s="13" t="s">
        <v>421</v>
      </c>
      <c r="B26822" s="13">
        <v>1827</v>
      </c>
      <c r="C26822" s="13">
        <v>356096552</v>
      </c>
      <c r="D26822" s="13">
        <v>0</v>
      </c>
    </row>
    <row r="26823" spans="1:4" ht="15.75" hidden="1" customHeight="1">
      <c r="A26823" s="13" t="s">
        <v>421</v>
      </c>
      <c r="B26823" s="13">
        <v>1828</v>
      </c>
      <c r="C26823" s="13">
        <v>357739495</v>
      </c>
      <c r="D26823" s="13">
        <v>0</v>
      </c>
    </row>
    <row r="26824" spans="1:4" ht="15.75" hidden="1" customHeight="1">
      <c r="A26824" s="13" t="s">
        <v>421</v>
      </c>
      <c r="B26824" s="13">
        <v>1829</v>
      </c>
      <c r="C26824" s="13">
        <v>359398830</v>
      </c>
      <c r="D26824" s="13">
        <v>0</v>
      </c>
    </row>
    <row r="26825" spans="1:4" ht="15.75" hidden="1" customHeight="1">
      <c r="A26825" s="13" t="s">
        <v>421</v>
      </c>
      <c r="B26825" s="13">
        <v>1830</v>
      </c>
      <c r="C26825" s="13">
        <v>361074739</v>
      </c>
      <c r="D26825" s="13">
        <v>4.0000000000000001E-3</v>
      </c>
    </row>
    <row r="26826" spans="1:4" ht="15.75" hidden="1" customHeight="1">
      <c r="A26826" s="13" t="s">
        <v>421</v>
      </c>
      <c r="B26826" s="13">
        <v>1831</v>
      </c>
      <c r="C26826" s="13">
        <v>362767372</v>
      </c>
      <c r="D26826" s="13">
        <v>5.0000000000000001E-3</v>
      </c>
    </row>
    <row r="26827" spans="1:4" ht="15.75" hidden="1" customHeight="1">
      <c r="A26827" s="13" t="s">
        <v>421</v>
      </c>
      <c r="B26827" s="13">
        <v>1832</v>
      </c>
      <c r="C26827" s="13">
        <v>364472306</v>
      </c>
      <c r="D26827" s="13">
        <v>3.0000000000000001E-3</v>
      </c>
    </row>
    <row r="26828" spans="1:4" ht="15.75" hidden="1" customHeight="1">
      <c r="A26828" s="13" t="s">
        <v>421</v>
      </c>
      <c r="B26828" s="13">
        <v>1833</v>
      </c>
      <c r="C26828" s="13">
        <v>366189653</v>
      </c>
      <c r="D26828" s="13">
        <v>4.0000000000000001E-3</v>
      </c>
    </row>
    <row r="26829" spans="1:4" ht="15.75" hidden="1" customHeight="1">
      <c r="A26829" s="13" t="s">
        <v>421</v>
      </c>
      <c r="B26829" s="13">
        <v>1834</v>
      </c>
      <c r="C26829" s="13">
        <v>367919531</v>
      </c>
      <c r="D26829" s="13">
        <v>0</v>
      </c>
    </row>
    <row r="26830" spans="1:4" ht="15.75" hidden="1" customHeight="1">
      <c r="A26830" s="13" t="s">
        <v>421</v>
      </c>
      <c r="B26830" s="13">
        <v>1835</v>
      </c>
      <c r="C26830" s="13">
        <v>369662087</v>
      </c>
      <c r="D26830" s="13">
        <v>0</v>
      </c>
    </row>
    <row r="26831" spans="1:4" ht="15.75" hidden="1" customHeight="1">
      <c r="A26831" s="13" t="s">
        <v>421</v>
      </c>
      <c r="B26831" s="13">
        <v>1836</v>
      </c>
      <c r="C26831" s="13">
        <v>371417417</v>
      </c>
      <c r="D26831" s="13">
        <v>0</v>
      </c>
    </row>
    <row r="26832" spans="1:4" ht="15.75" hidden="1" customHeight="1">
      <c r="A26832" s="13" t="s">
        <v>421</v>
      </c>
      <c r="B26832" s="13">
        <v>1837</v>
      </c>
      <c r="C26832" s="13">
        <v>373185668</v>
      </c>
      <c r="D26832" s="13">
        <v>0</v>
      </c>
    </row>
    <row r="26833" spans="1:4" ht="15.75" hidden="1" customHeight="1">
      <c r="A26833" s="13" t="s">
        <v>421</v>
      </c>
      <c r="B26833" s="13">
        <v>1838</v>
      </c>
      <c r="C26833" s="13">
        <v>374966967</v>
      </c>
      <c r="D26833" s="13">
        <v>0</v>
      </c>
    </row>
    <row r="26834" spans="1:4" ht="15.75" hidden="1" customHeight="1">
      <c r="A26834" s="13" t="s">
        <v>421</v>
      </c>
      <c r="B26834" s="13">
        <v>1839</v>
      </c>
      <c r="C26834" s="13">
        <v>376778780</v>
      </c>
      <c r="D26834" s="13">
        <v>0</v>
      </c>
    </row>
    <row r="26835" spans="1:4" ht="15.75" hidden="1" customHeight="1">
      <c r="A26835" s="13" t="s">
        <v>421</v>
      </c>
      <c r="B26835" s="13">
        <v>1840</v>
      </c>
      <c r="C26835" s="13">
        <v>378621697</v>
      </c>
      <c r="D26835" s="13">
        <v>0</v>
      </c>
    </row>
    <row r="26836" spans="1:4" ht="15.75" hidden="1" customHeight="1">
      <c r="A26836" s="13" t="s">
        <v>421</v>
      </c>
      <c r="B26836" s="13">
        <v>1841</v>
      </c>
      <c r="C26836" s="13">
        <v>380499787</v>
      </c>
      <c r="D26836" s="13">
        <v>0</v>
      </c>
    </row>
    <row r="26837" spans="1:4" ht="15.75" hidden="1" customHeight="1">
      <c r="A26837" s="13" t="s">
        <v>421</v>
      </c>
      <c r="B26837" s="13">
        <v>1842</v>
      </c>
      <c r="C26837" s="13">
        <v>382413747</v>
      </c>
      <c r="D26837" s="13">
        <v>0</v>
      </c>
    </row>
    <row r="26838" spans="1:4" ht="15.75" hidden="1" customHeight="1">
      <c r="A26838" s="13" t="s">
        <v>421</v>
      </c>
      <c r="B26838" s="13">
        <v>1843</v>
      </c>
      <c r="C26838" s="13">
        <v>384364295</v>
      </c>
      <c r="D26838" s="13">
        <v>0</v>
      </c>
    </row>
    <row r="26839" spans="1:4" ht="15.75" hidden="1" customHeight="1">
      <c r="A26839" s="13" t="s">
        <v>421</v>
      </c>
      <c r="B26839" s="13">
        <v>1844</v>
      </c>
      <c r="C26839" s="13">
        <v>386334811</v>
      </c>
      <c r="D26839" s="13">
        <v>0</v>
      </c>
    </row>
    <row r="26840" spans="1:4" ht="15.75" hidden="1" customHeight="1">
      <c r="A26840" s="13" t="s">
        <v>421</v>
      </c>
      <c r="B26840" s="13">
        <v>1845</v>
      </c>
      <c r="C26840" s="13">
        <v>388325586</v>
      </c>
      <c r="D26840" s="13">
        <v>0</v>
      </c>
    </row>
    <row r="26841" spans="1:4" ht="15.75" hidden="1" customHeight="1">
      <c r="A26841" s="13" t="s">
        <v>421</v>
      </c>
      <c r="B26841" s="13">
        <v>1846</v>
      </c>
      <c r="C26841" s="13">
        <v>390336899</v>
      </c>
      <c r="D26841" s="13">
        <v>0</v>
      </c>
    </row>
    <row r="26842" spans="1:4" ht="15.75" hidden="1" customHeight="1">
      <c r="A26842" s="13" t="s">
        <v>421</v>
      </c>
      <c r="B26842" s="13">
        <v>1847</v>
      </c>
      <c r="C26842" s="13">
        <v>392369030</v>
      </c>
      <c r="D26842" s="13">
        <v>0</v>
      </c>
    </row>
    <row r="26843" spans="1:4" ht="15.75" hidden="1" customHeight="1">
      <c r="A26843" s="13" t="s">
        <v>421</v>
      </c>
      <c r="B26843" s="13">
        <v>1848</v>
      </c>
      <c r="C26843" s="13">
        <v>394422282</v>
      </c>
      <c r="D26843" s="13">
        <v>0</v>
      </c>
    </row>
    <row r="26844" spans="1:4" ht="15.75" hidden="1" customHeight="1">
      <c r="A26844" s="13" t="s">
        <v>421</v>
      </c>
      <c r="B26844" s="13">
        <v>1849</v>
      </c>
      <c r="C26844" s="13">
        <v>396462485</v>
      </c>
      <c r="D26844" s="13">
        <v>0</v>
      </c>
    </row>
    <row r="26845" spans="1:4" ht="15.75" hidden="1" customHeight="1">
      <c r="A26845" s="13" t="s">
        <v>421</v>
      </c>
      <c r="B26845" s="13">
        <v>1850</v>
      </c>
      <c r="C26845" s="13">
        <v>398489496</v>
      </c>
      <c r="D26845" s="13">
        <v>2.5999999999999999E-2</v>
      </c>
    </row>
    <row r="26846" spans="1:4" ht="15.75" hidden="1" customHeight="1">
      <c r="A26846" s="13" t="s">
        <v>421</v>
      </c>
      <c r="B26846" s="13">
        <v>1851</v>
      </c>
      <c r="C26846" s="13">
        <v>400356504</v>
      </c>
      <c r="D26846" s="13">
        <v>0</v>
      </c>
    </row>
    <row r="26847" spans="1:4" ht="15.75" hidden="1" customHeight="1">
      <c r="A26847" s="13" t="s">
        <v>421</v>
      </c>
      <c r="B26847" s="13">
        <v>1852</v>
      </c>
      <c r="C26847" s="13">
        <v>402208397</v>
      </c>
      <c r="D26847" s="13">
        <v>0</v>
      </c>
    </row>
    <row r="26848" spans="1:4" ht="15.75" hidden="1" customHeight="1">
      <c r="A26848" s="13" t="s">
        <v>421</v>
      </c>
      <c r="B26848" s="13">
        <v>1853</v>
      </c>
      <c r="C26848" s="13">
        <v>404044964</v>
      </c>
      <c r="D26848" s="13">
        <v>0</v>
      </c>
    </row>
    <row r="26849" spans="1:4" ht="15.75" hidden="1" customHeight="1">
      <c r="A26849" s="13" t="s">
        <v>421</v>
      </c>
      <c r="B26849" s="13">
        <v>1854</v>
      </c>
      <c r="C26849" s="13">
        <v>405900500</v>
      </c>
      <c r="D26849" s="13">
        <v>0</v>
      </c>
    </row>
    <row r="26850" spans="1:4" ht="15.75" hidden="1" customHeight="1">
      <c r="A26850" s="13" t="s">
        <v>421</v>
      </c>
      <c r="B26850" s="13">
        <v>1855</v>
      </c>
      <c r="C26850" s="13">
        <v>407775272</v>
      </c>
      <c r="D26850" s="13">
        <v>7.9000000000000001E-2</v>
      </c>
    </row>
    <row r="26851" spans="1:4" ht="15.75" hidden="1" customHeight="1">
      <c r="A26851" s="13" t="s">
        <v>421</v>
      </c>
      <c r="B26851" s="13">
        <v>1856</v>
      </c>
      <c r="C26851" s="13">
        <v>409669555</v>
      </c>
      <c r="D26851" s="13">
        <v>0</v>
      </c>
    </row>
    <row r="26852" spans="1:4" ht="15.75" hidden="1" customHeight="1">
      <c r="A26852" s="13" t="s">
        <v>421</v>
      </c>
      <c r="B26852" s="13">
        <v>1857</v>
      </c>
      <c r="C26852" s="13">
        <v>411583639</v>
      </c>
      <c r="D26852" s="13">
        <v>0</v>
      </c>
    </row>
    <row r="26853" spans="1:4" ht="15.75" hidden="1" customHeight="1">
      <c r="A26853" s="13" t="s">
        <v>421</v>
      </c>
      <c r="B26853" s="13">
        <v>1858</v>
      </c>
      <c r="C26853" s="13">
        <v>413517813</v>
      </c>
      <c r="D26853" s="13">
        <v>0.505</v>
      </c>
    </row>
    <row r="26854" spans="1:4" ht="15.75" hidden="1" customHeight="1">
      <c r="A26854" s="13" t="s">
        <v>421</v>
      </c>
      <c r="B26854" s="13">
        <v>1859</v>
      </c>
      <c r="C26854" s="13">
        <v>415496189</v>
      </c>
      <c r="D26854" s="13">
        <v>0.754</v>
      </c>
    </row>
    <row r="26855" spans="1:4" ht="15.75" hidden="1" customHeight="1">
      <c r="A26855" s="13" t="s">
        <v>421</v>
      </c>
      <c r="B26855" s="13">
        <v>1860</v>
      </c>
      <c r="C26855" s="13">
        <v>417519649</v>
      </c>
      <c r="D26855" s="13">
        <v>0.79800000000000004</v>
      </c>
    </row>
    <row r="26856" spans="1:4" ht="15.75" hidden="1" customHeight="1">
      <c r="A26856" s="13" t="s">
        <v>421</v>
      </c>
      <c r="B26856" s="13">
        <v>1861</v>
      </c>
      <c r="C26856" s="13">
        <v>419598309</v>
      </c>
      <c r="D26856" s="13">
        <v>0.69399999999999995</v>
      </c>
    </row>
    <row r="26857" spans="1:4" ht="15.75" hidden="1" customHeight="1">
      <c r="A26857" s="13" t="s">
        <v>421</v>
      </c>
      <c r="B26857" s="13">
        <v>1862</v>
      </c>
      <c r="C26857" s="13">
        <v>421732003</v>
      </c>
      <c r="D26857" s="13">
        <v>0.72799999999999998</v>
      </c>
    </row>
    <row r="26858" spans="1:4" ht="15.75" hidden="1" customHeight="1">
      <c r="A26858" s="13" t="s">
        <v>421</v>
      </c>
      <c r="B26858" s="13">
        <v>1863</v>
      </c>
      <c r="C26858" s="13">
        <v>423916909</v>
      </c>
      <c r="D26858" s="13">
        <v>0.79600000000000004</v>
      </c>
    </row>
    <row r="26859" spans="1:4" ht="15.75" hidden="1" customHeight="1">
      <c r="A26859" s="13" t="s">
        <v>421</v>
      </c>
      <c r="B26859" s="13">
        <v>1864</v>
      </c>
      <c r="C26859" s="13">
        <v>426125986</v>
      </c>
      <c r="D26859" s="13">
        <v>0.78600000000000003</v>
      </c>
    </row>
    <row r="26860" spans="1:4" ht="15.75" hidden="1" customHeight="1">
      <c r="A26860" s="13" t="s">
        <v>421</v>
      </c>
      <c r="B26860" s="13">
        <v>1865</v>
      </c>
      <c r="C26860" s="13">
        <v>428351833</v>
      </c>
      <c r="D26860" s="13">
        <v>0.76700000000000002</v>
      </c>
    </row>
    <row r="26861" spans="1:4" ht="15.75" hidden="1" customHeight="1">
      <c r="A26861" s="13" t="s">
        <v>421</v>
      </c>
      <c r="B26861" s="13">
        <v>1866</v>
      </c>
      <c r="C26861" s="13">
        <v>430593028</v>
      </c>
      <c r="D26861" s="13">
        <v>1.2709999999999999</v>
      </c>
    </row>
    <row r="26862" spans="1:4" ht="15.75" hidden="1" customHeight="1">
      <c r="A26862" s="13" t="s">
        <v>421</v>
      </c>
      <c r="B26862" s="13">
        <v>1867</v>
      </c>
      <c r="C26862" s="13">
        <v>432856463</v>
      </c>
      <c r="D26862" s="13">
        <v>0.72399999999999998</v>
      </c>
    </row>
    <row r="26863" spans="1:4" ht="15.75" hidden="1" customHeight="1">
      <c r="A26863" s="13" t="s">
        <v>421</v>
      </c>
      <c r="B26863" s="13">
        <v>1868</v>
      </c>
      <c r="C26863" s="13">
        <v>435140164</v>
      </c>
      <c r="D26863" s="13">
        <v>0.60199999999999998</v>
      </c>
    </row>
    <row r="26864" spans="1:4" ht="15.75" hidden="1" customHeight="1">
      <c r="A26864" s="13" t="s">
        <v>421</v>
      </c>
      <c r="B26864" s="13">
        <v>1869</v>
      </c>
      <c r="C26864" s="13">
        <v>437273959</v>
      </c>
      <c r="D26864" s="13">
        <v>0.81699999999999995</v>
      </c>
    </row>
    <row r="26865" spans="1:4" ht="15.75" hidden="1" customHeight="1">
      <c r="A26865" s="13" t="s">
        <v>421</v>
      </c>
      <c r="B26865" s="13">
        <v>1870</v>
      </c>
      <c r="C26865" s="13">
        <v>439270242</v>
      </c>
      <c r="D26865" s="13">
        <v>0.88700000000000001</v>
      </c>
    </row>
    <row r="26866" spans="1:4" ht="15.75" hidden="1" customHeight="1">
      <c r="A26866" s="13" t="s">
        <v>421</v>
      </c>
      <c r="B26866" s="13">
        <v>1871</v>
      </c>
      <c r="C26866" s="13">
        <v>441108253</v>
      </c>
      <c r="D26866" s="13">
        <v>1.1970000000000001</v>
      </c>
    </row>
    <row r="26867" spans="1:4" ht="15.75" hidden="1" customHeight="1">
      <c r="A26867" s="13" t="s">
        <v>421</v>
      </c>
      <c r="B26867" s="13">
        <v>1872</v>
      </c>
      <c r="C26867" s="13">
        <v>442818623</v>
      </c>
      <c r="D26867" s="13">
        <v>1.2290000000000001</v>
      </c>
    </row>
    <row r="26868" spans="1:4" ht="15.75" hidden="1" customHeight="1">
      <c r="A26868" s="13" t="s">
        <v>421</v>
      </c>
      <c r="B26868" s="13">
        <v>1873</v>
      </c>
      <c r="C26868" s="13">
        <v>444370531</v>
      </c>
      <c r="D26868" s="13">
        <v>1.153</v>
      </c>
    </row>
    <row r="26869" spans="1:4" ht="15.75" hidden="1" customHeight="1">
      <c r="A26869" s="13" t="s">
        <v>421</v>
      </c>
      <c r="B26869" s="13">
        <v>1874</v>
      </c>
      <c r="C26869" s="13">
        <v>445927289</v>
      </c>
      <c r="D26869" s="13">
        <v>1.4</v>
      </c>
    </row>
    <row r="26870" spans="1:4" ht="15.75" hidden="1" customHeight="1">
      <c r="A26870" s="13" t="s">
        <v>421</v>
      </c>
      <c r="B26870" s="13">
        <v>1875</v>
      </c>
      <c r="C26870" s="13">
        <v>447515874</v>
      </c>
      <c r="D26870" s="13">
        <v>1.611</v>
      </c>
    </row>
    <row r="26871" spans="1:4" ht="15.75" hidden="1" customHeight="1">
      <c r="A26871" s="13" t="s">
        <v>421</v>
      </c>
      <c r="B26871" s="13">
        <v>1876</v>
      </c>
      <c r="C26871" s="13">
        <v>449115339</v>
      </c>
      <c r="D26871" s="13">
        <v>2.0009999999999999</v>
      </c>
    </row>
    <row r="26872" spans="1:4" ht="15.75" hidden="1" customHeight="1">
      <c r="A26872" s="13" t="s">
        <v>421</v>
      </c>
      <c r="B26872" s="13">
        <v>1877</v>
      </c>
      <c r="C26872" s="13">
        <v>450695080</v>
      </c>
      <c r="D26872" s="13">
        <v>2.0419999999999998</v>
      </c>
    </row>
    <row r="26873" spans="1:4" ht="15.75" hidden="1" customHeight="1">
      <c r="A26873" s="13" t="s">
        <v>421</v>
      </c>
      <c r="B26873" s="13">
        <v>1878</v>
      </c>
      <c r="C26873" s="13">
        <v>452270706</v>
      </c>
      <c r="D26873" s="13">
        <v>4.4349999999999996</v>
      </c>
    </row>
    <row r="26874" spans="1:4" ht="15.75" hidden="1" customHeight="1">
      <c r="A26874" s="13" t="s">
        <v>421</v>
      </c>
      <c r="B26874" s="13">
        <v>1879</v>
      </c>
      <c r="C26874" s="13">
        <v>454265854</v>
      </c>
      <c r="D26874" s="13">
        <v>4.4219999999999997</v>
      </c>
    </row>
    <row r="26875" spans="1:4" ht="15.75" hidden="1" customHeight="1">
      <c r="A26875" s="13" t="s">
        <v>421</v>
      </c>
      <c r="B26875" s="13">
        <v>1880</v>
      </c>
      <c r="C26875" s="13">
        <v>456717838</v>
      </c>
      <c r="D26875" s="13">
        <v>5.0990000000000002</v>
      </c>
    </row>
    <row r="26876" spans="1:4" ht="15.75" hidden="1" customHeight="1">
      <c r="A26876" s="13" t="s">
        <v>421</v>
      </c>
      <c r="B26876" s="13">
        <v>1881</v>
      </c>
      <c r="C26876" s="13">
        <v>459646300</v>
      </c>
      <c r="D26876" s="13">
        <v>5.2229999999999999</v>
      </c>
    </row>
    <row r="26877" spans="1:4" ht="15.75" hidden="1" customHeight="1">
      <c r="A26877" s="13" t="s">
        <v>421</v>
      </c>
      <c r="B26877" s="13">
        <v>1882</v>
      </c>
      <c r="C26877" s="13">
        <v>463051649</v>
      </c>
      <c r="D26877" s="13">
        <v>5.76</v>
      </c>
    </row>
    <row r="26878" spans="1:4" ht="15.75" hidden="1" customHeight="1">
      <c r="A26878" s="13" t="s">
        <v>421</v>
      </c>
      <c r="B26878" s="13">
        <v>1883</v>
      </c>
      <c r="C26878" s="13">
        <v>466924676</v>
      </c>
      <c r="D26878" s="13">
        <v>6.4969999999999999</v>
      </c>
    </row>
    <row r="26879" spans="1:4" ht="15.75" hidden="1" customHeight="1">
      <c r="A26879" s="13" t="s">
        <v>421</v>
      </c>
      <c r="B26879" s="13">
        <v>1884</v>
      </c>
      <c r="C26879" s="13">
        <v>470845812</v>
      </c>
      <c r="D26879" s="13">
        <v>6.8479999999999999</v>
      </c>
    </row>
    <row r="26880" spans="1:4" ht="15.75" hidden="1" customHeight="1">
      <c r="A26880" s="13" t="s">
        <v>421</v>
      </c>
      <c r="B26880" s="13">
        <v>1885</v>
      </c>
      <c r="C26880" s="13">
        <v>474869570</v>
      </c>
      <c r="D26880" s="13">
        <v>6.9450000000000003</v>
      </c>
    </row>
    <row r="26881" spans="1:4" ht="15.75" hidden="1" customHeight="1">
      <c r="A26881" s="13" t="s">
        <v>421</v>
      </c>
      <c r="B26881" s="13">
        <v>1886</v>
      </c>
      <c r="C26881" s="13">
        <v>478912307</v>
      </c>
      <c r="D26881" s="13">
        <v>7.3719999999999999</v>
      </c>
    </row>
    <row r="26882" spans="1:4" ht="15.75" hidden="1" customHeight="1">
      <c r="A26882" s="13" t="s">
        <v>421</v>
      </c>
      <c r="B26882" s="13">
        <v>1887</v>
      </c>
      <c r="C26882" s="13">
        <v>483019811</v>
      </c>
      <c r="D26882" s="13">
        <v>7.9340000000000002</v>
      </c>
    </row>
    <row r="26883" spans="1:4" ht="15.75" hidden="1" customHeight="1">
      <c r="A26883" s="13" t="s">
        <v>421</v>
      </c>
      <c r="B26883" s="13">
        <v>1888</v>
      </c>
      <c r="C26883" s="13">
        <v>487163873</v>
      </c>
      <c r="D26883" s="13">
        <v>8.4870000000000001</v>
      </c>
    </row>
    <row r="26884" spans="1:4" ht="15.75" hidden="1" customHeight="1">
      <c r="A26884" s="13" t="s">
        <v>421</v>
      </c>
      <c r="B26884" s="13">
        <v>1889</v>
      </c>
      <c r="C26884" s="13">
        <v>490925404</v>
      </c>
      <c r="D26884" s="13">
        <v>9.5090000000000003</v>
      </c>
    </row>
    <row r="26885" spans="1:4" ht="15.75" hidden="1" customHeight="1">
      <c r="A26885" s="13" t="s">
        <v>421</v>
      </c>
      <c r="B26885" s="13">
        <v>1890</v>
      </c>
      <c r="C26885" s="13">
        <v>494318624</v>
      </c>
      <c r="D26885" s="13">
        <v>10.657</v>
      </c>
    </row>
    <row r="26886" spans="1:4" ht="15.75" hidden="1" customHeight="1">
      <c r="A26886" s="13" t="s">
        <v>421</v>
      </c>
      <c r="B26886" s="13">
        <v>1891</v>
      </c>
      <c r="C26886" s="13">
        <v>497294147</v>
      </c>
      <c r="D26886" s="13">
        <v>11.632</v>
      </c>
    </row>
    <row r="26887" spans="1:4" ht="15.75" hidden="1" customHeight="1">
      <c r="A26887" s="13" t="s">
        <v>421</v>
      </c>
      <c r="B26887" s="13">
        <v>1892</v>
      </c>
      <c r="C26887" s="13">
        <v>499864649</v>
      </c>
      <c r="D26887" s="13">
        <v>12.888</v>
      </c>
    </row>
    <row r="26888" spans="1:4" ht="15.75" hidden="1" customHeight="1">
      <c r="A26888" s="13" t="s">
        <v>421</v>
      </c>
      <c r="B26888" s="13">
        <v>1893</v>
      </c>
      <c r="C26888" s="13">
        <v>502033135</v>
      </c>
      <c r="D26888" s="13">
        <v>15.093</v>
      </c>
    </row>
    <row r="26889" spans="1:4" ht="15.75" hidden="1" customHeight="1">
      <c r="A26889" s="13" t="s">
        <v>421</v>
      </c>
      <c r="B26889" s="13">
        <v>1894</v>
      </c>
      <c r="C26889" s="13">
        <v>504242070</v>
      </c>
      <c r="D26889" s="13">
        <v>15.041</v>
      </c>
    </row>
    <row r="26890" spans="1:4" ht="15.75" hidden="1" customHeight="1">
      <c r="A26890" s="13" t="s">
        <v>421</v>
      </c>
      <c r="B26890" s="13">
        <v>1895</v>
      </c>
      <c r="C26890" s="13">
        <v>506503378</v>
      </c>
      <c r="D26890" s="13">
        <v>17.911999999999999</v>
      </c>
    </row>
    <row r="26891" spans="1:4" ht="15.75" hidden="1" customHeight="1">
      <c r="A26891" s="13" t="s">
        <v>421</v>
      </c>
      <c r="B26891" s="13">
        <v>1896</v>
      </c>
      <c r="C26891" s="13">
        <v>508752392</v>
      </c>
      <c r="D26891" s="13">
        <v>18.939</v>
      </c>
    </row>
    <row r="26892" spans="1:4" ht="15.75" hidden="1" customHeight="1">
      <c r="A26892" s="13" t="s">
        <v>421</v>
      </c>
      <c r="B26892" s="13">
        <v>1897</v>
      </c>
      <c r="C26892" s="13">
        <v>511047696</v>
      </c>
      <c r="D26892" s="13">
        <v>21.568999999999999</v>
      </c>
    </row>
    <row r="26893" spans="1:4" ht="15.75" hidden="1" customHeight="1">
      <c r="A26893" s="13" t="s">
        <v>421</v>
      </c>
      <c r="B26893" s="13">
        <v>1898</v>
      </c>
      <c r="C26893" s="13">
        <v>513366985</v>
      </c>
      <c r="D26893" s="13">
        <v>24.177</v>
      </c>
    </row>
    <row r="26894" spans="1:4" ht="15.75" hidden="1" customHeight="1">
      <c r="A26894" s="13" t="s">
        <v>421</v>
      </c>
      <c r="B26894" s="13">
        <v>1899</v>
      </c>
      <c r="C26894" s="13">
        <v>516108309</v>
      </c>
      <c r="D26894" s="13">
        <v>27.116</v>
      </c>
    </row>
    <row r="26895" spans="1:4" ht="15.75" hidden="1" customHeight="1">
      <c r="A26895" s="13" t="s">
        <v>421</v>
      </c>
      <c r="B26895" s="13">
        <v>1900</v>
      </c>
      <c r="C26895" s="13">
        <v>519235788</v>
      </c>
      <c r="D26895" s="13">
        <v>30.875</v>
      </c>
    </row>
    <row r="26896" spans="1:4" ht="15.75" hidden="1" customHeight="1">
      <c r="A26896" s="13" t="s">
        <v>421</v>
      </c>
      <c r="B26896" s="13">
        <v>1901</v>
      </c>
      <c r="C26896" s="13">
        <v>522741971</v>
      </c>
      <c r="D26896" s="13">
        <v>33.606000000000002</v>
      </c>
    </row>
    <row r="26897" spans="1:4" ht="15.75" hidden="1" customHeight="1">
      <c r="A26897" s="13" t="s">
        <v>421</v>
      </c>
      <c r="B26897" s="13">
        <v>1902</v>
      </c>
      <c r="C26897" s="13">
        <v>526655225</v>
      </c>
      <c r="D26897" s="13">
        <v>33.531999999999996</v>
      </c>
    </row>
    <row r="26898" spans="1:4" ht="15.75" hidden="1" customHeight="1">
      <c r="A26898" s="13" t="s">
        <v>421</v>
      </c>
      <c r="B26898" s="13">
        <v>1903</v>
      </c>
      <c r="C26898" s="13">
        <v>530967123</v>
      </c>
      <c r="D26898" s="13">
        <v>35.179000000000002</v>
      </c>
    </row>
    <row r="26899" spans="1:4" ht="15.75" hidden="1" customHeight="1">
      <c r="A26899" s="13" t="s">
        <v>421</v>
      </c>
      <c r="B26899" s="13">
        <v>1904</v>
      </c>
      <c r="C26899" s="13">
        <v>535332482</v>
      </c>
      <c r="D26899" s="13">
        <v>39.46</v>
      </c>
    </row>
    <row r="26900" spans="1:4" ht="15.75" hidden="1" customHeight="1">
      <c r="A26900" s="13" t="s">
        <v>421</v>
      </c>
      <c r="B26900" s="13">
        <v>1905</v>
      </c>
      <c r="C26900" s="13">
        <v>539753084</v>
      </c>
      <c r="D26900" s="13">
        <v>38.68</v>
      </c>
    </row>
    <row r="26901" spans="1:4" ht="15.75" hidden="1" customHeight="1">
      <c r="A26901" s="13" t="s">
        <v>421</v>
      </c>
      <c r="B26901" s="13">
        <v>1906</v>
      </c>
      <c r="C26901" s="13">
        <v>544231405</v>
      </c>
      <c r="D26901" s="13">
        <v>44.015999999999998</v>
      </c>
    </row>
    <row r="26902" spans="1:4" ht="15.75" hidden="1" customHeight="1">
      <c r="A26902" s="13" t="s">
        <v>421</v>
      </c>
      <c r="B26902" s="13">
        <v>1907</v>
      </c>
      <c r="C26902" s="13">
        <v>548785716</v>
      </c>
      <c r="D26902" s="13">
        <v>49.399000000000001</v>
      </c>
    </row>
    <row r="26903" spans="1:4" ht="15.75" hidden="1" customHeight="1">
      <c r="A26903" s="13" t="s">
        <v>421</v>
      </c>
      <c r="B26903" s="13">
        <v>1908</v>
      </c>
      <c r="C26903" s="13">
        <v>553417758</v>
      </c>
      <c r="D26903" s="13">
        <v>53.06</v>
      </c>
    </row>
    <row r="26904" spans="1:4" ht="15.75" hidden="1" customHeight="1">
      <c r="A26904" s="13" t="s">
        <v>421</v>
      </c>
      <c r="B26904" s="13">
        <v>1909</v>
      </c>
      <c r="C26904" s="13">
        <v>557502795</v>
      </c>
      <c r="D26904" s="13">
        <v>54.125999999999998</v>
      </c>
    </row>
    <row r="26905" spans="1:4" ht="15.75" hidden="1" customHeight="1">
      <c r="A26905" s="13" t="s">
        <v>421</v>
      </c>
      <c r="B26905" s="13">
        <v>1910</v>
      </c>
      <c r="C26905" s="13">
        <v>561030186</v>
      </c>
      <c r="D26905" s="13">
        <v>53.482999999999997</v>
      </c>
    </row>
    <row r="26906" spans="1:4" ht="15.75" hidden="1" customHeight="1">
      <c r="A26906" s="13" t="s">
        <v>421</v>
      </c>
      <c r="B26906" s="13">
        <v>1911</v>
      </c>
      <c r="C26906" s="13">
        <v>563970660</v>
      </c>
      <c r="D26906" s="13">
        <v>56.253</v>
      </c>
    </row>
    <row r="26907" spans="1:4" ht="15.75" hidden="1" customHeight="1">
      <c r="A26907" s="13" t="s">
        <v>421</v>
      </c>
      <c r="B26907" s="13">
        <v>1912</v>
      </c>
      <c r="C26907" s="13">
        <v>566359289</v>
      </c>
      <c r="D26907" s="13">
        <v>62.290999999999997</v>
      </c>
    </row>
    <row r="26908" spans="1:4" ht="15.75" hidden="1" customHeight="1">
      <c r="A26908" s="13" t="s">
        <v>421</v>
      </c>
      <c r="B26908" s="13">
        <v>1913</v>
      </c>
      <c r="C26908" s="13">
        <v>568157211</v>
      </c>
      <c r="D26908" s="13">
        <v>68.369</v>
      </c>
    </row>
    <row r="26909" spans="1:4" ht="15.75" hidden="1" customHeight="1">
      <c r="A26909" s="13" t="s">
        <v>421</v>
      </c>
      <c r="B26909" s="13">
        <v>1914</v>
      </c>
      <c r="C26909" s="13">
        <v>569977256</v>
      </c>
      <c r="D26909" s="13">
        <v>67.122</v>
      </c>
    </row>
    <row r="26910" spans="1:4" ht="15.75" hidden="1" customHeight="1">
      <c r="A26910" s="13" t="s">
        <v>421</v>
      </c>
      <c r="B26910" s="13">
        <v>1915</v>
      </c>
      <c r="C26910" s="13">
        <v>571822383</v>
      </c>
      <c r="D26910" s="13">
        <v>66.766999999999996</v>
      </c>
    </row>
    <row r="26911" spans="1:4" ht="15.75" hidden="1" customHeight="1">
      <c r="A26911" s="13" t="s">
        <v>421</v>
      </c>
      <c r="B26911" s="13">
        <v>1916</v>
      </c>
      <c r="C26911" s="13">
        <v>573626208</v>
      </c>
      <c r="D26911" s="13">
        <v>70.471000000000004</v>
      </c>
    </row>
    <row r="26912" spans="1:4" ht="15.75" hidden="1" customHeight="1">
      <c r="A26912" s="13" t="s">
        <v>421</v>
      </c>
      <c r="B26912" s="13">
        <v>1917</v>
      </c>
      <c r="C26912" s="13">
        <v>575352981</v>
      </c>
      <c r="D26912" s="13">
        <v>71.596000000000004</v>
      </c>
    </row>
    <row r="26913" spans="1:4" ht="15.75" hidden="1" customHeight="1">
      <c r="A26913" s="13" t="s">
        <v>421</v>
      </c>
      <c r="B26913" s="13">
        <v>1918</v>
      </c>
      <c r="C26913" s="13">
        <v>577370524</v>
      </c>
      <c r="D26913" s="13">
        <v>63.286000000000001</v>
      </c>
    </row>
    <row r="26914" spans="1:4" ht="15.75" hidden="1" customHeight="1">
      <c r="A26914" s="13" t="s">
        <v>421</v>
      </c>
      <c r="B26914" s="13">
        <v>1919</v>
      </c>
      <c r="C26914" s="13">
        <v>580264751</v>
      </c>
      <c r="D26914" s="13">
        <v>66.855999999999995</v>
      </c>
    </row>
    <row r="26915" spans="1:4" ht="15.75" hidden="1" customHeight="1">
      <c r="A26915" s="13" t="s">
        <v>421</v>
      </c>
      <c r="B26915" s="13">
        <v>1920</v>
      </c>
      <c r="C26915" s="13">
        <v>584067440</v>
      </c>
      <c r="D26915" s="13">
        <v>60.018999999999998</v>
      </c>
    </row>
    <row r="26916" spans="1:4" ht="15.75" hidden="1" customHeight="1">
      <c r="A26916" s="13" t="s">
        <v>421</v>
      </c>
      <c r="B26916" s="13">
        <v>1921</v>
      </c>
      <c r="C26916" s="13">
        <v>588657138</v>
      </c>
      <c r="D26916" s="13">
        <v>66.305999999999997</v>
      </c>
    </row>
    <row r="26917" spans="1:4" ht="15.75" hidden="1" customHeight="1">
      <c r="A26917" s="13" t="s">
        <v>421</v>
      </c>
      <c r="B26917" s="13">
        <v>1922</v>
      </c>
      <c r="C26917" s="13">
        <v>594046914</v>
      </c>
      <c r="D26917" s="13">
        <v>68.638000000000005</v>
      </c>
    </row>
    <row r="26918" spans="1:4" ht="15.75" hidden="1" customHeight="1">
      <c r="A26918" s="13" t="s">
        <v>421</v>
      </c>
      <c r="B26918" s="13">
        <v>1923</v>
      </c>
      <c r="C26918" s="13">
        <v>600264814</v>
      </c>
      <c r="D26918" s="13">
        <v>74.846000000000004</v>
      </c>
    </row>
    <row r="26919" spans="1:4" ht="15.75" hidden="1" customHeight="1">
      <c r="A26919" s="13" t="s">
        <v>421</v>
      </c>
      <c r="B26919" s="13">
        <v>1924</v>
      </c>
      <c r="C26919" s="13">
        <v>606568570</v>
      </c>
      <c r="D26919" s="13">
        <v>83.096000000000004</v>
      </c>
    </row>
    <row r="26920" spans="1:4" ht="15.75" hidden="1" customHeight="1">
      <c r="A26920" s="13" t="s">
        <v>421</v>
      </c>
      <c r="B26920" s="13">
        <v>1925</v>
      </c>
      <c r="C26920" s="13">
        <v>612958290</v>
      </c>
      <c r="D26920" s="13">
        <v>84.340999999999994</v>
      </c>
    </row>
    <row r="26921" spans="1:4" ht="15.75" hidden="1" customHeight="1">
      <c r="A26921" s="13" t="s">
        <v>421</v>
      </c>
      <c r="B26921" s="13">
        <v>1926</v>
      </c>
      <c r="C26921" s="13">
        <v>619436099</v>
      </c>
      <c r="D26921" s="13">
        <v>91.040999999999997</v>
      </c>
    </row>
    <row r="26922" spans="1:4" ht="15.75" hidden="1" customHeight="1">
      <c r="A26922" s="13" t="s">
        <v>421</v>
      </c>
      <c r="B26922" s="13">
        <v>1927</v>
      </c>
      <c r="C26922" s="13">
        <v>626002675</v>
      </c>
      <c r="D26922" s="13">
        <v>101.47499999999999</v>
      </c>
    </row>
    <row r="26923" spans="1:4" ht="15.75" hidden="1" customHeight="1">
      <c r="A26923" s="13" t="s">
        <v>421</v>
      </c>
      <c r="B26923" s="13">
        <v>1928</v>
      </c>
      <c r="C26923" s="13">
        <v>632660202</v>
      </c>
      <c r="D26923" s="13">
        <v>110.319</v>
      </c>
    </row>
    <row r="26924" spans="1:4" ht="15.75" hidden="1" customHeight="1">
      <c r="A26924" s="13" t="s">
        <v>421</v>
      </c>
      <c r="B26924" s="13">
        <v>1929</v>
      </c>
      <c r="C26924" s="13">
        <v>639833453</v>
      </c>
      <c r="D26924" s="13">
        <v>116.66500000000001</v>
      </c>
    </row>
    <row r="26925" spans="1:4" ht="15.75" hidden="1" customHeight="1">
      <c r="A26925" s="13" t="s">
        <v>421</v>
      </c>
      <c r="B26925" s="13">
        <v>1930</v>
      </c>
      <c r="C26925" s="13">
        <v>647578118</v>
      </c>
      <c r="D26925" s="13">
        <v>127.72</v>
      </c>
    </row>
    <row r="26926" spans="1:4" ht="15.75" hidden="1" customHeight="1">
      <c r="A26926" s="13" t="s">
        <v>421</v>
      </c>
      <c r="B26926" s="13">
        <v>1931</v>
      </c>
      <c r="C26926" s="13">
        <v>655902955</v>
      </c>
      <c r="D26926" s="13">
        <v>127.88</v>
      </c>
    </row>
    <row r="26927" spans="1:4" ht="15.75" hidden="1" customHeight="1">
      <c r="A26927" s="13" t="s">
        <v>421</v>
      </c>
      <c r="B26927" s="13">
        <v>1932</v>
      </c>
      <c r="C26927" s="13">
        <v>664821428</v>
      </c>
      <c r="D26927" s="13">
        <v>131.88900000000001</v>
      </c>
    </row>
    <row r="26928" spans="1:4" ht="15.75" hidden="1" customHeight="1">
      <c r="A26928" s="13" t="s">
        <v>421</v>
      </c>
      <c r="B26928" s="13">
        <v>1933</v>
      </c>
      <c r="C26928" s="13">
        <v>674299776</v>
      </c>
      <c r="D26928" s="13">
        <v>139.947</v>
      </c>
    </row>
    <row r="26929" spans="1:4" ht="15.75" hidden="1" customHeight="1">
      <c r="A26929" s="13" t="s">
        <v>421</v>
      </c>
      <c r="B26929" s="13">
        <v>1934</v>
      </c>
      <c r="C26929" s="13">
        <v>683929492</v>
      </c>
      <c r="D26929" s="13">
        <v>158.75299999999999</v>
      </c>
    </row>
    <row r="26930" spans="1:4" ht="15.75" hidden="1" customHeight="1">
      <c r="A26930" s="13" t="s">
        <v>421</v>
      </c>
      <c r="B26930" s="13">
        <v>1935</v>
      </c>
      <c r="C26930" s="13">
        <v>693704040</v>
      </c>
      <c r="D26930" s="13">
        <v>170.328</v>
      </c>
    </row>
    <row r="26931" spans="1:4" ht="15.75" hidden="1" customHeight="1">
      <c r="A26931" s="13" t="s">
        <v>421</v>
      </c>
      <c r="B26931" s="13">
        <v>1936</v>
      </c>
      <c r="C26931" s="13">
        <v>703623111</v>
      </c>
      <c r="D26931" s="13">
        <v>185.60300000000001</v>
      </c>
    </row>
    <row r="26932" spans="1:4" ht="15.75" hidden="1" customHeight="1">
      <c r="A26932" s="13" t="s">
        <v>421</v>
      </c>
      <c r="B26932" s="13">
        <v>1937</v>
      </c>
      <c r="C26932" s="13">
        <v>713683778</v>
      </c>
      <c r="D26932" s="13">
        <v>203.31899999999999</v>
      </c>
    </row>
    <row r="26933" spans="1:4" ht="15.75" hidden="1" customHeight="1">
      <c r="A26933" s="13" t="s">
        <v>421</v>
      </c>
      <c r="B26933" s="13">
        <v>1938</v>
      </c>
      <c r="C26933" s="13">
        <v>723902064</v>
      </c>
      <c r="D26933" s="13">
        <v>215.23400000000001</v>
      </c>
    </row>
    <row r="26934" spans="1:4" ht="15.75" hidden="1" customHeight="1">
      <c r="A26934" s="13" t="s">
        <v>421</v>
      </c>
      <c r="B26934" s="13">
        <v>1939</v>
      </c>
      <c r="C26934" s="13">
        <v>732805591</v>
      </c>
      <c r="D26934" s="13">
        <v>218.233</v>
      </c>
    </row>
    <row r="26935" spans="1:4" ht="15.75" hidden="1" customHeight="1">
      <c r="A26935" s="13" t="s">
        <v>421</v>
      </c>
      <c r="B26935" s="13">
        <v>1940</v>
      </c>
      <c r="C26935" s="13">
        <v>740422279</v>
      </c>
      <c r="D26935" s="13">
        <v>237.387</v>
      </c>
    </row>
    <row r="26936" spans="1:4" ht="15.75" hidden="1" customHeight="1">
      <c r="A26936" s="13" t="s">
        <v>421</v>
      </c>
      <c r="B26936" s="13">
        <v>1941</v>
      </c>
      <c r="C26936" s="13">
        <v>746744376</v>
      </c>
      <c r="D26936" s="13">
        <v>217.65100000000001</v>
      </c>
    </row>
    <row r="26937" spans="1:4" ht="15.75" hidden="1" customHeight="1">
      <c r="A26937" s="13" t="s">
        <v>421</v>
      </c>
      <c r="B26937" s="13">
        <v>1942</v>
      </c>
      <c r="C26937" s="13">
        <v>751678863</v>
      </c>
      <c r="D26937" s="13">
        <v>160.786</v>
      </c>
    </row>
    <row r="26938" spans="1:4" ht="15.75" hidden="1" customHeight="1">
      <c r="A26938" s="13" t="s">
        <v>421</v>
      </c>
      <c r="B26938" s="13">
        <v>1943</v>
      </c>
      <c r="C26938" s="13">
        <v>755022024</v>
      </c>
      <c r="D26938" s="13">
        <v>166.04400000000001</v>
      </c>
    </row>
    <row r="26939" spans="1:4" ht="15.75" hidden="1" customHeight="1">
      <c r="A26939" s="13" t="s">
        <v>421</v>
      </c>
      <c r="B26939" s="13">
        <v>1944</v>
      </c>
      <c r="C26939" s="13">
        <v>758100153</v>
      </c>
      <c r="D26939" s="13">
        <v>192.358</v>
      </c>
    </row>
    <row r="26940" spans="1:4" ht="15.75" hidden="1" customHeight="1">
      <c r="A26940" s="13" t="s">
        <v>421</v>
      </c>
      <c r="B26940" s="13">
        <v>1945</v>
      </c>
      <c r="C26940" s="13">
        <v>761312523</v>
      </c>
      <c r="D26940" s="13">
        <v>207.279</v>
      </c>
    </row>
    <row r="26941" spans="1:4" ht="15.75" hidden="1" customHeight="1">
      <c r="A26941" s="13" t="s">
        <v>421</v>
      </c>
      <c r="B26941" s="13">
        <v>1946</v>
      </c>
      <c r="C26941" s="13">
        <v>764892119</v>
      </c>
      <c r="D26941" s="13">
        <v>222.935</v>
      </c>
    </row>
    <row r="26942" spans="1:4" ht="15.75" hidden="1" customHeight="1">
      <c r="A26942" s="13" t="s">
        <v>421</v>
      </c>
      <c r="B26942" s="13">
        <v>1947</v>
      </c>
      <c r="C26942" s="13">
        <v>769021402</v>
      </c>
      <c r="D26942" s="13">
        <v>249.422</v>
      </c>
    </row>
    <row r="26943" spans="1:4" ht="15.75" hidden="1" customHeight="1">
      <c r="A26943" s="13" t="s">
        <v>421</v>
      </c>
      <c r="B26943" s="13">
        <v>1948</v>
      </c>
      <c r="C26943" s="13">
        <v>773464904</v>
      </c>
      <c r="D26943" s="13">
        <v>285.74700000000001</v>
      </c>
    </row>
    <row r="26944" spans="1:4" ht="15.75" hidden="1" customHeight="1">
      <c r="A26944" s="13" t="s">
        <v>421</v>
      </c>
      <c r="B26944" s="13">
        <v>1949</v>
      </c>
      <c r="C26944" s="13">
        <v>780366345</v>
      </c>
      <c r="D26944" s="13">
        <v>320.50099999999998</v>
      </c>
    </row>
    <row r="26945" spans="1:4" ht="15.75" hidden="1" customHeight="1">
      <c r="A26945" s="13" t="s">
        <v>421</v>
      </c>
      <c r="B26945" s="13">
        <v>1950</v>
      </c>
      <c r="C26945" s="13">
        <v>789659061</v>
      </c>
      <c r="D26945" s="13">
        <v>352.82100000000003</v>
      </c>
    </row>
    <row r="26946" spans="1:4" ht="15.75" hidden="1" customHeight="1">
      <c r="A26946" s="13" t="s">
        <v>421</v>
      </c>
      <c r="B26946" s="13">
        <v>1951</v>
      </c>
      <c r="C26946" s="13">
        <v>806659258</v>
      </c>
      <c r="D26946" s="13">
        <v>294.09300000000002</v>
      </c>
    </row>
    <row r="26947" spans="1:4" ht="15.75" hidden="1" customHeight="1">
      <c r="A26947" s="13" t="s">
        <v>421</v>
      </c>
      <c r="B26947" s="13">
        <v>1952</v>
      </c>
      <c r="C26947" s="13">
        <v>824322739</v>
      </c>
      <c r="D26947" s="13">
        <v>314.10700000000003</v>
      </c>
    </row>
    <row r="26948" spans="1:4" ht="15.75" hidden="1" customHeight="1">
      <c r="A26948" s="13" t="s">
        <v>421</v>
      </c>
      <c r="B26948" s="13">
        <v>1953</v>
      </c>
      <c r="C26948" s="13">
        <v>842609008</v>
      </c>
      <c r="D26948" s="13">
        <v>327.41300000000001</v>
      </c>
    </row>
    <row r="26949" spans="1:4" ht="15.75" hidden="1" customHeight="1">
      <c r="A26949" s="13" t="s">
        <v>421</v>
      </c>
      <c r="B26949" s="13">
        <v>1954</v>
      </c>
      <c r="C26949" s="13">
        <v>861652153</v>
      </c>
      <c r="D26949" s="13">
        <v>351.71699999999998</v>
      </c>
    </row>
    <row r="26950" spans="1:4" ht="15.75" hidden="1" customHeight="1">
      <c r="A26950" s="13" t="s">
        <v>421</v>
      </c>
      <c r="B26950" s="13">
        <v>1955</v>
      </c>
      <c r="C26950" s="13">
        <v>881619584</v>
      </c>
      <c r="D26950" s="13">
        <v>411.02199999999999</v>
      </c>
    </row>
    <row r="26951" spans="1:4" ht="15.75" hidden="1" customHeight="1">
      <c r="A26951" s="13" t="s">
        <v>421</v>
      </c>
      <c r="B26951" s="13">
        <v>1956</v>
      </c>
      <c r="C26951" s="13">
        <v>902303202</v>
      </c>
      <c r="D26951" s="13">
        <v>446.67500000000001</v>
      </c>
    </row>
    <row r="26952" spans="1:4" ht="15.75" hidden="1" customHeight="1">
      <c r="A26952" s="13" t="s">
        <v>421</v>
      </c>
      <c r="B26952" s="13">
        <v>1957</v>
      </c>
      <c r="C26952" s="13">
        <v>923719371</v>
      </c>
      <c r="D26952" s="13">
        <v>486.13900000000001</v>
      </c>
    </row>
    <row r="26953" spans="1:4" ht="15.75" hidden="1" customHeight="1">
      <c r="A26953" s="13" t="s">
        <v>421</v>
      </c>
      <c r="B26953" s="13">
        <v>1958</v>
      </c>
      <c r="C26953" s="13">
        <v>945638200</v>
      </c>
      <c r="D26953" s="13">
        <v>519.62699999999995</v>
      </c>
    </row>
    <row r="26954" spans="1:4" ht="15.75" hidden="1" customHeight="1">
      <c r="A26954" s="13" t="s">
        <v>421</v>
      </c>
      <c r="B26954" s="13">
        <v>1959</v>
      </c>
      <c r="C26954" s="13">
        <v>968358237</v>
      </c>
      <c r="D26954" s="13">
        <v>545.20699999999999</v>
      </c>
    </row>
    <row r="26955" spans="1:4" ht="15.75" hidden="1" customHeight="1">
      <c r="A26955" s="13" t="s">
        <v>421</v>
      </c>
      <c r="B26955" s="13">
        <v>1960</v>
      </c>
      <c r="C26955" s="13">
        <v>992041992</v>
      </c>
      <c r="D26955" s="13">
        <v>586.94100000000003</v>
      </c>
    </row>
    <row r="26956" spans="1:4" ht="15.75" hidden="1" customHeight="1">
      <c r="A26956" s="13" t="s">
        <v>421</v>
      </c>
      <c r="B26956" s="13">
        <v>1961</v>
      </c>
      <c r="C26956" s="13">
        <v>1016193166</v>
      </c>
      <c r="D26956" s="13">
        <v>612.65800000000002</v>
      </c>
    </row>
    <row r="26957" spans="1:4" ht="15.75" hidden="1" customHeight="1">
      <c r="A26957" s="13" t="s">
        <v>421</v>
      </c>
      <c r="B26957" s="13">
        <v>1962</v>
      </c>
      <c r="C26957" s="13">
        <v>1040961789</v>
      </c>
      <c r="D26957" s="13">
        <v>647.10500000000002</v>
      </c>
    </row>
    <row r="26958" spans="1:4" ht="15.75" hidden="1" customHeight="1">
      <c r="A26958" s="13" t="s">
        <v>421</v>
      </c>
      <c r="B26958" s="13">
        <v>1963</v>
      </c>
      <c r="C26958" s="13">
        <v>1066456125</v>
      </c>
      <c r="D26958" s="13">
        <v>695.74099999999999</v>
      </c>
    </row>
    <row r="26959" spans="1:4" ht="15.75" hidden="1" customHeight="1">
      <c r="A26959" s="13" t="s">
        <v>421</v>
      </c>
      <c r="B26959" s="13">
        <v>1964</v>
      </c>
      <c r="C26959" s="13">
        <v>1092568923</v>
      </c>
      <c r="D26959" s="13">
        <v>736.59400000000005</v>
      </c>
    </row>
    <row r="26960" spans="1:4" ht="15.75" hidden="1" customHeight="1">
      <c r="A26960" s="13" t="s">
        <v>421</v>
      </c>
      <c r="B26960" s="13">
        <v>1965</v>
      </c>
      <c r="C26960" s="13">
        <v>1118650842</v>
      </c>
      <c r="D26960" s="13">
        <v>796.50199999999995</v>
      </c>
    </row>
    <row r="26961" spans="1:4" ht="15.75" hidden="1" customHeight="1">
      <c r="A26961" s="13" t="s">
        <v>421</v>
      </c>
      <c r="B26961" s="13">
        <v>1966</v>
      </c>
      <c r="C26961" s="13">
        <v>1144744120</v>
      </c>
      <c r="D26961" s="13">
        <v>850.49400000000003</v>
      </c>
    </row>
    <row r="26962" spans="1:4" ht="15.75" hidden="1" customHeight="1">
      <c r="A26962" s="13" t="s">
        <v>421</v>
      </c>
      <c r="B26962" s="13">
        <v>1967</v>
      </c>
      <c r="C26962" s="13">
        <v>1171564606</v>
      </c>
      <c r="D26962" s="13">
        <v>876.87099999999998</v>
      </c>
    </row>
    <row r="26963" spans="1:4" ht="15.75" hidden="1" customHeight="1">
      <c r="A26963" s="13" t="s">
        <v>421</v>
      </c>
      <c r="B26963" s="13">
        <v>1968</v>
      </c>
      <c r="C26963" s="13">
        <v>1199280293</v>
      </c>
      <c r="D26963" s="13">
        <v>931.48</v>
      </c>
    </row>
    <row r="26964" spans="1:4" ht="15.75" hidden="1" customHeight="1">
      <c r="A26964" s="13" t="s">
        <v>421</v>
      </c>
      <c r="B26964" s="13">
        <v>1969</v>
      </c>
      <c r="C26964" s="13">
        <v>1227808434</v>
      </c>
      <c r="D26964" s="13">
        <v>976.47699999999998</v>
      </c>
    </row>
    <row r="26965" spans="1:4" ht="15.75" hidden="1" customHeight="1">
      <c r="A26965" s="13" t="s">
        <v>421</v>
      </c>
      <c r="B26965" s="13">
        <v>1970</v>
      </c>
      <c r="C26965" s="13">
        <v>1256736434</v>
      </c>
      <c r="D26965" s="13">
        <v>1044.1300000000001</v>
      </c>
    </row>
    <row r="26966" spans="1:4" ht="15.75" hidden="1" customHeight="1">
      <c r="A26966" s="13" t="s">
        <v>421</v>
      </c>
      <c r="B26966" s="13">
        <v>1971</v>
      </c>
      <c r="C26966" s="13">
        <v>1285457753</v>
      </c>
      <c r="D26966" s="13">
        <v>1118.7180000000001</v>
      </c>
    </row>
    <row r="26967" spans="1:4" ht="15.75" hidden="1" customHeight="1">
      <c r="A26967" s="13" t="s">
        <v>421</v>
      </c>
      <c r="B26967" s="13">
        <v>1972</v>
      </c>
      <c r="C26967" s="13">
        <v>1315146462</v>
      </c>
      <c r="D26967" s="13">
        <v>1190.029</v>
      </c>
    </row>
    <row r="26968" spans="1:4" ht="15.75" hidden="1" customHeight="1">
      <c r="A26968" s="13" t="s">
        <v>421</v>
      </c>
      <c r="B26968" s="13">
        <v>1973</v>
      </c>
      <c r="C26968" s="13">
        <v>1346554674</v>
      </c>
      <c r="D26968" s="13">
        <v>1283.1189999999999</v>
      </c>
    </row>
    <row r="26969" spans="1:4" ht="15.75" hidden="1" customHeight="1">
      <c r="A26969" s="13" t="s">
        <v>421</v>
      </c>
      <c r="B26969" s="13">
        <v>1974</v>
      </c>
      <c r="C26969" s="13">
        <v>1378703081</v>
      </c>
      <c r="D26969" s="13">
        <v>1337.2080000000001</v>
      </c>
    </row>
    <row r="26970" spans="1:4" ht="15.75" hidden="1" customHeight="1">
      <c r="A26970" s="13" t="s">
        <v>421</v>
      </c>
      <c r="B26970" s="13">
        <v>1975</v>
      </c>
      <c r="C26970" s="13">
        <v>1411532827</v>
      </c>
      <c r="D26970" s="13">
        <v>1383.857</v>
      </c>
    </row>
    <row r="26971" spans="1:4" ht="15.75" hidden="1" customHeight="1">
      <c r="A26971" s="13" t="s">
        <v>421</v>
      </c>
      <c r="B26971" s="13">
        <v>1976</v>
      </c>
      <c r="C26971" s="13">
        <v>1444952534</v>
      </c>
      <c r="D26971" s="13">
        <v>1461.527</v>
      </c>
    </row>
    <row r="26972" spans="1:4" ht="15.75" hidden="1" customHeight="1">
      <c r="A26972" s="13" t="s">
        <v>421</v>
      </c>
      <c r="B26972" s="13">
        <v>1977</v>
      </c>
      <c r="C26972" s="13">
        <v>1479373685</v>
      </c>
      <c r="D26972" s="13">
        <v>1536.5139999999999</v>
      </c>
    </row>
    <row r="26973" spans="1:4" ht="15.75" hidden="1" customHeight="1">
      <c r="A26973" s="13" t="s">
        <v>421</v>
      </c>
      <c r="B26973" s="13">
        <v>1978</v>
      </c>
      <c r="C26973" s="13">
        <v>1514934199</v>
      </c>
      <c r="D26973" s="13">
        <v>1605.4590000000001</v>
      </c>
    </row>
    <row r="26974" spans="1:4" ht="15.75" hidden="1" customHeight="1">
      <c r="A26974" s="13" t="s">
        <v>421</v>
      </c>
      <c r="B26974" s="13">
        <v>1979</v>
      </c>
      <c r="C26974" s="13">
        <v>1551698522</v>
      </c>
      <c r="D26974" s="13">
        <v>1644.5440000000001</v>
      </c>
    </row>
    <row r="26975" spans="1:4" ht="15.75" hidden="1" customHeight="1">
      <c r="A26975" s="13" t="s">
        <v>421</v>
      </c>
      <c r="B26975" s="13">
        <v>1980</v>
      </c>
      <c r="C26975" s="13">
        <v>1590635339</v>
      </c>
      <c r="D26975" s="13">
        <v>1677.8409999999999</v>
      </c>
    </row>
    <row r="26976" spans="1:4" ht="15.75" hidden="1" customHeight="1">
      <c r="A26976" s="13" t="s">
        <v>421</v>
      </c>
      <c r="B26976" s="13">
        <v>1981</v>
      </c>
      <c r="C26976" s="13">
        <v>1631782844</v>
      </c>
      <c r="D26976" s="13">
        <v>1669.0070000000001</v>
      </c>
    </row>
    <row r="26977" spans="1:4" ht="15.75" hidden="1" customHeight="1">
      <c r="A26977" s="13" t="s">
        <v>421</v>
      </c>
      <c r="B26977" s="13">
        <v>1982</v>
      </c>
      <c r="C26977" s="13">
        <v>1673454338</v>
      </c>
      <c r="D26977" s="13">
        <v>1728.174</v>
      </c>
    </row>
    <row r="26978" spans="1:4" ht="15.75" hidden="1" customHeight="1">
      <c r="A26978" s="13" t="s">
        <v>421</v>
      </c>
      <c r="B26978" s="13">
        <v>1983</v>
      </c>
      <c r="C26978" s="13">
        <v>1715002716</v>
      </c>
      <c r="D26978" s="13">
        <v>1795.7329999999999</v>
      </c>
    </row>
    <row r="26979" spans="1:4" ht="15.75" hidden="1" customHeight="1">
      <c r="A26979" s="13" t="s">
        <v>421</v>
      </c>
      <c r="B26979" s="13">
        <v>1984</v>
      </c>
      <c r="C26979" s="13">
        <v>1757033374</v>
      </c>
      <c r="D26979" s="13">
        <v>1849.74</v>
      </c>
    </row>
    <row r="26980" spans="1:4" ht="15.75" hidden="1" customHeight="1">
      <c r="A26980" s="13" t="s">
        <v>421</v>
      </c>
      <c r="B26980" s="13">
        <v>1985</v>
      </c>
      <c r="C26980" s="13">
        <v>1799806499</v>
      </c>
      <c r="D26980" s="13">
        <v>1984.046</v>
      </c>
    </row>
    <row r="26981" spans="1:4" ht="15.75" hidden="1" customHeight="1">
      <c r="A26981" s="13" t="s">
        <v>421</v>
      </c>
      <c r="B26981" s="13">
        <v>1986</v>
      </c>
      <c r="C26981" s="13">
        <v>1843201184</v>
      </c>
      <c r="D26981" s="13">
        <v>2012.63</v>
      </c>
    </row>
    <row r="26982" spans="1:4" ht="15.75" hidden="1" customHeight="1">
      <c r="A26982" s="13" t="s">
        <v>421</v>
      </c>
      <c r="B26982" s="13">
        <v>1987</v>
      </c>
      <c r="C26982" s="13">
        <v>1886925482</v>
      </c>
      <c r="D26982" s="13">
        <v>2064.759</v>
      </c>
    </row>
    <row r="26983" spans="1:4" ht="15.75" hidden="1" customHeight="1">
      <c r="A26983" s="13" t="s">
        <v>421</v>
      </c>
      <c r="B26983" s="13">
        <v>1988</v>
      </c>
      <c r="C26983" s="13">
        <v>1930937086</v>
      </c>
      <c r="D26983" s="13">
        <v>2149.8670000000002</v>
      </c>
    </row>
    <row r="26984" spans="1:4" ht="15.75" hidden="1" customHeight="1">
      <c r="A26984" s="13" t="s">
        <v>421</v>
      </c>
      <c r="B26984" s="13">
        <v>1989</v>
      </c>
      <c r="C26984" s="13">
        <v>1975269229</v>
      </c>
      <c r="D26984" s="13">
        <v>2143.0120000000002</v>
      </c>
    </row>
    <row r="26985" spans="1:4" ht="15.75" hidden="1" customHeight="1">
      <c r="A26985" s="13" t="s">
        <v>421</v>
      </c>
      <c r="B26985" s="13">
        <v>1990</v>
      </c>
      <c r="C26985" s="13">
        <v>2020653165</v>
      </c>
      <c r="D26985" s="13">
        <v>2242.0189999999998</v>
      </c>
    </row>
    <row r="26986" spans="1:4" ht="15.75" hidden="1" customHeight="1">
      <c r="A26986" s="13" t="s">
        <v>421</v>
      </c>
      <c r="B26986" s="13">
        <v>1991</v>
      </c>
      <c r="C26986" s="13">
        <v>2066065851</v>
      </c>
      <c r="D26986" s="13">
        <v>2258.7620000000002</v>
      </c>
    </row>
    <row r="26987" spans="1:4" ht="15.75" hidden="1" customHeight="1">
      <c r="A26987" s="13" t="s">
        <v>421</v>
      </c>
      <c r="B26987" s="13">
        <v>1992</v>
      </c>
      <c r="C26987" s="13">
        <v>2110223537</v>
      </c>
      <c r="D26987" s="13">
        <v>2310.0659999999998</v>
      </c>
    </row>
    <row r="26988" spans="1:4" ht="15.75" hidden="1" customHeight="1">
      <c r="A26988" s="13" t="s">
        <v>421</v>
      </c>
      <c r="B26988" s="13">
        <v>1993</v>
      </c>
      <c r="C26988" s="13">
        <v>2153745205</v>
      </c>
      <c r="D26988" s="13">
        <v>2305.2260000000001</v>
      </c>
    </row>
    <row r="26989" spans="1:4" ht="15.75" hidden="1" customHeight="1">
      <c r="A26989" s="13" t="s">
        <v>421</v>
      </c>
      <c r="B26989" s="13">
        <v>1994</v>
      </c>
      <c r="C26989" s="13">
        <v>2197553286</v>
      </c>
      <c r="D26989" s="13">
        <v>2279.3519999999999</v>
      </c>
    </row>
    <row r="26990" spans="1:4" ht="15.75" hidden="1" customHeight="1">
      <c r="A26990" s="13" t="s">
        <v>421</v>
      </c>
      <c r="B26990" s="13">
        <v>1995</v>
      </c>
      <c r="C26990" s="13">
        <v>2241781730</v>
      </c>
      <c r="D26990" s="13">
        <v>2342.085</v>
      </c>
    </row>
    <row r="26991" spans="1:4" ht="15.75" hidden="1" customHeight="1">
      <c r="A26991" s="13" t="s">
        <v>421</v>
      </c>
      <c r="B26991" s="13">
        <v>1996</v>
      </c>
      <c r="C26991" s="13">
        <v>2285832700</v>
      </c>
      <c r="D26991" s="13">
        <v>2434.6219999999998</v>
      </c>
    </row>
    <row r="26992" spans="1:4" ht="15.75" hidden="1" customHeight="1">
      <c r="A26992" s="13" t="s">
        <v>421</v>
      </c>
      <c r="B26992" s="13">
        <v>1997</v>
      </c>
      <c r="C26992" s="13">
        <v>2330207743</v>
      </c>
      <c r="D26992" s="13">
        <v>2503.0700000000002</v>
      </c>
    </row>
    <row r="26993" spans="1:4" ht="15.75" hidden="1" customHeight="1">
      <c r="A26993" s="13" t="s">
        <v>421</v>
      </c>
      <c r="B26993" s="13">
        <v>1998</v>
      </c>
      <c r="C26993" s="13">
        <v>2375067059</v>
      </c>
      <c r="D26993" s="13">
        <v>2535.3249999999998</v>
      </c>
    </row>
    <row r="26994" spans="1:4" ht="15.75" hidden="1" customHeight="1">
      <c r="A26994" s="13" t="s">
        <v>421</v>
      </c>
      <c r="B26994" s="13">
        <v>1999</v>
      </c>
      <c r="C26994" s="13">
        <v>2419995017</v>
      </c>
      <c r="D26994" s="13">
        <v>2683.9389999999999</v>
      </c>
    </row>
    <row r="26995" spans="1:4" ht="15.75" hidden="1" customHeight="1">
      <c r="A26995" s="13" t="s">
        <v>421</v>
      </c>
      <c r="B26995" s="13">
        <v>2000</v>
      </c>
      <c r="C26995" s="13">
        <v>2465592691</v>
      </c>
      <c r="D26995" s="13">
        <v>2790.2559999999999</v>
      </c>
    </row>
    <row r="26996" spans="1:4" ht="15.75" hidden="1" customHeight="1">
      <c r="A26996" s="13" t="s">
        <v>421</v>
      </c>
      <c r="B26996" s="13">
        <v>2001</v>
      </c>
      <c r="C26996" s="13">
        <v>2511799308</v>
      </c>
      <c r="D26996" s="13">
        <v>2886.4650000000001</v>
      </c>
    </row>
    <row r="26997" spans="1:4" ht="15.75" hidden="1" customHeight="1">
      <c r="A26997" s="13" t="s">
        <v>421</v>
      </c>
      <c r="B26997" s="13">
        <v>2002</v>
      </c>
      <c r="C26997" s="13">
        <v>2556960325</v>
      </c>
      <c r="D26997" s="13">
        <v>2959.6410000000001</v>
      </c>
    </row>
    <row r="26998" spans="1:4" ht="15.75" hidden="1" customHeight="1">
      <c r="A26998" s="13" t="s">
        <v>421</v>
      </c>
      <c r="B26998" s="13">
        <v>2003</v>
      </c>
      <c r="C26998" s="13">
        <v>2601596128</v>
      </c>
      <c r="D26998" s="13">
        <v>3094.308</v>
      </c>
    </row>
    <row r="26999" spans="1:4" ht="15.75" hidden="1" customHeight="1">
      <c r="A26999" s="13" t="s">
        <v>421</v>
      </c>
      <c r="B26999" s="13">
        <v>2004</v>
      </c>
      <c r="C26999" s="13">
        <v>2646723113</v>
      </c>
      <c r="D26999" s="13">
        <v>3246.9479999999999</v>
      </c>
    </row>
    <row r="27000" spans="1:4" ht="15.75" hidden="1" customHeight="1">
      <c r="A27000" s="13" t="s">
        <v>421</v>
      </c>
      <c r="B27000" s="13">
        <v>2005</v>
      </c>
      <c r="C27000" s="13">
        <v>2691406988</v>
      </c>
      <c r="D27000" s="13">
        <v>3389.4520000000002</v>
      </c>
    </row>
    <row r="27001" spans="1:4" ht="15.75" hidden="1" customHeight="1">
      <c r="A27001" s="13" t="s">
        <v>421</v>
      </c>
      <c r="B27001" s="13">
        <v>2006</v>
      </c>
      <c r="C27001" s="13">
        <v>2735471783</v>
      </c>
      <c r="D27001" s="13">
        <v>3540.402</v>
      </c>
    </row>
    <row r="27002" spans="1:4" ht="15.75" hidden="1" customHeight="1">
      <c r="A27002" s="13" t="s">
        <v>421</v>
      </c>
      <c r="B27002" s="13">
        <v>2007</v>
      </c>
      <c r="C27002" s="13">
        <v>2779588288</v>
      </c>
      <c r="D27002" s="13">
        <v>3744.636</v>
      </c>
    </row>
    <row r="27003" spans="1:4" ht="15.75" hidden="1" customHeight="1">
      <c r="A27003" s="13" t="s">
        <v>421</v>
      </c>
      <c r="B27003" s="13">
        <v>2008</v>
      </c>
      <c r="C27003" s="13">
        <v>2823712552</v>
      </c>
      <c r="D27003" s="13">
        <v>3875.3939999999998</v>
      </c>
    </row>
    <row r="27004" spans="1:4" ht="15.75" hidden="1" customHeight="1">
      <c r="A27004" s="13" t="s">
        <v>421</v>
      </c>
      <c r="B27004" s="13">
        <v>2009</v>
      </c>
      <c r="C27004" s="13">
        <v>2868312458</v>
      </c>
      <c r="D27004" s="13">
        <v>4045.7460000000001</v>
      </c>
    </row>
    <row r="27005" spans="1:4" ht="15.75" hidden="1" customHeight="1">
      <c r="A27005" s="13" t="s">
        <v>421</v>
      </c>
      <c r="B27005" s="13">
        <v>2010</v>
      </c>
      <c r="C27005" s="13">
        <v>2914138506</v>
      </c>
      <c r="D27005" s="13">
        <v>4263.3159999999998</v>
      </c>
    </row>
    <row r="27006" spans="1:4" ht="15.75" hidden="1" customHeight="1">
      <c r="A27006" s="13" t="s">
        <v>421</v>
      </c>
      <c r="B27006" s="13">
        <v>2011</v>
      </c>
      <c r="C27006" s="13">
        <v>2960590210</v>
      </c>
      <c r="D27006" s="13">
        <v>4522.3819999999996</v>
      </c>
    </row>
    <row r="27007" spans="1:4" ht="15.75" hidden="1" customHeight="1">
      <c r="A27007" s="13" t="s">
        <v>421</v>
      </c>
      <c r="B27007" s="13">
        <v>2012</v>
      </c>
      <c r="C27007" s="13">
        <v>3006968165</v>
      </c>
      <c r="D27007" s="13">
        <v>4756.0389999999998</v>
      </c>
    </row>
    <row r="27008" spans="1:4" ht="15.75" hidden="1" customHeight="1">
      <c r="A27008" s="13" t="s">
        <v>421</v>
      </c>
      <c r="B27008" s="13">
        <v>2013</v>
      </c>
      <c r="C27008" s="13">
        <v>3053128864</v>
      </c>
      <c r="D27008" s="13">
        <v>4837.8270000000002</v>
      </c>
    </row>
    <row r="27009" spans="1:4" ht="15.75" hidden="1" customHeight="1">
      <c r="A27009" s="13" t="s">
        <v>421</v>
      </c>
      <c r="B27009" s="13">
        <v>2014</v>
      </c>
      <c r="C27009" s="13">
        <v>3099123675</v>
      </c>
      <c r="D27009" s="13">
        <v>5064.4780000000001</v>
      </c>
    </row>
    <row r="27010" spans="1:4" ht="15.75" hidden="1" customHeight="1">
      <c r="A27010" s="13" t="s">
        <v>421</v>
      </c>
      <c r="B27010" s="13">
        <v>2015</v>
      </c>
      <c r="C27010" s="13">
        <v>3144964232</v>
      </c>
      <c r="D27010" s="13">
        <v>5238.6819999999998</v>
      </c>
    </row>
    <row r="27011" spans="1:4" ht="15.75" hidden="1" customHeight="1">
      <c r="A27011" s="13" t="s">
        <v>421</v>
      </c>
      <c r="B27011" s="13">
        <v>2016</v>
      </c>
      <c r="C27011" s="13">
        <v>3190920278</v>
      </c>
      <c r="D27011" s="13">
        <v>5480.9920000000002</v>
      </c>
    </row>
    <row r="27012" spans="1:4" ht="15.75" hidden="1" customHeight="1">
      <c r="A27012" s="13" t="s">
        <v>421</v>
      </c>
      <c r="B27012" s="13">
        <v>2017</v>
      </c>
      <c r="C27012" s="13">
        <v>3236754793</v>
      </c>
      <c r="D27012" s="13">
        <v>5675.7089999999998</v>
      </c>
    </row>
    <row r="27013" spans="1:4" ht="15.75" hidden="1" customHeight="1">
      <c r="A27013" s="13" t="s">
        <v>421</v>
      </c>
      <c r="B27013" s="13">
        <v>2018</v>
      </c>
      <c r="C27013" s="13">
        <v>3281847839</v>
      </c>
      <c r="D27013" s="13">
        <v>5967.5889999999999</v>
      </c>
    </row>
    <row r="27014" spans="1:4" ht="15.75" hidden="1" customHeight="1">
      <c r="A27014" s="13" t="s">
        <v>421</v>
      </c>
      <c r="B27014" s="13">
        <v>2019</v>
      </c>
      <c r="C27014" s="13">
        <v>3326051409</v>
      </c>
      <c r="D27014" s="13">
        <v>6179.58</v>
      </c>
    </row>
    <row r="27015" spans="1:4" ht="15.75" hidden="1" customHeight="1">
      <c r="A27015" s="13" t="s">
        <v>421</v>
      </c>
      <c r="B27015" s="13">
        <v>2020</v>
      </c>
      <c r="C27015" s="13">
        <v>3369707355</v>
      </c>
      <c r="D27015" s="13">
        <v>5905.7110000000002</v>
      </c>
    </row>
    <row r="27016" spans="1:4" ht="15.75" hidden="1" customHeight="1">
      <c r="A27016" s="13" t="s">
        <v>421</v>
      </c>
      <c r="B27016" s="13">
        <v>2021</v>
      </c>
      <c r="C27016" s="13">
        <v>3411037255</v>
      </c>
      <c r="D27016" s="13">
        <v>6275.2510000000002</v>
      </c>
    </row>
    <row r="27017" spans="1:4" ht="15.75" hidden="1" customHeight="1">
      <c r="A27017" s="13" t="s">
        <v>283</v>
      </c>
      <c r="B27017" s="13">
        <v>1850</v>
      </c>
      <c r="C27017" s="13">
        <v>192785</v>
      </c>
    </row>
    <row r="27018" spans="1:4" ht="15.75" hidden="1" customHeight="1">
      <c r="A27018" s="13" t="s">
        <v>283</v>
      </c>
      <c r="B27018" s="13">
        <v>1851</v>
      </c>
      <c r="C27018" s="13">
        <v>193905</v>
      </c>
    </row>
    <row r="27019" spans="1:4" ht="15.75" hidden="1" customHeight="1">
      <c r="A27019" s="13" t="s">
        <v>283</v>
      </c>
      <c r="B27019" s="13">
        <v>1852</v>
      </c>
      <c r="C27019" s="13">
        <v>194957</v>
      </c>
    </row>
    <row r="27020" spans="1:4" ht="15.75" hidden="1" customHeight="1">
      <c r="A27020" s="13" t="s">
        <v>283</v>
      </c>
      <c r="B27020" s="13">
        <v>1853</v>
      </c>
      <c r="C27020" s="13">
        <v>195940</v>
      </c>
    </row>
    <row r="27021" spans="1:4" ht="15.75" hidden="1" customHeight="1">
      <c r="A27021" s="13" t="s">
        <v>283</v>
      </c>
      <c r="B27021" s="13">
        <v>1854</v>
      </c>
      <c r="C27021" s="13">
        <v>196929</v>
      </c>
    </row>
    <row r="27022" spans="1:4" ht="15.75" hidden="1" customHeight="1">
      <c r="A27022" s="13" t="s">
        <v>283</v>
      </c>
      <c r="B27022" s="13">
        <v>1855</v>
      </c>
      <c r="C27022" s="13">
        <v>197922</v>
      </c>
    </row>
    <row r="27023" spans="1:4" ht="15.75" hidden="1" customHeight="1">
      <c r="A27023" s="13" t="s">
        <v>283</v>
      </c>
      <c r="B27023" s="13">
        <v>1856</v>
      </c>
      <c r="C27023" s="13">
        <v>198920</v>
      </c>
    </row>
    <row r="27024" spans="1:4" ht="15.75" hidden="1" customHeight="1">
      <c r="A27024" s="13" t="s">
        <v>283</v>
      </c>
      <c r="B27024" s="13">
        <v>1857</v>
      </c>
      <c r="C27024" s="13">
        <v>199924</v>
      </c>
    </row>
    <row r="27025" spans="1:3" ht="15.75" hidden="1" customHeight="1">
      <c r="A27025" s="13" t="s">
        <v>283</v>
      </c>
      <c r="B27025" s="13">
        <v>1858</v>
      </c>
      <c r="C27025" s="13">
        <v>200932</v>
      </c>
    </row>
    <row r="27026" spans="1:3" ht="15.75" hidden="1" customHeight="1">
      <c r="A27026" s="13" t="s">
        <v>283</v>
      </c>
      <c r="B27026" s="13">
        <v>1859</v>
      </c>
      <c r="C27026" s="13">
        <v>201639</v>
      </c>
    </row>
    <row r="27027" spans="1:3" ht="15.75" hidden="1" customHeight="1">
      <c r="A27027" s="13" t="s">
        <v>283</v>
      </c>
      <c r="B27027" s="13">
        <v>1860</v>
      </c>
      <c r="C27027" s="13">
        <v>202043</v>
      </c>
    </row>
    <row r="27028" spans="1:3" ht="15.75" hidden="1" customHeight="1">
      <c r="A27028" s="13" t="s">
        <v>283</v>
      </c>
      <c r="B27028" s="13">
        <v>1861</v>
      </c>
      <c r="C27028" s="13">
        <v>202145</v>
      </c>
    </row>
    <row r="27029" spans="1:3" ht="15.75" hidden="1" customHeight="1">
      <c r="A27029" s="13" t="s">
        <v>283</v>
      </c>
      <c r="B27029" s="13">
        <v>1862</v>
      </c>
      <c r="C27029" s="13">
        <v>201942</v>
      </c>
    </row>
    <row r="27030" spans="1:3" ht="15.75" hidden="1" customHeight="1">
      <c r="A27030" s="13" t="s">
        <v>283</v>
      </c>
      <c r="B27030" s="13">
        <v>1863</v>
      </c>
      <c r="C27030" s="13">
        <v>201435</v>
      </c>
    </row>
    <row r="27031" spans="1:3" ht="15.75" hidden="1" customHeight="1">
      <c r="A27031" s="13" t="s">
        <v>283</v>
      </c>
      <c r="B27031" s="13">
        <v>1864</v>
      </c>
      <c r="C27031" s="13">
        <v>200930</v>
      </c>
    </row>
    <row r="27032" spans="1:3" ht="15.75" hidden="1" customHeight="1">
      <c r="A27032" s="13" t="s">
        <v>283</v>
      </c>
      <c r="B27032" s="13">
        <v>1865</v>
      </c>
      <c r="C27032" s="13">
        <v>200425</v>
      </c>
    </row>
    <row r="27033" spans="1:3" ht="15.75" hidden="1" customHeight="1">
      <c r="A27033" s="13" t="s">
        <v>283</v>
      </c>
      <c r="B27033" s="13">
        <v>1866</v>
      </c>
      <c r="C27033" s="13">
        <v>199922</v>
      </c>
    </row>
    <row r="27034" spans="1:3" ht="15.75" hidden="1" customHeight="1">
      <c r="A27034" s="13" t="s">
        <v>283</v>
      </c>
      <c r="B27034" s="13">
        <v>1867</v>
      </c>
      <c r="C27034" s="13">
        <v>199420</v>
      </c>
    </row>
    <row r="27035" spans="1:3" ht="15.75" hidden="1" customHeight="1">
      <c r="A27035" s="13" t="s">
        <v>283</v>
      </c>
      <c r="B27035" s="13">
        <v>1868</v>
      </c>
      <c r="C27035" s="13">
        <v>198919</v>
      </c>
    </row>
    <row r="27036" spans="1:3" ht="15.75" hidden="1" customHeight="1">
      <c r="A27036" s="13" t="s">
        <v>283</v>
      </c>
      <c r="B27036" s="13">
        <v>1869</v>
      </c>
      <c r="C27036" s="13">
        <v>198752</v>
      </c>
    </row>
    <row r="27037" spans="1:3" ht="15.75" hidden="1" customHeight="1">
      <c r="A27037" s="13" t="s">
        <v>283</v>
      </c>
      <c r="B27037" s="13">
        <v>1870</v>
      </c>
      <c r="C27037" s="13">
        <v>198919</v>
      </c>
    </row>
    <row r="27038" spans="1:3" ht="15.75" hidden="1" customHeight="1">
      <c r="A27038" s="13" t="s">
        <v>283</v>
      </c>
      <c r="B27038" s="13">
        <v>1871</v>
      </c>
      <c r="C27038" s="13">
        <v>199422</v>
      </c>
    </row>
    <row r="27039" spans="1:3" ht="15.75" hidden="1" customHeight="1">
      <c r="A27039" s="13" t="s">
        <v>283</v>
      </c>
      <c r="B27039" s="13">
        <v>1872</v>
      </c>
      <c r="C27039" s="13">
        <v>200262</v>
      </c>
    </row>
    <row r="27040" spans="1:3" ht="15.75" hidden="1" customHeight="1">
      <c r="A27040" s="13" t="s">
        <v>283</v>
      </c>
      <c r="B27040" s="13">
        <v>1873</v>
      </c>
      <c r="C27040" s="13">
        <v>201440</v>
      </c>
    </row>
    <row r="27041" spans="1:3" ht="15.75" hidden="1" customHeight="1">
      <c r="A27041" s="13" t="s">
        <v>283</v>
      </c>
      <c r="B27041" s="13">
        <v>1874</v>
      </c>
      <c r="C27041" s="13">
        <v>202624</v>
      </c>
    </row>
    <row r="27042" spans="1:3" ht="15.75" hidden="1" customHeight="1">
      <c r="A27042" s="13" t="s">
        <v>283</v>
      </c>
      <c r="B27042" s="13">
        <v>1875</v>
      </c>
      <c r="C27042" s="13">
        <v>203816</v>
      </c>
    </row>
    <row r="27043" spans="1:3" ht="15.75" hidden="1" customHeight="1">
      <c r="A27043" s="13" t="s">
        <v>283</v>
      </c>
      <c r="B27043" s="13">
        <v>1876</v>
      </c>
      <c r="C27043" s="13">
        <v>205015</v>
      </c>
    </row>
    <row r="27044" spans="1:3" ht="15.75" hidden="1" customHeight="1">
      <c r="A27044" s="13" t="s">
        <v>283</v>
      </c>
      <c r="B27044" s="13">
        <v>1877</v>
      </c>
      <c r="C27044" s="13">
        <v>206221</v>
      </c>
    </row>
    <row r="27045" spans="1:3" ht="15.75" hidden="1" customHeight="1">
      <c r="A27045" s="13" t="s">
        <v>283</v>
      </c>
      <c r="B27045" s="13">
        <v>1878</v>
      </c>
      <c r="C27045" s="13">
        <v>207433</v>
      </c>
    </row>
    <row r="27046" spans="1:3" ht="15.75" hidden="1" customHeight="1">
      <c r="A27046" s="13" t="s">
        <v>283</v>
      </c>
      <c r="B27046" s="13">
        <v>1879</v>
      </c>
      <c r="C27046" s="13">
        <v>208426</v>
      </c>
    </row>
    <row r="27047" spans="1:3" ht="15.75" hidden="1" customHeight="1">
      <c r="A27047" s="13" t="s">
        <v>283</v>
      </c>
      <c r="B27047" s="13">
        <v>1880</v>
      </c>
      <c r="C27047" s="13">
        <v>209196</v>
      </c>
    </row>
    <row r="27048" spans="1:3" ht="15.75" hidden="1" customHeight="1">
      <c r="A27048" s="13" t="s">
        <v>283</v>
      </c>
      <c r="B27048" s="13">
        <v>1881</v>
      </c>
      <c r="C27048" s="13">
        <v>209742</v>
      </c>
    </row>
    <row r="27049" spans="1:3" ht="15.75" hidden="1" customHeight="1">
      <c r="A27049" s="13" t="s">
        <v>283</v>
      </c>
      <c r="B27049" s="13">
        <v>1882</v>
      </c>
      <c r="C27049" s="13">
        <v>210064</v>
      </c>
    </row>
    <row r="27050" spans="1:3" ht="15.75" hidden="1" customHeight="1">
      <c r="A27050" s="13" t="s">
        <v>283</v>
      </c>
      <c r="B27050" s="13">
        <v>1883</v>
      </c>
      <c r="C27050" s="13">
        <v>210160</v>
      </c>
    </row>
    <row r="27051" spans="1:3" ht="15.75" hidden="1" customHeight="1">
      <c r="A27051" s="13" t="s">
        <v>283</v>
      </c>
      <c r="B27051" s="13">
        <v>1884</v>
      </c>
      <c r="C27051" s="13">
        <v>210255</v>
      </c>
    </row>
    <row r="27052" spans="1:3" ht="15.75" hidden="1" customHeight="1">
      <c r="A27052" s="13" t="s">
        <v>283</v>
      </c>
      <c r="B27052" s="13">
        <v>1885</v>
      </c>
      <c r="C27052" s="13">
        <v>210351</v>
      </c>
    </row>
    <row r="27053" spans="1:3" ht="15.75" hidden="1" customHeight="1">
      <c r="A27053" s="13" t="s">
        <v>283</v>
      </c>
      <c r="B27053" s="13">
        <v>1886</v>
      </c>
      <c r="C27053" s="13">
        <v>210447</v>
      </c>
    </row>
    <row r="27054" spans="1:3" ht="15.75" hidden="1" customHeight="1">
      <c r="A27054" s="13" t="s">
        <v>283</v>
      </c>
      <c r="B27054" s="13">
        <v>1887</v>
      </c>
      <c r="C27054" s="13">
        <v>210543</v>
      </c>
    </row>
    <row r="27055" spans="1:3" ht="15.75" hidden="1" customHeight="1">
      <c r="A27055" s="13" t="s">
        <v>283</v>
      </c>
      <c r="B27055" s="13">
        <v>1888</v>
      </c>
      <c r="C27055" s="13">
        <v>210638</v>
      </c>
    </row>
    <row r="27056" spans="1:3" ht="15.75" hidden="1" customHeight="1">
      <c r="A27056" s="13" t="s">
        <v>283</v>
      </c>
      <c r="B27056" s="13">
        <v>1889</v>
      </c>
      <c r="C27056" s="13">
        <v>211189</v>
      </c>
    </row>
    <row r="27057" spans="1:3" ht="15.75" hidden="1" customHeight="1">
      <c r="A27057" s="13" t="s">
        <v>283</v>
      </c>
      <c r="B27057" s="13">
        <v>1890</v>
      </c>
      <c r="C27057" s="13">
        <v>212200</v>
      </c>
    </row>
    <row r="27058" spans="1:3" ht="15.75" hidden="1" customHeight="1">
      <c r="A27058" s="13" t="s">
        <v>283</v>
      </c>
      <c r="B27058" s="13">
        <v>1891</v>
      </c>
      <c r="C27058" s="13">
        <v>213676</v>
      </c>
    </row>
    <row r="27059" spans="1:3" ht="15.75" hidden="1" customHeight="1">
      <c r="A27059" s="13" t="s">
        <v>283</v>
      </c>
      <c r="B27059" s="13">
        <v>1892</v>
      </c>
      <c r="C27059" s="13">
        <v>215623</v>
      </c>
    </row>
    <row r="27060" spans="1:3" ht="15.75" hidden="1" customHeight="1">
      <c r="A27060" s="13" t="s">
        <v>283</v>
      </c>
      <c r="B27060" s="13">
        <v>1893</v>
      </c>
      <c r="C27060" s="13">
        <v>218047</v>
      </c>
    </row>
    <row r="27061" spans="1:3" ht="15.75" hidden="1" customHeight="1">
      <c r="A27061" s="13" t="s">
        <v>283</v>
      </c>
      <c r="B27061" s="13">
        <v>1894</v>
      </c>
      <c r="C27061" s="13">
        <v>220498</v>
      </c>
    </row>
    <row r="27062" spans="1:3" ht="15.75" hidden="1" customHeight="1">
      <c r="A27062" s="13" t="s">
        <v>283</v>
      </c>
      <c r="B27062" s="13">
        <v>1895</v>
      </c>
      <c r="C27062" s="13">
        <v>222976</v>
      </c>
    </row>
    <row r="27063" spans="1:3" ht="15.75" hidden="1" customHeight="1">
      <c r="A27063" s="13" t="s">
        <v>283</v>
      </c>
      <c r="B27063" s="13">
        <v>1896</v>
      </c>
      <c r="C27063" s="13">
        <v>225482</v>
      </c>
    </row>
    <row r="27064" spans="1:3" ht="15.75" hidden="1" customHeight="1">
      <c r="A27064" s="13" t="s">
        <v>283</v>
      </c>
      <c r="B27064" s="13">
        <v>1897</v>
      </c>
      <c r="C27064" s="13">
        <v>228017</v>
      </c>
    </row>
    <row r="27065" spans="1:3" ht="15.75" hidden="1" customHeight="1">
      <c r="A27065" s="13" t="s">
        <v>283</v>
      </c>
      <c r="B27065" s="13">
        <v>1898</v>
      </c>
      <c r="C27065" s="13">
        <v>230579</v>
      </c>
    </row>
    <row r="27066" spans="1:3" ht="15.75" hidden="1" customHeight="1">
      <c r="A27066" s="13" t="s">
        <v>283</v>
      </c>
      <c r="B27066" s="13">
        <v>1899</v>
      </c>
      <c r="C27066" s="13">
        <v>233099</v>
      </c>
    </row>
    <row r="27067" spans="1:3" ht="15.75" hidden="1" customHeight="1">
      <c r="A27067" s="13" t="s">
        <v>283</v>
      </c>
      <c r="B27067" s="13">
        <v>1900</v>
      </c>
      <c r="C27067" s="13">
        <v>235574</v>
      </c>
    </row>
    <row r="27068" spans="1:3" ht="15.75" hidden="1" customHeight="1">
      <c r="A27068" s="13" t="s">
        <v>283</v>
      </c>
      <c r="B27068" s="13">
        <v>1901</v>
      </c>
      <c r="C27068" s="13">
        <v>238004</v>
      </c>
    </row>
    <row r="27069" spans="1:3" ht="15.75" hidden="1" customHeight="1">
      <c r="A27069" s="13" t="s">
        <v>283</v>
      </c>
      <c r="B27069" s="13">
        <v>1902</v>
      </c>
      <c r="C27069" s="13">
        <v>240386</v>
      </c>
    </row>
    <row r="27070" spans="1:3" ht="15.75" hidden="1" customHeight="1">
      <c r="A27070" s="13" t="s">
        <v>283</v>
      </c>
      <c r="B27070" s="13">
        <v>1903</v>
      </c>
      <c r="C27070" s="13">
        <v>242721</v>
      </c>
    </row>
    <row r="27071" spans="1:3" ht="15.75" hidden="1" customHeight="1">
      <c r="A27071" s="13" t="s">
        <v>283</v>
      </c>
      <c r="B27071" s="13">
        <v>1904</v>
      </c>
      <c r="C27071" s="13">
        <v>245078</v>
      </c>
    </row>
    <row r="27072" spans="1:3" ht="15.75" hidden="1" customHeight="1">
      <c r="A27072" s="13" t="s">
        <v>283</v>
      </c>
      <c r="B27072" s="13">
        <v>1905</v>
      </c>
      <c r="C27072" s="13">
        <v>247458</v>
      </c>
    </row>
    <row r="27073" spans="1:3" ht="15.75" hidden="1" customHeight="1">
      <c r="A27073" s="13" t="s">
        <v>283</v>
      </c>
      <c r="B27073" s="13">
        <v>1906</v>
      </c>
      <c r="C27073" s="13">
        <v>249862</v>
      </c>
    </row>
    <row r="27074" spans="1:3" ht="15.75" hidden="1" customHeight="1">
      <c r="A27074" s="13" t="s">
        <v>283</v>
      </c>
      <c r="B27074" s="13">
        <v>1907</v>
      </c>
      <c r="C27074" s="13">
        <v>252288</v>
      </c>
    </row>
    <row r="27075" spans="1:3" ht="15.75" hidden="1" customHeight="1">
      <c r="A27075" s="13" t="s">
        <v>283</v>
      </c>
      <c r="B27075" s="13">
        <v>1908</v>
      </c>
      <c r="C27075" s="13">
        <v>254738</v>
      </c>
    </row>
    <row r="27076" spans="1:3" ht="15.75" hidden="1" customHeight="1">
      <c r="A27076" s="13" t="s">
        <v>283</v>
      </c>
      <c r="B27076" s="13">
        <v>1909</v>
      </c>
      <c r="C27076" s="13">
        <v>256884</v>
      </c>
    </row>
    <row r="27077" spans="1:3" ht="15.75" hidden="1" customHeight="1">
      <c r="A27077" s="13" t="s">
        <v>283</v>
      </c>
      <c r="B27077" s="13">
        <v>1910</v>
      </c>
      <c r="C27077" s="13">
        <v>258721</v>
      </c>
    </row>
    <row r="27078" spans="1:3" ht="15.75" hidden="1" customHeight="1">
      <c r="A27078" s="13" t="s">
        <v>283</v>
      </c>
      <c r="B27078" s="13">
        <v>1911</v>
      </c>
      <c r="C27078" s="13">
        <v>260245</v>
      </c>
    </row>
    <row r="27079" spans="1:3" ht="15.75" hidden="1" customHeight="1">
      <c r="A27079" s="13" t="s">
        <v>283</v>
      </c>
      <c r="B27079" s="13">
        <v>1912</v>
      </c>
      <c r="C27079" s="13">
        <v>261452</v>
      </c>
    </row>
    <row r="27080" spans="1:3" ht="15.75" hidden="1" customHeight="1">
      <c r="A27080" s="13" t="s">
        <v>283</v>
      </c>
      <c r="B27080" s="13">
        <v>1913</v>
      </c>
      <c r="C27080" s="13">
        <v>262338</v>
      </c>
    </row>
    <row r="27081" spans="1:3" ht="15.75" hidden="1" customHeight="1">
      <c r="A27081" s="13" t="s">
        <v>283</v>
      </c>
      <c r="B27081" s="13">
        <v>1914</v>
      </c>
      <c r="C27081" s="13">
        <v>263227</v>
      </c>
    </row>
    <row r="27082" spans="1:3" ht="15.75" hidden="1" customHeight="1">
      <c r="A27082" s="13" t="s">
        <v>283</v>
      </c>
      <c r="B27082" s="13">
        <v>1915</v>
      </c>
      <c r="C27082" s="13">
        <v>264119</v>
      </c>
    </row>
    <row r="27083" spans="1:3" ht="15.75" hidden="1" customHeight="1">
      <c r="A27083" s="13" t="s">
        <v>283</v>
      </c>
      <c r="B27083" s="13">
        <v>1916</v>
      </c>
      <c r="C27083" s="13">
        <v>265014</v>
      </c>
    </row>
    <row r="27084" spans="1:3" ht="15.75" hidden="1" customHeight="1">
      <c r="A27084" s="13" t="s">
        <v>283</v>
      </c>
      <c r="B27084" s="13">
        <v>1917</v>
      </c>
      <c r="C27084" s="13">
        <v>265912</v>
      </c>
    </row>
    <row r="27085" spans="1:3" ht="15.75" hidden="1" customHeight="1">
      <c r="A27085" s="13" t="s">
        <v>283</v>
      </c>
      <c r="B27085" s="13">
        <v>1918</v>
      </c>
      <c r="C27085" s="13">
        <v>266818</v>
      </c>
    </row>
    <row r="27086" spans="1:3" ht="15.75" hidden="1" customHeight="1">
      <c r="A27086" s="13" t="s">
        <v>283</v>
      </c>
      <c r="B27086" s="13">
        <v>1919</v>
      </c>
      <c r="C27086" s="13">
        <v>268134</v>
      </c>
    </row>
    <row r="27087" spans="1:3" ht="15.75" hidden="1" customHeight="1">
      <c r="A27087" s="13" t="s">
        <v>283</v>
      </c>
      <c r="B27087" s="13">
        <v>1920</v>
      </c>
      <c r="C27087" s="13">
        <v>269864</v>
      </c>
    </row>
    <row r="27088" spans="1:3" ht="15.75" hidden="1" customHeight="1">
      <c r="A27088" s="13" t="s">
        <v>283</v>
      </c>
      <c r="B27088" s="13">
        <v>1921</v>
      </c>
      <c r="C27088" s="13">
        <v>272016</v>
      </c>
    </row>
    <row r="27089" spans="1:3" ht="15.75" hidden="1" customHeight="1">
      <c r="A27089" s="13" t="s">
        <v>283</v>
      </c>
      <c r="B27089" s="13">
        <v>1922</v>
      </c>
      <c r="C27089" s="13">
        <v>274594</v>
      </c>
    </row>
    <row r="27090" spans="1:3" ht="15.75" hidden="1" customHeight="1">
      <c r="A27090" s="13" t="s">
        <v>283</v>
      </c>
      <c r="B27090" s="13">
        <v>1923</v>
      </c>
      <c r="C27090" s="13">
        <v>277606</v>
      </c>
    </row>
    <row r="27091" spans="1:3" ht="15.75" hidden="1" customHeight="1">
      <c r="A27091" s="13" t="s">
        <v>283</v>
      </c>
      <c r="B27091" s="13">
        <v>1924</v>
      </c>
      <c r="C27091" s="13">
        <v>280650</v>
      </c>
    </row>
    <row r="27092" spans="1:3" ht="15.75" hidden="1" customHeight="1">
      <c r="A27092" s="13" t="s">
        <v>283</v>
      </c>
      <c r="B27092" s="13">
        <v>1925</v>
      </c>
      <c r="C27092" s="13">
        <v>283728</v>
      </c>
    </row>
    <row r="27093" spans="1:3" ht="15.75" hidden="1" customHeight="1">
      <c r="A27093" s="13" t="s">
        <v>283</v>
      </c>
      <c r="B27093" s="13">
        <v>1926</v>
      </c>
      <c r="C27093" s="13">
        <v>286839</v>
      </c>
    </row>
    <row r="27094" spans="1:3" ht="15.75" hidden="1" customHeight="1">
      <c r="A27094" s="13" t="s">
        <v>283</v>
      </c>
      <c r="B27094" s="13">
        <v>1927</v>
      </c>
      <c r="C27094" s="13">
        <v>289985</v>
      </c>
    </row>
    <row r="27095" spans="1:3" ht="15.75" hidden="1" customHeight="1">
      <c r="A27095" s="13" t="s">
        <v>283</v>
      </c>
      <c r="B27095" s="13">
        <v>1928</v>
      </c>
      <c r="C27095" s="13">
        <v>293165</v>
      </c>
    </row>
    <row r="27096" spans="1:3" ht="15.75" hidden="1" customHeight="1">
      <c r="A27096" s="13" t="s">
        <v>283</v>
      </c>
      <c r="B27096" s="13">
        <v>1929</v>
      </c>
      <c r="C27096" s="13">
        <v>295743</v>
      </c>
    </row>
    <row r="27097" spans="1:3" ht="15.75" hidden="1" customHeight="1">
      <c r="A27097" s="13" t="s">
        <v>283</v>
      </c>
      <c r="B27097" s="13">
        <v>1930</v>
      </c>
      <c r="C27097" s="13">
        <v>297712</v>
      </c>
    </row>
    <row r="27098" spans="1:3" ht="15.75" hidden="1" customHeight="1">
      <c r="A27098" s="13" t="s">
        <v>283</v>
      </c>
      <c r="B27098" s="13">
        <v>1931</v>
      </c>
      <c r="C27098" s="13">
        <v>299065</v>
      </c>
    </row>
    <row r="27099" spans="1:3" ht="15.75" hidden="1" customHeight="1">
      <c r="A27099" s="13" t="s">
        <v>283</v>
      </c>
      <c r="B27099" s="13">
        <v>1932</v>
      </c>
      <c r="C27099" s="13">
        <v>299795</v>
      </c>
    </row>
    <row r="27100" spans="1:3" ht="15.75" hidden="1" customHeight="1">
      <c r="A27100" s="13" t="s">
        <v>283</v>
      </c>
      <c r="B27100" s="13">
        <v>1933</v>
      </c>
      <c r="C27100" s="13">
        <v>299894</v>
      </c>
    </row>
    <row r="27101" spans="1:3" ht="15.75" hidden="1" customHeight="1">
      <c r="A27101" s="13" t="s">
        <v>283</v>
      </c>
      <c r="B27101" s="13">
        <v>1934</v>
      </c>
      <c r="C27101" s="13">
        <v>299994</v>
      </c>
    </row>
    <row r="27102" spans="1:3" ht="15.75" hidden="1" customHeight="1">
      <c r="A27102" s="13" t="s">
        <v>283</v>
      </c>
      <c r="B27102" s="13">
        <v>1935</v>
      </c>
      <c r="C27102" s="13">
        <v>300094</v>
      </c>
    </row>
    <row r="27103" spans="1:3" ht="15.75" hidden="1" customHeight="1">
      <c r="A27103" s="13" t="s">
        <v>283</v>
      </c>
      <c r="B27103" s="13">
        <v>1936</v>
      </c>
      <c r="C27103" s="13">
        <v>300194</v>
      </c>
    </row>
    <row r="27104" spans="1:3" ht="15.75" hidden="1" customHeight="1">
      <c r="A27104" s="13" t="s">
        <v>283</v>
      </c>
      <c r="B27104" s="13">
        <v>1937</v>
      </c>
      <c r="C27104" s="13">
        <v>300294</v>
      </c>
    </row>
    <row r="27105" spans="1:4" ht="15.75" hidden="1" customHeight="1">
      <c r="A27105" s="13" t="s">
        <v>283</v>
      </c>
      <c r="B27105" s="13">
        <v>1938</v>
      </c>
      <c r="C27105" s="13">
        <v>300394</v>
      </c>
    </row>
    <row r="27106" spans="1:4" ht="15.75" hidden="1" customHeight="1">
      <c r="A27106" s="13" t="s">
        <v>283</v>
      </c>
      <c r="B27106" s="13">
        <v>1939</v>
      </c>
      <c r="C27106" s="13">
        <v>300365</v>
      </c>
    </row>
    <row r="27107" spans="1:4" ht="15.75" hidden="1" customHeight="1">
      <c r="A27107" s="13" t="s">
        <v>283</v>
      </c>
      <c r="B27107" s="13">
        <v>1940</v>
      </c>
      <c r="C27107" s="13">
        <v>300207</v>
      </c>
    </row>
    <row r="27108" spans="1:4" ht="15.75" hidden="1" customHeight="1">
      <c r="A27108" s="13" t="s">
        <v>283</v>
      </c>
      <c r="B27108" s="13">
        <v>1941</v>
      </c>
      <c r="C27108" s="13">
        <v>299921</v>
      </c>
    </row>
    <row r="27109" spans="1:4" ht="15.75" hidden="1" customHeight="1">
      <c r="A27109" s="13" t="s">
        <v>283</v>
      </c>
      <c r="B27109" s="13">
        <v>1942</v>
      </c>
      <c r="C27109" s="13">
        <v>299506</v>
      </c>
    </row>
    <row r="27110" spans="1:4" ht="15.75" hidden="1" customHeight="1">
      <c r="A27110" s="13" t="s">
        <v>283</v>
      </c>
      <c r="B27110" s="13">
        <v>1943</v>
      </c>
      <c r="C27110" s="13">
        <v>298963</v>
      </c>
    </row>
    <row r="27111" spans="1:4" ht="15.75" hidden="1" customHeight="1">
      <c r="A27111" s="13" t="s">
        <v>283</v>
      </c>
      <c r="B27111" s="13">
        <v>1944</v>
      </c>
      <c r="C27111" s="13">
        <v>298421</v>
      </c>
    </row>
    <row r="27112" spans="1:4" ht="15.75" hidden="1" customHeight="1">
      <c r="A27112" s="13" t="s">
        <v>283</v>
      </c>
      <c r="B27112" s="13">
        <v>1945</v>
      </c>
      <c r="C27112" s="13">
        <v>297880</v>
      </c>
      <c r="D27112" s="13">
        <v>2.5000000000000001E-2</v>
      </c>
    </row>
    <row r="27113" spans="1:4" ht="15.75" hidden="1" customHeight="1">
      <c r="A27113" s="13" t="s">
        <v>283</v>
      </c>
      <c r="B27113" s="13">
        <v>1946</v>
      </c>
      <c r="C27113" s="13">
        <v>297340</v>
      </c>
      <c r="D27113" s="13">
        <v>3.5999999999999997E-2</v>
      </c>
    </row>
    <row r="27114" spans="1:4" ht="15.75" hidden="1" customHeight="1">
      <c r="A27114" s="13" t="s">
        <v>283</v>
      </c>
      <c r="B27114" s="13">
        <v>1947</v>
      </c>
      <c r="C27114" s="13">
        <v>296801</v>
      </c>
      <c r="D27114" s="13">
        <v>4.3999999999999997E-2</v>
      </c>
    </row>
    <row r="27115" spans="1:4" ht="15.75" hidden="1" customHeight="1">
      <c r="A27115" s="13" t="s">
        <v>283</v>
      </c>
      <c r="B27115" s="13">
        <v>1948</v>
      </c>
      <c r="C27115" s="13">
        <v>296262</v>
      </c>
      <c r="D27115" s="13">
        <v>5.0999999999999997E-2</v>
      </c>
    </row>
    <row r="27116" spans="1:4" ht="15.75" hidden="1" customHeight="1">
      <c r="A27116" s="13" t="s">
        <v>283</v>
      </c>
      <c r="B27116" s="13">
        <v>1949</v>
      </c>
      <c r="C27116" s="13">
        <v>296190</v>
      </c>
      <c r="D27116" s="13">
        <v>5.8000000000000003E-2</v>
      </c>
    </row>
    <row r="27117" spans="1:4" ht="15.75" hidden="1" customHeight="1">
      <c r="A27117" s="13" t="s">
        <v>283</v>
      </c>
      <c r="B27117" s="13">
        <v>1950</v>
      </c>
      <c r="C27117" s="13">
        <v>296589</v>
      </c>
      <c r="D27117" s="13">
        <v>7.4189999999999996</v>
      </c>
    </row>
    <row r="27118" spans="1:4" ht="15.75" hidden="1" customHeight="1">
      <c r="A27118" s="13" t="s">
        <v>283</v>
      </c>
      <c r="B27118" s="13">
        <v>1951</v>
      </c>
      <c r="C27118" s="13">
        <v>298220</v>
      </c>
      <c r="D27118" s="13">
        <v>9.0090000000000003</v>
      </c>
    </row>
    <row r="27119" spans="1:4" ht="15.75" hidden="1" customHeight="1">
      <c r="A27119" s="13" t="s">
        <v>283</v>
      </c>
      <c r="B27119" s="13">
        <v>1952</v>
      </c>
      <c r="C27119" s="13">
        <v>300064</v>
      </c>
      <c r="D27119" s="13">
        <v>9.4009999999999998</v>
      </c>
    </row>
    <row r="27120" spans="1:4" ht="15.75" hidden="1" customHeight="1">
      <c r="A27120" s="13" t="s">
        <v>283</v>
      </c>
      <c r="B27120" s="13">
        <v>1953</v>
      </c>
      <c r="C27120" s="13">
        <v>301764</v>
      </c>
      <c r="D27120" s="13">
        <v>8.6539999999999999</v>
      </c>
    </row>
    <row r="27121" spans="1:4" ht="15.75" hidden="1" customHeight="1">
      <c r="A27121" s="13" t="s">
        <v>283</v>
      </c>
      <c r="B27121" s="13">
        <v>1954</v>
      </c>
      <c r="C27121" s="13">
        <v>303514</v>
      </c>
      <c r="D27121" s="13">
        <v>8.782</v>
      </c>
    </row>
    <row r="27122" spans="1:4" ht="15.75" hidden="1" customHeight="1">
      <c r="A27122" s="13" t="s">
        <v>283</v>
      </c>
      <c r="B27122" s="13">
        <v>1955</v>
      </c>
      <c r="C27122" s="13">
        <v>305521</v>
      </c>
      <c r="D27122" s="13">
        <v>9.8849999999999998</v>
      </c>
    </row>
    <row r="27123" spans="1:4" ht="15.75" hidden="1" customHeight="1">
      <c r="A27123" s="13" t="s">
        <v>283</v>
      </c>
      <c r="B27123" s="13">
        <v>1956</v>
      </c>
      <c r="C27123" s="13">
        <v>307264</v>
      </c>
      <c r="D27123" s="13">
        <v>10.368</v>
      </c>
    </row>
    <row r="27124" spans="1:4" ht="15.75" hidden="1" customHeight="1">
      <c r="A27124" s="13" t="s">
        <v>283</v>
      </c>
      <c r="B27124" s="13">
        <v>1957</v>
      </c>
      <c r="C27124" s="13">
        <v>308849</v>
      </c>
      <c r="D27124" s="13">
        <v>10.837</v>
      </c>
    </row>
    <row r="27125" spans="1:4" ht="15.75" hidden="1" customHeight="1">
      <c r="A27125" s="13" t="s">
        <v>283</v>
      </c>
      <c r="B27125" s="13">
        <v>1958</v>
      </c>
      <c r="C27125" s="13">
        <v>310587</v>
      </c>
      <c r="D27125" s="13">
        <v>10.086</v>
      </c>
    </row>
    <row r="27126" spans="1:4" ht="15.75" hidden="1" customHeight="1">
      <c r="A27126" s="13" t="s">
        <v>283</v>
      </c>
      <c r="B27126" s="13">
        <v>1959</v>
      </c>
      <c r="C27126" s="13">
        <v>312509</v>
      </c>
      <c r="D27126" s="13">
        <v>10.42</v>
      </c>
    </row>
    <row r="27127" spans="1:4" ht="15.75" hidden="1" customHeight="1">
      <c r="A27127" s="13" t="s">
        <v>283</v>
      </c>
      <c r="B27127" s="13">
        <v>1960</v>
      </c>
      <c r="C27127" s="13">
        <v>314170</v>
      </c>
      <c r="D27127" s="13">
        <v>11.507999999999999</v>
      </c>
    </row>
    <row r="27128" spans="1:4" ht="15.75" hidden="1" customHeight="1">
      <c r="A27128" s="13" t="s">
        <v>283</v>
      </c>
      <c r="B27128" s="13">
        <v>1961</v>
      </c>
      <c r="C27128" s="13">
        <v>316593</v>
      </c>
      <c r="D27128" s="13">
        <v>11.581</v>
      </c>
    </row>
    <row r="27129" spans="1:4" ht="15.75" hidden="1" customHeight="1">
      <c r="A27129" s="13" t="s">
        <v>283</v>
      </c>
      <c r="B27129" s="13">
        <v>1962</v>
      </c>
      <c r="C27129" s="13">
        <v>319858</v>
      </c>
      <c r="D27129" s="13">
        <v>11.541</v>
      </c>
    </row>
    <row r="27130" spans="1:4" ht="15.75" hidden="1" customHeight="1">
      <c r="A27130" s="13" t="s">
        <v>283</v>
      </c>
      <c r="B27130" s="13">
        <v>1963</v>
      </c>
      <c r="C27130" s="13">
        <v>323015</v>
      </c>
      <c r="D27130" s="13">
        <v>11.438000000000001</v>
      </c>
    </row>
    <row r="27131" spans="1:4" ht="15.75" hidden="1" customHeight="1">
      <c r="A27131" s="13" t="s">
        <v>283</v>
      </c>
      <c r="B27131" s="13">
        <v>1964</v>
      </c>
      <c r="C27131" s="13">
        <v>326372</v>
      </c>
      <c r="D27131" s="13">
        <v>12.295999999999999</v>
      </c>
    </row>
    <row r="27132" spans="1:4" ht="15.75" hidden="1" customHeight="1">
      <c r="A27132" s="13" t="s">
        <v>283</v>
      </c>
      <c r="B27132" s="13">
        <v>1965</v>
      </c>
      <c r="C27132" s="13">
        <v>329793</v>
      </c>
      <c r="D27132" s="13">
        <v>12.193</v>
      </c>
    </row>
    <row r="27133" spans="1:4" ht="15.75" hidden="1" customHeight="1">
      <c r="A27133" s="13" t="s">
        <v>283</v>
      </c>
      <c r="B27133" s="13">
        <v>1966</v>
      </c>
      <c r="C27133" s="13">
        <v>333135</v>
      </c>
      <c r="D27133" s="13">
        <v>11.61</v>
      </c>
    </row>
    <row r="27134" spans="1:4" ht="15.75" hidden="1" customHeight="1">
      <c r="A27134" s="13" t="s">
        <v>283</v>
      </c>
      <c r="B27134" s="13">
        <v>1967</v>
      </c>
      <c r="C27134" s="13">
        <v>335567</v>
      </c>
      <c r="D27134" s="13">
        <v>11.35</v>
      </c>
    </row>
    <row r="27135" spans="1:4" ht="15.75" hidden="1" customHeight="1">
      <c r="A27135" s="13" t="s">
        <v>283</v>
      </c>
      <c r="B27135" s="13">
        <v>1968</v>
      </c>
      <c r="C27135" s="13">
        <v>337057</v>
      </c>
      <c r="D27135" s="13">
        <v>12.259</v>
      </c>
    </row>
    <row r="27136" spans="1:4" ht="15.75" hidden="1" customHeight="1">
      <c r="A27136" s="13" t="s">
        <v>283</v>
      </c>
      <c r="B27136" s="13">
        <v>1969</v>
      </c>
      <c r="C27136" s="13">
        <v>338287</v>
      </c>
      <c r="D27136" s="13">
        <v>13.182</v>
      </c>
    </row>
    <row r="27137" spans="1:4" ht="15.75" hidden="1" customHeight="1">
      <c r="A27137" s="13" t="s">
        <v>283</v>
      </c>
      <c r="B27137" s="13">
        <v>1970</v>
      </c>
      <c r="C27137" s="13">
        <v>339354</v>
      </c>
      <c r="D27137" s="13">
        <v>13.734999999999999</v>
      </c>
    </row>
    <row r="27138" spans="1:4" ht="15.75" hidden="1" customHeight="1">
      <c r="A27138" s="13" t="s">
        <v>283</v>
      </c>
      <c r="B27138" s="13">
        <v>1971</v>
      </c>
      <c r="C27138" s="13">
        <v>341980</v>
      </c>
      <c r="D27138" s="13">
        <v>13.194000000000001</v>
      </c>
    </row>
    <row r="27139" spans="1:4" ht="15.75" hidden="1" customHeight="1">
      <c r="A27139" s="13" t="s">
        <v>283</v>
      </c>
      <c r="B27139" s="13">
        <v>1972</v>
      </c>
      <c r="C27139" s="13">
        <v>346083</v>
      </c>
      <c r="D27139" s="13">
        <v>13.493</v>
      </c>
    </row>
    <row r="27140" spans="1:4" ht="15.75" hidden="1" customHeight="1">
      <c r="A27140" s="13" t="s">
        <v>283</v>
      </c>
      <c r="B27140" s="13">
        <v>1973</v>
      </c>
      <c r="C27140" s="13">
        <v>349199</v>
      </c>
      <c r="D27140" s="13">
        <v>14.175000000000001</v>
      </c>
    </row>
    <row r="27141" spans="1:4" ht="15.75" hidden="1" customHeight="1">
      <c r="A27141" s="13" t="s">
        <v>283</v>
      </c>
      <c r="B27141" s="13">
        <v>1974</v>
      </c>
      <c r="C27141" s="13">
        <v>351397</v>
      </c>
      <c r="D27141" s="13">
        <v>14.423999999999999</v>
      </c>
    </row>
    <row r="27142" spans="1:4" ht="15.75" hidden="1" customHeight="1">
      <c r="A27142" s="13" t="s">
        <v>283</v>
      </c>
      <c r="B27142" s="13">
        <v>1975</v>
      </c>
      <c r="C27142" s="13">
        <v>353675</v>
      </c>
      <c r="D27142" s="13">
        <v>11.864000000000001</v>
      </c>
    </row>
    <row r="27143" spans="1:4" ht="15.75" hidden="1" customHeight="1">
      <c r="A27143" s="13" t="s">
        <v>283</v>
      </c>
      <c r="B27143" s="13">
        <v>1976</v>
      </c>
      <c r="C27143" s="13">
        <v>355900</v>
      </c>
      <c r="D27143" s="13">
        <v>11.862</v>
      </c>
    </row>
    <row r="27144" spans="1:4" ht="15.75" hidden="1" customHeight="1">
      <c r="A27144" s="13" t="s">
        <v>283</v>
      </c>
      <c r="B27144" s="13">
        <v>1977</v>
      </c>
      <c r="C27144" s="13">
        <v>358272</v>
      </c>
      <c r="D27144" s="13">
        <v>10.954000000000001</v>
      </c>
    </row>
    <row r="27145" spans="1:4" ht="15.75" hidden="1" customHeight="1">
      <c r="A27145" s="13" t="s">
        <v>283</v>
      </c>
      <c r="B27145" s="13">
        <v>1978</v>
      </c>
      <c r="C27145" s="13">
        <v>361075</v>
      </c>
      <c r="D27145" s="13">
        <v>11.881</v>
      </c>
    </row>
    <row r="27146" spans="1:4" ht="15.75" hidden="1" customHeight="1">
      <c r="A27146" s="13" t="s">
        <v>283</v>
      </c>
      <c r="B27146" s="13">
        <v>1979</v>
      </c>
      <c r="C27146" s="13">
        <v>362940</v>
      </c>
      <c r="D27146" s="13">
        <v>12.162000000000001</v>
      </c>
    </row>
    <row r="27147" spans="1:4" ht="15.75" hidden="1" customHeight="1">
      <c r="A27147" s="13" t="s">
        <v>283</v>
      </c>
      <c r="B27147" s="13">
        <v>1980</v>
      </c>
      <c r="C27147" s="13">
        <v>363745</v>
      </c>
      <c r="D27147" s="13">
        <v>11.074</v>
      </c>
    </row>
    <row r="27148" spans="1:4" ht="15.75" hidden="1" customHeight="1">
      <c r="A27148" s="13" t="s">
        <v>283</v>
      </c>
      <c r="B27148" s="13">
        <v>1981</v>
      </c>
      <c r="C27148" s="13">
        <v>364484</v>
      </c>
      <c r="D27148" s="13">
        <v>9.4860000000000007</v>
      </c>
    </row>
    <row r="27149" spans="1:4" ht="15.75" hidden="1" customHeight="1">
      <c r="A27149" s="13" t="s">
        <v>283</v>
      </c>
      <c r="B27149" s="13">
        <v>1982</v>
      </c>
      <c r="C27149" s="13">
        <v>365027</v>
      </c>
      <c r="D27149" s="13">
        <v>8.9239999999999995</v>
      </c>
    </row>
    <row r="27150" spans="1:4" ht="15.75" hidden="1" customHeight="1">
      <c r="A27150" s="13" t="s">
        <v>283</v>
      </c>
      <c r="B27150" s="13">
        <v>1983</v>
      </c>
      <c r="C27150" s="13">
        <v>365448</v>
      </c>
      <c r="D27150" s="13">
        <v>8.3640000000000008</v>
      </c>
    </row>
    <row r="27151" spans="1:4" ht="15.75" hidden="1" customHeight="1">
      <c r="A27151" s="13" t="s">
        <v>283</v>
      </c>
      <c r="B27151" s="13">
        <v>1984</v>
      </c>
      <c r="C27151" s="13">
        <v>365787</v>
      </c>
      <c r="D27151" s="13">
        <v>9.0039999999999996</v>
      </c>
    </row>
    <row r="27152" spans="1:4" ht="15.75" hidden="1" customHeight="1">
      <c r="A27152" s="13" t="s">
        <v>283</v>
      </c>
      <c r="B27152" s="13">
        <v>1985</v>
      </c>
      <c r="C27152" s="13">
        <v>366471</v>
      </c>
      <c r="D27152" s="13">
        <v>9.2370000000000001</v>
      </c>
    </row>
    <row r="27153" spans="1:4" ht="15.75" hidden="1" customHeight="1">
      <c r="A27153" s="13" t="s">
        <v>283</v>
      </c>
      <c r="B27153" s="13">
        <v>1986</v>
      </c>
      <c r="C27153" s="13">
        <v>368179</v>
      </c>
      <c r="D27153" s="13">
        <v>9.1110000000000007</v>
      </c>
    </row>
    <row r="27154" spans="1:4" ht="15.75" hidden="1" customHeight="1">
      <c r="A27154" s="13" t="s">
        <v>283</v>
      </c>
      <c r="B27154" s="13">
        <v>1987</v>
      </c>
      <c r="C27154" s="13">
        <v>370536</v>
      </c>
      <c r="D27154" s="13">
        <v>8.8119999999999994</v>
      </c>
    </row>
    <row r="27155" spans="1:4" ht="15.75" hidden="1" customHeight="1">
      <c r="A27155" s="13" t="s">
        <v>283</v>
      </c>
      <c r="B27155" s="13">
        <v>1988</v>
      </c>
      <c r="C27155" s="13">
        <v>373436</v>
      </c>
      <c r="D27155" s="13">
        <v>9.1</v>
      </c>
    </row>
    <row r="27156" spans="1:4" ht="15.75" hidden="1" customHeight="1">
      <c r="A27156" s="13" t="s">
        <v>283</v>
      </c>
      <c r="B27156" s="13">
        <v>1989</v>
      </c>
      <c r="C27156" s="13">
        <v>376960</v>
      </c>
      <c r="D27156" s="13">
        <v>9.8460000000000001</v>
      </c>
    </row>
    <row r="27157" spans="1:4" ht="15.75" hidden="1" customHeight="1">
      <c r="A27157" s="13" t="s">
        <v>283</v>
      </c>
      <c r="B27157" s="13">
        <v>1990</v>
      </c>
      <c r="C27157" s="13">
        <v>381275</v>
      </c>
      <c r="D27157" s="13">
        <v>11.823</v>
      </c>
    </row>
    <row r="27158" spans="1:4" ht="15.75" hidden="1" customHeight="1">
      <c r="A27158" s="13" t="s">
        <v>283</v>
      </c>
      <c r="B27158" s="13">
        <v>1991</v>
      </c>
      <c r="C27158" s="13">
        <v>386405</v>
      </c>
      <c r="D27158" s="13">
        <v>12.443</v>
      </c>
    </row>
    <row r="27159" spans="1:4" ht="15.75" hidden="1" customHeight="1">
      <c r="A27159" s="13" t="s">
        <v>283</v>
      </c>
      <c r="B27159" s="13">
        <v>1992</v>
      </c>
      <c r="C27159" s="13">
        <v>391524</v>
      </c>
      <c r="D27159" s="13">
        <v>12.21</v>
      </c>
    </row>
    <row r="27160" spans="1:4" ht="15.75" hidden="1" customHeight="1">
      <c r="A27160" s="13" t="s">
        <v>283</v>
      </c>
      <c r="B27160" s="13">
        <v>1993</v>
      </c>
      <c r="C27160" s="13">
        <v>396705</v>
      </c>
      <c r="D27160" s="13">
        <v>12.355</v>
      </c>
    </row>
    <row r="27161" spans="1:4" ht="15.75" hidden="1" customHeight="1">
      <c r="A27161" s="13" t="s">
        <v>283</v>
      </c>
      <c r="B27161" s="13">
        <v>1994</v>
      </c>
      <c r="C27161" s="13">
        <v>402049</v>
      </c>
      <c r="D27161" s="13">
        <v>11.542</v>
      </c>
    </row>
    <row r="27162" spans="1:4" ht="15.75" hidden="1" customHeight="1">
      <c r="A27162" s="13" t="s">
        <v>283</v>
      </c>
      <c r="B27162" s="13">
        <v>1995</v>
      </c>
      <c r="C27162" s="13">
        <v>407639</v>
      </c>
      <c r="D27162" s="13">
        <v>9.1519999999999992</v>
      </c>
    </row>
    <row r="27163" spans="1:4" ht="15.75" hidden="1" customHeight="1">
      <c r="A27163" s="13" t="s">
        <v>283</v>
      </c>
      <c r="B27163" s="13">
        <v>1996</v>
      </c>
      <c r="C27163" s="13">
        <v>413202</v>
      </c>
      <c r="D27163" s="13">
        <v>9.202</v>
      </c>
    </row>
    <row r="27164" spans="1:4" ht="15.75" hidden="1" customHeight="1">
      <c r="A27164" s="13" t="s">
        <v>283</v>
      </c>
      <c r="B27164" s="13">
        <v>1997</v>
      </c>
      <c r="C27164" s="13">
        <v>418413</v>
      </c>
      <c r="D27164" s="13">
        <v>8.5540000000000003</v>
      </c>
    </row>
    <row r="27165" spans="1:4" ht="15.75" hidden="1" customHeight="1">
      <c r="A27165" s="13" t="s">
        <v>283</v>
      </c>
      <c r="B27165" s="13">
        <v>1998</v>
      </c>
      <c r="C27165" s="13">
        <v>423579</v>
      </c>
      <c r="D27165" s="13">
        <v>7.6760000000000002</v>
      </c>
    </row>
    <row r="27166" spans="1:4" ht="15.75" hidden="1" customHeight="1">
      <c r="A27166" s="13" t="s">
        <v>283</v>
      </c>
      <c r="B27166" s="13">
        <v>1999</v>
      </c>
      <c r="C27166" s="13">
        <v>429352</v>
      </c>
      <c r="D27166" s="13">
        <v>8.1280000000000001</v>
      </c>
    </row>
    <row r="27167" spans="1:4" ht="15.75" hidden="1" customHeight="1">
      <c r="A27167" s="13" t="s">
        <v>283</v>
      </c>
      <c r="B27167" s="13">
        <v>2000</v>
      </c>
      <c r="C27167" s="13">
        <v>435634</v>
      </c>
      <c r="D27167" s="13">
        <v>8.7100000000000009</v>
      </c>
    </row>
    <row r="27168" spans="1:4" ht="15.75" hidden="1" customHeight="1">
      <c r="A27168" s="13" t="s">
        <v>283</v>
      </c>
      <c r="B27168" s="13">
        <v>2001</v>
      </c>
      <c r="C27168" s="13">
        <v>441254</v>
      </c>
      <c r="D27168" s="13">
        <v>9.2080000000000002</v>
      </c>
    </row>
    <row r="27169" spans="1:4" ht="15.75" hidden="1" customHeight="1">
      <c r="A27169" s="13" t="s">
        <v>283</v>
      </c>
      <c r="B27169" s="13">
        <v>2002</v>
      </c>
      <c r="C27169" s="13">
        <v>445920</v>
      </c>
      <c r="D27169" s="13">
        <v>9.984</v>
      </c>
    </row>
    <row r="27170" spans="1:4" ht="15.75" hidden="1" customHeight="1">
      <c r="A27170" s="13" t="s">
        <v>283</v>
      </c>
      <c r="B27170" s="13">
        <v>2003</v>
      </c>
      <c r="C27170" s="13">
        <v>451351</v>
      </c>
      <c r="D27170" s="13">
        <v>10.459</v>
      </c>
    </row>
    <row r="27171" spans="1:4" ht="15.75" hidden="1" customHeight="1">
      <c r="A27171" s="13" t="s">
        <v>283</v>
      </c>
      <c r="B27171" s="13">
        <v>2004</v>
      </c>
      <c r="C27171" s="13">
        <v>457798</v>
      </c>
      <c r="D27171" s="13">
        <v>11.829000000000001</v>
      </c>
    </row>
    <row r="27172" spans="1:4" ht="15.75" hidden="1" customHeight="1">
      <c r="A27172" s="13" t="s">
        <v>283</v>
      </c>
      <c r="B27172" s="13">
        <v>2005</v>
      </c>
      <c r="C27172" s="13">
        <v>464868</v>
      </c>
      <c r="D27172" s="13">
        <v>12.087999999999999</v>
      </c>
    </row>
    <row r="27173" spans="1:4" ht="15.75" hidden="1" customHeight="1">
      <c r="A27173" s="13" t="s">
        <v>283</v>
      </c>
      <c r="B27173" s="13">
        <v>2006</v>
      </c>
      <c r="C27173" s="13">
        <v>472402</v>
      </c>
      <c r="D27173" s="13">
        <v>11.92</v>
      </c>
    </row>
    <row r="27174" spans="1:4" ht="15.75" hidden="1" customHeight="1">
      <c r="A27174" s="13" t="s">
        <v>283</v>
      </c>
      <c r="B27174" s="13">
        <v>2007</v>
      </c>
      <c r="C27174" s="13">
        <v>479877</v>
      </c>
      <c r="D27174" s="13">
        <v>11.318</v>
      </c>
    </row>
    <row r="27175" spans="1:4" ht="15.75" hidden="1" customHeight="1">
      <c r="A27175" s="13" t="s">
        <v>283</v>
      </c>
      <c r="B27175" s="13">
        <v>2008</v>
      </c>
      <c r="C27175" s="13">
        <v>488643</v>
      </c>
      <c r="D27175" s="13">
        <v>11.183999999999999</v>
      </c>
    </row>
    <row r="27176" spans="1:4" ht="15.75" hidden="1" customHeight="1">
      <c r="A27176" s="13" t="s">
        <v>283</v>
      </c>
      <c r="B27176" s="13">
        <v>2009</v>
      </c>
      <c r="C27176" s="13">
        <v>497876</v>
      </c>
      <c r="D27176" s="13">
        <v>10.638999999999999</v>
      </c>
    </row>
    <row r="27177" spans="1:4" ht="15.75" hidden="1" customHeight="1">
      <c r="A27177" s="13" t="s">
        <v>283</v>
      </c>
      <c r="B27177" s="13">
        <v>2010</v>
      </c>
      <c r="C27177" s="13">
        <v>507075</v>
      </c>
      <c r="D27177" s="13">
        <v>11.202</v>
      </c>
    </row>
    <row r="27178" spans="1:4" ht="15.75" hidden="1" customHeight="1">
      <c r="A27178" s="13" t="s">
        <v>283</v>
      </c>
      <c r="B27178" s="13">
        <v>2011</v>
      </c>
      <c r="C27178" s="13">
        <v>518207</v>
      </c>
      <c r="D27178" s="13">
        <v>11.103</v>
      </c>
    </row>
    <row r="27179" spans="1:4" ht="15.75" hidden="1" customHeight="1">
      <c r="A27179" s="13" t="s">
        <v>283</v>
      </c>
      <c r="B27179" s="13">
        <v>2012</v>
      </c>
      <c r="C27179" s="13">
        <v>530596</v>
      </c>
      <c r="D27179" s="13">
        <v>10.867000000000001</v>
      </c>
    </row>
    <row r="27180" spans="1:4" ht="15.75" hidden="1" customHeight="1">
      <c r="A27180" s="13" t="s">
        <v>283</v>
      </c>
      <c r="B27180" s="13">
        <v>2013</v>
      </c>
      <c r="C27180" s="13">
        <v>543068</v>
      </c>
      <c r="D27180" s="13">
        <v>10.324999999999999</v>
      </c>
    </row>
    <row r="27181" spans="1:4" ht="15.75" hidden="1" customHeight="1">
      <c r="A27181" s="13" t="s">
        <v>283</v>
      </c>
      <c r="B27181" s="13">
        <v>2014</v>
      </c>
      <c r="C27181" s="13">
        <v>556075</v>
      </c>
      <c r="D27181" s="13">
        <v>9.8279999999999994</v>
      </c>
    </row>
    <row r="27182" spans="1:4" ht="15.75" hidden="1" customHeight="1">
      <c r="A27182" s="13" t="s">
        <v>283</v>
      </c>
      <c r="B27182" s="13">
        <v>2015</v>
      </c>
      <c r="C27182" s="13">
        <v>569415</v>
      </c>
      <c r="D27182" s="13">
        <v>9.3469999999999995</v>
      </c>
    </row>
    <row r="27183" spans="1:4" ht="15.75" hidden="1" customHeight="1">
      <c r="A27183" s="13" t="s">
        <v>283</v>
      </c>
      <c r="B27183" s="13">
        <v>2016</v>
      </c>
      <c r="C27183" s="13">
        <v>583355</v>
      </c>
      <c r="D27183" s="13">
        <v>9.0890000000000004</v>
      </c>
    </row>
    <row r="27184" spans="1:4" ht="15.75" hidden="1" customHeight="1">
      <c r="A27184" s="13" t="s">
        <v>283</v>
      </c>
      <c r="B27184" s="13">
        <v>2017</v>
      </c>
      <c r="C27184" s="13">
        <v>596290</v>
      </c>
      <c r="D27184" s="13">
        <v>9.2609999999999992</v>
      </c>
    </row>
    <row r="27185" spans="1:4" ht="15.75" hidden="1" customHeight="1">
      <c r="A27185" s="13" t="s">
        <v>283</v>
      </c>
      <c r="B27185" s="13">
        <v>2018</v>
      </c>
      <c r="C27185" s="13">
        <v>607920</v>
      </c>
      <c r="D27185" s="13">
        <v>9.5670000000000002</v>
      </c>
    </row>
    <row r="27186" spans="1:4" ht="15.75" hidden="1" customHeight="1">
      <c r="A27186" s="13" t="s">
        <v>283</v>
      </c>
      <c r="B27186" s="13">
        <v>2019</v>
      </c>
      <c r="C27186" s="13">
        <v>619981</v>
      </c>
      <c r="D27186" s="13">
        <v>9.7520000000000007</v>
      </c>
    </row>
    <row r="27187" spans="1:4" ht="15.75" hidden="1" customHeight="1">
      <c r="A27187" s="13" t="s">
        <v>283</v>
      </c>
      <c r="B27187" s="13">
        <v>2020</v>
      </c>
      <c r="C27187" s="13">
        <v>630401</v>
      </c>
      <c r="D27187" s="13">
        <v>8.0969999999999995</v>
      </c>
    </row>
    <row r="27188" spans="1:4" ht="15.75" hidden="1" customHeight="1">
      <c r="A27188" s="13" t="s">
        <v>283</v>
      </c>
      <c r="B27188" s="13">
        <v>2021</v>
      </c>
      <c r="C27188" s="13">
        <v>639330</v>
      </c>
      <c r="D27188" s="13">
        <v>8.3550000000000004</v>
      </c>
    </row>
    <row r="27189" spans="1:4" ht="15.75" hidden="1" customHeight="1">
      <c r="A27189" s="13" t="s">
        <v>422</v>
      </c>
      <c r="B27189" s="13">
        <v>1851</v>
      </c>
    </row>
    <row r="27190" spans="1:4" ht="15.75" hidden="1" customHeight="1">
      <c r="A27190" s="13" t="s">
        <v>422</v>
      </c>
      <c r="B27190" s="13">
        <v>1852</v>
      </c>
    </row>
    <row r="27191" spans="1:4" ht="15.75" hidden="1" customHeight="1">
      <c r="A27191" s="13" t="s">
        <v>422</v>
      </c>
      <c r="B27191" s="13">
        <v>1853</v>
      </c>
    </row>
    <row r="27192" spans="1:4" ht="15.75" hidden="1" customHeight="1">
      <c r="A27192" s="13" t="s">
        <v>422</v>
      </c>
      <c r="B27192" s="13">
        <v>1854</v>
      </c>
    </row>
    <row r="27193" spans="1:4" ht="15.75" hidden="1" customHeight="1">
      <c r="A27193" s="13" t="s">
        <v>422</v>
      </c>
      <c r="B27193" s="13">
        <v>1855</v>
      </c>
    </row>
    <row r="27194" spans="1:4" ht="15.75" hidden="1" customHeight="1">
      <c r="A27194" s="13" t="s">
        <v>422</v>
      </c>
      <c r="B27194" s="13">
        <v>1856</v>
      </c>
    </row>
    <row r="27195" spans="1:4" ht="15.75" hidden="1" customHeight="1">
      <c r="A27195" s="13" t="s">
        <v>422</v>
      </c>
      <c r="B27195" s="13">
        <v>1857</v>
      </c>
    </row>
    <row r="27196" spans="1:4" ht="15.75" hidden="1" customHeight="1">
      <c r="A27196" s="13" t="s">
        <v>422</v>
      </c>
      <c r="B27196" s="13">
        <v>1858</v>
      </c>
    </row>
    <row r="27197" spans="1:4" ht="15.75" hidden="1" customHeight="1">
      <c r="A27197" s="13" t="s">
        <v>422</v>
      </c>
      <c r="B27197" s="13">
        <v>1859</v>
      </c>
    </row>
    <row r="27198" spans="1:4" ht="15.75" hidden="1" customHeight="1">
      <c r="A27198" s="13" t="s">
        <v>422</v>
      </c>
      <c r="B27198" s="13">
        <v>1860</v>
      </c>
      <c r="C27198" s="13">
        <v>85000</v>
      </c>
    </row>
    <row r="27199" spans="1:4" ht="15.75" hidden="1" customHeight="1">
      <c r="A27199" s="13" t="s">
        <v>422</v>
      </c>
      <c r="B27199" s="13">
        <v>1861</v>
      </c>
    </row>
    <row r="27200" spans="1:4" ht="15.75" hidden="1" customHeight="1">
      <c r="A27200" s="13" t="s">
        <v>422</v>
      </c>
      <c r="B27200" s="13">
        <v>1862</v>
      </c>
    </row>
    <row r="27201" spans="1:2" ht="15.75" hidden="1" customHeight="1">
      <c r="A27201" s="13" t="s">
        <v>422</v>
      </c>
      <c r="B27201" s="13">
        <v>1863</v>
      </c>
    </row>
    <row r="27202" spans="1:2" ht="15.75" hidden="1" customHeight="1">
      <c r="A27202" s="13" t="s">
        <v>422</v>
      </c>
      <c r="B27202" s="13">
        <v>1864</v>
      </c>
    </row>
    <row r="27203" spans="1:2" ht="15.75" hidden="1" customHeight="1">
      <c r="A27203" s="13" t="s">
        <v>422</v>
      </c>
      <c r="B27203" s="13">
        <v>1865</v>
      </c>
    </row>
    <row r="27204" spans="1:2" ht="15.75" hidden="1" customHeight="1">
      <c r="A27204" s="13" t="s">
        <v>422</v>
      </c>
      <c r="B27204" s="13">
        <v>1866</v>
      </c>
    </row>
    <row r="27205" spans="1:2" ht="15.75" hidden="1" customHeight="1">
      <c r="A27205" s="13" t="s">
        <v>422</v>
      </c>
      <c r="B27205" s="13">
        <v>1867</v>
      </c>
    </row>
    <row r="27206" spans="1:2" ht="15.75" hidden="1" customHeight="1">
      <c r="A27206" s="13" t="s">
        <v>422</v>
      </c>
      <c r="B27206" s="13">
        <v>1868</v>
      </c>
    </row>
    <row r="27207" spans="1:2" ht="15.75" hidden="1" customHeight="1">
      <c r="A27207" s="13" t="s">
        <v>422</v>
      </c>
      <c r="B27207" s="13">
        <v>1869</v>
      </c>
    </row>
    <row r="27208" spans="1:2" ht="15.75" hidden="1" customHeight="1">
      <c r="A27208" s="13" t="s">
        <v>422</v>
      </c>
      <c r="B27208" s="13">
        <v>1870</v>
      </c>
    </row>
    <row r="27209" spans="1:2" ht="15.75" hidden="1" customHeight="1">
      <c r="A27209" s="13" t="s">
        <v>422</v>
      </c>
      <c r="B27209" s="13">
        <v>1871</v>
      </c>
    </row>
    <row r="27210" spans="1:2" ht="15.75" hidden="1" customHeight="1">
      <c r="A27210" s="13" t="s">
        <v>422</v>
      </c>
      <c r="B27210" s="13">
        <v>1872</v>
      </c>
    </row>
    <row r="27211" spans="1:2" ht="15.75" hidden="1" customHeight="1">
      <c r="A27211" s="13" t="s">
        <v>422</v>
      </c>
      <c r="B27211" s="13">
        <v>1873</v>
      </c>
    </row>
    <row r="27212" spans="1:2" ht="15.75" hidden="1" customHeight="1">
      <c r="A27212" s="13" t="s">
        <v>422</v>
      </c>
      <c r="B27212" s="13">
        <v>1874</v>
      </c>
    </row>
    <row r="27213" spans="1:2" ht="15.75" hidden="1" customHeight="1">
      <c r="A27213" s="13" t="s">
        <v>422</v>
      </c>
      <c r="B27213" s="13">
        <v>1875</v>
      </c>
    </row>
    <row r="27214" spans="1:2" ht="15.75" hidden="1" customHeight="1">
      <c r="A27214" s="13" t="s">
        <v>422</v>
      </c>
      <c r="B27214" s="13">
        <v>1876</v>
      </c>
    </row>
    <row r="27215" spans="1:2" ht="15.75" hidden="1" customHeight="1">
      <c r="A27215" s="13" t="s">
        <v>422</v>
      </c>
      <c r="B27215" s="13">
        <v>1877</v>
      </c>
    </row>
    <row r="27216" spans="1:2" ht="15.75" hidden="1" customHeight="1">
      <c r="A27216" s="13" t="s">
        <v>422</v>
      </c>
      <c r="B27216" s="13">
        <v>1878</v>
      </c>
    </row>
    <row r="27217" spans="1:2" ht="15.75" hidden="1" customHeight="1">
      <c r="A27217" s="13" t="s">
        <v>422</v>
      </c>
      <c r="B27217" s="13">
        <v>1879</v>
      </c>
    </row>
    <row r="27218" spans="1:2" ht="15.75" hidden="1" customHeight="1">
      <c r="A27218" s="13" t="s">
        <v>422</v>
      </c>
      <c r="B27218" s="13">
        <v>1880</v>
      </c>
    </row>
    <row r="27219" spans="1:2" ht="15.75" hidden="1" customHeight="1">
      <c r="A27219" s="13" t="s">
        <v>422</v>
      </c>
      <c r="B27219" s="13">
        <v>1881</v>
      </c>
    </row>
    <row r="27220" spans="1:2" ht="15.75" hidden="1" customHeight="1">
      <c r="A27220" s="13" t="s">
        <v>422</v>
      </c>
      <c r="B27220" s="13">
        <v>1882</v>
      </c>
    </row>
    <row r="27221" spans="1:2" ht="15.75" hidden="1" customHeight="1">
      <c r="A27221" s="13" t="s">
        <v>422</v>
      </c>
      <c r="B27221" s="13">
        <v>1883</v>
      </c>
    </row>
    <row r="27222" spans="1:2" ht="15.75" hidden="1" customHeight="1">
      <c r="A27222" s="13" t="s">
        <v>422</v>
      </c>
      <c r="B27222" s="13">
        <v>1884</v>
      </c>
    </row>
    <row r="27223" spans="1:2" ht="15.75" hidden="1" customHeight="1">
      <c r="A27223" s="13" t="s">
        <v>422</v>
      </c>
      <c r="B27223" s="13">
        <v>1885</v>
      </c>
    </row>
    <row r="27224" spans="1:2" ht="15.75" hidden="1" customHeight="1">
      <c r="A27224" s="13" t="s">
        <v>422</v>
      </c>
      <c r="B27224" s="13">
        <v>1886</v>
      </c>
    </row>
    <row r="27225" spans="1:2" ht="15.75" hidden="1" customHeight="1">
      <c r="A27225" s="13" t="s">
        <v>422</v>
      </c>
      <c r="B27225" s="13">
        <v>1887</v>
      </c>
    </row>
    <row r="27226" spans="1:2" ht="15.75" hidden="1" customHeight="1">
      <c r="A27226" s="13" t="s">
        <v>422</v>
      </c>
      <c r="B27226" s="13">
        <v>1888</v>
      </c>
    </row>
    <row r="27227" spans="1:2" ht="15.75" hidden="1" customHeight="1">
      <c r="A27227" s="13" t="s">
        <v>422</v>
      </c>
      <c r="B27227" s="13">
        <v>1889</v>
      </c>
    </row>
    <row r="27228" spans="1:2" ht="15.75" hidden="1" customHeight="1">
      <c r="A27228" s="13" t="s">
        <v>422</v>
      </c>
      <c r="B27228" s="13">
        <v>1890</v>
      </c>
    </row>
    <row r="27229" spans="1:2" ht="15.75" hidden="1" customHeight="1">
      <c r="A27229" s="13" t="s">
        <v>422</v>
      </c>
      <c r="B27229" s="13">
        <v>1891</v>
      </c>
    </row>
    <row r="27230" spans="1:2" ht="15.75" hidden="1" customHeight="1">
      <c r="A27230" s="13" t="s">
        <v>422</v>
      </c>
      <c r="B27230" s="13">
        <v>1892</v>
      </c>
    </row>
    <row r="27231" spans="1:2" ht="15.75" hidden="1" customHeight="1">
      <c r="A27231" s="13" t="s">
        <v>422</v>
      </c>
      <c r="B27231" s="13">
        <v>1893</v>
      </c>
    </row>
    <row r="27232" spans="1:2" ht="15.75" hidden="1" customHeight="1">
      <c r="A27232" s="13" t="s">
        <v>422</v>
      </c>
      <c r="B27232" s="13">
        <v>1894</v>
      </c>
    </row>
    <row r="27233" spans="1:3" ht="15.75" hidden="1" customHeight="1">
      <c r="A27233" s="13" t="s">
        <v>422</v>
      </c>
      <c r="B27233" s="13">
        <v>1895</v>
      </c>
    </row>
    <row r="27234" spans="1:3" ht="15.75" hidden="1" customHeight="1">
      <c r="A27234" s="13" t="s">
        <v>422</v>
      </c>
      <c r="B27234" s="13">
        <v>1896</v>
      </c>
    </row>
    <row r="27235" spans="1:3" ht="15.75" hidden="1" customHeight="1">
      <c r="A27235" s="13" t="s">
        <v>422</v>
      </c>
      <c r="B27235" s="13">
        <v>1897</v>
      </c>
    </row>
    <row r="27236" spans="1:3" ht="15.75" hidden="1" customHeight="1">
      <c r="A27236" s="13" t="s">
        <v>422</v>
      </c>
      <c r="B27236" s="13">
        <v>1898</v>
      </c>
    </row>
    <row r="27237" spans="1:3" ht="15.75" hidden="1" customHeight="1">
      <c r="A27237" s="13" t="s">
        <v>422</v>
      </c>
      <c r="B27237" s="13">
        <v>1899</v>
      </c>
    </row>
    <row r="27238" spans="1:3" ht="15.75" hidden="1" customHeight="1">
      <c r="A27238" s="13" t="s">
        <v>422</v>
      </c>
      <c r="B27238" s="13">
        <v>1900</v>
      </c>
      <c r="C27238" s="13">
        <v>64000</v>
      </c>
    </row>
    <row r="27239" spans="1:3" ht="15.75" hidden="1" customHeight="1">
      <c r="A27239" s="13" t="s">
        <v>422</v>
      </c>
      <c r="B27239" s="13">
        <v>1901</v>
      </c>
    </row>
    <row r="27240" spans="1:3" ht="15.75" hidden="1" customHeight="1">
      <c r="A27240" s="13" t="s">
        <v>422</v>
      </c>
      <c r="B27240" s="13">
        <v>1902</v>
      </c>
    </row>
    <row r="27241" spans="1:3" ht="15.75" hidden="1" customHeight="1">
      <c r="A27241" s="13" t="s">
        <v>422</v>
      </c>
      <c r="B27241" s="13">
        <v>1903</v>
      </c>
    </row>
    <row r="27242" spans="1:3" ht="15.75" hidden="1" customHeight="1">
      <c r="A27242" s="13" t="s">
        <v>422</v>
      </c>
      <c r="B27242" s="13">
        <v>1904</v>
      </c>
    </row>
    <row r="27243" spans="1:3" ht="15.75" hidden="1" customHeight="1">
      <c r="A27243" s="13" t="s">
        <v>422</v>
      </c>
      <c r="B27243" s="13">
        <v>1905</v>
      </c>
    </row>
    <row r="27244" spans="1:3" ht="15.75" hidden="1" customHeight="1">
      <c r="A27244" s="13" t="s">
        <v>422</v>
      </c>
      <c r="B27244" s="13">
        <v>1906</v>
      </c>
    </row>
    <row r="27245" spans="1:3" ht="15.75" hidden="1" customHeight="1">
      <c r="A27245" s="13" t="s">
        <v>422</v>
      </c>
      <c r="B27245" s="13">
        <v>1907</v>
      </c>
    </row>
    <row r="27246" spans="1:3" ht="15.75" hidden="1" customHeight="1">
      <c r="A27246" s="13" t="s">
        <v>422</v>
      </c>
      <c r="B27246" s="13">
        <v>1908</v>
      </c>
    </row>
    <row r="27247" spans="1:3" ht="15.75" hidden="1" customHeight="1">
      <c r="A27247" s="13" t="s">
        <v>422</v>
      </c>
      <c r="B27247" s="13">
        <v>1909</v>
      </c>
    </row>
    <row r="27248" spans="1:3" ht="15.75" hidden="1" customHeight="1">
      <c r="A27248" s="13" t="s">
        <v>422</v>
      </c>
      <c r="B27248" s="13">
        <v>1910</v>
      </c>
      <c r="C27248" s="13">
        <v>76000</v>
      </c>
    </row>
    <row r="27249" spans="1:3" ht="15.75" hidden="1" customHeight="1">
      <c r="A27249" s="13" t="s">
        <v>422</v>
      </c>
      <c r="B27249" s="13">
        <v>1911</v>
      </c>
    </row>
    <row r="27250" spans="1:3" ht="15.75" hidden="1" customHeight="1">
      <c r="A27250" s="13" t="s">
        <v>422</v>
      </c>
      <c r="B27250" s="13">
        <v>1912</v>
      </c>
    </row>
    <row r="27251" spans="1:3" ht="15.75" hidden="1" customHeight="1">
      <c r="A27251" s="13" t="s">
        <v>422</v>
      </c>
      <c r="B27251" s="13">
        <v>1913</v>
      </c>
    </row>
    <row r="27252" spans="1:3" ht="15.75" hidden="1" customHeight="1">
      <c r="A27252" s="13" t="s">
        <v>422</v>
      </c>
      <c r="B27252" s="13">
        <v>1914</v>
      </c>
    </row>
    <row r="27253" spans="1:3" ht="15.75" hidden="1" customHeight="1">
      <c r="A27253" s="13" t="s">
        <v>422</v>
      </c>
      <c r="B27253" s="13">
        <v>1915</v>
      </c>
    </row>
    <row r="27254" spans="1:3" ht="15.75" hidden="1" customHeight="1">
      <c r="A27254" s="13" t="s">
        <v>422</v>
      </c>
      <c r="B27254" s="13">
        <v>1916</v>
      </c>
    </row>
    <row r="27255" spans="1:3" ht="15.75" hidden="1" customHeight="1">
      <c r="A27255" s="13" t="s">
        <v>422</v>
      </c>
      <c r="B27255" s="13">
        <v>1917</v>
      </c>
    </row>
    <row r="27256" spans="1:3" ht="15.75" hidden="1" customHeight="1">
      <c r="A27256" s="13" t="s">
        <v>422</v>
      </c>
      <c r="B27256" s="13">
        <v>1918</v>
      </c>
    </row>
    <row r="27257" spans="1:3" ht="15.75" hidden="1" customHeight="1">
      <c r="A27257" s="13" t="s">
        <v>422</v>
      </c>
      <c r="B27257" s="13">
        <v>1919</v>
      </c>
    </row>
    <row r="27258" spans="1:3" ht="15.75" hidden="1" customHeight="1">
      <c r="A27258" s="13" t="s">
        <v>422</v>
      </c>
      <c r="B27258" s="13">
        <v>1920</v>
      </c>
      <c r="C27258" s="13">
        <v>84000</v>
      </c>
    </row>
    <row r="27259" spans="1:3" ht="15.75" hidden="1" customHeight="1">
      <c r="A27259" s="13" t="s">
        <v>422</v>
      </c>
      <c r="B27259" s="13">
        <v>1921</v>
      </c>
    </row>
    <row r="27260" spans="1:3" ht="15.75" hidden="1" customHeight="1">
      <c r="A27260" s="13" t="s">
        <v>422</v>
      </c>
      <c r="B27260" s="13">
        <v>1922</v>
      </c>
    </row>
    <row r="27261" spans="1:3" ht="15.75" hidden="1" customHeight="1">
      <c r="A27261" s="13" t="s">
        <v>422</v>
      </c>
      <c r="B27261" s="13">
        <v>1923</v>
      </c>
    </row>
    <row r="27262" spans="1:3" ht="15.75" hidden="1" customHeight="1">
      <c r="A27262" s="13" t="s">
        <v>422</v>
      </c>
      <c r="B27262" s="13">
        <v>1924</v>
      </c>
    </row>
    <row r="27263" spans="1:3" ht="15.75" hidden="1" customHeight="1">
      <c r="A27263" s="13" t="s">
        <v>422</v>
      </c>
      <c r="B27263" s="13">
        <v>1925</v>
      </c>
    </row>
    <row r="27264" spans="1:3" ht="15.75" hidden="1" customHeight="1">
      <c r="A27264" s="13" t="s">
        <v>422</v>
      </c>
      <c r="B27264" s="13">
        <v>1926</v>
      </c>
    </row>
    <row r="27265" spans="1:3" ht="15.75" hidden="1" customHeight="1">
      <c r="A27265" s="13" t="s">
        <v>422</v>
      </c>
      <c r="B27265" s="13">
        <v>1927</v>
      </c>
      <c r="C27265" s="13">
        <v>157000</v>
      </c>
    </row>
    <row r="27266" spans="1:3" ht="15.75" hidden="1" customHeight="1">
      <c r="A27266" s="13" t="s">
        <v>422</v>
      </c>
      <c r="B27266" s="13">
        <v>1928</v>
      </c>
    </row>
    <row r="27267" spans="1:3" ht="15.75" hidden="1" customHeight="1">
      <c r="A27267" s="13" t="s">
        <v>422</v>
      </c>
      <c r="B27267" s="13">
        <v>1929</v>
      </c>
    </row>
    <row r="27268" spans="1:3" ht="15.75" hidden="1" customHeight="1">
      <c r="A27268" s="13" t="s">
        <v>422</v>
      </c>
      <c r="B27268" s="13">
        <v>1930</v>
      </c>
    </row>
    <row r="27269" spans="1:3" ht="15.75" hidden="1" customHeight="1">
      <c r="A27269" s="13" t="s">
        <v>422</v>
      </c>
      <c r="B27269" s="13">
        <v>1931</v>
      </c>
    </row>
    <row r="27270" spans="1:3" ht="15.75" hidden="1" customHeight="1">
      <c r="A27270" s="13" t="s">
        <v>422</v>
      </c>
      <c r="B27270" s="13">
        <v>1932</v>
      </c>
    </row>
    <row r="27271" spans="1:3" ht="15.75" hidden="1" customHeight="1">
      <c r="A27271" s="13" t="s">
        <v>422</v>
      </c>
      <c r="B27271" s="13">
        <v>1933</v>
      </c>
    </row>
    <row r="27272" spans="1:3" ht="15.75" hidden="1" customHeight="1">
      <c r="A27272" s="13" t="s">
        <v>422</v>
      </c>
      <c r="B27272" s="13">
        <v>1934</v>
      </c>
    </row>
    <row r="27273" spans="1:3" ht="15.75" hidden="1" customHeight="1">
      <c r="A27273" s="13" t="s">
        <v>422</v>
      </c>
      <c r="B27273" s="13">
        <v>1935</v>
      </c>
    </row>
    <row r="27274" spans="1:3" ht="15.75" hidden="1" customHeight="1">
      <c r="A27274" s="13" t="s">
        <v>422</v>
      </c>
      <c r="B27274" s="13">
        <v>1936</v>
      </c>
    </row>
    <row r="27275" spans="1:3" ht="15.75" hidden="1" customHeight="1">
      <c r="A27275" s="13" t="s">
        <v>422</v>
      </c>
      <c r="B27275" s="13">
        <v>1937</v>
      </c>
      <c r="C27275" s="13">
        <v>170000</v>
      </c>
    </row>
    <row r="27276" spans="1:3" ht="15.75" hidden="1" customHeight="1">
      <c r="A27276" s="13" t="s">
        <v>422</v>
      </c>
      <c r="B27276" s="13">
        <v>1938</v>
      </c>
    </row>
    <row r="27277" spans="1:3" ht="15.75" hidden="1" customHeight="1">
      <c r="A27277" s="13" t="s">
        <v>422</v>
      </c>
      <c r="B27277" s="13">
        <v>1939</v>
      </c>
    </row>
    <row r="27278" spans="1:3" ht="15.75" hidden="1" customHeight="1">
      <c r="A27278" s="13" t="s">
        <v>422</v>
      </c>
      <c r="B27278" s="13">
        <v>1940</v>
      </c>
      <c r="C27278" s="13">
        <v>375000</v>
      </c>
    </row>
    <row r="27279" spans="1:3" ht="15.75" hidden="1" customHeight="1">
      <c r="A27279" s="13" t="s">
        <v>422</v>
      </c>
      <c r="B27279" s="13">
        <v>1941</v>
      </c>
    </row>
    <row r="27280" spans="1:3" ht="15.75" hidden="1" customHeight="1">
      <c r="A27280" s="13" t="s">
        <v>422</v>
      </c>
      <c r="B27280" s="13">
        <v>1942</v>
      </c>
    </row>
    <row r="27281" spans="1:4" ht="15.75" hidden="1" customHeight="1">
      <c r="A27281" s="13" t="s">
        <v>422</v>
      </c>
      <c r="B27281" s="13">
        <v>1943</v>
      </c>
    </row>
    <row r="27282" spans="1:4" ht="15.75" hidden="1" customHeight="1">
      <c r="A27282" s="13" t="s">
        <v>422</v>
      </c>
      <c r="B27282" s="13">
        <v>1944</v>
      </c>
    </row>
    <row r="27283" spans="1:4" ht="15.75" hidden="1" customHeight="1">
      <c r="A27283" s="13" t="s">
        <v>422</v>
      </c>
      <c r="B27283" s="13">
        <v>1945</v>
      </c>
    </row>
    <row r="27284" spans="1:4" ht="15.75" hidden="1" customHeight="1">
      <c r="A27284" s="13" t="s">
        <v>422</v>
      </c>
      <c r="B27284" s="13">
        <v>1946</v>
      </c>
    </row>
    <row r="27285" spans="1:4" ht="15.75" hidden="1" customHeight="1">
      <c r="A27285" s="13" t="s">
        <v>422</v>
      </c>
      <c r="B27285" s="13">
        <v>1947</v>
      </c>
    </row>
    <row r="27286" spans="1:4" ht="15.75" hidden="1" customHeight="1">
      <c r="A27286" s="13" t="s">
        <v>422</v>
      </c>
      <c r="B27286" s="13">
        <v>1948</v>
      </c>
    </row>
    <row r="27287" spans="1:4" ht="15.75" hidden="1" customHeight="1">
      <c r="A27287" s="13" t="s">
        <v>422</v>
      </c>
      <c r="B27287" s="13">
        <v>1949</v>
      </c>
    </row>
    <row r="27288" spans="1:4" ht="15.75" hidden="1" customHeight="1">
      <c r="A27288" s="13" t="s">
        <v>422</v>
      </c>
      <c r="B27288" s="13">
        <v>1950</v>
      </c>
      <c r="C27288" s="13">
        <v>196852</v>
      </c>
    </row>
    <row r="27289" spans="1:4" ht="15.75" hidden="1" customHeight="1">
      <c r="A27289" s="13" t="s">
        <v>422</v>
      </c>
      <c r="B27289" s="13">
        <v>1951</v>
      </c>
      <c r="C27289" s="13">
        <v>200529</v>
      </c>
    </row>
    <row r="27290" spans="1:4" ht="15.75" hidden="1" customHeight="1">
      <c r="A27290" s="13" t="s">
        <v>422</v>
      </c>
      <c r="B27290" s="13">
        <v>1952</v>
      </c>
      <c r="C27290" s="13">
        <v>200844</v>
      </c>
    </row>
    <row r="27291" spans="1:4" ht="15.75" hidden="1" customHeight="1">
      <c r="A27291" s="13" t="s">
        <v>422</v>
      </c>
      <c r="B27291" s="13">
        <v>1953</v>
      </c>
      <c r="C27291" s="13">
        <v>200012</v>
      </c>
    </row>
    <row r="27292" spans="1:4" ht="15.75" hidden="1" customHeight="1">
      <c r="A27292" s="13" t="s">
        <v>422</v>
      </c>
      <c r="B27292" s="13">
        <v>1954</v>
      </c>
      <c r="C27292" s="13">
        <v>198241</v>
      </c>
      <c r="D27292" s="13">
        <v>2.1999999999999999E-2</v>
      </c>
    </row>
    <row r="27293" spans="1:4" ht="15.75" hidden="1" customHeight="1">
      <c r="A27293" s="13" t="s">
        <v>422</v>
      </c>
      <c r="B27293" s="13">
        <v>1955</v>
      </c>
      <c r="C27293" s="13">
        <v>195770</v>
      </c>
      <c r="D27293" s="13">
        <v>2.1999999999999999E-2</v>
      </c>
    </row>
    <row r="27294" spans="1:4" ht="15.75" hidden="1" customHeight="1">
      <c r="A27294" s="13" t="s">
        <v>422</v>
      </c>
      <c r="B27294" s="13">
        <v>1956</v>
      </c>
      <c r="C27294" s="13">
        <v>192737</v>
      </c>
      <c r="D27294" s="13">
        <v>2.5999999999999999E-2</v>
      </c>
    </row>
    <row r="27295" spans="1:4" ht="15.75" hidden="1" customHeight="1">
      <c r="A27295" s="13" t="s">
        <v>422</v>
      </c>
      <c r="B27295" s="13">
        <v>1957</v>
      </c>
      <c r="C27295" s="13">
        <v>189209</v>
      </c>
      <c r="D27295" s="13">
        <v>2.9000000000000001E-2</v>
      </c>
    </row>
    <row r="27296" spans="1:4" ht="15.75" hidden="1" customHeight="1">
      <c r="A27296" s="13" t="s">
        <v>422</v>
      </c>
      <c r="B27296" s="13">
        <v>1958</v>
      </c>
      <c r="C27296" s="13">
        <v>185299</v>
      </c>
      <c r="D27296" s="13">
        <v>2.9000000000000001E-2</v>
      </c>
    </row>
    <row r="27297" spans="1:4" ht="15.75" hidden="1" customHeight="1">
      <c r="A27297" s="13" t="s">
        <v>422</v>
      </c>
      <c r="B27297" s="13">
        <v>1959</v>
      </c>
      <c r="C27297" s="13">
        <v>181131</v>
      </c>
      <c r="D27297" s="13">
        <v>3.6999999999999998E-2</v>
      </c>
    </row>
    <row r="27298" spans="1:4" ht="15.75" hidden="1" customHeight="1">
      <c r="A27298" s="13" t="s">
        <v>422</v>
      </c>
      <c r="B27298" s="13">
        <v>1960</v>
      </c>
      <c r="C27298" s="13">
        <v>177028</v>
      </c>
      <c r="D27298" s="13">
        <v>5.0999999999999997E-2</v>
      </c>
    </row>
    <row r="27299" spans="1:4" ht="15.75" hidden="1" customHeight="1">
      <c r="A27299" s="13" t="s">
        <v>422</v>
      </c>
      <c r="B27299" s="13">
        <v>1961</v>
      </c>
      <c r="C27299" s="13">
        <v>178688</v>
      </c>
      <c r="D27299" s="13">
        <v>7.0000000000000007E-2</v>
      </c>
    </row>
    <row r="27300" spans="1:4" ht="15.75" hidden="1" customHeight="1">
      <c r="A27300" s="13" t="s">
        <v>422</v>
      </c>
      <c r="B27300" s="13">
        <v>1962</v>
      </c>
      <c r="C27300" s="13">
        <v>186054</v>
      </c>
      <c r="D27300" s="13">
        <v>9.5000000000000001E-2</v>
      </c>
    </row>
    <row r="27301" spans="1:4" ht="15.75" hidden="1" customHeight="1">
      <c r="A27301" s="13" t="s">
        <v>422</v>
      </c>
      <c r="B27301" s="13">
        <v>1963</v>
      </c>
      <c r="C27301" s="13">
        <v>193626</v>
      </c>
      <c r="D27301" s="13">
        <v>0.106</v>
      </c>
    </row>
    <row r="27302" spans="1:4" ht="15.75" hidden="1" customHeight="1">
      <c r="A27302" s="13" t="s">
        <v>422</v>
      </c>
      <c r="B27302" s="13">
        <v>1964</v>
      </c>
      <c r="C27302" s="13">
        <v>201390</v>
      </c>
      <c r="D27302" s="13">
        <v>0.128</v>
      </c>
    </row>
    <row r="27303" spans="1:4" ht="15.75" hidden="1" customHeight="1">
      <c r="A27303" s="13" t="s">
        <v>422</v>
      </c>
      <c r="B27303" s="13">
        <v>1965</v>
      </c>
      <c r="C27303" s="13">
        <v>209288</v>
      </c>
      <c r="D27303" s="13">
        <v>0.13200000000000001</v>
      </c>
    </row>
    <row r="27304" spans="1:4" ht="15.75" hidden="1" customHeight="1">
      <c r="A27304" s="13" t="s">
        <v>422</v>
      </c>
      <c r="B27304" s="13">
        <v>1966</v>
      </c>
      <c r="C27304" s="13">
        <v>217247</v>
      </c>
      <c r="D27304" s="13">
        <v>0.15</v>
      </c>
    </row>
    <row r="27305" spans="1:4" ht="15.75" hidden="1" customHeight="1">
      <c r="A27305" s="13" t="s">
        <v>422</v>
      </c>
      <c r="B27305" s="13">
        <v>1967</v>
      </c>
      <c r="C27305" s="13">
        <v>225163</v>
      </c>
      <c r="D27305" s="13">
        <v>0.16500000000000001</v>
      </c>
    </row>
    <row r="27306" spans="1:4" ht="15.75" hidden="1" customHeight="1">
      <c r="A27306" s="13" t="s">
        <v>422</v>
      </c>
      <c r="B27306" s="13">
        <v>1968</v>
      </c>
      <c r="C27306" s="13">
        <v>232939</v>
      </c>
      <c r="D27306" s="13">
        <v>0.16900000000000001</v>
      </c>
    </row>
    <row r="27307" spans="1:4" ht="15.75" hidden="1" customHeight="1">
      <c r="A27307" s="13" t="s">
        <v>422</v>
      </c>
      <c r="B27307" s="13">
        <v>1969</v>
      </c>
      <c r="C27307" s="13">
        <v>240431</v>
      </c>
      <c r="D27307" s="13">
        <v>0.16900000000000001</v>
      </c>
    </row>
    <row r="27308" spans="1:4" ht="15.75" hidden="1" customHeight="1">
      <c r="A27308" s="13" t="s">
        <v>422</v>
      </c>
      <c r="B27308" s="13">
        <v>1970</v>
      </c>
      <c r="C27308" s="13">
        <v>247291</v>
      </c>
      <c r="D27308" s="13">
        <v>0.20499999999999999</v>
      </c>
    </row>
    <row r="27309" spans="1:4" ht="15.75" hidden="1" customHeight="1">
      <c r="A27309" s="13" t="s">
        <v>422</v>
      </c>
      <c r="B27309" s="13">
        <v>1971</v>
      </c>
      <c r="C27309" s="13">
        <v>249845</v>
      </c>
      <c r="D27309" s="13">
        <v>0.22700000000000001</v>
      </c>
    </row>
    <row r="27310" spans="1:4" ht="15.75" hidden="1" customHeight="1">
      <c r="A27310" s="13" t="s">
        <v>422</v>
      </c>
      <c r="B27310" s="13">
        <v>1972</v>
      </c>
      <c r="C27310" s="13">
        <v>248679</v>
      </c>
      <c r="D27310" s="13">
        <v>0.23100000000000001</v>
      </c>
    </row>
    <row r="27311" spans="1:4" ht="15.75" hidden="1" customHeight="1">
      <c r="A27311" s="13" t="s">
        <v>422</v>
      </c>
      <c r="B27311" s="13">
        <v>1973</v>
      </c>
      <c r="C27311" s="13">
        <v>247847</v>
      </c>
      <c r="D27311" s="13">
        <v>0.224</v>
      </c>
    </row>
    <row r="27312" spans="1:4" ht="15.75" hidden="1" customHeight="1">
      <c r="A27312" s="13" t="s">
        <v>422</v>
      </c>
      <c r="B27312" s="13">
        <v>1974</v>
      </c>
      <c r="C27312" s="13">
        <v>247293</v>
      </c>
      <c r="D27312" s="13">
        <v>0.26700000000000002</v>
      </c>
    </row>
    <row r="27313" spans="1:4" ht="15.75" hidden="1" customHeight="1">
      <c r="A27313" s="13" t="s">
        <v>422</v>
      </c>
      <c r="B27313" s="13">
        <v>1975</v>
      </c>
      <c r="C27313" s="13">
        <v>246932</v>
      </c>
      <c r="D27313" s="13">
        <v>0.29699999999999999</v>
      </c>
    </row>
    <row r="27314" spans="1:4" ht="15.75" hidden="1" customHeight="1">
      <c r="A27314" s="13" t="s">
        <v>422</v>
      </c>
      <c r="B27314" s="13">
        <v>1976</v>
      </c>
      <c r="C27314" s="13">
        <v>246670</v>
      </c>
      <c r="D27314" s="13">
        <v>0.253</v>
      </c>
    </row>
    <row r="27315" spans="1:4" ht="15.75" hidden="1" customHeight="1">
      <c r="A27315" s="13" t="s">
        <v>422</v>
      </c>
      <c r="B27315" s="13">
        <v>1977</v>
      </c>
      <c r="C27315" s="13">
        <v>246415</v>
      </c>
      <c r="D27315" s="13">
        <v>0.308</v>
      </c>
    </row>
    <row r="27316" spans="1:4" ht="15.75" hidden="1" customHeight="1">
      <c r="A27316" s="13" t="s">
        <v>422</v>
      </c>
      <c r="B27316" s="13">
        <v>1978</v>
      </c>
      <c r="C27316" s="13">
        <v>246063</v>
      </c>
      <c r="D27316" s="13">
        <v>0.41399999999999998</v>
      </c>
    </row>
    <row r="27317" spans="1:4" ht="15.75" hidden="1" customHeight="1">
      <c r="A27317" s="13" t="s">
        <v>422</v>
      </c>
      <c r="B27317" s="13">
        <v>1979</v>
      </c>
      <c r="C27317" s="13">
        <v>245613</v>
      </c>
      <c r="D27317" s="13">
        <v>0.41399999999999998</v>
      </c>
    </row>
    <row r="27318" spans="1:4" ht="15.75" hidden="1" customHeight="1">
      <c r="A27318" s="13" t="s">
        <v>422</v>
      </c>
      <c r="B27318" s="13">
        <v>1980</v>
      </c>
      <c r="C27318" s="13">
        <v>245339</v>
      </c>
      <c r="D27318" s="13">
        <v>0.52800000000000002</v>
      </c>
    </row>
    <row r="27319" spans="1:4" ht="15.75" hidden="1" customHeight="1">
      <c r="A27319" s="13" t="s">
        <v>422</v>
      </c>
      <c r="B27319" s="13">
        <v>1981</v>
      </c>
      <c r="C27319" s="13">
        <v>248707</v>
      </c>
      <c r="D27319" s="13">
        <v>0.53500000000000003</v>
      </c>
    </row>
    <row r="27320" spans="1:4" ht="15.75" hidden="1" customHeight="1">
      <c r="A27320" s="13" t="s">
        <v>422</v>
      </c>
      <c r="B27320" s="13">
        <v>1982</v>
      </c>
      <c r="C27320" s="13">
        <v>256699</v>
      </c>
      <c r="D27320" s="13">
        <v>0.48399999999999999</v>
      </c>
    </row>
    <row r="27321" spans="1:4" ht="15.75" hidden="1" customHeight="1">
      <c r="A27321" s="13" t="s">
        <v>422</v>
      </c>
      <c r="B27321" s="13">
        <v>1983</v>
      </c>
      <c r="C27321" s="13">
        <v>266261</v>
      </c>
      <c r="D27321" s="13">
        <v>0.68200000000000005</v>
      </c>
    </row>
    <row r="27322" spans="1:4" ht="15.75" hidden="1" customHeight="1">
      <c r="A27322" s="13" t="s">
        <v>422</v>
      </c>
      <c r="B27322" s="13">
        <v>1984</v>
      </c>
      <c r="C27322" s="13">
        <v>276605</v>
      </c>
      <c r="D27322" s="13">
        <v>0.60499999999999998</v>
      </c>
    </row>
    <row r="27323" spans="1:4" ht="15.75" hidden="1" customHeight="1">
      <c r="A27323" s="13" t="s">
        <v>422</v>
      </c>
      <c r="B27323" s="13">
        <v>1985</v>
      </c>
      <c r="C27323" s="13">
        <v>287712</v>
      </c>
      <c r="D27323" s="13">
        <v>0.73299999999999998</v>
      </c>
    </row>
    <row r="27324" spans="1:4" ht="15.75" hidden="1" customHeight="1">
      <c r="A27324" s="13" t="s">
        <v>422</v>
      </c>
      <c r="B27324" s="13">
        <v>1986</v>
      </c>
      <c r="C27324" s="13">
        <v>299494</v>
      </c>
      <c r="D27324" s="13">
        <v>0.876</v>
      </c>
    </row>
    <row r="27325" spans="1:4" ht="15.75" hidden="1" customHeight="1">
      <c r="A27325" s="13" t="s">
        <v>422</v>
      </c>
      <c r="B27325" s="13">
        <v>1987</v>
      </c>
      <c r="C27325" s="13">
        <v>311819</v>
      </c>
      <c r="D27325" s="13">
        <v>0.97099999999999997</v>
      </c>
    </row>
    <row r="27326" spans="1:4" ht="15.75" hidden="1" customHeight="1">
      <c r="A27326" s="13" t="s">
        <v>422</v>
      </c>
      <c r="B27326" s="13">
        <v>1988</v>
      </c>
      <c r="C27326" s="13">
        <v>324489</v>
      </c>
      <c r="D27326" s="13">
        <v>0.96399999999999997</v>
      </c>
    </row>
    <row r="27327" spans="1:4" ht="15.75" hidden="1" customHeight="1">
      <c r="A27327" s="13" t="s">
        <v>422</v>
      </c>
      <c r="B27327" s="13">
        <v>1989</v>
      </c>
      <c r="C27327" s="13">
        <v>337342</v>
      </c>
      <c r="D27327" s="13">
        <v>1.03</v>
      </c>
    </row>
    <row r="27328" spans="1:4" ht="15.75" hidden="1" customHeight="1">
      <c r="A27328" s="13" t="s">
        <v>422</v>
      </c>
      <c r="B27328" s="13">
        <v>1990</v>
      </c>
      <c r="C27328" s="13">
        <v>350240</v>
      </c>
      <c r="D27328" s="13">
        <v>1.0329999999999999</v>
      </c>
    </row>
    <row r="27329" spans="1:4" ht="15.75" hidden="1" customHeight="1">
      <c r="A27329" s="13" t="s">
        <v>422</v>
      </c>
      <c r="B27329" s="13">
        <v>1991</v>
      </c>
      <c r="C27329" s="13">
        <v>362393</v>
      </c>
      <c r="D27329" s="13">
        <v>1.0920000000000001</v>
      </c>
    </row>
    <row r="27330" spans="1:4" ht="15.75" hidden="1" customHeight="1">
      <c r="A27330" s="13" t="s">
        <v>422</v>
      </c>
      <c r="B27330" s="13">
        <v>1992</v>
      </c>
      <c r="C27330" s="13">
        <v>372377</v>
      </c>
      <c r="D27330" s="13">
        <v>1.081</v>
      </c>
    </row>
    <row r="27331" spans="1:4" ht="15.75" hidden="1" customHeight="1">
      <c r="A27331" s="13" t="s">
        <v>422</v>
      </c>
      <c r="B27331" s="13">
        <v>1993</v>
      </c>
      <c r="C27331" s="13">
        <v>380721</v>
      </c>
      <c r="D27331" s="13">
        <v>1.18</v>
      </c>
    </row>
    <row r="27332" spans="1:4" ht="15.75" hidden="1" customHeight="1">
      <c r="A27332" s="13" t="s">
        <v>422</v>
      </c>
      <c r="B27332" s="13">
        <v>1994</v>
      </c>
      <c r="C27332" s="13">
        <v>388787</v>
      </c>
      <c r="D27332" s="13">
        <v>1.2709999999999999</v>
      </c>
    </row>
    <row r="27333" spans="1:4" ht="15.75" hidden="1" customHeight="1">
      <c r="A27333" s="13" t="s">
        <v>422</v>
      </c>
      <c r="B27333" s="13">
        <v>1995</v>
      </c>
      <c r="C27333" s="13">
        <v>396651</v>
      </c>
      <c r="D27333" s="13">
        <v>1.2310000000000001</v>
      </c>
    </row>
    <row r="27334" spans="1:4" ht="15.75" hidden="1" customHeight="1">
      <c r="A27334" s="13" t="s">
        <v>422</v>
      </c>
      <c r="B27334" s="13">
        <v>1996</v>
      </c>
      <c r="C27334" s="13">
        <v>404305</v>
      </c>
      <c r="D27334" s="13">
        <v>1.407</v>
      </c>
    </row>
    <row r="27335" spans="1:4" ht="15.75" hidden="1" customHeight="1">
      <c r="A27335" s="13" t="s">
        <v>422</v>
      </c>
      <c r="B27335" s="13">
        <v>1997</v>
      </c>
      <c r="C27335" s="13">
        <v>411708</v>
      </c>
      <c r="D27335" s="13">
        <v>1.488</v>
      </c>
    </row>
    <row r="27336" spans="1:4" ht="15.75" hidden="1" customHeight="1">
      <c r="A27336" s="13" t="s">
        <v>422</v>
      </c>
      <c r="B27336" s="13">
        <v>1998</v>
      </c>
      <c r="C27336" s="13">
        <v>418782</v>
      </c>
      <c r="D27336" s="13">
        <v>1.5569999999999999</v>
      </c>
    </row>
    <row r="27337" spans="1:4" ht="15.75" hidden="1" customHeight="1">
      <c r="A27337" s="13" t="s">
        <v>422</v>
      </c>
      <c r="B27337" s="13">
        <v>1999</v>
      </c>
      <c r="C27337" s="13">
        <v>425521</v>
      </c>
      <c r="D27337" s="13">
        <v>1.5169999999999999</v>
      </c>
    </row>
    <row r="27338" spans="1:4" ht="15.75" hidden="1" customHeight="1">
      <c r="A27338" s="13" t="s">
        <v>422</v>
      </c>
      <c r="B27338" s="13">
        <v>2000</v>
      </c>
      <c r="C27338" s="13">
        <v>431904</v>
      </c>
      <c r="D27338" s="13">
        <v>1.63</v>
      </c>
    </row>
    <row r="27339" spans="1:4" ht="15.75" hidden="1" customHeight="1">
      <c r="A27339" s="13" t="s">
        <v>422</v>
      </c>
      <c r="B27339" s="13">
        <v>2001</v>
      </c>
      <c r="C27339" s="13">
        <v>439129</v>
      </c>
      <c r="D27339" s="13">
        <v>1.6850000000000001</v>
      </c>
    </row>
    <row r="27340" spans="1:4" ht="15.75" hidden="1" customHeight="1">
      <c r="A27340" s="13" t="s">
        <v>422</v>
      </c>
      <c r="B27340" s="13">
        <v>2002</v>
      </c>
      <c r="C27340" s="13">
        <v>449675</v>
      </c>
      <c r="D27340" s="13">
        <v>1.5169999999999999</v>
      </c>
    </row>
    <row r="27341" spans="1:4" ht="15.75" hidden="1" customHeight="1">
      <c r="A27341" s="13" t="s">
        <v>422</v>
      </c>
      <c r="B27341" s="13">
        <v>2003</v>
      </c>
      <c r="C27341" s="13">
        <v>462538</v>
      </c>
      <c r="D27341" s="13">
        <v>1.532</v>
      </c>
    </row>
    <row r="27342" spans="1:4" ht="15.75" hidden="1" customHeight="1">
      <c r="A27342" s="13" t="s">
        <v>422</v>
      </c>
      <c r="B27342" s="13">
        <v>2004</v>
      </c>
      <c r="C27342" s="13">
        <v>475536</v>
      </c>
      <c r="D27342" s="13">
        <v>1.7150000000000001</v>
      </c>
    </row>
    <row r="27343" spans="1:4" ht="15.75" hidden="1" customHeight="1">
      <c r="A27343" s="13" t="s">
        <v>422</v>
      </c>
      <c r="B27343" s="13">
        <v>2005</v>
      </c>
      <c r="C27343" s="13">
        <v>488628</v>
      </c>
      <c r="D27343" s="13">
        <v>1.8280000000000001</v>
      </c>
    </row>
    <row r="27344" spans="1:4" ht="15.75" hidden="1" customHeight="1">
      <c r="A27344" s="13" t="s">
        <v>422</v>
      </c>
      <c r="B27344" s="13">
        <v>2006</v>
      </c>
      <c r="C27344" s="13">
        <v>501870</v>
      </c>
      <c r="D27344" s="13">
        <v>1.619</v>
      </c>
    </row>
    <row r="27345" spans="1:4" ht="15.75" hidden="1" customHeight="1">
      <c r="A27345" s="13" t="s">
        <v>422</v>
      </c>
      <c r="B27345" s="13">
        <v>2007</v>
      </c>
      <c r="C27345" s="13">
        <v>515336</v>
      </c>
      <c r="D27345" s="13">
        <v>1.363</v>
      </c>
    </row>
    <row r="27346" spans="1:4" ht="15.75" hidden="1" customHeight="1">
      <c r="A27346" s="13" t="s">
        <v>422</v>
      </c>
      <c r="B27346" s="13">
        <v>2008</v>
      </c>
      <c r="C27346" s="13">
        <v>529048</v>
      </c>
      <c r="D27346" s="13">
        <v>1.1319999999999999</v>
      </c>
    </row>
    <row r="27347" spans="1:4" ht="15.75" hidden="1" customHeight="1">
      <c r="A27347" s="13" t="s">
        <v>422</v>
      </c>
      <c r="B27347" s="13">
        <v>2009</v>
      </c>
      <c r="C27347" s="13">
        <v>543026</v>
      </c>
      <c r="D27347" s="13">
        <v>1.891</v>
      </c>
    </row>
    <row r="27348" spans="1:4" ht="15.75" hidden="1" customHeight="1">
      <c r="A27348" s="13" t="s">
        <v>422</v>
      </c>
      <c r="B27348" s="13">
        <v>2010</v>
      </c>
      <c r="C27348" s="13">
        <v>557307</v>
      </c>
      <c r="D27348" s="13">
        <v>1.2350000000000001</v>
      </c>
    </row>
    <row r="27349" spans="1:4" ht="15.75" hidden="1" customHeight="1">
      <c r="A27349" s="13" t="s">
        <v>422</v>
      </c>
      <c r="B27349" s="13">
        <v>2011</v>
      </c>
      <c r="C27349" s="13">
        <v>571014</v>
      </c>
      <c r="D27349" s="13">
        <v>1.464</v>
      </c>
    </row>
    <row r="27350" spans="1:4" ht="15.75" hidden="1" customHeight="1">
      <c r="A27350" s="13" t="s">
        <v>422</v>
      </c>
      <c r="B27350" s="13">
        <v>2012</v>
      </c>
      <c r="C27350" s="13">
        <v>582776</v>
      </c>
      <c r="D27350" s="13">
        <v>1.298</v>
      </c>
    </row>
    <row r="27351" spans="1:4" ht="15.75" hidden="1" customHeight="1">
      <c r="A27351" s="13" t="s">
        <v>422</v>
      </c>
      <c r="B27351" s="13">
        <v>2013</v>
      </c>
      <c r="C27351" s="13">
        <v>593382</v>
      </c>
      <c r="D27351" s="13">
        <v>1.2110000000000001</v>
      </c>
    </row>
    <row r="27352" spans="1:4" ht="15.75" hidden="1" customHeight="1">
      <c r="A27352" s="13" t="s">
        <v>422</v>
      </c>
      <c r="B27352" s="13">
        <v>2014</v>
      </c>
      <c r="C27352" s="13">
        <v>604163</v>
      </c>
      <c r="D27352" s="13">
        <v>1.5189999999999999</v>
      </c>
    </row>
    <row r="27353" spans="1:4" ht="15.75" hidden="1" customHeight="1">
      <c r="A27353" s="13" t="s">
        <v>422</v>
      </c>
      <c r="B27353" s="13">
        <v>2015</v>
      </c>
      <c r="C27353" s="13">
        <v>615243</v>
      </c>
      <c r="D27353" s="13">
        <v>1.9990000000000001</v>
      </c>
    </row>
    <row r="27354" spans="1:4" ht="15.75" hidden="1" customHeight="1">
      <c r="A27354" s="13" t="s">
        <v>422</v>
      </c>
      <c r="B27354" s="13">
        <v>2016</v>
      </c>
      <c r="C27354" s="13">
        <v>626694</v>
      </c>
      <c r="D27354" s="13">
        <v>1.7809999999999999</v>
      </c>
    </row>
    <row r="27355" spans="1:4" ht="15.75" hidden="1" customHeight="1">
      <c r="A27355" s="13" t="s">
        <v>422</v>
      </c>
      <c r="B27355" s="13">
        <v>2017</v>
      </c>
      <c r="C27355" s="13">
        <v>638612</v>
      </c>
      <c r="D27355" s="13">
        <v>1.927</v>
      </c>
    </row>
    <row r="27356" spans="1:4" ht="15.75" hidden="1" customHeight="1">
      <c r="A27356" s="13" t="s">
        <v>422</v>
      </c>
      <c r="B27356" s="13">
        <v>2018</v>
      </c>
      <c r="C27356" s="13">
        <v>650996</v>
      </c>
      <c r="D27356" s="13">
        <v>1.242</v>
      </c>
    </row>
    <row r="27357" spans="1:4" ht="15.75" hidden="1" customHeight="1">
      <c r="A27357" s="13" t="s">
        <v>422</v>
      </c>
      <c r="B27357" s="13">
        <v>2019</v>
      </c>
      <c r="C27357" s="13">
        <v>663660</v>
      </c>
      <c r="D27357" s="13">
        <v>1.2130000000000001</v>
      </c>
    </row>
    <row r="27358" spans="1:4" ht="15.75" hidden="1" customHeight="1">
      <c r="A27358" s="13" t="s">
        <v>422</v>
      </c>
      <c r="B27358" s="13">
        <v>2020</v>
      </c>
      <c r="C27358" s="13">
        <v>676287</v>
      </c>
      <c r="D27358" s="13">
        <v>1.272</v>
      </c>
    </row>
    <row r="27359" spans="1:4" ht="15.75" hidden="1" customHeight="1">
      <c r="A27359" s="13" t="s">
        <v>422</v>
      </c>
      <c r="B27359" s="13">
        <v>2021</v>
      </c>
      <c r="C27359" s="13">
        <v>686616</v>
      </c>
      <c r="D27359" s="13">
        <v>1.2869999999999999</v>
      </c>
    </row>
    <row r="27360" spans="1:4" ht="15.75" hidden="1" customHeight="1">
      <c r="A27360" s="13" t="s">
        <v>423</v>
      </c>
      <c r="B27360" s="13">
        <v>1850</v>
      </c>
      <c r="C27360" s="13">
        <v>2612685</v>
      </c>
    </row>
    <row r="27361" spans="1:3" ht="15.75" hidden="1" customHeight="1">
      <c r="A27361" s="13" t="s">
        <v>423</v>
      </c>
      <c r="B27361" s="13">
        <v>1851</v>
      </c>
      <c r="C27361" s="13">
        <v>2630135</v>
      </c>
    </row>
    <row r="27362" spans="1:3" ht="15.75" hidden="1" customHeight="1">
      <c r="A27362" s="13" t="s">
        <v>423</v>
      </c>
      <c r="B27362" s="13">
        <v>1852</v>
      </c>
      <c r="C27362" s="13">
        <v>2641482</v>
      </c>
    </row>
    <row r="27363" spans="1:3" ht="15.75" hidden="1" customHeight="1">
      <c r="A27363" s="13" t="s">
        <v>423</v>
      </c>
      <c r="B27363" s="13">
        <v>1853</v>
      </c>
      <c r="C27363" s="13">
        <v>2646637</v>
      </c>
    </row>
    <row r="27364" spans="1:3" ht="15.75" hidden="1" customHeight="1">
      <c r="A27364" s="13" t="s">
        <v>423</v>
      </c>
      <c r="B27364" s="13">
        <v>1854</v>
      </c>
      <c r="C27364" s="13">
        <v>2651799</v>
      </c>
    </row>
    <row r="27365" spans="1:3" ht="15.75" hidden="1" customHeight="1">
      <c r="A27365" s="13" t="s">
        <v>423</v>
      </c>
      <c r="B27365" s="13">
        <v>1855</v>
      </c>
      <c r="C27365" s="13">
        <v>2656969</v>
      </c>
    </row>
    <row r="27366" spans="1:3" ht="15.75" hidden="1" customHeight="1">
      <c r="A27366" s="13" t="s">
        <v>423</v>
      </c>
      <c r="B27366" s="13">
        <v>1856</v>
      </c>
      <c r="C27366" s="13">
        <v>2662145</v>
      </c>
    </row>
    <row r="27367" spans="1:3" ht="15.75" hidden="1" customHeight="1">
      <c r="A27367" s="13" t="s">
        <v>423</v>
      </c>
      <c r="B27367" s="13">
        <v>1857</v>
      </c>
      <c r="C27367" s="13">
        <v>2667329</v>
      </c>
    </row>
    <row r="27368" spans="1:3" ht="15.75" hidden="1" customHeight="1">
      <c r="A27368" s="13" t="s">
        <v>423</v>
      </c>
      <c r="B27368" s="13">
        <v>1858</v>
      </c>
      <c r="C27368" s="13">
        <v>2672520</v>
      </c>
    </row>
    <row r="27369" spans="1:3" ht="15.75" hidden="1" customHeight="1">
      <c r="A27369" s="13" t="s">
        <v>423</v>
      </c>
      <c r="B27369" s="13">
        <v>1859</v>
      </c>
      <c r="C27369" s="13">
        <v>2677718</v>
      </c>
    </row>
    <row r="27370" spans="1:3" ht="15.75" hidden="1" customHeight="1">
      <c r="A27370" s="13" t="s">
        <v>423</v>
      </c>
      <c r="B27370" s="13">
        <v>1860</v>
      </c>
      <c r="C27370" s="13">
        <v>2682923</v>
      </c>
    </row>
    <row r="27371" spans="1:3" ht="15.75" hidden="1" customHeight="1">
      <c r="A27371" s="13" t="s">
        <v>423</v>
      </c>
      <c r="B27371" s="13">
        <v>1861</v>
      </c>
      <c r="C27371" s="13">
        <v>2688135</v>
      </c>
    </row>
    <row r="27372" spans="1:3" ht="15.75" hidden="1" customHeight="1">
      <c r="A27372" s="13" t="s">
        <v>423</v>
      </c>
      <c r="B27372" s="13">
        <v>1862</v>
      </c>
      <c r="C27372" s="13">
        <v>2693354</v>
      </c>
    </row>
    <row r="27373" spans="1:3" ht="15.75" hidden="1" customHeight="1">
      <c r="A27373" s="13" t="s">
        <v>423</v>
      </c>
      <c r="B27373" s="13">
        <v>1863</v>
      </c>
      <c r="C27373" s="13">
        <v>2698581</v>
      </c>
    </row>
    <row r="27374" spans="1:3" ht="15.75" hidden="1" customHeight="1">
      <c r="A27374" s="13" t="s">
        <v>423</v>
      </c>
      <c r="B27374" s="13">
        <v>1864</v>
      </c>
      <c r="C27374" s="13">
        <v>2703814</v>
      </c>
    </row>
    <row r="27375" spans="1:3" ht="15.75" hidden="1" customHeight="1">
      <c r="A27375" s="13" t="s">
        <v>423</v>
      </c>
      <c r="B27375" s="13">
        <v>1865</v>
      </c>
      <c r="C27375" s="13">
        <v>2709055</v>
      </c>
    </row>
    <row r="27376" spans="1:3" ht="15.75" hidden="1" customHeight="1">
      <c r="A27376" s="13" t="s">
        <v>423</v>
      </c>
      <c r="B27376" s="13">
        <v>1866</v>
      </c>
      <c r="C27376" s="13">
        <v>2714303</v>
      </c>
    </row>
    <row r="27377" spans="1:3" ht="15.75" hidden="1" customHeight="1">
      <c r="A27377" s="13" t="s">
        <v>423</v>
      </c>
      <c r="B27377" s="13">
        <v>1867</v>
      </c>
      <c r="C27377" s="13">
        <v>2719558</v>
      </c>
    </row>
    <row r="27378" spans="1:3" ht="15.75" hidden="1" customHeight="1">
      <c r="A27378" s="13" t="s">
        <v>423</v>
      </c>
      <c r="B27378" s="13">
        <v>1868</v>
      </c>
      <c r="C27378" s="13">
        <v>2724820</v>
      </c>
    </row>
    <row r="27379" spans="1:3" ht="15.75" hidden="1" customHeight="1">
      <c r="A27379" s="13" t="s">
        <v>423</v>
      </c>
      <c r="B27379" s="13">
        <v>1869</v>
      </c>
      <c r="C27379" s="13">
        <v>2730636</v>
      </c>
    </row>
    <row r="27380" spans="1:3" ht="15.75" hidden="1" customHeight="1">
      <c r="A27380" s="13" t="s">
        <v>423</v>
      </c>
      <c r="B27380" s="13">
        <v>1870</v>
      </c>
      <c r="C27380" s="13">
        <v>2737010</v>
      </c>
    </row>
    <row r="27381" spans="1:3" ht="15.75" hidden="1" customHeight="1">
      <c r="A27381" s="13" t="s">
        <v>423</v>
      </c>
      <c r="B27381" s="13">
        <v>1871</v>
      </c>
      <c r="C27381" s="13">
        <v>2743942</v>
      </c>
    </row>
    <row r="27382" spans="1:3" ht="15.75" hidden="1" customHeight="1">
      <c r="A27382" s="13" t="s">
        <v>423</v>
      </c>
      <c r="B27382" s="13">
        <v>1872</v>
      </c>
      <c r="C27382" s="13">
        <v>2751436</v>
      </c>
    </row>
    <row r="27383" spans="1:3" ht="15.75" hidden="1" customHeight="1">
      <c r="A27383" s="13" t="s">
        <v>423</v>
      </c>
      <c r="B27383" s="13">
        <v>1873</v>
      </c>
      <c r="C27383" s="13">
        <v>2759492</v>
      </c>
    </row>
    <row r="27384" spans="1:3" ht="15.75" hidden="1" customHeight="1">
      <c r="A27384" s="13" t="s">
        <v>423</v>
      </c>
      <c r="B27384" s="13">
        <v>1874</v>
      </c>
      <c r="C27384" s="13">
        <v>2767569</v>
      </c>
    </row>
    <row r="27385" spans="1:3" ht="15.75" hidden="1" customHeight="1">
      <c r="A27385" s="13" t="s">
        <v>423</v>
      </c>
      <c r="B27385" s="13">
        <v>1875</v>
      </c>
      <c r="C27385" s="13">
        <v>2775667</v>
      </c>
    </row>
    <row r="27386" spans="1:3" ht="15.75" hidden="1" customHeight="1">
      <c r="A27386" s="13" t="s">
        <v>423</v>
      </c>
      <c r="B27386" s="13">
        <v>1876</v>
      </c>
      <c r="C27386" s="13">
        <v>2783785</v>
      </c>
    </row>
    <row r="27387" spans="1:3" ht="15.75" hidden="1" customHeight="1">
      <c r="A27387" s="13" t="s">
        <v>423</v>
      </c>
      <c r="B27387" s="13">
        <v>1877</v>
      </c>
      <c r="C27387" s="13">
        <v>2791923</v>
      </c>
    </row>
    <row r="27388" spans="1:3" ht="15.75" hidden="1" customHeight="1">
      <c r="A27388" s="13" t="s">
        <v>423</v>
      </c>
      <c r="B27388" s="13">
        <v>1878</v>
      </c>
      <c r="C27388" s="13">
        <v>2800082</v>
      </c>
    </row>
    <row r="27389" spans="1:3" ht="15.75" hidden="1" customHeight="1">
      <c r="A27389" s="13" t="s">
        <v>423</v>
      </c>
      <c r="B27389" s="13">
        <v>1879</v>
      </c>
      <c r="C27389" s="13">
        <v>2808262</v>
      </c>
    </row>
    <row r="27390" spans="1:3" ht="15.75" hidden="1" customHeight="1">
      <c r="A27390" s="13" t="s">
        <v>423</v>
      </c>
      <c r="B27390" s="13">
        <v>1880</v>
      </c>
      <c r="C27390" s="13">
        <v>2816462</v>
      </c>
    </row>
    <row r="27391" spans="1:3" ht="15.75" hidden="1" customHeight="1">
      <c r="A27391" s="13" t="s">
        <v>423</v>
      </c>
      <c r="B27391" s="13">
        <v>1881</v>
      </c>
      <c r="C27391" s="13">
        <v>2824683</v>
      </c>
    </row>
    <row r="27392" spans="1:3" ht="15.75" hidden="1" customHeight="1">
      <c r="A27392" s="13" t="s">
        <v>423</v>
      </c>
      <c r="B27392" s="13">
        <v>1882</v>
      </c>
      <c r="C27392" s="13">
        <v>2832925</v>
      </c>
    </row>
    <row r="27393" spans="1:3" ht="15.75" hidden="1" customHeight="1">
      <c r="A27393" s="13" t="s">
        <v>423</v>
      </c>
      <c r="B27393" s="13">
        <v>1883</v>
      </c>
      <c r="C27393" s="13">
        <v>2841187</v>
      </c>
    </row>
    <row r="27394" spans="1:3" ht="15.75" hidden="1" customHeight="1">
      <c r="A27394" s="13" t="s">
        <v>423</v>
      </c>
      <c r="B27394" s="13">
        <v>1884</v>
      </c>
      <c r="C27394" s="13">
        <v>2849471</v>
      </c>
    </row>
    <row r="27395" spans="1:3" ht="15.75" hidden="1" customHeight="1">
      <c r="A27395" s="13" t="s">
        <v>423</v>
      </c>
      <c r="B27395" s="13">
        <v>1885</v>
      </c>
      <c r="C27395" s="13">
        <v>2857775</v>
      </c>
    </row>
    <row r="27396" spans="1:3" ht="15.75" hidden="1" customHeight="1">
      <c r="A27396" s="13" t="s">
        <v>423</v>
      </c>
      <c r="B27396" s="13">
        <v>1886</v>
      </c>
      <c r="C27396" s="13">
        <v>2866099</v>
      </c>
    </row>
    <row r="27397" spans="1:3" ht="15.75" hidden="1" customHeight="1">
      <c r="A27397" s="13" t="s">
        <v>423</v>
      </c>
      <c r="B27397" s="13">
        <v>1887</v>
      </c>
      <c r="C27397" s="13">
        <v>2874445</v>
      </c>
    </row>
    <row r="27398" spans="1:3" ht="15.75" hidden="1" customHeight="1">
      <c r="A27398" s="13" t="s">
        <v>423</v>
      </c>
      <c r="B27398" s="13">
        <v>1888</v>
      </c>
      <c r="C27398" s="13">
        <v>2882812</v>
      </c>
    </row>
    <row r="27399" spans="1:3" ht="15.75" hidden="1" customHeight="1">
      <c r="A27399" s="13" t="s">
        <v>423</v>
      </c>
      <c r="B27399" s="13">
        <v>1889</v>
      </c>
      <c r="C27399" s="13">
        <v>2884813</v>
      </c>
    </row>
    <row r="27400" spans="1:3" ht="15.75" hidden="1" customHeight="1">
      <c r="A27400" s="13" t="s">
        <v>423</v>
      </c>
      <c r="B27400" s="13">
        <v>1890</v>
      </c>
      <c r="C27400" s="13">
        <v>2880490</v>
      </c>
    </row>
    <row r="27401" spans="1:3" ht="15.75" hidden="1" customHeight="1">
      <c r="A27401" s="13" t="s">
        <v>423</v>
      </c>
      <c r="B27401" s="13">
        <v>1891</v>
      </c>
      <c r="C27401" s="13">
        <v>2869881</v>
      </c>
    </row>
    <row r="27402" spans="1:3" ht="15.75" hidden="1" customHeight="1">
      <c r="A27402" s="13" t="s">
        <v>423</v>
      </c>
      <c r="B27402" s="13">
        <v>1892</v>
      </c>
      <c r="C27402" s="13">
        <v>2853026</v>
      </c>
    </row>
    <row r="27403" spans="1:3" ht="15.75" hidden="1" customHeight="1">
      <c r="A27403" s="13" t="s">
        <v>423</v>
      </c>
      <c r="B27403" s="13">
        <v>1893</v>
      </c>
      <c r="C27403" s="13">
        <v>2829964</v>
      </c>
    </row>
    <row r="27404" spans="1:3" ht="15.75" hidden="1" customHeight="1">
      <c r="A27404" s="13" t="s">
        <v>423</v>
      </c>
      <c r="B27404" s="13">
        <v>1894</v>
      </c>
      <c r="C27404" s="13">
        <v>2807086</v>
      </c>
    </row>
    <row r="27405" spans="1:3" ht="15.75" hidden="1" customHeight="1">
      <c r="A27405" s="13" t="s">
        <v>423</v>
      </c>
      <c r="B27405" s="13">
        <v>1895</v>
      </c>
      <c r="C27405" s="13">
        <v>2784389</v>
      </c>
    </row>
    <row r="27406" spans="1:3" ht="15.75" hidden="1" customHeight="1">
      <c r="A27406" s="13" t="s">
        <v>423</v>
      </c>
      <c r="B27406" s="13">
        <v>1896</v>
      </c>
      <c r="C27406" s="13">
        <v>2761872</v>
      </c>
    </row>
    <row r="27407" spans="1:3" ht="15.75" hidden="1" customHeight="1">
      <c r="A27407" s="13" t="s">
        <v>423</v>
      </c>
      <c r="B27407" s="13">
        <v>1897</v>
      </c>
      <c r="C27407" s="13">
        <v>2739534</v>
      </c>
    </row>
    <row r="27408" spans="1:3" ht="15.75" hidden="1" customHeight="1">
      <c r="A27408" s="13" t="s">
        <v>423</v>
      </c>
      <c r="B27408" s="13">
        <v>1898</v>
      </c>
      <c r="C27408" s="13">
        <v>2717373</v>
      </c>
    </row>
    <row r="27409" spans="1:3" ht="15.75" hidden="1" customHeight="1">
      <c r="A27409" s="13" t="s">
        <v>423</v>
      </c>
      <c r="B27409" s="13">
        <v>1899</v>
      </c>
      <c r="C27409" s="13">
        <v>2696994</v>
      </c>
    </row>
    <row r="27410" spans="1:3" ht="15.75" hidden="1" customHeight="1">
      <c r="A27410" s="13" t="s">
        <v>423</v>
      </c>
      <c r="B27410" s="13">
        <v>1900</v>
      </c>
      <c r="C27410" s="13">
        <v>2678373</v>
      </c>
    </row>
    <row r="27411" spans="1:3" ht="15.75" hidden="1" customHeight="1">
      <c r="A27411" s="13" t="s">
        <v>423</v>
      </c>
      <c r="B27411" s="13">
        <v>1901</v>
      </c>
      <c r="C27411" s="13">
        <v>2661485</v>
      </c>
    </row>
    <row r="27412" spans="1:3" ht="15.75" hidden="1" customHeight="1">
      <c r="A27412" s="13" t="s">
        <v>423</v>
      </c>
      <c r="B27412" s="13">
        <v>1902</v>
      </c>
      <c r="C27412" s="13">
        <v>2646307</v>
      </c>
    </row>
    <row r="27413" spans="1:3" ht="15.75" hidden="1" customHeight="1">
      <c r="A27413" s="13" t="s">
        <v>423</v>
      </c>
      <c r="B27413" s="13">
        <v>1903</v>
      </c>
      <c r="C27413" s="13">
        <v>2632815</v>
      </c>
    </row>
    <row r="27414" spans="1:3" ht="15.75" hidden="1" customHeight="1">
      <c r="A27414" s="13" t="s">
        <v>423</v>
      </c>
      <c r="B27414" s="13">
        <v>1904</v>
      </c>
      <c r="C27414" s="13">
        <v>2619388</v>
      </c>
    </row>
    <row r="27415" spans="1:3" ht="15.75" hidden="1" customHeight="1">
      <c r="A27415" s="13" t="s">
        <v>423</v>
      </c>
      <c r="B27415" s="13">
        <v>1905</v>
      </c>
      <c r="C27415" s="13">
        <v>2606027</v>
      </c>
    </row>
    <row r="27416" spans="1:3" ht="15.75" hidden="1" customHeight="1">
      <c r="A27416" s="13" t="s">
        <v>423</v>
      </c>
      <c r="B27416" s="13">
        <v>1906</v>
      </c>
      <c r="C27416" s="13">
        <v>2592730</v>
      </c>
    </row>
    <row r="27417" spans="1:3" ht="15.75" hidden="1" customHeight="1">
      <c r="A27417" s="13" t="s">
        <v>423</v>
      </c>
      <c r="B27417" s="13">
        <v>1907</v>
      </c>
      <c r="C27417" s="13">
        <v>2579499</v>
      </c>
    </row>
    <row r="27418" spans="1:3" ht="15.75" hidden="1" customHeight="1">
      <c r="A27418" s="13" t="s">
        <v>423</v>
      </c>
      <c r="B27418" s="13">
        <v>1908</v>
      </c>
      <c r="C27418" s="13">
        <v>2566331</v>
      </c>
    </row>
    <row r="27419" spans="1:3" ht="15.75" hidden="1" customHeight="1">
      <c r="A27419" s="13" t="s">
        <v>423</v>
      </c>
      <c r="B27419" s="13">
        <v>1909</v>
      </c>
      <c r="C27419" s="13">
        <v>2554245</v>
      </c>
    </row>
    <row r="27420" spans="1:3" ht="15.75" hidden="1" customHeight="1">
      <c r="A27420" s="13" t="s">
        <v>423</v>
      </c>
      <c r="B27420" s="13">
        <v>1910</v>
      </c>
      <c r="C27420" s="13">
        <v>2543231</v>
      </c>
    </row>
    <row r="27421" spans="1:3" ht="15.75" hidden="1" customHeight="1">
      <c r="A27421" s="13" t="s">
        <v>423</v>
      </c>
      <c r="B27421" s="13">
        <v>1911</v>
      </c>
      <c r="C27421" s="13">
        <v>2533278</v>
      </c>
    </row>
    <row r="27422" spans="1:3" ht="15.75" hidden="1" customHeight="1">
      <c r="A27422" s="13" t="s">
        <v>423</v>
      </c>
      <c r="B27422" s="13">
        <v>1912</v>
      </c>
      <c r="C27422" s="13">
        <v>2524377</v>
      </c>
    </row>
    <row r="27423" spans="1:3" ht="15.75" hidden="1" customHeight="1">
      <c r="A27423" s="13" t="s">
        <v>423</v>
      </c>
      <c r="B27423" s="13">
        <v>1913</v>
      </c>
      <c r="C27423" s="13">
        <v>2516519</v>
      </c>
    </row>
    <row r="27424" spans="1:3" ht="15.75" hidden="1" customHeight="1">
      <c r="A27424" s="13" t="s">
        <v>423</v>
      </c>
      <c r="B27424" s="13">
        <v>1914</v>
      </c>
      <c r="C27424" s="13">
        <v>2508682</v>
      </c>
    </row>
    <row r="27425" spans="1:3" ht="15.75" hidden="1" customHeight="1">
      <c r="A27425" s="13" t="s">
        <v>423</v>
      </c>
      <c r="B27425" s="13">
        <v>1915</v>
      </c>
      <c r="C27425" s="13">
        <v>2500866</v>
      </c>
    </row>
    <row r="27426" spans="1:3" ht="15.75" hidden="1" customHeight="1">
      <c r="A27426" s="13" t="s">
        <v>423</v>
      </c>
      <c r="B27426" s="13">
        <v>1916</v>
      </c>
      <c r="C27426" s="13">
        <v>2493071</v>
      </c>
    </row>
    <row r="27427" spans="1:3" ht="15.75" hidden="1" customHeight="1">
      <c r="A27427" s="13" t="s">
        <v>423</v>
      </c>
      <c r="B27427" s="13">
        <v>1917</v>
      </c>
      <c r="C27427" s="13">
        <v>2485298</v>
      </c>
    </row>
    <row r="27428" spans="1:3" ht="15.75" hidden="1" customHeight="1">
      <c r="A27428" s="13" t="s">
        <v>423</v>
      </c>
      <c r="B27428" s="13">
        <v>1918</v>
      </c>
      <c r="C27428" s="13">
        <v>2480328</v>
      </c>
    </row>
    <row r="27429" spans="1:3" ht="15.75" hidden="1" customHeight="1">
      <c r="A27429" s="13" t="s">
        <v>423</v>
      </c>
      <c r="B27429" s="13">
        <v>1919</v>
      </c>
      <c r="C27429" s="13">
        <v>2483766</v>
      </c>
    </row>
    <row r="27430" spans="1:3" ht="15.75" hidden="1" customHeight="1">
      <c r="A27430" s="13" t="s">
        <v>423</v>
      </c>
      <c r="B27430" s="13">
        <v>1920</v>
      </c>
      <c r="C27430" s="13">
        <v>2495724</v>
      </c>
    </row>
    <row r="27431" spans="1:3" ht="15.75" hidden="1" customHeight="1">
      <c r="A27431" s="13" t="s">
        <v>423</v>
      </c>
      <c r="B27431" s="13">
        <v>1921</v>
      </c>
      <c r="C27431" s="13">
        <v>2516310</v>
      </c>
    </row>
    <row r="27432" spans="1:3" ht="15.75" hidden="1" customHeight="1">
      <c r="A27432" s="13" t="s">
        <v>423</v>
      </c>
      <c r="B27432" s="13">
        <v>1922</v>
      </c>
      <c r="C27432" s="13">
        <v>2545639</v>
      </c>
    </row>
    <row r="27433" spans="1:3" ht="15.75" hidden="1" customHeight="1">
      <c r="A27433" s="13" t="s">
        <v>423</v>
      </c>
      <c r="B27433" s="13">
        <v>1923</v>
      </c>
      <c r="C27433" s="13">
        <v>2583823</v>
      </c>
    </row>
    <row r="27434" spans="1:3" ht="15.75" hidden="1" customHeight="1">
      <c r="A27434" s="13" t="s">
        <v>423</v>
      </c>
      <c r="B27434" s="13">
        <v>1924</v>
      </c>
      <c r="C27434" s="13">
        <v>2622580</v>
      </c>
    </row>
    <row r="27435" spans="1:3" ht="15.75" hidden="1" customHeight="1">
      <c r="A27435" s="13" t="s">
        <v>423</v>
      </c>
      <c r="B27435" s="13">
        <v>1925</v>
      </c>
      <c r="C27435" s="13">
        <v>2661919</v>
      </c>
    </row>
    <row r="27436" spans="1:3" ht="15.75" hidden="1" customHeight="1">
      <c r="A27436" s="13" t="s">
        <v>423</v>
      </c>
      <c r="B27436" s="13">
        <v>1926</v>
      </c>
      <c r="C27436" s="13">
        <v>2701848</v>
      </c>
    </row>
    <row r="27437" spans="1:3" ht="15.75" hidden="1" customHeight="1">
      <c r="A27437" s="13" t="s">
        <v>423</v>
      </c>
      <c r="B27437" s="13">
        <v>1927</v>
      </c>
      <c r="C27437" s="13">
        <v>2742376</v>
      </c>
    </row>
    <row r="27438" spans="1:3" ht="15.75" hidden="1" customHeight="1">
      <c r="A27438" s="13" t="s">
        <v>423</v>
      </c>
      <c r="B27438" s="13">
        <v>1928</v>
      </c>
      <c r="C27438" s="13">
        <v>2783511</v>
      </c>
    </row>
    <row r="27439" spans="1:3" ht="15.75" hidden="1" customHeight="1">
      <c r="A27439" s="13" t="s">
        <v>423</v>
      </c>
      <c r="B27439" s="13">
        <v>1929</v>
      </c>
      <c r="C27439" s="13">
        <v>2824690</v>
      </c>
    </row>
    <row r="27440" spans="1:3" ht="15.75" hidden="1" customHeight="1">
      <c r="A27440" s="13" t="s">
        <v>423</v>
      </c>
      <c r="B27440" s="13">
        <v>1930</v>
      </c>
      <c r="C27440" s="13">
        <v>2865906</v>
      </c>
    </row>
    <row r="27441" spans="1:4" ht="15.75" hidden="1" customHeight="1">
      <c r="A27441" s="13" t="s">
        <v>423</v>
      </c>
      <c r="B27441" s="13">
        <v>1931</v>
      </c>
      <c r="C27441" s="13">
        <v>2907150</v>
      </c>
    </row>
    <row r="27442" spans="1:4" ht="15.75" hidden="1" customHeight="1">
      <c r="A27442" s="13" t="s">
        <v>423</v>
      </c>
      <c r="B27442" s="13">
        <v>1932</v>
      </c>
      <c r="C27442" s="13">
        <v>2948415</v>
      </c>
    </row>
    <row r="27443" spans="1:4" ht="15.75" hidden="1" customHeight="1">
      <c r="A27443" s="13" t="s">
        <v>423</v>
      </c>
      <c r="B27443" s="13">
        <v>1933</v>
      </c>
      <c r="C27443" s="13">
        <v>2989693</v>
      </c>
      <c r="D27443" s="13">
        <v>4.0000000000000001E-3</v>
      </c>
    </row>
    <row r="27444" spans="1:4" ht="15.75" hidden="1" customHeight="1">
      <c r="A27444" s="13" t="s">
        <v>423</v>
      </c>
      <c r="B27444" s="13">
        <v>1934</v>
      </c>
      <c r="C27444" s="13">
        <v>3031549</v>
      </c>
      <c r="D27444" s="13">
        <v>7.0000000000000001E-3</v>
      </c>
    </row>
    <row r="27445" spans="1:4" ht="15.75" hidden="1" customHeight="1">
      <c r="A27445" s="13" t="s">
        <v>423</v>
      </c>
      <c r="B27445" s="13">
        <v>1935</v>
      </c>
      <c r="C27445" s="13">
        <v>3073990</v>
      </c>
      <c r="D27445" s="13">
        <v>4.0000000000000001E-3</v>
      </c>
    </row>
    <row r="27446" spans="1:4" ht="15.75" hidden="1" customHeight="1">
      <c r="A27446" s="13" t="s">
        <v>423</v>
      </c>
      <c r="B27446" s="13">
        <v>1936</v>
      </c>
      <c r="C27446" s="13">
        <v>3117026</v>
      </c>
    </row>
    <row r="27447" spans="1:4" ht="15.75" hidden="1" customHeight="1">
      <c r="A27447" s="13" t="s">
        <v>423</v>
      </c>
      <c r="B27447" s="13">
        <v>1937</v>
      </c>
      <c r="C27447" s="13">
        <v>3160665</v>
      </c>
    </row>
    <row r="27448" spans="1:4" ht="15.75" hidden="1" customHeight="1">
      <c r="A27448" s="13" t="s">
        <v>423</v>
      </c>
      <c r="B27448" s="13">
        <v>1938</v>
      </c>
      <c r="C27448" s="13">
        <v>3204914</v>
      </c>
    </row>
    <row r="27449" spans="1:4" ht="15.75" hidden="1" customHeight="1">
      <c r="A27449" s="13" t="s">
        <v>423</v>
      </c>
      <c r="B27449" s="13">
        <v>1939</v>
      </c>
      <c r="C27449" s="13">
        <v>3252418</v>
      </c>
    </row>
    <row r="27450" spans="1:4" ht="15.75" hidden="1" customHeight="1">
      <c r="A27450" s="13" t="s">
        <v>423</v>
      </c>
      <c r="B27450" s="13">
        <v>1940</v>
      </c>
      <c r="C27450" s="13">
        <v>3303271</v>
      </c>
    </row>
    <row r="27451" spans="1:4" ht="15.75" hidden="1" customHeight="1">
      <c r="A27451" s="13" t="s">
        <v>423</v>
      </c>
      <c r="B27451" s="13">
        <v>1941</v>
      </c>
      <c r="C27451" s="13">
        <v>3357567</v>
      </c>
    </row>
    <row r="27452" spans="1:4" ht="15.75" hidden="1" customHeight="1">
      <c r="A27452" s="13" t="s">
        <v>423</v>
      </c>
      <c r="B27452" s="13">
        <v>1942</v>
      </c>
      <c r="C27452" s="13">
        <v>3415404</v>
      </c>
    </row>
    <row r="27453" spans="1:4" ht="15.75" hidden="1" customHeight="1">
      <c r="A27453" s="13" t="s">
        <v>423</v>
      </c>
      <c r="B27453" s="13">
        <v>1943</v>
      </c>
      <c r="C27453" s="13">
        <v>3476882</v>
      </c>
    </row>
    <row r="27454" spans="1:4" ht="15.75" hidden="1" customHeight="1">
      <c r="A27454" s="13" t="s">
        <v>423</v>
      </c>
      <c r="B27454" s="13">
        <v>1944</v>
      </c>
      <c r="C27454" s="13">
        <v>3539465</v>
      </c>
    </row>
    <row r="27455" spans="1:4" ht="15.75" hidden="1" customHeight="1">
      <c r="A27455" s="13" t="s">
        <v>423</v>
      </c>
      <c r="B27455" s="13">
        <v>1945</v>
      </c>
      <c r="C27455" s="13">
        <v>3603176</v>
      </c>
      <c r="D27455" s="13">
        <v>7.0000000000000001E-3</v>
      </c>
    </row>
    <row r="27456" spans="1:4" ht="15.75" hidden="1" customHeight="1">
      <c r="A27456" s="13" t="s">
        <v>423</v>
      </c>
      <c r="B27456" s="13">
        <v>1946</v>
      </c>
      <c r="C27456" s="13">
        <v>3668033</v>
      </c>
    </row>
    <row r="27457" spans="1:4" ht="15.75" hidden="1" customHeight="1">
      <c r="A27457" s="13" t="s">
        <v>423</v>
      </c>
      <c r="B27457" s="13">
        <v>1947</v>
      </c>
      <c r="C27457" s="13">
        <v>3734058</v>
      </c>
      <c r="D27457" s="13">
        <v>4.0000000000000001E-3</v>
      </c>
    </row>
    <row r="27458" spans="1:4" ht="15.75" hidden="1" customHeight="1">
      <c r="A27458" s="13" t="s">
        <v>423</v>
      </c>
      <c r="B27458" s="13">
        <v>1948</v>
      </c>
      <c r="C27458" s="13">
        <v>3801271</v>
      </c>
      <c r="D27458" s="13">
        <v>4.0000000000000001E-3</v>
      </c>
    </row>
    <row r="27459" spans="1:4" ht="15.75" hidden="1" customHeight="1">
      <c r="A27459" s="13" t="s">
        <v>423</v>
      </c>
      <c r="B27459" s="13">
        <v>1949</v>
      </c>
      <c r="C27459" s="13">
        <v>3874476</v>
      </c>
      <c r="D27459" s="13">
        <v>4.0000000000000001E-3</v>
      </c>
    </row>
    <row r="27460" spans="1:4" ht="15.75" hidden="1" customHeight="1">
      <c r="A27460" s="13" t="s">
        <v>423</v>
      </c>
      <c r="B27460" s="13">
        <v>1950</v>
      </c>
      <c r="C27460" s="13">
        <v>3953898</v>
      </c>
      <c r="D27460" s="13">
        <v>0.30399999999999999</v>
      </c>
    </row>
    <row r="27461" spans="1:4" ht="15.75" hidden="1" customHeight="1">
      <c r="A27461" s="13" t="s">
        <v>423</v>
      </c>
      <c r="B27461" s="13">
        <v>1951</v>
      </c>
      <c r="C27461" s="13">
        <v>4050689</v>
      </c>
      <c r="D27461" s="13">
        <v>0.245</v>
      </c>
    </row>
    <row r="27462" spans="1:4" ht="15.75" hidden="1" customHeight="1">
      <c r="A27462" s="13" t="s">
        <v>423</v>
      </c>
      <c r="B27462" s="13">
        <v>1952</v>
      </c>
      <c r="C27462" s="13">
        <v>4149959</v>
      </c>
      <c r="D27462" s="13">
        <v>0.308</v>
      </c>
    </row>
    <row r="27463" spans="1:4" ht="15.75" hidden="1" customHeight="1">
      <c r="A27463" s="13" t="s">
        <v>423</v>
      </c>
      <c r="B27463" s="13">
        <v>1953</v>
      </c>
      <c r="C27463" s="13">
        <v>4252322</v>
      </c>
      <c r="D27463" s="13">
        <v>0.253</v>
      </c>
    </row>
    <row r="27464" spans="1:4" ht="15.75" hidden="1" customHeight="1">
      <c r="A27464" s="13" t="s">
        <v>423</v>
      </c>
      <c r="B27464" s="13">
        <v>1954</v>
      </c>
      <c r="C27464" s="13">
        <v>4358099</v>
      </c>
      <c r="D27464" s="13">
        <v>0.28899999999999998</v>
      </c>
    </row>
    <row r="27465" spans="1:4" ht="15.75" hidden="1" customHeight="1">
      <c r="A27465" s="13" t="s">
        <v>423</v>
      </c>
      <c r="B27465" s="13">
        <v>1955</v>
      </c>
      <c r="C27465" s="13">
        <v>4467594</v>
      </c>
      <c r="D27465" s="13">
        <v>0.30399999999999999</v>
      </c>
    </row>
    <row r="27466" spans="1:4" ht="15.75" hidden="1" customHeight="1">
      <c r="A27466" s="13" t="s">
        <v>423</v>
      </c>
      <c r="B27466" s="13">
        <v>1956</v>
      </c>
      <c r="C27466" s="13">
        <v>4580879</v>
      </c>
      <c r="D27466" s="13">
        <v>0.31900000000000001</v>
      </c>
    </row>
    <row r="27467" spans="1:4" ht="15.75" hidden="1" customHeight="1">
      <c r="A27467" s="13" t="s">
        <v>423</v>
      </c>
      <c r="B27467" s="13">
        <v>1957</v>
      </c>
      <c r="C27467" s="13">
        <v>4698045</v>
      </c>
      <c r="D27467" s="13">
        <v>0.315</v>
      </c>
    </row>
    <row r="27468" spans="1:4" ht="15.75" hidden="1" customHeight="1">
      <c r="A27468" s="13" t="s">
        <v>423</v>
      </c>
      <c r="B27468" s="13">
        <v>1958</v>
      </c>
      <c r="C27468" s="13">
        <v>4819238</v>
      </c>
      <c r="D27468" s="13">
        <v>0.374</v>
      </c>
    </row>
    <row r="27469" spans="1:4" ht="15.75" hidden="1" customHeight="1">
      <c r="A27469" s="13" t="s">
        <v>423</v>
      </c>
      <c r="B27469" s="13">
        <v>1959</v>
      </c>
      <c r="C27469" s="13">
        <v>4944331</v>
      </c>
      <c r="D27469" s="13">
        <v>0.374</v>
      </c>
    </row>
    <row r="27470" spans="1:4" ht="15.75" hidden="1" customHeight="1">
      <c r="A27470" s="13" t="s">
        <v>423</v>
      </c>
      <c r="B27470" s="13">
        <v>1960</v>
      </c>
      <c r="C27470" s="13">
        <v>5073347</v>
      </c>
      <c r="D27470" s="13">
        <v>0.39900000000000002</v>
      </c>
    </row>
    <row r="27471" spans="1:4" ht="15.75" hidden="1" customHeight="1">
      <c r="A27471" s="13" t="s">
        <v>423</v>
      </c>
      <c r="B27471" s="13">
        <v>1961</v>
      </c>
      <c r="C27471" s="13">
        <v>5206249</v>
      </c>
      <c r="D27471" s="13">
        <v>0.35499999999999998</v>
      </c>
    </row>
    <row r="27472" spans="1:4" ht="15.75" hidden="1" customHeight="1">
      <c r="A27472" s="13" t="s">
        <v>423</v>
      </c>
      <c r="B27472" s="13">
        <v>1962</v>
      </c>
      <c r="C27472" s="13">
        <v>5343120</v>
      </c>
      <c r="D27472" s="13">
        <v>0.39600000000000002</v>
      </c>
    </row>
    <row r="27473" spans="1:4" ht="15.75" hidden="1" customHeight="1">
      <c r="A27473" s="13" t="s">
        <v>423</v>
      </c>
      <c r="B27473" s="13">
        <v>1963</v>
      </c>
      <c r="C27473" s="13">
        <v>5484253</v>
      </c>
      <c r="D27473" s="13">
        <v>0.46100000000000002</v>
      </c>
    </row>
    <row r="27474" spans="1:4" ht="15.75" hidden="1" customHeight="1">
      <c r="A27474" s="13" t="s">
        <v>423</v>
      </c>
      <c r="B27474" s="13">
        <v>1964</v>
      </c>
      <c r="C27474" s="13">
        <v>5630035</v>
      </c>
      <c r="D27474" s="13">
        <v>0.48299999999999998</v>
      </c>
    </row>
    <row r="27475" spans="1:4" ht="15.75" hidden="1" customHeight="1">
      <c r="A27475" s="13" t="s">
        <v>423</v>
      </c>
      <c r="B27475" s="13">
        <v>1965</v>
      </c>
      <c r="C27475" s="13">
        <v>5780461</v>
      </c>
      <c r="D27475" s="13">
        <v>0.55700000000000005</v>
      </c>
    </row>
    <row r="27476" spans="1:4" ht="15.75" hidden="1" customHeight="1">
      <c r="A27476" s="13" t="s">
        <v>423</v>
      </c>
      <c r="B27476" s="13">
        <v>1966</v>
      </c>
      <c r="C27476" s="13">
        <v>5936462</v>
      </c>
      <c r="D27476" s="13">
        <v>0.57899999999999996</v>
      </c>
    </row>
    <row r="27477" spans="1:4" ht="15.75" hidden="1" customHeight="1">
      <c r="A27477" s="13" t="s">
        <v>423</v>
      </c>
      <c r="B27477" s="13">
        <v>1967</v>
      </c>
      <c r="C27477" s="13">
        <v>6099529</v>
      </c>
      <c r="D27477" s="13">
        <v>0.84199999999999997</v>
      </c>
    </row>
    <row r="27478" spans="1:4" ht="15.75" hidden="1" customHeight="1">
      <c r="A27478" s="13" t="s">
        <v>423</v>
      </c>
      <c r="B27478" s="13">
        <v>1968</v>
      </c>
      <c r="C27478" s="13">
        <v>6270533</v>
      </c>
      <c r="D27478" s="13">
        <v>0.91200000000000003</v>
      </c>
    </row>
    <row r="27479" spans="1:4" ht="15.75" hidden="1" customHeight="1">
      <c r="A27479" s="13" t="s">
        <v>423</v>
      </c>
      <c r="B27479" s="13">
        <v>1969</v>
      </c>
      <c r="C27479" s="13">
        <v>6450330</v>
      </c>
      <c r="D27479" s="13">
        <v>0.85</v>
      </c>
    </row>
    <row r="27480" spans="1:4" ht="15.75" hidden="1" customHeight="1">
      <c r="A27480" s="13" t="s">
        <v>423</v>
      </c>
      <c r="B27480" s="13">
        <v>1970</v>
      </c>
      <c r="C27480" s="13">
        <v>6639750</v>
      </c>
      <c r="D27480" s="13">
        <v>0.97099999999999997</v>
      </c>
    </row>
    <row r="27481" spans="1:4" ht="15.75" hidden="1" customHeight="1">
      <c r="A27481" s="13" t="s">
        <v>423</v>
      </c>
      <c r="B27481" s="13">
        <v>1971</v>
      </c>
      <c r="C27481" s="13">
        <v>6840461</v>
      </c>
      <c r="D27481" s="13">
        <v>1.026</v>
      </c>
    </row>
    <row r="27482" spans="1:4" ht="15.75" hidden="1" customHeight="1">
      <c r="A27482" s="13" t="s">
        <v>423</v>
      </c>
      <c r="B27482" s="13">
        <v>1972</v>
      </c>
      <c r="C27482" s="13">
        <v>7051096</v>
      </c>
      <c r="D27482" s="13">
        <v>1.286</v>
      </c>
    </row>
    <row r="27483" spans="1:4" ht="15.75" hidden="1" customHeight="1">
      <c r="A27483" s="13" t="s">
        <v>423</v>
      </c>
      <c r="B27483" s="13">
        <v>1973</v>
      </c>
      <c r="C27483" s="13">
        <v>7268563</v>
      </c>
      <c r="D27483" s="13">
        <v>1.073</v>
      </c>
    </row>
    <row r="27484" spans="1:4" ht="15.75" hidden="1" customHeight="1">
      <c r="A27484" s="13" t="s">
        <v>423</v>
      </c>
      <c r="B27484" s="13">
        <v>1974</v>
      </c>
      <c r="C27484" s="13">
        <v>7491937</v>
      </c>
      <c r="D27484" s="13">
        <v>1.1870000000000001</v>
      </c>
    </row>
    <row r="27485" spans="1:4" ht="15.75" hidden="1" customHeight="1">
      <c r="A27485" s="13" t="s">
        <v>423</v>
      </c>
      <c r="B27485" s="13">
        <v>1975</v>
      </c>
      <c r="C27485" s="13">
        <v>7720864</v>
      </c>
      <c r="D27485" s="13">
        <v>1.6930000000000001</v>
      </c>
    </row>
    <row r="27486" spans="1:4" ht="15.75" hidden="1" customHeight="1">
      <c r="A27486" s="13" t="s">
        <v>423</v>
      </c>
      <c r="B27486" s="13">
        <v>1976</v>
      </c>
      <c r="C27486" s="13">
        <v>7955196</v>
      </c>
      <c r="D27486" s="13">
        <v>0.99199999999999999</v>
      </c>
    </row>
    <row r="27487" spans="1:4" ht="15.75" hidden="1" customHeight="1">
      <c r="A27487" s="13" t="s">
        <v>423</v>
      </c>
      <c r="B27487" s="13">
        <v>1977</v>
      </c>
      <c r="C27487" s="13">
        <v>8195146</v>
      </c>
      <c r="D27487" s="13">
        <v>0.84599999999999997</v>
      </c>
    </row>
    <row r="27488" spans="1:4" ht="15.75" hidden="1" customHeight="1">
      <c r="A27488" s="13" t="s">
        <v>423</v>
      </c>
      <c r="B27488" s="13">
        <v>1978</v>
      </c>
      <c r="C27488" s="13">
        <v>8440924</v>
      </c>
      <c r="D27488" s="13">
        <v>1.0169999999999999</v>
      </c>
    </row>
    <row r="27489" spans="1:4" ht="15.75" hidden="1" customHeight="1">
      <c r="A27489" s="13" t="s">
        <v>423</v>
      </c>
      <c r="B27489" s="13">
        <v>1979</v>
      </c>
      <c r="C27489" s="13">
        <v>8692290</v>
      </c>
      <c r="D27489" s="13">
        <v>1.1299999999999999</v>
      </c>
    </row>
    <row r="27490" spans="1:4" ht="15.75" hidden="1" customHeight="1">
      <c r="A27490" s="13" t="s">
        <v>423</v>
      </c>
      <c r="B27490" s="13">
        <v>1980</v>
      </c>
      <c r="C27490" s="13">
        <v>8948166</v>
      </c>
      <c r="D27490" s="13">
        <v>1.6140000000000001</v>
      </c>
    </row>
    <row r="27491" spans="1:4" ht="15.75" hidden="1" customHeight="1">
      <c r="A27491" s="13" t="s">
        <v>423</v>
      </c>
      <c r="B27491" s="13">
        <v>1981</v>
      </c>
      <c r="C27491" s="13">
        <v>9207319</v>
      </c>
      <c r="D27491" s="13">
        <v>1.0249999999999999</v>
      </c>
    </row>
    <row r="27492" spans="1:4" ht="15.75" hidden="1" customHeight="1">
      <c r="A27492" s="13" t="s">
        <v>423</v>
      </c>
      <c r="B27492" s="13">
        <v>1982</v>
      </c>
      <c r="C27492" s="13">
        <v>9470993</v>
      </c>
      <c r="D27492" s="13">
        <v>1.0129999999999999</v>
      </c>
    </row>
    <row r="27493" spans="1:4" ht="15.75" hidden="1" customHeight="1">
      <c r="A27493" s="13" t="s">
        <v>423</v>
      </c>
      <c r="B27493" s="13">
        <v>1983</v>
      </c>
      <c r="C27493" s="13">
        <v>9740092</v>
      </c>
      <c r="D27493" s="13">
        <v>0.65</v>
      </c>
    </row>
    <row r="27494" spans="1:4" ht="15.75" hidden="1" customHeight="1">
      <c r="A27494" s="13" t="s">
        <v>423</v>
      </c>
      <c r="B27494" s="13">
        <v>1984</v>
      </c>
      <c r="C27494" s="13">
        <v>10015022</v>
      </c>
      <c r="D27494" s="13">
        <v>0.86599999999999999</v>
      </c>
    </row>
    <row r="27495" spans="1:4" ht="15.75" hidden="1" customHeight="1">
      <c r="A27495" s="13" t="s">
        <v>423</v>
      </c>
      <c r="B27495" s="13">
        <v>1985</v>
      </c>
      <c r="C27495" s="13">
        <v>10297741</v>
      </c>
      <c r="D27495" s="13">
        <v>1.0529999999999999</v>
      </c>
    </row>
    <row r="27496" spans="1:4" ht="15.75" hidden="1" customHeight="1">
      <c r="A27496" s="13" t="s">
        <v>423</v>
      </c>
      <c r="B27496" s="13">
        <v>1986</v>
      </c>
      <c r="C27496" s="13">
        <v>10588432</v>
      </c>
      <c r="D27496" s="13">
        <v>1.137</v>
      </c>
    </row>
    <row r="27497" spans="1:4" ht="15.75" hidden="1" customHeight="1">
      <c r="A27497" s="13" t="s">
        <v>423</v>
      </c>
      <c r="B27497" s="13">
        <v>1987</v>
      </c>
      <c r="C27497" s="13">
        <v>10890521</v>
      </c>
      <c r="D27497" s="13">
        <v>1.282</v>
      </c>
    </row>
    <row r="27498" spans="1:4" ht="15.75" hidden="1" customHeight="1">
      <c r="A27498" s="13" t="s">
        <v>423</v>
      </c>
      <c r="B27498" s="13">
        <v>1988</v>
      </c>
      <c r="C27498" s="13">
        <v>11206792</v>
      </c>
      <c r="D27498" s="13">
        <v>1.286</v>
      </c>
    </row>
    <row r="27499" spans="1:4" ht="15.75" hidden="1" customHeight="1">
      <c r="A27499" s="13" t="s">
        <v>423</v>
      </c>
      <c r="B27499" s="13">
        <v>1989</v>
      </c>
      <c r="C27499" s="13">
        <v>11536740</v>
      </c>
      <c r="D27499" s="13">
        <v>0.92600000000000005</v>
      </c>
    </row>
    <row r="27500" spans="1:4" ht="15.75" hidden="1" customHeight="1">
      <c r="A27500" s="13" t="s">
        <v>423</v>
      </c>
      <c r="B27500" s="13">
        <v>1990</v>
      </c>
      <c r="C27500" s="13">
        <v>11882763</v>
      </c>
      <c r="D27500" s="13">
        <v>0.93</v>
      </c>
    </row>
    <row r="27501" spans="1:4" ht="15.75" hidden="1" customHeight="1">
      <c r="A27501" s="13" t="s">
        <v>423</v>
      </c>
      <c r="B27501" s="13">
        <v>1991</v>
      </c>
      <c r="C27501" s="13">
        <v>12245266</v>
      </c>
      <c r="D27501" s="13">
        <v>1.01</v>
      </c>
    </row>
    <row r="27502" spans="1:4" ht="15.75" hidden="1" customHeight="1">
      <c r="A27502" s="13" t="s">
        <v>423</v>
      </c>
      <c r="B27502" s="13">
        <v>1992</v>
      </c>
      <c r="C27502" s="13">
        <v>12623342</v>
      </c>
      <c r="D27502" s="13">
        <v>0.98099999999999998</v>
      </c>
    </row>
    <row r="27503" spans="1:4" ht="15.75" hidden="1" customHeight="1">
      <c r="A27503" s="13" t="s">
        <v>423</v>
      </c>
      <c r="B27503" s="13">
        <v>1993</v>
      </c>
      <c r="C27503" s="13">
        <v>13020110</v>
      </c>
      <c r="D27503" s="13">
        <v>1.006</v>
      </c>
    </row>
    <row r="27504" spans="1:4" ht="15.75" hidden="1" customHeight="1">
      <c r="A27504" s="13" t="s">
        <v>423</v>
      </c>
      <c r="B27504" s="13">
        <v>1994</v>
      </c>
      <c r="C27504" s="13">
        <v>13436125</v>
      </c>
      <c r="D27504" s="13">
        <v>1.2470000000000001</v>
      </c>
    </row>
    <row r="27505" spans="1:4" ht="15.75" hidden="1" customHeight="1">
      <c r="A27505" s="13" t="s">
        <v>423</v>
      </c>
      <c r="B27505" s="13">
        <v>1995</v>
      </c>
      <c r="C27505" s="13">
        <v>13869136</v>
      </c>
      <c r="D27505" s="13">
        <v>1.288</v>
      </c>
    </row>
    <row r="27506" spans="1:4" ht="15.75" hidden="1" customHeight="1">
      <c r="A27506" s="13" t="s">
        <v>423</v>
      </c>
      <c r="B27506" s="13">
        <v>1996</v>
      </c>
      <c r="C27506" s="13">
        <v>14317462</v>
      </c>
      <c r="D27506" s="13">
        <v>1.341</v>
      </c>
    </row>
    <row r="27507" spans="1:4" ht="15.75" hidden="1" customHeight="1">
      <c r="A27507" s="13" t="s">
        <v>423</v>
      </c>
      <c r="B27507" s="13">
        <v>1997</v>
      </c>
      <c r="C27507" s="13">
        <v>14778913</v>
      </c>
      <c r="D27507" s="13">
        <v>1.623</v>
      </c>
    </row>
    <row r="27508" spans="1:4" ht="15.75" hidden="1" customHeight="1">
      <c r="A27508" s="13" t="s">
        <v>423</v>
      </c>
      <c r="B27508" s="13">
        <v>1998</v>
      </c>
      <c r="C27508" s="13">
        <v>15250936</v>
      </c>
      <c r="D27508" s="13">
        <v>1.7110000000000001</v>
      </c>
    </row>
    <row r="27509" spans="1:4" ht="15.75" hidden="1" customHeight="1">
      <c r="A27509" s="13" t="s">
        <v>423</v>
      </c>
      <c r="B27509" s="13">
        <v>1999</v>
      </c>
      <c r="C27509" s="13">
        <v>15730885</v>
      </c>
      <c r="D27509" s="13">
        <v>1.8180000000000001</v>
      </c>
    </row>
    <row r="27510" spans="1:4" ht="15.75" hidden="1" customHeight="1">
      <c r="A27510" s="13" t="s">
        <v>423</v>
      </c>
      <c r="B27510" s="13">
        <v>2000</v>
      </c>
      <c r="C27510" s="13">
        <v>16216432</v>
      </c>
      <c r="D27510" s="13">
        <v>1.867</v>
      </c>
    </row>
    <row r="27511" spans="1:4" ht="15.75" hidden="1" customHeight="1">
      <c r="A27511" s="13" t="s">
        <v>423</v>
      </c>
      <c r="B27511" s="13">
        <v>2001</v>
      </c>
      <c r="C27511" s="13">
        <v>16709664</v>
      </c>
      <c r="D27511" s="13">
        <v>1.736</v>
      </c>
    </row>
    <row r="27512" spans="1:4" ht="15.75" hidden="1" customHeight="1">
      <c r="A27512" s="13" t="s">
        <v>423</v>
      </c>
      <c r="B27512" s="13">
        <v>2002</v>
      </c>
      <c r="C27512" s="13">
        <v>17211938</v>
      </c>
      <c r="D27512" s="13">
        <v>1.232</v>
      </c>
    </row>
    <row r="27513" spans="1:4" ht="15.75" hidden="1" customHeight="1">
      <c r="A27513" s="13" t="s">
        <v>423</v>
      </c>
      <c r="B27513" s="13">
        <v>2003</v>
      </c>
      <c r="C27513" s="13">
        <v>17724310</v>
      </c>
      <c r="D27513" s="13">
        <v>1.681</v>
      </c>
    </row>
    <row r="27514" spans="1:4" ht="15.75" hidden="1" customHeight="1">
      <c r="A27514" s="13" t="s">
        <v>423</v>
      </c>
      <c r="B27514" s="13">
        <v>2004</v>
      </c>
      <c r="C27514" s="13">
        <v>18250776</v>
      </c>
      <c r="D27514" s="13">
        <v>1.79</v>
      </c>
    </row>
    <row r="27515" spans="1:4" ht="15.75" hidden="1" customHeight="1">
      <c r="A27515" s="13" t="s">
        <v>423</v>
      </c>
      <c r="B27515" s="13">
        <v>2005</v>
      </c>
      <c r="C27515" s="13">
        <v>18792174</v>
      </c>
      <c r="D27515" s="13">
        <v>1.7270000000000001</v>
      </c>
    </row>
    <row r="27516" spans="1:4" ht="15.75" hidden="1" customHeight="1">
      <c r="A27516" s="13" t="s">
        <v>423</v>
      </c>
      <c r="B27516" s="13">
        <v>2006</v>
      </c>
      <c r="C27516" s="13">
        <v>19350302</v>
      </c>
      <c r="D27516" s="13">
        <v>1.667</v>
      </c>
    </row>
    <row r="27517" spans="1:4" ht="15.75" hidden="1" customHeight="1">
      <c r="A27517" s="13" t="s">
        <v>423</v>
      </c>
      <c r="B27517" s="13">
        <v>2007</v>
      </c>
      <c r="C27517" s="13">
        <v>19924960</v>
      </c>
      <c r="D27517" s="13">
        <v>1.724</v>
      </c>
    </row>
    <row r="27518" spans="1:4" ht="15.75" hidden="1" customHeight="1">
      <c r="A27518" s="13" t="s">
        <v>423</v>
      </c>
      <c r="B27518" s="13">
        <v>2008</v>
      </c>
      <c r="C27518" s="13">
        <v>20513594</v>
      </c>
      <c r="D27518" s="13">
        <v>1.78</v>
      </c>
    </row>
    <row r="27519" spans="1:4" ht="15.75" hidden="1" customHeight="1">
      <c r="A27519" s="13" t="s">
        <v>423</v>
      </c>
      <c r="B27519" s="13">
        <v>2009</v>
      </c>
      <c r="C27519" s="13">
        <v>21117092</v>
      </c>
      <c r="D27519" s="13">
        <v>1.706</v>
      </c>
    </row>
    <row r="27520" spans="1:4" ht="15.75" hidden="1" customHeight="1">
      <c r="A27520" s="13" t="s">
        <v>423</v>
      </c>
      <c r="B27520" s="13">
        <v>2010</v>
      </c>
      <c r="C27520" s="13">
        <v>21731052</v>
      </c>
      <c r="D27520" s="13">
        <v>1.8720000000000001</v>
      </c>
    </row>
    <row r="27521" spans="1:4" ht="15.75" hidden="1" customHeight="1">
      <c r="A27521" s="13" t="s">
        <v>423</v>
      </c>
      <c r="B27521" s="13">
        <v>2011</v>
      </c>
      <c r="C27521" s="13">
        <v>22348158</v>
      </c>
      <c r="D27521" s="13">
        <v>2.3740000000000001</v>
      </c>
    </row>
    <row r="27522" spans="1:4" ht="15.75" hidden="1" customHeight="1">
      <c r="A27522" s="13" t="s">
        <v>423</v>
      </c>
      <c r="B27522" s="13">
        <v>2012</v>
      </c>
      <c r="C27522" s="13">
        <v>22966242</v>
      </c>
      <c r="D27522" s="13">
        <v>2.7440000000000002</v>
      </c>
    </row>
    <row r="27523" spans="1:4" ht="15.75" hidden="1" customHeight="1">
      <c r="A27523" s="13" t="s">
        <v>423</v>
      </c>
      <c r="B27523" s="13">
        <v>2013</v>
      </c>
      <c r="C27523" s="13">
        <v>23588078</v>
      </c>
      <c r="D27523" s="13">
        <v>3.2080000000000002</v>
      </c>
    </row>
    <row r="27524" spans="1:4" ht="15.75" hidden="1" customHeight="1">
      <c r="A27524" s="13" t="s">
        <v>423</v>
      </c>
      <c r="B27524" s="13">
        <v>2014</v>
      </c>
      <c r="C27524" s="13">
        <v>24215980</v>
      </c>
      <c r="D27524" s="13">
        <v>3.1579999999999999</v>
      </c>
    </row>
    <row r="27525" spans="1:4" ht="15.75" hidden="1" customHeight="1">
      <c r="A27525" s="13" t="s">
        <v>423</v>
      </c>
      <c r="B27525" s="13">
        <v>2015</v>
      </c>
      <c r="C27525" s="13">
        <v>24850912</v>
      </c>
      <c r="D27525" s="13">
        <v>3.2269999999999999</v>
      </c>
    </row>
    <row r="27526" spans="1:4" ht="15.75" hidden="1" customHeight="1">
      <c r="A27526" s="13" t="s">
        <v>423</v>
      </c>
      <c r="B27526" s="13">
        <v>2016</v>
      </c>
      <c r="C27526" s="13">
        <v>25501944</v>
      </c>
      <c r="D27526" s="13">
        <v>3.2679999999999998</v>
      </c>
    </row>
    <row r="27527" spans="1:4" ht="15.75" hidden="1" customHeight="1">
      <c r="A27527" s="13" t="s">
        <v>423</v>
      </c>
      <c r="B27527" s="13">
        <v>2017</v>
      </c>
      <c r="C27527" s="13">
        <v>26169540</v>
      </c>
      <c r="D27527" s="13">
        <v>4.1189999999999998</v>
      </c>
    </row>
    <row r="27528" spans="1:4" ht="15.75" hidden="1" customHeight="1">
      <c r="A27528" s="13" t="s">
        <v>423</v>
      </c>
      <c r="B27528" s="13">
        <v>2018</v>
      </c>
      <c r="C27528" s="13">
        <v>26846544</v>
      </c>
      <c r="D27528" s="13">
        <v>3.8220000000000001</v>
      </c>
    </row>
    <row r="27529" spans="1:4" ht="15.75" hidden="1" customHeight="1">
      <c r="A27529" s="13" t="s">
        <v>423</v>
      </c>
      <c r="B27529" s="13">
        <v>2019</v>
      </c>
      <c r="C27529" s="13">
        <v>27533134</v>
      </c>
      <c r="D27529" s="13">
        <v>4.2990000000000004</v>
      </c>
    </row>
    <row r="27530" spans="1:4" ht="15.75" hidden="1" customHeight="1">
      <c r="A27530" s="13" t="s">
        <v>423</v>
      </c>
      <c r="B27530" s="13">
        <v>2020</v>
      </c>
      <c r="C27530" s="13">
        <v>28225182</v>
      </c>
      <c r="D27530" s="13">
        <v>4.0010000000000003</v>
      </c>
    </row>
    <row r="27531" spans="1:4" ht="15.75" hidden="1" customHeight="1">
      <c r="A27531" s="13" t="s">
        <v>423</v>
      </c>
      <c r="B27531" s="13">
        <v>2021</v>
      </c>
      <c r="C27531" s="13">
        <v>28915652</v>
      </c>
      <c r="D27531" s="13">
        <v>4.2439999999999998</v>
      </c>
    </row>
    <row r="27532" spans="1:4" ht="15.75" hidden="1" customHeight="1">
      <c r="A27532" s="13" t="s">
        <v>424</v>
      </c>
      <c r="B27532" s="13">
        <v>1850</v>
      </c>
      <c r="C27532" s="13">
        <v>2126398</v>
      </c>
    </row>
    <row r="27533" spans="1:4" ht="15.75" hidden="1" customHeight="1">
      <c r="A27533" s="13" t="s">
        <v>424</v>
      </c>
      <c r="B27533" s="13">
        <v>1851</v>
      </c>
      <c r="C27533" s="13">
        <v>2144568</v>
      </c>
    </row>
    <row r="27534" spans="1:4" ht="15.75" hidden="1" customHeight="1">
      <c r="A27534" s="13" t="s">
        <v>424</v>
      </c>
      <c r="B27534" s="13">
        <v>1852</v>
      </c>
      <c r="C27534" s="13">
        <v>2153584</v>
      </c>
    </row>
    <row r="27535" spans="1:4" ht="15.75" hidden="1" customHeight="1">
      <c r="A27535" s="13" t="s">
        <v>424</v>
      </c>
      <c r="B27535" s="13">
        <v>1853</v>
      </c>
      <c r="C27535" s="13">
        <v>2153242</v>
      </c>
    </row>
    <row r="27536" spans="1:4" ht="15.75" hidden="1" customHeight="1">
      <c r="A27536" s="13" t="s">
        <v>424</v>
      </c>
      <c r="B27536" s="13">
        <v>1854</v>
      </c>
      <c r="C27536" s="13">
        <v>2152900</v>
      </c>
    </row>
    <row r="27537" spans="1:3" ht="15.75" hidden="1" customHeight="1">
      <c r="A27537" s="13" t="s">
        <v>424</v>
      </c>
      <c r="B27537" s="13">
        <v>1855</v>
      </c>
      <c r="C27537" s="13">
        <v>2152558</v>
      </c>
    </row>
    <row r="27538" spans="1:3" ht="15.75" hidden="1" customHeight="1">
      <c r="A27538" s="13" t="s">
        <v>424</v>
      </c>
      <c r="B27538" s="13">
        <v>1856</v>
      </c>
      <c r="C27538" s="13">
        <v>2152216</v>
      </c>
    </row>
    <row r="27539" spans="1:3" ht="15.75" hidden="1" customHeight="1">
      <c r="A27539" s="13" t="s">
        <v>424</v>
      </c>
      <c r="B27539" s="13">
        <v>1857</v>
      </c>
      <c r="C27539" s="13">
        <v>2151874</v>
      </c>
    </row>
    <row r="27540" spans="1:3" ht="15.75" hidden="1" customHeight="1">
      <c r="A27540" s="13" t="s">
        <v>424</v>
      </c>
      <c r="B27540" s="13">
        <v>1858</v>
      </c>
      <c r="C27540" s="13">
        <v>2151531</v>
      </c>
    </row>
    <row r="27541" spans="1:3" ht="15.75" hidden="1" customHeight="1">
      <c r="A27541" s="13" t="s">
        <v>424</v>
      </c>
      <c r="B27541" s="13">
        <v>1859</v>
      </c>
      <c r="C27541" s="13">
        <v>2150968</v>
      </c>
    </row>
    <row r="27542" spans="1:3" ht="15.75" hidden="1" customHeight="1">
      <c r="A27542" s="13" t="s">
        <v>424</v>
      </c>
      <c r="B27542" s="13">
        <v>1860</v>
      </c>
      <c r="C27542" s="13">
        <v>2150183</v>
      </c>
    </row>
    <row r="27543" spans="1:3" ht="15.75" hidden="1" customHeight="1">
      <c r="A27543" s="13" t="s">
        <v>424</v>
      </c>
      <c r="B27543" s="13">
        <v>1861</v>
      </c>
      <c r="C27543" s="13">
        <v>2149178</v>
      </c>
    </row>
    <row r="27544" spans="1:3" ht="15.75" hidden="1" customHeight="1">
      <c r="A27544" s="13" t="s">
        <v>424</v>
      </c>
      <c r="B27544" s="13">
        <v>1862</v>
      </c>
      <c r="C27544" s="13">
        <v>2147952</v>
      </c>
    </row>
    <row r="27545" spans="1:3" ht="15.75" hidden="1" customHeight="1">
      <c r="A27545" s="13" t="s">
        <v>424</v>
      </c>
      <c r="B27545" s="13">
        <v>1863</v>
      </c>
      <c r="C27545" s="13">
        <v>2146506</v>
      </c>
    </row>
    <row r="27546" spans="1:3" ht="15.75" hidden="1" customHeight="1">
      <c r="A27546" s="13" t="s">
        <v>424</v>
      </c>
      <c r="B27546" s="13">
        <v>1864</v>
      </c>
      <c r="C27546" s="13">
        <v>2145060</v>
      </c>
    </row>
    <row r="27547" spans="1:3" ht="15.75" hidden="1" customHeight="1">
      <c r="A27547" s="13" t="s">
        <v>424</v>
      </c>
      <c r="B27547" s="13">
        <v>1865</v>
      </c>
      <c r="C27547" s="13">
        <v>2143615</v>
      </c>
    </row>
    <row r="27548" spans="1:3" ht="15.75" hidden="1" customHeight="1">
      <c r="A27548" s="13" t="s">
        <v>424</v>
      </c>
      <c r="B27548" s="13">
        <v>1866</v>
      </c>
      <c r="C27548" s="13">
        <v>2142170</v>
      </c>
    </row>
    <row r="27549" spans="1:3" ht="15.75" hidden="1" customHeight="1">
      <c r="A27549" s="13" t="s">
        <v>424</v>
      </c>
      <c r="B27549" s="13">
        <v>1867</v>
      </c>
      <c r="C27549" s="13">
        <v>2140726</v>
      </c>
    </row>
    <row r="27550" spans="1:3" ht="15.75" hidden="1" customHeight="1">
      <c r="A27550" s="13" t="s">
        <v>424</v>
      </c>
      <c r="B27550" s="13">
        <v>1868</v>
      </c>
      <c r="C27550" s="13">
        <v>2139284</v>
      </c>
    </row>
    <row r="27551" spans="1:3" ht="15.75" hidden="1" customHeight="1">
      <c r="A27551" s="13" t="s">
        <v>424</v>
      </c>
      <c r="B27551" s="13">
        <v>1869</v>
      </c>
      <c r="C27551" s="13">
        <v>2137622</v>
      </c>
    </row>
    <row r="27552" spans="1:3" ht="15.75" hidden="1" customHeight="1">
      <c r="A27552" s="13" t="s">
        <v>424</v>
      </c>
      <c r="B27552" s="13">
        <v>1870</v>
      </c>
      <c r="C27552" s="13">
        <v>2135742</v>
      </c>
    </row>
    <row r="27553" spans="1:3" ht="15.75" hidden="1" customHeight="1">
      <c r="A27553" s="13" t="s">
        <v>424</v>
      </c>
      <c r="B27553" s="13">
        <v>1871</v>
      </c>
      <c r="C27553" s="13">
        <v>2133644</v>
      </c>
    </row>
    <row r="27554" spans="1:3" ht="15.75" hidden="1" customHeight="1">
      <c r="A27554" s="13" t="s">
        <v>424</v>
      </c>
      <c r="B27554" s="13">
        <v>1872</v>
      </c>
      <c r="C27554" s="13">
        <v>2131328</v>
      </c>
    </row>
    <row r="27555" spans="1:3" ht="15.75" hidden="1" customHeight="1">
      <c r="A27555" s="13" t="s">
        <v>424</v>
      </c>
      <c r="B27555" s="13">
        <v>1873</v>
      </c>
      <c r="C27555" s="13">
        <v>2128795</v>
      </c>
    </row>
    <row r="27556" spans="1:3" ht="15.75" hidden="1" customHeight="1">
      <c r="A27556" s="13" t="s">
        <v>424</v>
      </c>
      <c r="B27556" s="13">
        <v>1874</v>
      </c>
      <c r="C27556" s="13">
        <v>2126264</v>
      </c>
    </row>
    <row r="27557" spans="1:3" ht="15.75" hidden="1" customHeight="1">
      <c r="A27557" s="13" t="s">
        <v>424</v>
      </c>
      <c r="B27557" s="13">
        <v>1875</v>
      </c>
      <c r="C27557" s="13">
        <v>2123737</v>
      </c>
    </row>
    <row r="27558" spans="1:3" ht="15.75" hidden="1" customHeight="1">
      <c r="A27558" s="13" t="s">
        <v>424</v>
      </c>
      <c r="B27558" s="13">
        <v>1876</v>
      </c>
      <c r="C27558" s="13">
        <v>2121212</v>
      </c>
    </row>
    <row r="27559" spans="1:3" ht="15.75" hidden="1" customHeight="1">
      <c r="A27559" s="13" t="s">
        <v>424</v>
      </c>
      <c r="B27559" s="13">
        <v>1877</v>
      </c>
      <c r="C27559" s="13">
        <v>2118690</v>
      </c>
    </row>
    <row r="27560" spans="1:3" ht="15.75" hidden="1" customHeight="1">
      <c r="A27560" s="13" t="s">
        <v>424</v>
      </c>
      <c r="B27560" s="13">
        <v>1878</v>
      </c>
      <c r="C27560" s="13">
        <v>2116170</v>
      </c>
    </row>
    <row r="27561" spans="1:3" ht="15.75" hidden="1" customHeight="1">
      <c r="A27561" s="13" t="s">
        <v>424</v>
      </c>
      <c r="B27561" s="13">
        <v>1879</v>
      </c>
      <c r="C27561" s="13">
        <v>2114921</v>
      </c>
    </row>
    <row r="27562" spans="1:3" ht="15.75" hidden="1" customHeight="1">
      <c r="A27562" s="13" t="s">
        <v>424</v>
      </c>
      <c r="B27562" s="13">
        <v>1880</v>
      </c>
      <c r="C27562" s="13">
        <v>2114943</v>
      </c>
    </row>
    <row r="27563" spans="1:3" ht="15.75" hidden="1" customHeight="1">
      <c r="A27563" s="13" t="s">
        <v>424</v>
      </c>
      <c r="B27563" s="13">
        <v>1881</v>
      </c>
      <c r="C27563" s="13">
        <v>2116238</v>
      </c>
    </row>
    <row r="27564" spans="1:3" ht="15.75" hidden="1" customHeight="1">
      <c r="A27564" s="13" t="s">
        <v>424</v>
      </c>
      <c r="B27564" s="13">
        <v>1882</v>
      </c>
      <c r="C27564" s="13">
        <v>2118806</v>
      </c>
    </row>
    <row r="27565" spans="1:3" ht="15.75" hidden="1" customHeight="1">
      <c r="A27565" s="13" t="s">
        <v>424</v>
      </c>
      <c r="B27565" s="13">
        <v>1883</v>
      </c>
      <c r="C27565" s="13">
        <v>2122649</v>
      </c>
    </row>
    <row r="27566" spans="1:3" ht="15.75" hidden="1" customHeight="1">
      <c r="A27566" s="13" t="s">
        <v>424</v>
      </c>
      <c r="B27566" s="13">
        <v>1884</v>
      </c>
      <c r="C27566" s="13">
        <v>2126499</v>
      </c>
    </row>
    <row r="27567" spans="1:3" ht="15.75" hidden="1" customHeight="1">
      <c r="A27567" s="13" t="s">
        <v>424</v>
      </c>
      <c r="B27567" s="13">
        <v>1885</v>
      </c>
      <c r="C27567" s="13">
        <v>2130356</v>
      </c>
    </row>
    <row r="27568" spans="1:3" ht="15.75" hidden="1" customHeight="1">
      <c r="A27568" s="13" t="s">
        <v>424</v>
      </c>
      <c r="B27568" s="13">
        <v>1886</v>
      </c>
      <c r="C27568" s="13">
        <v>2134219</v>
      </c>
    </row>
    <row r="27569" spans="1:3" ht="15.75" hidden="1" customHeight="1">
      <c r="A27569" s="13" t="s">
        <v>424</v>
      </c>
      <c r="B27569" s="13">
        <v>1887</v>
      </c>
      <c r="C27569" s="13">
        <v>2138089</v>
      </c>
    </row>
    <row r="27570" spans="1:3" ht="15.75" hidden="1" customHeight="1">
      <c r="A27570" s="13" t="s">
        <v>424</v>
      </c>
      <c r="B27570" s="13">
        <v>1888</v>
      </c>
      <c r="C27570" s="13">
        <v>2141966</v>
      </c>
    </row>
    <row r="27571" spans="1:3" ht="15.75" hidden="1" customHeight="1">
      <c r="A27571" s="13" t="s">
        <v>424</v>
      </c>
      <c r="B27571" s="13">
        <v>1889</v>
      </c>
      <c r="C27571" s="13">
        <v>2143491</v>
      </c>
    </row>
    <row r="27572" spans="1:3" ht="15.75" hidden="1" customHeight="1">
      <c r="A27572" s="13" t="s">
        <v>424</v>
      </c>
      <c r="B27572" s="13">
        <v>1890</v>
      </c>
      <c r="C27572" s="13">
        <v>2142667</v>
      </c>
    </row>
    <row r="27573" spans="1:3" ht="15.75" hidden="1" customHeight="1">
      <c r="A27573" s="13" t="s">
        <v>424</v>
      </c>
      <c r="B27573" s="13">
        <v>1891</v>
      </c>
      <c r="C27573" s="13">
        <v>2139498</v>
      </c>
    </row>
    <row r="27574" spans="1:3" ht="15.75" hidden="1" customHeight="1">
      <c r="A27574" s="13" t="s">
        <v>424</v>
      </c>
      <c r="B27574" s="13">
        <v>1892</v>
      </c>
      <c r="C27574" s="13">
        <v>2133988</v>
      </c>
    </row>
    <row r="27575" spans="1:3" ht="15.75" hidden="1" customHeight="1">
      <c r="A27575" s="13" t="s">
        <v>424</v>
      </c>
      <c r="B27575" s="13">
        <v>1893</v>
      </c>
      <c r="C27575" s="13">
        <v>2126140</v>
      </c>
    </row>
    <row r="27576" spans="1:3" ht="15.75" hidden="1" customHeight="1">
      <c r="A27576" s="13" t="s">
        <v>424</v>
      </c>
      <c r="B27576" s="13">
        <v>1894</v>
      </c>
      <c r="C27576" s="13">
        <v>2118321</v>
      </c>
    </row>
    <row r="27577" spans="1:3" ht="15.75" hidden="1" customHeight="1">
      <c r="A27577" s="13" t="s">
        <v>424</v>
      </c>
      <c r="B27577" s="13">
        <v>1895</v>
      </c>
      <c r="C27577" s="13">
        <v>2110530</v>
      </c>
    </row>
    <row r="27578" spans="1:3" ht="15.75" hidden="1" customHeight="1">
      <c r="A27578" s="13" t="s">
        <v>424</v>
      </c>
      <c r="B27578" s="13">
        <v>1896</v>
      </c>
      <c r="C27578" s="13">
        <v>2102768</v>
      </c>
    </row>
    <row r="27579" spans="1:3" ht="15.75" hidden="1" customHeight="1">
      <c r="A27579" s="13" t="s">
        <v>424</v>
      </c>
      <c r="B27579" s="13">
        <v>1897</v>
      </c>
      <c r="C27579" s="13">
        <v>2095033</v>
      </c>
    </row>
    <row r="27580" spans="1:3" ht="15.75" hidden="1" customHeight="1">
      <c r="A27580" s="13" t="s">
        <v>424</v>
      </c>
      <c r="B27580" s="13">
        <v>1898</v>
      </c>
      <c r="C27580" s="13">
        <v>2087328</v>
      </c>
    </row>
    <row r="27581" spans="1:3" ht="15.75" hidden="1" customHeight="1">
      <c r="A27581" s="13" t="s">
        <v>424</v>
      </c>
      <c r="B27581" s="13">
        <v>1899</v>
      </c>
      <c r="C27581" s="13">
        <v>2077993</v>
      </c>
    </row>
    <row r="27582" spans="1:3" ht="15.75" hidden="1" customHeight="1">
      <c r="A27582" s="13" t="s">
        <v>424</v>
      </c>
      <c r="B27582" s="13">
        <v>1900</v>
      </c>
      <c r="C27582" s="13">
        <v>2067047</v>
      </c>
    </row>
    <row r="27583" spans="1:3" ht="15.75" hidden="1" customHeight="1">
      <c r="A27583" s="13" t="s">
        <v>424</v>
      </c>
      <c r="B27583" s="13">
        <v>1901</v>
      </c>
      <c r="C27583" s="13">
        <v>2054509</v>
      </c>
    </row>
    <row r="27584" spans="1:3" ht="15.75" hidden="1" customHeight="1">
      <c r="A27584" s="13" t="s">
        <v>424</v>
      </c>
      <c r="B27584" s="13">
        <v>1902</v>
      </c>
      <c r="C27584" s="13">
        <v>2040396</v>
      </c>
    </row>
    <row r="27585" spans="1:3" ht="15.75" hidden="1" customHeight="1">
      <c r="A27585" s="13" t="s">
        <v>424</v>
      </c>
      <c r="B27585" s="13">
        <v>1903</v>
      </c>
      <c r="C27585" s="13">
        <v>2024726</v>
      </c>
    </row>
    <row r="27586" spans="1:3" ht="15.75" hidden="1" customHeight="1">
      <c r="A27586" s="13" t="s">
        <v>424</v>
      </c>
      <c r="B27586" s="13">
        <v>1904</v>
      </c>
      <c r="C27586" s="13">
        <v>2009176</v>
      </c>
    </row>
    <row r="27587" spans="1:3" ht="15.75" hidden="1" customHeight="1">
      <c r="A27587" s="13" t="s">
        <v>424</v>
      </c>
      <c r="B27587" s="13">
        <v>1905</v>
      </c>
      <c r="C27587" s="13">
        <v>1993745</v>
      </c>
    </row>
    <row r="27588" spans="1:3" ht="15.75" hidden="1" customHeight="1">
      <c r="A27588" s="13" t="s">
        <v>424</v>
      </c>
      <c r="B27588" s="13">
        <v>1906</v>
      </c>
      <c r="C27588" s="13">
        <v>1978433</v>
      </c>
    </row>
    <row r="27589" spans="1:3" ht="15.75" hidden="1" customHeight="1">
      <c r="A27589" s="13" t="s">
        <v>424</v>
      </c>
      <c r="B27589" s="13">
        <v>1907</v>
      </c>
      <c r="C27589" s="13">
        <v>1963238</v>
      </c>
    </row>
    <row r="27590" spans="1:3" ht="15.75" hidden="1" customHeight="1">
      <c r="A27590" s="13" t="s">
        <v>424</v>
      </c>
      <c r="B27590" s="13">
        <v>1908</v>
      </c>
      <c r="C27590" s="13">
        <v>1948159</v>
      </c>
    </row>
    <row r="27591" spans="1:3" ht="15.75" hidden="1" customHeight="1">
      <c r="A27591" s="13" t="s">
        <v>424</v>
      </c>
      <c r="B27591" s="13">
        <v>1909</v>
      </c>
      <c r="C27591" s="13">
        <v>1934730</v>
      </c>
    </row>
    <row r="27592" spans="1:3" ht="15.75" hidden="1" customHeight="1">
      <c r="A27592" s="13" t="s">
        <v>424</v>
      </c>
      <c r="B27592" s="13">
        <v>1910</v>
      </c>
      <c r="C27592" s="13">
        <v>1922933</v>
      </c>
    </row>
    <row r="27593" spans="1:3" ht="15.75" hidden="1" customHeight="1">
      <c r="A27593" s="13" t="s">
        <v>424</v>
      </c>
      <c r="B27593" s="13">
        <v>1911</v>
      </c>
      <c r="C27593" s="13">
        <v>1912751</v>
      </c>
    </row>
    <row r="27594" spans="1:3" ht="15.75" hidden="1" customHeight="1">
      <c r="A27594" s="13" t="s">
        <v>424</v>
      </c>
      <c r="B27594" s="13">
        <v>1912</v>
      </c>
      <c r="C27594" s="13">
        <v>1904164</v>
      </c>
    </row>
    <row r="27595" spans="1:3" ht="15.75" hidden="1" customHeight="1">
      <c r="A27595" s="13" t="s">
        <v>424</v>
      </c>
      <c r="B27595" s="13">
        <v>1913</v>
      </c>
      <c r="C27595" s="13">
        <v>1897158</v>
      </c>
    </row>
    <row r="27596" spans="1:3" ht="15.75" hidden="1" customHeight="1">
      <c r="A27596" s="13" t="s">
        <v>424</v>
      </c>
      <c r="B27596" s="13">
        <v>1914</v>
      </c>
      <c r="C27596" s="13">
        <v>1890176</v>
      </c>
    </row>
    <row r="27597" spans="1:3" ht="15.75" hidden="1" customHeight="1">
      <c r="A27597" s="13" t="s">
        <v>424</v>
      </c>
      <c r="B27597" s="13">
        <v>1915</v>
      </c>
      <c r="C27597" s="13">
        <v>1883221</v>
      </c>
    </row>
    <row r="27598" spans="1:3" ht="15.75" hidden="1" customHeight="1">
      <c r="A27598" s="13" t="s">
        <v>424</v>
      </c>
      <c r="B27598" s="13">
        <v>1916</v>
      </c>
      <c r="C27598" s="13">
        <v>1876290</v>
      </c>
    </row>
    <row r="27599" spans="1:3" ht="15.75" hidden="1" customHeight="1">
      <c r="A27599" s="13" t="s">
        <v>424</v>
      </c>
      <c r="B27599" s="13">
        <v>1917</v>
      </c>
      <c r="C27599" s="13">
        <v>1869385</v>
      </c>
    </row>
    <row r="27600" spans="1:3" ht="15.75" hidden="1" customHeight="1">
      <c r="A27600" s="13" t="s">
        <v>424</v>
      </c>
      <c r="B27600" s="13">
        <v>1918</v>
      </c>
      <c r="C27600" s="13">
        <v>1861908</v>
      </c>
    </row>
    <row r="27601" spans="1:3" ht="15.75" hidden="1" customHeight="1">
      <c r="A27601" s="13" t="s">
        <v>424</v>
      </c>
      <c r="B27601" s="13">
        <v>1919</v>
      </c>
      <c r="C27601" s="13">
        <v>1861479</v>
      </c>
    </row>
    <row r="27602" spans="1:3" ht="15.75" hidden="1" customHeight="1">
      <c r="A27602" s="13" t="s">
        <v>424</v>
      </c>
      <c r="B27602" s="13">
        <v>1920</v>
      </c>
      <c r="C27602" s="13">
        <v>1868175</v>
      </c>
    </row>
    <row r="27603" spans="1:3" ht="15.75" hidden="1" customHeight="1">
      <c r="A27603" s="13" t="s">
        <v>424</v>
      </c>
      <c r="B27603" s="13">
        <v>1921</v>
      </c>
      <c r="C27603" s="13">
        <v>1882076</v>
      </c>
    </row>
    <row r="27604" spans="1:3" ht="15.75" hidden="1" customHeight="1">
      <c r="A27604" s="13" t="s">
        <v>424</v>
      </c>
      <c r="B27604" s="13">
        <v>1922</v>
      </c>
      <c r="C27604" s="13">
        <v>1903260</v>
      </c>
    </row>
    <row r="27605" spans="1:3" ht="15.75" hidden="1" customHeight="1">
      <c r="A27605" s="13" t="s">
        <v>424</v>
      </c>
      <c r="B27605" s="13">
        <v>1923</v>
      </c>
      <c r="C27605" s="13">
        <v>1931809</v>
      </c>
    </row>
    <row r="27606" spans="1:3" ht="15.75" hidden="1" customHeight="1">
      <c r="A27606" s="13" t="s">
        <v>424</v>
      </c>
      <c r="B27606" s="13">
        <v>1924</v>
      </c>
      <c r="C27606" s="13">
        <v>1960787</v>
      </c>
    </row>
    <row r="27607" spans="1:3" ht="15.75" hidden="1" customHeight="1">
      <c r="A27607" s="13" t="s">
        <v>424</v>
      </c>
      <c r="B27607" s="13">
        <v>1925</v>
      </c>
      <c r="C27607" s="13">
        <v>1990198</v>
      </c>
    </row>
    <row r="27608" spans="1:3" ht="15.75" hidden="1" customHeight="1">
      <c r="A27608" s="13" t="s">
        <v>424</v>
      </c>
      <c r="B27608" s="13">
        <v>1926</v>
      </c>
      <c r="C27608" s="13">
        <v>2020051</v>
      </c>
    </row>
    <row r="27609" spans="1:3" ht="15.75" hidden="1" customHeight="1">
      <c r="A27609" s="13" t="s">
        <v>424</v>
      </c>
      <c r="B27609" s="13">
        <v>1927</v>
      </c>
      <c r="C27609" s="13">
        <v>2050352</v>
      </c>
    </row>
    <row r="27610" spans="1:3" ht="15.75" hidden="1" customHeight="1">
      <c r="A27610" s="13" t="s">
        <v>424</v>
      </c>
      <c r="B27610" s="13">
        <v>1928</v>
      </c>
      <c r="C27610" s="13">
        <v>2081108</v>
      </c>
    </row>
    <row r="27611" spans="1:3" ht="15.75" hidden="1" customHeight="1">
      <c r="A27611" s="13" t="s">
        <v>424</v>
      </c>
      <c r="B27611" s="13">
        <v>1929</v>
      </c>
      <c r="C27611" s="13">
        <v>2111896</v>
      </c>
    </row>
    <row r="27612" spans="1:3" ht="15.75" hidden="1" customHeight="1">
      <c r="A27612" s="13" t="s">
        <v>424</v>
      </c>
      <c r="B27612" s="13">
        <v>1930</v>
      </c>
      <c r="C27612" s="13">
        <v>2142711</v>
      </c>
    </row>
    <row r="27613" spans="1:3" ht="15.75" hidden="1" customHeight="1">
      <c r="A27613" s="13" t="s">
        <v>424</v>
      </c>
      <c r="B27613" s="13">
        <v>1931</v>
      </c>
      <c r="C27613" s="13">
        <v>2173547</v>
      </c>
    </row>
    <row r="27614" spans="1:3" ht="15.75" hidden="1" customHeight="1">
      <c r="A27614" s="13" t="s">
        <v>424</v>
      </c>
      <c r="B27614" s="13">
        <v>1932</v>
      </c>
      <c r="C27614" s="13">
        <v>2204399</v>
      </c>
    </row>
    <row r="27615" spans="1:3" ht="15.75" hidden="1" customHeight="1">
      <c r="A27615" s="13" t="s">
        <v>424</v>
      </c>
      <c r="B27615" s="13">
        <v>1933</v>
      </c>
      <c r="C27615" s="13">
        <v>2235261</v>
      </c>
    </row>
    <row r="27616" spans="1:3" ht="15.75" hidden="1" customHeight="1">
      <c r="A27616" s="13" t="s">
        <v>424</v>
      </c>
      <c r="B27616" s="13">
        <v>1934</v>
      </c>
      <c r="C27616" s="13">
        <v>2266554</v>
      </c>
    </row>
    <row r="27617" spans="1:4" ht="15.75" hidden="1" customHeight="1">
      <c r="A27617" s="13" t="s">
        <v>424</v>
      </c>
      <c r="B27617" s="13">
        <v>1935</v>
      </c>
      <c r="C27617" s="13">
        <v>2298286</v>
      </c>
    </row>
    <row r="27618" spans="1:4" ht="15.75" hidden="1" customHeight="1">
      <c r="A27618" s="13" t="s">
        <v>424</v>
      </c>
      <c r="B27618" s="13">
        <v>1936</v>
      </c>
      <c r="C27618" s="13">
        <v>2330462</v>
      </c>
    </row>
    <row r="27619" spans="1:4" ht="15.75" hidden="1" customHeight="1">
      <c r="A27619" s="13" t="s">
        <v>424</v>
      </c>
      <c r="B27619" s="13">
        <v>1937</v>
      </c>
      <c r="C27619" s="13">
        <v>2363088</v>
      </c>
    </row>
    <row r="27620" spans="1:4" ht="15.75" hidden="1" customHeight="1">
      <c r="A27620" s="13" t="s">
        <v>424</v>
      </c>
      <c r="B27620" s="13">
        <v>1938</v>
      </c>
      <c r="C27620" s="13">
        <v>2396172</v>
      </c>
    </row>
    <row r="27621" spans="1:4" ht="15.75" hidden="1" customHeight="1">
      <c r="A27621" s="13" t="s">
        <v>424</v>
      </c>
      <c r="B27621" s="13">
        <v>1939</v>
      </c>
      <c r="C27621" s="13">
        <v>2431689</v>
      </c>
    </row>
    <row r="27622" spans="1:4" ht="15.75" hidden="1" customHeight="1">
      <c r="A27622" s="13" t="s">
        <v>424</v>
      </c>
      <c r="B27622" s="13">
        <v>1940</v>
      </c>
      <c r="C27622" s="13">
        <v>2469709</v>
      </c>
    </row>
    <row r="27623" spans="1:4" ht="15.75" hidden="1" customHeight="1">
      <c r="A27623" s="13" t="s">
        <v>424</v>
      </c>
      <c r="B27623" s="13">
        <v>1941</v>
      </c>
      <c r="C27623" s="13">
        <v>2510304</v>
      </c>
    </row>
    <row r="27624" spans="1:4" ht="15.75" hidden="1" customHeight="1">
      <c r="A27624" s="13" t="s">
        <v>424</v>
      </c>
      <c r="B27624" s="13">
        <v>1942</v>
      </c>
      <c r="C27624" s="13">
        <v>2553546</v>
      </c>
    </row>
    <row r="27625" spans="1:4" ht="15.75" hidden="1" customHeight="1">
      <c r="A27625" s="13" t="s">
        <v>424</v>
      </c>
      <c r="B27625" s="13">
        <v>1943</v>
      </c>
      <c r="C27625" s="13">
        <v>2599510</v>
      </c>
    </row>
    <row r="27626" spans="1:4" ht="15.75" hidden="1" customHeight="1">
      <c r="A27626" s="13" t="s">
        <v>424</v>
      </c>
      <c r="B27626" s="13">
        <v>1944</v>
      </c>
      <c r="C27626" s="13">
        <v>2646301</v>
      </c>
    </row>
    <row r="27627" spans="1:4" ht="15.75" hidden="1" customHeight="1">
      <c r="A27627" s="13" t="s">
        <v>424</v>
      </c>
      <c r="B27627" s="13">
        <v>1945</v>
      </c>
      <c r="C27627" s="13">
        <v>2693934</v>
      </c>
    </row>
    <row r="27628" spans="1:4" ht="15.75" hidden="1" customHeight="1">
      <c r="A27628" s="13" t="s">
        <v>424</v>
      </c>
      <c r="B27628" s="13">
        <v>1946</v>
      </c>
      <c r="C27628" s="13">
        <v>2742425</v>
      </c>
    </row>
    <row r="27629" spans="1:4" ht="15.75" hidden="1" customHeight="1">
      <c r="A27629" s="13" t="s">
        <v>424</v>
      </c>
      <c r="B27629" s="13">
        <v>1947</v>
      </c>
      <c r="C27629" s="13">
        <v>2791789</v>
      </c>
    </row>
    <row r="27630" spans="1:4" ht="15.75" hidden="1" customHeight="1">
      <c r="A27630" s="13" t="s">
        <v>424</v>
      </c>
      <c r="B27630" s="13">
        <v>1948</v>
      </c>
      <c r="C27630" s="13">
        <v>2842041</v>
      </c>
    </row>
    <row r="27631" spans="1:4" ht="15.75" hidden="1" customHeight="1">
      <c r="A27631" s="13" t="s">
        <v>424</v>
      </c>
      <c r="B27631" s="13">
        <v>1949</v>
      </c>
      <c r="C27631" s="13">
        <v>2894667</v>
      </c>
    </row>
    <row r="27632" spans="1:4" ht="15.75" hidden="1" customHeight="1">
      <c r="A27632" s="13" t="s">
        <v>424</v>
      </c>
      <c r="B27632" s="13">
        <v>1950</v>
      </c>
      <c r="C27632" s="13">
        <v>2949747</v>
      </c>
      <c r="D27632" s="13">
        <v>0.23499999999999999</v>
      </c>
    </row>
    <row r="27633" spans="1:4" ht="15.75" hidden="1" customHeight="1">
      <c r="A27633" s="13" t="s">
        <v>424</v>
      </c>
      <c r="B27633" s="13">
        <v>1951</v>
      </c>
      <c r="C27633" s="13">
        <v>3001119</v>
      </c>
      <c r="D27633" s="13">
        <v>0.25900000000000001</v>
      </c>
    </row>
    <row r="27634" spans="1:4" ht="15.75" hidden="1" customHeight="1">
      <c r="A27634" s="13" t="s">
        <v>424</v>
      </c>
      <c r="B27634" s="13">
        <v>1952</v>
      </c>
      <c r="C27634" s="13">
        <v>3056302</v>
      </c>
      <c r="D27634" s="13">
        <v>0.29099999999999998</v>
      </c>
    </row>
    <row r="27635" spans="1:4" ht="15.75" hidden="1" customHeight="1">
      <c r="A27635" s="13" t="s">
        <v>424</v>
      </c>
      <c r="B27635" s="13">
        <v>1953</v>
      </c>
      <c r="C27635" s="13">
        <v>3114937</v>
      </c>
      <c r="D27635" s="13">
        <v>0.317</v>
      </c>
    </row>
    <row r="27636" spans="1:4" ht="15.75" hidden="1" customHeight="1">
      <c r="A27636" s="13" t="s">
        <v>424</v>
      </c>
      <c r="B27636" s="13">
        <v>1954</v>
      </c>
      <c r="C27636" s="13">
        <v>3176130</v>
      </c>
      <c r="D27636" s="13">
        <v>0.34899999999999998</v>
      </c>
    </row>
    <row r="27637" spans="1:4" ht="15.75" hidden="1" customHeight="1">
      <c r="A27637" s="13" t="s">
        <v>424</v>
      </c>
      <c r="B27637" s="13">
        <v>1955</v>
      </c>
      <c r="C27637" s="13">
        <v>3240320</v>
      </c>
      <c r="D27637" s="13">
        <v>0.41099999999999998</v>
      </c>
    </row>
    <row r="27638" spans="1:4" ht="15.75" hidden="1" customHeight="1">
      <c r="A27638" s="13" t="s">
        <v>424</v>
      </c>
      <c r="B27638" s="13">
        <v>1956</v>
      </c>
      <c r="C27638" s="13">
        <v>3308680</v>
      </c>
      <c r="D27638" s="13">
        <v>0.44800000000000001</v>
      </c>
    </row>
    <row r="27639" spans="1:4" ht="15.75" hidden="1" customHeight="1">
      <c r="A27639" s="13" t="s">
        <v>424</v>
      </c>
      <c r="B27639" s="13">
        <v>1957</v>
      </c>
      <c r="C27639" s="13">
        <v>3381114</v>
      </c>
      <c r="D27639" s="13">
        <v>0.46100000000000002</v>
      </c>
    </row>
    <row r="27640" spans="1:4" ht="15.75" hidden="1" customHeight="1">
      <c r="A27640" s="13" t="s">
        <v>424</v>
      </c>
      <c r="B27640" s="13">
        <v>1958</v>
      </c>
      <c r="C27640" s="13">
        <v>3457392</v>
      </c>
      <c r="D27640" s="13">
        <v>0.41199999999999998</v>
      </c>
    </row>
    <row r="27641" spans="1:4" ht="15.75" hidden="1" customHeight="1">
      <c r="A27641" s="13" t="s">
        <v>424</v>
      </c>
      <c r="B27641" s="13">
        <v>1959</v>
      </c>
      <c r="C27641" s="13">
        <v>3537430</v>
      </c>
      <c r="D27641" s="13">
        <v>0.46</v>
      </c>
    </row>
    <row r="27642" spans="1:4" ht="15.75" hidden="1" customHeight="1">
      <c r="A27642" s="13" t="s">
        <v>424</v>
      </c>
      <c r="B27642" s="13">
        <v>1960</v>
      </c>
      <c r="C27642" s="13">
        <v>3621087</v>
      </c>
      <c r="D27642" s="13">
        <v>0.438</v>
      </c>
    </row>
    <row r="27643" spans="1:4" ht="15.75" hidden="1" customHeight="1">
      <c r="A27643" s="13" t="s">
        <v>424</v>
      </c>
      <c r="B27643" s="13">
        <v>1961</v>
      </c>
      <c r="C27643" s="13">
        <v>3708197</v>
      </c>
      <c r="D27643" s="13">
        <v>0.373</v>
      </c>
    </row>
    <row r="27644" spans="1:4" ht="15.75" hidden="1" customHeight="1">
      <c r="A27644" s="13" t="s">
        <v>424</v>
      </c>
      <c r="B27644" s="13">
        <v>1962</v>
      </c>
      <c r="C27644" s="13">
        <v>3799164</v>
      </c>
      <c r="D27644" s="13">
        <v>0.36099999999999999</v>
      </c>
    </row>
    <row r="27645" spans="1:4" ht="15.75" hidden="1" customHeight="1">
      <c r="A27645" s="13" t="s">
        <v>424</v>
      </c>
      <c r="B27645" s="13">
        <v>1963</v>
      </c>
      <c r="C27645" s="13">
        <v>3893632</v>
      </c>
      <c r="D27645" s="13">
        <v>0.34699999999999998</v>
      </c>
    </row>
    <row r="27646" spans="1:4" ht="15.75" hidden="1" customHeight="1">
      <c r="A27646" s="13" t="s">
        <v>424</v>
      </c>
      <c r="B27646" s="13">
        <v>1964</v>
      </c>
      <c r="C27646" s="13">
        <v>3990361</v>
      </c>
      <c r="D27646" s="13">
        <v>0.33</v>
      </c>
    </row>
    <row r="27647" spans="1:4" ht="15.75" hidden="1" customHeight="1">
      <c r="A27647" s="13" t="s">
        <v>424</v>
      </c>
      <c r="B27647" s="13">
        <v>1965</v>
      </c>
      <c r="C27647" s="13">
        <v>4089102</v>
      </c>
      <c r="D27647" s="13">
        <v>0.34799999999999998</v>
      </c>
    </row>
    <row r="27648" spans="1:4" ht="15.75" hidden="1" customHeight="1">
      <c r="A27648" s="13" t="s">
        <v>424</v>
      </c>
      <c r="B27648" s="13">
        <v>1966</v>
      </c>
      <c r="C27648" s="13">
        <v>4190771</v>
      </c>
      <c r="D27648" s="13">
        <v>0.42899999999999999</v>
      </c>
    </row>
    <row r="27649" spans="1:4" ht="15.75" hidden="1" customHeight="1">
      <c r="A27649" s="13" t="s">
        <v>424</v>
      </c>
      <c r="B27649" s="13">
        <v>1967</v>
      </c>
      <c r="C27649" s="13">
        <v>4295759</v>
      </c>
      <c r="D27649" s="13">
        <v>0.36599999999999999</v>
      </c>
    </row>
    <row r="27650" spans="1:4" ht="15.75" hidden="1" customHeight="1">
      <c r="A27650" s="13" t="s">
        <v>424</v>
      </c>
      <c r="B27650" s="13">
        <v>1968</v>
      </c>
      <c r="C27650" s="13">
        <v>4403431</v>
      </c>
      <c r="D27650" s="13">
        <v>0.38800000000000001</v>
      </c>
    </row>
    <row r="27651" spans="1:4" ht="15.75" hidden="1" customHeight="1">
      <c r="A27651" s="13" t="s">
        <v>424</v>
      </c>
      <c r="B27651" s="13">
        <v>1969</v>
      </c>
      <c r="C27651" s="13">
        <v>4512871</v>
      </c>
      <c r="D27651" s="13">
        <v>0.38100000000000001</v>
      </c>
    </row>
    <row r="27652" spans="1:4" ht="15.75" hidden="1" customHeight="1">
      <c r="A27652" s="13" t="s">
        <v>424</v>
      </c>
      <c r="B27652" s="13">
        <v>1970</v>
      </c>
      <c r="C27652" s="13">
        <v>4625145</v>
      </c>
      <c r="D27652" s="13">
        <v>0.45400000000000001</v>
      </c>
    </row>
    <row r="27653" spans="1:4" ht="15.75" hidden="1" customHeight="1">
      <c r="A27653" s="13" t="s">
        <v>424</v>
      </c>
      <c r="B27653" s="13">
        <v>1971</v>
      </c>
      <c r="C27653" s="13">
        <v>4742484</v>
      </c>
      <c r="D27653" s="13">
        <v>0.502</v>
      </c>
    </row>
    <row r="27654" spans="1:4" ht="15.75" hidden="1" customHeight="1">
      <c r="A27654" s="13" t="s">
        <v>424</v>
      </c>
      <c r="B27654" s="13">
        <v>1972</v>
      </c>
      <c r="C27654" s="13">
        <v>4865982</v>
      </c>
      <c r="D27654" s="13">
        <v>0.54600000000000004</v>
      </c>
    </row>
    <row r="27655" spans="1:4" ht="15.75" hidden="1" customHeight="1">
      <c r="A27655" s="13" t="s">
        <v>424</v>
      </c>
      <c r="B27655" s="13">
        <v>1973</v>
      </c>
      <c r="C27655" s="13">
        <v>4996244</v>
      </c>
      <c r="D27655" s="13">
        <v>0.57099999999999995</v>
      </c>
    </row>
    <row r="27656" spans="1:4" ht="15.75" hidden="1" customHeight="1">
      <c r="A27656" s="13" t="s">
        <v>424</v>
      </c>
      <c r="B27656" s="13">
        <v>1974</v>
      </c>
      <c r="C27656" s="13">
        <v>5134203</v>
      </c>
      <c r="D27656" s="13">
        <v>0.54900000000000004</v>
      </c>
    </row>
    <row r="27657" spans="1:4" ht="15.75" hidden="1" customHeight="1">
      <c r="A27657" s="13" t="s">
        <v>424</v>
      </c>
      <c r="B27657" s="13">
        <v>1975</v>
      </c>
      <c r="C27657" s="13">
        <v>5280971</v>
      </c>
      <c r="D27657" s="13">
        <v>0.57799999999999996</v>
      </c>
    </row>
    <row r="27658" spans="1:4" ht="15.75" hidden="1" customHeight="1">
      <c r="A27658" s="13" t="s">
        <v>424</v>
      </c>
      <c r="B27658" s="13">
        <v>1976</v>
      </c>
      <c r="C27658" s="13">
        <v>5438231</v>
      </c>
      <c r="D27658" s="13">
        <v>0.58199999999999996</v>
      </c>
    </row>
    <row r="27659" spans="1:4" ht="15.75" hidden="1" customHeight="1">
      <c r="A27659" s="13" t="s">
        <v>424</v>
      </c>
      <c r="B27659" s="13">
        <v>1977</v>
      </c>
      <c r="C27659" s="13">
        <v>5611717</v>
      </c>
      <c r="D27659" s="13">
        <v>0.63600000000000001</v>
      </c>
    </row>
    <row r="27660" spans="1:4" ht="15.75" hidden="1" customHeight="1">
      <c r="A27660" s="13" t="s">
        <v>424</v>
      </c>
      <c r="B27660" s="13">
        <v>1978</v>
      </c>
      <c r="C27660" s="13">
        <v>5808819</v>
      </c>
      <c r="D27660" s="13">
        <v>0.66800000000000004</v>
      </c>
    </row>
    <row r="27661" spans="1:4" ht="15.75" hidden="1" customHeight="1">
      <c r="A27661" s="13" t="s">
        <v>424</v>
      </c>
      <c r="B27661" s="13">
        <v>1979</v>
      </c>
      <c r="C27661" s="13">
        <v>6029143</v>
      </c>
      <c r="D27661" s="13">
        <v>0.63500000000000001</v>
      </c>
    </row>
    <row r="27662" spans="1:4" ht="15.75" hidden="1" customHeight="1">
      <c r="A27662" s="13" t="s">
        <v>424</v>
      </c>
      <c r="B27662" s="13">
        <v>1980</v>
      </c>
      <c r="C27662" s="13">
        <v>6267373</v>
      </c>
      <c r="D27662" s="13">
        <v>0.70799999999999996</v>
      </c>
    </row>
    <row r="27663" spans="1:4" ht="15.75" hidden="1" customHeight="1">
      <c r="A27663" s="13" t="s">
        <v>424</v>
      </c>
      <c r="B27663" s="13">
        <v>1981</v>
      </c>
      <c r="C27663" s="13">
        <v>6519893</v>
      </c>
      <c r="D27663" s="13">
        <v>0.60199999999999998</v>
      </c>
    </row>
    <row r="27664" spans="1:4" ht="15.75" hidden="1" customHeight="1">
      <c r="A27664" s="13" t="s">
        <v>424</v>
      </c>
      <c r="B27664" s="13">
        <v>1982</v>
      </c>
      <c r="C27664" s="13">
        <v>6784349</v>
      </c>
      <c r="D27664" s="13">
        <v>0.59099999999999997</v>
      </c>
    </row>
    <row r="27665" spans="1:4" ht="15.75" hidden="1" customHeight="1">
      <c r="A27665" s="13" t="s">
        <v>424</v>
      </c>
      <c r="B27665" s="13">
        <v>1983</v>
      </c>
      <c r="C27665" s="13">
        <v>7058317</v>
      </c>
      <c r="D27665" s="13">
        <v>0.57199999999999995</v>
      </c>
    </row>
    <row r="27666" spans="1:4" ht="15.75" hidden="1" customHeight="1">
      <c r="A27666" s="13" t="s">
        <v>424</v>
      </c>
      <c r="B27666" s="13">
        <v>1984</v>
      </c>
      <c r="C27666" s="13">
        <v>7338998</v>
      </c>
      <c r="D27666" s="13">
        <v>0.55300000000000005</v>
      </c>
    </row>
    <row r="27667" spans="1:4" ht="15.75" hidden="1" customHeight="1">
      <c r="A27667" s="13" t="s">
        <v>424</v>
      </c>
      <c r="B27667" s="13">
        <v>1985</v>
      </c>
      <c r="C27667" s="13">
        <v>7625083</v>
      </c>
      <c r="D27667" s="13">
        <v>0.55300000000000005</v>
      </c>
    </row>
    <row r="27668" spans="1:4" ht="15.75" hidden="1" customHeight="1">
      <c r="A27668" s="13" t="s">
        <v>424</v>
      </c>
      <c r="B27668" s="13">
        <v>1986</v>
      </c>
      <c r="C27668" s="13">
        <v>7909822</v>
      </c>
      <c r="D27668" s="13">
        <v>0.54800000000000004</v>
      </c>
    </row>
    <row r="27669" spans="1:4" ht="15.75" hidden="1" customHeight="1">
      <c r="A27669" s="13" t="s">
        <v>424</v>
      </c>
      <c r="B27669" s="13">
        <v>1987</v>
      </c>
      <c r="C27669" s="13">
        <v>8295992</v>
      </c>
      <c r="D27669" s="13">
        <v>0.54100000000000004</v>
      </c>
    </row>
    <row r="27670" spans="1:4" ht="15.75" hidden="1" customHeight="1">
      <c r="A27670" s="13" t="s">
        <v>424</v>
      </c>
      <c r="B27670" s="13">
        <v>1988</v>
      </c>
      <c r="C27670" s="13">
        <v>8754782</v>
      </c>
      <c r="D27670" s="13">
        <v>0.53700000000000003</v>
      </c>
    </row>
    <row r="27671" spans="1:4" ht="15.75" hidden="1" customHeight="1">
      <c r="A27671" s="13" t="s">
        <v>424</v>
      </c>
      <c r="B27671" s="13">
        <v>1989</v>
      </c>
      <c r="C27671" s="13">
        <v>9174895</v>
      </c>
      <c r="D27671" s="13">
        <v>0.55800000000000005</v>
      </c>
    </row>
    <row r="27672" spans="1:4" ht="15.75" hidden="1" customHeight="1">
      <c r="A27672" s="13" t="s">
        <v>424</v>
      </c>
      <c r="B27672" s="13">
        <v>1990</v>
      </c>
      <c r="C27672" s="13">
        <v>9539669</v>
      </c>
      <c r="D27672" s="13">
        <v>0.73299999999999998</v>
      </c>
    </row>
    <row r="27673" spans="1:4" ht="15.75" hidden="1" customHeight="1">
      <c r="A27673" s="13" t="s">
        <v>424</v>
      </c>
      <c r="B27673" s="13">
        <v>1991</v>
      </c>
      <c r="C27673" s="13">
        <v>9831584</v>
      </c>
      <c r="D27673" s="13">
        <v>0.77900000000000003</v>
      </c>
    </row>
    <row r="27674" spans="1:4" ht="15.75" hidden="1" customHeight="1">
      <c r="A27674" s="13" t="s">
        <v>424</v>
      </c>
      <c r="B27674" s="13">
        <v>1992</v>
      </c>
      <c r="C27674" s="13">
        <v>10115423</v>
      </c>
      <c r="D27674" s="13">
        <v>0.77900000000000003</v>
      </c>
    </row>
    <row r="27675" spans="1:4" ht="15.75" hidden="1" customHeight="1">
      <c r="A27675" s="13" t="s">
        <v>424</v>
      </c>
      <c r="B27675" s="13">
        <v>1993</v>
      </c>
      <c r="C27675" s="13">
        <v>10257232</v>
      </c>
      <c r="D27675" s="13">
        <v>0.872</v>
      </c>
    </row>
    <row r="27676" spans="1:4" ht="15.75" hidden="1" customHeight="1">
      <c r="A27676" s="13" t="s">
        <v>424</v>
      </c>
      <c r="B27676" s="13">
        <v>1994</v>
      </c>
      <c r="C27676" s="13">
        <v>10131796</v>
      </c>
      <c r="D27676" s="13">
        <v>0.89200000000000002</v>
      </c>
    </row>
    <row r="27677" spans="1:4" ht="15.75" hidden="1" customHeight="1">
      <c r="A27677" s="13" t="s">
        <v>424</v>
      </c>
      <c r="B27677" s="13">
        <v>1995</v>
      </c>
      <c r="C27677" s="13">
        <v>10112813</v>
      </c>
      <c r="D27677" s="13">
        <v>0.90300000000000002</v>
      </c>
    </row>
    <row r="27678" spans="1:4" ht="15.75" hidden="1" customHeight="1">
      <c r="A27678" s="13" t="s">
        <v>424</v>
      </c>
      <c r="B27678" s="13">
        <v>1996</v>
      </c>
      <c r="C27678" s="13">
        <v>10310525</v>
      </c>
      <c r="D27678" s="13">
        <v>0.89800000000000002</v>
      </c>
    </row>
    <row r="27679" spans="1:4" ht="15.75" hidden="1" customHeight="1">
      <c r="A27679" s="13" t="s">
        <v>424</v>
      </c>
      <c r="B27679" s="13">
        <v>1997</v>
      </c>
      <c r="C27679" s="13">
        <v>10512681</v>
      </c>
      <c r="D27679" s="13">
        <v>0.94</v>
      </c>
    </row>
    <row r="27680" spans="1:4" ht="15.75" hidden="1" customHeight="1">
      <c r="A27680" s="13" t="s">
        <v>424</v>
      </c>
      <c r="B27680" s="13">
        <v>1998</v>
      </c>
      <c r="C27680" s="13">
        <v>10732462</v>
      </c>
      <c r="D27680" s="13">
        <v>0.91900000000000004</v>
      </c>
    </row>
    <row r="27681" spans="1:4" ht="15.75" hidden="1" customHeight="1">
      <c r="A27681" s="13" t="s">
        <v>424</v>
      </c>
      <c r="B27681" s="13">
        <v>1999</v>
      </c>
      <c r="C27681" s="13">
        <v>10973953</v>
      </c>
      <c r="D27681" s="13">
        <v>0.92200000000000004</v>
      </c>
    </row>
    <row r="27682" spans="1:4" ht="15.75" hidden="1" customHeight="1">
      <c r="A27682" s="13" t="s">
        <v>424</v>
      </c>
      <c r="B27682" s="13">
        <v>2000</v>
      </c>
      <c r="C27682" s="13">
        <v>11229380</v>
      </c>
      <c r="D27682" s="13">
        <v>0.86499999999999999</v>
      </c>
    </row>
    <row r="27683" spans="1:4" ht="15.75" hidden="1" customHeight="1">
      <c r="A27683" s="13" t="s">
        <v>424</v>
      </c>
      <c r="B27683" s="13">
        <v>2001</v>
      </c>
      <c r="C27683" s="13">
        <v>11498822</v>
      </c>
      <c r="D27683" s="13">
        <v>0.79100000000000004</v>
      </c>
    </row>
    <row r="27684" spans="1:4" ht="15.75" hidden="1" customHeight="1">
      <c r="A27684" s="13" t="s">
        <v>424</v>
      </c>
      <c r="B27684" s="13">
        <v>2002</v>
      </c>
      <c r="C27684" s="13">
        <v>11784500</v>
      </c>
      <c r="D27684" s="13">
        <v>0.84599999999999997</v>
      </c>
    </row>
    <row r="27685" spans="1:4" ht="15.75" hidden="1" customHeight="1">
      <c r="A27685" s="13" t="s">
        <v>424</v>
      </c>
      <c r="B27685" s="13">
        <v>2003</v>
      </c>
      <c r="C27685" s="13">
        <v>12087968</v>
      </c>
      <c r="D27685" s="13">
        <v>0.90300000000000002</v>
      </c>
    </row>
    <row r="27686" spans="1:4" ht="15.75" hidden="1" customHeight="1">
      <c r="A27686" s="13" t="s">
        <v>424</v>
      </c>
      <c r="B27686" s="13">
        <v>2004</v>
      </c>
      <c r="C27686" s="13">
        <v>12411343</v>
      </c>
      <c r="D27686" s="13">
        <v>0.91200000000000003</v>
      </c>
    </row>
    <row r="27687" spans="1:4" ht="15.75" hidden="1" customHeight="1">
      <c r="A27687" s="13" t="s">
        <v>424</v>
      </c>
      <c r="B27687" s="13">
        <v>2005</v>
      </c>
      <c r="C27687" s="13">
        <v>12755647</v>
      </c>
      <c r="D27687" s="13">
        <v>0.90500000000000003</v>
      </c>
    </row>
    <row r="27688" spans="1:4" ht="15.75" hidden="1" customHeight="1">
      <c r="A27688" s="13" t="s">
        <v>424</v>
      </c>
      <c r="B27688" s="13">
        <v>2006</v>
      </c>
      <c r="C27688" s="13">
        <v>13118309</v>
      </c>
      <c r="D27688" s="13">
        <v>0.91700000000000004</v>
      </c>
    </row>
    <row r="27689" spans="1:4" ht="15.75" hidden="1" customHeight="1">
      <c r="A27689" s="13" t="s">
        <v>424</v>
      </c>
      <c r="B27689" s="13">
        <v>2007</v>
      </c>
      <c r="C27689" s="13">
        <v>13495463</v>
      </c>
      <c r="D27689" s="13">
        <v>0.96899999999999997</v>
      </c>
    </row>
    <row r="27690" spans="1:4" ht="15.75" hidden="1" customHeight="1">
      <c r="A27690" s="13" t="s">
        <v>424</v>
      </c>
      <c r="B27690" s="13">
        <v>2008</v>
      </c>
      <c r="C27690" s="13">
        <v>13889420</v>
      </c>
      <c r="D27690" s="13">
        <v>1.087</v>
      </c>
    </row>
    <row r="27691" spans="1:4" ht="15.75" hidden="1" customHeight="1">
      <c r="A27691" s="13" t="s">
        <v>424</v>
      </c>
      <c r="B27691" s="13">
        <v>2009</v>
      </c>
      <c r="C27691" s="13">
        <v>14298937</v>
      </c>
      <c r="D27691" s="13">
        <v>1.093</v>
      </c>
    </row>
    <row r="27692" spans="1:4" ht="15.75" hidden="1" customHeight="1">
      <c r="A27692" s="13" t="s">
        <v>424</v>
      </c>
      <c r="B27692" s="13">
        <v>2010</v>
      </c>
      <c r="C27692" s="13">
        <v>14718426</v>
      </c>
      <c r="D27692" s="13">
        <v>1.0249999999999999</v>
      </c>
    </row>
    <row r="27693" spans="1:4" ht="15.75" hidden="1" customHeight="1">
      <c r="A27693" s="13" t="s">
        <v>424</v>
      </c>
      <c r="B27693" s="13">
        <v>2011</v>
      </c>
      <c r="C27693" s="13">
        <v>15146095</v>
      </c>
      <c r="D27693" s="13">
        <v>1.1399999999999999</v>
      </c>
    </row>
    <row r="27694" spans="1:4" ht="15.75" hidden="1" customHeight="1">
      <c r="A27694" s="13" t="s">
        <v>424</v>
      </c>
      <c r="B27694" s="13">
        <v>2012</v>
      </c>
      <c r="C27694" s="13">
        <v>15581250</v>
      </c>
      <c r="D27694" s="13">
        <v>1.1319999999999999</v>
      </c>
    </row>
    <row r="27695" spans="1:4" ht="15.75" hidden="1" customHeight="1">
      <c r="A27695" s="13" t="s">
        <v>424</v>
      </c>
      <c r="B27695" s="13">
        <v>2013</v>
      </c>
      <c r="C27695" s="13">
        <v>16024775</v>
      </c>
      <c r="D27695" s="13">
        <v>1.163</v>
      </c>
    </row>
    <row r="27696" spans="1:4" ht="15.75" hidden="1" customHeight="1">
      <c r="A27696" s="13" t="s">
        <v>424</v>
      </c>
      <c r="B27696" s="13">
        <v>2014</v>
      </c>
      <c r="C27696" s="13">
        <v>16477972</v>
      </c>
      <c r="D27696" s="13">
        <v>1.0209999999999999</v>
      </c>
    </row>
    <row r="27697" spans="1:4" ht="15.75" hidden="1" customHeight="1">
      <c r="A27697" s="13" t="s">
        <v>424</v>
      </c>
      <c r="B27697" s="13">
        <v>2015</v>
      </c>
      <c r="C27697" s="13">
        <v>16938944</v>
      </c>
      <c r="D27697" s="13">
        <v>1.071</v>
      </c>
    </row>
    <row r="27698" spans="1:4" ht="15.75" hidden="1" customHeight="1">
      <c r="A27698" s="13" t="s">
        <v>424</v>
      </c>
      <c r="B27698" s="13">
        <v>2016</v>
      </c>
      <c r="C27698" s="13">
        <v>17405624</v>
      </c>
      <c r="D27698" s="13">
        <v>1.194</v>
      </c>
    </row>
    <row r="27699" spans="1:4" ht="15.75" hidden="1" customHeight="1">
      <c r="A27699" s="13" t="s">
        <v>424</v>
      </c>
      <c r="B27699" s="13">
        <v>2017</v>
      </c>
      <c r="C27699" s="13">
        <v>17881172</v>
      </c>
      <c r="D27699" s="13">
        <v>1.36</v>
      </c>
    </row>
    <row r="27700" spans="1:4" ht="15.75" hidden="1" customHeight="1">
      <c r="A27700" s="13" t="s">
        <v>424</v>
      </c>
      <c r="B27700" s="13">
        <v>2018</v>
      </c>
      <c r="C27700" s="13">
        <v>18367886</v>
      </c>
      <c r="D27700" s="13">
        <v>1.57</v>
      </c>
    </row>
    <row r="27701" spans="1:4" ht="15.75" hidden="1" customHeight="1">
      <c r="A27701" s="13" t="s">
        <v>424</v>
      </c>
      <c r="B27701" s="13">
        <v>2019</v>
      </c>
      <c r="C27701" s="13">
        <v>18867340</v>
      </c>
      <c r="D27701" s="13">
        <v>1.593</v>
      </c>
    </row>
    <row r="27702" spans="1:4" ht="15.75" hidden="1" customHeight="1">
      <c r="A27702" s="13" t="s">
        <v>424</v>
      </c>
      <c r="B27702" s="13">
        <v>2020</v>
      </c>
      <c r="C27702" s="13">
        <v>19377058</v>
      </c>
      <c r="D27702" s="13">
        <v>1.472</v>
      </c>
    </row>
    <row r="27703" spans="1:4" ht="15.75" hidden="1" customHeight="1">
      <c r="A27703" s="13" t="s">
        <v>424</v>
      </c>
      <c r="B27703" s="13">
        <v>2021</v>
      </c>
      <c r="C27703" s="13">
        <v>19889742</v>
      </c>
      <c r="D27703" s="13">
        <v>1.552</v>
      </c>
    </row>
    <row r="27704" spans="1:4" ht="15.75" hidden="1" customHeight="1">
      <c r="A27704" s="13" t="s">
        <v>425</v>
      </c>
      <c r="B27704" s="13">
        <v>1850</v>
      </c>
      <c r="C27704" s="13">
        <v>530268</v>
      </c>
    </row>
    <row r="27705" spans="1:4" ht="15.75" hidden="1" customHeight="1">
      <c r="A27705" s="13" t="s">
        <v>425</v>
      </c>
      <c r="B27705" s="13">
        <v>1851</v>
      </c>
      <c r="C27705" s="13">
        <v>540640</v>
      </c>
    </row>
    <row r="27706" spans="1:4" ht="15.75" hidden="1" customHeight="1">
      <c r="A27706" s="13" t="s">
        <v>425</v>
      </c>
      <c r="B27706" s="13">
        <v>1852</v>
      </c>
      <c r="C27706" s="13">
        <v>551230</v>
      </c>
    </row>
    <row r="27707" spans="1:4" ht="15.75" hidden="1" customHeight="1">
      <c r="A27707" s="13" t="s">
        <v>425</v>
      </c>
      <c r="B27707" s="13">
        <v>1853</v>
      </c>
      <c r="C27707" s="13">
        <v>562041</v>
      </c>
    </row>
    <row r="27708" spans="1:4" ht="15.75" hidden="1" customHeight="1">
      <c r="A27708" s="13" t="s">
        <v>425</v>
      </c>
      <c r="B27708" s="13">
        <v>1854</v>
      </c>
      <c r="C27708" s="13">
        <v>573064</v>
      </c>
    </row>
    <row r="27709" spans="1:4" ht="15.75" hidden="1" customHeight="1">
      <c r="A27709" s="13" t="s">
        <v>425</v>
      </c>
      <c r="B27709" s="13">
        <v>1855</v>
      </c>
      <c r="C27709" s="13">
        <v>584302</v>
      </c>
    </row>
    <row r="27710" spans="1:4" ht="15.75" hidden="1" customHeight="1">
      <c r="A27710" s="13" t="s">
        <v>425</v>
      </c>
      <c r="B27710" s="13">
        <v>1856</v>
      </c>
      <c r="C27710" s="13">
        <v>595760</v>
      </c>
    </row>
    <row r="27711" spans="1:4" ht="15.75" hidden="1" customHeight="1">
      <c r="A27711" s="13" t="s">
        <v>425</v>
      </c>
      <c r="B27711" s="13">
        <v>1857</v>
      </c>
      <c r="C27711" s="13">
        <v>607441</v>
      </c>
    </row>
    <row r="27712" spans="1:4" ht="15.75" hidden="1" customHeight="1">
      <c r="A27712" s="13" t="s">
        <v>425</v>
      </c>
      <c r="B27712" s="13">
        <v>1858</v>
      </c>
      <c r="C27712" s="13">
        <v>619351</v>
      </c>
    </row>
    <row r="27713" spans="1:3" ht="15.75" hidden="1" customHeight="1">
      <c r="A27713" s="13" t="s">
        <v>425</v>
      </c>
      <c r="B27713" s="13">
        <v>1859</v>
      </c>
      <c r="C27713" s="13">
        <v>631494</v>
      </c>
    </row>
    <row r="27714" spans="1:3" ht="15.75" hidden="1" customHeight="1">
      <c r="A27714" s="13" t="s">
        <v>425</v>
      </c>
      <c r="B27714" s="13">
        <v>1860</v>
      </c>
      <c r="C27714" s="13">
        <v>643873</v>
      </c>
    </row>
    <row r="27715" spans="1:3" ht="15.75" hidden="1" customHeight="1">
      <c r="A27715" s="13" t="s">
        <v>425</v>
      </c>
      <c r="B27715" s="13">
        <v>1861</v>
      </c>
      <c r="C27715" s="13">
        <v>656494</v>
      </c>
    </row>
    <row r="27716" spans="1:3" ht="15.75" hidden="1" customHeight="1">
      <c r="A27716" s="13" t="s">
        <v>425</v>
      </c>
      <c r="B27716" s="13">
        <v>1862</v>
      </c>
      <c r="C27716" s="13">
        <v>669362</v>
      </c>
    </row>
    <row r="27717" spans="1:3" ht="15.75" hidden="1" customHeight="1">
      <c r="A27717" s="13" t="s">
        <v>425</v>
      </c>
      <c r="B27717" s="13">
        <v>1863</v>
      </c>
      <c r="C27717" s="13">
        <v>682481</v>
      </c>
    </row>
    <row r="27718" spans="1:3" ht="15.75" hidden="1" customHeight="1">
      <c r="A27718" s="13" t="s">
        <v>425</v>
      </c>
      <c r="B27718" s="13">
        <v>1864</v>
      </c>
      <c r="C27718" s="13">
        <v>695857</v>
      </c>
    </row>
    <row r="27719" spans="1:3" ht="15.75" hidden="1" customHeight="1">
      <c r="A27719" s="13" t="s">
        <v>425</v>
      </c>
      <c r="B27719" s="13">
        <v>1865</v>
      </c>
      <c r="C27719" s="13">
        <v>709493</v>
      </c>
    </row>
    <row r="27720" spans="1:3" ht="15.75" hidden="1" customHeight="1">
      <c r="A27720" s="13" t="s">
        <v>425</v>
      </c>
      <c r="B27720" s="13">
        <v>1866</v>
      </c>
      <c r="C27720" s="13">
        <v>723396</v>
      </c>
    </row>
    <row r="27721" spans="1:3" ht="15.75" hidden="1" customHeight="1">
      <c r="A27721" s="13" t="s">
        <v>425</v>
      </c>
      <c r="B27721" s="13">
        <v>1867</v>
      </c>
      <c r="C27721" s="13">
        <v>737570</v>
      </c>
    </row>
    <row r="27722" spans="1:3" ht="15.75" hidden="1" customHeight="1">
      <c r="A27722" s="13" t="s">
        <v>425</v>
      </c>
      <c r="B27722" s="13">
        <v>1868</v>
      </c>
      <c r="C27722" s="13">
        <v>752020</v>
      </c>
    </row>
    <row r="27723" spans="1:3" ht="15.75" hidden="1" customHeight="1">
      <c r="A27723" s="13" t="s">
        <v>425</v>
      </c>
      <c r="B27723" s="13">
        <v>1869</v>
      </c>
      <c r="C27723" s="13">
        <v>768940</v>
      </c>
    </row>
    <row r="27724" spans="1:3" ht="15.75" hidden="1" customHeight="1">
      <c r="A27724" s="13" t="s">
        <v>425</v>
      </c>
      <c r="B27724" s="13">
        <v>1870</v>
      </c>
      <c r="C27724" s="13">
        <v>788448</v>
      </c>
    </row>
    <row r="27725" spans="1:3" ht="15.75" hidden="1" customHeight="1">
      <c r="A27725" s="13" t="s">
        <v>425</v>
      </c>
      <c r="B27725" s="13">
        <v>1871</v>
      </c>
      <c r="C27725" s="13">
        <v>810668</v>
      </c>
    </row>
    <row r="27726" spans="1:3" ht="15.75" hidden="1" customHeight="1">
      <c r="A27726" s="13" t="s">
        <v>425</v>
      </c>
      <c r="B27726" s="13">
        <v>1872</v>
      </c>
      <c r="C27726" s="13">
        <v>835729</v>
      </c>
    </row>
    <row r="27727" spans="1:3" ht="15.75" hidden="1" customHeight="1">
      <c r="A27727" s="13" t="s">
        <v>425</v>
      </c>
      <c r="B27727" s="13">
        <v>1873</v>
      </c>
      <c r="C27727" s="13">
        <v>863764</v>
      </c>
    </row>
    <row r="27728" spans="1:3" ht="15.75" hidden="1" customHeight="1">
      <c r="A27728" s="13" t="s">
        <v>425</v>
      </c>
      <c r="B27728" s="13">
        <v>1874</v>
      </c>
      <c r="C27728" s="13">
        <v>892739</v>
      </c>
    </row>
    <row r="27729" spans="1:4" ht="15.75" hidden="1" customHeight="1">
      <c r="A27729" s="13" t="s">
        <v>425</v>
      </c>
      <c r="B27729" s="13">
        <v>1875</v>
      </c>
      <c r="C27729" s="13">
        <v>922684</v>
      </c>
    </row>
    <row r="27730" spans="1:4" ht="15.75" hidden="1" customHeight="1">
      <c r="A27730" s="13" t="s">
        <v>425</v>
      </c>
      <c r="B27730" s="13">
        <v>1876</v>
      </c>
      <c r="C27730" s="13">
        <v>953632</v>
      </c>
    </row>
    <row r="27731" spans="1:4" ht="15.75" hidden="1" customHeight="1">
      <c r="A27731" s="13" t="s">
        <v>425</v>
      </c>
      <c r="B27731" s="13">
        <v>1877</v>
      </c>
      <c r="C27731" s="13">
        <v>985617</v>
      </c>
    </row>
    <row r="27732" spans="1:4" ht="15.75" hidden="1" customHeight="1">
      <c r="A27732" s="13" t="s">
        <v>425</v>
      </c>
      <c r="B27732" s="13">
        <v>1878</v>
      </c>
      <c r="C27732" s="13">
        <v>1018673</v>
      </c>
    </row>
    <row r="27733" spans="1:4" ht="15.75" hidden="1" customHeight="1">
      <c r="A27733" s="13" t="s">
        <v>425</v>
      </c>
      <c r="B27733" s="13">
        <v>1879</v>
      </c>
      <c r="C27733" s="13">
        <v>1052836</v>
      </c>
    </row>
    <row r="27734" spans="1:4" ht="15.75" hidden="1" customHeight="1">
      <c r="A27734" s="13" t="s">
        <v>425</v>
      </c>
      <c r="B27734" s="13">
        <v>1880</v>
      </c>
      <c r="C27734" s="13">
        <v>1088144</v>
      </c>
    </row>
    <row r="27735" spans="1:4" ht="15.75" hidden="1" customHeight="1">
      <c r="A27735" s="13" t="s">
        <v>425</v>
      </c>
      <c r="B27735" s="13">
        <v>1881</v>
      </c>
      <c r="C27735" s="13">
        <v>1124633</v>
      </c>
    </row>
    <row r="27736" spans="1:4" ht="15.75" hidden="1" customHeight="1">
      <c r="A27736" s="13" t="s">
        <v>425</v>
      </c>
      <c r="B27736" s="13">
        <v>1882</v>
      </c>
      <c r="C27736" s="13">
        <v>1162345</v>
      </c>
    </row>
    <row r="27737" spans="1:4" ht="15.75" hidden="1" customHeight="1">
      <c r="A27737" s="13" t="s">
        <v>425</v>
      </c>
      <c r="B27737" s="13">
        <v>1883</v>
      </c>
      <c r="C27737" s="13">
        <v>1201320</v>
      </c>
    </row>
    <row r="27738" spans="1:4" ht="15.75" hidden="1" customHeight="1">
      <c r="A27738" s="13" t="s">
        <v>425</v>
      </c>
      <c r="B27738" s="13">
        <v>1884</v>
      </c>
      <c r="C27738" s="13">
        <v>1241599</v>
      </c>
    </row>
    <row r="27739" spans="1:4" ht="15.75" hidden="1" customHeight="1">
      <c r="A27739" s="13" t="s">
        <v>425</v>
      </c>
      <c r="B27739" s="13">
        <v>1885</v>
      </c>
      <c r="C27739" s="13">
        <v>1283228</v>
      </c>
    </row>
    <row r="27740" spans="1:4" ht="15.75" hidden="1" customHeight="1">
      <c r="A27740" s="13" t="s">
        <v>425</v>
      </c>
      <c r="B27740" s="13">
        <v>1886</v>
      </c>
      <c r="C27740" s="13">
        <v>1326250</v>
      </c>
    </row>
    <row r="27741" spans="1:4" ht="15.75" hidden="1" customHeight="1">
      <c r="A27741" s="13" t="s">
        <v>425</v>
      </c>
      <c r="B27741" s="13">
        <v>1887</v>
      </c>
      <c r="C27741" s="13">
        <v>1370712</v>
      </c>
    </row>
    <row r="27742" spans="1:4" ht="15.75" hidden="1" customHeight="1">
      <c r="A27742" s="13" t="s">
        <v>425</v>
      </c>
      <c r="B27742" s="13">
        <v>1888</v>
      </c>
      <c r="C27742" s="13">
        <v>1416663</v>
      </c>
    </row>
    <row r="27743" spans="1:4" ht="15.75" hidden="1" customHeight="1">
      <c r="A27743" s="13" t="s">
        <v>425</v>
      </c>
      <c r="B27743" s="13">
        <v>1889</v>
      </c>
      <c r="C27743" s="13">
        <v>1464167</v>
      </c>
    </row>
    <row r="27744" spans="1:4" ht="15.75" hidden="1" customHeight="1">
      <c r="A27744" s="13" t="s">
        <v>425</v>
      </c>
      <c r="B27744" s="13">
        <v>1890</v>
      </c>
      <c r="C27744" s="13">
        <v>1513275</v>
      </c>
      <c r="D27744" s="13">
        <v>7.0000000000000001E-3</v>
      </c>
    </row>
    <row r="27745" spans="1:4" ht="15.75" hidden="1" customHeight="1">
      <c r="A27745" s="13" t="s">
        <v>425</v>
      </c>
      <c r="B27745" s="13">
        <v>1891</v>
      </c>
      <c r="C27745" s="13">
        <v>1564042</v>
      </c>
      <c r="D27745" s="13">
        <v>1.7999999999999999E-2</v>
      </c>
    </row>
    <row r="27746" spans="1:4" ht="15.75" hidden="1" customHeight="1">
      <c r="A27746" s="13" t="s">
        <v>425</v>
      </c>
      <c r="B27746" s="13">
        <v>1892</v>
      </c>
      <c r="C27746" s="13">
        <v>1616523</v>
      </c>
      <c r="D27746" s="13">
        <v>4.8000000000000001E-2</v>
      </c>
    </row>
    <row r="27747" spans="1:4" ht="15.75" hidden="1" customHeight="1">
      <c r="A27747" s="13" t="s">
        <v>425</v>
      </c>
      <c r="B27747" s="13">
        <v>1893</v>
      </c>
      <c r="C27747" s="13">
        <v>1670777</v>
      </c>
      <c r="D27747" s="13">
        <v>1.0999999999999999E-2</v>
      </c>
    </row>
    <row r="27748" spans="1:4" ht="15.75" hidden="1" customHeight="1">
      <c r="A27748" s="13" t="s">
        <v>425</v>
      </c>
      <c r="B27748" s="13">
        <v>1894</v>
      </c>
      <c r="C27748" s="13">
        <v>1726850</v>
      </c>
      <c r="D27748" s="13">
        <v>4.8000000000000001E-2</v>
      </c>
    </row>
    <row r="27749" spans="1:4" ht="15.75" hidden="1" customHeight="1">
      <c r="A27749" s="13" t="s">
        <v>425</v>
      </c>
      <c r="B27749" s="13">
        <v>1895</v>
      </c>
      <c r="C27749" s="13">
        <v>1784802</v>
      </c>
      <c r="D27749" s="13">
        <v>0.11</v>
      </c>
    </row>
    <row r="27750" spans="1:4" ht="15.75" hidden="1" customHeight="1">
      <c r="A27750" s="13" t="s">
        <v>425</v>
      </c>
      <c r="B27750" s="13">
        <v>1896</v>
      </c>
      <c r="C27750" s="13">
        <v>1844695</v>
      </c>
      <c r="D27750" s="13">
        <v>0.125</v>
      </c>
    </row>
    <row r="27751" spans="1:4" ht="15.75" hidden="1" customHeight="1">
      <c r="A27751" s="13" t="s">
        <v>425</v>
      </c>
      <c r="B27751" s="13">
        <v>1897</v>
      </c>
      <c r="C27751" s="13">
        <v>1906596</v>
      </c>
      <c r="D27751" s="13">
        <v>9.1999999999999998E-2</v>
      </c>
    </row>
    <row r="27752" spans="1:4" ht="15.75" hidden="1" customHeight="1">
      <c r="A27752" s="13" t="s">
        <v>425</v>
      </c>
      <c r="B27752" s="13">
        <v>1898</v>
      </c>
      <c r="C27752" s="13">
        <v>1970571</v>
      </c>
      <c r="D27752" s="13">
        <v>0.128</v>
      </c>
    </row>
    <row r="27753" spans="1:4" ht="15.75" hidden="1" customHeight="1">
      <c r="A27753" s="13" t="s">
        <v>425</v>
      </c>
      <c r="B27753" s="13">
        <v>1899</v>
      </c>
      <c r="C27753" s="13">
        <v>2033092</v>
      </c>
      <c r="D27753" s="13">
        <v>0.121</v>
      </c>
    </row>
    <row r="27754" spans="1:4" ht="15.75" hidden="1" customHeight="1">
      <c r="A27754" s="13" t="s">
        <v>425</v>
      </c>
      <c r="B27754" s="13">
        <v>1900</v>
      </c>
      <c r="C27754" s="13">
        <v>2094024</v>
      </c>
      <c r="D27754" s="13">
        <v>5.8999999999999997E-2</v>
      </c>
    </row>
    <row r="27755" spans="1:4" ht="15.75" hidden="1" customHeight="1">
      <c r="A27755" s="13" t="s">
        <v>425</v>
      </c>
      <c r="B27755" s="13">
        <v>1901</v>
      </c>
      <c r="C27755" s="13">
        <v>2153226</v>
      </c>
      <c r="D27755" s="13">
        <v>4.8000000000000001E-2</v>
      </c>
    </row>
    <row r="27756" spans="1:4" ht="15.75" hidden="1" customHeight="1">
      <c r="A27756" s="13" t="s">
        <v>425</v>
      </c>
      <c r="B27756" s="13">
        <v>1902</v>
      </c>
      <c r="C27756" s="13">
        <v>2210550</v>
      </c>
      <c r="D27756" s="13">
        <v>5.0999999999999997E-2</v>
      </c>
    </row>
    <row r="27757" spans="1:4" ht="15.75" hidden="1" customHeight="1">
      <c r="A27757" s="13" t="s">
        <v>425</v>
      </c>
      <c r="B27757" s="13">
        <v>1903</v>
      </c>
      <c r="C27757" s="13">
        <v>2265841</v>
      </c>
      <c r="D27757" s="13">
        <v>5.0999999999999997E-2</v>
      </c>
    </row>
    <row r="27758" spans="1:4" ht="15.75" hidden="1" customHeight="1">
      <c r="A27758" s="13" t="s">
        <v>425</v>
      </c>
      <c r="B27758" s="13">
        <v>1904</v>
      </c>
      <c r="C27758" s="13">
        <v>2322511</v>
      </c>
      <c r="D27758" s="13">
        <v>3.3000000000000002E-2</v>
      </c>
    </row>
    <row r="27759" spans="1:4" ht="15.75" hidden="1" customHeight="1">
      <c r="A27759" s="13" t="s">
        <v>425</v>
      </c>
      <c r="B27759" s="13">
        <v>1905</v>
      </c>
      <c r="C27759" s="13">
        <v>2380595</v>
      </c>
      <c r="D27759" s="13">
        <v>0.04</v>
      </c>
    </row>
    <row r="27760" spans="1:4" ht="15.75" hidden="1" customHeight="1">
      <c r="A27760" s="13" t="s">
        <v>425</v>
      </c>
      <c r="B27760" s="13">
        <v>1906</v>
      </c>
      <c r="C27760" s="13">
        <v>2440128</v>
      </c>
      <c r="D27760" s="13">
        <v>3.6999999999999998E-2</v>
      </c>
    </row>
    <row r="27761" spans="1:4" ht="15.75" hidden="1" customHeight="1">
      <c r="A27761" s="13" t="s">
        <v>425</v>
      </c>
      <c r="B27761" s="13">
        <v>1907</v>
      </c>
      <c r="C27761" s="13">
        <v>2501146</v>
      </c>
      <c r="D27761" s="13">
        <v>8.7999999999999995E-2</v>
      </c>
    </row>
    <row r="27762" spans="1:4" ht="15.75" hidden="1" customHeight="1">
      <c r="A27762" s="13" t="s">
        <v>425</v>
      </c>
      <c r="B27762" s="13">
        <v>1908</v>
      </c>
      <c r="C27762" s="13">
        <v>2563685</v>
      </c>
      <c r="D27762" s="13">
        <v>9.1999999999999998E-2</v>
      </c>
    </row>
    <row r="27763" spans="1:4" ht="15.75" hidden="1" customHeight="1">
      <c r="A27763" s="13" t="s">
        <v>425</v>
      </c>
      <c r="B27763" s="13">
        <v>1909</v>
      </c>
      <c r="C27763" s="13">
        <v>2624687</v>
      </c>
      <c r="D27763" s="13">
        <v>0.16900000000000001</v>
      </c>
    </row>
    <row r="27764" spans="1:4" ht="15.75" hidden="1" customHeight="1">
      <c r="A27764" s="13" t="s">
        <v>425</v>
      </c>
      <c r="B27764" s="13">
        <v>1910</v>
      </c>
      <c r="C27764" s="13">
        <v>2684056</v>
      </c>
      <c r="D27764" s="13">
        <v>0.23400000000000001</v>
      </c>
    </row>
    <row r="27765" spans="1:4" ht="15.75" hidden="1" customHeight="1">
      <c r="A27765" s="13" t="s">
        <v>425</v>
      </c>
      <c r="B27765" s="13">
        <v>1911</v>
      </c>
      <c r="C27765" s="13">
        <v>2741696</v>
      </c>
    </row>
    <row r="27766" spans="1:4" ht="15.75" hidden="1" customHeight="1">
      <c r="A27766" s="13" t="s">
        <v>425</v>
      </c>
      <c r="B27766" s="13">
        <v>1912</v>
      </c>
      <c r="C27766" s="13">
        <v>2797504</v>
      </c>
      <c r="D27766" s="13">
        <v>1.7999999999999999E-2</v>
      </c>
    </row>
    <row r="27767" spans="1:4" ht="15.75" hidden="1" customHeight="1">
      <c r="A27767" s="13" t="s">
        <v>425</v>
      </c>
      <c r="B27767" s="13">
        <v>1913</v>
      </c>
      <c r="C27767" s="13">
        <v>2851375</v>
      </c>
      <c r="D27767" s="13">
        <v>6.2E-2</v>
      </c>
    </row>
    <row r="27768" spans="1:4" ht="15.75" hidden="1" customHeight="1">
      <c r="A27768" s="13" t="s">
        <v>425</v>
      </c>
      <c r="B27768" s="13">
        <v>1914</v>
      </c>
      <c r="C27768" s="13">
        <v>2906279</v>
      </c>
      <c r="D27768" s="13">
        <v>0.14699999999999999</v>
      </c>
    </row>
    <row r="27769" spans="1:4" ht="15.75" hidden="1" customHeight="1">
      <c r="A27769" s="13" t="s">
        <v>425</v>
      </c>
      <c r="B27769" s="13">
        <v>1915</v>
      </c>
      <c r="C27769" s="13">
        <v>2962236</v>
      </c>
      <c r="D27769" s="13">
        <v>0.20499999999999999</v>
      </c>
    </row>
    <row r="27770" spans="1:4" ht="15.75" hidden="1" customHeight="1">
      <c r="A27770" s="13" t="s">
        <v>425</v>
      </c>
      <c r="B27770" s="13">
        <v>1916</v>
      </c>
      <c r="C27770" s="13">
        <v>3019266</v>
      </c>
      <c r="D27770" s="13">
        <v>0.55000000000000004</v>
      </c>
    </row>
    <row r="27771" spans="1:4" ht="15.75" hidden="1" customHeight="1">
      <c r="A27771" s="13" t="s">
        <v>425</v>
      </c>
      <c r="B27771" s="13">
        <v>1917</v>
      </c>
      <c r="C27771" s="13">
        <v>3077388</v>
      </c>
      <c r="D27771" s="13">
        <v>0.65200000000000002</v>
      </c>
    </row>
    <row r="27772" spans="1:4" ht="15.75" hidden="1" customHeight="1">
      <c r="A27772" s="13" t="s">
        <v>425</v>
      </c>
      <c r="B27772" s="13">
        <v>1918</v>
      </c>
      <c r="C27772" s="13">
        <v>3140574</v>
      </c>
      <c r="D27772" s="13">
        <v>0.67100000000000004</v>
      </c>
    </row>
    <row r="27773" spans="1:4" ht="15.75" hidden="1" customHeight="1">
      <c r="A27773" s="13" t="s">
        <v>425</v>
      </c>
      <c r="B27773" s="13">
        <v>1919</v>
      </c>
      <c r="C27773" s="13">
        <v>3206111</v>
      </c>
      <c r="D27773" s="13">
        <v>0.76900000000000002</v>
      </c>
    </row>
    <row r="27774" spans="1:4" ht="15.75" hidden="1" customHeight="1">
      <c r="A27774" s="13" t="s">
        <v>425</v>
      </c>
      <c r="B27774" s="13">
        <v>1920</v>
      </c>
      <c r="C27774" s="13">
        <v>3274070</v>
      </c>
      <c r="D27774" s="13">
        <v>1.1100000000000001</v>
      </c>
    </row>
    <row r="27775" spans="1:4" ht="15.75" hidden="1" customHeight="1">
      <c r="A27775" s="13" t="s">
        <v>425</v>
      </c>
      <c r="B27775" s="13">
        <v>1921</v>
      </c>
      <c r="C27775" s="13">
        <v>3344525</v>
      </c>
      <c r="D27775" s="13">
        <v>1.4139999999999999</v>
      </c>
    </row>
    <row r="27776" spans="1:4" ht="15.75" hidden="1" customHeight="1">
      <c r="A27776" s="13" t="s">
        <v>425</v>
      </c>
      <c r="B27776" s="13">
        <v>1922</v>
      </c>
      <c r="C27776" s="13">
        <v>3417552</v>
      </c>
      <c r="D27776" s="13">
        <v>2.004</v>
      </c>
    </row>
    <row r="27777" spans="1:4" ht="15.75" hidden="1" customHeight="1">
      <c r="A27777" s="13" t="s">
        <v>425</v>
      </c>
      <c r="B27777" s="13">
        <v>1923</v>
      </c>
      <c r="C27777" s="13">
        <v>3493228</v>
      </c>
      <c r="D27777" s="13">
        <v>2.5830000000000002</v>
      </c>
    </row>
    <row r="27778" spans="1:4" ht="15.75" hidden="1" customHeight="1">
      <c r="A27778" s="13" t="s">
        <v>425</v>
      </c>
      <c r="B27778" s="13">
        <v>1924</v>
      </c>
      <c r="C27778" s="13">
        <v>3570579</v>
      </c>
      <c r="D27778" s="13">
        <v>2.5059999999999998</v>
      </c>
    </row>
    <row r="27779" spans="1:4" ht="15.75" hidden="1" customHeight="1">
      <c r="A27779" s="13" t="s">
        <v>425</v>
      </c>
      <c r="B27779" s="13">
        <v>1925</v>
      </c>
      <c r="C27779" s="13">
        <v>3649643</v>
      </c>
      <c r="D27779" s="13">
        <v>2.964</v>
      </c>
    </row>
    <row r="27780" spans="1:4" ht="15.75" hidden="1" customHeight="1">
      <c r="A27780" s="13" t="s">
        <v>425</v>
      </c>
      <c r="B27780" s="13">
        <v>1926</v>
      </c>
      <c r="C27780" s="13">
        <v>3730458</v>
      </c>
      <c r="D27780" s="13">
        <v>3.4</v>
      </c>
    </row>
    <row r="27781" spans="1:4" ht="15.75" hidden="1" customHeight="1">
      <c r="A27781" s="13" t="s">
        <v>425</v>
      </c>
      <c r="B27781" s="13">
        <v>1927</v>
      </c>
      <c r="C27781" s="13">
        <v>3813063</v>
      </c>
      <c r="D27781" s="13">
        <v>3.3780000000000001</v>
      </c>
    </row>
    <row r="27782" spans="1:4" ht="15.75" hidden="1" customHeight="1">
      <c r="A27782" s="13" t="s">
        <v>425</v>
      </c>
      <c r="B27782" s="13">
        <v>1928</v>
      </c>
      <c r="C27782" s="13">
        <v>3897496</v>
      </c>
      <c r="D27782" s="13">
        <v>3.8069999999999999</v>
      </c>
    </row>
    <row r="27783" spans="1:4" ht="15.75" hidden="1" customHeight="1">
      <c r="A27783" s="13" t="s">
        <v>425</v>
      </c>
      <c r="B27783" s="13">
        <v>1929</v>
      </c>
      <c r="C27783" s="13">
        <v>3982894</v>
      </c>
      <c r="D27783" s="13">
        <v>4.1150000000000002</v>
      </c>
    </row>
    <row r="27784" spans="1:4" ht="15.75" hidden="1" customHeight="1">
      <c r="A27784" s="13" t="s">
        <v>425</v>
      </c>
      <c r="B27784" s="13">
        <v>1930</v>
      </c>
      <c r="C27784" s="13">
        <v>4069257</v>
      </c>
      <c r="D27784" s="13">
        <v>3.6709999999999998</v>
      </c>
    </row>
    <row r="27785" spans="1:4" ht="15.75" hidden="1" customHeight="1">
      <c r="A27785" s="13" t="s">
        <v>425</v>
      </c>
      <c r="B27785" s="13">
        <v>1931</v>
      </c>
      <c r="C27785" s="13">
        <v>4156587</v>
      </c>
      <c r="D27785" s="13">
        <v>2.7080000000000002</v>
      </c>
    </row>
    <row r="27786" spans="1:4" ht="15.75" hidden="1" customHeight="1">
      <c r="A27786" s="13" t="s">
        <v>425</v>
      </c>
      <c r="B27786" s="13">
        <v>1932</v>
      </c>
      <c r="C27786" s="13">
        <v>4244888</v>
      </c>
      <c r="D27786" s="13">
        <v>1.7949999999999999</v>
      </c>
    </row>
    <row r="27787" spans="1:4" ht="15.75" hidden="1" customHeight="1">
      <c r="A27787" s="13" t="s">
        <v>425</v>
      </c>
      <c r="B27787" s="13">
        <v>1933</v>
      </c>
      <c r="C27787" s="13">
        <v>4334158</v>
      </c>
      <c r="D27787" s="13">
        <v>1.59</v>
      </c>
    </row>
    <row r="27788" spans="1:4" ht="15.75" hidden="1" customHeight="1">
      <c r="A27788" s="13" t="s">
        <v>425</v>
      </c>
      <c r="B27788" s="13">
        <v>1934</v>
      </c>
      <c r="C27788" s="13">
        <v>4425306</v>
      </c>
      <c r="D27788" s="13">
        <v>1.7330000000000001</v>
      </c>
    </row>
    <row r="27789" spans="1:4" ht="15.75" hidden="1" customHeight="1">
      <c r="A27789" s="13" t="s">
        <v>425</v>
      </c>
      <c r="B27789" s="13">
        <v>1935</v>
      </c>
      <c r="C27789" s="13">
        <v>4518371</v>
      </c>
      <c r="D27789" s="13">
        <v>1.806</v>
      </c>
    </row>
    <row r="27790" spans="1:4" ht="15.75" hidden="1" customHeight="1">
      <c r="A27790" s="13" t="s">
        <v>425</v>
      </c>
      <c r="B27790" s="13">
        <v>1936</v>
      </c>
      <c r="C27790" s="13">
        <v>4613393</v>
      </c>
      <c r="D27790" s="13">
        <v>2.048</v>
      </c>
    </row>
    <row r="27791" spans="1:4" ht="15.75" hidden="1" customHeight="1">
      <c r="A27791" s="13" t="s">
        <v>425</v>
      </c>
      <c r="B27791" s="13">
        <v>1937</v>
      </c>
      <c r="C27791" s="13">
        <v>4710414</v>
      </c>
      <c r="D27791" s="13">
        <v>2.3450000000000002</v>
      </c>
    </row>
    <row r="27792" spans="1:4" ht="15.75" hidden="1" customHeight="1">
      <c r="A27792" s="13" t="s">
        <v>425</v>
      </c>
      <c r="B27792" s="13">
        <v>1938</v>
      </c>
      <c r="C27792" s="13">
        <v>4809474</v>
      </c>
      <c r="D27792" s="13">
        <v>1.913</v>
      </c>
    </row>
    <row r="27793" spans="1:4" ht="15.75" hidden="1" customHeight="1">
      <c r="A27793" s="13" t="s">
        <v>425</v>
      </c>
      <c r="B27793" s="13">
        <v>1939</v>
      </c>
      <c r="C27793" s="13">
        <v>4906611</v>
      </c>
      <c r="D27793" s="13">
        <v>1.704</v>
      </c>
    </row>
    <row r="27794" spans="1:4" ht="15.75" hidden="1" customHeight="1">
      <c r="A27794" s="13" t="s">
        <v>425</v>
      </c>
      <c r="B27794" s="13">
        <v>1940</v>
      </c>
      <c r="C27794" s="13">
        <v>5001715</v>
      </c>
      <c r="D27794" s="13">
        <v>2.5680000000000001</v>
      </c>
    </row>
    <row r="27795" spans="1:4" ht="15.75" hidden="1" customHeight="1">
      <c r="A27795" s="13" t="s">
        <v>425</v>
      </c>
      <c r="B27795" s="13">
        <v>1941</v>
      </c>
      <c r="C27795" s="13">
        <v>5094675</v>
      </c>
      <c r="D27795" s="13">
        <v>2.1840000000000002</v>
      </c>
    </row>
    <row r="27796" spans="1:4" ht="15.75" hidden="1" customHeight="1">
      <c r="A27796" s="13" t="s">
        <v>425</v>
      </c>
      <c r="B27796" s="13">
        <v>1942</v>
      </c>
      <c r="C27796" s="13">
        <v>5185374</v>
      </c>
      <c r="D27796" s="13">
        <v>0.66</v>
      </c>
    </row>
    <row r="27797" spans="1:4" ht="15.75" hidden="1" customHeight="1">
      <c r="A27797" s="13" t="s">
        <v>425</v>
      </c>
      <c r="B27797" s="13">
        <v>1943</v>
      </c>
      <c r="C27797" s="13">
        <v>5273693</v>
      </c>
      <c r="D27797" s="13">
        <v>1.319</v>
      </c>
    </row>
    <row r="27798" spans="1:4" ht="15.75" hidden="1" customHeight="1">
      <c r="A27798" s="13" t="s">
        <v>425</v>
      </c>
      <c r="B27798" s="13">
        <v>1944</v>
      </c>
      <c r="C27798" s="13">
        <v>5363517</v>
      </c>
      <c r="D27798" s="13">
        <v>1.103</v>
      </c>
    </row>
    <row r="27799" spans="1:4" ht="15.75" hidden="1" customHeight="1">
      <c r="A27799" s="13" t="s">
        <v>425</v>
      </c>
      <c r="B27799" s="13">
        <v>1945</v>
      </c>
      <c r="C27799" s="13">
        <v>5454871</v>
      </c>
      <c r="D27799" s="13">
        <v>0.61199999999999999</v>
      </c>
    </row>
    <row r="27800" spans="1:4" ht="15.75" hidden="1" customHeight="1">
      <c r="A27800" s="13" t="s">
        <v>425</v>
      </c>
      <c r="B27800" s="13">
        <v>1946</v>
      </c>
      <c r="C27800" s="13">
        <v>5547780</v>
      </c>
      <c r="D27800" s="13">
        <v>0.60499999999999998</v>
      </c>
    </row>
    <row r="27801" spans="1:4" ht="15.75" hidden="1" customHeight="1">
      <c r="A27801" s="13" t="s">
        <v>425</v>
      </c>
      <c r="B27801" s="13">
        <v>1947</v>
      </c>
      <c r="C27801" s="13">
        <v>5642272</v>
      </c>
      <c r="D27801" s="13">
        <v>0.68500000000000005</v>
      </c>
    </row>
    <row r="27802" spans="1:4" ht="15.75" hidden="1" customHeight="1">
      <c r="A27802" s="13" t="s">
        <v>425</v>
      </c>
      <c r="B27802" s="13">
        <v>1948</v>
      </c>
      <c r="C27802" s="13">
        <v>5738373</v>
      </c>
      <c r="D27802" s="13">
        <v>1.19</v>
      </c>
    </row>
    <row r="27803" spans="1:4" ht="15.75" hidden="1" customHeight="1">
      <c r="A27803" s="13" t="s">
        <v>425</v>
      </c>
      <c r="B27803" s="13">
        <v>1949</v>
      </c>
      <c r="C27803" s="13">
        <v>5848384</v>
      </c>
      <c r="D27803" s="13">
        <v>1.22</v>
      </c>
    </row>
    <row r="27804" spans="1:4" ht="15.75" hidden="1" customHeight="1">
      <c r="A27804" s="13" t="s">
        <v>425</v>
      </c>
      <c r="B27804" s="13">
        <v>1950</v>
      </c>
      <c r="C27804" s="13">
        <v>5972878</v>
      </c>
      <c r="D27804" s="13">
        <v>3.6549999999999998</v>
      </c>
    </row>
    <row r="27805" spans="1:4" ht="15.75" hidden="1" customHeight="1">
      <c r="A27805" s="13" t="s">
        <v>425</v>
      </c>
      <c r="B27805" s="13">
        <v>1951</v>
      </c>
      <c r="C27805" s="13">
        <v>6118741</v>
      </c>
      <c r="D27805" s="13">
        <v>5.22</v>
      </c>
    </row>
    <row r="27806" spans="1:4" ht="15.75" hidden="1" customHeight="1">
      <c r="A27806" s="13" t="s">
        <v>425</v>
      </c>
      <c r="B27806" s="13">
        <v>1952</v>
      </c>
      <c r="C27806" s="13">
        <v>6273221</v>
      </c>
      <c r="D27806" s="13">
        <v>6.3710000000000004</v>
      </c>
    </row>
    <row r="27807" spans="1:4" ht="15.75" hidden="1" customHeight="1">
      <c r="A27807" s="13" t="s">
        <v>425</v>
      </c>
      <c r="B27807" s="13">
        <v>1953</v>
      </c>
      <c r="C27807" s="13">
        <v>6435030</v>
      </c>
      <c r="D27807" s="13">
        <v>6.4989999999999997</v>
      </c>
    </row>
    <row r="27808" spans="1:4" ht="15.75" hidden="1" customHeight="1">
      <c r="A27808" s="13" t="s">
        <v>425</v>
      </c>
      <c r="B27808" s="13">
        <v>1954</v>
      </c>
      <c r="C27808" s="13">
        <v>6605400</v>
      </c>
      <c r="D27808" s="13">
        <v>7.0039999999999996</v>
      </c>
    </row>
    <row r="27809" spans="1:4" ht="15.75" hidden="1" customHeight="1">
      <c r="A27809" s="13" t="s">
        <v>425</v>
      </c>
      <c r="B27809" s="13">
        <v>1955</v>
      </c>
      <c r="C27809" s="13">
        <v>6786083</v>
      </c>
      <c r="D27809" s="13">
        <v>7.43</v>
      </c>
    </row>
    <row r="27810" spans="1:4" ht="15.75" hidden="1" customHeight="1">
      <c r="A27810" s="13" t="s">
        <v>425</v>
      </c>
      <c r="B27810" s="13">
        <v>1956</v>
      </c>
      <c r="C27810" s="13">
        <v>6977026</v>
      </c>
      <c r="D27810" s="13">
        <v>7.5629999999999997</v>
      </c>
    </row>
    <row r="27811" spans="1:4" ht="15.75" hidden="1" customHeight="1">
      <c r="A27811" s="13" t="s">
        <v>425</v>
      </c>
      <c r="B27811" s="13">
        <v>1957</v>
      </c>
      <c r="C27811" s="13">
        <v>7178108</v>
      </c>
      <c r="D27811" s="13">
        <v>3.5129999999999999</v>
      </c>
    </row>
    <row r="27812" spans="1:4" ht="15.75" hidden="1" customHeight="1">
      <c r="A27812" s="13" t="s">
        <v>425</v>
      </c>
      <c r="B27812" s="13">
        <v>1958</v>
      </c>
      <c r="C27812" s="13">
        <v>7385695</v>
      </c>
      <c r="D27812" s="13">
        <v>3.8319999999999999</v>
      </c>
    </row>
    <row r="27813" spans="1:4" ht="15.75" hidden="1" customHeight="1">
      <c r="A27813" s="13" t="s">
        <v>425</v>
      </c>
      <c r="B27813" s="13">
        <v>1959</v>
      </c>
      <c r="C27813" s="13">
        <v>7602946</v>
      </c>
      <c r="D27813" s="13">
        <v>3.1829999999999998</v>
      </c>
    </row>
    <row r="27814" spans="1:4" ht="15.75" hidden="1" customHeight="1">
      <c r="A27814" s="13" t="s">
        <v>425</v>
      </c>
      <c r="B27814" s="13">
        <v>1960</v>
      </c>
      <c r="C27814" s="13">
        <v>7833788</v>
      </c>
      <c r="D27814" s="13">
        <v>4.2009999999999996</v>
      </c>
    </row>
    <row r="27815" spans="1:4" ht="15.75" hidden="1" customHeight="1">
      <c r="A27815" s="13" t="s">
        <v>425</v>
      </c>
      <c r="B27815" s="13">
        <v>1961</v>
      </c>
      <c r="C27815" s="13">
        <v>8074800</v>
      </c>
      <c r="D27815" s="13">
        <v>4.6849999999999996</v>
      </c>
    </row>
    <row r="27816" spans="1:4" ht="15.75" hidden="1" customHeight="1">
      <c r="A27816" s="13" t="s">
        <v>425</v>
      </c>
      <c r="B27816" s="13">
        <v>1962</v>
      </c>
      <c r="C27816" s="13">
        <v>8324221</v>
      </c>
      <c r="D27816" s="13">
        <v>4.7770000000000001</v>
      </c>
    </row>
    <row r="27817" spans="1:4" ht="15.75" hidden="1" customHeight="1">
      <c r="A27817" s="13" t="s">
        <v>425</v>
      </c>
      <c r="B27817" s="13">
        <v>1963</v>
      </c>
      <c r="C27817" s="13">
        <v>8579358</v>
      </c>
      <c r="D27817" s="13">
        <v>5.8280000000000003</v>
      </c>
    </row>
    <row r="27818" spans="1:4" ht="15.75" hidden="1" customHeight="1">
      <c r="A27818" s="13" t="s">
        <v>425</v>
      </c>
      <c r="B27818" s="13">
        <v>1964</v>
      </c>
      <c r="C27818" s="13">
        <v>8835933</v>
      </c>
      <c r="D27818" s="13">
        <v>7.399</v>
      </c>
    </row>
    <row r="27819" spans="1:4" ht="15.75" hidden="1" customHeight="1">
      <c r="A27819" s="13" t="s">
        <v>425</v>
      </c>
      <c r="B27819" s="13">
        <v>1965</v>
      </c>
      <c r="C27819" s="13">
        <v>9091017</v>
      </c>
      <c r="D27819" s="13">
        <v>8.3800000000000008</v>
      </c>
    </row>
    <row r="27820" spans="1:4" ht="15.75" hidden="1" customHeight="1">
      <c r="A27820" s="13" t="s">
        <v>425</v>
      </c>
      <c r="B27820" s="13">
        <v>1966</v>
      </c>
      <c r="C27820" s="13">
        <v>9340245</v>
      </c>
      <c r="D27820" s="13">
        <v>9.8339999999999996</v>
      </c>
    </row>
    <row r="27821" spans="1:4" ht="15.75" hidden="1" customHeight="1">
      <c r="A27821" s="13" t="s">
        <v>425</v>
      </c>
      <c r="B27821" s="13">
        <v>1967</v>
      </c>
      <c r="C27821" s="13">
        <v>9582092</v>
      </c>
      <c r="D27821" s="13">
        <v>10.128</v>
      </c>
    </row>
    <row r="27822" spans="1:4" ht="15.75" hidden="1" customHeight="1">
      <c r="A27822" s="13" t="s">
        <v>425</v>
      </c>
      <c r="B27822" s="13">
        <v>1968</v>
      </c>
      <c r="C27822" s="13">
        <v>9821309</v>
      </c>
      <c r="D27822" s="13">
        <v>10.53</v>
      </c>
    </row>
    <row r="27823" spans="1:4" ht="15.75" hidden="1" customHeight="1">
      <c r="A27823" s="13" t="s">
        <v>425</v>
      </c>
      <c r="B27823" s="13">
        <v>1969</v>
      </c>
      <c r="C27823" s="13">
        <v>10061684</v>
      </c>
      <c r="D27823" s="13">
        <v>9.1379999999999999</v>
      </c>
    </row>
    <row r="27824" spans="1:4" ht="15.75" hidden="1" customHeight="1">
      <c r="A27824" s="13" t="s">
        <v>425</v>
      </c>
      <c r="B27824" s="13">
        <v>1970</v>
      </c>
      <c r="C27824" s="13">
        <v>10306509</v>
      </c>
      <c r="D27824" s="13">
        <v>14.586</v>
      </c>
    </row>
    <row r="27825" spans="1:4" ht="15.75" hidden="1" customHeight="1">
      <c r="A27825" s="13" t="s">
        <v>425</v>
      </c>
      <c r="B27825" s="13">
        <v>1971</v>
      </c>
      <c r="C27825" s="13">
        <v>10552565</v>
      </c>
      <c r="D27825" s="13">
        <v>16.663</v>
      </c>
    </row>
    <row r="27826" spans="1:4" ht="15.75" hidden="1" customHeight="1">
      <c r="A27826" s="13" t="s">
        <v>425</v>
      </c>
      <c r="B27826" s="13">
        <v>1972</v>
      </c>
      <c r="C27826" s="13">
        <v>10801631</v>
      </c>
      <c r="D27826" s="13">
        <v>17.901</v>
      </c>
    </row>
    <row r="27827" spans="1:4" ht="15.75" hidden="1" customHeight="1">
      <c r="A27827" s="13" t="s">
        <v>425</v>
      </c>
      <c r="B27827" s="13">
        <v>1973</v>
      </c>
      <c r="C27827" s="13">
        <v>11062667</v>
      </c>
      <c r="D27827" s="13">
        <v>17.504999999999999</v>
      </c>
    </row>
    <row r="27828" spans="1:4" ht="15.75" hidden="1" customHeight="1">
      <c r="A27828" s="13" t="s">
        <v>425</v>
      </c>
      <c r="B27828" s="13">
        <v>1974</v>
      </c>
      <c r="C27828" s="13">
        <v>11335200</v>
      </c>
      <c r="D27828" s="13">
        <v>19.045000000000002</v>
      </c>
    </row>
    <row r="27829" spans="1:4" ht="15.75" hidden="1" customHeight="1">
      <c r="A27829" s="13" t="s">
        <v>425</v>
      </c>
      <c r="B27829" s="13">
        <v>1975</v>
      </c>
      <c r="C27829" s="13">
        <v>11617957</v>
      </c>
      <c r="D27829" s="13">
        <v>19.445</v>
      </c>
    </row>
    <row r="27830" spans="1:4" ht="15.75" hidden="1" customHeight="1">
      <c r="A27830" s="13" t="s">
        <v>425</v>
      </c>
      <c r="B27830" s="13">
        <v>1976</v>
      </c>
      <c r="C27830" s="13">
        <v>11910081</v>
      </c>
      <c r="D27830" s="13">
        <v>23.898</v>
      </c>
    </row>
    <row r="27831" spans="1:4" ht="15.75" hidden="1" customHeight="1">
      <c r="A27831" s="13" t="s">
        <v>425</v>
      </c>
      <c r="B27831" s="13">
        <v>1977</v>
      </c>
      <c r="C27831" s="13">
        <v>12218924</v>
      </c>
      <c r="D27831" s="13">
        <v>22.620999999999999</v>
      </c>
    </row>
    <row r="27832" spans="1:4" ht="15.75" hidden="1" customHeight="1">
      <c r="A27832" s="13" t="s">
        <v>425</v>
      </c>
      <c r="B27832" s="13">
        <v>1978</v>
      </c>
      <c r="C27832" s="13">
        <v>12543894</v>
      </c>
      <c r="D27832" s="13">
        <v>23.26</v>
      </c>
    </row>
    <row r="27833" spans="1:4" ht="15.75" hidden="1" customHeight="1">
      <c r="A27833" s="13" t="s">
        <v>425</v>
      </c>
      <c r="B27833" s="13">
        <v>1979</v>
      </c>
      <c r="C27833" s="13">
        <v>12875017</v>
      </c>
      <c r="D27833" s="13">
        <v>27.306000000000001</v>
      </c>
    </row>
    <row r="27834" spans="1:4" ht="15.75" hidden="1" customHeight="1">
      <c r="A27834" s="13" t="s">
        <v>425</v>
      </c>
      <c r="B27834" s="13">
        <v>1980</v>
      </c>
      <c r="C27834" s="13">
        <v>13215709</v>
      </c>
      <c r="D27834" s="13">
        <v>28.033000000000001</v>
      </c>
    </row>
    <row r="27835" spans="1:4" ht="15.75" hidden="1" customHeight="1">
      <c r="A27835" s="13" t="s">
        <v>425</v>
      </c>
      <c r="B27835" s="13">
        <v>1981</v>
      </c>
      <c r="C27835" s="13">
        <v>13564596</v>
      </c>
      <c r="D27835" s="13">
        <v>30.878</v>
      </c>
    </row>
    <row r="27836" spans="1:4" ht="15.75" hidden="1" customHeight="1">
      <c r="A27836" s="13" t="s">
        <v>425</v>
      </c>
      <c r="B27836" s="13">
        <v>1982</v>
      </c>
      <c r="C27836" s="13">
        <v>13921034</v>
      </c>
      <c r="D27836" s="13">
        <v>30.641999999999999</v>
      </c>
    </row>
    <row r="27837" spans="1:4" ht="15.75" hidden="1" customHeight="1">
      <c r="A27837" s="13" t="s">
        <v>425</v>
      </c>
      <c r="B27837" s="13">
        <v>1983</v>
      </c>
      <c r="C27837" s="13">
        <v>14292864</v>
      </c>
      <c r="D27837" s="13">
        <v>38.048000000000002</v>
      </c>
    </row>
    <row r="27838" spans="1:4" ht="15.75" hidden="1" customHeight="1">
      <c r="A27838" s="13" t="s">
        <v>425</v>
      </c>
      <c r="B27838" s="13">
        <v>1984</v>
      </c>
      <c r="C27838" s="13">
        <v>14686459</v>
      </c>
      <c r="D27838" s="13">
        <v>34.793999999999997</v>
      </c>
    </row>
    <row r="27839" spans="1:4" ht="15.75" hidden="1" customHeight="1">
      <c r="A27839" s="13" t="s">
        <v>425</v>
      </c>
      <c r="B27839" s="13">
        <v>1985</v>
      </c>
      <c r="C27839" s="13">
        <v>15108141</v>
      </c>
      <c r="D27839" s="13">
        <v>36.33</v>
      </c>
    </row>
    <row r="27840" spans="1:4" ht="15.75" hidden="1" customHeight="1">
      <c r="A27840" s="13" t="s">
        <v>425</v>
      </c>
      <c r="B27840" s="13">
        <v>1986</v>
      </c>
      <c r="C27840" s="13">
        <v>15558747</v>
      </c>
      <c r="D27840" s="13">
        <v>40.101999999999997</v>
      </c>
    </row>
    <row r="27841" spans="1:4" ht="15.75" hidden="1" customHeight="1">
      <c r="A27841" s="13" t="s">
        <v>425</v>
      </c>
      <c r="B27841" s="13">
        <v>1987</v>
      </c>
      <c r="C27841" s="13">
        <v>16033107</v>
      </c>
      <c r="D27841" s="13">
        <v>40.878</v>
      </c>
    </row>
    <row r="27842" spans="1:4" ht="15.75" hidden="1" customHeight="1">
      <c r="A27842" s="13" t="s">
        <v>425</v>
      </c>
      <c r="B27842" s="13">
        <v>1988</v>
      </c>
      <c r="C27842" s="13">
        <v>16524616</v>
      </c>
      <c r="D27842" s="13">
        <v>42.869</v>
      </c>
    </row>
    <row r="27843" spans="1:4" ht="15.75" hidden="1" customHeight="1">
      <c r="A27843" s="13" t="s">
        <v>425</v>
      </c>
      <c r="B27843" s="13">
        <v>1989</v>
      </c>
      <c r="C27843" s="13">
        <v>17020144</v>
      </c>
      <c r="D27843" s="13">
        <v>50.084000000000003</v>
      </c>
    </row>
    <row r="27844" spans="1:4" ht="15.75" hidden="1" customHeight="1">
      <c r="A27844" s="13" t="s">
        <v>425</v>
      </c>
      <c r="B27844" s="13">
        <v>1990</v>
      </c>
      <c r="C27844" s="13">
        <v>17517060</v>
      </c>
      <c r="D27844" s="13">
        <v>54.268999999999998</v>
      </c>
    </row>
    <row r="27845" spans="1:4" ht="15.75" hidden="1" customHeight="1">
      <c r="A27845" s="13" t="s">
        <v>425</v>
      </c>
      <c r="B27845" s="13">
        <v>1991</v>
      </c>
      <c r="C27845" s="13">
        <v>18017470</v>
      </c>
      <c r="D27845" s="13">
        <v>65.784999999999997</v>
      </c>
    </row>
    <row r="27846" spans="1:4" ht="15.75" hidden="1" customHeight="1">
      <c r="A27846" s="13" t="s">
        <v>425</v>
      </c>
      <c r="B27846" s="13">
        <v>1992</v>
      </c>
      <c r="C27846" s="13">
        <v>18526708</v>
      </c>
      <c r="D27846" s="13">
        <v>72.960999999999999</v>
      </c>
    </row>
    <row r="27847" spans="1:4" ht="15.75" hidden="1" customHeight="1">
      <c r="A27847" s="13" t="s">
        <v>425</v>
      </c>
      <c r="B27847" s="13">
        <v>1993</v>
      </c>
      <c r="C27847" s="13">
        <v>19050074</v>
      </c>
      <c r="D27847" s="13">
        <v>86.718999999999994</v>
      </c>
    </row>
    <row r="27848" spans="1:4" ht="15.75" hidden="1" customHeight="1">
      <c r="A27848" s="13" t="s">
        <v>425</v>
      </c>
      <c r="B27848" s="13">
        <v>1994</v>
      </c>
      <c r="C27848" s="13">
        <v>19588706</v>
      </c>
      <c r="D27848" s="13">
        <v>90.631</v>
      </c>
    </row>
    <row r="27849" spans="1:4" ht="15.75" hidden="1" customHeight="1">
      <c r="A27849" s="13" t="s">
        <v>425</v>
      </c>
      <c r="B27849" s="13">
        <v>1995</v>
      </c>
      <c r="C27849" s="13">
        <v>20136886</v>
      </c>
      <c r="D27849" s="13">
        <v>113.934</v>
      </c>
    </row>
    <row r="27850" spans="1:4" ht="15.75" hidden="1" customHeight="1">
      <c r="A27850" s="13" t="s">
        <v>425</v>
      </c>
      <c r="B27850" s="13">
        <v>1996</v>
      </c>
      <c r="C27850" s="13">
        <v>20689060</v>
      </c>
      <c r="D27850" s="13">
        <v>113.44199999999999</v>
      </c>
    </row>
    <row r="27851" spans="1:4" ht="15.75" hidden="1" customHeight="1">
      <c r="A27851" s="13" t="s">
        <v>425</v>
      </c>
      <c r="B27851" s="13">
        <v>1997</v>
      </c>
      <c r="C27851" s="13">
        <v>21249178</v>
      </c>
      <c r="D27851" s="13">
        <v>122.08499999999999</v>
      </c>
    </row>
    <row r="27852" spans="1:4" ht="15.75" hidden="1" customHeight="1">
      <c r="A27852" s="13" t="s">
        <v>425</v>
      </c>
      <c r="B27852" s="13">
        <v>1998</v>
      </c>
      <c r="C27852" s="13">
        <v>21810542</v>
      </c>
      <c r="D27852" s="13">
        <v>114.238</v>
      </c>
    </row>
    <row r="27853" spans="1:4" ht="15.75" hidden="1" customHeight="1">
      <c r="A27853" s="13" t="s">
        <v>425</v>
      </c>
      <c r="B27853" s="13">
        <v>1999</v>
      </c>
      <c r="C27853" s="13">
        <v>22368652</v>
      </c>
      <c r="D27853" s="13">
        <v>108.291</v>
      </c>
    </row>
    <row r="27854" spans="1:4" ht="15.75" hidden="1" customHeight="1">
      <c r="A27854" s="13" t="s">
        <v>425</v>
      </c>
      <c r="B27854" s="13">
        <v>2000</v>
      </c>
      <c r="C27854" s="13">
        <v>22945152</v>
      </c>
      <c r="D27854" s="13">
        <v>126.203</v>
      </c>
    </row>
    <row r="27855" spans="1:4" ht="15.75" hidden="1" customHeight="1">
      <c r="A27855" s="13" t="s">
        <v>425</v>
      </c>
      <c r="B27855" s="13">
        <v>2001</v>
      </c>
      <c r="C27855" s="13">
        <v>23542522</v>
      </c>
      <c r="D27855" s="13">
        <v>133.988</v>
      </c>
    </row>
    <row r="27856" spans="1:4" ht="15.75" hidden="1" customHeight="1">
      <c r="A27856" s="13" t="s">
        <v>425</v>
      </c>
      <c r="B27856" s="13">
        <v>2002</v>
      </c>
      <c r="C27856" s="13">
        <v>24142448</v>
      </c>
      <c r="D27856" s="13">
        <v>135.11799999999999</v>
      </c>
    </row>
    <row r="27857" spans="1:4" ht="15.75" hidden="1" customHeight="1">
      <c r="A27857" s="13" t="s">
        <v>425</v>
      </c>
      <c r="B27857" s="13">
        <v>2003</v>
      </c>
      <c r="C27857" s="13">
        <v>24739420</v>
      </c>
      <c r="D27857" s="13">
        <v>156.52099999999999</v>
      </c>
    </row>
    <row r="27858" spans="1:4" ht="15.75" hidden="1" customHeight="1">
      <c r="A27858" s="13" t="s">
        <v>425</v>
      </c>
      <c r="B27858" s="13">
        <v>2004</v>
      </c>
      <c r="C27858" s="13">
        <v>25333250</v>
      </c>
      <c r="D27858" s="13">
        <v>171.102</v>
      </c>
    </row>
    <row r="27859" spans="1:4" ht="15.75" hidden="1" customHeight="1">
      <c r="A27859" s="13" t="s">
        <v>425</v>
      </c>
      <c r="B27859" s="13">
        <v>2005</v>
      </c>
      <c r="C27859" s="13">
        <v>25923540</v>
      </c>
      <c r="D27859" s="13">
        <v>181.333</v>
      </c>
    </row>
    <row r="27860" spans="1:4" ht="15.75" hidden="1" customHeight="1">
      <c r="A27860" s="13" t="s">
        <v>425</v>
      </c>
      <c r="B27860" s="13">
        <v>2006</v>
      </c>
      <c r="C27860" s="13">
        <v>26509416</v>
      </c>
      <c r="D27860" s="13">
        <v>178.785</v>
      </c>
    </row>
    <row r="27861" spans="1:4" ht="15.75" hidden="1" customHeight="1">
      <c r="A27861" s="13" t="s">
        <v>425</v>
      </c>
      <c r="B27861" s="13">
        <v>2007</v>
      </c>
      <c r="C27861" s="13">
        <v>27092604</v>
      </c>
      <c r="D27861" s="13">
        <v>182.45500000000001</v>
      </c>
    </row>
    <row r="27862" spans="1:4" ht="15.75" hidden="1" customHeight="1">
      <c r="A27862" s="13" t="s">
        <v>425</v>
      </c>
      <c r="B27862" s="13">
        <v>2008</v>
      </c>
      <c r="C27862" s="13">
        <v>27664304</v>
      </c>
      <c r="D27862" s="13">
        <v>201.98500000000001</v>
      </c>
    </row>
    <row r="27863" spans="1:4" ht="15.75" hidden="1" customHeight="1">
      <c r="A27863" s="13" t="s">
        <v>425</v>
      </c>
      <c r="B27863" s="13">
        <v>2009</v>
      </c>
      <c r="C27863" s="13">
        <v>28217208</v>
      </c>
      <c r="D27863" s="13">
        <v>200.71299999999999</v>
      </c>
    </row>
    <row r="27864" spans="1:4" ht="15.75" hidden="1" customHeight="1">
      <c r="A27864" s="13" t="s">
        <v>425</v>
      </c>
      <c r="B27864" s="13">
        <v>2010</v>
      </c>
      <c r="C27864" s="13">
        <v>28717728</v>
      </c>
      <c r="D27864" s="13">
        <v>215.935</v>
      </c>
    </row>
    <row r="27865" spans="1:4" ht="15.75" hidden="1" customHeight="1">
      <c r="A27865" s="13" t="s">
        <v>425</v>
      </c>
      <c r="B27865" s="13">
        <v>2011</v>
      </c>
      <c r="C27865" s="13">
        <v>29184140</v>
      </c>
      <c r="D27865" s="13">
        <v>216.994</v>
      </c>
    </row>
    <row r="27866" spans="1:4" ht="15.75" hidden="1" customHeight="1">
      <c r="A27866" s="13" t="s">
        <v>425</v>
      </c>
      <c r="B27866" s="13">
        <v>2012</v>
      </c>
      <c r="C27866" s="13">
        <v>29660216</v>
      </c>
      <c r="D27866" s="13">
        <v>213.28800000000001</v>
      </c>
    </row>
    <row r="27867" spans="1:4" ht="15.75" hidden="1" customHeight="1">
      <c r="A27867" s="13" t="s">
        <v>425</v>
      </c>
      <c r="B27867" s="13">
        <v>2013</v>
      </c>
      <c r="C27867" s="13">
        <v>30134806</v>
      </c>
      <c r="D27867" s="13">
        <v>242.166</v>
      </c>
    </row>
    <row r="27868" spans="1:4" ht="15.75" hidden="1" customHeight="1">
      <c r="A27868" s="13" t="s">
        <v>425</v>
      </c>
      <c r="B27868" s="13">
        <v>2014</v>
      </c>
      <c r="C27868" s="13">
        <v>30606454</v>
      </c>
      <c r="D27868" s="13">
        <v>245.32900000000001</v>
      </c>
    </row>
    <row r="27869" spans="1:4" ht="15.75" hidden="1" customHeight="1">
      <c r="A27869" s="13" t="s">
        <v>425</v>
      </c>
      <c r="B27869" s="13">
        <v>2015</v>
      </c>
      <c r="C27869" s="13">
        <v>31068834</v>
      </c>
      <c r="D27869" s="13">
        <v>235.702</v>
      </c>
    </row>
    <row r="27870" spans="1:4" ht="15.75" hidden="1" customHeight="1">
      <c r="A27870" s="13" t="s">
        <v>425</v>
      </c>
      <c r="B27870" s="13">
        <v>2016</v>
      </c>
      <c r="C27870" s="13">
        <v>31526414</v>
      </c>
      <c r="D27870" s="13">
        <v>252.06100000000001</v>
      </c>
    </row>
    <row r="27871" spans="1:4" ht="15.75" hidden="1" customHeight="1">
      <c r="A27871" s="13" t="s">
        <v>425</v>
      </c>
      <c r="B27871" s="13">
        <v>2017</v>
      </c>
      <c r="C27871" s="13">
        <v>31975812</v>
      </c>
      <c r="D27871" s="13">
        <v>248.202</v>
      </c>
    </row>
    <row r="27872" spans="1:4" ht="15.75" hidden="1" customHeight="1">
      <c r="A27872" s="13" t="s">
        <v>425</v>
      </c>
      <c r="B27872" s="13">
        <v>2018</v>
      </c>
      <c r="C27872" s="13">
        <v>32399270</v>
      </c>
      <c r="D27872" s="13">
        <v>267.08699999999999</v>
      </c>
    </row>
    <row r="27873" spans="1:4" ht="15.75" hidden="1" customHeight="1">
      <c r="A27873" s="13" t="s">
        <v>425</v>
      </c>
      <c r="B27873" s="13">
        <v>2019</v>
      </c>
      <c r="C27873" s="13">
        <v>32804024</v>
      </c>
      <c r="D27873" s="13">
        <v>269.15600000000001</v>
      </c>
    </row>
    <row r="27874" spans="1:4" ht="15.75" hidden="1" customHeight="1">
      <c r="A27874" s="13" t="s">
        <v>425</v>
      </c>
      <c r="B27874" s="13">
        <v>2020</v>
      </c>
      <c r="C27874" s="13">
        <v>33199988</v>
      </c>
      <c r="D27874" s="13">
        <v>259.48099999999999</v>
      </c>
    </row>
    <row r="27875" spans="1:4" ht="15.75" hidden="1" customHeight="1">
      <c r="A27875" s="13" t="s">
        <v>425</v>
      </c>
      <c r="B27875" s="13">
        <v>2021</v>
      </c>
      <c r="C27875" s="13">
        <v>33573872</v>
      </c>
      <c r="D27875" s="13">
        <v>256.04899999999998</v>
      </c>
    </row>
    <row r="27876" spans="1:4" ht="15.75" hidden="1" customHeight="1">
      <c r="A27876" s="13" t="s">
        <v>426</v>
      </c>
      <c r="B27876" s="13">
        <v>1851</v>
      </c>
      <c r="C27876" s="13">
        <v>50812</v>
      </c>
    </row>
    <row r="27877" spans="1:4" ht="15.75" hidden="1" customHeight="1">
      <c r="A27877" s="13" t="s">
        <v>426</v>
      </c>
      <c r="B27877" s="13">
        <v>1852</v>
      </c>
      <c r="C27877" s="13">
        <v>51056</v>
      </c>
    </row>
    <row r="27878" spans="1:4" ht="15.75" hidden="1" customHeight="1">
      <c r="A27878" s="13" t="s">
        <v>426</v>
      </c>
      <c r="B27878" s="13">
        <v>1853</v>
      </c>
      <c r="C27878" s="13">
        <v>51301</v>
      </c>
    </row>
    <row r="27879" spans="1:4" ht="15.75" hidden="1" customHeight="1">
      <c r="A27879" s="13" t="s">
        <v>426</v>
      </c>
      <c r="B27879" s="13">
        <v>1854</v>
      </c>
      <c r="C27879" s="13">
        <v>51547</v>
      </c>
    </row>
    <row r="27880" spans="1:4" ht="15.75" hidden="1" customHeight="1">
      <c r="A27880" s="13" t="s">
        <v>426</v>
      </c>
      <c r="B27880" s="13">
        <v>1855</v>
      </c>
      <c r="C27880" s="13">
        <v>51794</v>
      </c>
    </row>
    <row r="27881" spans="1:4" ht="15.75" hidden="1" customHeight="1">
      <c r="A27881" s="13" t="s">
        <v>426</v>
      </c>
      <c r="B27881" s="13">
        <v>1856</v>
      </c>
      <c r="C27881" s="13">
        <v>52042</v>
      </c>
    </row>
    <row r="27882" spans="1:4" ht="15.75" hidden="1" customHeight="1">
      <c r="A27882" s="13" t="s">
        <v>426</v>
      </c>
      <c r="B27882" s="13">
        <v>1857</v>
      </c>
      <c r="C27882" s="13">
        <v>52292</v>
      </c>
    </row>
    <row r="27883" spans="1:4" ht="15.75" hidden="1" customHeight="1">
      <c r="A27883" s="13" t="s">
        <v>426</v>
      </c>
      <c r="B27883" s="13">
        <v>1858</v>
      </c>
      <c r="C27883" s="13">
        <v>52542</v>
      </c>
    </row>
    <row r="27884" spans="1:4" ht="15.75" hidden="1" customHeight="1">
      <c r="A27884" s="13" t="s">
        <v>426</v>
      </c>
      <c r="B27884" s="13">
        <v>1859</v>
      </c>
      <c r="C27884" s="13">
        <v>52794</v>
      </c>
    </row>
    <row r="27885" spans="1:4" ht="15.75" hidden="1" customHeight="1">
      <c r="A27885" s="13" t="s">
        <v>426</v>
      </c>
      <c r="B27885" s="13">
        <v>1860</v>
      </c>
      <c r="C27885" s="13">
        <v>53047</v>
      </c>
    </row>
    <row r="27886" spans="1:4" ht="15.75" hidden="1" customHeight="1">
      <c r="A27886" s="13" t="s">
        <v>426</v>
      </c>
      <c r="B27886" s="13">
        <v>1861</v>
      </c>
      <c r="C27886" s="13">
        <v>53301</v>
      </c>
    </row>
    <row r="27887" spans="1:4" ht="15.75" hidden="1" customHeight="1">
      <c r="A27887" s="13" t="s">
        <v>426</v>
      </c>
      <c r="B27887" s="13">
        <v>1862</v>
      </c>
      <c r="C27887" s="13">
        <v>53556</v>
      </c>
    </row>
    <row r="27888" spans="1:4" ht="15.75" hidden="1" customHeight="1">
      <c r="A27888" s="13" t="s">
        <v>426</v>
      </c>
      <c r="B27888" s="13">
        <v>1863</v>
      </c>
      <c r="C27888" s="13">
        <v>53812</v>
      </c>
    </row>
    <row r="27889" spans="1:3" ht="15.75" hidden="1" customHeight="1">
      <c r="A27889" s="13" t="s">
        <v>426</v>
      </c>
      <c r="B27889" s="13">
        <v>1864</v>
      </c>
      <c r="C27889" s="13">
        <v>54070</v>
      </c>
    </row>
    <row r="27890" spans="1:3" ht="15.75" hidden="1" customHeight="1">
      <c r="A27890" s="13" t="s">
        <v>426</v>
      </c>
      <c r="B27890" s="13">
        <v>1865</v>
      </c>
      <c r="C27890" s="13">
        <v>54328</v>
      </c>
    </row>
    <row r="27891" spans="1:3" ht="15.75" hidden="1" customHeight="1">
      <c r="A27891" s="13" t="s">
        <v>426</v>
      </c>
      <c r="B27891" s="13">
        <v>1866</v>
      </c>
      <c r="C27891" s="13">
        <v>54588</v>
      </c>
    </row>
    <row r="27892" spans="1:3" ht="15.75" hidden="1" customHeight="1">
      <c r="A27892" s="13" t="s">
        <v>426</v>
      </c>
      <c r="B27892" s="13">
        <v>1867</v>
      </c>
      <c r="C27892" s="13">
        <v>54849</v>
      </c>
    </row>
    <row r="27893" spans="1:3" ht="15.75" hidden="1" customHeight="1">
      <c r="A27893" s="13" t="s">
        <v>426</v>
      </c>
      <c r="B27893" s="13">
        <v>1868</v>
      </c>
      <c r="C27893" s="13">
        <v>55111</v>
      </c>
    </row>
    <row r="27894" spans="1:3" ht="15.75" hidden="1" customHeight="1">
      <c r="A27894" s="13" t="s">
        <v>426</v>
      </c>
      <c r="B27894" s="13">
        <v>1869</v>
      </c>
      <c r="C27894" s="13">
        <v>55374</v>
      </c>
    </row>
    <row r="27895" spans="1:3" ht="15.75" hidden="1" customHeight="1">
      <c r="A27895" s="13" t="s">
        <v>426</v>
      </c>
      <c r="B27895" s="13">
        <v>1870</v>
      </c>
      <c r="C27895" s="13">
        <v>55639</v>
      </c>
    </row>
    <row r="27896" spans="1:3" ht="15.75" hidden="1" customHeight="1">
      <c r="A27896" s="13" t="s">
        <v>426</v>
      </c>
      <c r="B27896" s="13">
        <v>1871</v>
      </c>
      <c r="C27896" s="13">
        <v>55904</v>
      </c>
    </row>
    <row r="27897" spans="1:3" ht="15.75" hidden="1" customHeight="1">
      <c r="A27897" s="13" t="s">
        <v>426</v>
      </c>
      <c r="B27897" s="13">
        <v>1872</v>
      </c>
      <c r="C27897" s="13">
        <v>56171</v>
      </c>
    </row>
    <row r="27898" spans="1:3" ht="15.75" hidden="1" customHeight="1">
      <c r="A27898" s="13" t="s">
        <v>426</v>
      </c>
      <c r="B27898" s="13">
        <v>1873</v>
      </c>
      <c r="C27898" s="13">
        <v>56439</v>
      </c>
    </row>
    <row r="27899" spans="1:3" ht="15.75" hidden="1" customHeight="1">
      <c r="A27899" s="13" t="s">
        <v>426</v>
      </c>
      <c r="B27899" s="13">
        <v>1874</v>
      </c>
      <c r="C27899" s="13">
        <v>56709</v>
      </c>
    </row>
    <row r="27900" spans="1:3" ht="15.75" hidden="1" customHeight="1">
      <c r="A27900" s="13" t="s">
        <v>426</v>
      </c>
      <c r="B27900" s="13">
        <v>1875</v>
      </c>
      <c r="C27900" s="13">
        <v>56979</v>
      </c>
    </row>
    <row r="27901" spans="1:3" ht="15.75" hidden="1" customHeight="1">
      <c r="A27901" s="13" t="s">
        <v>426</v>
      </c>
      <c r="B27901" s="13">
        <v>1876</v>
      </c>
      <c r="C27901" s="13">
        <v>57251</v>
      </c>
    </row>
    <row r="27902" spans="1:3" ht="15.75" hidden="1" customHeight="1">
      <c r="A27902" s="13" t="s">
        <v>426</v>
      </c>
      <c r="B27902" s="13">
        <v>1877</v>
      </c>
      <c r="C27902" s="13">
        <v>57524</v>
      </c>
    </row>
    <row r="27903" spans="1:3" ht="15.75" hidden="1" customHeight="1">
      <c r="A27903" s="13" t="s">
        <v>426</v>
      </c>
      <c r="B27903" s="13">
        <v>1878</v>
      </c>
      <c r="C27903" s="13">
        <v>57798</v>
      </c>
    </row>
    <row r="27904" spans="1:3" ht="15.75" hidden="1" customHeight="1">
      <c r="A27904" s="13" t="s">
        <v>426</v>
      </c>
      <c r="B27904" s="13">
        <v>1879</v>
      </c>
      <c r="C27904" s="13">
        <v>58073</v>
      </c>
    </row>
    <row r="27905" spans="1:3" ht="15.75" hidden="1" customHeight="1">
      <c r="A27905" s="13" t="s">
        <v>426</v>
      </c>
      <c r="B27905" s="13">
        <v>1880</v>
      </c>
      <c r="C27905" s="13">
        <v>58350</v>
      </c>
    </row>
    <row r="27906" spans="1:3" ht="15.75" hidden="1" customHeight="1">
      <c r="A27906" s="13" t="s">
        <v>426</v>
      </c>
      <c r="B27906" s="13">
        <v>1881</v>
      </c>
      <c r="C27906" s="13">
        <v>58628</v>
      </c>
    </row>
    <row r="27907" spans="1:3" ht="15.75" hidden="1" customHeight="1">
      <c r="A27907" s="13" t="s">
        <v>426</v>
      </c>
      <c r="B27907" s="13">
        <v>1882</v>
      </c>
      <c r="C27907" s="13">
        <v>58907</v>
      </c>
    </row>
    <row r="27908" spans="1:3" ht="15.75" hidden="1" customHeight="1">
      <c r="A27908" s="13" t="s">
        <v>426</v>
      </c>
      <c r="B27908" s="13">
        <v>1883</v>
      </c>
      <c r="C27908" s="13">
        <v>59187</v>
      </c>
    </row>
    <row r="27909" spans="1:3" ht="15.75" hidden="1" customHeight="1">
      <c r="A27909" s="13" t="s">
        <v>426</v>
      </c>
      <c r="B27909" s="13">
        <v>1884</v>
      </c>
      <c r="C27909" s="13">
        <v>59469</v>
      </c>
    </row>
    <row r="27910" spans="1:3" ht="15.75" hidden="1" customHeight="1">
      <c r="A27910" s="13" t="s">
        <v>426</v>
      </c>
      <c r="B27910" s="13">
        <v>1885</v>
      </c>
      <c r="C27910" s="13">
        <v>59752</v>
      </c>
    </row>
    <row r="27911" spans="1:3" ht="15.75" hidden="1" customHeight="1">
      <c r="A27911" s="13" t="s">
        <v>426</v>
      </c>
      <c r="B27911" s="13">
        <v>1886</v>
      </c>
      <c r="C27911" s="13">
        <v>60036</v>
      </c>
    </row>
    <row r="27912" spans="1:3" ht="15.75" hidden="1" customHeight="1">
      <c r="A27912" s="13" t="s">
        <v>426</v>
      </c>
      <c r="B27912" s="13">
        <v>1887</v>
      </c>
      <c r="C27912" s="13">
        <v>60322</v>
      </c>
    </row>
    <row r="27913" spans="1:3" ht="15.75" hidden="1" customHeight="1">
      <c r="A27913" s="13" t="s">
        <v>426</v>
      </c>
      <c r="B27913" s="13">
        <v>1888</v>
      </c>
      <c r="C27913" s="13">
        <v>60608</v>
      </c>
    </row>
    <row r="27914" spans="1:3" ht="15.75" hidden="1" customHeight="1">
      <c r="A27914" s="13" t="s">
        <v>426</v>
      </c>
      <c r="B27914" s="13">
        <v>1889</v>
      </c>
      <c r="C27914" s="13">
        <v>60896</v>
      </c>
    </row>
    <row r="27915" spans="1:3" ht="15.75" hidden="1" customHeight="1">
      <c r="A27915" s="13" t="s">
        <v>426</v>
      </c>
      <c r="B27915" s="13">
        <v>1890</v>
      </c>
      <c r="C27915" s="13">
        <v>61186</v>
      </c>
    </row>
    <row r="27916" spans="1:3" ht="15.75" hidden="1" customHeight="1">
      <c r="A27916" s="13" t="s">
        <v>426</v>
      </c>
      <c r="B27916" s="13">
        <v>1891</v>
      </c>
      <c r="C27916" s="13">
        <v>61476</v>
      </c>
    </row>
    <row r="27917" spans="1:3" ht="15.75" hidden="1" customHeight="1">
      <c r="A27917" s="13" t="s">
        <v>426</v>
      </c>
      <c r="B27917" s="13">
        <v>1892</v>
      </c>
      <c r="C27917" s="13">
        <v>61768</v>
      </c>
    </row>
    <row r="27918" spans="1:3" ht="15.75" hidden="1" customHeight="1">
      <c r="A27918" s="13" t="s">
        <v>426</v>
      </c>
      <c r="B27918" s="13">
        <v>1893</v>
      </c>
      <c r="C27918" s="13">
        <v>62061</v>
      </c>
    </row>
    <row r="27919" spans="1:3" ht="15.75" hidden="1" customHeight="1">
      <c r="A27919" s="13" t="s">
        <v>426</v>
      </c>
      <c r="B27919" s="13">
        <v>1894</v>
      </c>
      <c r="C27919" s="13">
        <v>62356</v>
      </c>
    </row>
    <row r="27920" spans="1:3" ht="15.75" hidden="1" customHeight="1">
      <c r="A27920" s="13" t="s">
        <v>426</v>
      </c>
      <c r="B27920" s="13">
        <v>1895</v>
      </c>
      <c r="C27920" s="13">
        <v>62652</v>
      </c>
    </row>
    <row r="27921" spans="1:3" ht="15.75" hidden="1" customHeight="1">
      <c r="A27921" s="13" t="s">
        <v>426</v>
      </c>
      <c r="B27921" s="13">
        <v>1896</v>
      </c>
      <c r="C27921" s="13">
        <v>62949</v>
      </c>
    </row>
    <row r="27922" spans="1:3" ht="15.75" hidden="1" customHeight="1">
      <c r="A27922" s="13" t="s">
        <v>426</v>
      </c>
      <c r="B27922" s="13">
        <v>1897</v>
      </c>
      <c r="C27922" s="13">
        <v>63247</v>
      </c>
    </row>
    <row r="27923" spans="1:3" ht="15.75" hidden="1" customHeight="1">
      <c r="A27923" s="13" t="s">
        <v>426</v>
      </c>
      <c r="B27923" s="13">
        <v>1898</v>
      </c>
      <c r="C27923" s="13">
        <v>63547</v>
      </c>
    </row>
    <row r="27924" spans="1:3" ht="15.75" hidden="1" customHeight="1">
      <c r="A27924" s="13" t="s">
        <v>426</v>
      </c>
      <c r="B27924" s="13">
        <v>1899</v>
      </c>
      <c r="C27924" s="13">
        <v>63848</v>
      </c>
    </row>
    <row r="27925" spans="1:3" ht="15.75" hidden="1" customHeight="1">
      <c r="A27925" s="13" t="s">
        <v>426</v>
      </c>
      <c r="B27925" s="13">
        <v>1900</v>
      </c>
      <c r="C27925" s="13">
        <v>64150</v>
      </c>
    </row>
    <row r="27926" spans="1:3" ht="15.75" hidden="1" customHeight="1">
      <c r="A27926" s="13" t="s">
        <v>426</v>
      </c>
      <c r="B27926" s="13">
        <v>1901</v>
      </c>
      <c r="C27926" s="13">
        <v>64454</v>
      </c>
    </row>
    <row r="27927" spans="1:3" ht="15.75" hidden="1" customHeight="1">
      <c r="A27927" s="13" t="s">
        <v>426</v>
      </c>
      <c r="B27927" s="13">
        <v>1902</v>
      </c>
      <c r="C27927" s="13">
        <v>64759</v>
      </c>
    </row>
    <row r="27928" spans="1:3" ht="15.75" hidden="1" customHeight="1">
      <c r="A27928" s="13" t="s">
        <v>426</v>
      </c>
      <c r="B27928" s="13">
        <v>1903</v>
      </c>
      <c r="C27928" s="13">
        <v>65066</v>
      </c>
    </row>
    <row r="27929" spans="1:3" ht="15.75" hidden="1" customHeight="1">
      <c r="A27929" s="13" t="s">
        <v>426</v>
      </c>
      <c r="B27929" s="13">
        <v>1904</v>
      </c>
      <c r="C27929" s="13">
        <v>65374</v>
      </c>
    </row>
    <row r="27930" spans="1:3" ht="15.75" hidden="1" customHeight="1">
      <c r="A27930" s="13" t="s">
        <v>426</v>
      </c>
      <c r="B27930" s="13">
        <v>1905</v>
      </c>
      <c r="C27930" s="13">
        <v>65683</v>
      </c>
    </row>
    <row r="27931" spans="1:3" ht="15.75" hidden="1" customHeight="1">
      <c r="A27931" s="13" t="s">
        <v>426</v>
      </c>
      <c r="B27931" s="13">
        <v>1906</v>
      </c>
      <c r="C27931" s="13">
        <v>65994</v>
      </c>
    </row>
    <row r="27932" spans="1:3" ht="15.75" hidden="1" customHeight="1">
      <c r="A27932" s="13" t="s">
        <v>426</v>
      </c>
      <c r="B27932" s="13">
        <v>1907</v>
      </c>
      <c r="C27932" s="13">
        <v>66306</v>
      </c>
    </row>
    <row r="27933" spans="1:3" ht="15.75" hidden="1" customHeight="1">
      <c r="A27933" s="13" t="s">
        <v>426</v>
      </c>
      <c r="B27933" s="13">
        <v>1908</v>
      </c>
      <c r="C27933" s="13">
        <v>66619</v>
      </c>
    </row>
    <row r="27934" spans="1:3" ht="15.75" hidden="1" customHeight="1">
      <c r="A27934" s="13" t="s">
        <v>426</v>
      </c>
      <c r="B27934" s="13">
        <v>1909</v>
      </c>
      <c r="C27934" s="13">
        <v>66816</v>
      </c>
    </row>
    <row r="27935" spans="1:3" ht="15.75" hidden="1" customHeight="1">
      <c r="A27935" s="13" t="s">
        <v>426</v>
      </c>
      <c r="B27935" s="13">
        <v>1910</v>
      </c>
      <c r="C27935" s="13">
        <v>66898</v>
      </c>
    </row>
    <row r="27936" spans="1:3" ht="15.75" hidden="1" customHeight="1">
      <c r="A27936" s="13" t="s">
        <v>426</v>
      </c>
      <c r="B27936" s="13">
        <v>1911</v>
      </c>
      <c r="C27936" s="13">
        <v>66863</v>
      </c>
    </row>
    <row r="27937" spans="1:3" ht="15.75" hidden="1" customHeight="1">
      <c r="A27937" s="13" t="s">
        <v>426</v>
      </c>
      <c r="B27937" s="13">
        <v>1912</v>
      </c>
      <c r="C27937" s="13">
        <v>66713</v>
      </c>
    </row>
    <row r="27938" spans="1:3" ht="15.75" hidden="1" customHeight="1">
      <c r="A27938" s="13" t="s">
        <v>426</v>
      </c>
      <c r="B27938" s="13">
        <v>1913</v>
      </c>
      <c r="C27938" s="13">
        <v>66446</v>
      </c>
    </row>
    <row r="27939" spans="1:3" ht="15.75" hidden="1" customHeight="1">
      <c r="A27939" s="13" t="s">
        <v>426</v>
      </c>
      <c r="B27939" s="13">
        <v>1914</v>
      </c>
      <c r="C27939" s="13">
        <v>66181</v>
      </c>
    </row>
    <row r="27940" spans="1:3" ht="15.75" hidden="1" customHeight="1">
      <c r="A27940" s="13" t="s">
        <v>426</v>
      </c>
      <c r="B27940" s="13">
        <v>1915</v>
      </c>
      <c r="C27940" s="13">
        <v>65917</v>
      </c>
    </row>
    <row r="27941" spans="1:3" ht="15.75" hidden="1" customHeight="1">
      <c r="A27941" s="13" t="s">
        <v>426</v>
      </c>
      <c r="B27941" s="13">
        <v>1916</v>
      </c>
      <c r="C27941" s="13">
        <v>65654</v>
      </c>
    </row>
    <row r="27942" spans="1:3" ht="15.75" hidden="1" customHeight="1">
      <c r="A27942" s="13" t="s">
        <v>426</v>
      </c>
      <c r="B27942" s="13">
        <v>1917</v>
      </c>
      <c r="C27942" s="13">
        <v>65391</v>
      </c>
    </row>
    <row r="27943" spans="1:3" ht="15.75" hidden="1" customHeight="1">
      <c r="A27943" s="13" t="s">
        <v>426</v>
      </c>
      <c r="B27943" s="13">
        <v>1918</v>
      </c>
      <c r="C27943" s="13">
        <v>65207</v>
      </c>
    </row>
    <row r="27944" spans="1:3" ht="15.75" hidden="1" customHeight="1">
      <c r="A27944" s="13" t="s">
        <v>426</v>
      </c>
      <c r="B27944" s="13">
        <v>1919</v>
      </c>
      <c r="C27944" s="13">
        <v>65218</v>
      </c>
    </row>
    <row r="27945" spans="1:3" ht="15.75" hidden="1" customHeight="1">
      <c r="A27945" s="13" t="s">
        <v>426</v>
      </c>
      <c r="B27945" s="13">
        <v>1920</v>
      </c>
      <c r="C27945" s="13">
        <v>65426</v>
      </c>
    </row>
    <row r="27946" spans="1:3" ht="15.75" hidden="1" customHeight="1">
      <c r="A27946" s="13" t="s">
        <v>426</v>
      </c>
      <c r="B27946" s="13">
        <v>1921</v>
      </c>
      <c r="C27946" s="13">
        <v>65831</v>
      </c>
    </row>
    <row r="27947" spans="1:3" ht="15.75" hidden="1" customHeight="1">
      <c r="A27947" s="13" t="s">
        <v>426</v>
      </c>
      <c r="B27947" s="13">
        <v>1922</v>
      </c>
      <c r="C27947" s="13">
        <v>66438</v>
      </c>
    </row>
    <row r="27948" spans="1:3" ht="15.75" hidden="1" customHeight="1">
      <c r="A27948" s="13" t="s">
        <v>426</v>
      </c>
      <c r="B27948" s="13">
        <v>1923</v>
      </c>
      <c r="C27948" s="13">
        <v>67246</v>
      </c>
    </row>
    <row r="27949" spans="1:3" ht="15.75" hidden="1" customHeight="1">
      <c r="A27949" s="13" t="s">
        <v>426</v>
      </c>
      <c r="B27949" s="13">
        <v>1924</v>
      </c>
      <c r="C27949" s="13">
        <v>68065</v>
      </c>
    </row>
    <row r="27950" spans="1:3" ht="15.75" hidden="1" customHeight="1">
      <c r="A27950" s="13" t="s">
        <v>426</v>
      </c>
      <c r="B27950" s="13">
        <v>1925</v>
      </c>
      <c r="C27950" s="13">
        <v>68893</v>
      </c>
    </row>
    <row r="27951" spans="1:3" ht="15.75" hidden="1" customHeight="1">
      <c r="A27951" s="13" t="s">
        <v>426</v>
      </c>
      <c r="B27951" s="13">
        <v>1926</v>
      </c>
      <c r="C27951" s="13">
        <v>69731</v>
      </c>
    </row>
    <row r="27952" spans="1:3" ht="15.75" hidden="1" customHeight="1">
      <c r="A27952" s="13" t="s">
        <v>426</v>
      </c>
      <c r="B27952" s="13">
        <v>1927</v>
      </c>
      <c r="C27952" s="13">
        <v>70580</v>
      </c>
    </row>
    <row r="27953" spans="1:3" ht="15.75" hidden="1" customHeight="1">
      <c r="A27953" s="13" t="s">
        <v>426</v>
      </c>
      <c r="B27953" s="13">
        <v>1928</v>
      </c>
      <c r="C27953" s="13">
        <v>71438</v>
      </c>
    </row>
    <row r="27954" spans="1:3" ht="15.75" hidden="1" customHeight="1">
      <c r="A27954" s="13" t="s">
        <v>426</v>
      </c>
      <c r="B27954" s="13">
        <v>1929</v>
      </c>
      <c r="C27954" s="13">
        <v>72254</v>
      </c>
    </row>
    <row r="27955" spans="1:3" ht="15.75" hidden="1" customHeight="1">
      <c r="A27955" s="13" t="s">
        <v>426</v>
      </c>
      <c r="B27955" s="13">
        <v>1930</v>
      </c>
      <c r="C27955" s="13">
        <v>73027</v>
      </c>
    </row>
    <row r="27956" spans="1:3" ht="15.75" hidden="1" customHeight="1">
      <c r="A27956" s="13" t="s">
        <v>426</v>
      </c>
      <c r="B27956" s="13">
        <v>1931</v>
      </c>
      <c r="C27956" s="13">
        <v>73754</v>
      </c>
    </row>
    <row r="27957" spans="1:3" ht="15.75" hidden="1" customHeight="1">
      <c r="A27957" s="13" t="s">
        <v>426</v>
      </c>
      <c r="B27957" s="13">
        <v>1932</v>
      </c>
      <c r="C27957" s="13">
        <v>74436</v>
      </c>
    </row>
    <row r="27958" spans="1:3" ht="15.75" hidden="1" customHeight="1">
      <c r="A27958" s="13" t="s">
        <v>426</v>
      </c>
      <c r="B27958" s="13">
        <v>1933</v>
      </c>
      <c r="C27958" s="13">
        <v>75070</v>
      </c>
    </row>
    <row r="27959" spans="1:3" ht="15.75" hidden="1" customHeight="1">
      <c r="A27959" s="13" t="s">
        <v>426</v>
      </c>
      <c r="B27959" s="13">
        <v>1934</v>
      </c>
      <c r="C27959" s="13">
        <v>75710</v>
      </c>
    </row>
    <row r="27960" spans="1:3" ht="15.75" hidden="1" customHeight="1">
      <c r="A27960" s="13" t="s">
        <v>426</v>
      </c>
      <c r="B27960" s="13">
        <v>1935</v>
      </c>
      <c r="C27960" s="13">
        <v>76356</v>
      </c>
    </row>
    <row r="27961" spans="1:3" ht="15.75" hidden="1" customHeight="1">
      <c r="A27961" s="13" t="s">
        <v>426</v>
      </c>
      <c r="B27961" s="13">
        <v>1936</v>
      </c>
      <c r="C27961" s="13">
        <v>77007</v>
      </c>
    </row>
    <row r="27962" spans="1:3" ht="15.75" hidden="1" customHeight="1">
      <c r="A27962" s="13" t="s">
        <v>426</v>
      </c>
      <c r="B27962" s="13">
        <v>1937</v>
      </c>
      <c r="C27962" s="13">
        <v>77663</v>
      </c>
    </row>
    <row r="27963" spans="1:3" ht="15.75" hidden="1" customHeight="1">
      <c r="A27963" s="13" t="s">
        <v>426</v>
      </c>
      <c r="B27963" s="13">
        <v>1938</v>
      </c>
      <c r="C27963" s="13">
        <v>78325</v>
      </c>
    </row>
    <row r="27964" spans="1:3" ht="15.75" hidden="1" customHeight="1">
      <c r="A27964" s="13" t="s">
        <v>426</v>
      </c>
      <c r="B27964" s="13">
        <v>1939</v>
      </c>
      <c r="C27964" s="13">
        <v>78729</v>
      </c>
    </row>
    <row r="27965" spans="1:3" ht="15.75" hidden="1" customHeight="1">
      <c r="A27965" s="13" t="s">
        <v>426</v>
      </c>
      <c r="B27965" s="13">
        <v>1940</v>
      </c>
      <c r="C27965" s="13">
        <v>78873</v>
      </c>
    </row>
    <row r="27966" spans="1:3" ht="15.75" hidden="1" customHeight="1">
      <c r="A27966" s="13" t="s">
        <v>426</v>
      </c>
      <c r="B27966" s="13">
        <v>1941</v>
      </c>
      <c r="C27966" s="13">
        <v>78757</v>
      </c>
    </row>
    <row r="27967" spans="1:3" ht="15.75" hidden="1" customHeight="1">
      <c r="A27967" s="13" t="s">
        <v>426</v>
      </c>
      <c r="B27967" s="13">
        <v>1942</v>
      </c>
      <c r="C27967" s="13">
        <v>78383</v>
      </c>
    </row>
    <row r="27968" spans="1:3" ht="15.75" hidden="1" customHeight="1">
      <c r="A27968" s="13" t="s">
        <v>426</v>
      </c>
      <c r="B27968" s="13">
        <v>1943</v>
      </c>
      <c r="C27968" s="13">
        <v>77749</v>
      </c>
    </row>
    <row r="27969" spans="1:3" ht="15.75" hidden="1" customHeight="1">
      <c r="A27969" s="13" t="s">
        <v>426</v>
      </c>
      <c r="B27969" s="13">
        <v>1944</v>
      </c>
      <c r="C27969" s="13">
        <v>77120</v>
      </c>
    </row>
    <row r="27970" spans="1:3" ht="15.75" hidden="1" customHeight="1">
      <c r="A27970" s="13" t="s">
        <v>426</v>
      </c>
      <c r="B27970" s="13">
        <v>1945</v>
      </c>
      <c r="C27970" s="13">
        <v>76497</v>
      </c>
    </row>
    <row r="27971" spans="1:3" ht="15.75" hidden="1" customHeight="1">
      <c r="A27971" s="13" t="s">
        <v>426</v>
      </c>
      <c r="B27971" s="13">
        <v>1946</v>
      </c>
      <c r="C27971" s="13">
        <v>75878</v>
      </c>
    </row>
    <row r="27972" spans="1:3" ht="15.75" hidden="1" customHeight="1">
      <c r="A27972" s="13" t="s">
        <v>426</v>
      </c>
      <c r="B27972" s="13">
        <v>1947</v>
      </c>
      <c r="C27972" s="13">
        <v>75264</v>
      </c>
    </row>
    <row r="27973" spans="1:3" ht="15.75" hidden="1" customHeight="1">
      <c r="A27973" s="13" t="s">
        <v>426</v>
      </c>
      <c r="B27973" s="13">
        <v>1948</v>
      </c>
      <c r="C27973" s="13">
        <v>74656</v>
      </c>
    </row>
    <row r="27974" spans="1:3" ht="15.75" hidden="1" customHeight="1">
      <c r="A27974" s="13" t="s">
        <v>426</v>
      </c>
      <c r="B27974" s="13">
        <v>1949</v>
      </c>
      <c r="C27974" s="13">
        <v>74395</v>
      </c>
    </row>
    <row r="27975" spans="1:3" ht="15.75" hidden="1" customHeight="1">
      <c r="A27975" s="13" t="s">
        <v>426</v>
      </c>
      <c r="B27975" s="13">
        <v>1950</v>
      </c>
      <c r="C27975" s="13">
        <v>74497</v>
      </c>
    </row>
    <row r="27976" spans="1:3" ht="15.75" hidden="1" customHeight="1">
      <c r="A27976" s="13" t="s">
        <v>426</v>
      </c>
      <c r="B27976" s="13">
        <v>1951</v>
      </c>
      <c r="C27976" s="13">
        <v>75833</v>
      </c>
    </row>
    <row r="27977" spans="1:3" ht="15.75" hidden="1" customHeight="1">
      <c r="A27977" s="13" t="s">
        <v>426</v>
      </c>
      <c r="B27977" s="13">
        <v>1952</v>
      </c>
      <c r="C27977" s="13">
        <v>77229</v>
      </c>
    </row>
    <row r="27978" spans="1:3" ht="15.75" hidden="1" customHeight="1">
      <c r="A27978" s="13" t="s">
        <v>426</v>
      </c>
      <c r="B27978" s="13">
        <v>1953</v>
      </c>
      <c r="C27978" s="13">
        <v>78677</v>
      </c>
    </row>
    <row r="27979" spans="1:3" ht="15.75" hidden="1" customHeight="1">
      <c r="A27979" s="13" t="s">
        <v>426</v>
      </c>
      <c r="B27979" s="13">
        <v>1954</v>
      </c>
      <c r="C27979" s="13">
        <v>80208</v>
      </c>
    </row>
    <row r="27980" spans="1:3" ht="15.75" hidden="1" customHeight="1">
      <c r="A27980" s="13" t="s">
        <v>426</v>
      </c>
      <c r="B27980" s="13">
        <v>1955</v>
      </c>
      <c r="C27980" s="13">
        <v>81838</v>
      </c>
    </row>
    <row r="27981" spans="1:3" ht="15.75" hidden="1" customHeight="1">
      <c r="A27981" s="13" t="s">
        <v>426</v>
      </c>
      <c r="B27981" s="13">
        <v>1956</v>
      </c>
      <c r="C27981" s="13">
        <v>83579</v>
      </c>
    </row>
    <row r="27982" spans="1:3" ht="15.75" hidden="1" customHeight="1">
      <c r="A27982" s="13" t="s">
        <v>426</v>
      </c>
      <c r="B27982" s="13">
        <v>1957</v>
      </c>
      <c r="C27982" s="13">
        <v>85434</v>
      </c>
    </row>
    <row r="27983" spans="1:3" ht="15.75" hidden="1" customHeight="1">
      <c r="A27983" s="13" t="s">
        <v>426</v>
      </c>
      <c r="B27983" s="13">
        <v>1958</v>
      </c>
      <c r="C27983" s="13">
        <v>87407</v>
      </c>
    </row>
    <row r="27984" spans="1:3" ht="15.75" hidden="1" customHeight="1">
      <c r="A27984" s="13" t="s">
        <v>426</v>
      </c>
      <c r="B27984" s="13">
        <v>1959</v>
      </c>
      <c r="C27984" s="13">
        <v>89471</v>
      </c>
    </row>
    <row r="27985" spans="1:4" ht="15.75" hidden="1" customHeight="1">
      <c r="A27985" s="13" t="s">
        <v>426</v>
      </c>
      <c r="B27985" s="13">
        <v>1960</v>
      </c>
      <c r="C27985" s="13">
        <v>91666</v>
      </c>
    </row>
    <row r="27986" spans="1:4" ht="15.75" hidden="1" customHeight="1">
      <c r="A27986" s="13" t="s">
        <v>426</v>
      </c>
      <c r="B27986" s="13">
        <v>1961</v>
      </c>
      <c r="C27986" s="13">
        <v>93962</v>
      </c>
    </row>
    <row r="27987" spans="1:4" ht="15.75" hidden="1" customHeight="1">
      <c r="A27987" s="13" t="s">
        <v>426</v>
      </c>
      <c r="B27987" s="13">
        <v>1962</v>
      </c>
      <c r="C27987" s="13">
        <v>96347</v>
      </c>
    </row>
    <row r="27988" spans="1:4" ht="15.75" hidden="1" customHeight="1">
      <c r="A27988" s="13" t="s">
        <v>426</v>
      </c>
      <c r="B27988" s="13">
        <v>1963</v>
      </c>
      <c r="C27988" s="13">
        <v>98790</v>
      </c>
    </row>
    <row r="27989" spans="1:4" ht="15.75" hidden="1" customHeight="1">
      <c r="A27989" s="13" t="s">
        <v>426</v>
      </c>
      <c r="B27989" s="13">
        <v>1964</v>
      </c>
      <c r="C27989" s="13">
        <v>101254</v>
      </c>
    </row>
    <row r="27990" spans="1:4" ht="15.75" hidden="1" customHeight="1">
      <c r="A27990" s="13" t="s">
        <v>426</v>
      </c>
      <c r="B27990" s="13">
        <v>1965</v>
      </c>
      <c r="C27990" s="13">
        <v>104581</v>
      </c>
    </row>
    <row r="27991" spans="1:4" ht="15.75" hidden="1" customHeight="1">
      <c r="A27991" s="13" t="s">
        <v>426</v>
      </c>
      <c r="B27991" s="13">
        <v>1966</v>
      </c>
      <c r="C27991" s="13">
        <v>108726</v>
      </c>
    </row>
    <row r="27992" spans="1:4" ht="15.75" hidden="1" customHeight="1">
      <c r="A27992" s="13" t="s">
        <v>426</v>
      </c>
      <c r="B27992" s="13">
        <v>1967</v>
      </c>
      <c r="C27992" s="13">
        <v>112562</v>
      </c>
    </row>
    <row r="27993" spans="1:4" ht="15.75" hidden="1" customHeight="1">
      <c r="A27993" s="13" t="s">
        <v>426</v>
      </c>
      <c r="B27993" s="13">
        <v>1968</v>
      </c>
      <c r="C27993" s="13">
        <v>116063</v>
      </c>
    </row>
    <row r="27994" spans="1:4" ht="15.75" hidden="1" customHeight="1">
      <c r="A27994" s="13" t="s">
        <v>426</v>
      </c>
      <c r="B27994" s="13">
        <v>1969</v>
      </c>
      <c r="C27994" s="13">
        <v>119591</v>
      </c>
    </row>
    <row r="27995" spans="1:4" ht="15.75" hidden="1" customHeight="1">
      <c r="A27995" s="13" t="s">
        <v>426</v>
      </c>
      <c r="B27995" s="13">
        <v>1970</v>
      </c>
      <c r="C27995" s="13">
        <v>123256</v>
      </c>
    </row>
    <row r="27996" spans="1:4" ht="15.75" hidden="1" customHeight="1">
      <c r="A27996" s="13" t="s">
        <v>426</v>
      </c>
      <c r="B27996" s="13">
        <v>1971</v>
      </c>
      <c r="C27996" s="13">
        <v>127078</v>
      </c>
      <c r="D27996" s="13">
        <v>4.0000000000000001E-3</v>
      </c>
    </row>
    <row r="27997" spans="1:4" ht="15.75" hidden="1" customHeight="1">
      <c r="A27997" s="13" t="s">
        <v>426</v>
      </c>
      <c r="B27997" s="13">
        <v>1972</v>
      </c>
      <c r="C27997" s="13">
        <v>131004</v>
      </c>
      <c r="D27997" s="13">
        <v>4.0000000000000001E-3</v>
      </c>
    </row>
    <row r="27998" spans="1:4" ht="15.75" hidden="1" customHeight="1">
      <c r="A27998" s="13" t="s">
        <v>426</v>
      </c>
      <c r="B27998" s="13">
        <v>1973</v>
      </c>
      <c r="C27998" s="13">
        <v>134957</v>
      </c>
      <c r="D27998" s="13">
        <v>4.0000000000000001E-3</v>
      </c>
    </row>
    <row r="27999" spans="1:4" ht="15.75" hidden="1" customHeight="1">
      <c r="A27999" s="13" t="s">
        <v>426</v>
      </c>
      <c r="B27999" s="13">
        <v>1974</v>
      </c>
      <c r="C27999" s="13">
        <v>138953</v>
      </c>
      <c r="D27999" s="13">
        <v>4.0000000000000001E-3</v>
      </c>
    </row>
    <row r="28000" spans="1:4" ht="15.75" hidden="1" customHeight="1">
      <c r="A28000" s="13" t="s">
        <v>426</v>
      </c>
      <c r="B28000" s="13">
        <v>1975</v>
      </c>
      <c r="C28000" s="13">
        <v>143144</v>
      </c>
      <c r="D28000" s="13">
        <v>7.0000000000000001E-3</v>
      </c>
    </row>
    <row r="28001" spans="1:4" ht="15.75" hidden="1" customHeight="1">
      <c r="A28001" s="13" t="s">
        <v>426</v>
      </c>
      <c r="B28001" s="13">
        <v>1976</v>
      </c>
      <c r="C28001" s="13">
        <v>147480</v>
      </c>
      <c r="D28001" s="13">
        <v>1.0999999999999999E-2</v>
      </c>
    </row>
    <row r="28002" spans="1:4" ht="15.75" hidden="1" customHeight="1">
      <c r="A28002" s="13" t="s">
        <v>426</v>
      </c>
      <c r="B28002" s="13">
        <v>1977</v>
      </c>
      <c r="C28002" s="13">
        <v>151806</v>
      </c>
      <c r="D28002" s="13">
        <v>1.4999999999999999E-2</v>
      </c>
    </row>
    <row r="28003" spans="1:4" ht="15.75" hidden="1" customHeight="1">
      <c r="A28003" s="13" t="s">
        <v>426</v>
      </c>
      <c r="B28003" s="13">
        <v>1978</v>
      </c>
      <c r="C28003" s="13">
        <v>156039</v>
      </c>
      <c r="D28003" s="13">
        <v>2.1999999999999999E-2</v>
      </c>
    </row>
    <row r="28004" spans="1:4" ht="15.75" hidden="1" customHeight="1">
      <c r="A28004" s="13" t="s">
        <v>426</v>
      </c>
      <c r="B28004" s="13">
        <v>1979</v>
      </c>
      <c r="C28004" s="13">
        <v>160340</v>
      </c>
      <c r="D28004" s="13">
        <v>2.9000000000000001E-2</v>
      </c>
    </row>
    <row r="28005" spans="1:4" ht="15.75" hidden="1" customHeight="1">
      <c r="A28005" s="13" t="s">
        <v>426</v>
      </c>
      <c r="B28005" s="13">
        <v>1980</v>
      </c>
      <c r="C28005" s="13">
        <v>164900</v>
      </c>
      <c r="D28005" s="13">
        <v>4.3999999999999997E-2</v>
      </c>
    </row>
    <row r="28006" spans="1:4" ht="15.75" hidden="1" customHeight="1">
      <c r="A28006" s="13" t="s">
        <v>426</v>
      </c>
      <c r="B28006" s="13">
        <v>1981</v>
      </c>
      <c r="C28006" s="13">
        <v>169677</v>
      </c>
      <c r="D28006" s="13">
        <v>4.8000000000000001E-2</v>
      </c>
    </row>
    <row r="28007" spans="1:4" ht="15.75" hidden="1" customHeight="1">
      <c r="A28007" s="13" t="s">
        <v>426</v>
      </c>
      <c r="B28007" s="13">
        <v>1982</v>
      </c>
      <c r="C28007" s="13">
        <v>174531</v>
      </c>
      <c r="D28007" s="13">
        <v>4.8000000000000001E-2</v>
      </c>
    </row>
    <row r="28008" spans="1:4" ht="15.75" hidden="1" customHeight="1">
      <c r="A28008" s="13" t="s">
        <v>426</v>
      </c>
      <c r="B28008" s="13">
        <v>1983</v>
      </c>
      <c r="C28008" s="13">
        <v>179353</v>
      </c>
      <c r="D28008" s="13">
        <v>5.0999999999999997E-2</v>
      </c>
    </row>
    <row r="28009" spans="1:4" ht="15.75" hidden="1" customHeight="1">
      <c r="A28009" s="13" t="s">
        <v>426</v>
      </c>
      <c r="B28009" s="13">
        <v>1984</v>
      </c>
      <c r="C28009" s="13">
        <v>184398</v>
      </c>
      <c r="D28009" s="13">
        <v>5.8999999999999997E-2</v>
      </c>
    </row>
    <row r="28010" spans="1:4" ht="15.75" hidden="1" customHeight="1">
      <c r="A28010" s="13" t="s">
        <v>426</v>
      </c>
      <c r="B28010" s="13">
        <v>1985</v>
      </c>
      <c r="C28010" s="13">
        <v>190400</v>
      </c>
      <c r="D28010" s="13">
        <v>6.6000000000000003E-2</v>
      </c>
    </row>
    <row r="28011" spans="1:4" ht="15.75" hidden="1" customHeight="1">
      <c r="A28011" s="13" t="s">
        <v>426</v>
      </c>
      <c r="B28011" s="13">
        <v>1986</v>
      </c>
      <c r="C28011" s="13">
        <v>197237</v>
      </c>
      <c r="D28011" s="13">
        <v>8.1000000000000003E-2</v>
      </c>
    </row>
    <row r="28012" spans="1:4" ht="15.75" hidden="1" customHeight="1">
      <c r="A28012" s="13" t="s">
        <v>426</v>
      </c>
      <c r="B28012" s="13">
        <v>1987</v>
      </c>
      <c r="C28012" s="13">
        <v>204268</v>
      </c>
      <c r="D28012" s="13">
        <v>8.1000000000000003E-2</v>
      </c>
    </row>
    <row r="28013" spans="1:4" ht="15.75" hidden="1" customHeight="1">
      <c r="A28013" s="13" t="s">
        <v>426</v>
      </c>
      <c r="B28013" s="13">
        <v>1988</v>
      </c>
      <c r="C28013" s="13">
        <v>211172</v>
      </c>
      <c r="D28013" s="13">
        <v>9.5000000000000001E-2</v>
      </c>
    </row>
    <row r="28014" spans="1:4" ht="15.75" hidden="1" customHeight="1">
      <c r="A28014" s="13" t="s">
        <v>426</v>
      </c>
      <c r="B28014" s="13">
        <v>1989</v>
      </c>
      <c r="C28014" s="13">
        <v>217949</v>
      </c>
      <c r="D28014" s="13">
        <v>0.125</v>
      </c>
    </row>
    <row r="28015" spans="1:4" ht="15.75" hidden="1" customHeight="1">
      <c r="A28015" s="13" t="s">
        <v>426</v>
      </c>
      <c r="B28015" s="13">
        <v>1990</v>
      </c>
      <c r="C28015" s="13">
        <v>224976</v>
      </c>
      <c r="D28015" s="13">
        <v>0.17199999999999999</v>
      </c>
    </row>
    <row r="28016" spans="1:4" ht="15.75" hidden="1" customHeight="1">
      <c r="A28016" s="13" t="s">
        <v>426</v>
      </c>
      <c r="B28016" s="13">
        <v>1991</v>
      </c>
      <c r="C28016" s="13">
        <v>232159</v>
      </c>
      <c r="D28016" s="13">
        <v>0.154</v>
      </c>
    </row>
    <row r="28017" spans="1:4" ht="15.75" hidden="1" customHeight="1">
      <c r="A28017" s="13" t="s">
        <v>426</v>
      </c>
      <c r="B28017" s="13">
        <v>1992</v>
      </c>
      <c r="C28017" s="13">
        <v>239146</v>
      </c>
      <c r="D28017" s="13">
        <v>0.23100000000000001</v>
      </c>
    </row>
    <row r="28018" spans="1:4" ht="15.75" hidden="1" customHeight="1">
      <c r="A28018" s="13" t="s">
        <v>426</v>
      </c>
      <c r="B28018" s="13">
        <v>1993</v>
      </c>
      <c r="C28018" s="13">
        <v>245852</v>
      </c>
      <c r="D28018" s="13">
        <v>0.19800000000000001</v>
      </c>
    </row>
    <row r="28019" spans="1:4" ht="15.75" hidden="1" customHeight="1">
      <c r="A28019" s="13" t="s">
        <v>426</v>
      </c>
      <c r="B28019" s="13">
        <v>1994</v>
      </c>
      <c r="C28019" s="13">
        <v>252211</v>
      </c>
      <c r="D28019" s="13">
        <v>0.19800000000000001</v>
      </c>
    </row>
    <row r="28020" spans="1:4" ht="15.75" hidden="1" customHeight="1">
      <c r="A28020" s="13" t="s">
        <v>426</v>
      </c>
      <c r="B28020" s="13">
        <v>1995</v>
      </c>
      <c r="C28020" s="13">
        <v>258217</v>
      </c>
      <c r="D28020" s="13">
        <v>0.249</v>
      </c>
    </row>
    <row r="28021" spans="1:4" ht="15.75" hidden="1" customHeight="1">
      <c r="A28021" s="13" t="s">
        <v>426</v>
      </c>
      <c r="B28021" s="13">
        <v>1996</v>
      </c>
      <c r="C28021" s="13">
        <v>263861</v>
      </c>
      <c r="D28021" s="13">
        <v>0.28899999999999998</v>
      </c>
    </row>
    <row r="28022" spans="1:4" ht="15.75" hidden="1" customHeight="1">
      <c r="A28022" s="13" t="s">
        <v>426</v>
      </c>
      <c r="B28022" s="13">
        <v>1997</v>
      </c>
      <c r="C28022" s="13">
        <v>269054</v>
      </c>
      <c r="D28022" s="13">
        <v>0.33</v>
      </c>
    </row>
    <row r="28023" spans="1:4" ht="15.75" hidden="1" customHeight="1">
      <c r="A28023" s="13" t="s">
        <v>426</v>
      </c>
      <c r="B28023" s="13">
        <v>1998</v>
      </c>
      <c r="C28023" s="13">
        <v>273806</v>
      </c>
      <c r="D28023" s="13">
        <v>0.3</v>
      </c>
    </row>
    <row r="28024" spans="1:4" ht="15.75" hidden="1" customHeight="1">
      <c r="A28024" s="13" t="s">
        <v>426</v>
      </c>
      <c r="B28024" s="13">
        <v>1999</v>
      </c>
      <c r="C28024" s="13">
        <v>278121</v>
      </c>
      <c r="D28024" s="13">
        <v>0.42099999999999999</v>
      </c>
    </row>
    <row r="28025" spans="1:4" ht="15.75" hidden="1" customHeight="1">
      <c r="A28025" s="13" t="s">
        <v>426</v>
      </c>
      <c r="B28025" s="13">
        <v>2000</v>
      </c>
      <c r="C28025" s="13">
        <v>282520</v>
      </c>
      <c r="D28025" s="13">
        <v>0.45100000000000001</v>
      </c>
    </row>
    <row r="28026" spans="1:4" ht="15.75" hidden="1" customHeight="1">
      <c r="A28026" s="13" t="s">
        <v>426</v>
      </c>
      <c r="B28026" s="13">
        <v>2001</v>
      </c>
      <c r="C28026" s="13">
        <v>287330</v>
      </c>
      <c r="D28026" s="13">
        <v>0.46200000000000002</v>
      </c>
    </row>
    <row r="28027" spans="1:4" ht="15.75" hidden="1" customHeight="1">
      <c r="A28027" s="13" t="s">
        <v>426</v>
      </c>
      <c r="B28027" s="13">
        <v>2002</v>
      </c>
      <c r="C28027" s="13">
        <v>292293</v>
      </c>
      <c r="D28027" s="13">
        <v>0.59399999999999997</v>
      </c>
    </row>
    <row r="28028" spans="1:4" ht="15.75" hidden="1" customHeight="1">
      <c r="A28028" s="13" t="s">
        <v>426</v>
      </c>
      <c r="B28028" s="13">
        <v>2003</v>
      </c>
      <c r="C28028" s="13">
        <v>297232</v>
      </c>
      <c r="D28028" s="13">
        <v>0.50600000000000001</v>
      </c>
    </row>
    <row r="28029" spans="1:4" ht="15.75" hidden="1" customHeight="1">
      <c r="A28029" s="13" t="s">
        <v>426</v>
      </c>
      <c r="B28029" s="13">
        <v>2004</v>
      </c>
      <c r="C28029" s="13">
        <v>302142</v>
      </c>
      <c r="D28029" s="13">
        <v>0.66700000000000004</v>
      </c>
    </row>
    <row r="28030" spans="1:4" ht="15.75" hidden="1" customHeight="1">
      <c r="A28030" s="13" t="s">
        <v>426</v>
      </c>
      <c r="B28030" s="13">
        <v>2005</v>
      </c>
      <c r="C28030" s="13">
        <v>307023</v>
      </c>
      <c r="D28030" s="13">
        <v>0.60099999999999998</v>
      </c>
    </row>
    <row r="28031" spans="1:4" ht="15.75" hidden="1" customHeight="1">
      <c r="A28031" s="13" t="s">
        <v>426</v>
      </c>
      <c r="B28031" s="13">
        <v>2006</v>
      </c>
      <c r="C28031" s="13">
        <v>314411</v>
      </c>
      <c r="D28031" s="13">
        <v>0.75800000000000001</v>
      </c>
    </row>
    <row r="28032" spans="1:4" ht="15.75" hidden="1" customHeight="1">
      <c r="A28032" s="13" t="s">
        <v>426</v>
      </c>
      <c r="B28032" s="13">
        <v>2007</v>
      </c>
      <c r="C28032" s="13">
        <v>325135</v>
      </c>
      <c r="D28032" s="13">
        <v>0.78</v>
      </c>
    </row>
    <row r="28033" spans="1:4" ht="15.75" hidden="1" customHeight="1">
      <c r="A28033" s="13" t="s">
        <v>426</v>
      </c>
      <c r="B28033" s="13">
        <v>2008</v>
      </c>
      <c r="C28033" s="13">
        <v>336890</v>
      </c>
      <c r="D28033" s="13">
        <v>0.84299999999999997</v>
      </c>
    </row>
    <row r="28034" spans="1:4" ht="15.75" hidden="1" customHeight="1">
      <c r="A28034" s="13" t="s">
        <v>426</v>
      </c>
      <c r="B28034" s="13">
        <v>2009</v>
      </c>
      <c r="C28034" s="13">
        <v>349040</v>
      </c>
      <c r="D28034" s="13">
        <v>0.88300000000000001</v>
      </c>
    </row>
    <row r="28035" spans="1:4" ht="15.75" hidden="1" customHeight="1">
      <c r="A28035" s="13" t="s">
        <v>426</v>
      </c>
      <c r="B28035" s="13">
        <v>2010</v>
      </c>
      <c r="C28035" s="13">
        <v>361579</v>
      </c>
      <c r="D28035" s="13">
        <v>0.93400000000000005</v>
      </c>
    </row>
    <row r="28036" spans="1:4" ht="15.75" hidden="1" customHeight="1">
      <c r="A28036" s="13" t="s">
        <v>426</v>
      </c>
      <c r="B28036" s="13">
        <v>2011</v>
      </c>
      <c r="C28036" s="13">
        <v>374450</v>
      </c>
      <c r="D28036" s="13">
        <v>0.98599999999999999</v>
      </c>
    </row>
    <row r="28037" spans="1:4" ht="15.75" hidden="1" customHeight="1">
      <c r="A28037" s="13" t="s">
        <v>426</v>
      </c>
      <c r="B28037" s="13">
        <v>2012</v>
      </c>
      <c r="C28037" s="13">
        <v>387552</v>
      </c>
      <c r="D28037" s="13">
        <v>1.1100000000000001</v>
      </c>
    </row>
    <row r="28038" spans="1:4" ht="15.75" hidden="1" customHeight="1">
      <c r="A28038" s="13" t="s">
        <v>426</v>
      </c>
      <c r="B28038" s="13">
        <v>2013</v>
      </c>
      <c r="C28038" s="13">
        <v>400741</v>
      </c>
      <c r="D28038" s="13">
        <v>1.0920000000000001</v>
      </c>
    </row>
    <row r="28039" spans="1:4" ht="15.75" hidden="1" customHeight="1">
      <c r="A28039" s="13" t="s">
        <v>426</v>
      </c>
      <c r="B28039" s="13">
        <v>2014</v>
      </c>
      <c r="C28039" s="13">
        <v>416746</v>
      </c>
      <c r="D28039" s="13">
        <v>1.3149999999999999</v>
      </c>
    </row>
    <row r="28040" spans="1:4" ht="15.75" hidden="1" customHeight="1">
      <c r="A28040" s="13" t="s">
        <v>426</v>
      </c>
      <c r="B28040" s="13">
        <v>2015</v>
      </c>
      <c r="C28040" s="13">
        <v>435590</v>
      </c>
      <c r="D28040" s="13">
        <v>1.3120000000000001</v>
      </c>
    </row>
    <row r="28041" spans="1:4" ht="15.75" hidden="1" customHeight="1">
      <c r="A28041" s="13" t="s">
        <v>426</v>
      </c>
      <c r="B28041" s="13">
        <v>2016</v>
      </c>
      <c r="C28041" s="13">
        <v>454263</v>
      </c>
      <c r="D28041" s="13">
        <v>1.4359999999999999</v>
      </c>
    </row>
    <row r="28042" spans="1:4" ht="15.75" hidden="1" customHeight="1">
      <c r="A28042" s="13" t="s">
        <v>426</v>
      </c>
      <c r="B28042" s="13">
        <v>2017</v>
      </c>
      <c r="C28042" s="13">
        <v>472449</v>
      </c>
      <c r="D28042" s="13">
        <v>1.5129999999999999</v>
      </c>
    </row>
    <row r="28043" spans="1:4" ht="15.75" hidden="1" customHeight="1">
      <c r="A28043" s="13" t="s">
        <v>426</v>
      </c>
      <c r="B28043" s="13">
        <v>2018</v>
      </c>
      <c r="C28043" s="13">
        <v>489773</v>
      </c>
      <c r="D28043" s="13">
        <v>1.74</v>
      </c>
    </row>
    <row r="28044" spans="1:4" ht="15.75" hidden="1" customHeight="1">
      <c r="A28044" s="13" t="s">
        <v>426</v>
      </c>
      <c r="B28044" s="13">
        <v>2019</v>
      </c>
      <c r="C28044" s="13">
        <v>504518</v>
      </c>
      <c r="D28044" s="13">
        <v>1.9530000000000001</v>
      </c>
    </row>
    <row r="28045" spans="1:4" ht="15.75" hidden="1" customHeight="1">
      <c r="A28045" s="13" t="s">
        <v>426</v>
      </c>
      <c r="B28045" s="13">
        <v>2020</v>
      </c>
      <c r="C28045" s="13">
        <v>514451</v>
      </c>
      <c r="D28045" s="13">
        <v>2.0609999999999999</v>
      </c>
    </row>
    <row r="28046" spans="1:4" ht="15.75" hidden="1" customHeight="1">
      <c r="A28046" s="13" t="s">
        <v>426</v>
      </c>
      <c r="B28046" s="13">
        <v>2021</v>
      </c>
      <c r="C28046" s="13">
        <v>521469</v>
      </c>
      <c r="D28046" s="13">
        <v>2.1179999999999999</v>
      </c>
    </row>
    <row r="28047" spans="1:4" ht="15.75" hidden="1" customHeight="1">
      <c r="A28047" s="13" t="s">
        <v>427</v>
      </c>
      <c r="B28047" s="13">
        <v>1850</v>
      </c>
      <c r="C28047" s="13">
        <v>1502290</v>
      </c>
    </row>
    <row r="28048" spans="1:4" ht="15.75" hidden="1" customHeight="1">
      <c r="A28048" s="13" t="s">
        <v>427</v>
      </c>
      <c r="B28048" s="13">
        <v>1851</v>
      </c>
      <c r="C28048" s="13">
        <v>1514635</v>
      </c>
    </row>
    <row r="28049" spans="1:3" ht="15.75" hidden="1" customHeight="1">
      <c r="A28049" s="13" t="s">
        <v>427</v>
      </c>
      <c r="B28049" s="13">
        <v>1852</v>
      </c>
      <c r="C28049" s="13">
        <v>1526940</v>
      </c>
    </row>
    <row r="28050" spans="1:3" ht="15.75" hidden="1" customHeight="1">
      <c r="A28050" s="13" t="s">
        <v>427</v>
      </c>
      <c r="B28050" s="13">
        <v>1853</v>
      </c>
      <c r="C28050" s="13">
        <v>1539205</v>
      </c>
    </row>
    <row r="28051" spans="1:3" ht="15.75" hidden="1" customHeight="1">
      <c r="A28051" s="13" t="s">
        <v>427</v>
      </c>
      <c r="B28051" s="13">
        <v>1854</v>
      </c>
      <c r="C28051" s="13">
        <v>1551513</v>
      </c>
    </row>
    <row r="28052" spans="1:3" ht="15.75" hidden="1" customHeight="1">
      <c r="A28052" s="13" t="s">
        <v>427</v>
      </c>
      <c r="B28052" s="13">
        <v>1855</v>
      </c>
      <c r="C28052" s="13">
        <v>1563864</v>
      </c>
    </row>
    <row r="28053" spans="1:3" ht="15.75" hidden="1" customHeight="1">
      <c r="A28053" s="13" t="s">
        <v>427</v>
      </c>
      <c r="B28053" s="13">
        <v>1856</v>
      </c>
      <c r="C28053" s="13">
        <v>1576258</v>
      </c>
    </row>
    <row r="28054" spans="1:3" ht="15.75" hidden="1" customHeight="1">
      <c r="A28054" s="13" t="s">
        <v>427</v>
      </c>
      <c r="B28054" s="13">
        <v>1857</v>
      </c>
      <c r="C28054" s="13">
        <v>1588695</v>
      </c>
    </row>
    <row r="28055" spans="1:3" ht="15.75" hidden="1" customHeight="1">
      <c r="A28055" s="13" t="s">
        <v>427</v>
      </c>
      <c r="B28055" s="13">
        <v>1858</v>
      </c>
      <c r="C28055" s="13">
        <v>1601176</v>
      </c>
    </row>
    <row r="28056" spans="1:3" ht="15.75" hidden="1" customHeight="1">
      <c r="A28056" s="13" t="s">
        <v>427</v>
      </c>
      <c r="B28056" s="13">
        <v>1859</v>
      </c>
      <c r="C28056" s="13">
        <v>1613701</v>
      </c>
    </row>
    <row r="28057" spans="1:3" ht="15.75" hidden="1" customHeight="1">
      <c r="A28057" s="13" t="s">
        <v>427</v>
      </c>
      <c r="B28057" s="13">
        <v>1860</v>
      </c>
      <c r="C28057" s="13">
        <v>1626269</v>
      </c>
    </row>
    <row r="28058" spans="1:3" ht="15.75" hidden="1" customHeight="1">
      <c r="A28058" s="13" t="s">
        <v>427</v>
      </c>
      <c r="B28058" s="13">
        <v>1861</v>
      </c>
      <c r="C28058" s="13">
        <v>1638881</v>
      </c>
    </row>
    <row r="28059" spans="1:3" ht="15.75" hidden="1" customHeight="1">
      <c r="A28059" s="13" t="s">
        <v>427</v>
      </c>
      <c r="B28059" s="13">
        <v>1862</v>
      </c>
      <c r="C28059" s="13">
        <v>1651536</v>
      </c>
    </row>
    <row r="28060" spans="1:3" ht="15.75" hidden="1" customHeight="1">
      <c r="A28060" s="13" t="s">
        <v>427</v>
      </c>
      <c r="B28060" s="13">
        <v>1863</v>
      </c>
      <c r="C28060" s="13">
        <v>1664236</v>
      </c>
    </row>
    <row r="28061" spans="1:3" ht="15.75" hidden="1" customHeight="1">
      <c r="A28061" s="13" t="s">
        <v>427</v>
      </c>
      <c r="B28061" s="13">
        <v>1864</v>
      </c>
      <c r="C28061" s="13">
        <v>1676980</v>
      </c>
    </row>
    <row r="28062" spans="1:3" ht="15.75" hidden="1" customHeight="1">
      <c r="A28062" s="13" t="s">
        <v>427</v>
      </c>
      <c r="B28062" s="13">
        <v>1865</v>
      </c>
      <c r="C28062" s="13">
        <v>1689769</v>
      </c>
    </row>
    <row r="28063" spans="1:3" ht="15.75" hidden="1" customHeight="1">
      <c r="A28063" s="13" t="s">
        <v>427</v>
      </c>
      <c r="B28063" s="13">
        <v>1866</v>
      </c>
      <c r="C28063" s="13">
        <v>1702601</v>
      </c>
    </row>
    <row r="28064" spans="1:3" ht="15.75" hidden="1" customHeight="1">
      <c r="A28064" s="13" t="s">
        <v>427</v>
      </c>
      <c r="B28064" s="13">
        <v>1867</v>
      </c>
      <c r="C28064" s="13">
        <v>1715479</v>
      </c>
    </row>
    <row r="28065" spans="1:3" ht="15.75" hidden="1" customHeight="1">
      <c r="A28065" s="13" t="s">
        <v>427</v>
      </c>
      <c r="B28065" s="13">
        <v>1868</v>
      </c>
      <c r="C28065" s="13">
        <v>1728401</v>
      </c>
    </row>
    <row r="28066" spans="1:3" ht="15.75" hidden="1" customHeight="1">
      <c r="A28066" s="13" t="s">
        <v>427</v>
      </c>
      <c r="B28066" s="13">
        <v>1869</v>
      </c>
      <c r="C28066" s="13">
        <v>1742066</v>
      </c>
    </row>
    <row r="28067" spans="1:3" ht="15.75" hidden="1" customHeight="1">
      <c r="A28067" s="13" t="s">
        <v>427</v>
      </c>
      <c r="B28067" s="13">
        <v>1870</v>
      </c>
      <c r="C28067" s="13">
        <v>1756489</v>
      </c>
    </row>
    <row r="28068" spans="1:3" ht="15.75" hidden="1" customHeight="1">
      <c r="A28068" s="13" t="s">
        <v>427</v>
      </c>
      <c r="B28068" s="13">
        <v>1871</v>
      </c>
      <c r="C28068" s="13">
        <v>1771687</v>
      </c>
    </row>
    <row r="28069" spans="1:3" ht="15.75" hidden="1" customHeight="1">
      <c r="A28069" s="13" t="s">
        <v>427</v>
      </c>
      <c r="B28069" s="13">
        <v>1872</v>
      </c>
      <c r="C28069" s="13">
        <v>1787675</v>
      </c>
    </row>
    <row r="28070" spans="1:3" ht="15.75" hidden="1" customHeight="1">
      <c r="A28070" s="13" t="s">
        <v>427</v>
      </c>
      <c r="B28070" s="13">
        <v>1873</v>
      </c>
      <c r="C28070" s="13">
        <v>1804470</v>
      </c>
    </row>
    <row r="28071" spans="1:3" ht="15.75" hidden="1" customHeight="1">
      <c r="A28071" s="13" t="s">
        <v>427</v>
      </c>
      <c r="B28071" s="13">
        <v>1874</v>
      </c>
      <c r="C28071" s="13">
        <v>1821371</v>
      </c>
    </row>
    <row r="28072" spans="1:3" ht="15.75" hidden="1" customHeight="1">
      <c r="A28072" s="13" t="s">
        <v>427</v>
      </c>
      <c r="B28072" s="13">
        <v>1875</v>
      </c>
      <c r="C28072" s="13">
        <v>1838378</v>
      </c>
    </row>
    <row r="28073" spans="1:3" ht="15.75" hidden="1" customHeight="1">
      <c r="A28073" s="13" t="s">
        <v>427</v>
      </c>
      <c r="B28073" s="13">
        <v>1876</v>
      </c>
      <c r="C28073" s="13">
        <v>1855491</v>
      </c>
    </row>
    <row r="28074" spans="1:3" ht="15.75" hidden="1" customHeight="1">
      <c r="A28074" s="13" t="s">
        <v>427</v>
      </c>
      <c r="B28074" s="13">
        <v>1877</v>
      </c>
      <c r="C28074" s="13">
        <v>1872713</v>
      </c>
    </row>
    <row r="28075" spans="1:3" ht="15.75" hidden="1" customHeight="1">
      <c r="A28075" s="13" t="s">
        <v>427</v>
      </c>
      <c r="B28075" s="13">
        <v>1878</v>
      </c>
      <c r="C28075" s="13">
        <v>1890042</v>
      </c>
    </row>
    <row r="28076" spans="1:3" ht="15.75" hidden="1" customHeight="1">
      <c r="A28076" s="13" t="s">
        <v>427</v>
      </c>
      <c r="B28076" s="13">
        <v>1879</v>
      </c>
      <c r="C28076" s="13">
        <v>1907480</v>
      </c>
    </row>
    <row r="28077" spans="1:3" ht="15.75" hidden="1" customHeight="1">
      <c r="A28077" s="13" t="s">
        <v>427</v>
      </c>
      <c r="B28077" s="13">
        <v>1880</v>
      </c>
      <c r="C28077" s="13">
        <v>1925028</v>
      </c>
    </row>
    <row r="28078" spans="1:3" ht="15.75" hidden="1" customHeight="1">
      <c r="A28078" s="13" t="s">
        <v>427</v>
      </c>
      <c r="B28078" s="13">
        <v>1881</v>
      </c>
      <c r="C28078" s="13">
        <v>1942685</v>
      </c>
    </row>
    <row r="28079" spans="1:3" ht="15.75" hidden="1" customHeight="1">
      <c r="A28079" s="13" t="s">
        <v>427</v>
      </c>
      <c r="B28079" s="13">
        <v>1882</v>
      </c>
      <c r="C28079" s="13">
        <v>1960452</v>
      </c>
    </row>
    <row r="28080" spans="1:3" ht="15.75" hidden="1" customHeight="1">
      <c r="A28080" s="13" t="s">
        <v>427</v>
      </c>
      <c r="B28080" s="13">
        <v>1883</v>
      </c>
      <c r="C28080" s="13">
        <v>1978331</v>
      </c>
    </row>
    <row r="28081" spans="1:3" ht="15.75" hidden="1" customHeight="1">
      <c r="A28081" s="13" t="s">
        <v>427</v>
      </c>
      <c r="B28081" s="13">
        <v>1884</v>
      </c>
      <c r="C28081" s="13">
        <v>1996321</v>
      </c>
    </row>
    <row r="28082" spans="1:3" ht="15.75" hidden="1" customHeight="1">
      <c r="A28082" s="13" t="s">
        <v>427</v>
      </c>
      <c r="B28082" s="13">
        <v>1885</v>
      </c>
      <c r="C28082" s="13">
        <v>2014424</v>
      </c>
    </row>
    <row r="28083" spans="1:3" ht="15.75" hidden="1" customHeight="1">
      <c r="A28083" s="13" t="s">
        <v>427</v>
      </c>
      <c r="B28083" s="13">
        <v>1886</v>
      </c>
      <c r="C28083" s="13">
        <v>2032639</v>
      </c>
    </row>
    <row r="28084" spans="1:3" ht="15.75" hidden="1" customHeight="1">
      <c r="A28084" s="13" t="s">
        <v>427</v>
      </c>
      <c r="B28084" s="13">
        <v>1887</v>
      </c>
      <c r="C28084" s="13">
        <v>2050968</v>
      </c>
    </row>
    <row r="28085" spans="1:3" ht="15.75" hidden="1" customHeight="1">
      <c r="A28085" s="13" t="s">
        <v>427</v>
      </c>
      <c r="B28085" s="13">
        <v>1888</v>
      </c>
      <c r="C28085" s="13">
        <v>2069411</v>
      </c>
    </row>
    <row r="28086" spans="1:3" ht="15.75" hidden="1" customHeight="1">
      <c r="A28086" s="13" t="s">
        <v>427</v>
      </c>
      <c r="B28086" s="13">
        <v>1889</v>
      </c>
      <c r="C28086" s="13">
        <v>2088388</v>
      </c>
    </row>
    <row r="28087" spans="1:3" ht="15.75" hidden="1" customHeight="1">
      <c r="A28087" s="13" t="s">
        <v>427</v>
      </c>
      <c r="B28087" s="13">
        <v>1890</v>
      </c>
      <c r="C28087" s="13">
        <v>2107910</v>
      </c>
    </row>
    <row r="28088" spans="1:3" ht="15.75" hidden="1" customHeight="1">
      <c r="A28088" s="13" t="s">
        <v>427</v>
      </c>
      <c r="B28088" s="13">
        <v>1891</v>
      </c>
      <c r="C28088" s="13">
        <v>2127987</v>
      </c>
    </row>
    <row r="28089" spans="1:3" ht="15.75" hidden="1" customHeight="1">
      <c r="A28089" s="13" t="s">
        <v>427</v>
      </c>
      <c r="B28089" s="13">
        <v>1892</v>
      </c>
      <c r="C28089" s="13">
        <v>2148630</v>
      </c>
    </row>
    <row r="28090" spans="1:3" ht="15.75" hidden="1" customHeight="1">
      <c r="A28090" s="13" t="s">
        <v>427</v>
      </c>
      <c r="B28090" s="13">
        <v>1893</v>
      </c>
      <c r="C28090" s="13">
        <v>2169850</v>
      </c>
    </row>
    <row r="28091" spans="1:3" ht="15.75" hidden="1" customHeight="1">
      <c r="A28091" s="13" t="s">
        <v>427</v>
      </c>
      <c r="B28091" s="13">
        <v>1894</v>
      </c>
      <c r="C28091" s="13">
        <v>2191229</v>
      </c>
    </row>
    <row r="28092" spans="1:3" ht="15.75" hidden="1" customHeight="1">
      <c r="A28092" s="13" t="s">
        <v>427</v>
      </c>
      <c r="B28092" s="13">
        <v>1895</v>
      </c>
      <c r="C28092" s="13">
        <v>2212767</v>
      </c>
    </row>
    <row r="28093" spans="1:3" ht="15.75" hidden="1" customHeight="1">
      <c r="A28093" s="13" t="s">
        <v>427</v>
      </c>
      <c r="B28093" s="13">
        <v>1896</v>
      </c>
      <c r="C28093" s="13">
        <v>2234466</v>
      </c>
    </row>
    <row r="28094" spans="1:3" ht="15.75" hidden="1" customHeight="1">
      <c r="A28094" s="13" t="s">
        <v>427</v>
      </c>
      <c r="B28094" s="13">
        <v>1897</v>
      </c>
      <c r="C28094" s="13">
        <v>2256327</v>
      </c>
    </row>
    <row r="28095" spans="1:3" ht="15.75" hidden="1" customHeight="1">
      <c r="A28095" s="13" t="s">
        <v>427</v>
      </c>
      <c r="B28095" s="13">
        <v>1898</v>
      </c>
      <c r="C28095" s="13">
        <v>2278350</v>
      </c>
    </row>
    <row r="28096" spans="1:3" ht="15.75" hidden="1" customHeight="1">
      <c r="A28096" s="13" t="s">
        <v>427</v>
      </c>
      <c r="B28096" s="13">
        <v>1899</v>
      </c>
      <c r="C28096" s="13">
        <v>2303311</v>
      </c>
    </row>
    <row r="28097" spans="1:3" ht="15.75" hidden="1" customHeight="1">
      <c r="A28097" s="13" t="s">
        <v>427</v>
      </c>
      <c r="B28097" s="13">
        <v>1900</v>
      </c>
      <c r="C28097" s="13">
        <v>2331296</v>
      </c>
    </row>
    <row r="28098" spans="1:3" ht="15.75" hidden="1" customHeight="1">
      <c r="A28098" s="13" t="s">
        <v>427</v>
      </c>
      <c r="B28098" s="13">
        <v>1901</v>
      </c>
      <c r="C28098" s="13">
        <v>2362389</v>
      </c>
    </row>
    <row r="28099" spans="1:3" ht="15.75" hidden="1" customHeight="1">
      <c r="A28099" s="13" t="s">
        <v>427</v>
      </c>
      <c r="B28099" s="13">
        <v>1902</v>
      </c>
      <c r="C28099" s="13">
        <v>2396679</v>
      </c>
    </row>
    <row r="28100" spans="1:3" ht="15.75" hidden="1" customHeight="1">
      <c r="A28100" s="13" t="s">
        <v>427</v>
      </c>
      <c r="B28100" s="13">
        <v>1903</v>
      </c>
      <c r="C28100" s="13">
        <v>2434255</v>
      </c>
    </row>
    <row r="28101" spans="1:3" ht="15.75" hidden="1" customHeight="1">
      <c r="A28101" s="13" t="s">
        <v>427</v>
      </c>
      <c r="B28101" s="13">
        <v>1904</v>
      </c>
      <c r="C28101" s="13">
        <v>2472367</v>
      </c>
    </row>
    <row r="28102" spans="1:3" ht="15.75" hidden="1" customHeight="1">
      <c r="A28102" s="13" t="s">
        <v>427</v>
      </c>
      <c r="B28102" s="13">
        <v>1905</v>
      </c>
      <c r="C28102" s="13">
        <v>2511024</v>
      </c>
    </row>
    <row r="28103" spans="1:3" ht="15.75" hidden="1" customHeight="1">
      <c r="A28103" s="13" t="s">
        <v>427</v>
      </c>
      <c r="B28103" s="13">
        <v>1906</v>
      </c>
      <c r="C28103" s="13">
        <v>2550231</v>
      </c>
    </row>
    <row r="28104" spans="1:3" ht="15.75" hidden="1" customHeight="1">
      <c r="A28104" s="13" t="s">
        <v>427</v>
      </c>
      <c r="B28104" s="13">
        <v>1907</v>
      </c>
      <c r="C28104" s="13">
        <v>2589998</v>
      </c>
    </row>
    <row r="28105" spans="1:3" ht="15.75" hidden="1" customHeight="1">
      <c r="A28105" s="13" t="s">
        <v>427</v>
      </c>
      <c r="B28105" s="13">
        <v>1908</v>
      </c>
      <c r="C28105" s="13">
        <v>2630330</v>
      </c>
    </row>
    <row r="28106" spans="1:3" ht="15.75" hidden="1" customHeight="1">
      <c r="A28106" s="13" t="s">
        <v>427</v>
      </c>
      <c r="B28106" s="13">
        <v>1909</v>
      </c>
      <c r="C28106" s="13">
        <v>2669617</v>
      </c>
    </row>
    <row r="28107" spans="1:3" ht="15.75" hidden="1" customHeight="1">
      <c r="A28107" s="13" t="s">
        <v>427</v>
      </c>
      <c r="B28107" s="13">
        <v>1910</v>
      </c>
      <c r="C28107" s="13">
        <v>2707812</v>
      </c>
    </row>
    <row r="28108" spans="1:3" ht="15.75" hidden="1" customHeight="1">
      <c r="A28108" s="13" t="s">
        <v>427</v>
      </c>
      <c r="B28108" s="13">
        <v>1911</v>
      </c>
      <c r="C28108" s="13">
        <v>2744870</v>
      </c>
    </row>
    <row r="28109" spans="1:3" ht="15.75" hidden="1" customHeight="1">
      <c r="A28109" s="13" t="s">
        <v>427</v>
      </c>
      <c r="B28109" s="13">
        <v>1912</v>
      </c>
      <c r="C28109" s="13">
        <v>2780744</v>
      </c>
    </row>
    <row r="28110" spans="1:3" ht="15.75" hidden="1" customHeight="1">
      <c r="A28110" s="13" t="s">
        <v>427</v>
      </c>
      <c r="B28110" s="13">
        <v>1913</v>
      </c>
      <c r="C28110" s="13">
        <v>2815387</v>
      </c>
    </row>
    <row r="28111" spans="1:3" ht="15.75" hidden="1" customHeight="1">
      <c r="A28111" s="13" t="s">
        <v>427</v>
      </c>
      <c r="B28111" s="13">
        <v>1914</v>
      </c>
      <c r="C28111" s="13">
        <v>2850406</v>
      </c>
    </row>
    <row r="28112" spans="1:3" ht="15.75" hidden="1" customHeight="1">
      <c r="A28112" s="13" t="s">
        <v>427</v>
      </c>
      <c r="B28112" s="13">
        <v>1915</v>
      </c>
      <c r="C28112" s="13">
        <v>2885805</v>
      </c>
    </row>
    <row r="28113" spans="1:3" ht="15.75" hidden="1" customHeight="1">
      <c r="A28113" s="13" t="s">
        <v>427</v>
      </c>
      <c r="B28113" s="13">
        <v>1916</v>
      </c>
      <c r="C28113" s="13">
        <v>2921588</v>
      </c>
    </row>
    <row r="28114" spans="1:3" ht="15.75" hidden="1" customHeight="1">
      <c r="A28114" s="13" t="s">
        <v>427</v>
      </c>
      <c r="B28114" s="13">
        <v>1917</v>
      </c>
      <c r="C28114" s="13">
        <v>2957759</v>
      </c>
    </row>
    <row r="28115" spans="1:3" ht="15.75" hidden="1" customHeight="1">
      <c r="A28115" s="13" t="s">
        <v>427</v>
      </c>
      <c r="B28115" s="13">
        <v>1918</v>
      </c>
      <c r="C28115" s="13">
        <v>2981422</v>
      </c>
    </row>
    <row r="28116" spans="1:3" ht="15.75" hidden="1" customHeight="1">
      <c r="A28116" s="13" t="s">
        <v>427</v>
      </c>
      <c r="B28116" s="13">
        <v>1919</v>
      </c>
      <c r="C28116" s="13">
        <v>3008908</v>
      </c>
    </row>
    <row r="28117" spans="1:3" ht="15.75" hidden="1" customHeight="1">
      <c r="A28117" s="13" t="s">
        <v>427</v>
      </c>
      <c r="B28117" s="13">
        <v>1920</v>
      </c>
      <c r="C28117" s="13">
        <v>3040300</v>
      </c>
    </row>
    <row r="28118" spans="1:3" ht="15.75" hidden="1" customHeight="1">
      <c r="A28118" s="13" t="s">
        <v>427</v>
      </c>
      <c r="B28118" s="13">
        <v>1921</v>
      </c>
      <c r="C28118" s="13">
        <v>3075681</v>
      </c>
    </row>
    <row r="28119" spans="1:3" ht="15.75" hidden="1" customHeight="1">
      <c r="A28119" s="13" t="s">
        <v>427</v>
      </c>
      <c r="B28119" s="13">
        <v>1922</v>
      </c>
      <c r="C28119" s="13">
        <v>3115134</v>
      </c>
    </row>
    <row r="28120" spans="1:3" ht="15.75" hidden="1" customHeight="1">
      <c r="A28120" s="13" t="s">
        <v>427</v>
      </c>
      <c r="B28120" s="13">
        <v>1923</v>
      </c>
      <c r="C28120" s="13">
        <v>3158746</v>
      </c>
    </row>
    <row r="28121" spans="1:3" ht="15.75" hidden="1" customHeight="1">
      <c r="A28121" s="13" t="s">
        <v>427</v>
      </c>
      <c r="B28121" s="13">
        <v>1924</v>
      </c>
      <c r="C28121" s="13">
        <v>3202968</v>
      </c>
    </row>
    <row r="28122" spans="1:3" ht="15.75" hidden="1" customHeight="1">
      <c r="A28122" s="13" t="s">
        <v>427</v>
      </c>
      <c r="B28122" s="13">
        <v>1925</v>
      </c>
      <c r="C28122" s="13">
        <v>3247810</v>
      </c>
    </row>
    <row r="28123" spans="1:3" ht="15.75" hidden="1" customHeight="1">
      <c r="A28123" s="13" t="s">
        <v>427</v>
      </c>
      <c r="B28123" s="13">
        <v>1926</v>
      </c>
      <c r="C28123" s="13">
        <v>3293279</v>
      </c>
    </row>
    <row r="28124" spans="1:3" ht="15.75" hidden="1" customHeight="1">
      <c r="A28124" s="13" t="s">
        <v>427</v>
      </c>
      <c r="B28124" s="13">
        <v>1927</v>
      </c>
      <c r="C28124" s="13">
        <v>3339385</v>
      </c>
    </row>
    <row r="28125" spans="1:3" ht="15.75" hidden="1" customHeight="1">
      <c r="A28125" s="13" t="s">
        <v>427</v>
      </c>
      <c r="B28125" s="13">
        <v>1928</v>
      </c>
      <c r="C28125" s="13">
        <v>3386136</v>
      </c>
    </row>
    <row r="28126" spans="1:3" ht="15.75" hidden="1" customHeight="1">
      <c r="A28126" s="13" t="s">
        <v>427</v>
      </c>
      <c r="B28126" s="13">
        <v>1929</v>
      </c>
      <c r="C28126" s="13">
        <v>3432846</v>
      </c>
    </row>
    <row r="28127" spans="1:3" ht="15.75" hidden="1" customHeight="1">
      <c r="A28127" s="13" t="s">
        <v>427</v>
      </c>
      <c r="B28127" s="13">
        <v>1930</v>
      </c>
      <c r="C28127" s="13">
        <v>3479504</v>
      </c>
    </row>
    <row r="28128" spans="1:3" ht="15.75" hidden="1" customHeight="1">
      <c r="A28128" s="13" t="s">
        <v>427</v>
      </c>
      <c r="B28128" s="13">
        <v>1931</v>
      </c>
      <c r="C28128" s="13">
        <v>3526102</v>
      </c>
    </row>
    <row r="28129" spans="1:3" ht="15.75" hidden="1" customHeight="1">
      <c r="A28129" s="13" t="s">
        <v>427</v>
      </c>
      <c r="B28129" s="13">
        <v>1932</v>
      </c>
      <c r="C28129" s="13">
        <v>3572627</v>
      </c>
    </row>
    <row r="28130" spans="1:3" ht="15.75" hidden="1" customHeight="1">
      <c r="A28130" s="13" t="s">
        <v>427</v>
      </c>
      <c r="B28130" s="13">
        <v>1933</v>
      </c>
      <c r="C28130" s="13">
        <v>3619072</v>
      </c>
    </row>
    <row r="28131" spans="1:3" ht="15.75" hidden="1" customHeight="1">
      <c r="A28131" s="13" t="s">
        <v>427</v>
      </c>
      <c r="B28131" s="13">
        <v>1934</v>
      </c>
      <c r="C28131" s="13">
        <v>3666119</v>
      </c>
    </row>
    <row r="28132" spans="1:3" ht="15.75" hidden="1" customHeight="1">
      <c r="A28132" s="13" t="s">
        <v>427</v>
      </c>
      <c r="B28132" s="13">
        <v>1935</v>
      </c>
      <c r="C28132" s="13">
        <v>3713779</v>
      </c>
    </row>
    <row r="28133" spans="1:3" ht="15.75" hidden="1" customHeight="1">
      <c r="A28133" s="13" t="s">
        <v>427</v>
      </c>
      <c r="B28133" s="13">
        <v>1936</v>
      </c>
      <c r="C28133" s="13">
        <v>3762058</v>
      </c>
    </row>
    <row r="28134" spans="1:3" ht="15.75" hidden="1" customHeight="1">
      <c r="A28134" s="13" t="s">
        <v>427</v>
      </c>
      <c r="B28134" s="13">
        <v>1937</v>
      </c>
      <c r="C28134" s="13">
        <v>3810965</v>
      </c>
    </row>
    <row r="28135" spans="1:3" ht="15.75" hidden="1" customHeight="1">
      <c r="A28135" s="13" t="s">
        <v>427</v>
      </c>
      <c r="B28135" s="13">
        <v>1938</v>
      </c>
      <c r="C28135" s="13">
        <v>3860507</v>
      </c>
    </row>
    <row r="28136" spans="1:3" ht="15.75" hidden="1" customHeight="1">
      <c r="A28136" s="13" t="s">
        <v>427</v>
      </c>
      <c r="B28136" s="13">
        <v>1939</v>
      </c>
      <c r="C28136" s="13">
        <v>3913863</v>
      </c>
    </row>
    <row r="28137" spans="1:3" ht="15.75" hidden="1" customHeight="1">
      <c r="A28137" s="13" t="s">
        <v>427</v>
      </c>
      <c r="B28137" s="13">
        <v>1940</v>
      </c>
      <c r="C28137" s="13">
        <v>3971134</v>
      </c>
    </row>
    <row r="28138" spans="1:3" ht="15.75" hidden="1" customHeight="1">
      <c r="A28138" s="13" t="s">
        <v>427</v>
      </c>
      <c r="B28138" s="13">
        <v>1941</v>
      </c>
      <c r="C28138" s="13">
        <v>4032428</v>
      </c>
    </row>
    <row r="28139" spans="1:3" ht="15.75" hidden="1" customHeight="1">
      <c r="A28139" s="13" t="s">
        <v>427</v>
      </c>
      <c r="B28139" s="13">
        <v>1942</v>
      </c>
      <c r="C28139" s="13">
        <v>4097851</v>
      </c>
    </row>
    <row r="28140" spans="1:3" ht="15.75" hidden="1" customHeight="1">
      <c r="A28140" s="13" t="s">
        <v>427</v>
      </c>
      <c r="B28140" s="13">
        <v>1943</v>
      </c>
      <c r="C28140" s="13">
        <v>4167514</v>
      </c>
    </row>
    <row r="28141" spans="1:3" ht="15.75" hidden="1" customHeight="1">
      <c r="A28141" s="13" t="s">
        <v>427</v>
      </c>
      <c r="B28141" s="13">
        <v>1944</v>
      </c>
      <c r="C28141" s="13">
        <v>4238362</v>
      </c>
    </row>
    <row r="28142" spans="1:3" ht="15.75" hidden="1" customHeight="1">
      <c r="A28142" s="13" t="s">
        <v>427</v>
      </c>
      <c r="B28142" s="13">
        <v>1945</v>
      </c>
      <c r="C28142" s="13">
        <v>4310414</v>
      </c>
    </row>
    <row r="28143" spans="1:3" ht="15.75" hidden="1" customHeight="1">
      <c r="A28143" s="13" t="s">
        <v>427</v>
      </c>
      <c r="B28143" s="13">
        <v>1946</v>
      </c>
      <c r="C28143" s="13">
        <v>4383691</v>
      </c>
    </row>
    <row r="28144" spans="1:3" ht="15.75" hidden="1" customHeight="1">
      <c r="A28144" s="13" t="s">
        <v>427</v>
      </c>
      <c r="B28144" s="13">
        <v>1947</v>
      </c>
      <c r="C28144" s="13">
        <v>4458214</v>
      </c>
    </row>
    <row r="28145" spans="1:4" ht="15.75" hidden="1" customHeight="1">
      <c r="A28145" s="13" t="s">
        <v>427</v>
      </c>
      <c r="B28145" s="13">
        <v>1948</v>
      </c>
      <c r="C28145" s="13">
        <v>4534004</v>
      </c>
    </row>
    <row r="28146" spans="1:4" ht="15.75" hidden="1" customHeight="1">
      <c r="A28146" s="13" t="s">
        <v>427</v>
      </c>
      <c r="B28146" s="13">
        <v>1949</v>
      </c>
      <c r="C28146" s="13">
        <v>4612876</v>
      </c>
    </row>
    <row r="28147" spans="1:4" ht="15.75" hidden="1" customHeight="1">
      <c r="A28147" s="13" t="s">
        <v>427</v>
      </c>
      <c r="B28147" s="13">
        <v>1950</v>
      </c>
      <c r="C28147" s="13">
        <v>4694920</v>
      </c>
    </row>
    <row r="28148" spans="1:4" ht="15.75" hidden="1" customHeight="1">
      <c r="A28148" s="13" t="s">
        <v>427</v>
      </c>
      <c r="B28148" s="13">
        <v>1951</v>
      </c>
      <c r="C28148" s="13">
        <v>4760165</v>
      </c>
    </row>
    <row r="28149" spans="1:4" ht="15.75" hidden="1" customHeight="1">
      <c r="A28149" s="13" t="s">
        <v>427</v>
      </c>
      <c r="B28149" s="13">
        <v>1952</v>
      </c>
      <c r="C28149" s="13">
        <v>4824835</v>
      </c>
    </row>
    <row r="28150" spans="1:4" ht="15.75" hidden="1" customHeight="1">
      <c r="A28150" s="13" t="s">
        <v>427</v>
      </c>
      <c r="B28150" s="13">
        <v>1953</v>
      </c>
      <c r="C28150" s="13">
        <v>4888112</v>
      </c>
    </row>
    <row r="28151" spans="1:4" ht="15.75" hidden="1" customHeight="1">
      <c r="A28151" s="13" t="s">
        <v>427</v>
      </c>
      <c r="B28151" s="13">
        <v>1954</v>
      </c>
      <c r="C28151" s="13">
        <v>4950995</v>
      </c>
    </row>
    <row r="28152" spans="1:4" ht="15.75" hidden="1" customHeight="1">
      <c r="A28152" s="13" t="s">
        <v>427</v>
      </c>
      <c r="B28152" s="13">
        <v>1955</v>
      </c>
      <c r="C28152" s="13">
        <v>5014683</v>
      </c>
    </row>
    <row r="28153" spans="1:4" ht="15.75" hidden="1" customHeight="1">
      <c r="A28153" s="13" t="s">
        <v>427</v>
      </c>
      <c r="B28153" s="13">
        <v>1956</v>
      </c>
      <c r="C28153" s="13">
        <v>5079263</v>
      </c>
    </row>
    <row r="28154" spans="1:4" ht="15.75" hidden="1" customHeight="1">
      <c r="A28154" s="13" t="s">
        <v>427</v>
      </c>
      <c r="B28154" s="13">
        <v>1957</v>
      </c>
      <c r="C28154" s="13">
        <v>5144680</v>
      </c>
    </row>
    <row r="28155" spans="1:4" ht="15.75" hidden="1" customHeight="1">
      <c r="A28155" s="13" t="s">
        <v>427</v>
      </c>
      <c r="B28155" s="13">
        <v>1958</v>
      </c>
      <c r="C28155" s="13">
        <v>5208918</v>
      </c>
    </row>
    <row r="28156" spans="1:4" ht="15.75" hidden="1" customHeight="1">
      <c r="A28156" s="13" t="s">
        <v>427</v>
      </c>
      <c r="B28156" s="13">
        <v>1959</v>
      </c>
      <c r="C28156" s="13">
        <v>5275378</v>
      </c>
      <c r="D28156" s="13">
        <v>4.8000000000000001E-2</v>
      </c>
    </row>
    <row r="28157" spans="1:4" ht="15.75" hidden="1" customHeight="1">
      <c r="A28157" s="13" t="s">
        <v>427</v>
      </c>
      <c r="B28157" s="13">
        <v>1960</v>
      </c>
      <c r="C28157" s="13">
        <v>5346797</v>
      </c>
      <c r="D28157" s="13">
        <v>0.121</v>
      </c>
    </row>
    <row r="28158" spans="1:4" ht="15.75" hidden="1" customHeight="1">
      <c r="A28158" s="13" t="s">
        <v>427</v>
      </c>
      <c r="B28158" s="13">
        <v>1961</v>
      </c>
      <c r="C28158" s="13">
        <v>5420248</v>
      </c>
      <c r="D28158" s="13">
        <v>0.11700000000000001</v>
      </c>
    </row>
    <row r="28159" spans="1:4" ht="15.75" hidden="1" customHeight="1">
      <c r="A28159" s="13" t="s">
        <v>427</v>
      </c>
      <c r="B28159" s="13">
        <v>1962</v>
      </c>
      <c r="C28159" s="13">
        <v>5494850</v>
      </c>
      <c r="D28159" s="13">
        <v>0.13900000000000001</v>
      </c>
    </row>
    <row r="28160" spans="1:4" ht="15.75" hidden="1" customHeight="1">
      <c r="A28160" s="13" t="s">
        <v>427</v>
      </c>
      <c r="B28160" s="13">
        <v>1963</v>
      </c>
      <c r="C28160" s="13">
        <v>5570468</v>
      </c>
      <c r="D28160" s="13">
        <v>0.17599999999999999</v>
      </c>
    </row>
    <row r="28161" spans="1:4" ht="15.75" hidden="1" customHeight="1">
      <c r="A28161" s="13" t="s">
        <v>427</v>
      </c>
      <c r="B28161" s="13">
        <v>1964</v>
      </c>
      <c r="C28161" s="13">
        <v>5647381</v>
      </c>
      <c r="D28161" s="13">
        <v>0.17599999999999999</v>
      </c>
    </row>
    <row r="28162" spans="1:4" ht="15.75" hidden="1" customHeight="1">
      <c r="A28162" s="13" t="s">
        <v>427</v>
      </c>
      <c r="B28162" s="13">
        <v>1965</v>
      </c>
      <c r="C28162" s="13">
        <v>5726385</v>
      </c>
      <c r="D28162" s="13">
        <v>0.19800000000000001</v>
      </c>
    </row>
    <row r="28163" spans="1:4" ht="15.75" hidden="1" customHeight="1">
      <c r="A28163" s="13" t="s">
        <v>427</v>
      </c>
      <c r="B28163" s="13">
        <v>1966</v>
      </c>
      <c r="C28163" s="13">
        <v>5806572</v>
      </c>
      <c r="D28163" s="13">
        <v>0.191</v>
      </c>
    </row>
    <row r="28164" spans="1:4" ht="15.75" hidden="1" customHeight="1">
      <c r="A28164" s="13" t="s">
        <v>427</v>
      </c>
      <c r="B28164" s="13">
        <v>1967</v>
      </c>
      <c r="C28164" s="13">
        <v>5888494</v>
      </c>
      <c r="D28164" s="13">
        <v>0.224</v>
      </c>
    </row>
    <row r="28165" spans="1:4" ht="15.75" hidden="1" customHeight="1">
      <c r="A28165" s="13" t="s">
        <v>427</v>
      </c>
      <c r="B28165" s="13">
        <v>1968</v>
      </c>
      <c r="C28165" s="13">
        <v>5973764</v>
      </c>
      <c r="D28165" s="13">
        <v>0.19800000000000001</v>
      </c>
    </row>
    <row r="28166" spans="1:4" ht="15.75" hidden="1" customHeight="1">
      <c r="A28166" s="13" t="s">
        <v>427</v>
      </c>
      <c r="B28166" s="13">
        <v>1969</v>
      </c>
      <c r="C28166" s="13">
        <v>6061765</v>
      </c>
      <c r="D28166" s="13">
        <v>0.161</v>
      </c>
    </row>
    <row r="28167" spans="1:4" ht="15.75" hidden="1" customHeight="1">
      <c r="A28167" s="13" t="s">
        <v>427</v>
      </c>
      <c r="B28167" s="13">
        <v>1970</v>
      </c>
      <c r="C28167" s="13">
        <v>6153586</v>
      </c>
      <c r="D28167" s="13">
        <v>0.20200000000000001</v>
      </c>
    </row>
    <row r="28168" spans="1:4" ht="15.75" hidden="1" customHeight="1">
      <c r="A28168" s="13" t="s">
        <v>427</v>
      </c>
      <c r="B28168" s="13">
        <v>1971</v>
      </c>
      <c r="C28168" s="13">
        <v>6247884</v>
      </c>
      <c r="D28168" s="13">
        <v>0.22700000000000001</v>
      </c>
    </row>
    <row r="28169" spans="1:4" ht="15.75" hidden="1" customHeight="1">
      <c r="A28169" s="13" t="s">
        <v>427</v>
      </c>
      <c r="B28169" s="13">
        <v>1972</v>
      </c>
      <c r="C28169" s="13">
        <v>6347159</v>
      </c>
      <c r="D28169" s="13">
        <v>0.245</v>
      </c>
    </row>
    <row r="28170" spans="1:4" ht="15.75" hidden="1" customHeight="1">
      <c r="A28170" s="13" t="s">
        <v>427</v>
      </c>
      <c r="B28170" s="13">
        <v>1973</v>
      </c>
      <c r="C28170" s="13">
        <v>6455258</v>
      </c>
      <c r="D28170" s="13">
        <v>0.26700000000000002</v>
      </c>
    </row>
    <row r="28171" spans="1:4" ht="15.75" hidden="1" customHeight="1">
      <c r="A28171" s="13" t="s">
        <v>427</v>
      </c>
      <c r="B28171" s="13">
        <v>1974</v>
      </c>
      <c r="C28171" s="13">
        <v>6569275</v>
      </c>
      <c r="D28171" s="13">
        <v>0.30399999999999999</v>
      </c>
    </row>
    <row r="28172" spans="1:4" ht="15.75" hidden="1" customHeight="1">
      <c r="A28172" s="13" t="s">
        <v>427</v>
      </c>
      <c r="B28172" s="13">
        <v>1975</v>
      </c>
      <c r="C28172" s="13">
        <v>6687296</v>
      </c>
      <c r="D28172" s="13">
        <v>0.34100000000000003</v>
      </c>
    </row>
    <row r="28173" spans="1:4" ht="15.75" hidden="1" customHeight="1">
      <c r="A28173" s="13" t="s">
        <v>427</v>
      </c>
      <c r="B28173" s="13">
        <v>1976</v>
      </c>
      <c r="C28173" s="13">
        <v>6807651</v>
      </c>
      <c r="D28173" s="13">
        <v>0.34</v>
      </c>
    </row>
    <row r="28174" spans="1:4" ht="15.75" hidden="1" customHeight="1">
      <c r="A28174" s="13" t="s">
        <v>427</v>
      </c>
      <c r="B28174" s="13">
        <v>1977</v>
      </c>
      <c r="C28174" s="13">
        <v>6935341</v>
      </c>
      <c r="D28174" s="13">
        <v>0.41299999999999998</v>
      </c>
    </row>
    <row r="28175" spans="1:4" ht="15.75" hidden="1" customHeight="1">
      <c r="A28175" s="13" t="s">
        <v>427</v>
      </c>
      <c r="B28175" s="13">
        <v>1978</v>
      </c>
      <c r="C28175" s="13">
        <v>7072941</v>
      </c>
      <c r="D28175" s="13">
        <v>0.39500000000000002</v>
      </c>
    </row>
    <row r="28176" spans="1:4" ht="15.75" hidden="1" customHeight="1">
      <c r="A28176" s="13" t="s">
        <v>427</v>
      </c>
      <c r="B28176" s="13">
        <v>1979</v>
      </c>
      <c r="C28176" s="13">
        <v>7218082</v>
      </c>
      <c r="D28176" s="13">
        <v>0.42799999999999999</v>
      </c>
    </row>
    <row r="28177" spans="1:4" ht="15.75" hidden="1" customHeight="1">
      <c r="A28177" s="13" t="s">
        <v>427</v>
      </c>
      <c r="B28177" s="13">
        <v>1980</v>
      </c>
      <c r="C28177" s="13">
        <v>7372590</v>
      </c>
      <c r="D28177" s="13">
        <v>0.39100000000000001</v>
      </c>
    </row>
    <row r="28178" spans="1:4" ht="15.75" hidden="1" customHeight="1">
      <c r="A28178" s="13" t="s">
        <v>427</v>
      </c>
      <c r="B28178" s="13">
        <v>1981</v>
      </c>
      <c r="C28178" s="13">
        <v>7532866</v>
      </c>
      <c r="D28178" s="13">
        <v>0.39500000000000002</v>
      </c>
    </row>
    <row r="28179" spans="1:4" ht="15.75" hidden="1" customHeight="1">
      <c r="A28179" s="13" t="s">
        <v>427</v>
      </c>
      <c r="B28179" s="13">
        <v>1982</v>
      </c>
      <c r="C28179" s="13">
        <v>7696350</v>
      </c>
      <c r="D28179" s="13">
        <v>0.36499999999999999</v>
      </c>
    </row>
    <row r="28180" spans="1:4" ht="15.75" hidden="1" customHeight="1">
      <c r="A28180" s="13" t="s">
        <v>427</v>
      </c>
      <c r="B28180" s="13">
        <v>1983</v>
      </c>
      <c r="C28180" s="13">
        <v>7863941</v>
      </c>
      <c r="D28180" s="13">
        <v>0.41699999999999998</v>
      </c>
    </row>
    <row r="28181" spans="1:4" ht="15.75" hidden="1" customHeight="1">
      <c r="A28181" s="13" t="s">
        <v>427</v>
      </c>
      <c r="B28181" s="13">
        <v>1984</v>
      </c>
      <c r="C28181" s="13">
        <v>8030108</v>
      </c>
      <c r="D28181" s="13">
        <v>0.435</v>
      </c>
    </row>
    <row r="28182" spans="1:4" ht="15.75" hidden="1" customHeight="1">
      <c r="A28182" s="13" t="s">
        <v>427</v>
      </c>
      <c r="B28182" s="13">
        <v>1985</v>
      </c>
      <c r="C28182" s="13">
        <v>8187658</v>
      </c>
      <c r="D28182" s="13">
        <v>0.40500000000000003</v>
      </c>
    </row>
    <row r="28183" spans="1:4" ht="15.75" hidden="1" customHeight="1">
      <c r="A28183" s="13" t="s">
        <v>427</v>
      </c>
      <c r="B28183" s="13">
        <v>1986</v>
      </c>
      <c r="C28183" s="13">
        <v>8334593</v>
      </c>
      <c r="D28183" s="13">
        <v>0.38</v>
      </c>
    </row>
    <row r="28184" spans="1:4" ht="15.75" hidden="1" customHeight="1">
      <c r="A28184" s="13" t="s">
        <v>427</v>
      </c>
      <c r="B28184" s="13">
        <v>1987</v>
      </c>
      <c r="C28184" s="13">
        <v>8474335</v>
      </c>
      <c r="D28184" s="13">
        <v>0.35799999999999998</v>
      </c>
    </row>
    <row r="28185" spans="1:4" ht="15.75" hidden="1" customHeight="1">
      <c r="A28185" s="13" t="s">
        <v>427</v>
      </c>
      <c r="B28185" s="13">
        <v>1988</v>
      </c>
      <c r="C28185" s="13">
        <v>8617480</v>
      </c>
      <c r="D28185" s="13">
        <v>0.38300000000000001</v>
      </c>
    </row>
    <row r="28186" spans="1:4" ht="15.75" hidden="1" customHeight="1">
      <c r="A28186" s="13" t="s">
        <v>427</v>
      </c>
      <c r="B28186" s="13">
        <v>1989</v>
      </c>
      <c r="C28186" s="13">
        <v>8774126</v>
      </c>
      <c r="D28186" s="13">
        <v>0.41599999999999998</v>
      </c>
    </row>
    <row r="28187" spans="1:4" ht="15.75" hidden="1" customHeight="1">
      <c r="A28187" s="13" t="s">
        <v>427</v>
      </c>
      <c r="B28187" s="13">
        <v>1990</v>
      </c>
      <c r="C28187" s="13">
        <v>8945030</v>
      </c>
      <c r="D28187" s="13">
        <v>0.42199999999999999</v>
      </c>
    </row>
    <row r="28188" spans="1:4" ht="15.75" hidden="1" customHeight="1">
      <c r="A28188" s="13" t="s">
        <v>427</v>
      </c>
      <c r="B28188" s="13">
        <v>1991</v>
      </c>
      <c r="C28188" s="13">
        <v>9123965</v>
      </c>
      <c r="D28188" s="13">
        <v>0.42599999999999999</v>
      </c>
    </row>
    <row r="28189" spans="1:4" ht="15.75" hidden="1" customHeight="1">
      <c r="A28189" s="13" t="s">
        <v>427</v>
      </c>
      <c r="B28189" s="13">
        <v>1992</v>
      </c>
      <c r="C28189" s="13">
        <v>9310571</v>
      </c>
      <c r="D28189" s="13">
        <v>0.46300000000000002</v>
      </c>
    </row>
    <row r="28190" spans="1:4" ht="15.75" hidden="1" customHeight="1">
      <c r="A28190" s="13" t="s">
        <v>427</v>
      </c>
      <c r="B28190" s="13">
        <v>1993</v>
      </c>
      <c r="C28190" s="13">
        <v>9506515</v>
      </c>
      <c r="D28190" s="13">
        <v>0.503</v>
      </c>
    </row>
    <row r="28191" spans="1:4" ht="15.75" hidden="1" customHeight="1">
      <c r="A28191" s="13" t="s">
        <v>427</v>
      </c>
      <c r="B28191" s="13">
        <v>1994</v>
      </c>
      <c r="C28191" s="13">
        <v>9711802</v>
      </c>
      <c r="D28191" s="13">
        <v>0.54800000000000004</v>
      </c>
    </row>
    <row r="28192" spans="1:4" ht="15.75" hidden="1" customHeight="1">
      <c r="A28192" s="13" t="s">
        <v>427</v>
      </c>
      <c r="B28192" s="13">
        <v>1995</v>
      </c>
      <c r="C28192" s="13">
        <v>9921096</v>
      </c>
      <c r="D28192" s="13">
        <v>0.59499999999999997</v>
      </c>
    </row>
    <row r="28193" spans="1:4" ht="15.75" hidden="1" customHeight="1">
      <c r="A28193" s="13" t="s">
        <v>427</v>
      </c>
      <c r="B28193" s="13">
        <v>1996</v>
      </c>
      <c r="C28193" s="13">
        <v>10131913</v>
      </c>
      <c r="D28193" s="13">
        <v>0.64600000000000002</v>
      </c>
    </row>
    <row r="28194" spans="1:4" ht="15.75" hidden="1" customHeight="1">
      <c r="A28194" s="13" t="s">
        <v>427</v>
      </c>
      <c r="B28194" s="13">
        <v>1997</v>
      </c>
      <c r="C28194" s="13">
        <v>10359310</v>
      </c>
      <c r="D28194" s="13">
        <v>0.72699999999999998</v>
      </c>
    </row>
    <row r="28195" spans="1:4" ht="15.75" hidden="1" customHeight="1">
      <c r="A28195" s="13" t="s">
        <v>427</v>
      </c>
      <c r="B28195" s="13">
        <v>1998</v>
      </c>
      <c r="C28195" s="13">
        <v>10620471</v>
      </c>
      <c r="D28195" s="13">
        <v>0.93400000000000005</v>
      </c>
    </row>
    <row r="28196" spans="1:4" ht="15.75" hidden="1" customHeight="1">
      <c r="A28196" s="13" t="s">
        <v>427</v>
      </c>
      <c r="B28196" s="13">
        <v>1999</v>
      </c>
      <c r="C28196" s="13">
        <v>10916998</v>
      </c>
      <c r="D28196" s="13">
        <v>0.97099999999999997</v>
      </c>
    </row>
    <row r="28197" spans="1:4" ht="15.75" hidden="1" customHeight="1">
      <c r="A28197" s="13" t="s">
        <v>427</v>
      </c>
      <c r="B28197" s="13">
        <v>2000</v>
      </c>
      <c r="C28197" s="13">
        <v>11239103</v>
      </c>
      <c r="D28197" s="13">
        <v>1.0660000000000001</v>
      </c>
    </row>
    <row r="28198" spans="1:4" ht="15.75" hidden="1" customHeight="1">
      <c r="A28198" s="13" t="s">
        <v>427</v>
      </c>
      <c r="B28198" s="13">
        <v>2001</v>
      </c>
      <c r="C28198" s="13">
        <v>11583825</v>
      </c>
      <c r="D28198" s="13">
        <v>1.161</v>
      </c>
    </row>
    <row r="28199" spans="1:4" ht="15.75" hidden="1" customHeight="1">
      <c r="A28199" s="13" t="s">
        <v>427</v>
      </c>
      <c r="B28199" s="13">
        <v>2002</v>
      </c>
      <c r="C28199" s="13">
        <v>11952660</v>
      </c>
      <c r="D28199" s="13">
        <v>1.2090000000000001</v>
      </c>
    </row>
    <row r="28200" spans="1:4" ht="15.75" hidden="1" customHeight="1">
      <c r="A28200" s="13" t="s">
        <v>427</v>
      </c>
      <c r="B28200" s="13">
        <v>2003</v>
      </c>
      <c r="C28200" s="13">
        <v>12342167</v>
      </c>
      <c r="D28200" s="13">
        <v>1.246</v>
      </c>
    </row>
    <row r="28201" spans="1:4" ht="15.75" hidden="1" customHeight="1">
      <c r="A28201" s="13" t="s">
        <v>427</v>
      </c>
      <c r="B28201" s="13">
        <v>2004</v>
      </c>
      <c r="C28201" s="13">
        <v>12751997</v>
      </c>
      <c r="D28201" s="13">
        <v>1.407</v>
      </c>
    </row>
    <row r="28202" spans="1:4" ht="15.75" hidden="1" customHeight="1">
      <c r="A28202" s="13" t="s">
        <v>427</v>
      </c>
      <c r="B28202" s="13">
        <v>2005</v>
      </c>
      <c r="C28202" s="13">
        <v>13180556</v>
      </c>
      <c r="D28202" s="13">
        <v>1.4550000000000001</v>
      </c>
    </row>
    <row r="28203" spans="1:4" ht="15.75" hidden="1" customHeight="1">
      <c r="A28203" s="13" t="s">
        <v>427</v>
      </c>
      <c r="B28203" s="13">
        <v>2006</v>
      </c>
      <c r="C28203" s="13">
        <v>13623541</v>
      </c>
      <c r="D28203" s="13">
        <v>1.5349999999999999</v>
      </c>
    </row>
    <row r="28204" spans="1:4" ht="15.75" hidden="1" customHeight="1">
      <c r="A28204" s="13" t="s">
        <v>427</v>
      </c>
      <c r="B28204" s="13">
        <v>2007</v>
      </c>
      <c r="C28204" s="13">
        <v>14080916</v>
      </c>
      <c r="D28204" s="13">
        <v>1.788</v>
      </c>
    </row>
    <row r="28205" spans="1:4" ht="15.75" hidden="1" customHeight="1">
      <c r="A28205" s="13" t="s">
        <v>427</v>
      </c>
      <c r="B28205" s="13">
        <v>2008</v>
      </c>
      <c r="C28205" s="13">
        <v>14551122</v>
      </c>
      <c r="D28205" s="13">
        <v>1.9570000000000001</v>
      </c>
    </row>
    <row r="28206" spans="1:4" ht="15.75" hidden="1" customHeight="1">
      <c r="A28206" s="13" t="s">
        <v>427</v>
      </c>
      <c r="B28206" s="13">
        <v>2009</v>
      </c>
      <c r="C28206" s="13">
        <v>15032645</v>
      </c>
      <c r="D28206" s="13">
        <v>1.887</v>
      </c>
    </row>
    <row r="28207" spans="1:4" ht="15.75" hidden="1" customHeight="1">
      <c r="A28207" s="13" t="s">
        <v>427</v>
      </c>
      <c r="B28207" s="13">
        <v>2010</v>
      </c>
      <c r="C28207" s="13">
        <v>15529183</v>
      </c>
      <c r="D28207" s="13">
        <v>2.0880000000000001</v>
      </c>
    </row>
    <row r="28208" spans="1:4" ht="15.75" hidden="1" customHeight="1">
      <c r="A28208" s="13" t="s">
        <v>427</v>
      </c>
      <c r="B28208" s="13">
        <v>2011</v>
      </c>
      <c r="C28208" s="13">
        <v>16039734</v>
      </c>
      <c r="D28208" s="13">
        <v>2.2789999999999999</v>
      </c>
    </row>
    <row r="28209" spans="1:4" ht="15.75" hidden="1" customHeight="1">
      <c r="A28209" s="13" t="s">
        <v>427</v>
      </c>
      <c r="B28209" s="13">
        <v>2012</v>
      </c>
      <c r="C28209" s="13">
        <v>16514689</v>
      </c>
      <c r="D28209" s="13">
        <v>2.4369999999999998</v>
      </c>
    </row>
    <row r="28210" spans="1:4" ht="15.75" hidden="1" customHeight="1">
      <c r="A28210" s="13" t="s">
        <v>427</v>
      </c>
      <c r="B28210" s="13">
        <v>2013</v>
      </c>
      <c r="C28210" s="13">
        <v>17004038</v>
      </c>
      <c r="D28210" s="13">
        <v>2.7429999999999999</v>
      </c>
    </row>
    <row r="28211" spans="1:4" ht="15.75" hidden="1" customHeight="1">
      <c r="A28211" s="13" t="s">
        <v>427</v>
      </c>
      <c r="B28211" s="13">
        <v>2014</v>
      </c>
      <c r="C28211" s="13">
        <v>17551824</v>
      </c>
      <c r="D28211" s="13">
        <v>3.0990000000000002</v>
      </c>
    </row>
    <row r="28212" spans="1:4" ht="15.75" hidden="1" customHeight="1">
      <c r="A28212" s="13" t="s">
        <v>427</v>
      </c>
      <c r="B28212" s="13">
        <v>2015</v>
      </c>
      <c r="C28212" s="13">
        <v>18112910</v>
      </c>
      <c r="D28212" s="13">
        <v>3.2709999999999999</v>
      </c>
    </row>
    <row r="28213" spans="1:4" ht="15.75" hidden="1" customHeight="1">
      <c r="A28213" s="13" t="s">
        <v>427</v>
      </c>
      <c r="B28213" s="13">
        <v>2016</v>
      </c>
      <c r="C28213" s="13">
        <v>18700108</v>
      </c>
      <c r="D28213" s="13">
        <v>3.3370000000000002</v>
      </c>
    </row>
    <row r="28214" spans="1:4" ht="15.75" hidden="1" customHeight="1">
      <c r="A28214" s="13" t="s">
        <v>427</v>
      </c>
      <c r="B28214" s="13">
        <v>2017</v>
      </c>
      <c r="C28214" s="13">
        <v>19311356</v>
      </c>
      <c r="D28214" s="13">
        <v>3.55</v>
      </c>
    </row>
    <row r="28215" spans="1:4" ht="15.75" hidden="1" customHeight="1">
      <c r="A28215" s="13" t="s">
        <v>427</v>
      </c>
      <c r="B28215" s="13">
        <v>2018</v>
      </c>
      <c r="C28215" s="13">
        <v>19934304</v>
      </c>
      <c r="D28215" s="13">
        <v>3.6749999999999998</v>
      </c>
    </row>
    <row r="28216" spans="1:4" ht="15.75" hidden="1" customHeight="1">
      <c r="A28216" s="13" t="s">
        <v>427</v>
      </c>
      <c r="B28216" s="13">
        <v>2019</v>
      </c>
      <c r="C28216" s="13">
        <v>20567430</v>
      </c>
      <c r="D28216" s="13">
        <v>3.8540000000000001</v>
      </c>
    </row>
    <row r="28217" spans="1:4" ht="15.75" hidden="1" customHeight="1">
      <c r="A28217" s="13" t="s">
        <v>427</v>
      </c>
      <c r="B28217" s="13">
        <v>2020</v>
      </c>
      <c r="C28217" s="13">
        <v>21224042</v>
      </c>
      <c r="D28217" s="13">
        <v>3.9279999999999999</v>
      </c>
    </row>
    <row r="28218" spans="1:4" ht="15.75" hidden="1" customHeight="1">
      <c r="A28218" s="13" t="s">
        <v>427</v>
      </c>
      <c r="B28218" s="13">
        <v>2021</v>
      </c>
      <c r="C28218" s="13">
        <v>21904990</v>
      </c>
      <c r="D28218" s="13">
        <v>4.17</v>
      </c>
    </row>
    <row r="28219" spans="1:4" ht="15.75" hidden="1" customHeight="1">
      <c r="A28219" s="13" t="s">
        <v>284</v>
      </c>
      <c r="B28219" s="13">
        <v>1850</v>
      </c>
      <c r="C28219" s="13">
        <v>160270</v>
      </c>
    </row>
    <row r="28220" spans="1:4" ht="15.75" hidden="1" customHeight="1">
      <c r="A28220" s="13" t="s">
        <v>284</v>
      </c>
      <c r="B28220" s="13">
        <v>1851</v>
      </c>
      <c r="C28220" s="13">
        <v>161084</v>
      </c>
    </row>
    <row r="28221" spans="1:4" ht="15.75" hidden="1" customHeight="1">
      <c r="A28221" s="13" t="s">
        <v>284</v>
      </c>
      <c r="B28221" s="13">
        <v>1852</v>
      </c>
      <c r="C28221" s="13">
        <v>161901</v>
      </c>
    </row>
    <row r="28222" spans="1:4" ht="15.75" hidden="1" customHeight="1">
      <c r="A28222" s="13" t="s">
        <v>284</v>
      </c>
      <c r="B28222" s="13">
        <v>1853</v>
      </c>
      <c r="C28222" s="13">
        <v>162723</v>
      </c>
    </row>
    <row r="28223" spans="1:4" ht="15.75" hidden="1" customHeight="1">
      <c r="A28223" s="13" t="s">
        <v>284</v>
      </c>
      <c r="B28223" s="13">
        <v>1854</v>
      </c>
      <c r="C28223" s="13">
        <v>163548</v>
      </c>
    </row>
    <row r="28224" spans="1:4" ht="15.75" hidden="1" customHeight="1">
      <c r="A28224" s="13" t="s">
        <v>284</v>
      </c>
      <c r="B28224" s="13">
        <v>1855</v>
      </c>
      <c r="C28224" s="13">
        <v>164378</v>
      </c>
    </row>
    <row r="28225" spans="1:3" ht="15.75" hidden="1" customHeight="1">
      <c r="A28225" s="13" t="s">
        <v>284</v>
      </c>
      <c r="B28225" s="13">
        <v>1856</v>
      </c>
      <c r="C28225" s="13">
        <v>165211</v>
      </c>
    </row>
    <row r="28226" spans="1:3" ht="15.75" hidden="1" customHeight="1">
      <c r="A28226" s="13" t="s">
        <v>284</v>
      </c>
      <c r="B28226" s="13">
        <v>1857</v>
      </c>
      <c r="C28226" s="13">
        <v>166049</v>
      </c>
    </row>
    <row r="28227" spans="1:3" ht="15.75" hidden="1" customHeight="1">
      <c r="A28227" s="13" t="s">
        <v>284</v>
      </c>
      <c r="B28227" s="13">
        <v>1858</v>
      </c>
      <c r="C28227" s="13">
        <v>166891</v>
      </c>
    </row>
    <row r="28228" spans="1:3" ht="15.75" hidden="1" customHeight="1">
      <c r="A28228" s="13" t="s">
        <v>284</v>
      </c>
      <c r="B28228" s="13">
        <v>1859</v>
      </c>
      <c r="C28228" s="13">
        <v>167737</v>
      </c>
    </row>
    <row r="28229" spans="1:3" ht="15.75" hidden="1" customHeight="1">
      <c r="A28229" s="13" t="s">
        <v>284</v>
      </c>
      <c r="B28229" s="13">
        <v>1860</v>
      </c>
      <c r="C28229" s="13">
        <v>168587</v>
      </c>
    </row>
    <row r="28230" spans="1:3" ht="15.75" hidden="1" customHeight="1">
      <c r="A28230" s="13" t="s">
        <v>284</v>
      </c>
      <c r="B28230" s="13">
        <v>1861</v>
      </c>
      <c r="C28230" s="13">
        <v>169442</v>
      </c>
    </row>
    <row r="28231" spans="1:3" ht="15.75" hidden="1" customHeight="1">
      <c r="A28231" s="13" t="s">
        <v>284</v>
      </c>
      <c r="B28231" s="13">
        <v>1862</v>
      </c>
      <c r="C28231" s="13">
        <v>170300</v>
      </c>
    </row>
    <row r="28232" spans="1:3" ht="15.75" hidden="1" customHeight="1">
      <c r="A28232" s="13" t="s">
        <v>284</v>
      </c>
      <c r="B28232" s="13">
        <v>1863</v>
      </c>
      <c r="C28232" s="13">
        <v>171163</v>
      </c>
    </row>
    <row r="28233" spans="1:3" ht="15.75" hidden="1" customHeight="1">
      <c r="A28233" s="13" t="s">
        <v>284</v>
      </c>
      <c r="B28233" s="13">
        <v>1864</v>
      </c>
      <c r="C28233" s="13">
        <v>172030</v>
      </c>
    </row>
    <row r="28234" spans="1:3" ht="15.75" hidden="1" customHeight="1">
      <c r="A28234" s="13" t="s">
        <v>284</v>
      </c>
      <c r="B28234" s="13">
        <v>1865</v>
      </c>
      <c r="C28234" s="13">
        <v>172901</v>
      </c>
    </row>
    <row r="28235" spans="1:3" ht="15.75" hidden="1" customHeight="1">
      <c r="A28235" s="13" t="s">
        <v>284</v>
      </c>
      <c r="B28235" s="13">
        <v>1866</v>
      </c>
      <c r="C28235" s="13">
        <v>173777</v>
      </c>
    </row>
    <row r="28236" spans="1:3" ht="15.75" hidden="1" customHeight="1">
      <c r="A28236" s="13" t="s">
        <v>284</v>
      </c>
      <c r="B28236" s="13">
        <v>1867</v>
      </c>
      <c r="C28236" s="13">
        <v>174656</v>
      </c>
    </row>
    <row r="28237" spans="1:3" ht="15.75" hidden="1" customHeight="1">
      <c r="A28237" s="13" t="s">
        <v>284</v>
      </c>
      <c r="B28237" s="13">
        <v>1868</v>
      </c>
      <c r="C28237" s="13">
        <v>175541</v>
      </c>
    </row>
    <row r="28238" spans="1:3" ht="15.75" hidden="1" customHeight="1">
      <c r="A28238" s="13" t="s">
        <v>284</v>
      </c>
      <c r="B28238" s="13">
        <v>1869</v>
      </c>
      <c r="C28238" s="13">
        <v>176429</v>
      </c>
    </row>
    <row r="28239" spans="1:3" ht="15.75" hidden="1" customHeight="1">
      <c r="A28239" s="13" t="s">
        <v>284</v>
      </c>
      <c r="B28239" s="13">
        <v>1870</v>
      </c>
      <c r="C28239" s="13">
        <v>177322</v>
      </c>
    </row>
    <row r="28240" spans="1:3" ht="15.75" hidden="1" customHeight="1">
      <c r="A28240" s="13" t="s">
        <v>284</v>
      </c>
      <c r="B28240" s="13">
        <v>1871</v>
      </c>
      <c r="C28240" s="13">
        <v>178219</v>
      </c>
    </row>
    <row r="28241" spans="1:3" ht="15.75" hidden="1" customHeight="1">
      <c r="A28241" s="13" t="s">
        <v>284</v>
      </c>
      <c r="B28241" s="13">
        <v>1872</v>
      </c>
      <c r="C28241" s="13">
        <v>179121</v>
      </c>
    </row>
    <row r="28242" spans="1:3" ht="15.75" hidden="1" customHeight="1">
      <c r="A28242" s="13" t="s">
        <v>284</v>
      </c>
      <c r="B28242" s="13">
        <v>1873</v>
      </c>
      <c r="C28242" s="13">
        <v>180027</v>
      </c>
    </row>
    <row r="28243" spans="1:3" ht="15.75" hidden="1" customHeight="1">
      <c r="A28243" s="13" t="s">
        <v>284</v>
      </c>
      <c r="B28243" s="13">
        <v>1874</v>
      </c>
      <c r="C28243" s="13">
        <v>180937</v>
      </c>
    </row>
    <row r="28244" spans="1:3" ht="15.75" hidden="1" customHeight="1">
      <c r="A28244" s="13" t="s">
        <v>284</v>
      </c>
      <c r="B28244" s="13">
        <v>1875</v>
      </c>
      <c r="C28244" s="13">
        <v>181852</v>
      </c>
    </row>
    <row r="28245" spans="1:3" ht="15.75" hidden="1" customHeight="1">
      <c r="A28245" s="13" t="s">
        <v>284</v>
      </c>
      <c r="B28245" s="13">
        <v>1876</v>
      </c>
      <c r="C28245" s="13">
        <v>182771</v>
      </c>
    </row>
    <row r="28246" spans="1:3" ht="15.75" hidden="1" customHeight="1">
      <c r="A28246" s="13" t="s">
        <v>284</v>
      </c>
      <c r="B28246" s="13">
        <v>1877</v>
      </c>
      <c r="C28246" s="13">
        <v>183695</v>
      </c>
    </row>
    <row r="28247" spans="1:3" ht="15.75" hidden="1" customHeight="1">
      <c r="A28247" s="13" t="s">
        <v>284</v>
      </c>
      <c r="B28247" s="13">
        <v>1878</v>
      </c>
      <c r="C28247" s="13">
        <v>184623</v>
      </c>
    </row>
    <row r="28248" spans="1:3" ht="15.75" hidden="1" customHeight="1">
      <c r="A28248" s="13" t="s">
        <v>284</v>
      </c>
      <c r="B28248" s="13">
        <v>1879</v>
      </c>
      <c r="C28248" s="13">
        <v>185556</v>
      </c>
    </row>
    <row r="28249" spans="1:3" ht="15.75" hidden="1" customHeight="1">
      <c r="A28249" s="13" t="s">
        <v>284</v>
      </c>
      <c r="B28249" s="13">
        <v>1880</v>
      </c>
      <c r="C28249" s="13">
        <v>186494</v>
      </c>
    </row>
    <row r="28250" spans="1:3" ht="15.75" hidden="1" customHeight="1">
      <c r="A28250" s="13" t="s">
        <v>284</v>
      </c>
      <c r="B28250" s="13">
        <v>1881</v>
      </c>
      <c r="C28250" s="13">
        <v>187436</v>
      </c>
    </row>
    <row r="28251" spans="1:3" ht="15.75" hidden="1" customHeight="1">
      <c r="A28251" s="13" t="s">
        <v>284</v>
      </c>
      <c r="B28251" s="13">
        <v>1882</v>
      </c>
      <c r="C28251" s="13">
        <v>188383</v>
      </c>
    </row>
    <row r="28252" spans="1:3" ht="15.75" hidden="1" customHeight="1">
      <c r="A28252" s="13" t="s">
        <v>284</v>
      </c>
      <c r="B28252" s="13">
        <v>1883</v>
      </c>
      <c r="C28252" s="13">
        <v>189334</v>
      </c>
    </row>
    <row r="28253" spans="1:3" ht="15.75" hidden="1" customHeight="1">
      <c r="A28253" s="13" t="s">
        <v>284</v>
      </c>
      <c r="B28253" s="13">
        <v>1884</v>
      </c>
      <c r="C28253" s="13">
        <v>190290</v>
      </c>
    </row>
    <row r="28254" spans="1:3" ht="15.75" hidden="1" customHeight="1">
      <c r="A28254" s="13" t="s">
        <v>284</v>
      </c>
      <c r="B28254" s="13">
        <v>1885</v>
      </c>
      <c r="C28254" s="13">
        <v>191250</v>
      </c>
    </row>
    <row r="28255" spans="1:3" ht="15.75" hidden="1" customHeight="1">
      <c r="A28255" s="13" t="s">
        <v>284</v>
      </c>
      <c r="B28255" s="13">
        <v>1886</v>
      </c>
      <c r="C28255" s="13">
        <v>192216</v>
      </c>
    </row>
    <row r="28256" spans="1:3" ht="15.75" hidden="1" customHeight="1">
      <c r="A28256" s="13" t="s">
        <v>284</v>
      </c>
      <c r="B28256" s="13">
        <v>1887</v>
      </c>
      <c r="C28256" s="13">
        <v>193186</v>
      </c>
    </row>
    <row r="28257" spans="1:3" ht="15.75" hidden="1" customHeight="1">
      <c r="A28257" s="13" t="s">
        <v>284</v>
      </c>
      <c r="B28257" s="13">
        <v>1888</v>
      </c>
      <c r="C28257" s="13">
        <v>194160</v>
      </c>
    </row>
    <row r="28258" spans="1:3" ht="15.75" hidden="1" customHeight="1">
      <c r="A28258" s="13" t="s">
        <v>284</v>
      </c>
      <c r="B28258" s="13">
        <v>1889</v>
      </c>
      <c r="C28258" s="13">
        <v>195140</v>
      </c>
    </row>
    <row r="28259" spans="1:3" ht="15.75" hidden="1" customHeight="1">
      <c r="A28259" s="13" t="s">
        <v>284</v>
      </c>
      <c r="B28259" s="13">
        <v>1890</v>
      </c>
      <c r="C28259" s="13">
        <v>196124</v>
      </c>
    </row>
    <row r="28260" spans="1:3" ht="15.75" hidden="1" customHeight="1">
      <c r="A28260" s="13" t="s">
        <v>284</v>
      </c>
      <c r="B28260" s="13">
        <v>1891</v>
      </c>
      <c r="C28260" s="13">
        <v>197113</v>
      </c>
    </row>
    <row r="28261" spans="1:3" ht="15.75" hidden="1" customHeight="1">
      <c r="A28261" s="13" t="s">
        <v>284</v>
      </c>
      <c r="B28261" s="13">
        <v>1892</v>
      </c>
      <c r="C28261" s="13">
        <v>198107</v>
      </c>
    </row>
    <row r="28262" spans="1:3" ht="15.75" hidden="1" customHeight="1">
      <c r="A28262" s="13" t="s">
        <v>284</v>
      </c>
      <c r="B28262" s="13">
        <v>1893</v>
      </c>
      <c r="C28262" s="13">
        <v>199106</v>
      </c>
    </row>
    <row r="28263" spans="1:3" ht="15.75" hidden="1" customHeight="1">
      <c r="A28263" s="13" t="s">
        <v>284</v>
      </c>
      <c r="B28263" s="13">
        <v>1894</v>
      </c>
      <c r="C28263" s="13">
        <v>200109</v>
      </c>
    </row>
    <row r="28264" spans="1:3" ht="15.75" hidden="1" customHeight="1">
      <c r="A28264" s="13" t="s">
        <v>284</v>
      </c>
      <c r="B28264" s="13">
        <v>1895</v>
      </c>
      <c r="C28264" s="13">
        <v>201118</v>
      </c>
    </row>
    <row r="28265" spans="1:3" ht="15.75" hidden="1" customHeight="1">
      <c r="A28265" s="13" t="s">
        <v>284</v>
      </c>
      <c r="B28265" s="13">
        <v>1896</v>
      </c>
      <c r="C28265" s="13">
        <v>202131</v>
      </c>
    </row>
    <row r="28266" spans="1:3" ht="15.75" hidden="1" customHeight="1">
      <c r="A28266" s="13" t="s">
        <v>284</v>
      </c>
      <c r="B28266" s="13">
        <v>1897</v>
      </c>
      <c r="C28266" s="13">
        <v>203149</v>
      </c>
    </row>
    <row r="28267" spans="1:3" ht="15.75" hidden="1" customHeight="1">
      <c r="A28267" s="13" t="s">
        <v>284</v>
      </c>
      <c r="B28267" s="13">
        <v>1898</v>
      </c>
      <c r="C28267" s="13">
        <v>204173</v>
      </c>
    </row>
    <row r="28268" spans="1:3" ht="15.75" hidden="1" customHeight="1">
      <c r="A28268" s="13" t="s">
        <v>284</v>
      </c>
      <c r="B28268" s="13">
        <v>1899</v>
      </c>
      <c r="C28268" s="13">
        <v>205201</v>
      </c>
    </row>
    <row r="28269" spans="1:3" ht="15.75" hidden="1" customHeight="1">
      <c r="A28269" s="13" t="s">
        <v>284</v>
      </c>
      <c r="B28269" s="13">
        <v>1900</v>
      </c>
      <c r="C28269" s="13">
        <v>206234</v>
      </c>
    </row>
    <row r="28270" spans="1:3" ht="15.75" hidden="1" customHeight="1">
      <c r="A28270" s="13" t="s">
        <v>284</v>
      </c>
      <c r="B28270" s="13">
        <v>1901</v>
      </c>
      <c r="C28270" s="13">
        <v>207272</v>
      </c>
    </row>
    <row r="28271" spans="1:3" ht="15.75" hidden="1" customHeight="1">
      <c r="A28271" s="13" t="s">
        <v>284</v>
      </c>
      <c r="B28271" s="13">
        <v>1902</v>
      </c>
      <c r="C28271" s="13">
        <v>208316</v>
      </c>
    </row>
    <row r="28272" spans="1:3" ht="15.75" hidden="1" customHeight="1">
      <c r="A28272" s="13" t="s">
        <v>284</v>
      </c>
      <c r="B28272" s="13">
        <v>1903</v>
      </c>
      <c r="C28272" s="13">
        <v>209364</v>
      </c>
    </row>
    <row r="28273" spans="1:3" ht="15.75" hidden="1" customHeight="1">
      <c r="A28273" s="13" t="s">
        <v>284</v>
      </c>
      <c r="B28273" s="13">
        <v>1904</v>
      </c>
      <c r="C28273" s="13">
        <v>210418</v>
      </c>
    </row>
    <row r="28274" spans="1:3" ht="15.75" hidden="1" customHeight="1">
      <c r="A28274" s="13" t="s">
        <v>284</v>
      </c>
      <c r="B28274" s="13">
        <v>1905</v>
      </c>
      <c r="C28274" s="13">
        <v>211476</v>
      </c>
    </row>
    <row r="28275" spans="1:3" ht="15.75" hidden="1" customHeight="1">
      <c r="A28275" s="13" t="s">
        <v>284</v>
      </c>
      <c r="B28275" s="13">
        <v>1906</v>
      </c>
      <c r="C28275" s="13">
        <v>212540</v>
      </c>
    </row>
    <row r="28276" spans="1:3" ht="15.75" hidden="1" customHeight="1">
      <c r="A28276" s="13" t="s">
        <v>284</v>
      </c>
      <c r="B28276" s="13">
        <v>1907</v>
      </c>
      <c r="C28276" s="13">
        <v>213609</v>
      </c>
    </row>
    <row r="28277" spans="1:3" ht="15.75" hidden="1" customHeight="1">
      <c r="A28277" s="13" t="s">
        <v>284</v>
      </c>
      <c r="B28277" s="13">
        <v>1908</v>
      </c>
      <c r="C28277" s="13">
        <v>214683</v>
      </c>
    </row>
    <row r="28278" spans="1:3" ht="15.75" hidden="1" customHeight="1">
      <c r="A28278" s="13" t="s">
        <v>284</v>
      </c>
      <c r="B28278" s="13">
        <v>1909</v>
      </c>
      <c r="C28278" s="13">
        <v>215427</v>
      </c>
    </row>
    <row r="28279" spans="1:3" ht="15.75" hidden="1" customHeight="1">
      <c r="A28279" s="13" t="s">
        <v>284</v>
      </c>
      <c r="B28279" s="13">
        <v>1910</v>
      </c>
      <c r="C28279" s="13">
        <v>215840</v>
      </c>
    </row>
    <row r="28280" spans="1:3" ht="15.75" hidden="1" customHeight="1">
      <c r="A28280" s="13" t="s">
        <v>284</v>
      </c>
      <c r="B28280" s="13">
        <v>1911</v>
      </c>
      <c r="C28280" s="13">
        <v>215922</v>
      </c>
    </row>
    <row r="28281" spans="1:3" ht="15.75" hidden="1" customHeight="1">
      <c r="A28281" s="13" t="s">
        <v>284</v>
      </c>
      <c r="B28281" s="13">
        <v>1912</v>
      </c>
      <c r="C28281" s="13">
        <v>215673</v>
      </c>
    </row>
    <row r="28282" spans="1:3" ht="15.75" hidden="1" customHeight="1">
      <c r="A28282" s="13" t="s">
        <v>284</v>
      </c>
      <c r="B28282" s="13">
        <v>1913</v>
      </c>
      <c r="C28282" s="13">
        <v>215092</v>
      </c>
    </row>
    <row r="28283" spans="1:3" ht="15.75" hidden="1" customHeight="1">
      <c r="A28283" s="13" t="s">
        <v>284</v>
      </c>
      <c r="B28283" s="13">
        <v>1914</v>
      </c>
      <c r="C28283" s="13">
        <v>214512</v>
      </c>
    </row>
    <row r="28284" spans="1:3" ht="15.75" hidden="1" customHeight="1">
      <c r="A28284" s="13" t="s">
        <v>284</v>
      </c>
      <c r="B28284" s="13">
        <v>1915</v>
      </c>
      <c r="C28284" s="13">
        <v>213933</v>
      </c>
    </row>
    <row r="28285" spans="1:3" ht="15.75" hidden="1" customHeight="1">
      <c r="A28285" s="13" t="s">
        <v>284</v>
      </c>
      <c r="B28285" s="13">
        <v>1916</v>
      </c>
      <c r="C28285" s="13">
        <v>213356</v>
      </c>
    </row>
    <row r="28286" spans="1:3" ht="15.75" hidden="1" customHeight="1">
      <c r="A28286" s="13" t="s">
        <v>284</v>
      </c>
      <c r="B28286" s="13">
        <v>1917</v>
      </c>
      <c r="C28286" s="13">
        <v>212780</v>
      </c>
    </row>
    <row r="28287" spans="1:3" ht="15.75" hidden="1" customHeight="1">
      <c r="A28287" s="13" t="s">
        <v>284</v>
      </c>
      <c r="B28287" s="13">
        <v>1918</v>
      </c>
      <c r="C28287" s="13">
        <v>212406</v>
      </c>
    </row>
    <row r="28288" spans="1:3" ht="15.75" hidden="1" customHeight="1">
      <c r="A28288" s="13" t="s">
        <v>284</v>
      </c>
      <c r="B28288" s="13">
        <v>1919</v>
      </c>
      <c r="C28288" s="13">
        <v>212398</v>
      </c>
    </row>
    <row r="28289" spans="1:3" ht="15.75" hidden="1" customHeight="1">
      <c r="A28289" s="13" t="s">
        <v>284</v>
      </c>
      <c r="B28289" s="13">
        <v>1920</v>
      </c>
      <c r="C28289" s="13">
        <v>212759</v>
      </c>
    </row>
    <row r="28290" spans="1:3" ht="15.75" hidden="1" customHeight="1">
      <c r="A28290" s="13" t="s">
        <v>284</v>
      </c>
      <c r="B28290" s="13">
        <v>1921</v>
      </c>
      <c r="C28290" s="13">
        <v>213491</v>
      </c>
    </row>
    <row r="28291" spans="1:3" ht="15.75" hidden="1" customHeight="1">
      <c r="A28291" s="13" t="s">
        <v>284</v>
      </c>
      <c r="B28291" s="13">
        <v>1922</v>
      </c>
      <c r="C28291" s="13">
        <v>214596</v>
      </c>
    </row>
    <row r="28292" spans="1:3" ht="15.75" hidden="1" customHeight="1">
      <c r="A28292" s="13" t="s">
        <v>284</v>
      </c>
      <c r="B28292" s="13">
        <v>1923</v>
      </c>
      <c r="C28292" s="13">
        <v>216075</v>
      </c>
    </row>
    <row r="28293" spans="1:3" ht="15.75" hidden="1" customHeight="1">
      <c r="A28293" s="13" t="s">
        <v>284</v>
      </c>
      <c r="B28293" s="13">
        <v>1924</v>
      </c>
      <c r="C28293" s="13">
        <v>217565</v>
      </c>
    </row>
    <row r="28294" spans="1:3" ht="15.75" hidden="1" customHeight="1">
      <c r="A28294" s="13" t="s">
        <v>284</v>
      </c>
      <c r="B28294" s="13">
        <v>1925</v>
      </c>
      <c r="C28294" s="13">
        <v>219064</v>
      </c>
    </row>
    <row r="28295" spans="1:3" ht="15.75" hidden="1" customHeight="1">
      <c r="A28295" s="13" t="s">
        <v>284</v>
      </c>
      <c r="B28295" s="13">
        <v>1926</v>
      </c>
      <c r="C28295" s="13">
        <v>220574</v>
      </c>
    </row>
    <row r="28296" spans="1:3" ht="15.75" hidden="1" customHeight="1">
      <c r="A28296" s="13" t="s">
        <v>284</v>
      </c>
      <c r="B28296" s="13">
        <v>1927</v>
      </c>
      <c r="C28296" s="13">
        <v>222095</v>
      </c>
    </row>
    <row r="28297" spans="1:3" ht="15.75" hidden="1" customHeight="1">
      <c r="A28297" s="13" t="s">
        <v>284</v>
      </c>
      <c r="B28297" s="13">
        <v>1928</v>
      </c>
      <c r="C28297" s="13">
        <v>223626</v>
      </c>
    </row>
    <row r="28298" spans="1:3" ht="15.75" hidden="1" customHeight="1">
      <c r="A28298" s="13" t="s">
        <v>284</v>
      </c>
      <c r="B28298" s="13">
        <v>1929</v>
      </c>
      <c r="C28298" s="13">
        <v>225373</v>
      </c>
    </row>
    <row r="28299" spans="1:3" ht="15.75" hidden="1" customHeight="1">
      <c r="A28299" s="13" t="s">
        <v>284</v>
      </c>
      <c r="B28299" s="13">
        <v>1930</v>
      </c>
      <c r="C28299" s="13">
        <v>227340</v>
      </c>
    </row>
    <row r="28300" spans="1:3" ht="15.75" hidden="1" customHeight="1">
      <c r="A28300" s="13" t="s">
        <v>284</v>
      </c>
      <c r="B28300" s="13">
        <v>1931</v>
      </c>
      <c r="C28300" s="13">
        <v>229531</v>
      </c>
    </row>
    <row r="28301" spans="1:3" ht="15.75" hidden="1" customHeight="1">
      <c r="A28301" s="13" t="s">
        <v>284</v>
      </c>
      <c r="B28301" s="13">
        <v>1932</v>
      </c>
      <c r="C28301" s="13">
        <v>231950</v>
      </c>
    </row>
    <row r="28302" spans="1:3" ht="15.75" hidden="1" customHeight="1">
      <c r="A28302" s="13" t="s">
        <v>284</v>
      </c>
      <c r="B28302" s="13">
        <v>1933</v>
      </c>
      <c r="C28302" s="13">
        <v>234600</v>
      </c>
    </row>
    <row r="28303" spans="1:3" ht="15.75" hidden="1" customHeight="1">
      <c r="A28303" s="13" t="s">
        <v>284</v>
      </c>
      <c r="B28303" s="13">
        <v>1934</v>
      </c>
      <c r="C28303" s="13">
        <v>237281</v>
      </c>
    </row>
    <row r="28304" spans="1:3" ht="15.75" hidden="1" customHeight="1">
      <c r="A28304" s="13" t="s">
        <v>284</v>
      </c>
      <c r="B28304" s="13">
        <v>1935</v>
      </c>
      <c r="C28304" s="13">
        <v>239993</v>
      </c>
    </row>
    <row r="28305" spans="1:4" ht="15.75" hidden="1" customHeight="1">
      <c r="A28305" s="13" t="s">
        <v>284</v>
      </c>
      <c r="B28305" s="13">
        <v>1936</v>
      </c>
      <c r="C28305" s="13">
        <v>242735</v>
      </c>
    </row>
    <row r="28306" spans="1:4" ht="15.75" hidden="1" customHeight="1">
      <c r="A28306" s="13" t="s">
        <v>284</v>
      </c>
      <c r="B28306" s="13">
        <v>1937</v>
      </c>
      <c r="C28306" s="13">
        <v>245509</v>
      </c>
    </row>
    <row r="28307" spans="1:4" ht="15.75" hidden="1" customHeight="1">
      <c r="A28307" s="13" t="s">
        <v>284</v>
      </c>
      <c r="B28307" s="13">
        <v>1938</v>
      </c>
      <c r="C28307" s="13">
        <v>248314</v>
      </c>
    </row>
    <row r="28308" spans="1:4" ht="15.75" hidden="1" customHeight="1">
      <c r="A28308" s="13" t="s">
        <v>284</v>
      </c>
      <c r="B28308" s="13">
        <v>1939</v>
      </c>
      <c r="C28308" s="13">
        <v>251311</v>
      </c>
    </row>
    <row r="28309" spans="1:4" ht="15.75" hidden="1" customHeight="1">
      <c r="A28309" s="13" t="s">
        <v>284</v>
      </c>
      <c r="B28309" s="13">
        <v>1940</v>
      </c>
      <c r="C28309" s="13">
        <v>254503</v>
      </c>
    </row>
    <row r="28310" spans="1:4" ht="15.75" hidden="1" customHeight="1">
      <c r="A28310" s="13" t="s">
        <v>284</v>
      </c>
      <c r="B28310" s="13">
        <v>1941</v>
      </c>
      <c r="C28310" s="13">
        <v>257894</v>
      </c>
    </row>
    <row r="28311" spans="1:4" ht="15.75" hidden="1" customHeight="1">
      <c r="A28311" s="13" t="s">
        <v>284</v>
      </c>
      <c r="B28311" s="13">
        <v>1942</v>
      </c>
      <c r="C28311" s="13">
        <v>261491</v>
      </c>
    </row>
    <row r="28312" spans="1:4" ht="15.75" hidden="1" customHeight="1">
      <c r="A28312" s="13" t="s">
        <v>284</v>
      </c>
      <c r="B28312" s="13">
        <v>1943</v>
      </c>
      <c r="C28312" s="13">
        <v>265297</v>
      </c>
    </row>
    <row r="28313" spans="1:4" ht="15.75" hidden="1" customHeight="1">
      <c r="A28313" s="13" t="s">
        <v>284</v>
      </c>
      <c r="B28313" s="13">
        <v>1944</v>
      </c>
      <c r="C28313" s="13">
        <v>269158</v>
      </c>
    </row>
    <row r="28314" spans="1:4" ht="15.75" hidden="1" customHeight="1">
      <c r="A28314" s="13" t="s">
        <v>284</v>
      </c>
      <c r="B28314" s="13">
        <v>1945</v>
      </c>
      <c r="C28314" s="13">
        <v>273075</v>
      </c>
    </row>
    <row r="28315" spans="1:4" ht="15.75" hidden="1" customHeight="1">
      <c r="A28315" s="13" t="s">
        <v>284</v>
      </c>
      <c r="B28315" s="13">
        <v>1946</v>
      </c>
      <c r="C28315" s="13">
        <v>277050</v>
      </c>
    </row>
    <row r="28316" spans="1:4" ht="15.75" hidden="1" customHeight="1">
      <c r="A28316" s="13" t="s">
        <v>284</v>
      </c>
      <c r="B28316" s="13">
        <v>1947</v>
      </c>
      <c r="C28316" s="13">
        <v>281082</v>
      </c>
    </row>
    <row r="28317" spans="1:4" ht="15.75" hidden="1" customHeight="1">
      <c r="A28317" s="13" t="s">
        <v>284</v>
      </c>
      <c r="B28317" s="13">
        <v>1948</v>
      </c>
      <c r="C28317" s="13">
        <v>285173</v>
      </c>
    </row>
    <row r="28318" spans="1:4" ht="15.75" hidden="1" customHeight="1">
      <c r="A28318" s="13" t="s">
        <v>284</v>
      </c>
      <c r="B28318" s="13">
        <v>1949</v>
      </c>
      <c r="C28318" s="13">
        <v>288773</v>
      </c>
    </row>
    <row r="28319" spans="1:4" ht="15.75" hidden="1" customHeight="1">
      <c r="A28319" s="13" t="s">
        <v>284</v>
      </c>
      <c r="B28319" s="13">
        <v>1950</v>
      </c>
      <c r="C28319" s="13">
        <v>291881</v>
      </c>
      <c r="D28319" s="13">
        <v>0.245</v>
      </c>
    </row>
    <row r="28320" spans="1:4" ht="15.75" hidden="1" customHeight="1">
      <c r="A28320" s="13" t="s">
        <v>284</v>
      </c>
      <c r="B28320" s="13">
        <v>1951</v>
      </c>
      <c r="C28320" s="13">
        <v>298201</v>
      </c>
      <c r="D28320" s="13">
        <v>0.25600000000000001</v>
      </c>
    </row>
    <row r="28321" spans="1:4" ht="15.75" hidden="1" customHeight="1">
      <c r="A28321" s="13" t="s">
        <v>284</v>
      </c>
      <c r="B28321" s="13">
        <v>1952</v>
      </c>
      <c r="C28321" s="13">
        <v>304718</v>
      </c>
      <c r="D28321" s="13">
        <v>0.24199999999999999</v>
      </c>
    </row>
    <row r="28322" spans="1:4" ht="15.75" hidden="1" customHeight="1">
      <c r="A28322" s="13" t="s">
        <v>284</v>
      </c>
      <c r="B28322" s="13">
        <v>1953</v>
      </c>
      <c r="C28322" s="13">
        <v>311425</v>
      </c>
      <c r="D28322" s="13">
        <v>0.23100000000000001</v>
      </c>
    </row>
    <row r="28323" spans="1:4" ht="15.75" hidden="1" customHeight="1">
      <c r="A28323" s="13" t="s">
        <v>284</v>
      </c>
      <c r="B28323" s="13">
        <v>1954</v>
      </c>
      <c r="C28323" s="13">
        <v>317769</v>
      </c>
      <c r="D28323" s="13">
        <v>0.308</v>
      </c>
    </row>
    <row r="28324" spans="1:4" ht="15.75" hidden="1" customHeight="1">
      <c r="A28324" s="13" t="s">
        <v>284</v>
      </c>
      <c r="B28324" s="13">
        <v>1955</v>
      </c>
      <c r="C28324" s="13">
        <v>323606</v>
      </c>
      <c r="D28324" s="13">
        <v>0.34100000000000003</v>
      </c>
    </row>
    <row r="28325" spans="1:4" ht="15.75" hidden="1" customHeight="1">
      <c r="A28325" s="13" t="s">
        <v>284</v>
      </c>
      <c r="B28325" s="13">
        <v>1956</v>
      </c>
      <c r="C28325" s="13">
        <v>328722</v>
      </c>
      <c r="D28325" s="13">
        <v>0.29699999999999999</v>
      </c>
    </row>
    <row r="28326" spans="1:4" ht="15.75" hidden="1" customHeight="1">
      <c r="A28326" s="13" t="s">
        <v>284</v>
      </c>
      <c r="B28326" s="13">
        <v>1957</v>
      </c>
      <c r="C28326" s="13">
        <v>332607</v>
      </c>
      <c r="D28326" s="13">
        <v>0.311</v>
      </c>
    </row>
    <row r="28327" spans="1:4" ht="15.75" hidden="1" customHeight="1">
      <c r="A28327" s="13" t="s">
        <v>284</v>
      </c>
      <c r="B28327" s="13">
        <v>1958</v>
      </c>
      <c r="C28327" s="13">
        <v>335356</v>
      </c>
      <c r="D28327" s="13">
        <v>0.33</v>
      </c>
    </row>
    <row r="28328" spans="1:4" ht="15.75" hidden="1" customHeight="1">
      <c r="A28328" s="13" t="s">
        <v>284</v>
      </c>
      <c r="B28328" s="13">
        <v>1959</v>
      </c>
      <c r="C28328" s="13">
        <v>336972</v>
      </c>
      <c r="D28328" s="13">
        <v>0.38800000000000001</v>
      </c>
    </row>
    <row r="28329" spans="1:4" ht="15.75" hidden="1" customHeight="1">
      <c r="A28329" s="13" t="s">
        <v>284</v>
      </c>
      <c r="B28329" s="13">
        <v>1960</v>
      </c>
      <c r="C28329" s="13">
        <v>337632</v>
      </c>
      <c r="D28329" s="13">
        <v>0.34100000000000003</v>
      </c>
    </row>
    <row r="28330" spans="1:4" ht="15.75" hidden="1" customHeight="1">
      <c r="A28330" s="13" t="s">
        <v>284</v>
      </c>
      <c r="B28330" s="13">
        <v>1961</v>
      </c>
      <c r="C28330" s="13">
        <v>337127</v>
      </c>
      <c r="D28330" s="13">
        <v>0.29299999999999998</v>
      </c>
    </row>
    <row r="28331" spans="1:4" ht="15.75" hidden="1" customHeight="1">
      <c r="A28331" s="13" t="s">
        <v>284</v>
      </c>
      <c r="B28331" s="13">
        <v>1962</v>
      </c>
      <c r="C28331" s="13">
        <v>335463</v>
      </c>
      <c r="D28331" s="13">
        <v>0.33</v>
      </c>
    </row>
    <row r="28332" spans="1:4" ht="15.75" hidden="1" customHeight="1">
      <c r="A28332" s="13" t="s">
        <v>284</v>
      </c>
      <c r="B28332" s="13">
        <v>1963</v>
      </c>
      <c r="C28332" s="13">
        <v>332905</v>
      </c>
      <c r="D28332" s="13">
        <v>0.41</v>
      </c>
    </row>
    <row r="28333" spans="1:4" ht="15.75" hidden="1" customHeight="1">
      <c r="A28333" s="13" t="s">
        <v>284</v>
      </c>
      <c r="B28333" s="13">
        <v>1964</v>
      </c>
      <c r="C28333" s="13">
        <v>329771</v>
      </c>
      <c r="D28333" s="13">
        <v>0.498</v>
      </c>
    </row>
    <row r="28334" spans="1:4" ht="15.75" hidden="1" customHeight="1">
      <c r="A28334" s="13" t="s">
        <v>284</v>
      </c>
      <c r="B28334" s="13">
        <v>1965</v>
      </c>
      <c r="C28334" s="13">
        <v>326409</v>
      </c>
      <c r="D28334" s="13">
        <v>0.47299999999999998</v>
      </c>
    </row>
    <row r="28335" spans="1:4" ht="15.75" hidden="1" customHeight="1">
      <c r="A28335" s="13" t="s">
        <v>284</v>
      </c>
      <c r="B28335" s="13">
        <v>1966</v>
      </c>
      <c r="C28335" s="13">
        <v>322993</v>
      </c>
      <c r="D28335" s="13">
        <v>0.41399999999999998</v>
      </c>
    </row>
    <row r="28336" spans="1:4" ht="15.75" hidden="1" customHeight="1">
      <c r="A28336" s="13" t="s">
        <v>284</v>
      </c>
      <c r="B28336" s="13">
        <v>1967</v>
      </c>
      <c r="C28336" s="13">
        <v>320158</v>
      </c>
      <c r="D28336" s="13">
        <v>0.52</v>
      </c>
    </row>
    <row r="28337" spans="1:4" ht="15.75" hidden="1" customHeight="1">
      <c r="A28337" s="13" t="s">
        <v>284</v>
      </c>
      <c r="B28337" s="13">
        <v>1968</v>
      </c>
      <c r="C28337" s="13">
        <v>318065</v>
      </c>
      <c r="D28337" s="13">
        <v>0.63800000000000001</v>
      </c>
    </row>
    <row r="28338" spans="1:4" ht="15.75" hidden="1" customHeight="1">
      <c r="A28338" s="13" t="s">
        <v>284</v>
      </c>
      <c r="B28338" s="13">
        <v>1969</v>
      </c>
      <c r="C28338" s="13">
        <v>316463</v>
      </c>
      <c r="D28338" s="13">
        <v>0.65200000000000002</v>
      </c>
    </row>
    <row r="28339" spans="1:4" ht="15.75" hidden="1" customHeight="1">
      <c r="A28339" s="13" t="s">
        <v>284</v>
      </c>
      <c r="B28339" s="13">
        <v>1970</v>
      </c>
      <c r="C28339" s="13">
        <v>315425</v>
      </c>
      <c r="D28339" s="13">
        <v>0.66300000000000003</v>
      </c>
    </row>
    <row r="28340" spans="1:4" ht="15.75" hidden="1" customHeight="1">
      <c r="A28340" s="13" t="s">
        <v>284</v>
      </c>
      <c r="B28340" s="13">
        <v>1971</v>
      </c>
      <c r="C28340" s="13">
        <v>315103</v>
      </c>
      <c r="D28340" s="13">
        <v>0.66</v>
      </c>
    </row>
    <row r="28341" spans="1:4" ht="15.75" hidden="1" customHeight="1">
      <c r="A28341" s="13" t="s">
        <v>284</v>
      </c>
      <c r="B28341" s="13">
        <v>1972</v>
      </c>
      <c r="C28341" s="13">
        <v>315384</v>
      </c>
      <c r="D28341" s="13">
        <v>0.83899999999999997</v>
      </c>
    </row>
    <row r="28342" spans="1:4" ht="15.75" hidden="1" customHeight="1">
      <c r="A28342" s="13" t="s">
        <v>284</v>
      </c>
      <c r="B28342" s="13">
        <v>1973</v>
      </c>
      <c r="C28342" s="13">
        <v>316204</v>
      </c>
      <c r="D28342" s="13">
        <v>0.80600000000000005</v>
      </c>
    </row>
    <row r="28343" spans="1:4" ht="15.75" hidden="1" customHeight="1">
      <c r="A28343" s="13" t="s">
        <v>284</v>
      </c>
      <c r="B28343" s="13">
        <v>1974</v>
      </c>
      <c r="C28343" s="13">
        <v>317621</v>
      </c>
      <c r="D28343" s="13">
        <v>0.74399999999999999</v>
      </c>
    </row>
    <row r="28344" spans="1:4" ht="15.75" hidden="1" customHeight="1">
      <c r="A28344" s="13" t="s">
        <v>284</v>
      </c>
      <c r="B28344" s="13">
        <v>1975</v>
      </c>
      <c r="C28344" s="13">
        <v>319626</v>
      </c>
      <c r="D28344" s="13">
        <v>0.66700000000000004</v>
      </c>
    </row>
    <row r="28345" spans="1:4" ht="15.75" hidden="1" customHeight="1">
      <c r="A28345" s="13" t="s">
        <v>284</v>
      </c>
      <c r="B28345" s="13">
        <v>1976</v>
      </c>
      <c r="C28345" s="13">
        <v>322015</v>
      </c>
      <c r="D28345" s="13">
        <v>0.76200000000000001</v>
      </c>
    </row>
    <row r="28346" spans="1:4" ht="15.75" hidden="1" customHeight="1">
      <c r="A28346" s="13" t="s">
        <v>284</v>
      </c>
      <c r="B28346" s="13">
        <v>1977</v>
      </c>
      <c r="C28346" s="13">
        <v>324653</v>
      </c>
      <c r="D28346" s="13">
        <v>0.80200000000000005</v>
      </c>
    </row>
    <row r="28347" spans="1:4" ht="15.75" hidden="1" customHeight="1">
      <c r="A28347" s="13" t="s">
        <v>284</v>
      </c>
      <c r="B28347" s="13">
        <v>1978</v>
      </c>
      <c r="C28347" s="13">
        <v>327482</v>
      </c>
      <c r="D28347" s="13">
        <v>0.93400000000000005</v>
      </c>
    </row>
    <row r="28348" spans="1:4" ht="15.75" hidden="1" customHeight="1">
      <c r="A28348" s="13" t="s">
        <v>284</v>
      </c>
      <c r="B28348" s="13">
        <v>1979</v>
      </c>
      <c r="C28348" s="13">
        <v>330476</v>
      </c>
      <c r="D28348" s="13">
        <v>0.90500000000000003</v>
      </c>
    </row>
    <row r="28349" spans="1:4" ht="15.75" hidden="1" customHeight="1">
      <c r="A28349" s="13" t="s">
        <v>284</v>
      </c>
      <c r="B28349" s="13">
        <v>1980</v>
      </c>
      <c r="C28349" s="13">
        <v>333593</v>
      </c>
      <c r="D28349" s="13">
        <v>1.022</v>
      </c>
    </row>
    <row r="28350" spans="1:4" ht="15.75" hidden="1" customHeight="1">
      <c r="A28350" s="13" t="s">
        <v>284</v>
      </c>
      <c r="B28350" s="13">
        <v>1981</v>
      </c>
      <c r="C28350" s="13">
        <v>336625</v>
      </c>
      <c r="D28350" s="13">
        <v>1.143</v>
      </c>
    </row>
    <row r="28351" spans="1:4" ht="15.75" hidden="1" customHeight="1">
      <c r="A28351" s="13" t="s">
        <v>284</v>
      </c>
      <c r="B28351" s="13">
        <v>1982</v>
      </c>
      <c r="C28351" s="13">
        <v>339676</v>
      </c>
      <c r="D28351" s="13">
        <v>1.3120000000000001</v>
      </c>
    </row>
    <row r="28352" spans="1:4" ht="15.75" hidden="1" customHeight="1">
      <c r="A28352" s="13" t="s">
        <v>284</v>
      </c>
      <c r="B28352" s="13">
        <v>1983</v>
      </c>
      <c r="C28352" s="13">
        <v>342891</v>
      </c>
      <c r="D28352" s="13">
        <v>0.997</v>
      </c>
    </row>
    <row r="28353" spans="1:4" ht="15.75" hidden="1" customHeight="1">
      <c r="A28353" s="13" t="s">
        <v>284</v>
      </c>
      <c r="B28353" s="13">
        <v>1984</v>
      </c>
      <c r="C28353" s="13">
        <v>346094</v>
      </c>
      <c r="D28353" s="13">
        <v>1.363</v>
      </c>
    </row>
    <row r="28354" spans="1:4" ht="15.75" hidden="1" customHeight="1">
      <c r="A28354" s="13" t="s">
        <v>284</v>
      </c>
      <c r="B28354" s="13">
        <v>1985</v>
      </c>
      <c r="C28354" s="13">
        <v>349122</v>
      </c>
      <c r="D28354" s="13">
        <v>1.198</v>
      </c>
    </row>
    <row r="28355" spans="1:4" ht="15.75" hidden="1" customHeight="1">
      <c r="A28355" s="13" t="s">
        <v>284</v>
      </c>
      <c r="B28355" s="13">
        <v>1986</v>
      </c>
      <c r="C28355" s="13">
        <v>352095</v>
      </c>
      <c r="D28355" s="13">
        <v>1.484</v>
      </c>
    </row>
    <row r="28356" spans="1:4" ht="15.75" hidden="1" customHeight="1">
      <c r="A28356" s="13" t="s">
        <v>284</v>
      </c>
      <c r="B28356" s="13">
        <v>1987</v>
      </c>
      <c r="C28356" s="13">
        <v>355177</v>
      </c>
      <c r="D28356" s="13">
        <v>1.8540000000000001</v>
      </c>
    </row>
    <row r="28357" spans="1:4" ht="15.75" hidden="1" customHeight="1">
      <c r="A28357" s="13" t="s">
        <v>284</v>
      </c>
      <c r="B28357" s="13">
        <v>1988</v>
      </c>
      <c r="C28357" s="13">
        <v>358450</v>
      </c>
      <c r="D28357" s="13">
        <v>2.012</v>
      </c>
    </row>
    <row r="28358" spans="1:4" ht="15.75" hidden="1" customHeight="1">
      <c r="A28358" s="13" t="s">
        <v>284</v>
      </c>
      <c r="B28358" s="13">
        <v>1989</v>
      </c>
      <c r="C28358" s="13">
        <v>361913</v>
      </c>
      <c r="D28358" s="13">
        <v>2.169</v>
      </c>
    </row>
    <row r="28359" spans="1:4" ht="15.75" hidden="1" customHeight="1">
      <c r="A28359" s="13" t="s">
        <v>284</v>
      </c>
      <c r="B28359" s="13">
        <v>1990</v>
      </c>
      <c r="C28359" s="13">
        <v>365396</v>
      </c>
      <c r="D28359" s="13">
        <v>2.3940000000000001</v>
      </c>
    </row>
    <row r="28360" spans="1:4" ht="15.75" hidden="1" customHeight="1">
      <c r="A28360" s="13" t="s">
        <v>284</v>
      </c>
      <c r="B28360" s="13">
        <v>1991</v>
      </c>
      <c r="C28360" s="13">
        <v>368676</v>
      </c>
      <c r="D28360" s="13">
        <v>2.238</v>
      </c>
    </row>
    <row r="28361" spans="1:4" ht="15.75" hidden="1" customHeight="1">
      <c r="A28361" s="13" t="s">
        <v>284</v>
      </c>
      <c r="B28361" s="13">
        <v>1992</v>
      </c>
      <c r="C28361" s="13">
        <v>371892</v>
      </c>
      <c r="D28361" s="13">
        <v>2.2919999999999998</v>
      </c>
    </row>
    <row r="28362" spans="1:4" ht="15.75" hidden="1" customHeight="1">
      <c r="A28362" s="13" t="s">
        <v>284</v>
      </c>
      <c r="B28362" s="13">
        <v>1993</v>
      </c>
      <c r="C28362" s="13">
        <v>375257</v>
      </c>
      <c r="D28362" s="13">
        <v>2.87</v>
      </c>
    </row>
    <row r="28363" spans="1:4" ht="15.75" hidden="1" customHeight="1">
      <c r="A28363" s="13" t="s">
        <v>284</v>
      </c>
      <c r="B28363" s="13">
        <v>1994</v>
      </c>
      <c r="C28363" s="13">
        <v>378568</v>
      </c>
      <c r="D28363" s="13">
        <v>2.6480000000000001</v>
      </c>
    </row>
    <row r="28364" spans="1:4" ht="15.75" hidden="1" customHeight="1">
      <c r="A28364" s="13" t="s">
        <v>284</v>
      </c>
      <c r="B28364" s="13">
        <v>1995</v>
      </c>
      <c r="C28364" s="13">
        <v>381860</v>
      </c>
      <c r="D28364" s="13">
        <v>2.4390000000000001</v>
      </c>
    </row>
    <row r="28365" spans="1:4" ht="15.75" hidden="1" customHeight="1">
      <c r="A28365" s="13" t="s">
        <v>284</v>
      </c>
      <c r="B28365" s="13">
        <v>1996</v>
      </c>
      <c r="C28365" s="13">
        <v>385271</v>
      </c>
      <c r="D28365" s="13">
        <v>2.5510000000000002</v>
      </c>
    </row>
    <row r="28366" spans="1:4" ht="15.75" hidden="1" customHeight="1">
      <c r="A28366" s="13" t="s">
        <v>284</v>
      </c>
      <c r="B28366" s="13">
        <v>1997</v>
      </c>
      <c r="C28366" s="13">
        <v>388843</v>
      </c>
      <c r="D28366" s="13">
        <v>2.5569999999999999</v>
      </c>
    </row>
    <row r="28367" spans="1:4" ht="15.75" hidden="1" customHeight="1">
      <c r="A28367" s="13" t="s">
        <v>284</v>
      </c>
      <c r="B28367" s="13">
        <v>1998</v>
      </c>
      <c r="C28367" s="13">
        <v>392487</v>
      </c>
      <c r="D28367" s="13">
        <v>2.5139999999999998</v>
      </c>
    </row>
    <row r="28368" spans="1:4" ht="15.75" hidden="1" customHeight="1">
      <c r="A28368" s="13" t="s">
        <v>284</v>
      </c>
      <c r="B28368" s="13">
        <v>1999</v>
      </c>
      <c r="C28368" s="13">
        <v>395993</v>
      </c>
      <c r="D28368" s="13">
        <v>2.5920000000000001</v>
      </c>
    </row>
    <row r="28369" spans="1:4" ht="15.75" hidden="1" customHeight="1">
      <c r="A28369" s="13" t="s">
        <v>284</v>
      </c>
      <c r="B28369" s="13">
        <v>2000</v>
      </c>
      <c r="C28369" s="13">
        <v>399212</v>
      </c>
      <c r="D28369" s="13">
        <v>2.5070000000000001</v>
      </c>
    </row>
    <row r="28370" spans="1:4" ht="15.75" hidden="1" customHeight="1">
      <c r="A28370" s="13" t="s">
        <v>284</v>
      </c>
      <c r="B28370" s="13">
        <v>2001</v>
      </c>
      <c r="C28370" s="13">
        <v>402163</v>
      </c>
      <c r="D28370" s="13">
        <v>2.6480000000000001</v>
      </c>
    </row>
    <row r="28371" spans="1:4" ht="15.75" hidden="1" customHeight="1">
      <c r="A28371" s="13" t="s">
        <v>284</v>
      </c>
      <c r="B28371" s="13">
        <v>2002</v>
      </c>
      <c r="C28371" s="13">
        <v>404708</v>
      </c>
      <c r="D28371" s="13">
        <v>2.6880000000000002</v>
      </c>
    </row>
    <row r="28372" spans="1:4" ht="15.75" hidden="1" customHeight="1">
      <c r="A28372" s="13" t="s">
        <v>284</v>
      </c>
      <c r="B28372" s="13">
        <v>2003</v>
      </c>
      <c r="C28372" s="13">
        <v>406926</v>
      </c>
      <c r="D28372" s="13">
        <v>2.9609999999999999</v>
      </c>
    </row>
    <row r="28373" spans="1:4" ht="15.75" hidden="1" customHeight="1">
      <c r="A28373" s="13" t="s">
        <v>284</v>
      </c>
      <c r="B28373" s="13">
        <v>2004</v>
      </c>
      <c r="C28373" s="13">
        <v>408805</v>
      </c>
      <c r="D28373" s="13">
        <v>2.82</v>
      </c>
    </row>
    <row r="28374" spans="1:4" ht="15.75" hidden="1" customHeight="1">
      <c r="A28374" s="13" t="s">
        <v>284</v>
      </c>
      <c r="B28374" s="13">
        <v>2005</v>
      </c>
      <c r="C28374" s="13">
        <v>410217</v>
      </c>
      <c r="D28374" s="13">
        <v>2.645</v>
      </c>
    </row>
    <row r="28375" spans="1:4" ht="15.75" hidden="1" customHeight="1">
      <c r="A28375" s="13" t="s">
        <v>284</v>
      </c>
      <c r="B28375" s="13">
        <v>2006</v>
      </c>
      <c r="C28375" s="13">
        <v>411204</v>
      </c>
      <c r="D28375" s="13">
        <v>2.6619999999999999</v>
      </c>
    </row>
    <row r="28376" spans="1:4" ht="15.75" hidden="1" customHeight="1">
      <c r="A28376" s="13" t="s">
        <v>284</v>
      </c>
      <c r="B28376" s="13">
        <v>2007</v>
      </c>
      <c r="C28376" s="13">
        <v>412091</v>
      </c>
      <c r="D28376" s="13">
        <v>2.7309999999999999</v>
      </c>
    </row>
    <row r="28377" spans="1:4" ht="15.75" hidden="1" customHeight="1">
      <c r="A28377" s="13" t="s">
        <v>284</v>
      </c>
      <c r="B28377" s="13">
        <v>2008</v>
      </c>
      <c r="C28377" s="13">
        <v>413407</v>
      </c>
      <c r="D28377" s="13">
        <v>2.74</v>
      </c>
    </row>
    <row r="28378" spans="1:4" ht="15.75" hidden="1" customHeight="1">
      <c r="A28378" s="13" t="s">
        <v>284</v>
      </c>
      <c r="B28378" s="13">
        <v>2009</v>
      </c>
      <c r="C28378" s="13">
        <v>415509</v>
      </c>
      <c r="D28378" s="13">
        <v>2.528</v>
      </c>
    </row>
    <row r="28379" spans="1:4" ht="15.75" hidden="1" customHeight="1">
      <c r="A28379" s="13" t="s">
        <v>284</v>
      </c>
      <c r="B28379" s="13">
        <v>2010</v>
      </c>
      <c r="C28379" s="13">
        <v>418758</v>
      </c>
      <c r="D28379" s="13">
        <v>2.589</v>
      </c>
    </row>
    <row r="28380" spans="1:4" ht="15.75" hidden="1" customHeight="1">
      <c r="A28380" s="13" t="s">
        <v>284</v>
      </c>
      <c r="B28380" s="13">
        <v>2011</v>
      </c>
      <c r="C28380" s="13">
        <v>423577</v>
      </c>
      <c r="D28380" s="13">
        <v>2.577</v>
      </c>
    </row>
    <row r="28381" spans="1:4" ht="15.75" hidden="1" customHeight="1">
      <c r="A28381" s="13" t="s">
        <v>284</v>
      </c>
      <c r="B28381" s="13">
        <v>2012</v>
      </c>
      <c r="C28381" s="13">
        <v>429912</v>
      </c>
      <c r="D28381" s="13">
        <v>2.726</v>
      </c>
    </row>
    <row r="28382" spans="1:4" ht="15.75" hidden="1" customHeight="1">
      <c r="A28382" s="13" t="s">
        <v>284</v>
      </c>
      <c r="B28382" s="13">
        <v>2013</v>
      </c>
      <c r="C28382" s="13">
        <v>437531</v>
      </c>
      <c r="D28382" s="13">
        <v>2.379</v>
      </c>
    </row>
    <row r="28383" spans="1:4" ht="15.75" hidden="1" customHeight="1">
      <c r="A28383" s="13" t="s">
        <v>284</v>
      </c>
      <c r="B28383" s="13">
        <v>2014</v>
      </c>
      <c r="C28383" s="13">
        <v>446449</v>
      </c>
      <c r="D28383" s="13">
        <v>2.3639999999999999</v>
      </c>
    </row>
    <row r="28384" spans="1:4" ht="15.75" hidden="1" customHeight="1">
      <c r="A28384" s="13" t="s">
        <v>284</v>
      </c>
      <c r="B28384" s="13">
        <v>2015</v>
      </c>
      <c r="C28384" s="13">
        <v>456585</v>
      </c>
      <c r="D28384" s="13">
        <v>1.665</v>
      </c>
    </row>
    <row r="28385" spans="1:4" ht="15.75" hidden="1" customHeight="1">
      <c r="A28385" s="13" t="s">
        <v>284</v>
      </c>
      <c r="B28385" s="13">
        <v>2016</v>
      </c>
      <c r="C28385" s="13">
        <v>467717</v>
      </c>
      <c r="D28385" s="13">
        <v>1.3560000000000001</v>
      </c>
    </row>
    <row r="28386" spans="1:4" ht="15.75" hidden="1" customHeight="1">
      <c r="A28386" s="13" t="s">
        <v>284</v>
      </c>
      <c r="B28386" s="13">
        <v>2017</v>
      </c>
      <c r="C28386" s="13">
        <v>479507</v>
      </c>
      <c r="D28386" s="13">
        <v>1.5309999999999999</v>
      </c>
    </row>
    <row r="28387" spans="1:4" ht="15.75" hidden="1" customHeight="1">
      <c r="A28387" s="13" t="s">
        <v>284</v>
      </c>
      <c r="B28387" s="13">
        <v>2018</v>
      </c>
      <c r="C28387" s="13">
        <v>491590</v>
      </c>
      <c r="D28387" s="13">
        <v>1.5469999999999999</v>
      </c>
    </row>
    <row r="28388" spans="1:4" ht="15.75" hidden="1" customHeight="1">
      <c r="A28388" s="13" t="s">
        <v>284</v>
      </c>
      <c r="B28388" s="13">
        <v>2019</v>
      </c>
      <c r="C28388" s="13">
        <v>503646</v>
      </c>
      <c r="D28388" s="13">
        <v>1.649</v>
      </c>
    </row>
    <row r="28389" spans="1:4" ht="15.75" hidden="1" customHeight="1">
      <c r="A28389" s="13" t="s">
        <v>284</v>
      </c>
      <c r="B28389" s="13">
        <v>2020</v>
      </c>
      <c r="C28389" s="13">
        <v>515364</v>
      </c>
      <c r="D28389" s="13">
        <v>1.6</v>
      </c>
    </row>
    <row r="28390" spans="1:4" ht="15.75" hidden="1" customHeight="1">
      <c r="A28390" s="13" t="s">
        <v>284</v>
      </c>
      <c r="B28390" s="13">
        <v>2021</v>
      </c>
      <c r="C28390" s="13">
        <v>526751</v>
      </c>
      <c r="D28390" s="13">
        <v>1.724</v>
      </c>
    </row>
    <row r="28391" spans="1:4" ht="15.75" hidden="1" customHeight="1">
      <c r="A28391" s="13" t="s">
        <v>428</v>
      </c>
      <c r="B28391" s="13">
        <v>1851</v>
      </c>
      <c r="C28391" s="13">
        <v>11908</v>
      </c>
    </row>
    <row r="28392" spans="1:4" ht="15.75" hidden="1" customHeight="1">
      <c r="A28392" s="13" t="s">
        <v>428</v>
      </c>
      <c r="B28392" s="13">
        <v>1852</v>
      </c>
      <c r="C28392" s="13">
        <v>12204</v>
      </c>
    </row>
    <row r="28393" spans="1:4" ht="15.75" hidden="1" customHeight="1">
      <c r="A28393" s="13" t="s">
        <v>428</v>
      </c>
      <c r="B28393" s="13">
        <v>1853</v>
      </c>
      <c r="C28393" s="13">
        <v>12508</v>
      </c>
    </row>
    <row r="28394" spans="1:4" ht="15.75" hidden="1" customHeight="1">
      <c r="A28394" s="13" t="s">
        <v>428</v>
      </c>
      <c r="B28394" s="13">
        <v>1854</v>
      </c>
      <c r="C28394" s="13">
        <v>12819</v>
      </c>
    </row>
    <row r="28395" spans="1:4" ht="15.75" hidden="1" customHeight="1">
      <c r="A28395" s="13" t="s">
        <v>428</v>
      </c>
      <c r="B28395" s="13">
        <v>1855</v>
      </c>
      <c r="C28395" s="13">
        <v>13138</v>
      </c>
    </row>
    <row r="28396" spans="1:4" ht="15.75" hidden="1" customHeight="1">
      <c r="A28396" s="13" t="s">
        <v>428</v>
      </c>
      <c r="B28396" s="13">
        <v>1856</v>
      </c>
      <c r="C28396" s="13">
        <v>13464</v>
      </c>
    </row>
    <row r="28397" spans="1:4" ht="15.75" hidden="1" customHeight="1">
      <c r="A28397" s="13" t="s">
        <v>428</v>
      </c>
      <c r="B28397" s="13">
        <v>1857</v>
      </c>
      <c r="C28397" s="13">
        <v>13799</v>
      </c>
    </row>
    <row r="28398" spans="1:4" ht="15.75" hidden="1" customHeight="1">
      <c r="A28398" s="13" t="s">
        <v>428</v>
      </c>
      <c r="B28398" s="13">
        <v>1858</v>
      </c>
      <c r="C28398" s="13">
        <v>14143</v>
      </c>
    </row>
    <row r="28399" spans="1:4" ht="15.75" hidden="1" customHeight="1">
      <c r="A28399" s="13" t="s">
        <v>428</v>
      </c>
      <c r="B28399" s="13">
        <v>1859</v>
      </c>
      <c r="C28399" s="13">
        <v>14494</v>
      </c>
    </row>
    <row r="28400" spans="1:4" ht="15.75" hidden="1" customHeight="1">
      <c r="A28400" s="13" t="s">
        <v>428</v>
      </c>
      <c r="B28400" s="13">
        <v>1860</v>
      </c>
      <c r="C28400" s="13">
        <v>14855</v>
      </c>
    </row>
    <row r="28401" spans="1:3" ht="15.75" hidden="1" customHeight="1">
      <c r="A28401" s="13" t="s">
        <v>428</v>
      </c>
      <c r="B28401" s="13">
        <v>1861</v>
      </c>
      <c r="C28401" s="13">
        <v>15224</v>
      </c>
    </row>
    <row r="28402" spans="1:3" ht="15.75" hidden="1" customHeight="1">
      <c r="A28402" s="13" t="s">
        <v>428</v>
      </c>
      <c r="B28402" s="13">
        <v>1862</v>
      </c>
      <c r="C28402" s="13">
        <v>15602</v>
      </c>
    </row>
    <row r="28403" spans="1:3" ht="15.75" hidden="1" customHeight="1">
      <c r="A28403" s="13" t="s">
        <v>428</v>
      </c>
      <c r="B28403" s="13">
        <v>1863</v>
      </c>
      <c r="C28403" s="13">
        <v>15990</v>
      </c>
    </row>
    <row r="28404" spans="1:3" ht="15.75" hidden="1" customHeight="1">
      <c r="A28404" s="13" t="s">
        <v>428</v>
      </c>
      <c r="B28404" s="13">
        <v>1864</v>
      </c>
      <c r="C28404" s="13">
        <v>16388</v>
      </c>
    </row>
    <row r="28405" spans="1:3" ht="15.75" hidden="1" customHeight="1">
      <c r="A28405" s="13" t="s">
        <v>428</v>
      </c>
      <c r="B28405" s="13">
        <v>1865</v>
      </c>
      <c r="C28405" s="13">
        <v>16795</v>
      </c>
    </row>
    <row r="28406" spans="1:3" ht="15.75" hidden="1" customHeight="1">
      <c r="A28406" s="13" t="s">
        <v>428</v>
      </c>
      <c r="B28406" s="13">
        <v>1866</v>
      </c>
      <c r="C28406" s="13">
        <v>17212</v>
      </c>
    </row>
    <row r="28407" spans="1:3" ht="15.75" hidden="1" customHeight="1">
      <c r="A28407" s="13" t="s">
        <v>428</v>
      </c>
      <c r="B28407" s="13">
        <v>1867</v>
      </c>
      <c r="C28407" s="13">
        <v>17640</v>
      </c>
    </row>
    <row r="28408" spans="1:3" ht="15.75" hidden="1" customHeight="1">
      <c r="A28408" s="13" t="s">
        <v>428</v>
      </c>
      <c r="B28408" s="13">
        <v>1868</v>
      </c>
      <c r="C28408" s="13">
        <v>18078</v>
      </c>
    </row>
    <row r="28409" spans="1:3" ht="15.75" hidden="1" customHeight="1">
      <c r="A28409" s="13" t="s">
        <v>428</v>
      </c>
      <c r="B28409" s="13">
        <v>1869</v>
      </c>
      <c r="C28409" s="13">
        <v>18527</v>
      </c>
    </row>
    <row r="28410" spans="1:3" ht="15.75" hidden="1" customHeight="1">
      <c r="A28410" s="13" t="s">
        <v>428</v>
      </c>
      <c r="B28410" s="13">
        <v>1870</v>
      </c>
      <c r="C28410" s="13">
        <v>18987</v>
      </c>
    </row>
    <row r="28411" spans="1:3" ht="15.75" hidden="1" customHeight="1">
      <c r="A28411" s="13" t="s">
        <v>428</v>
      </c>
      <c r="B28411" s="13">
        <v>1871</v>
      </c>
      <c r="C28411" s="13">
        <v>19459</v>
      </c>
    </row>
    <row r="28412" spans="1:3" ht="15.75" hidden="1" customHeight="1">
      <c r="A28412" s="13" t="s">
        <v>428</v>
      </c>
      <c r="B28412" s="13">
        <v>1872</v>
      </c>
      <c r="C28412" s="13">
        <v>19942</v>
      </c>
    </row>
    <row r="28413" spans="1:3" ht="15.75" hidden="1" customHeight="1">
      <c r="A28413" s="13" t="s">
        <v>428</v>
      </c>
      <c r="B28413" s="13">
        <v>1873</v>
      </c>
      <c r="C28413" s="13">
        <v>20437</v>
      </c>
    </row>
    <row r="28414" spans="1:3" ht="15.75" hidden="1" customHeight="1">
      <c r="A28414" s="13" t="s">
        <v>428</v>
      </c>
      <c r="B28414" s="13">
        <v>1874</v>
      </c>
      <c r="C28414" s="13">
        <v>20945</v>
      </c>
    </row>
    <row r="28415" spans="1:3" ht="15.75" hidden="1" customHeight="1">
      <c r="A28415" s="13" t="s">
        <v>428</v>
      </c>
      <c r="B28415" s="13">
        <v>1875</v>
      </c>
      <c r="C28415" s="13">
        <v>21465</v>
      </c>
    </row>
    <row r="28416" spans="1:3" ht="15.75" hidden="1" customHeight="1">
      <c r="A28416" s="13" t="s">
        <v>428</v>
      </c>
      <c r="B28416" s="13">
        <v>1876</v>
      </c>
      <c r="C28416" s="13">
        <v>21998</v>
      </c>
    </row>
    <row r="28417" spans="1:3" ht="15.75" hidden="1" customHeight="1">
      <c r="A28417" s="13" t="s">
        <v>428</v>
      </c>
      <c r="B28417" s="13">
        <v>1877</v>
      </c>
      <c r="C28417" s="13">
        <v>22544</v>
      </c>
    </row>
    <row r="28418" spans="1:3" ht="15.75" hidden="1" customHeight="1">
      <c r="A28418" s="13" t="s">
        <v>428</v>
      </c>
      <c r="B28418" s="13">
        <v>1878</v>
      </c>
      <c r="C28418" s="13">
        <v>23103</v>
      </c>
    </row>
    <row r="28419" spans="1:3" ht="15.75" hidden="1" customHeight="1">
      <c r="A28419" s="13" t="s">
        <v>428</v>
      </c>
      <c r="B28419" s="13">
        <v>1879</v>
      </c>
      <c r="C28419" s="13">
        <v>23677</v>
      </c>
    </row>
    <row r="28420" spans="1:3" ht="15.75" hidden="1" customHeight="1">
      <c r="A28420" s="13" t="s">
        <v>428</v>
      </c>
      <c r="B28420" s="13">
        <v>1880</v>
      </c>
      <c r="C28420" s="13">
        <v>24264</v>
      </c>
    </row>
    <row r="28421" spans="1:3" ht="15.75" hidden="1" customHeight="1">
      <c r="A28421" s="13" t="s">
        <v>428</v>
      </c>
      <c r="B28421" s="13">
        <v>1881</v>
      </c>
      <c r="C28421" s="13">
        <v>24866</v>
      </c>
    </row>
    <row r="28422" spans="1:3" ht="15.75" hidden="1" customHeight="1">
      <c r="A28422" s="13" t="s">
        <v>428</v>
      </c>
      <c r="B28422" s="13">
        <v>1882</v>
      </c>
      <c r="C28422" s="13">
        <v>25483</v>
      </c>
    </row>
    <row r="28423" spans="1:3" ht="15.75" hidden="1" customHeight="1">
      <c r="A28423" s="13" t="s">
        <v>428</v>
      </c>
      <c r="B28423" s="13">
        <v>1883</v>
      </c>
      <c r="C28423" s="13">
        <v>26115</v>
      </c>
    </row>
    <row r="28424" spans="1:3" ht="15.75" hidden="1" customHeight="1">
      <c r="A28424" s="13" t="s">
        <v>428</v>
      </c>
      <c r="B28424" s="13">
        <v>1884</v>
      </c>
      <c r="C28424" s="13">
        <v>26763</v>
      </c>
    </row>
    <row r="28425" spans="1:3" ht="15.75" hidden="1" customHeight="1">
      <c r="A28425" s="13" t="s">
        <v>428</v>
      </c>
      <c r="B28425" s="13">
        <v>1885</v>
      </c>
      <c r="C28425" s="13">
        <v>27427</v>
      </c>
    </row>
    <row r="28426" spans="1:3" ht="15.75" hidden="1" customHeight="1">
      <c r="A28426" s="13" t="s">
        <v>428</v>
      </c>
      <c r="B28426" s="13">
        <v>1886</v>
      </c>
      <c r="C28426" s="13">
        <v>28107</v>
      </c>
    </row>
    <row r="28427" spans="1:3" ht="15.75" hidden="1" customHeight="1">
      <c r="A28427" s="13" t="s">
        <v>428</v>
      </c>
      <c r="B28427" s="13">
        <v>1887</v>
      </c>
      <c r="C28427" s="13">
        <v>28804</v>
      </c>
    </row>
    <row r="28428" spans="1:3" ht="15.75" hidden="1" customHeight="1">
      <c r="A28428" s="13" t="s">
        <v>428</v>
      </c>
      <c r="B28428" s="13">
        <v>1888</v>
      </c>
      <c r="C28428" s="13">
        <v>29518</v>
      </c>
    </row>
    <row r="28429" spans="1:3" ht="15.75" hidden="1" customHeight="1">
      <c r="A28429" s="13" t="s">
        <v>428</v>
      </c>
      <c r="B28429" s="13">
        <v>1889</v>
      </c>
      <c r="C28429" s="13">
        <v>30250</v>
      </c>
    </row>
    <row r="28430" spans="1:3" ht="15.75" hidden="1" customHeight="1">
      <c r="A28430" s="13" t="s">
        <v>428</v>
      </c>
      <c r="B28430" s="13">
        <v>1890</v>
      </c>
      <c r="C28430" s="13">
        <v>31000</v>
      </c>
    </row>
    <row r="28431" spans="1:3" ht="15.75" hidden="1" customHeight="1">
      <c r="A28431" s="13" t="s">
        <v>428</v>
      </c>
      <c r="B28431" s="13">
        <v>1891</v>
      </c>
      <c r="C28431" s="13">
        <v>31768</v>
      </c>
    </row>
    <row r="28432" spans="1:3" ht="15.75" hidden="1" customHeight="1">
      <c r="A28432" s="13" t="s">
        <v>428</v>
      </c>
      <c r="B28432" s="13">
        <v>1892</v>
      </c>
      <c r="C28432" s="13">
        <v>32556</v>
      </c>
    </row>
    <row r="28433" spans="1:3" ht="15.75" hidden="1" customHeight="1">
      <c r="A28433" s="13" t="s">
        <v>428</v>
      </c>
      <c r="B28433" s="13">
        <v>1893</v>
      </c>
      <c r="C28433" s="13">
        <v>33363</v>
      </c>
    </row>
    <row r="28434" spans="1:3" ht="15.75" hidden="1" customHeight="1">
      <c r="A28434" s="13" t="s">
        <v>428</v>
      </c>
      <c r="B28434" s="13">
        <v>1894</v>
      </c>
      <c r="C28434" s="13">
        <v>34189</v>
      </c>
    </row>
    <row r="28435" spans="1:3" ht="15.75" hidden="1" customHeight="1">
      <c r="A28435" s="13" t="s">
        <v>428</v>
      </c>
      <c r="B28435" s="13">
        <v>1895</v>
      </c>
      <c r="C28435" s="13">
        <v>35037</v>
      </c>
    </row>
    <row r="28436" spans="1:3" ht="15.75" hidden="1" customHeight="1">
      <c r="A28436" s="13" t="s">
        <v>428</v>
      </c>
      <c r="B28436" s="13">
        <v>1896</v>
      </c>
      <c r="C28436" s="13">
        <v>35905</v>
      </c>
    </row>
    <row r="28437" spans="1:3" ht="15.75" hidden="1" customHeight="1">
      <c r="A28437" s="13" t="s">
        <v>428</v>
      </c>
      <c r="B28437" s="13">
        <v>1897</v>
      </c>
      <c r="C28437" s="13">
        <v>36794</v>
      </c>
    </row>
    <row r="28438" spans="1:3" ht="15.75" hidden="1" customHeight="1">
      <c r="A28438" s="13" t="s">
        <v>428</v>
      </c>
      <c r="B28438" s="13">
        <v>1898</v>
      </c>
      <c r="C28438" s="13">
        <v>37706</v>
      </c>
    </row>
    <row r="28439" spans="1:3" ht="15.75" hidden="1" customHeight="1">
      <c r="A28439" s="13" t="s">
        <v>428</v>
      </c>
      <c r="B28439" s="13">
        <v>1899</v>
      </c>
      <c r="C28439" s="13">
        <v>38640</v>
      </c>
    </row>
    <row r="28440" spans="1:3" ht="15.75" hidden="1" customHeight="1">
      <c r="A28440" s="13" t="s">
        <v>428</v>
      </c>
      <c r="B28440" s="13">
        <v>1900</v>
      </c>
      <c r="C28440" s="13">
        <v>39597</v>
      </c>
    </row>
    <row r="28441" spans="1:3" ht="15.75" hidden="1" customHeight="1">
      <c r="A28441" s="13" t="s">
        <v>428</v>
      </c>
      <c r="B28441" s="13">
        <v>1901</v>
      </c>
      <c r="C28441" s="13">
        <v>40577</v>
      </c>
    </row>
    <row r="28442" spans="1:3" ht="15.75" hidden="1" customHeight="1">
      <c r="A28442" s="13" t="s">
        <v>428</v>
      </c>
      <c r="B28442" s="13">
        <v>1902</v>
      </c>
      <c r="C28442" s="13">
        <v>41582</v>
      </c>
    </row>
    <row r="28443" spans="1:3" ht="15.75" hidden="1" customHeight="1">
      <c r="A28443" s="13" t="s">
        <v>428</v>
      </c>
      <c r="B28443" s="13">
        <v>1903</v>
      </c>
      <c r="C28443" s="13">
        <v>42612</v>
      </c>
    </row>
    <row r="28444" spans="1:3" ht="15.75" hidden="1" customHeight="1">
      <c r="A28444" s="13" t="s">
        <v>428</v>
      </c>
      <c r="B28444" s="13">
        <v>1904</v>
      </c>
      <c r="C28444" s="13">
        <v>43667</v>
      </c>
    </row>
    <row r="28445" spans="1:3" ht="15.75" hidden="1" customHeight="1">
      <c r="A28445" s="13" t="s">
        <v>428</v>
      </c>
      <c r="B28445" s="13">
        <v>1905</v>
      </c>
      <c r="C28445" s="13">
        <v>44748</v>
      </c>
    </row>
    <row r="28446" spans="1:3" ht="15.75" hidden="1" customHeight="1">
      <c r="A28446" s="13" t="s">
        <v>428</v>
      </c>
      <c r="B28446" s="13">
        <v>1906</v>
      </c>
      <c r="C28446" s="13">
        <v>45855</v>
      </c>
    </row>
    <row r="28447" spans="1:3" ht="15.75" hidden="1" customHeight="1">
      <c r="A28447" s="13" t="s">
        <v>428</v>
      </c>
      <c r="B28447" s="13">
        <v>1907</v>
      </c>
      <c r="C28447" s="13">
        <v>46990</v>
      </c>
    </row>
    <row r="28448" spans="1:3" ht="15.75" hidden="1" customHeight="1">
      <c r="A28448" s="13" t="s">
        <v>428</v>
      </c>
      <c r="B28448" s="13">
        <v>1908</v>
      </c>
      <c r="C28448" s="13">
        <v>48153</v>
      </c>
    </row>
    <row r="28449" spans="1:3" ht="15.75" hidden="1" customHeight="1">
      <c r="A28449" s="13" t="s">
        <v>428</v>
      </c>
      <c r="B28449" s="13">
        <v>1909</v>
      </c>
      <c r="C28449" s="13">
        <v>49345</v>
      </c>
    </row>
    <row r="28450" spans="1:3" ht="15.75" hidden="1" customHeight="1">
      <c r="A28450" s="13" t="s">
        <v>428</v>
      </c>
      <c r="B28450" s="13">
        <v>1910</v>
      </c>
      <c r="C28450" s="13">
        <v>50566</v>
      </c>
    </row>
    <row r="28451" spans="1:3" ht="15.75" hidden="1" customHeight="1">
      <c r="A28451" s="13" t="s">
        <v>428</v>
      </c>
      <c r="B28451" s="13">
        <v>1911</v>
      </c>
      <c r="C28451" s="13">
        <v>51817</v>
      </c>
    </row>
    <row r="28452" spans="1:3" ht="15.75" hidden="1" customHeight="1">
      <c r="A28452" s="13" t="s">
        <v>428</v>
      </c>
      <c r="B28452" s="13">
        <v>1912</v>
      </c>
      <c r="C28452" s="13">
        <v>53099</v>
      </c>
    </row>
    <row r="28453" spans="1:3" ht="15.75" hidden="1" customHeight="1">
      <c r="A28453" s="13" t="s">
        <v>428</v>
      </c>
      <c r="B28453" s="13">
        <v>1913</v>
      </c>
      <c r="C28453" s="13">
        <v>54413</v>
      </c>
    </row>
    <row r="28454" spans="1:3" ht="15.75" hidden="1" customHeight="1">
      <c r="A28454" s="13" t="s">
        <v>428</v>
      </c>
      <c r="B28454" s="13">
        <v>1914</v>
      </c>
      <c r="C28454" s="13">
        <v>55759</v>
      </c>
    </row>
    <row r="28455" spans="1:3" ht="15.75" hidden="1" customHeight="1">
      <c r="A28455" s="13" t="s">
        <v>428</v>
      </c>
      <c r="B28455" s="13">
        <v>1915</v>
      </c>
      <c r="C28455" s="13">
        <v>57138</v>
      </c>
    </row>
    <row r="28456" spans="1:3" ht="15.75" hidden="1" customHeight="1">
      <c r="A28456" s="13" t="s">
        <v>428</v>
      </c>
      <c r="B28456" s="13">
        <v>1916</v>
      </c>
      <c r="C28456" s="13">
        <v>58551</v>
      </c>
    </row>
    <row r="28457" spans="1:3" ht="15.75" hidden="1" customHeight="1">
      <c r="A28457" s="13" t="s">
        <v>428</v>
      </c>
      <c r="B28457" s="13">
        <v>1917</v>
      </c>
      <c r="C28457" s="13">
        <v>59999</v>
      </c>
    </row>
    <row r="28458" spans="1:3" ht="15.75" hidden="1" customHeight="1">
      <c r="A28458" s="13" t="s">
        <v>428</v>
      </c>
      <c r="B28458" s="13">
        <v>1918</v>
      </c>
      <c r="C28458" s="13">
        <v>61394</v>
      </c>
    </row>
    <row r="28459" spans="1:3" ht="15.75" hidden="1" customHeight="1">
      <c r="A28459" s="13" t="s">
        <v>428</v>
      </c>
      <c r="B28459" s="13">
        <v>1919</v>
      </c>
      <c r="C28459" s="13">
        <v>62821</v>
      </c>
    </row>
    <row r="28460" spans="1:3" ht="15.75" hidden="1" customHeight="1">
      <c r="A28460" s="13" t="s">
        <v>428</v>
      </c>
      <c r="B28460" s="13">
        <v>1920</v>
      </c>
      <c r="C28460" s="13">
        <v>64282</v>
      </c>
    </row>
    <row r="28461" spans="1:3" ht="15.75" hidden="1" customHeight="1">
      <c r="A28461" s="13" t="s">
        <v>428</v>
      </c>
      <c r="B28461" s="13">
        <v>1921</v>
      </c>
      <c r="C28461" s="13">
        <v>65776</v>
      </c>
    </row>
    <row r="28462" spans="1:3" ht="15.75" hidden="1" customHeight="1">
      <c r="A28462" s="13" t="s">
        <v>428</v>
      </c>
      <c r="B28462" s="13">
        <v>1922</v>
      </c>
      <c r="C28462" s="13">
        <v>67305</v>
      </c>
    </row>
    <row r="28463" spans="1:3" ht="15.75" hidden="1" customHeight="1">
      <c r="A28463" s="13" t="s">
        <v>428</v>
      </c>
      <c r="B28463" s="13">
        <v>1923</v>
      </c>
      <c r="C28463" s="13">
        <v>68869</v>
      </c>
    </row>
    <row r="28464" spans="1:3" ht="15.75" hidden="1" customHeight="1">
      <c r="A28464" s="13" t="s">
        <v>428</v>
      </c>
      <c r="B28464" s="13">
        <v>1924</v>
      </c>
      <c r="C28464" s="13">
        <v>70470</v>
      </c>
    </row>
    <row r="28465" spans="1:3" ht="15.75" hidden="1" customHeight="1">
      <c r="A28465" s="13" t="s">
        <v>428</v>
      </c>
      <c r="B28465" s="13">
        <v>1925</v>
      </c>
      <c r="C28465" s="13">
        <v>72109</v>
      </c>
    </row>
    <row r="28466" spans="1:3" ht="15.75" hidden="1" customHeight="1">
      <c r="A28466" s="13" t="s">
        <v>428</v>
      </c>
      <c r="B28466" s="13">
        <v>1926</v>
      </c>
      <c r="C28466" s="13">
        <v>73785</v>
      </c>
    </row>
    <row r="28467" spans="1:3" ht="15.75" hidden="1" customHeight="1">
      <c r="A28467" s="13" t="s">
        <v>428</v>
      </c>
      <c r="B28467" s="13">
        <v>1927</v>
      </c>
      <c r="C28467" s="13">
        <v>75500</v>
      </c>
    </row>
    <row r="28468" spans="1:3" ht="15.75" hidden="1" customHeight="1">
      <c r="A28468" s="13" t="s">
        <v>428</v>
      </c>
      <c r="B28468" s="13">
        <v>1928</v>
      </c>
      <c r="C28468" s="13">
        <v>77255</v>
      </c>
    </row>
    <row r="28469" spans="1:3" ht="15.75" hidden="1" customHeight="1">
      <c r="A28469" s="13" t="s">
        <v>428</v>
      </c>
      <c r="B28469" s="13">
        <v>1929</v>
      </c>
      <c r="C28469" s="13">
        <v>77209</v>
      </c>
    </row>
    <row r="28470" spans="1:3" ht="15.75" hidden="1" customHeight="1">
      <c r="A28470" s="13" t="s">
        <v>428</v>
      </c>
      <c r="B28470" s="13">
        <v>1930</v>
      </c>
      <c r="C28470" s="13">
        <v>75486</v>
      </c>
    </row>
    <row r="28471" spans="1:3" ht="15.75" hidden="1" customHeight="1">
      <c r="A28471" s="13" t="s">
        <v>428</v>
      </c>
      <c r="B28471" s="13">
        <v>1931</v>
      </c>
      <c r="C28471" s="13">
        <v>72200</v>
      </c>
    </row>
    <row r="28472" spans="1:3" ht="15.75" hidden="1" customHeight="1">
      <c r="A28472" s="13" t="s">
        <v>428</v>
      </c>
      <c r="B28472" s="13">
        <v>1932</v>
      </c>
      <c r="C28472" s="13">
        <v>67453</v>
      </c>
    </row>
    <row r="28473" spans="1:3" ht="15.75" hidden="1" customHeight="1">
      <c r="A28473" s="13" t="s">
        <v>428</v>
      </c>
      <c r="B28473" s="13">
        <v>1933</v>
      </c>
      <c r="C28473" s="13">
        <v>61336</v>
      </c>
    </row>
    <row r="28474" spans="1:3" ht="15.75" hidden="1" customHeight="1">
      <c r="A28474" s="13" t="s">
        <v>428</v>
      </c>
      <c r="B28474" s="13">
        <v>1934</v>
      </c>
      <c r="C28474" s="13">
        <v>55773</v>
      </c>
    </row>
    <row r="28475" spans="1:3" ht="15.75" hidden="1" customHeight="1">
      <c r="A28475" s="13" t="s">
        <v>428</v>
      </c>
      <c r="B28475" s="13">
        <v>1935</v>
      </c>
      <c r="C28475" s="13">
        <v>50716</v>
      </c>
    </row>
    <row r="28476" spans="1:3" ht="15.75" hidden="1" customHeight="1">
      <c r="A28476" s="13" t="s">
        <v>428</v>
      </c>
      <c r="B28476" s="13">
        <v>1936</v>
      </c>
      <c r="C28476" s="13">
        <v>46116</v>
      </c>
    </row>
    <row r="28477" spans="1:3" ht="15.75" hidden="1" customHeight="1">
      <c r="A28477" s="13" t="s">
        <v>428</v>
      </c>
      <c r="B28477" s="13">
        <v>1937</v>
      </c>
      <c r="C28477" s="13">
        <v>41934</v>
      </c>
    </row>
    <row r="28478" spans="1:3" ht="15.75" hidden="1" customHeight="1">
      <c r="A28478" s="13" t="s">
        <v>428</v>
      </c>
      <c r="B28478" s="13">
        <v>1938</v>
      </c>
      <c r="C28478" s="13">
        <v>38131</v>
      </c>
    </row>
    <row r="28479" spans="1:3" ht="15.75" hidden="1" customHeight="1">
      <c r="A28479" s="13" t="s">
        <v>428</v>
      </c>
      <c r="B28479" s="13">
        <v>1939</v>
      </c>
      <c r="C28479" s="13">
        <v>34673</v>
      </c>
    </row>
    <row r="28480" spans="1:3" ht="15.75" hidden="1" customHeight="1">
      <c r="A28480" s="13" t="s">
        <v>428</v>
      </c>
      <c r="B28480" s="13">
        <v>1940</v>
      </c>
      <c r="C28480" s="13">
        <v>31529</v>
      </c>
    </row>
    <row r="28481" spans="1:3" ht="15.75" hidden="1" customHeight="1">
      <c r="A28481" s="13" t="s">
        <v>428</v>
      </c>
      <c r="B28481" s="13">
        <v>1941</v>
      </c>
      <c r="C28481" s="13">
        <v>28669</v>
      </c>
    </row>
    <row r="28482" spans="1:3" ht="15.75" hidden="1" customHeight="1">
      <c r="A28482" s="13" t="s">
        <v>428</v>
      </c>
      <c r="B28482" s="13">
        <v>1942</v>
      </c>
      <c r="C28482" s="13">
        <v>26070</v>
      </c>
    </row>
    <row r="28483" spans="1:3" ht="15.75" hidden="1" customHeight="1">
      <c r="A28483" s="13" t="s">
        <v>428</v>
      </c>
      <c r="B28483" s="13">
        <v>1943</v>
      </c>
      <c r="C28483" s="13">
        <v>23705</v>
      </c>
    </row>
    <row r="28484" spans="1:3" ht="15.75" hidden="1" customHeight="1">
      <c r="A28484" s="13" t="s">
        <v>428</v>
      </c>
      <c r="B28484" s="13">
        <v>1944</v>
      </c>
      <c r="C28484" s="13">
        <v>21556</v>
      </c>
    </row>
    <row r="28485" spans="1:3" ht="15.75" hidden="1" customHeight="1">
      <c r="A28485" s="13" t="s">
        <v>428</v>
      </c>
      <c r="B28485" s="13">
        <v>1945</v>
      </c>
      <c r="C28485" s="13">
        <v>19601</v>
      </c>
    </row>
    <row r="28486" spans="1:3" ht="15.75" hidden="1" customHeight="1">
      <c r="A28486" s="13" t="s">
        <v>428</v>
      </c>
      <c r="B28486" s="13">
        <v>1946</v>
      </c>
      <c r="C28486" s="13">
        <v>17823</v>
      </c>
    </row>
    <row r="28487" spans="1:3" ht="15.75" hidden="1" customHeight="1">
      <c r="A28487" s="13" t="s">
        <v>428</v>
      </c>
      <c r="B28487" s="13">
        <v>1947</v>
      </c>
      <c r="C28487" s="13">
        <v>16207</v>
      </c>
    </row>
    <row r="28488" spans="1:3" ht="15.75" hidden="1" customHeight="1">
      <c r="A28488" s="13" t="s">
        <v>428</v>
      </c>
      <c r="B28488" s="13">
        <v>1948</v>
      </c>
      <c r="C28488" s="13">
        <v>14737</v>
      </c>
    </row>
    <row r="28489" spans="1:3" ht="15.75" hidden="1" customHeight="1">
      <c r="A28489" s="13" t="s">
        <v>428</v>
      </c>
      <c r="B28489" s="13">
        <v>1949</v>
      </c>
      <c r="C28489" s="13">
        <v>13700</v>
      </c>
    </row>
    <row r="28490" spans="1:3" ht="15.75" hidden="1" customHeight="1">
      <c r="A28490" s="13" t="s">
        <v>428</v>
      </c>
      <c r="B28490" s="13">
        <v>1950</v>
      </c>
      <c r="C28490" s="13">
        <v>13085</v>
      </c>
    </row>
    <row r="28491" spans="1:3" ht="15.75" hidden="1" customHeight="1">
      <c r="A28491" s="13" t="s">
        <v>428</v>
      </c>
      <c r="B28491" s="13">
        <v>1951</v>
      </c>
      <c r="C28491" s="13">
        <v>13334</v>
      </c>
    </row>
    <row r="28492" spans="1:3" ht="15.75" hidden="1" customHeight="1">
      <c r="A28492" s="13" t="s">
        <v>428</v>
      </c>
      <c r="B28492" s="13">
        <v>1952</v>
      </c>
      <c r="C28492" s="13">
        <v>13563</v>
      </c>
    </row>
    <row r="28493" spans="1:3" ht="15.75" hidden="1" customHeight="1">
      <c r="A28493" s="13" t="s">
        <v>428</v>
      </c>
      <c r="B28493" s="13">
        <v>1953</v>
      </c>
      <c r="C28493" s="13">
        <v>13774</v>
      </c>
    </row>
    <row r="28494" spans="1:3" ht="15.75" hidden="1" customHeight="1">
      <c r="A28494" s="13" t="s">
        <v>428</v>
      </c>
      <c r="B28494" s="13">
        <v>1954</v>
      </c>
      <c r="C28494" s="13">
        <v>13940</v>
      </c>
    </row>
    <row r="28495" spans="1:3" ht="15.75" hidden="1" customHeight="1">
      <c r="A28495" s="13" t="s">
        <v>428</v>
      </c>
      <c r="B28495" s="13">
        <v>1955</v>
      </c>
      <c r="C28495" s="13">
        <v>14087</v>
      </c>
    </row>
    <row r="28496" spans="1:3" ht="15.75" hidden="1" customHeight="1">
      <c r="A28496" s="13" t="s">
        <v>428</v>
      </c>
      <c r="B28496" s="13">
        <v>1956</v>
      </c>
      <c r="C28496" s="13">
        <v>14222</v>
      </c>
    </row>
    <row r="28497" spans="1:3" ht="15.75" hidden="1" customHeight="1">
      <c r="A28497" s="13" t="s">
        <v>428</v>
      </c>
      <c r="B28497" s="13">
        <v>1957</v>
      </c>
      <c r="C28497" s="13">
        <v>14352</v>
      </c>
    </row>
    <row r="28498" spans="1:3" ht="15.75" hidden="1" customHeight="1">
      <c r="A28498" s="13" t="s">
        <v>428</v>
      </c>
      <c r="B28498" s="13">
        <v>1958</v>
      </c>
      <c r="C28498" s="13">
        <v>14559</v>
      </c>
    </row>
    <row r="28499" spans="1:3" ht="15.75" hidden="1" customHeight="1">
      <c r="A28499" s="13" t="s">
        <v>428</v>
      </c>
      <c r="B28499" s="13">
        <v>1959</v>
      </c>
      <c r="C28499" s="13">
        <v>14927</v>
      </c>
    </row>
    <row r="28500" spans="1:3" ht="15.75" hidden="1" customHeight="1">
      <c r="A28500" s="13" t="s">
        <v>428</v>
      </c>
      <c r="B28500" s="13">
        <v>1960</v>
      </c>
      <c r="C28500" s="13">
        <v>15393</v>
      </c>
    </row>
    <row r="28501" spans="1:3" ht="15.75" hidden="1" customHeight="1">
      <c r="A28501" s="13" t="s">
        <v>428</v>
      </c>
      <c r="B28501" s="13">
        <v>1961</v>
      </c>
      <c r="C28501" s="13">
        <v>15890</v>
      </c>
    </row>
    <row r="28502" spans="1:3" ht="15.75" hidden="1" customHeight="1">
      <c r="A28502" s="13" t="s">
        <v>428</v>
      </c>
      <c r="B28502" s="13">
        <v>1962</v>
      </c>
      <c r="C28502" s="13">
        <v>16409</v>
      </c>
    </row>
    <row r="28503" spans="1:3" ht="15.75" hidden="1" customHeight="1">
      <c r="A28503" s="13" t="s">
        <v>428</v>
      </c>
      <c r="B28503" s="13">
        <v>1963</v>
      </c>
      <c r="C28503" s="13">
        <v>16969</v>
      </c>
    </row>
    <row r="28504" spans="1:3" ht="15.75" hidden="1" customHeight="1">
      <c r="A28504" s="13" t="s">
        <v>428</v>
      </c>
      <c r="B28504" s="13">
        <v>1964</v>
      </c>
      <c r="C28504" s="13">
        <v>17558</v>
      </c>
    </row>
    <row r="28505" spans="1:3" ht="15.75" hidden="1" customHeight="1">
      <c r="A28505" s="13" t="s">
        <v>428</v>
      </c>
      <c r="B28505" s="13">
        <v>1965</v>
      </c>
      <c r="C28505" s="13">
        <v>18178</v>
      </c>
    </row>
    <row r="28506" spans="1:3" ht="15.75" hidden="1" customHeight="1">
      <c r="A28506" s="13" t="s">
        <v>428</v>
      </c>
      <c r="B28506" s="13">
        <v>1966</v>
      </c>
      <c r="C28506" s="13">
        <v>18817</v>
      </c>
    </row>
    <row r="28507" spans="1:3" ht="15.75" hidden="1" customHeight="1">
      <c r="A28507" s="13" t="s">
        <v>428</v>
      </c>
      <c r="B28507" s="13">
        <v>1967</v>
      </c>
      <c r="C28507" s="13">
        <v>19688</v>
      </c>
    </row>
    <row r="28508" spans="1:3" ht="15.75" hidden="1" customHeight="1">
      <c r="A28508" s="13" t="s">
        <v>428</v>
      </c>
      <c r="B28508" s="13">
        <v>1968</v>
      </c>
      <c r="C28508" s="13">
        <v>21023</v>
      </c>
    </row>
    <row r="28509" spans="1:3" ht="15.75" hidden="1" customHeight="1">
      <c r="A28509" s="13" t="s">
        <v>428</v>
      </c>
      <c r="B28509" s="13">
        <v>1969</v>
      </c>
      <c r="C28509" s="13">
        <v>22644</v>
      </c>
    </row>
    <row r="28510" spans="1:3" ht="15.75" hidden="1" customHeight="1">
      <c r="A28510" s="13" t="s">
        <v>428</v>
      </c>
      <c r="B28510" s="13">
        <v>1970</v>
      </c>
      <c r="C28510" s="13">
        <v>23992</v>
      </c>
    </row>
    <row r="28511" spans="1:3" ht="15.75" hidden="1" customHeight="1">
      <c r="A28511" s="13" t="s">
        <v>428</v>
      </c>
      <c r="B28511" s="13">
        <v>1971</v>
      </c>
      <c r="C28511" s="13">
        <v>24704</v>
      </c>
    </row>
    <row r="28512" spans="1:3" ht="15.75" hidden="1" customHeight="1">
      <c r="A28512" s="13" t="s">
        <v>428</v>
      </c>
      <c r="B28512" s="13">
        <v>1972</v>
      </c>
      <c r="C28512" s="13">
        <v>25107</v>
      </c>
    </row>
    <row r="28513" spans="1:3" ht="15.75" hidden="1" customHeight="1">
      <c r="A28513" s="13" t="s">
        <v>428</v>
      </c>
      <c r="B28513" s="13">
        <v>1973</v>
      </c>
      <c r="C28513" s="13">
        <v>25544</v>
      </c>
    </row>
    <row r="28514" spans="1:3" ht="15.75" hidden="1" customHeight="1">
      <c r="A28514" s="13" t="s">
        <v>428</v>
      </c>
      <c r="B28514" s="13">
        <v>1974</v>
      </c>
      <c r="C28514" s="13">
        <v>26199</v>
      </c>
    </row>
    <row r="28515" spans="1:3" ht="15.75" hidden="1" customHeight="1">
      <c r="A28515" s="13" t="s">
        <v>428</v>
      </c>
      <c r="B28515" s="13">
        <v>1975</v>
      </c>
      <c r="C28515" s="13">
        <v>27066</v>
      </c>
    </row>
    <row r="28516" spans="1:3" ht="15.75" hidden="1" customHeight="1">
      <c r="A28516" s="13" t="s">
        <v>428</v>
      </c>
      <c r="B28516" s="13">
        <v>1976</v>
      </c>
      <c r="C28516" s="13">
        <v>27984</v>
      </c>
    </row>
    <row r="28517" spans="1:3" ht="15.75" hidden="1" customHeight="1">
      <c r="A28517" s="13" t="s">
        <v>428</v>
      </c>
      <c r="B28517" s="13">
        <v>1977</v>
      </c>
      <c r="C28517" s="13">
        <v>28933</v>
      </c>
    </row>
    <row r="28518" spans="1:3" ht="15.75" hidden="1" customHeight="1">
      <c r="A28518" s="13" t="s">
        <v>428</v>
      </c>
      <c r="B28518" s="13">
        <v>1978</v>
      </c>
      <c r="C28518" s="13">
        <v>29916</v>
      </c>
    </row>
    <row r="28519" spans="1:3" ht="15.75" hidden="1" customHeight="1">
      <c r="A28519" s="13" t="s">
        <v>428</v>
      </c>
      <c r="B28519" s="13">
        <v>1979</v>
      </c>
      <c r="C28519" s="13">
        <v>30920</v>
      </c>
    </row>
    <row r="28520" spans="1:3" ht="15.75" hidden="1" customHeight="1">
      <c r="A28520" s="13" t="s">
        <v>428</v>
      </c>
      <c r="B28520" s="13">
        <v>1980</v>
      </c>
      <c r="C28520" s="13">
        <v>32008</v>
      </c>
    </row>
    <row r="28521" spans="1:3" ht="15.75" hidden="1" customHeight="1">
      <c r="A28521" s="13" t="s">
        <v>428</v>
      </c>
      <c r="B28521" s="13">
        <v>1981</v>
      </c>
      <c r="C28521" s="13">
        <v>33237</v>
      </c>
    </row>
    <row r="28522" spans="1:3" ht="15.75" hidden="1" customHeight="1">
      <c r="A28522" s="13" t="s">
        <v>428</v>
      </c>
      <c r="B28522" s="13">
        <v>1982</v>
      </c>
      <c r="C28522" s="13">
        <v>34593</v>
      </c>
    </row>
    <row r="28523" spans="1:3" ht="15.75" hidden="1" customHeight="1">
      <c r="A28523" s="13" t="s">
        <v>428</v>
      </c>
      <c r="B28523" s="13">
        <v>1983</v>
      </c>
      <c r="C28523" s="13">
        <v>35998</v>
      </c>
    </row>
    <row r="28524" spans="1:3" ht="15.75" hidden="1" customHeight="1">
      <c r="A28524" s="13" t="s">
        <v>428</v>
      </c>
      <c r="B28524" s="13">
        <v>1984</v>
      </c>
      <c r="C28524" s="13">
        <v>37454</v>
      </c>
    </row>
    <row r="28525" spans="1:3" ht="15.75" hidden="1" customHeight="1">
      <c r="A28525" s="13" t="s">
        <v>428</v>
      </c>
      <c r="B28525" s="13">
        <v>1985</v>
      </c>
      <c r="C28525" s="13">
        <v>38983</v>
      </c>
    </row>
    <row r="28526" spans="1:3" ht="15.75" hidden="1" customHeight="1">
      <c r="A28526" s="13" t="s">
        <v>428</v>
      </c>
      <c r="B28526" s="13">
        <v>1986</v>
      </c>
      <c r="C28526" s="13">
        <v>40549</v>
      </c>
    </row>
    <row r="28527" spans="1:3" ht="15.75" hidden="1" customHeight="1">
      <c r="A28527" s="13" t="s">
        <v>428</v>
      </c>
      <c r="B28527" s="13">
        <v>1987</v>
      </c>
      <c r="C28527" s="13">
        <v>42141</v>
      </c>
    </row>
    <row r="28528" spans="1:3" ht="15.75" hidden="1" customHeight="1">
      <c r="A28528" s="13" t="s">
        <v>428</v>
      </c>
      <c r="B28528" s="13">
        <v>1988</v>
      </c>
      <c r="C28528" s="13">
        <v>43712</v>
      </c>
    </row>
    <row r="28529" spans="1:4" ht="15.75" hidden="1" customHeight="1">
      <c r="A28529" s="13" t="s">
        <v>428</v>
      </c>
      <c r="B28529" s="13">
        <v>1989</v>
      </c>
      <c r="C28529" s="13">
        <v>45008</v>
      </c>
    </row>
    <row r="28530" spans="1:4" ht="15.75" hidden="1" customHeight="1">
      <c r="A28530" s="13" t="s">
        <v>428</v>
      </c>
      <c r="B28530" s="13">
        <v>1990</v>
      </c>
      <c r="C28530" s="13">
        <v>46069</v>
      </c>
    </row>
    <row r="28531" spans="1:4" ht="15.75" hidden="1" customHeight="1">
      <c r="A28531" s="13" t="s">
        <v>428</v>
      </c>
      <c r="B28531" s="13">
        <v>1991</v>
      </c>
      <c r="C28531" s="13">
        <v>47079</v>
      </c>
    </row>
    <row r="28532" spans="1:4" ht="15.75" hidden="1" customHeight="1">
      <c r="A28532" s="13" t="s">
        <v>428</v>
      </c>
      <c r="B28532" s="13">
        <v>1992</v>
      </c>
      <c r="C28532" s="13">
        <v>48032</v>
      </c>
      <c r="D28532" s="13">
        <v>7.6999999999999999E-2</v>
      </c>
    </row>
    <row r="28533" spans="1:4" ht="15.75" hidden="1" customHeight="1">
      <c r="A28533" s="13" t="s">
        <v>428</v>
      </c>
      <c r="B28533" s="13">
        <v>1993</v>
      </c>
      <c r="C28533" s="13">
        <v>48961</v>
      </c>
      <c r="D28533" s="13">
        <v>8.4000000000000005E-2</v>
      </c>
    </row>
    <row r="28534" spans="1:4" ht="15.75" hidden="1" customHeight="1">
      <c r="A28534" s="13" t="s">
        <v>428</v>
      </c>
      <c r="B28534" s="13">
        <v>1994</v>
      </c>
      <c r="C28534" s="13">
        <v>49859</v>
      </c>
      <c r="D28534" s="13">
        <v>8.4000000000000005E-2</v>
      </c>
    </row>
    <row r="28535" spans="1:4" ht="15.75" hidden="1" customHeight="1">
      <c r="A28535" s="13" t="s">
        <v>428</v>
      </c>
      <c r="B28535" s="13">
        <v>1995</v>
      </c>
      <c r="C28535" s="13">
        <v>50723</v>
      </c>
      <c r="D28535" s="13">
        <v>8.7999999999999995E-2</v>
      </c>
    </row>
    <row r="28536" spans="1:4" ht="15.75" hidden="1" customHeight="1">
      <c r="A28536" s="13" t="s">
        <v>428</v>
      </c>
      <c r="B28536" s="13">
        <v>1996</v>
      </c>
      <c r="C28536" s="13">
        <v>51556</v>
      </c>
      <c r="D28536" s="13">
        <v>8.7999999999999995E-2</v>
      </c>
    </row>
    <row r="28537" spans="1:4" ht="15.75" hidden="1" customHeight="1">
      <c r="A28537" s="13" t="s">
        <v>428</v>
      </c>
      <c r="B28537" s="13">
        <v>1997</v>
      </c>
      <c r="C28537" s="13">
        <v>52376</v>
      </c>
      <c r="D28537" s="13">
        <v>8.7999999999999995E-2</v>
      </c>
    </row>
    <row r="28538" spans="1:4" ht="15.75" hidden="1" customHeight="1">
      <c r="A28538" s="13" t="s">
        <v>428</v>
      </c>
      <c r="B28538" s="13">
        <v>1998</v>
      </c>
      <c r="C28538" s="13">
        <v>53186</v>
      </c>
      <c r="D28538" s="13">
        <v>9.1999999999999998E-2</v>
      </c>
    </row>
    <row r="28539" spans="1:4" ht="15.75" hidden="1" customHeight="1">
      <c r="A28539" s="13" t="s">
        <v>428</v>
      </c>
      <c r="B28539" s="13">
        <v>1999</v>
      </c>
      <c r="C28539" s="13">
        <v>53852</v>
      </c>
      <c r="D28539" s="13">
        <v>8.7999999999999995E-2</v>
      </c>
    </row>
    <row r="28540" spans="1:4" ht="15.75" hidden="1" customHeight="1">
      <c r="A28540" s="13" t="s">
        <v>428</v>
      </c>
      <c r="B28540" s="13">
        <v>2000</v>
      </c>
      <c r="C28540" s="13">
        <v>54243</v>
      </c>
      <c r="D28540" s="13">
        <v>9.9000000000000005E-2</v>
      </c>
    </row>
    <row r="28541" spans="1:4" ht="15.75" hidden="1" customHeight="1">
      <c r="A28541" s="13" t="s">
        <v>428</v>
      </c>
      <c r="B28541" s="13">
        <v>2001</v>
      </c>
      <c r="C28541" s="13">
        <v>54430</v>
      </c>
      <c r="D28541" s="13">
        <v>0.10299999999999999</v>
      </c>
    </row>
    <row r="28542" spans="1:4" ht="15.75" hidden="1" customHeight="1">
      <c r="A28542" s="13" t="s">
        <v>428</v>
      </c>
      <c r="B28542" s="13">
        <v>2002</v>
      </c>
      <c r="C28542" s="13">
        <v>54511</v>
      </c>
      <c r="D28542" s="13">
        <v>0.11</v>
      </c>
    </row>
    <row r="28543" spans="1:4" ht="15.75" hidden="1" customHeight="1">
      <c r="A28543" s="13" t="s">
        <v>428</v>
      </c>
      <c r="B28543" s="13">
        <v>2003</v>
      </c>
      <c r="C28543" s="13">
        <v>54517</v>
      </c>
      <c r="D28543" s="13">
        <v>0.106</v>
      </c>
    </row>
    <row r="28544" spans="1:4" ht="15.75" hidden="1" customHeight="1">
      <c r="A28544" s="13" t="s">
        <v>428</v>
      </c>
      <c r="B28544" s="13">
        <v>2004</v>
      </c>
      <c r="C28544" s="13">
        <v>54452</v>
      </c>
      <c r="D28544" s="13">
        <v>0.11700000000000001</v>
      </c>
    </row>
    <row r="28545" spans="1:4" ht="15.75" hidden="1" customHeight="1">
      <c r="A28545" s="13" t="s">
        <v>428</v>
      </c>
      <c r="B28545" s="13">
        <v>2005</v>
      </c>
      <c r="C28545" s="13">
        <v>54356</v>
      </c>
      <c r="D28545" s="13">
        <v>0.114</v>
      </c>
    </row>
    <row r="28546" spans="1:4" ht="15.75" hidden="1" customHeight="1">
      <c r="A28546" s="13" t="s">
        <v>428</v>
      </c>
      <c r="B28546" s="13">
        <v>2006</v>
      </c>
      <c r="C28546" s="13">
        <v>54224</v>
      </c>
      <c r="D28546" s="13">
        <v>0.121</v>
      </c>
    </row>
    <row r="28547" spans="1:4" ht="15.75" hidden="1" customHeight="1">
      <c r="A28547" s="13" t="s">
        <v>428</v>
      </c>
      <c r="B28547" s="13">
        <v>2007</v>
      </c>
      <c r="C28547" s="13">
        <v>54061</v>
      </c>
      <c r="D28547" s="13">
        <v>0.125</v>
      </c>
    </row>
    <row r="28548" spans="1:4" ht="15.75" hidden="1" customHeight="1">
      <c r="A28548" s="13" t="s">
        <v>428</v>
      </c>
      <c r="B28548" s="13">
        <v>2008</v>
      </c>
      <c r="C28548" s="13">
        <v>53833</v>
      </c>
      <c r="D28548" s="13">
        <v>0.128</v>
      </c>
    </row>
    <row r="28549" spans="1:4" ht="15.75" hidden="1" customHeight="1">
      <c r="A28549" s="13" t="s">
        <v>428</v>
      </c>
      <c r="B28549" s="13">
        <v>2009</v>
      </c>
      <c r="C28549" s="13">
        <v>53616</v>
      </c>
      <c r="D28549" s="13">
        <v>0.13200000000000001</v>
      </c>
    </row>
    <row r="28550" spans="1:4" ht="15.75" hidden="1" customHeight="1">
      <c r="A28550" s="13" t="s">
        <v>428</v>
      </c>
      <c r="B28550" s="13">
        <v>2010</v>
      </c>
      <c r="C28550" s="13">
        <v>53431</v>
      </c>
      <c r="D28550" s="13">
        <v>0.13600000000000001</v>
      </c>
    </row>
    <row r="28551" spans="1:4" ht="15.75" hidden="1" customHeight="1">
      <c r="A28551" s="13" t="s">
        <v>428</v>
      </c>
      <c r="B28551" s="13">
        <v>2011</v>
      </c>
      <c r="C28551" s="13">
        <v>52991</v>
      </c>
      <c r="D28551" s="13">
        <v>0.13900000000000001</v>
      </c>
    </row>
    <row r="28552" spans="1:4" ht="15.75" hidden="1" customHeight="1">
      <c r="A28552" s="13" t="s">
        <v>428</v>
      </c>
      <c r="B28552" s="13">
        <v>2012</v>
      </c>
      <c r="C28552" s="13">
        <v>52223</v>
      </c>
      <c r="D28552" s="13">
        <v>0.13600000000000001</v>
      </c>
    </row>
    <row r="28553" spans="1:4" ht="15.75" hidden="1" customHeight="1">
      <c r="A28553" s="13" t="s">
        <v>428</v>
      </c>
      <c r="B28553" s="13">
        <v>2013</v>
      </c>
      <c r="C28553" s="13">
        <v>51372</v>
      </c>
      <c r="D28553" s="13">
        <v>0.13900000000000001</v>
      </c>
    </row>
    <row r="28554" spans="1:4" ht="15.75" hidden="1" customHeight="1">
      <c r="A28554" s="13" t="s">
        <v>428</v>
      </c>
      <c r="B28554" s="13">
        <v>2014</v>
      </c>
      <c r="C28554" s="13">
        <v>50440</v>
      </c>
      <c r="D28554" s="13">
        <v>0.14299999999999999</v>
      </c>
    </row>
    <row r="28555" spans="1:4" ht="15.75" hidden="1" customHeight="1">
      <c r="A28555" s="13" t="s">
        <v>428</v>
      </c>
      <c r="B28555" s="13">
        <v>2015</v>
      </c>
      <c r="C28555" s="13">
        <v>49426</v>
      </c>
      <c r="D28555" s="13">
        <v>0.14299999999999999</v>
      </c>
    </row>
    <row r="28556" spans="1:4" ht="15.75" hidden="1" customHeight="1">
      <c r="A28556" s="13" t="s">
        <v>428</v>
      </c>
      <c r="B28556" s="13">
        <v>2016</v>
      </c>
      <c r="C28556" s="13">
        <v>48354</v>
      </c>
      <c r="D28556" s="13">
        <v>0.14299999999999999</v>
      </c>
    </row>
    <row r="28557" spans="1:4" ht="15.75" hidden="1" customHeight="1">
      <c r="A28557" s="13" t="s">
        <v>428</v>
      </c>
      <c r="B28557" s="13">
        <v>2017</v>
      </c>
      <c r="C28557" s="13">
        <v>47204</v>
      </c>
      <c r="D28557" s="13">
        <v>0.14699999999999999</v>
      </c>
    </row>
    <row r="28558" spans="1:4" ht="15.75" hidden="1" customHeight="1">
      <c r="A28558" s="13" t="s">
        <v>428</v>
      </c>
      <c r="B28558" s="13">
        <v>2018</v>
      </c>
      <c r="C28558" s="13">
        <v>46012</v>
      </c>
      <c r="D28558" s="13">
        <v>0.14699999999999999</v>
      </c>
    </row>
    <row r="28559" spans="1:4" ht="15.75" hidden="1" customHeight="1">
      <c r="A28559" s="13" t="s">
        <v>428</v>
      </c>
      <c r="B28559" s="13">
        <v>2019</v>
      </c>
      <c r="C28559" s="13">
        <v>44750</v>
      </c>
      <c r="D28559" s="13">
        <v>0.14699999999999999</v>
      </c>
    </row>
    <row r="28560" spans="1:4" ht="15.75" hidden="1" customHeight="1">
      <c r="A28560" s="13" t="s">
        <v>428</v>
      </c>
      <c r="B28560" s="13">
        <v>2020</v>
      </c>
      <c r="C28560" s="13">
        <v>43437</v>
      </c>
      <c r="D28560" s="13">
        <v>0.155</v>
      </c>
    </row>
    <row r="28561" spans="1:4" ht="15.75" hidden="1" customHeight="1">
      <c r="A28561" s="13" t="s">
        <v>428</v>
      </c>
      <c r="B28561" s="13">
        <v>2021</v>
      </c>
      <c r="C28561" s="13">
        <v>42074</v>
      </c>
      <c r="D28561" s="13">
        <v>0.159</v>
      </c>
    </row>
    <row r="28562" spans="1:4" ht="15.75" hidden="1" customHeight="1">
      <c r="A28562" s="13" t="s">
        <v>429</v>
      </c>
      <c r="B28562" s="13">
        <v>1750</v>
      </c>
      <c r="C28562" s="13">
        <v>48545</v>
      </c>
      <c r="D28562" s="13">
        <v>0</v>
      </c>
    </row>
    <row r="28563" spans="1:4" ht="15.75" hidden="1" customHeight="1">
      <c r="A28563" s="13" t="s">
        <v>429</v>
      </c>
      <c r="B28563" s="13">
        <v>1751</v>
      </c>
      <c r="D28563" s="13">
        <v>0</v>
      </c>
    </row>
    <row r="28564" spans="1:4" ht="15.75" hidden="1" customHeight="1">
      <c r="A28564" s="13" t="s">
        <v>429</v>
      </c>
      <c r="B28564" s="13">
        <v>1752</v>
      </c>
      <c r="D28564" s="13">
        <v>0</v>
      </c>
    </row>
    <row r="28565" spans="1:4" ht="15.75" hidden="1" customHeight="1">
      <c r="A28565" s="13" t="s">
        <v>429</v>
      </c>
      <c r="B28565" s="13">
        <v>1753</v>
      </c>
      <c r="D28565" s="13">
        <v>0</v>
      </c>
    </row>
    <row r="28566" spans="1:4" ht="15.75" hidden="1" customHeight="1">
      <c r="A28566" s="13" t="s">
        <v>429</v>
      </c>
      <c r="B28566" s="13">
        <v>1754</v>
      </c>
      <c r="D28566" s="13">
        <v>0</v>
      </c>
    </row>
    <row r="28567" spans="1:4" ht="15.75" hidden="1" customHeight="1">
      <c r="A28567" s="13" t="s">
        <v>429</v>
      </c>
      <c r="B28567" s="13">
        <v>1755</v>
      </c>
      <c r="D28567" s="13">
        <v>0</v>
      </c>
    </row>
    <row r="28568" spans="1:4" ht="15.75" hidden="1" customHeight="1">
      <c r="A28568" s="13" t="s">
        <v>429</v>
      </c>
      <c r="B28568" s="13">
        <v>1756</v>
      </c>
      <c r="D28568" s="13">
        <v>0</v>
      </c>
    </row>
    <row r="28569" spans="1:4" ht="15.75" hidden="1" customHeight="1">
      <c r="A28569" s="13" t="s">
        <v>429</v>
      </c>
      <c r="B28569" s="13">
        <v>1757</v>
      </c>
      <c r="D28569" s="13">
        <v>0</v>
      </c>
    </row>
    <row r="28570" spans="1:4" ht="15.75" hidden="1" customHeight="1">
      <c r="A28570" s="13" t="s">
        <v>429</v>
      </c>
      <c r="B28570" s="13">
        <v>1758</v>
      </c>
      <c r="D28570" s="13">
        <v>0</v>
      </c>
    </row>
    <row r="28571" spans="1:4" ht="15.75" hidden="1" customHeight="1">
      <c r="A28571" s="13" t="s">
        <v>429</v>
      </c>
      <c r="B28571" s="13">
        <v>1759</v>
      </c>
      <c r="D28571" s="13">
        <v>0</v>
      </c>
    </row>
    <row r="28572" spans="1:4" ht="15.75" hidden="1" customHeight="1">
      <c r="A28572" s="13" t="s">
        <v>429</v>
      </c>
      <c r="B28572" s="13">
        <v>1760</v>
      </c>
      <c r="C28572" s="13">
        <v>56636</v>
      </c>
      <c r="D28572" s="13">
        <v>0</v>
      </c>
    </row>
    <row r="28573" spans="1:4" ht="15.75" hidden="1" customHeight="1">
      <c r="A28573" s="13" t="s">
        <v>429</v>
      </c>
      <c r="B28573" s="13">
        <v>1761</v>
      </c>
      <c r="D28573" s="13">
        <v>0</v>
      </c>
    </row>
    <row r="28574" spans="1:4" ht="15.75" hidden="1" customHeight="1">
      <c r="A28574" s="13" t="s">
        <v>429</v>
      </c>
      <c r="B28574" s="13">
        <v>1762</v>
      </c>
      <c r="D28574" s="13">
        <v>0</v>
      </c>
    </row>
    <row r="28575" spans="1:4" ht="15.75" hidden="1" customHeight="1">
      <c r="A28575" s="13" t="s">
        <v>429</v>
      </c>
      <c r="B28575" s="13">
        <v>1763</v>
      </c>
      <c r="D28575" s="13">
        <v>0</v>
      </c>
    </row>
    <row r="28576" spans="1:4" ht="15.75" hidden="1" customHeight="1">
      <c r="A28576" s="13" t="s">
        <v>429</v>
      </c>
      <c r="B28576" s="13">
        <v>1764</v>
      </c>
      <c r="D28576" s="13">
        <v>0</v>
      </c>
    </row>
    <row r="28577" spans="1:4" ht="15.75" hidden="1" customHeight="1">
      <c r="A28577" s="13" t="s">
        <v>429</v>
      </c>
      <c r="B28577" s="13">
        <v>1765</v>
      </c>
      <c r="D28577" s="13">
        <v>0</v>
      </c>
    </row>
    <row r="28578" spans="1:4" ht="15.75" hidden="1" customHeight="1">
      <c r="A28578" s="13" t="s">
        <v>429</v>
      </c>
      <c r="B28578" s="13">
        <v>1766</v>
      </c>
      <c r="D28578" s="13">
        <v>0</v>
      </c>
    </row>
    <row r="28579" spans="1:4" ht="15.75" hidden="1" customHeight="1">
      <c r="A28579" s="13" t="s">
        <v>429</v>
      </c>
      <c r="B28579" s="13">
        <v>1767</v>
      </c>
      <c r="D28579" s="13">
        <v>0</v>
      </c>
    </row>
    <row r="28580" spans="1:4" ht="15.75" hidden="1" customHeight="1">
      <c r="A28580" s="13" t="s">
        <v>429</v>
      </c>
      <c r="B28580" s="13">
        <v>1768</v>
      </c>
      <c r="D28580" s="13">
        <v>0</v>
      </c>
    </row>
    <row r="28581" spans="1:4" ht="15.75" hidden="1" customHeight="1">
      <c r="A28581" s="13" t="s">
        <v>429</v>
      </c>
      <c r="B28581" s="13">
        <v>1769</v>
      </c>
      <c r="D28581" s="13">
        <v>0</v>
      </c>
    </row>
    <row r="28582" spans="1:4" ht="15.75" hidden="1" customHeight="1">
      <c r="A28582" s="13" t="s">
        <v>429</v>
      </c>
      <c r="B28582" s="13">
        <v>1770</v>
      </c>
      <c r="C28582" s="13">
        <v>66075</v>
      </c>
      <c r="D28582" s="13">
        <v>0</v>
      </c>
    </row>
    <row r="28583" spans="1:4" ht="15.75" hidden="1" customHeight="1">
      <c r="A28583" s="13" t="s">
        <v>429</v>
      </c>
      <c r="B28583" s="13">
        <v>1771</v>
      </c>
      <c r="D28583" s="13">
        <v>0</v>
      </c>
    </row>
    <row r="28584" spans="1:4" ht="15.75" hidden="1" customHeight="1">
      <c r="A28584" s="13" t="s">
        <v>429</v>
      </c>
      <c r="B28584" s="13">
        <v>1772</v>
      </c>
      <c r="D28584" s="13">
        <v>0</v>
      </c>
    </row>
    <row r="28585" spans="1:4" ht="15.75" hidden="1" customHeight="1">
      <c r="A28585" s="13" t="s">
        <v>429</v>
      </c>
      <c r="B28585" s="13">
        <v>1773</v>
      </c>
      <c r="D28585" s="13">
        <v>0</v>
      </c>
    </row>
    <row r="28586" spans="1:4" ht="15.75" hidden="1" customHeight="1">
      <c r="A28586" s="13" t="s">
        <v>429</v>
      </c>
      <c r="B28586" s="13">
        <v>1774</v>
      </c>
      <c r="D28586" s="13">
        <v>0</v>
      </c>
    </row>
    <row r="28587" spans="1:4" ht="15.75" hidden="1" customHeight="1">
      <c r="A28587" s="13" t="s">
        <v>429</v>
      </c>
      <c r="B28587" s="13">
        <v>1775</v>
      </c>
      <c r="D28587" s="13">
        <v>0</v>
      </c>
    </row>
    <row r="28588" spans="1:4" ht="15.75" hidden="1" customHeight="1">
      <c r="A28588" s="13" t="s">
        <v>429</v>
      </c>
      <c r="B28588" s="13">
        <v>1776</v>
      </c>
      <c r="D28588" s="13">
        <v>0</v>
      </c>
    </row>
    <row r="28589" spans="1:4" ht="15.75" hidden="1" customHeight="1">
      <c r="A28589" s="13" t="s">
        <v>429</v>
      </c>
      <c r="B28589" s="13">
        <v>1777</v>
      </c>
      <c r="D28589" s="13">
        <v>0</v>
      </c>
    </row>
    <row r="28590" spans="1:4" ht="15.75" hidden="1" customHeight="1">
      <c r="A28590" s="13" t="s">
        <v>429</v>
      </c>
      <c r="B28590" s="13">
        <v>1778</v>
      </c>
      <c r="D28590" s="13">
        <v>0</v>
      </c>
    </row>
    <row r="28591" spans="1:4" ht="15.75" hidden="1" customHeight="1">
      <c r="A28591" s="13" t="s">
        <v>429</v>
      </c>
      <c r="B28591" s="13">
        <v>1779</v>
      </c>
      <c r="D28591" s="13">
        <v>0</v>
      </c>
    </row>
    <row r="28592" spans="1:4" ht="15.75" hidden="1" customHeight="1">
      <c r="A28592" s="13" t="s">
        <v>429</v>
      </c>
      <c r="B28592" s="13">
        <v>1780</v>
      </c>
      <c r="C28592" s="13">
        <v>77087</v>
      </c>
      <c r="D28592" s="13">
        <v>0</v>
      </c>
    </row>
    <row r="28593" spans="1:4" ht="15.75" hidden="1" customHeight="1">
      <c r="A28593" s="13" t="s">
        <v>429</v>
      </c>
      <c r="B28593" s="13">
        <v>1781</v>
      </c>
      <c r="D28593" s="13">
        <v>0</v>
      </c>
    </row>
    <row r="28594" spans="1:4" ht="15.75" hidden="1" customHeight="1">
      <c r="A28594" s="13" t="s">
        <v>429</v>
      </c>
      <c r="B28594" s="13">
        <v>1782</v>
      </c>
      <c r="D28594" s="13">
        <v>0</v>
      </c>
    </row>
    <row r="28595" spans="1:4" ht="15.75" hidden="1" customHeight="1">
      <c r="A28595" s="13" t="s">
        <v>429</v>
      </c>
      <c r="B28595" s="13">
        <v>1783</v>
      </c>
      <c r="D28595" s="13">
        <v>0</v>
      </c>
    </row>
    <row r="28596" spans="1:4" ht="15.75" hidden="1" customHeight="1">
      <c r="A28596" s="13" t="s">
        <v>429</v>
      </c>
      <c r="B28596" s="13">
        <v>1784</v>
      </c>
      <c r="D28596" s="13">
        <v>0</v>
      </c>
    </row>
    <row r="28597" spans="1:4" ht="15.75" hidden="1" customHeight="1">
      <c r="A28597" s="13" t="s">
        <v>429</v>
      </c>
      <c r="B28597" s="13">
        <v>1785</v>
      </c>
      <c r="D28597" s="13">
        <v>0</v>
      </c>
    </row>
    <row r="28598" spans="1:4" ht="15.75" hidden="1" customHeight="1">
      <c r="A28598" s="13" t="s">
        <v>429</v>
      </c>
      <c r="B28598" s="13">
        <v>1786</v>
      </c>
      <c r="D28598" s="13">
        <v>0</v>
      </c>
    </row>
    <row r="28599" spans="1:4" ht="15.75" hidden="1" customHeight="1">
      <c r="A28599" s="13" t="s">
        <v>429</v>
      </c>
      <c r="B28599" s="13">
        <v>1787</v>
      </c>
      <c r="D28599" s="13">
        <v>0</v>
      </c>
    </row>
    <row r="28600" spans="1:4" ht="15.75" hidden="1" customHeight="1">
      <c r="A28600" s="13" t="s">
        <v>429</v>
      </c>
      <c r="B28600" s="13">
        <v>1788</v>
      </c>
      <c r="D28600" s="13">
        <v>0</v>
      </c>
    </row>
    <row r="28601" spans="1:4" ht="15.75" hidden="1" customHeight="1">
      <c r="A28601" s="13" t="s">
        <v>429</v>
      </c>
      <c r="B28601" s="13">
        <v>1789</v>
      </c>
      <c r="D28601" s="13">
        <v>0</v>
      </c>
    </row>
    <row r="28602" spans="1:4" ht="15.75" hidden="1" customHeight="1">
      <c r="A28602" s="13" t="s">
        <v>429</v>
      </c>
      <c r="B28602" s="13">
        <v>1790</v>
      </c>
      <c r="C28602" s="13">
        <v>89935</v>
      </c>
      <c r="D28602" s="13">
        <v>0</v>
      </c>
    </row>
    <row r="28603" spans="1:4" ht="15.75" hidden="1" customHeight="1">
      <c r="A28603" s="13" t="s">
        <v>429</v>
      </c>
      <c r="B28603" s="13">
        <v>1791</v>
      </c>
      <c r="D28603" s="13">
        <v>0</v>
      </c>
    </row>
    <row r="28604" spans="1:4" ht="15.75" hidden="1" customHeight="1">
      <c r="A28604" s="13" t="s">
        <v>429</v>
      </c>
      <c r="B28604" s="13">
        <v>1792</v>
      </c>
      <c r="D28604" s="13">
        <v>0</v>
      </c>
    </row>
    <row r="28605" spans="1:4" ht="15.75" hidden="1" customHeight="1">
      <c r="A28605" s="13" t="s">
        <v>429</v>
      </c>
      <c r="B28605" s="13">
        <v>1793</v>
      </c>
      <c r="D28605" s="13">
        <v>0</v>
      </c>
    </row>
    <row r="28606" spans="1:4" ht="15.75" hidden="1" customHeight="1">
      <c r="A28606" s="13" t="s">
        <v>429</v>
      </c>
      <c r="B28606" s="13">
        <v>1794</v>
      </c>
      <c r="D28606" s="13">
        <v>0</v>
      </c>
    </row>
    <row r="28607" spans="1:4" ht="15.75" hidden="1" customHeight="1">
      <c r="A28607" s="13" t="s">
        <v>429</v>
      </c>
      <c r="B28607" s="13">
        <v>1795</v>
      </c>
      <c r="D28607" s="13">
        <v>0</v>
      </c>
    </row>
    <row r="28608" spans="1:4" ht="15.75" hidden="1" customHeight="1">
      <c r="A28608" s="13" t="s">
        <v>429</v>
      </c>
      <c r="B28608" s="13">
        <v>1796</v>
      </c>
      <c r="D28608" s="13">
        <v>0</v>
      </c>
    </row>
    <row r="28609" spans="1:4" ht="15.75" hidden="1" customHeight="1">
      <c r="A28609" s="13" t="s">
        <v>429</v>
      </c>
      <c r="B28609" s="13">
        <v>1797</v>
      </c>
      <c r="D28609" s="13">
        <v>0</v>
      </c>
    </row>
    <row r="28610" spans="1:4" ht="15.75" hidden="1" customHeight="1">
      <c r="A28610" s="13" t="s">
        <v>429</v>
      </c>
      <c r="B28610" s="13">
        <v>1798</v>
      </c>
      <c r="D28610" s="13">
        <v>0</v>
      </c>
    </row>
    <row r="28611" spans="1:4" ht="15.75" hidden="1" customHeight="1">
      <c r="A28611" s="13" t="s">
        <v>429</v>
      </c>
      <c r="B28611" s="13">
        <v>1799</v>
      </c>
      <c r="D28611" s="13">
        <v>0</v>
      </c>
    </row>
    <row r="28612" spans="1:4" ht="15.75" hidden="1" customHeight="1">
      <c r="A28612" s="13" t="s">
        <v>429</v>
      </c>
      <c r="B28612" s="13">
        <v>1800</v>
      </c>
      <c r="C28612" s="13">
        <v>104925</v>
      </c>
      <c r="D28612" s="13">
        <v>0</v>
      </c>
    </row>
    <row r="28613" spans="1:4" ht="15.75" hidden="1" customHeight="1">
      <c r="A28613" s="13" t="s">
        <v>429</v>
      </c>
      <c r="B28613" s="13">
        <v>1801</v>
      </c>
      <c r="D28613" s="13">
        <v>0</v>
      </c>
    </row>
    <row r="28614" spans="1:4" ht="15.75" hidden="1" customHeight="1">
      <c r="A28614" s="13" t="s">
        <v>429</v>
      </c>
      <c r="B28614" s="13">
        <v>1802</v>
      </c>
      <c r="D28614" s="13">
        <v>0</v>
      </c>
    </row>
    <row r="28615" spans="1:4" ht="15.75" hidden="1" customHeight="1">
      <c r="A28615" s="13" t="s">
        <v>429</v>
      </c>
      <c r="B28615" s="13">
        <v>1803</v>
      </c>
      <c r="D28615" s="13">
        <v>0</v>
      </c>
    </row>
    <row r="28616" spans="1:4" ht="15.75" hidden="1" customHeight="1">
      <c r="A28616" s="13" t="s">
        <v>429</v>
      </c>
      <c r="B28616" s="13">
        <v>1804</v>
      </c>
      <c r="D28616" s="13">
        <v>0</v>
      </c>
    </row>
    <row r="28617" spans="1:4" ht="15.75" hidden="1" customHeight="1">
      <c r="A28617" s="13" t="s">
        <v>429</v>
      </c>
      <c r="B28617" s="13">
        <v>1805</v>
      </c>
      <c r="D28617" s="13">
        <v>0</v>
      </c>
    </row>
    <row r="28618" spans="1:4" ht="15.75" hidden="1" customHeight="1">
      <c r="A28618" s="13" t="s">
        <v>429</v>
      </c>
      <c r="B28618" s="13">
        <v>1806</v>
      </c>
      <c r="D28618" s="13">
        <v>0</v>
      </c>
    </row>
    <row r="28619" spans="1:4" ht="15.75" hidden="1" customHeight="1">
      <c r="A28619" s="13" t="s">
        <v>429</v>
      </c>
      <c r="B28619" s="13">
        <v>1807</v>
      </c>
      <c r="D28619" s="13">
        <v>0</v>
      </c>
    </row>
    <row r="28620" spans="1:4" ht="15.75" hidden="1" customHeight="1">
      <c r="A28620" s="13" t="s">
        <v>429</v>
      </c>
      <c r="B28620" s="13">
        <v>1808</v>
      </c>
      <c r="D28620" s="13">
        <v>0</v>
      </c>
    </row>
    <row r="28621" spans="1:4" ht="15.75" hidden="1" customHeight="1">
      <c r="A28621" s="13" t="s">
        <v>429</v>
      </c>
      <c r="B28621" s="13">
        <v>1809</v>
      </c>
      <c r="D28621" s="13">
        <v>0</v>
      </c>
    </row>
    <row r="28622" spans="1:4" ht="15.75" hidden="1" customHeight="1">
      <c r="A28622" s="13" t="s">
        <v>429</v>
      </c>
      <c r="B28622" s="13">
        <v>1810</v>
      </c>
      <c r="C28622" s="13">
        <v>122412</v>
      </c>
      <c r="D28622" s="13">
        <v>0</v>
      </c>
    </row>
    <row r="28623" spans="1:4" ht="15.75" hidden="1" customHeight="1">
      <c r="A28623" s="13" t="s">
        <v>429</v>
      </c>
      <c r="B28623" s="13">
        <v>1811</v>
      </c>
      <c r="D28623" s="13">
        <v>0</v>
      </c>
    </row>
    <row r="28624" spans="1:4" ht="15.75" hidden="1" customHeight="1">
      <c r="A28624" s="13" t="s">
        <v>429</v>
      </c>
      <c r="B28624" s="13">
        <v>1812</v>
      </c>
      <c r="D28624" s="13">
        <v>0</v>
      </c>
    </row>
    <row r="28625" spans="1:4" ht="15.75" hidden="1" customHeight="1">
      <c r="A28625" s="13" t="s">
        <v>429</v>
      </c>
      <c r="B28625" s="13">
        <v>1813</v>
      </c>
      <c r="D28625" s="13">
        <v>0</v>
      </c>
    </row>
    <row r="28626" spans="1:4" ht="15.75" hidden="1" customHeight="1">
      <c r="A28626" s="13" t="s">
        <v>429</v>
      </c>
      <c r="B28626" s="13">
        <v>1814</v>
      </c>
      <c r="D28626" s="13">
        <v>0</v>
      </c>
    </row>
    <row r="28627" spans="1:4" ht="15.75" hidden="1" customHeight="1">
      <c r="A28627" s="13" t="s">
        <v>429</v>
      </c>
      <c r="B28627" s="13">
        <v>1815</v>
      </c>
      <c r="D28627" s="13">
        <v>0</v>
      </c>
    </row>
    <row r="28628" spans="1:4" ht="15.75" hidden="1" customHeight="1">
      <c r="A28628" s="13" t="s">
        <v>429</v>
      </c>
      <c r="B28628" s="13">
        <v>1816</v>
      </c>
      <c r="D28628" s="13">
        <v>0</v>
      </c>
    </row>
    <row r="28629" spans="1:4" ht="15.75" hidden="1" customHeight="1">
      <c r="A28629" s="13" t="s">
        <v>429</v>
      </c>
      <c r="B28629" s="13">
        <v>1817</v>
      </c>
      <c r="D28629" s="13">
        <v>0</v>
      </c>
    </row>
    <row r="28630" spans="1:4" ht="15.75" hidden="1" customHeight="1">
      <c r="A28630" s="13" t="s">
        <v>429</v>
      </c>
      <c r="B28630" s="13">
        <v>1818</v>
      </c>
      <c r="D28630" s="13">
        <v>0</v>
      </c>
    </row>
    <row r="28631" spans="1:4" ht="15.75" hidden="1" customHeight="1">
      <c r="A28631" s="13" t="s">
        <v>429</v>
      </c>
      <c r="B28631" s="13">
        <v>1819</v>
      </c>
      <c r="D28631" s="13">
        <v>0</v>
      </c>
    </row>
    <row r="28632" spans="1:4" ht="15.75" hidden="1" customHeight="1">
      <c r="A28632" s="13" t="s">
        <v>429</v>
      </c>
      <c r="B28632" s="13">
        <v>1820</v>
      </c>
      <c r="C28632" s="13">
        <v>126633</v>
      </c>
      <c r="D28632" s="13">
        <v>0</v>
      </c>
    </row>
    <row r="28633" spans="1:4" ht="15.75" hidden="1" customHeight="1">
      <c r="A28633" s="13" t="s">
        <v>429</v>
      </c>
      <c r="B28633" s="13">
        <v>1821</v>
      </c>
      <c r="D28633" s="13">
        <v>0</v>
      </c>
    </row>
    <row r="28634" spans="1:4" ht="15.75" hidden="1" customHeight="1">
      <c r="A28634" s="13" t="s">
        <v>429</v>
      </c>
      <c r="B28634" s="13">
        <v>1822</v>
      </c>
      <c r="D28634" s="13">
        <v>0</v>
      </c>
    </row>
    <row r="28635" spans="1:4" ht="15.75" hidden="1" customHeight="1">
      <c r="A28635" s="13" t="s">
        <v>429</v>
      </c>
      <c r="B28635" s="13">
        <v>1823</v>
      </c>
      <c r="D28635" s="13">
        <v>0</v>
      </c>
    </row>
    <row r="28636" spans="1:4" ht="15.75" hidden="1" customHeight="1">
      <c r="A28636" s="13" t="s">
        <v>429</v>
      </c>
      <c r="B28636" s="13">
        <v>1824</v>
      </c>
      <c r="D28636" s="13">
        <v>0</v>
      </c>
    </row>
    <row r="28637" spans="1:4" ht="15.75" hidden="1" customHeight="1">
      <c r="A28637" s="13" t="s">
        <v>429</v>
      </c>
      <c r="B28637" s="13">
        <v>1825</v>
      </c>
      <c r="D28637" s="13">
        <v>0</v>
      </c>
    </row>
    <row r="28638" spans="1:4" ht="15.75" hidden="1" customHeight="1">
      <c r="A28638" s="13" t="s">
        <v>429</v>
      </c>
      <c r="B28638" s="13">
        <v>1826</v>
      </c>
      <c r="D28638" s="13">
        <v>0</v>
      </c>
    </row>
    <row r="28639" spans="1:4" ht="15.75" hidden="1" customHeight="1">
      <c r="A28639" s="13" t="s">
        <v>429</v>
      </c>
      <c r="B28639" s="13">
        <v>1827</v>
      </c>
      <c r="D28639" s="13">
        <v>0</v>
      </c>
    </row>
    <row r="28640" spans="1:4" ht="15.75" hidden="1" customHeight="1">
      <c r="A28640" s="13" t="s">
        <v>429</v>
      </c>
      <c r="B28640" s="13">
        <v>1828</v>
      </c>
      <c r="D28640" s="13">
        <v>0</v>
      </c>
    </row>
    <row r="28641" spans="1:4" ht="15.75" hidden="1" customHeight="1">
      <c r="A28641" s="13" t="s">
        <v>429</v>
      </c>
      <c r="B28641" s="13">
        <v>1829</v>
      </c>
      <c r="D28641" s="13">
        <v>0</v>
      </c>
    </row>
    <row r="28642" spans="1:4" ht="15.75" hidden="1" customHeight="1">
      <c r="A28642" s="13" t="s">
        <v>429</v>
      </c>
      <c r="B28642" s="13">
        <v>1830</v>
      </c>
      <c r="C28642" s="13">
        <v>131000</v>
      </c>
      <c r="D28642" s="13">
        <v>0</v>
      </c>
    </row>
    <row r="28643" spans="1:4" ht="15.75" hidden="1" customHeight="1">
      <c r="A28643" s="13" t="s">
        <v>429</v>
      </c>
      <c r="B28643" s="13">
        <v>1831</v>
      </c>
      <c r="D28643" s="13">
        <v>0</v>
      </c>
    </row>
    <row r="28644" spans="1:4" ht="15.75" hidden="1" customHeight="1">
      <c r="A28644" s="13" t="s">
        <v>429</v>
      </c>
      <c r="B28644" s="13">
        <v>1832</v>
      </c>
      <c r="D28644" s="13">
        <v>0</v>
      </c>
    </row>
    <row r="28645" spans="1:4" ht="15.75" hidden="1" customHeight="1">
      <c r="A28645" s="13" t="s">
        <v>429</v>
      </c>
      <c r="B28645" s="13">
        <v>1833</v>
      </c>
      <c r="D28645" s="13">
        <v>0</v>
      </c>
    </row>
    <row r="28646" spans="1:4" ht="15.75" hidden="1" customHeight="1">
      <c r="A28646" s="13" t="s">
        <v>429</v>
      </c>
      <c r="B28646" s="13">
        <v>1834</v>
      </c>
      <c r="D28646" s="13">
        <v>0</v>
      </c>
    </row>
    <row r="28647" spans="1:4" ht="15.75" hidden="1" customHeight="1">
      <c r="A28647" s="13" t="s">
        <v>429</v>
      </c>
      <c r="B28647" s="13">
        <v>1835</v>
      </c>
      <c r="D28647" s="13">
        <v>0</v>
      </c>
    </row>
    <row r="28648" spans="1:4" ht="15.75" hidden="1" customHeight="1">
      <c r="A28648" s="13" t="s">
        <v>429</v>
      </c>
      <c r="B28648" s="13">
        <v>1836</v>
      </c>
      <c r="D28648" s="13">
        <v>0</v>
      </c>
    </row>
    <row r="28649" spans="1:4" ht="15.75" hidden="1" customHeight="1">
      <c r="A28649" s="13" t="s">
        <v>429</v>
      </c>
      <c r="B28649" s="13">
        <v>1837</v>
      </c>
      <c r="D28649" s="13">
        <v>0</v>
      </c>
    </row>
    <row r="28650" spans="1:4" ht="15.75" hidden="1" customHeight="1">
      <c r="A28650" s="13" t="s">
        <v>429</v>
      </c>
      <c r="B28650" s="13">
        <v>1838</v>
      </c>
      <c r="D28650" s="13">
        <v>0</v>
      </c>
    </row>
    <row r="28651" spans="1:4" ht="15.75" hidden="1" customHeight="1">
      <c r="A28651" s="13" t="s">
        <v>429</v>
      </c>
      <c r="B28651" s="13">
        <v>1839</v>
      </c>
      <c r="D28651" s="13">
        <v>0</v>
      </c>
    </row>
    <row r="28652" spans="1:4" ht="15.75" hidden="1" customHeight="1">
      <c r="A28652" s="13" t="s">
        <v>429</v>
      </c>
      <c r="B28652" s="13">
        <v>1840</v>
      </c>
      <c r="C28652" s="13">
        <v>135517</v>
      </c>
      <c r="D28652" s="13">
        <v>0</v>
      </c>
    </row>
    <row r="28653" spans="1:4" ht="15.75" hidden="1" customHeight="1">
      <c r="A28653" s="13" t="s">
        <v>429</v>
      </c>
      <c r="B28653" s="13">
        <v>1841</v>
      </c>
      <c r="D28653" s="13">
        <v>0</v>
      </c>
    </row>
    <row r="28654" spans="1:4" ht="15.75" hidden="1" customHeight="1">
      <c r="A28654" s="13" t="s">
        <v>429</v>
      </c>
      <c r="B28654" s="13">
        <v>1842</v>
      </c>
      <c r="D28654" s="13">
        <v>0</v>
      </c>
    </row>
    <row r="28655" spans="1:4" ht="15.75" hidden="1" customHeight="1">
      <c r="A28655" s="13" t="s">
        <v>429</v>
      </c>
      <c r="B28655" s="13">
        <v>1843</v>
      </c>
      <c r="D28655" s="13">
        <v>0</v>
      </c>
    </row>
    <row r="28656" spans="1:4" ht="15.75" hidden="1" customHeight="1">
      <c r="A28656" s="13" t="s">
        <v>429</v>
      </c>
      <c r="B28656" s="13">
        <v>1844</v>
      </c>
      <c r="D28656" s="13">
        <v>0</v>
      </c>
    </row>
    <row r="28657" spans="1:4" ht="15.75" hidden="1" customHeight="1">
      <c r="A28657" s="13" t="s">
        <v>429</v>
      </c>
      <c r="B28657" s="13">
        <v>1845</v>
      </c>
      <c r="D28657" s="13">
        <v>0</v>
      </c>
    </row>
    <row r="28658" spans="1:4" ht="15.75" hidden="1" customHeight="1">
      <c r="A28658" s="13" t="s">
        <v>429</v>
      </c>
      <c r="B28658" s="13">
        <v>1846</v>
      </c>
      <c r="D28658" s="13">
        <v>0</v>
      </c>
    </row>
    <row r="28659" spans="1:4" ht="15.75" hidden="1" customHeight="1">
      <c r="A28659" s="13" t="s">
        <v>429</v>
      </c>
      <c r="B28659" s="13">
        <v>1847</v>
      </c>
      <c r="D28659" s="13">
        <v>0</v>
      </c>
    </row>
    <row r="28660" spans="1:4" ht="15.75" hidden="1" customHeight="1">
      <c r="A28660" s="13" t="s">
        <v>429</v>
      </c>
      <c r="B28660" s="13">
        <v>1848</v>
      </c>
      <c r="D28660" s="13">
        <v>0</v>
      </c>
    </row>
    <row r="28661" spans="1:4" ht="15.75" hidden="1" customHeight="1">
      <c r="A28661" s="13" t="s">
        <v>429</v>
      </c>
      <c r="B28661" s="13">
        <v>1849</v>
      </c>
      <c r="D28661" s="13">
        <v>0</v>
      </c>
    </row>
    <row r="28662" spans="1:4" ht="15.75" hidden="1" customHeight="1">
      <c r="A28662" s="13" t="s">
        <v>429</v>
      </c>
      <c r="B28662" s="13">
        <v>1850</v>
      </c>
      <c r="C28662" s="13">
        <v>140190</v>
      </c>
      <c r="D28662" s="13">
        <v>0</v>
      </c>
    </row>
    <row r="28663" spans="1:4" ht="15.75" hidden="1" customHeight="1">
      <c r="A28663" s="13" t="s">
        <v>429</v>
      </c>
      <c r="B28663" s="13">
        <v>1851</v>
      </c>
      <c r="D28663" s="13">
        <v>0</v>
      </c>
    </row>
    <row r="28664" spans="1:4" ht="15.75" hidden="1" customHeight="1">
      <c r="A28664" s="13" t="s">
        <v>429</v>
      </c>
      <c r="B28664" s="13">
        <v>1852</v>
      </c>
      <c r="D28664" s="13">
        <v>0</v>
      </c>
    </row>
    <row r="28665" spans="1:4" ht="15.75" hidden="1" customHeight="1">
      <c r="A28665" s="13" t="s">
        <v>429</v>
      </c>
      <c r="B28665" s="13">
        <v>1853</v>
      </c>
      <c r="D28665" s="13">
        <v>0</v>
      </c>
    </row>
    <row r="28666" spans="1:4" ht="15.75" hidden="1" customHeight="1">
      <c r="A28666" s="13" t="s">
        <v>429</v>
      </c>
      <c r="B28666" s="13">
        <v>1854</v>
      </c>
      <c r="D28666" s="13">
        <v>0</v>
      </c>
    </row>
    <row r="28667" spans="1:4" ht="15.75" hidden="1" customHeight="1">
      <c r="A28667" s="13" t="s">
        <v>429</v>
      </c>
      <c r="B28667" s="13">
        <v>1855</v>
      </c>
      <c r="D28667" s="13">
        <v>0</v>
      </c>
    </row>
    <row r="28668" spans="1:4" ht="15.75" hidden="1" customHeight="1">
      <c r="A28668" s="13" t="s">
        <v>429</v>
      </c>
      <c r="B28668" s="13">
        <v>1856</v>
      </c>
      <c r="D28668" s="13">
        <v>0</v>
      </c>
    </row>
    <row r="28669" spans="1:4" ht="15.75" hidden="1" customHeight="1">
      <c r="A28669" s="13" t="s">
        <v>429</v>
      </c>
      <c r="B28669" s="13">
        <v>1857</v>
      </c>
      <c r="D28669" s="13">
        <v>0</v>
      </c>
    </row>
    <row r="28670" spans="1:4" ht="15.75" hidden="1" customHeight="1">
      <c r="A28670" s="13" t="s">
        <v>429</v>
      </c>
      <c r="B28670" s="13">
        <v>1858</v>
      </c>
      <c r="D28670" s="13">
        <v>0</v>
      </c>
    </row>
    <row r="28671" spans="1:4" ht="15.75" hidden="1" customHeight="1">
      <c r="A28671" s="13" t="s">
        <v>429</v>
      </c>
      <c r="B28671" s="13">
        <v>1859</v>
      </c>
      <c r="D28671" s="13">
        <v>0</v>
      </c>
    </row>
    <row r="28672" spans="1:4" ht="15.75" hidden="1" customHeight="1">
      <c r="A28672" s="13" t="s">
        <v>429</v>
      </c>
      <c r="B28672" s="13">
        <v>1860</v>
      </c>
      <c r="C28672" s="13">
        <v>145025</v>
      </c>
      <c r="D28672" s="13">
        <v>0</v>
      </c>
    </row>
    <row r="28673" spans="1:4" ht="15.75" hidden="1" customHeight="1">
      <c r="A28673" s="13" t="s">
        <v>429</v>
      </c>
      <c r="B28673" s="13">
        <v>1861</v>
      </c>
      <c r="D28673" s="13">
        <v>0</v>
      </c>
    </row>
    <row r="28674" spans="1:4" ht="15.75" hidden="1" customHeight="1">
      <c r="A28674" s="13" t="s">
        <v>429</v>
      </c>
      <c r="B28674" s="13">
        <v>1862</v>
      </c>
      <c r="D28674" s="13">
        <v>0</v>
      </c>
    </row>
    <row r="28675" spans="1:4" ht="15.75" hidden="1" customHeight="1">
      <c r="A28675" s="13" t="s">
        <v>429</v>
      </c>
      <c r="B28675" s="13">
        <v>1863</v>
      </c>
      <c r="D28675" s="13">
        <v>0</v>
      </c>
    </row>
    <row r="28676" spans="1:4" ht="15.75" hidden="1" customHeight="1">
      <c r="A28676" s="13" t="s">
        <v>429</v>
      </c>
      <c r="B28676" s="13">
        <v>1864</v>
      </c>
      <c r="D28676" s="13">
        <v>0</v>
      </c>
    </row>
    <row r="28677" spans="1:4" ht="15.75" hidden="1" customHeight="1">
      <c r="A28677" s="13" t="s">
        <v>429</v>
      </c>
      <c r="B28677" s="13">
        <v>1865</v>
      </c>
      <c r="D28677" s="13">
        <v>0</v>
      </c>
    </row>
    <row r="28678" spans="1:4" ht="15.75" hidden="1" customHeight="1">
      <c r="A28678" s="13" t="s">
        <v>429</v>
      </c>
      <c r="B28678" s="13">
        <v>1866</v>
      </c>
      <c r="D28678" s="13">
        <v>0</v>
      </c>
    </row>
    <row r="28679" spans="1:4" ht="15.75" hidden="1" customHeight="1">
      <c r="A28679" s="13" t="s">
        <v>429</v>
      </c>
      <c r="B28679" s="13">
        <v>1867</v>
      </c>
      <c r="D28679" s="13">
        <v>0</v>
      </c>
    </row>
    <row r="28680" spans="1:4" ht="15.75" hidden="1" customHeight="1">
      <c r="A28680" s="13" t="s">
        <v>429</v>
      </c>
      <c r="B28680" s="13">
        <v>1868</v>
      </c>
      <c r="D28680" s="13">
        <v>0</v>
      </c>
    </row>
    <row r="28681" spans="1:4" ht="15.75" hidden="1" customHeight="1">
      <c r="A28681" s="13" t="s">
        <v>429</v>
      </c>
      <c r="B28681" s="13">
        <v>1869</v>
      </c>
      <c r="D28681" s="13">
        <v>0</v>
      </c>
    </row>
    <row r="28682" spans="1:4" ht="15.75" hidden="1" customHeight="1">
      <c r="A28682" s="13" t="s">
        <v>429</v>
      </c>
      <c r="B28682" s="13">
        <v>1870</v>
      </c>
      <c r="C28682" s="13">
        <v>155384</v>
      </c>
      <c r="D28682" s="13">
        <v>0</v>
      </c>
    </row>
    <row r="28683" spans="1:4" ht="15.75" hidden="1" customHeight="1">
      <c r="A28683" s="13" t="s">
        <v>429</v>
      </c>
      <c r="B28683" s="13">
        <v>1871</v>
      </c>
      <c r="D28683" s="13">
        <v>0</v>
      </c>
    </row>
    <row r="28684" spans="1:4" ht="15.75" hidden="1" customHeight="1">
      <c r="A28684" s="13" t="s">
        <v>429</v>
      </c>
      <c r="B28684" s="13">
        <v>1872</v>
      </c>
      <c r="D28684" s="13">
        <v>0</v>
      </c>
    </row>
    <row r="28685" spans="1:4" ht="15.75" hidden="1" customHeight="1">
      <c r="A28685" s="13" t="s">
        <v>429</v>
      </c>
      <c r="B28685" s="13">
        <v>1873</v>
      </c>
      <c r="D28685" s="13">
        <v>0</v>
      </c>
    </row>
    <row r="28686" spans="1:4" ht="15.75" hidden="1" customHeight="1">
      <c r="A28686" s="13" t="s">
        <v>429</v>
      </c>
      <c r="B28686" s="13">
        <v>1874</v>
      </c>
      <c r="D28686" s="13">
        <v>0</v>
      </c>
    </row>
    <row r="28687" spans="1:4" ht="15.75" hidden="1" customHeight="1">
      <c r="A28687" s="13" t="s">
        <v>429</v>
      </c>
      <c r="B28687" s="13">
        <v>1875</v>
      </c>
      <c r="D28687" s="13">
        <v>0</v>
      </c>
    </row>
    <row r="28688" spans="1:4" ht="15.75" hidden="1" customHeight="1">
      <c r="A28688" s="13" t="s">
        <v>429</v>
      </c>
      <c r="B28688" s="13">
        <v>1876</v>
      </c>
      <c r="D28688" s="13">
        <v>0</v>
      </c>
    </row>
    <row r="28689" spans="1:4" ht="15.75" hidden="1" customHeight="1">
      <c r="A28689" s="13" t="s">
        <v>429</v>
      </c>
      <c r="B28689" s="13">
        <v>1877</v>
      </c>
      <c r="D28689" s="13">
        <v>0</v>
      </c>
    </row>
    <row r="28690" spans="1:4" ht="15.75" hidden="1" customHeight="1">
      <c r="A28690" s="13" t="s">
        <v>429</v>
      </c>
      <c r="B28690" s="13">
        <v>1878</v>
      </c>
      <c r="D28690" s="13">
        <v>0</v>
      </c>
    </row>
    <row r="28691" spans="1:4" ht="15.75" hidden="1" customHeight="1">
      <c r="A28691" s="13" t="s">
        <v>429</v>
      </c>
      <c r="B28691" s="13">
        <v>1879</v>
      </c>
      <c r="D28691" s="13">
        <v>0</v>
      </c>
    </row>
    <row r="28692" spans="1:4" ht="15.75" hidden="1" customHeight="1">
      <c r="A28692" s="13" t="s">
        <v>429</v>
      </c>
      <c r="B28692" s="13">
        <v>1880</v>
      </c>
      <c r="C28692" s="13">
        <v>166482</v>
      </c>
      <c r="D28692" s="13">
        <v>0</v>
      </c>
    </row>
    <row r="28693" spans="1:4" ht="15.75" hidden="1" customHeight="1">
      <c r="A28693" s="13" t="s">
        <v>429</v>
      </c>
      <c r="B28693" s="13">
        <v>1881</v>
      </c>
      <c r="D28693" s="13">
        <v>0</v>
      </c>
    </row>
    <row r="28694" spans="1:4" ht="15.75" hidden="1" customHeight="1">
      <c r="A28694" s="13" t="s">
        <v>429</v>
      </c>
      <c r="B28694" s="13">
        <v>1882</v>
      </c>
      <c r="D28694" s="13">
        <v>0</v>
      </c>
    </row>
    <row r="28695" spans="1:4" ht="15.75" hidden="1" customHeight="1">
      <c r="A28695" s="13" t="s">
        <v>429</v>
      </c>
      <c r="B28695" s="13">
        <v>1883</v>
      </c>
      <c r="D28695" s="13">
        <v>0</v>
      </c>
    </row>
    <row r="28696" spans="1:4" ht="15.75" hidden="1" customHeight="1">
      <c r="A28696" s="13" t="s">
        <v>429</v>
      </c>
      <c r="B28696" s="13">
        <v>1884</v>
      </c>
      <c r="D28696" s="13">
        <v>0</v>
      </c>
    </row>
    <row r="28697" spans="1:4" ht="15.75" hidden="1" customHeight="1">
      <c r="A28697" s="13" t="s">
        <v>429</v>
      </c>
      <c r="B28697" s="13">
        <v>1885</v>
      </c>
      <c r="D28697" s="13">
        <v>0</v>
      </c>
    </row>
    <row r="28698" spans="1:4" ht="15.75" hidden="1" customHeight="1">
      <c r="A28698" s="13" t="s">
        <v>429</v>
      </c>
      <c r="B28698" s="13">
        <v>1886</v>
      </c>
      <c r="D28698" s="13">
        <v>0</v>
      </c>
    </row>
    <row r="28699" spans="1:4" ht="15.75" hidden="1" customHeight="1">
      <c r="A28699" s="13" t="s">
        <v>429</v>
      </c>
      <c r="B28699" s="13">
        <v>1887</v>
      </c>
      <c r="D28699" s="13">
        <v>0</v>
      </c>
    </row>
    <row r="28700" spans="1:4" ht="15.75" hidden="1" customHeight="1">
      <c r="A28700" s="13" t="s">
        <v>429</v>
      </c>
      <c r="B28700" s="13">
        <v>1888</v>
      </c>
      <c r="D28700" s="13">
        <v>0</v>
      </c>
    </row>
    <row r="28701" spans="1:4" ht="15.75" hidden="1" customHeight="1">
      <c r="A28701" s="13" t="s">
        <v>429</v>
      </c>
      <c r="B28701" s="13">
        <v>1889</v>
      </c>
      <c r="D28701" s="13">
        <v>0</v>
      </c>
    </row>
    <row r="28702" spans="1:4" ht="15.75" hidden="1" customHeight="1">
      <c r="A28702" s="13" t="s">
        <v>429</v>
      </c>
      <c r="B28702" s="13">
        <v>1890</v>
      </c>
      <c r="C28702" s="13">
        <v>178374</v>
      </c>
      <c r="D28702" s="13">
        <v>0</v>
      </c>
    </row>
    <row r="28703" spans="1:4" ht="15.75" hidden="1" customHeight="1">
      <c r="A28703" s="13" t="s">
        <v>429</v>
      </c>
      <c r="B28703" s="13">
        <v>1891</v>
      </c>
      <c r="D28703" s="13">
        <v>0</v>
      </c>
    </row>
    <row r="28704" spans="1:4" ht="15.75" hidden="1" customHeight="1">
      <c r="A28704" s="13" t="s">
        <v>429</v>
      </c>
      <c r="B28704" s="13">
        <v>1892</v>
      </c>
      <c r="D28704" s="13">
        <v>0</v>
      </c>
    </row>
    <row r="28705" spans="1:4" ht="15.75" hidden="1" customHeight="1">
      <c r="A28705" s="13" t="s">
        <v>429</v>
      </c>
      <c r="B28705" s="13">
        <v>1893</v>
      </c>
      <c r="D28705" s="13">
        <v>0</v>
      </c>
    </row>
    <row r="28706" spans="1:4" ht="15.75" hidden="1" customHeight="1">
      <c r="A28706" s="13" t="s">
        <v>429</v>
      </c>
      <c r="B28706" s="13">
        <v>1894</v>
      </c>
      <c r="D28706" s="13">
        <v>0</v>
      </c>
    </row>
    <row r="28707" spans="1:4" ht="15.75" hidden="1" customHeight="1">
      <c r="A28707" s="13" t="s">
        <v>429</v>
      </c>
      <c r="B28707" s="13">
        <v>1895</v>
      </c>
      <c r="D28707" s="13">
        <v>0</v>
      </c>
    </row>
    <row r="28708" spans="1:4" ht="15.75" hidden="1" customHeight="1">
      <c r="A28708" s="13" t="s">
        <v>429</v>
      </c>
      <c r="B28708" s="13">
        <v>1896</v>
      </c>
      <c r="D28708" s="13">
        <v>0</v>
      </c>
    </row>
    <row r="28709" spans="1:4" ht="15.75" hidden="1" customHeight="1">
      <c r="A28709" s="13" t="s">
        <v>429</v>
      </c>
      <c r="B28709" s="13">
        <v>1897</v>
      </c>
      <c r="D28709" s="13">
        <v>0</v>
      </c>
    </row>
    <row r="28710" spans="1:4" ht="15.75" hidden="1" customHeight="1">
      <c r="A28710" s="13" t="s">
        <v>429</v>
      </c>
      <c r="B28710" s="13">
        <v>1898</v>
      </c>
      <c r="D28710" s="13">
        <v>0</v>
      </c>
    </row>
    <row r="28711" spans="1:4" ht="15.75" hidden="1" customHeight="1">
      <c r="A28711" s="13" t="s">
        <v>429</v>
      </c>
      <c r="B28711" s="13">
        <v>1899</v>
      </c>
      <c r="D28711" s="13">
        <v>0</v>
      </c>
    </row>
    <row r="28712" spans="1:4" ht="15.75" hidden="1" customHeight="1">
      <c r="A28712" s="13" t="s">
        <v>429</v>
      </c>
      <c r="B28712" s="13">
        <v>1900</v>
      </c>
      <c r="C28712" s="13">
        <v>191115</v>
      </c>
      <c r="D28712" s="13">
        <v>0</v>
      </c>
    </row>
    <row r="28713" spans="1:4" ht="15.75" hidden="1" customHeight="1">
      <c r="A28713" s="13" t="s">
        <v>429</v>
      </c>
      <c r="B28713" s="13">
        <v>1901</v>
      </c>
      <c r="D28713" s="13">
        <v>0</v>
      </c>
    </row>
    <row r="28714" spans="1:4" ht="15.75" hidden="1" customHeight="1">
      <c r="A28714" s="13" t="s">
        <v>429</v>
      </c>
      <c r="B28714" s="13">
        <v>1902</v>
      </c>
      <c r="D28714" s="13">
        <v>0</v>
      </c>
    </row>
    <row r="28715" spans="1:4" ht="15.75" hidden="1" customHeight="1">
      <c r="A28715" s="13" t="s">
        <v>429</v>
      </c>
      <c r="B28715" s="13">
        <v>1903</v>
      </c>
      <c r="D28715" s="13">
        <v>0</v>
      </c>
    </row>
    <row r="28716" spans="1:4" ht="15.75" hidden="1" customHeight="1">
      <c r="A28716" s="13" t="s">
        <v>429</v>
      </c>
      <c r="B28716" s="13">
        <v>1904</v>
      </c>
      <c r="D28716" s="13">
        <v>0</v>
      </c>
    </row>
    <row r="28717" spans="1:4" ht="15.75" hidden="1" customHeight="1">
      <c r="A28717" s="13" t="s">
        <v>429</v>
      </c>
      <c r="B28717" s="13">
        <v>1905</v>
      </c>
      <c r="D28717" s="13">
        <v>0</v>
      </c>
    </row>
    <row r="28718" spans="1:4" ht="15.75" hidden="1" customHeight="1">
      <c r="A28718" s="13" t="s">
        <v>429</v>
      </c>
      <c r="B28718" s="13">
        <v>1906</v>
      </c>
      <c r="D28718" s="13">
        <v>0</v>
      </c>
    </row>
    <row r="28719" spans="1:4" ht="15.75" hidden="1" customHeight="1">
      <c r="A28719" s="13" t="s">
        <v>429</v>
      </c>
      <c r="B28719" s="13">
        <v>1907</v>
      </c>
      <c r="D28719" s="13">
        <v>0</v>
      </c>
    </row>
    <row r="28720" spans="1:4" ht="15.75" hidden="1" customHeight="1">
      <c r="A28720" s="13" t="s">
        <v>429</v>
      </c>
      <c r="B28720" s="13">
        <v>1908</v>
      </c>
      <c r="D28720" s="13">
        <v>0</v>
      </c>
    </row>
    <row r="28721" spans="1:4" ht="15.75" hidden="1" customHeight="1">
      <c r="A28721" s="13" t="s">
        <v>429</v>
      </c>
      <c r="B28721" s="13">
        <v>1909</v>
      </c>
      <c r="D28721" s="13">
        <v>0</v>
      </c>
    </row>
    <row r="28722" spans="1:4" ht="15.75" hidden="1" customHeight="1">
      <c r="A28722" s="13" t="s">
        <v>429</v>
      </c>
      <c r="B28722" s="13">
        <v>1910</v>
      </c>
      <c r="C28722" s="13">
        <v>204766</v>
      </c>
      <c r="D28722" s="13">
        <v>0</v>
      </c>
    </row>
    <row r="28723" spans="1:4" ht="15.75" hidden="1" customHeight="1">
      <c r="A28723" s="13" t="s">
        <v>429</v>
      </c>
      <c r="B28723" s="13">
        <v>1911</v>
      </c>
      <c r="D28723" s="13">
        <v>0</v>
      </c>
    </row>
    <row r="28724" spans="1:4" ht="15.75" hidden="1" customHeight="1">
      <c r="A28724" s="13" t="s">
        <v>429</v>
      </c>
      <c r="B28724" s="13">
        <v>1912</v>
      </c>
      <c r="D28724" s="13">
        <v>0</v>
      </c>
    </row>
    <row r="28725" spans="1:4" ht="15.75" hidden="1" customHeight="1">
      <c r="A28725" s="13" t="s">
        <v>429</v>
      </c>
      <c r="B28725" s="13">
        <v>1913</v>
      </c>
      <c r="D28725" s="13">
        <v>0</v>
      </c>
    </row>
    <row r="28726" spans="1:4" ht="15.75" hidden="1" customHeight="1">
      <c r="A28726" s="13" t="s">
        <v>429</v>
      </c>
      <c r="B28726" s="13">
        <v>1914</v>
      </c>
      <c r="D28726" s="13">
        <v>0</v>
      </c>
    </row>
    <row r="28727" spans="1:4" ht="15.75" hidden="1" customHeight="1">
      <c r="A28727" s="13" t="s">
        <v>429</v>
      </c>
      <c r="B28727" s="13">
        <v>1915</v>
      </c>
      <c r="D28727" s="13">
        <v>0</v>
      </c>
    </row>
    <row r="28728" spans="1:4" ht="15.75" hidden="1" customHeight="1">
      <c r="A28728" s="13" t="s">
        <v>429</v>
      </c>
      <c r="B28728" s="13">
        <v>1916</v>
      </c>
      <c r="D28728" s="13">
        <v>0</v>
      </c>
    </row>
    <row r="28729" spans="1:4" ht="15.75" hidden="1" customHeight="1">
      <c r="A28729" s="13" t="s">
        <v>429</v>
      </c>
      <c r="B28729" s="13">
        <v>1917</v>
      </c>
      <c r="D28729" s="13">
        <v>0</v>
      </c>
    </row>
    <row r="28730" spans="1:4" ht="15.75" hidden="1" customHeight="1">
      <c r="A28730" s="13" t="s">
        <v>429</v>
      </c>
      <c r="B28730" s="13">
        <v>1918</v>
      </c>
      <c r="D28730" s="13">
        <v>0</v>
      </c>
    </row>
    <row r="28731" spans="1:4" ht="15.75" hidden="1" customHeight="1">
      <c r="A28731" s="13" t="s">
        <v>429</v>
      </c>
      <c r="B28731" s="13">
        <v>1919</v>
      </c>
      <c r="D28731" s="13">
        <v>0</v>
      </c>
    </row>
    <row r="28732" spans="1:4" ht="15.75" hidden="1" customHeight="1">
      <c r="A28732" s="13" t="s">
        <v>429</v>
      </c>
      <c r="B28732" s="13">
        <v>1920</v>
      </c>
      <c r="C28732" s="13">
        <v>208945</v>
      </c>
      <c r="D28732" s="13">
        <v>0</v>
      </c>
    </row>
    <row r="28733" spans="1:4" ht="15.75" hidden="1" customHeight="1">
      <c r="A28733" s="13" t="s">
        <v>429</v>
      </c>
      <c r="B28733" s="13">
        <v>1921</v>
      </c>
      <c r="D28733" s="13">
        <v>0</v>
      </c>
    </row>
    <row r="28734" spans="1:4" ht="15.75" hidden="1" customHeight="1">
      <c r="A28734" s="13" t="s">
        <v>429</v>
      </c>
      <c r="B28734" s="13">
        <v>1922</v>
      </c>
      <c r="D28734" s="13">
        <v>0</v>
      </c>
    </row>
    <row r="28735" spans="1:4" ht="15.75" hidden="1" customHeight="1">
      <c r="A28735" s="13" t="s">
        <v>429</v>
      </c>
      <c r="B28735" s="13">
        <v>1923</v>
      </c>
      <c r="D28735" s="13">
        <v>0</v>
      </c>
    </row>
    <row r="28736" spans="1:4" ht="15.75" hidden="1" customHeight="1">
      <c r="A28736" s="13" t="s">
        <v>429</v>
      </c>
      <c r="B28736" s="13">
        <v>1924</v>
      </c>
      <c r="D28736" s="13">
        <v>0</v>
      </c>
    </row>
    <row r="28737" spans="1:4" ht="15.75" hidden="1" customHeight="1">
      <c r="A28737" s="13" t="s">
        <v>429</v>
      </c>
      <c r="B28737" s="13">
        <v>1925</v>
      </c>
      <c r="D28737" s="13">
        <v>0</v>
      </c>
    </row>
    <row r="28738" spans="1:4" ht="15.75" hidden="1" customHeight="1">
      <c r="A28738" s="13" t="s">
        <v>429</v>
      </c>
      <c r="B28738" s="13">
        <v>1926</v>
      </c>
      <c r="D28738" s="13">
        <v>0</v>
      </c>
    </row>
    <row r="28739" spans="1:4" ht="15.75" hidden="1" customHeight="1">
      <c r="A28739" s="13" t="s">
        <v>429</v>
      </c>
      <c r="B28739" s="13">
        <v>1927</v>
      </c>
      <c r="D28739" s="13">
        <v>0</v>
      </c>
    </row>
    <row r="28740" spans="1:4" ht="15.75" hidden="1" customHeight="1">
      <c r="A28740" s="13" t="s">
        <v>429</v>
      </c>
      <c r="B28740" s="13">
        <v>1928</v>
      </c>
      <c r="D28740" s="13">
        <v>0</v>
      </c>
    </row>
    <row r="28741" spans="1:4" ht="15.75" hidden="1" customHeight="1">
      <c r="A28741" s="13" t="s">
        <v>429</v>
      </c>
      <c r="B28741" s="13">
        <v>1929</v>
      </c>
      <c r="D28741" s="13">
        <v>0</v>
      </c>
    </row>
    <row r="28742" spans="1:4" ht="15.75" hidden="1" customHeight="1">
      <c r="A28742" s="13" t="s">
        <v>429</v>
      </c>
      <c r="B28742" s="13">
        <v>1930</v>
      </c>
      <c r="C28742" s="13">
        <v>213209</v>
      </c>
      <c r="D28742" s="13">
        <v>0</v>
      </c>
    </row>
    <row r="28743" spans="1:4" ht="15.75" hidden="1" customHeight="1">
      <c r="A28743" s="13" t="s">
        <v>429</v>
      </c>
      <c r="B28743" s="13">
        <v>1931</v>
      </c>
      <c r="D28743" s="13">
        <v>0</v>
      </c>
    </row>
    <row r="28744" spans="1:4" ht="15.75" hidden="1" customHeight="1">
      <c r="A28744" s="13" t="s">
        <v>429</v>
      </c>
      <c r="B28744" s="13">
        <v>1932</v>
      </c>
      <c r="D28744" s="13">
        <v>0</v>
      </c>
    </row>
    <row r="28745" spans="1:4" ht="15.75" hidden="1" customHeight="1">
      <c r="A28745" s="13" t="s">
        <v>429</v>
      </c>
      <c r="B28745" s="13">
        <v>1933</v>
      </c>
      <c r="D28745" s="13">
        <v>0</v>
      </c>
    </row>
    <row r="28746" spans="1:4" ht="15.75" hidden="1" customHeight="1">
      <c r="A28746" s="13" t="s">
        <v>429</v>
      </c>
      <c r="B28746" s="13">
        <v>1934</v>
      </c>
      <c r="D28746" s="13">
        <v>0</v>
      </c>
    </row>
    <row r="28747" spans="1:4" ht="15.75" hidden="1" customHeight="1">
      <c r="A28747" s="13" t="s">
        <v>429</v>
      </c>
      <c r="B28747" s="13">
        <v>1935</v>
      </c>
      <c r="D28747" s="13">
        <v>0</v>
      </c>
    </row>
    <row r="28748" spans="1:4" ht="15.75" hidden="1" customHeight="1">
      <c r="A28748" s="13" t="s">
        <v>429</v>
      </c>
      <c r="B28748" s="13">
        <v>1936</v>
      </c>
      <c r="D28748" s="13">
        <v>0</v>
      </c>
    </row>
    <row r="28749" spans="1:4" ht="15.75" hidden="1" customHeight="1">
      <c r="A28749" s="13" t="s">
        <v>429</v>
      </c>
      <c r="B28749" s="13">
        <v>1937</v>
      </c>
      <c r="D28749" s="13">
        <v>0</v>
      </c>
    </row>
    <row r="28750" spans="1:4" ht="15.75" hidden="1" customHeight="1">
      <c r="A28750" s="13" t="s">
        <v>429</v>
      </c>
      <c r="B28750" s="13">
        <v>1938</v>
      </c>
      <c r="D28750" s="13">
        <v>0</v>
      </c>
    </row>
    <row r="28751" spans="1:4" ht="15.75" hidden="1" customHeight="1">
      <c r="A28751" s="13" t="s">
        <v>429</v>
      </c>
      <c r="B28751" s="13">
        <v>1939</v>
      </c>
      <c r="D28751" s="13">
        <v>0</v>
      </c>
    </row>
    <row r="28752" spans="1:4" ht="15.75" hidden="1" customHeight="1">
      <c r="A28752" s="13" t="s">
        <v>429</v>
      </c>
      <c r="B28752" s="13">
        <v>1940</v>
      </c>
      <c r="C28752" s="13">
        <v>217561</v>
      </c>
      <c r="D28752" s="13">
        <v>0</v>
      </c>
    </row>
    <row r="28753" spans="1:4" ht="15.75" hidden="1" customHeight="1">
      <c r="A28753" s="13" t="s">
        <v>429</v>
      </c>
      <c r="B28753" s="13">
        <v>1941</v>
      </c>
      <c r="D28753" s="13">
        <v>0</v>
      </c>
    </row>
    <row r="28754" spans="1:4" ht="15.75" hidden="1" customHeight="1">
      <c r="A28754" s="13" t="s">
        <v>429</v>
      </c>
      <c r="B28754" s="13">
        <v>1942</v>
      </c>
      <c r="D28754" s="13">
        <v>0</v>
      </c>
    </row>
    <row r="28755" spans="1:4" ht="15.75" hidden="1" customHeight="1">
      <c r="A28755" s="13" t="s">
        <v>429</v>
      </c>
      <c r="B28755" s="13">
        <v>1943</v>
      </c>
      <c r="D28755" s="13">
        <v>0</v>
      </c>
    </row>
    <row r="28756" spans="1:4" ht="15.75" hidden="1" customHeight="1">
      <c r="A28756" s="13" t="s">
        <v>429</v>
      </c>
      <c r="B28756" s="13">
        <v>1944</v>
      </c>
      <c r="D28756" s="13">
        <v>0</v>
      </c>
    </row>
    <row r="28757" spans="1:4" ht="15.75" hidden="1" customHeight="1">
      <c r="A28757" s="13" t="s">
        <v>429</v>
      </c>
      <c r="B28757" s="13">
        <v>1945</v>
      </c>
      <c r="D28757" s="13">
        <v>0</v>
      </c>
    </row>
    <row r="28758" spans="1:4" ht="15.75" hidden="1" customHeight="1">
      <c r="A28758" s="13" t="s">
        <v>429</v>
      </c>
      <c r="B28758" s="13">
        <v>1946</v>
      </c>
      <c r="D28758" s="13">
        <v>0</v>
      </c>
    </row>
    <row r="28759" spans="1:4" ht="15.75" hidden="1" customHeight="1">
      <c r="A28759" s="13" t="s">
        <v>429</v>
      </c>
      <c r="B28759" s="13">
        <v>1947</v>
      </c>
      <c r="D28759" s="13">
        <v>0</v>
      </c>
    </row>
    <row r="28760" spans="1:4" ht="15.75" hidden="1" customHeight="1">
      <c r="A28760" s="13" t="s">
        <v>429</v>
      </c>
      <c r="B28760" s="13">
        <v>1948</v>
      </c>
      <c r="D28760" s="13">
        <v>0</v>
      </c>
    </row>
    <row r="28761" spans="1:4" ht="15.75" hidden="1" customHeight="1">
      <c r="A28761" s="13" t="s">
        <v>429</v>
      </c>
      <c r="B28761" s="13">
        <v>1949</v>
      </c>
      <c r="D28761" s="13">
        <v>0</v>
      </c>
    </row>
    <row r="28762" spans="1:4" ht="15.75" hidden="1" customHeight="1">
      <c r="A28762" s="13" t="s">
        <v>429</v>
      </c>
      <c r="B28762" s="13">
        <v>1950</v>
      </c>
      <c r="C28762" s="13">
        <v>232006</v>
      </c>
      <c r="D28762" s="13">
        <v>5.5E-2</v>
      </c>
    </row>
    <row r="28763" spans="1:4" ht="15.75" hidden="1" customHeight="1">
      <c r="A28763" s="13" t="s">
        <v>429</v>
      </c>
      <c r="B28763" s="13">
        <v>1951</v>
      </c>
      <c r="C28763" s="13">
        <v>237529</v>
      </c>
      <c r="D28763" s="13">
        <v>8.1000000000000003E-2</v>
      </c>
    </row>
    <row r="28764" spans="1:4" ht="15.75" hidden="1" customHeight="1">
      <c r="A28764" s="13" t="s">
        <v>429</v>
      </c>
      <c r="B28764" s="13">
        <v>1952</v>
      </c>
      <c r="C28764" s="13">
        <v>243390</v>
      </c>
      <c r="D28764" s="13">
        <v>9.1999999999999998E-2</v>
      </c>
    </row>
    <row r="28765" spans="1:4" ht="15.75" hidden="1" customHeight="1">
      <c r="A28765" s="13" t="s">
        <v>429</v>
      </c>
      <c r="B28765" s="13">
        <v>1953</v>
      </c>
      <c r="C28765" s="13">
        <v>249582</v>
      </c>
      <c r="D28765" s="13">
        <v>9.1999999999999998E-2</v>
      </c>
    </row>
    <row r="28766" spans="1:4" ht="15.75" hidden="1" customHeight="1">
      <c r="A28766" s="13" t="s">
        <v>429</v>
      </c>
      <c r="B28766" s="13">
        <v>1954</v>
      </c>
      <c r="C28766" s="13">
        <v>256153</v>
      </c>
      <c r="D28766" s="13">
        <v>9.1999999999999998E-2</v>
      </c>
    </row>
    <row r="28767" spans="1:4" ht="15.75" hidden="1" customHeight="1">
      <c r="A28767" s="13" t="s">
        <v>429</v>
      </c>
      <c r="B28767" s="13">
        <v>1955</v>
      </c>
      <c r="C28767" s="13">
        <v>262177</v>
      </c>
      <c r="D28767" s="13">
        <v>0.114</v>
      </c>
    </row>
    <row r="28768" spans="1:4" ht="15.75" hidden="1" customHeight="1">
      <c r="A28768" s="13" t="s">
        <v>429</v>
      </c>
      <c r="B28768" s="13">
        <v>1956</v>
      </c>
      <c r="C28768" s="13">
        <v>267488</v>
      </c>
      <c r="D28768" s="13">
        <v>0.11700000000000001</v>
      </c>
    </row>
    <row r="28769" spans="1:4" ht="15.75" hidden="1" customHeight="1">
      <c r="A28769" s="13" t="s">
        <v>429</v>
      </c>
      <c r="B28769" s="13">
        <v>1957</v>
      </c>
      <c r="C28769" s="13">
        <v>272950</v>
      </c>
      <c r="D28769" s="13">
        <v>0.161</v>
      </c>
    </row>
    <row r="28770" spans="1:4" ht="15.75" hidden="1" customHeight="1">
      <c r="A28770" s="13" t="s">
        <v>429</v>
      </c>
      <c r="B28770" s="13">
        <v>1958</v>
      </c>
      <c r="C28770" s="13">
        <v>278566</v>
      </c>
      <c r="D28770" s="13">
        <v>0.14299999999999999</v>
      </c>
    </row>
    <row r="28771" spans="1:4" ht="15.75" hidden="1" customHeight="1">
      <c r="A28771" s="13" t="s">
        <v>429</v>
      </c>
      <c r="B28771" s="13">
        <v>1959</v>
      </c>
      <c r="C28771" s="13">
        <v>284299</v>
      </c>
      <c r="D28771" s="13">
        <v>0.16500000000000001</v>
      </c>
    </row>
    <row r="28772" spans="1:4" ht="15.75" hidden="1" customHeight="1">
      <c r="A28772" s="13" t="s">
        <v>429</v>
      </c>
      <c r="B28772" s="13">
        <v>1960</v>
      </c>
      <c r="C28772" s="13">
        <v>290102</v>
      </c>
      <c r="D28772" s="13">
        <v>0.16900000000000001</v>
      </c>
    </row>
    <row r="28773" spans="1:4" ht="15.75" hidden="1" customHeight="1">
      <c r="A28773" s="13" t="s">
        <v>429</v>
      </c>
      <c r="B28773" s="13">
        <v>1961</v>
      </c>
      <c r="C28773" s="13">
        <v>295692</v>
      </c>
      <c r="D28773" s="13">
        <v>0.17199999999999999</v>
      </c>
    </row>
    <row r="28774" spans="1:4" ht="15.75" hidden="1" customHeight="1">
      <c r="A28774" s="13" t="s">
        <v>429</v>
      </c>
      <c r="B28774" s="13">
        <v>1962</v>
      </c>
      <c r="C28774" s="13">
        <v>300750</v>
      </c>
      <c r="D28774" s="13">
        <v>0.17199999999999999</v>
      </c>
    </row>
    <row r="28775" spans="1:4" ht="15.75" hidden="1" customHeight="1">
      <c r="A28775" s="13" t="s">
        <v>429</v>
      </c>
      <c r="B28775" s="13">
        <v>1963</v>
      </c>
      <c r="C28775" s="13">
        <v>305290</v>
      </c>
      <c r="D28775" s="13">
        <v>0.20899999999999999</v>
      </c>
    </row>
    <row r="28776" spans="1:4" ht="15.75" hidden="1" customHeight="1">
      <c r="A28776" s="13" t="s">
        <v>429</v>
      </c>
      <c r="B28776" s="13">
        <v>1964</v>
      </c>
      <c r="C28776" s="13">
        <v>309585</v>
      </c>
      <c r="D28776" s="13">
        <v>0.23400000000000001</v>
      </c>
    </row>
    <row r="28777" spans="1:4" ht="15.75" hidden="1" customHeight="1">
      <c r="A28777" s="13" t="s">
        <v>429</v>
      </c>
      <c r="B28777" s="13">
        <v>1965</v>
      </c>
      <c r="C28777" s="13">
        <v>313801</v>
      </c>
      <c r="D28777" s="13">
        <v>0.245</v>
      </c>
    </row>
    <row r="28778" spans="1:4" ht="15.75" hidden="1" customHeight="1">
      <c r="A28778" s="13" t="s">
        <v>429</v>
      </c>
      <c r="B28778" s="13">
        <v>1966</v>
      </c>
      <c r="C28778" s="13">
        <v>317859</v>
      </c>
      <c r="D28778" s="13">
        <v>0.27100000000000002</v>
      </c>
    </row>
    <row r="28779" spans="1:4" ht="15.75" hidden="1" customHeight="1">
      <c r="A28779" s="13" t="s">
        <v>429</v>
      </c>
      <c r="B28779" s="13">
        <v>1967</v>
      </c>
      <c r="C28779" s="13">
        <v>321376</v>
      </c>
      <c r="D28779" s="13">
        <v>0.29699999999999999</v>
      </c>
    </row>
    <row r="28780" spans="1:4" ht="15.75" hidden="1" customHeight="1">
      <c r="A28780" s="13" t="s">
        <v>429</v>
      </c>
      <c r="B28780" s="13">
        <v>1968</v>
      </c>
      <c r="C28780" s="13">
        <v>323853</v>
      </c>
      <c r="D28780" s="13">
        <v>0.308</v>
      </c>
    </row>
    <row r="28781" spans="1:4" ht="15.75" hidden="1" customHeight="1">
      <c r="A28781" s="13" t="s">
        <v>429</v>
      </c>
      <c r="B28781" s="13">
        <v>1969</v>
      </c>
      <c r="C28781" s="13">
        <v>325379</v>
      </c>
      <c r="D28781" s="13">
        <v>0.33</v>
      </c>
    </row>
    <row r="28782" spans="1:4" ht="15.75" hidden="1" customHeight="1">
      <c r="A28782" s="13" t="s">
        <v>429</v>
      </c>
      <c r="B28782" s="13">
        <v>1970</v>
      </c>
      <c r="C28782" s="13">
        <v>326440</v>
      </c>
      <c r="D28782" s="13">
        <v>0.36299999999999999</v>
      </c>
    </row>
    <row r="28783" spans="1:4" ht="15.75" hidden="1" customHeight="1">
      <c r="A28783" s="13" t="s">
        <v>429</v>
      </c>
      <c r="B28783" s="13">
        <v>1971</v>
      </c>
      <c r="C28783" s="13">
        <v>327084</v>
      </c>
      <c r="D28783" s="13">
        <v>0.53500000000000003</v>
      </c>
    </row>
    <row r="28784" spans="1:4" ht="15.75" hidden="1" customHeight="1">
      <c r="A28784" s="13" t="s">
        <v>429</v>
      </c>
      <c r="B28784" s="13">
        <v>1972</v>
      </c>
      <c r="C28784" s="13">
        <v>327398</v>
      </c>
      <c r="D28784" s="13">
        <v>0.78400000000000003</v>
      </c>
    </row>
    <row r="28785" spans="1:4" ht="15.75" hidden="1" customHeight="1">
      <c r="A28785" s="13" t="s">
        <v>429</v>
      </c>
      <c r="B28785" s="13">
        <v>1973</v>
      </c>
      <c r="C28785" s="13">
        <v>327474</v>
      </c>
      <c r="D28785" s="13">
        <v>0.94899999999999995</v>
      </c>
    </row>
    <row r="28786" spans="1:4" ht="15.75" hidden="1" customHeight="1">
      <c r="A28786" s="13" t="s">
        <v>429</v>
      </c>
      <c r="B28786" s="13">
        <v>1974</v>
      </c>
      <c r="C28786" s="13">
        <v>327776</v>
      </c>
      <c r="D28786" s="13">
        <v>1.0409999999999999</v>
      </c>
    </row>
    <row r="28787" spans="1:4" ht="15.75" hidden="1" customHeight="1">
      <c r="A28787" s="13" t="s">
        <v>429</v>
      </c>
      <c r="B28787" s="13">
        <v>1975</v>
      </c>
      <c r="C28787" s="13">
        <v>328803</v>
      </c>
      <c r="D28787" s="13">
        <v>0.90100000000000002</v>
      </c>
    </row>
    <row r="28788" spans="1:4" ht="15.75" hidden="1" customHeight="1">
      <c r="A28788" s="13" t="s">
        <v>429</v>
      </c>
      <c r="B28788" s="13">
        <v>1976</v>
      </c>
      <c r="C28788" s="13">
        <v>330293</v>
      </c>
      <c r="D28788" s="13">
        <v>0.85</v>
      </c>
    </row>
    <row r="28789" spans="1:4" ht="15.75" hidden="1" customHeight="1">
      <c r="A28789" s="13" t="s">
        <v>429</v>
      </c>
      <c r="B28789" s="13">
        <v>1977</v>
      </c>
      <c r="C28789" s="13">
        <v>331655</v>
      </c>
      <c r="D28789" s="13">
        <v>0.85399999999999998</v>
      </c>
    </row>
    <row r="28790" spans="1:4" ht="15.75" hidden="1" customHeight="1">
      <c r="A28790" s="13" t="s">
        <v>429</v>
      </c>
      <c r="B28790" s="13">
        <v>1978</v>
      </c>
      <c r="C28790" s="13">
        <v>332600</v>
      </c>
      <c r="D28790" s="13">
        <v>0.72899999999999998</v>
      </c>
    </row>
    <row r="28791" spans="1:4" ht="15.75" hidden="1" customHeight="1">
      <c r="A28791" s="13" t="s">
        <v>429</v>
      </c>
      <c r="B28791" s="13">
        <v>1979</v>
      </c>
      <c r="C28791" s="13">
        <v>333259</v>
      </c>
      <c r="D28791" s="13">
        <v>0.71099999999999997</v>
      </c>
    </row>
    <row r="28792" spans="1:4" ht="15.75" hidden="1" customHeight="1">
      <c r="A28792" s="13" t="s">
        <v>429</v>
      </c>
      <c r="B28792" s="13">
        <v>1980</v>
      </c>
      <c r="C28792" s="13">
        <v>333798</v>
      </c>
      <c r="D28792" s="13">
        <v>0.69199999999999995</v>
      </c>
    </row>
    <row r="28793" spans="1:4" ht="15.75" hidden="1" customHeight="1">
      <c r="A28793" s="13" t="s">
        <v>429</v>
      </c>
      <c r="B28793" s="13">
        <v>1981</v>
      </c>
      <c r="C28793" s="13">
        <v>334723</v>
      </c>
      <c r="D28793" s="13">
        <v>0.7</v>
      </c>
    </row>
    <row r="28794" spans="1:4" ht="15.75" hidden="1" customHeight="1">
      <c r="A28794" s="13" t="s">
        <v>429</v>
      </c>
      <c r="B28794" s="13">
        <v>1982</v>
      </c>
      <c r="C28794" s="13">
        <v>336863</v>
      </c>
      <c r="D28794" s="13">
        <v>0.80200000000000005</v>
      </c>
    </row>
    <row r="28795" spans="1:4" ht="15.75" hidden="1" customHeight="1">
      <c r="A28795" s="13" t="s">
        <v>429</v>
      </c>
      <c r="B28795" s="13">
        <v>1983</v>
      </c>
      <c r="C28795" s="13">
        <v>340272</v>
      </c>
      <c r="D28795" s="13">
        <v>0.92300000000000004</v>
      </c>
    </row>
    <row r="28796" spans="1:4" ht="15.75" hidden="1" customHeight="1">
      <c r="A28796" s="13" t="s">
        <v>429</v>
      </c>
      <c r="B28796" s="13">
        <v>1984</v>
      </c>
      <c r="C28796" s="13">
        <v>344350</v>
      </c>
      <c r="D28796" s="13">
        <v>1.385</v>
      </c>
    </row>
    <row r="28797" spans="1:4" ht="15.75" hidden="1" customHeight="1">
      <c r="A28797" s="13" t="s">
        <v>429</v>
      </c>
      <c r="B28797" s="13">
        <v>1985</v>
      </c>
      <c r="C28797" s="13">
        <v>348739</v>
      </c>
      <c r="D28797" s="13">
        <v>1.1100000000000001</v>
      </c>
    </row>
    <row r="28798" spans="1:4" ht="15.75" hidden="1" customHeight="1">
      <c r="A28798" s="13" t="s">
        <v>429</v>
      </c>
      <c r="B28798" s="13">
        <v>1986</v>
      </c>
      <c r="C28798" s="13">
        <v>353347</v>
      </c>
      <c r="D28798" s="13">
        <v>1.2709999999999999</v>
      </c>
    </row>
    <row r="28799" spans="1:4" ht="15.75" hidden="1" customHeight="1">
      <c r="A28799" s="13" t="s">
        <v>429</v>
      </c>
      <c r="B28799" s="13">
        <v>1987</v>
      </c>
      <c r="C28799" s="13">
        <v>358155</v>
      </c>
      <c r="D28799" s="13">
        <v>1.5429999999999999</v>
      </c>
    </row>
    <row r="28800" spans="1:4" ht="15.75" hidden="1" customHeight="1">
      <c r="A28800" s="13" t="s">
        <v>429</v>
      </c>
      <c r="B28800" s="13">
        <v>1988</v>
      </c>
      <c r="C28800" s="13">
        <v>363118</v>
      </c>
      <c r="D28800" s="13">
        <v>1.63</v>
      </c>
    </row>
    <row r="28801" spans="1:4" ht="15.75" hidden="1" customHeight="1">
      <c r="A28801" s="13" t="s">
        <v>429</v>
      </c>
      <c r="B28801" s="13">
        <v>1989</v>
      </c>
      <c r="C28801" s="13">
        <v>368415</v>
      </c>
      <c r="D28801" s="13">
        <v>1.4219999999999999</v>
      </c>
    </row>
    <row r="28802" spans="1:4" ht="15.75" hidden="1" customHeight="1">
      <c r="A28802" s="13" t="s">
        <v>429</v>
      </c>
      <c r="B28802" s="13">
        <v>1990</v>
      </c>
      <c r="C28802" s="13">
        <v>374280</v>
      </c>
      <c r="D28802" s="13">
        <v>1.7170000000000001</v>
      </c>
    </row>
    <row r="28803" spans="1:4" ht="15.75" hidden="1" customHeight="1">
      <c r="A28803" s="13" t="s">
        <v>429</v>
      </c>
      <c r="B28803" s="13">
        <v>1991</v>
      </c>
      <c r="C28803" s="13">
        <v>380973</v>
      </c>
      <c r="D28803" s="13">
        <v>1.597</v>
      </c>
    </row>
    <row r="28804" spans="1:4" ht="15.75" hidden="1" customHeight="1">
      <c r="A28804" s="13" t="s">
        <v>429</v>
      </c>
      <c r="B28804" s="13">
        <v>1992</v>
      </c>
      <c r="C28804" s="13">
        <v>388251</v>
      </c>
      <c r="D28804" s="13">
        <v>1.754</v>
      </c>
    </row>
    <row r="28805" spans="1:4" ht="15.75" hidden="1" customHeight="1">
      <c r="A28805" s="13" t="s">
        <v>429</v>
      </c>
      <c r="B28805" s="13">
        <v>1993</v>
      </c>
      <c r="C28805" s="13">
        <v>395567</v>
      </c>
      <c r="D28805" s="13">
        <v>1.887</v>
      </c>
    </row>
    <row r="28806" spans="1:4" ht="15.75" hidden="1" customHeight="1">
      <c r="A28806" s="13" t="s">
        <v>429</v>
      </c>
      <c r="B28806" s="13">
        <v>1994</v>
      </c>
      <c r="C28806" s="13">
        <v>402801</v>
      </c>
      <c r="D28806" s="13">
        <v>2.0289999999999999</v>
      </c>
    </row>
    <row r="28807" spans="1:4" ht="15.75" hidden="1" customHeight="1">
      <c r="A28807" s="13" t="s">
        <v>429</v>
      </c>
      <c r="B28807" s="13">
        <v>1995</v>
      </c>
      <c r="C28807" s="13">
        <v>409952</v>
      </c>
      <c r="D28807" s="13">
        <v>2.0569999999999999</v>
      </c>
    </row>
    <row r="28808" spans="1:4" ht="15.75" hidden="1" customHeight="1">
      <c r="A28808" s="13" t="s">
        <v>429</v>
      </c>
      <c r="B28808" s="13">
        <v>1996</v>
      </c>
      <c r="C28808" s="13">
        <v>417051</v>
      </c>
      <c r="D28808" s="13">
        <v>2.0369999999999999</v>
      </c>
    </row>
    <row r="28809" spans="1:4" ht="15.75" hidden="1" customHeight="1">
      <c r="A28809" s="13" t="s">
        <v>429</v>
      </c>
      <c r="B28809" s="13">
        <v>1997</v>
      </c>
      <c r="C28809" s="13">
        <v>424146</v>
      </c>
      <c r="D28809" s="13">
        <v>2.004</v>
      </c>
    </row>
    <row r="28810" spans="1:4" ht="15.75" hidden="1" customHeight="1">
      <c r="A28810" s="13" t="s">
        <v>429</v>
      </c>
      <c r="B28810" s="13">
        <v>1998</v>
      </c>
      <c r="C28810" s="13">
        <v>430307</v>
      </c>
      <c r="D28810" s="13">
        <v>1.7849999999999999</v>
      </c>
    </row>
    <row r="28811" spans="1:4" ht="15.75" hidden="1" customHeight="1">
      <c r="A28811" s="13" t="s">
        <v>429</v>
      </c>
      <c r="B28811" s="13">
        <v>1999</v>
      </c>
      <c r="C28811" s="13">
        <v>433427</v>
      </c>
      <c r="D28811" s="13">
        <v>1.93</v>
      </c>
    </row>
    <row r="28812" spans="1:4" ht="15.75" hidden="1" customHeight="1">
      <c r="A28812" s="13" t="s">
        <v>429</v>
      </c>
      <c r="B28812" s="13">
        <v>2000</v>
      </c>
      <c r="C28812" s="13">
        <v>432555</v>
      </c>
      <c r="D28812" s="13">
        <v>1.994</v>
      </c>
    </row>
    <row r="28813" spans="1:4" ht="15.75" hidden="1" customHeight="1">
      <c r="A28813" s="13" t="s">
        <v>429</v>
      </c>
      <c r="B28813" s="13">
        <v>2001</v>
      </c>
      <c r="C28813" s="13">
        <v>429324</v>
      </c>
      <c r="D28813" s="13">
        <v>2.02</v>
      </c>
    </row>
    <row r="28814" spans="1:4" ht="15.75" hidden="1" customHeight="1">
      <c r="A28814" s="13" t="s">
        <v>429</v>
      </c>
      <c r="B28814" s="13">
        <v>2002</v>
      </c>
      <c r="C28814" s="13">
        <v>425469</v>
      </c>
      <c r="D28814" s="13">
        <v>2.0409999999999999</v>
      </c>
    </row>
    <row r="28815" spans="1:4" ht="15.75" hidden="1" customHeight="1">
      <c r="A28815" s="13" t="s">
        <v>429</v>
      </c>
      <c r="B28815" s="13">
        <v>2003</v>
      </c>
      <c r="C28815" s="13">
        <v>419148</v>
      </c>
      <c r="D28815" s="13">
        <v>2.19</v>
      </c>
    </row>
    <row r="28816" spans="1:4" ht="15.75" hidden="1" customHeight="1">
      <c r="A28816" s="13" t="s">
        <v>429</v>
      </c>
      <c r="B28816" s="13">
        <v>2004</v>
      </c>
      <c r="C28816" s="13">
        <v>410136</v>
      </c>
      <c r="D28816" s="13">
        <v>2.323</v>
      </c>
    </row>
    <row r="28817" spans="1:4" ht="15.75" hidden="1" customHeight="1">
      <c r="A28817" s="13" t="s">
        <v>429</v>
      </c>
      <c r="B28817" s="13">
        <v>2005</v>
      </c>
      <c r="C28817" s="13">
        <v>400375</v>
      </c>
      <c r="D28817" s="13">
        <v>2.4489999999999998</v>
      </c>
    </row>
    <row r="28818" spans="1:4" ht="15.75" hidden="1" customHeight="1">
      <c r="A28818" s="13" t="s">
        <v>429</v>
      </c>
      <c r="B28818" s="13">
        <v>2006</v>
      </c>
      <c r="C28818" s="13">
        <v>395559</v>
      </c>
      <c r="D28818" s="13">
        <v>2.3820000000000001</v>
      </c>
    </row>
    <row r="28819" spans="1:4" ht="15.75" hidden="1" customHeight="1">
      <c r="A28819" s="13" t="s">
        <v>429</v>
      </c>
      <c r="B28819" s="13">
        <v>2007</v>
      </c>
      <c r="C28819" s="13">
        <v>395828</v>
      </c>
      <c r="D28819" s="13">
        <v>2.1520000000000001</v>
      </c>
    </row>
    <row r="28820" spans="1:4" ht="15.75" hidden="1" customHeight="1">
      <c r="A28820" s="13" t="s">
        <v>429</v>
      </c>
      <c r="B28820" s="13">
        <v>2008</v>
      </c>
      <c r="C28820" s="13">
        <v>395490</v>
      </c>
      <c r="D28820" s="13">
        <v>2.1629999999999998</v>
      </c>
    </row>
    <row r="28821" spans="1:4" ht="15.75" hidden="1" customHeight="1">
      <c r="A28821" s="13" t="s">
        <v>429</v>
      </c>
      <c r="B28821" s="13">
        <v>2009</v>
      </c>
      <c r="C28821" s="13">
        <v>394219</v>
      </c>
      <c r="D28821" s="13">
        <v>2.3010000000000002</v>
      </c>
    </row>
    <row r="28822" spans="1:4" ht="15.75" hidden="1" customHeight="1">
      <c r="A28822" s="13" t="s">
        <v>429</v>
      </c>
      <c r="B28822" s="13">
        <v>2010</v>
      </c>
      <c r="C28822" s="13">
        <v>392183</v>
      </c>
      <c r="D28822" s="13">
        <v>2.298</v>
      </c>
    </row>
    <row r="28823" spans="1:4" ht="15.75" hidden="1" customHeight="1">
      <c r="A28823" s="13" t="s">
        <v>429</v>
      </c>
      <c r="B28823" s="13">
        <v>2011</v>
      </c>
      <c r="C28823" s="13">
        <v>389625</v>
      </c>
      <c r="D28823" s="13">
        <v>2.2949999999999999</v>
      </c>
    </row>
    <row r="28824" spans="1:4" ht="15.75" hidden="1" customHeight="1">
      <c r="A28824" s="13" t="s">
        <v>429</v>
      </c>
      <c r="B28824" s="13">
        <v>2012</v>
      </c>
      <c r="C28824" s="13">
        <v>386991</v>
      </c>
      <c r="D28824" s="13">
        <v>2.2730000000000001</v>
      </c>
    </row>
    <row r="28825" spans="1:4" ht="15.75" hidden="1" customHeight="1">
      <c r="A28825" s="13" t="s">
        <v>429</v>
      </c>
      <c r="B28825" s="13">
        <v>2013</v>
      </c>
      <c r="C28825" s="13">
        <v>384725</v>
      </c>
      <c r="D28825" s="13">
        <v>2.2330000000000001</v>
      </c>
    </row>
    <row r="28826" spans="1:4" ht="15.75" hidden="1" customHeight="1">
      <c r="A28826" s="13" t="s">
        <v>429</v>
      </c>
      <c r="B28826" s="13">
        <v>2014</v>
      </c>
      <c r="C28826" s="13">
        <v>384393</v>
      </c>
      <c r="D28826" s="13">
        <v>2.2240000000000002</v>
      </c>
    </row>
    <row r="28827" spans="1:4" ht="15.75" hidden="1" customHeight="1">
      <c r="A28827" s="13" t="s">
        <v>429</v>
      </c>
      <c r="B28827" s="13">
        <v>2015</v>
      </c>
      <c r="C28827" s="13">
        <v>383523</v>
      </c>
      <c r="D28827" s="13">
        <v>2.258</v>
      </c>
    </row>
    <row r="28828" spans="1:4" ht="15.75" hidden="1" customHeight="1">
      <c r="A28828" s="13" t="s">
        <v>429</v>
      </c>
      <c r="B28828" s="13">
        <v>2016</v>
      </c>
      <c r="C28828" s="13">
        <v>380350</v>
      </c>
      <c r="D28828" s="13">
        <v>2.31</v>
      </c>
    </row>
    <row r="28829" spans="1:4" ht="15.75" hidden="1" customHeight="1">
      <c r="A28829" s="13" t="s">
        <v>429</v>
      </c>
      <c r="B28829" s="13">
        <v>2017</v>
      </c>
      <c r="C28829" s="13">
        <v>377458</v>
      </c>
      <c r="D28829" s="13">
        <v>2.2789999999999999</v>
      </c>
    </row>
    <row r="28830" spans="1:4" ht="15.75" hidden="1" customHeight="1">
      <c r="A28830" s="13" t="s">
        <v>429</v>
      </c>
      <c r="B28830" s="13">
        <v>2018</v>
      </c>
      <c r="C28830" s="13">
        <v>374843</v>
      </c>
      <c r="D28830" s="13">
        <v>2.266</v>
      </c>
    </row>
    <row r="28831" spans="1:4" ht="15.75" hidden="1" customHeight="1">
      <c r="A28831" s="13" t="s">
        <v>429</v>
      </c>
      <c r="B28831" s="13">
        <v>2019</v>
      </c>
      <c r="C28831" s="13">
        <v>372254</v>
      </c>
      <c r="D28831" s="13">
        <v>2.3210000000000002</v>
      </c>
    </row>
    <row r="28832" spans="1:4" ht="15.75" hidden="1" customHeight="1">
      <c r="A28832" s="13" t="s">
        <v>429</v>
      </c>
      <c r="B28832" s="13">
        <v>2020</v>
      </c>
      <c r="C28832" s="13">
        <v>370399</v>
      </c>
      <c r="D28832" s="13">
        <v>2.1</v>
      </c>
    </row>
    <row r="28833" spans="1:4" ht="15.75" hidden="1" customHeight="1">
      <c r="A28833" s="13" t="s">
        <v>429</v>
      </c>
      <c r="B28833" s="13">
        <v>2021</v>
      </c>
      <c r="C28833" s="13">
        <v>368799</v>
      </c>
      <c r="D28833" s="13">
        <v>2.1</v>
      </c>
    </row>
    <row r="28834" spans="1:4" ht="15.75" hidden="1" customHeight="1">
      <c r="A28834" s="13" t="s">
        <v>430</v>
      </c>
      <c r="B28834" s="13">
        <v>1750</v>
      </c>
      <c r="C28834" s="13">
        <v>357845</v>
      </c>
      <c r="D28834" s="13">
        <v>0</v>
      </c>
    </row>
    <row r="28835" spans="1:4" ht="15.75" hidden="1" customHeight="1">
      <c r="A28835" s="13" t="s">
        <v>430</v>
      </c>
      <c r="B28835" s="13">
        <v>1751</v>
      </c>
      <c r="D28835" s="13">
        <v>0</v>
      </c>
    </row>
    <row r="28836" spans="1:4" ht="15.75" hidden="1" customHeight="1">
      <c r="A28836" s="13" t="s">
        <v>430</v>
      </c>
      <c r="B28836" s="13">
        <v>1752</v>
      </c>
      <c r="D28836" s="13">
        <v>0</v>
      </c>
    </row>
    <row r="28837" spans="1:4" ht="15.75" hidden="1" customHeight="1">
      <c r="A28837" s="13" t="s">
        <v>430</v>
      </c>
      <c r="B28837" s="13">
        <v>1753</v>
      </c>
      <c r="D28837" s="13">
        <v>0</v>
      </c>
    </row>
    <row r="28838" spans="1:4" ht="15.75" hidden="1" customHeight="1">
      <c r="A28838" s="13" t="s">
        <v>430</v>
      </c>
      <c r="B28838" s="13">
        <v>1754</v>
      </c>
      <c r="D28838" s="13">
        <v>0</v>
      </c>
    </row>
    <row r="28839" spans="1:4" ht="15.75" hidden="1" customHeight="1">
      <c r="A28839" s="13" t="s">
        <v>430</v>
      </c>
      <c r="B28839" s="13">
        <v>1755</v>
      </c>
      <c r="D28839" s="13">
        <v>0</v>
      </c>
    </row>
    <row r="28840" spans="1:4" ht="15.75" hidden="1" customHeight="1">
      <c r="A28840" s="13" t="s">
        <v>430</v>
      </c>
      <c r="B28840" s="13">
        <v>1756</v>
      </c>
      <c r="D28840" s="13">
        <v>0</v>
      </c>
    </row>
    <row r="28841" spans="1:4" ht="15.75" hidden="1" customHeight="1">
      <c r="A28841" s="13" t="s">
        <v>430</v>
      </c>
      <c r="B28841" s="13">
        <v>1757</v>
      </c>
      <c r="D28841" s="13">
        <v>0</v>
      </c>
    </row>
    <row r="28842" spans="1:4" ht="15.75" hidden="1" customHeight="1">
      <c r="A28842" s="13" t="s">
        <v>430</v>
      </c>
      <c r="B28842" s="13">
        <v>1758</v>
      </c>
      <c r="D28842" s="13">
        <v>0</v>
      </c>
    </row>
    <row r="28843" spans="1:4" ht="15.75" hidden="1" customHeight="1">
      <c r="A28843" s="13" t="s">
        <v>430</v>
      </c>
      <c r="B28843" s="13">
        <v>1759</v>
      </c>
      <c r="D28843" s="13">
        <v>0</v>
      </c>
    </row>
    <row r="28844" spans="1:4" ht="15.75" hidden="1" customHeight="1">
      <c r="A28844" s="13" t="s">
        <v>430</v>
      </c>
      <c r="B28844" s="13">
        <v>1760</v>
      </c>
      <c r="C28844" s="13">
        <v>360731</v>
      </c>
      <c r="D28844" s="13">
        <v>0</v>
      </c>
    </row>
    <row r="28845" spans="1:4" ht="15.75" hidden="1" customHeight="1">
      <c r="A28845" s="13" t="s">
        <v>430</v>
      </c>
      <c r="B28845" s="13">
        <v>1761</v>
      </c>
      <c r="D28845" s="13">
        <v>0</v>
      </c>
    </row>
    <row r="28846" spans="1:4" ht="15.75" hidden="1" customHeight="1">
      <c r="A28846" s="13" t="s">
        <v>430</v>
      </c>
      <c r="B28846" s="13">
        <v>1762</v>
      </c>
      <c r="D28846" s="13">
        <v>0</v>
      </c>
    </row>
    <row r="28847" spans="1:4" ht="15.75" hidden="1" customHeight="1">
      <c r="A28847" s="13" t="s">
        <v>430</v>
      </c>
      <c r="B28847" s="13">
        <v>1763</v>
      </c>
      <c r="D28847" s="13">
        <v>0</v>
      </c>
    </row>
    <row r="28848" spans="1:4" ht="15.75" hidden="1" customHeight="1">
      <c r="A28848" s="13" t="s">
        <v>430</v>
      </c>
      <c r="B28848" s="13">
        <v>1764</v>
      </c>
      <c r="D28848" s="13">
        <v>0</v>
      </c>
    </row>
    <row r="28849" spans="1:4" ht="15.75" hidden="1" customHeight="1">
      <c r="A28849" s="13" t="s">
        <v>430</v>
      </c>
      <c r="B28849" s="13">
        <v>1765</v>
      </c>
      <c r="D28849" s="13">
        <v>0</v>
      </c>
    </row>
    <row r="28850" spans="1:4" ht="15.75" hidden="1" customHeight="1">
      <c r="A28850" s="13" t="s">
        <v>430</v>
      </c>
      <c r="B28850" s="13">
        <v>1766</v>
      </c>
      <c r="D28850" s="13">
        <v>0</v>
      </c>
    </row>
    <row r="28851" spans="1:4" ht="15.75" hidden="1" customHeight="1">
      <c r="A28851" s="13" t="s">
        <v>430</v>
      </c>
      <c r="B28851" s="13">
        <v>1767</v>
      </c>
      <c r="D28851" s="13">
        <v>0</v>
      </c>
    </row>
    <row r="28852" spans="1:4" ht="15.75" hidden="1" customHeight="1">
      <c r="A28852" s="13" t="s">
        <v>430</v>
      </c>
      <c r="B28852" s="13">
        <v>1768</v>
      </c>
      <c r="D28852" s="13">
        <v>0</v>
      </c>
    </row>
    <row r="28853" spans="1:4" ht="15.75" hidden="1" customHeight="1">
      <c r="A28853" s="13" t="s">
        <v>430</v>
      </c>
      <c r="B28853" s="13">
        <v>1769</v>
      </c>
      <c r="D28853" s="13">
        <v>0</v>
      </c>
    </row>
    <row r="28854" spans="1:4" ht="15.75" hidden="1" customHeight="1">
      <c r="A28854" s="13" t="s">
        <v>430</v>
      </c>
      <c r="B28854" s="13">
        <v>1770</v>
      </c>
      <c r="C28854" s="13">
        <v>363795</v>
      </c>
      <c r="D28854" s="13">
        <v>0</v>
      </c>
    </row>
    <row r="28855" spans="1:4" ht="15.75" hidden="1" customHeight="1">
      <c r="A28855" s="13" t="s">
        <v>430</v>
      </c>
      <c r="B28855" s="13">
        <v>1771</v>
      </c>
      <c r="D28855" s="13">
        <v>0</v>
      </c>
    </row>
    <row r="28856" spans="1:4" ht="15.75" hidden="1" customHeight="1">
      <c r="A28856" s="13" t="s">
        <v>430</v>
      </c>
      <c r="B28856" s="13">
        <v>1772</v>
      </c>
      <c r="D28856" s="13">
        <v>0</v>
      </c>
    </row>
    <row r="28857" spans="1:4" ht="15.75" hidden="1" customHeight="1">
      <c r="A28857" s="13" t="s">
        <v>430</v>
      </c>
      <c r="B28857" s="13">
        <v>1773</v>
      </c>
      <c r="D28857" s="13">
        <v>0</v>
      </c>
    </row>
    <row r="28858" spans="1:4" ht="15.75" hidden="1" customHeight="1">
      <c r="A28858" s="13" t="s">
        <v>430</v>
      </c>
      <c r="B28858" s="13">
        <v>1774</v>
      </c>
      <c r="D28858" s="13">
        <v>0</v>
      </c>
    </row>
    <row r="28859" spans="1:4" ht="15.75" hidden="1" customHeight="1">
      <c r="A28859" s="13" t="s">
        <v>430</v>
      </c>
      <c r="B28859" s="13">
        <v>1775</v>
      </c>
      <c r="D28859" s="13">
        <v>0</v>
      </c>
    </row>
    <row r="28860" spans="1:4" ht="15.75" hidden="1" customHeight="1">
      <c r="A28860" s="13" t="s">
        <v>430</v>
      </c>
      <c r="B28860" s="13">
        <v>1776</v>
      </c>
      <c r="D28860" s="13">
        <v>0</v>
      </c>
    </row>
    <row r="28861" spans="1:4" ht="15.75" hidden="1" customHeight="1">
      <c r="A28861" s="13" t="s">
        <v>430</v>
      </c>
      <c r="B28861" s="13">
        <v>1777</v>
      </c>
      <c r="D28861" s="13">
        <v>0</v>
      </c>
    </row>
    <row r="28862" spans="1:4" ht="15.75" hidden="1" customHeight="1">
      <c r="A28862" s="13" t="s">
        <v>430</v>
      </c>
      <c r="B28862" s="13">
        <v>1778</v>
      </c>
      <c r="D28862" s="13">
        <v>0</v>
      </c>
    </row>
    <row r="28863" spans="1:4" ht="15.75" hidden="1" customHeight="1">
      <c r="A28863" s="13" t="s">
        <v>430</v>
      </c>
      <c r="B28863" s="13">
        <v>1779</v>
      </c>
      <c r="D28863" s="13">
        <v>0</v>
      </c>
    </row>
    <row r="28864" spans="1:4" ht="15.75" hidden="1" customHeight="1">
      <c r="A28864" s="13" t="s">
        <v>430</v>
      </c>
      <c r="B28864" s="13">
        <v>1780</v>
      </c>
      <c r="C28864" s="13">
        <v>367058</v>
      </c>
      <c r="D28864" s="13">
        <v>0</v>
      </c>
    </row>
    <row r="28865" spans="1:4" ht="15.75" hidden="1" customHeight="1">
      <c r="A28865" s="13" t="s">
        <v>430</v>
      </c>
      <c r="B28865" s="13">
        <v>1781</v>
      </c>
      <c r="D28865" s="13">
        <v>0</v>
      </c>
    </row>
    <row r="28866" spans="1:4" ht="15.75" hidden="1" customHeight="1">
      <c r="A28866" s="13" t="s">
        <v>430</v>
      </c>
      <c r="B28866" s="13">
        <v>1782</v>
      </c>
      <c r="D28866" s="13">
        <v>0</v>
      </c>
    </row>
    <row r="28867" spans="1:4" ht="15.75" hidden="1" customHeight="1">
      <c r="A28867" s="13" t="s">
        <v>430</v>
      </c>
      <c r="B28867" s="13">
        <v>1783</v>
      </c>
      <c r="D28867" s="13">
        <v>0</v>
      </c>
    </row>
    <row r="28868" spans="1:4" ht="15.75" hidden="1" customHeight="1">
      <c r="A28868" s="13" t="s">
        <v>430</v>
      </c>
      <c r="B28868" s="13">
        <v>1784</v>
      </c>
      <c r="D28868" s="13">
        <v>0</v>
      </c>
    </row>
    <row r="28869" spans="1:4" ht="15.75" hidden="1" customHeight="1">
      <c r="A28869" s="13" t="s">
        <v>430</v>
      </c>
      <c r="B28869" s="13">
        <v>1785</v>
      </c>
      <c r="D28869" s="13">
        <v>0</v>
      </c>
    </row>
    <row r="28870" spans="1:4" ht="15.75" hidden="1" customHeight="1">
      <c r="A28870" s="13" t="s">
        <v>430</v>
      </c>
      <c r="B28870" s="13">
        <v>1786</v>
      </c>
      <c r="D28870" s="13">
        <v>0</v>
      </c>
    </row>
    <row r="28871" spans="1:4" ht="15.75" hidden="1" customHeight="1">
      <c r="A28871" s="13" t="s">
        <v>430</v>
      </c>
      <c r="B28871" s="13">
        <v>1787</v>
      </c>
      <c r="D28871" s="13">
        <v>0</v>
      </c>
    </row>
    <row r="28872" spans="1:4" ht="15.75" hidden="1" customHeight="1">
      <c r="A28872" s="13" t="s">
        <v>430</v>
      </c>
      <c r="B28872" s="13">
        <v>1788</v>
      </c>
      <c r="D28872" s="13">
        <v>0</v>
      </c>
    </row>
    <row r="28873" spans="1:4" ht="15.75" hidden="1" customHeight="1">
      <c r="A28873" s="13" t="s">
        <v>430</v>
      </c>
      <c r="B28873" s="13">
        <v>1789</v>
      </c>
      <c r="D28873" s="13">
        <v>0</v>
      </c>
    </row>
    <row r="28874" spans="1:4" ht="15.75" hidden="1" customHeight="1">
      <c r="A28874" s="13" t="s">
        <v>430</v>
      </c>
      <c r="B28874" s="13">
        <v>1790</v>
      </c>
      <c r="C28874" s="13">
        <v>370545</v>
      </c>
      <c r="D28874" s="13">
        <v>0</v>
      </c>
    </row>
    <row r="28875" spans="1:4" ht="15.75" hidden="1" customHeight="1">
      <c r="A28875" s="13" t="s">
        <v>430</v>
      </c>
      <c r="B28875" s="13">
        <v>1791</v>
      </c>
      <c r="D28875" s="13">
        <v>0</v>
      </c>
    </row>
    <row r="28876" spans="1:4" ht="15.75" hidden="1" customHeight="1">
      <c r="A28876" s="13" t="s">
        <v>430</v>
      </c>
      <c r="B28876" s="13">
        <v>1792</v>
      </c>
      <c r="D28876" s="13">
        <v>0</v>
      </c>
    </row>
    <row r="28877" spans="1:4" ht="15.75" hidden="1" customHeight="1">
      <c r="A28877" s="13" t="s">
        <v>430</v>
      </c>
      <c r="B28877" s="13">
        <v>1793</v>
      </c>
      <c r="D28877" s="13">
        <v>0</v>
      </c>
    </row>
    <row r="28878" spans="1:4" ht="15.75" hidden="1" customHeight="1">
      <c r="A28878" s="13" t="s">
        <v>430</v>
      </c>
      <c r="B28878" s="13">
        <v>1794</v>
      </c>
      <c r="D28878" s="13">
        <v>0</v>
      </c>
    </row>
    <row r="28879" spans="1:4" ht="15.75" hidden="1" customHeight="1">
      <c r="A28879" s="13" t="s">
        <v>430</v>
      </c>
      <c r="B28879" s="13">
        <v>1795</v>
      </c>
      <c r="D28879" s="13">
        <v>0</v>
      </c>
    </row>
    <row r="28880" spans="1:4" ht="15.75" hidden="1" customHeight="1">
      <c r="A28880" s="13" t="s">
        <v>430</v>
      </c>
      <c r="B28880" s="13">
        <v>1796</v>
      </c>
      <c r="D28880" s="13">
        <v>0</v>
      </c>
    </row>
    <row r="28881" spans="1:4" ht="15.75" hidden="1" customHeight="1">
      <c r="A28881" s="13" t="s">
        <v>430</v>
      </c>
      <c r="B28881" s="13">
        <v>1797</v>
      </c>
      <c r="D28881" s="13">
        <v>0</v>
      </c>
    </row>
    <row r="28882" spans="1:4" ht="15.75" hidden="1" customHeight="1">
      <c r="A28882" s="13" t="s">
        <v>430</v>
      </c>
      <c r="B28882" s="13">
        <v>1798</v>
      </c>
      <c r="D28882" s="13">
        <v>0</v>
      </c>
    </row>
    <row r="28883" spans="1:4" ht="15.75" hidden="1" customHeight="1">
      <c r="A28883" s="13" t="s">
        <v>430</v>
      </c>
      <c r="B28883" s="13">
        <v>1799</v>
      </c>
      <c r="D28883" s="13">
        <v>0</v>
      </c>
    </row>
    <row r="28884" spans="1:4" ht="15.75" hidden="1" customHeight="1">
      <c r="A28884" s="13" t="s">
        <v>430</v>
      </c>
      <c r="B28884" s="13">
        <v>1800</v>
      </c>
      <c r="C28884" s="13">
        <v>382696</v>
      </c>
      <c r="D28884" s="13">
        <v>0</v>
      </c>
    </row>
    <row r="28885" spans="1:4" ht="15.75" hidden="1" customHeight="1">
      <c r="A28885" s="13" t="s">
        <v>430</v>
      </c>
      <c r="B28885" s="13">
        <v>1801</v>
      </c>
      <c r="C28885" s="13">
        <v>382696</v>
      </c>
      <c r="D28885" s="13">
        <v>0</v>
      </c>
    </row>
    <row r="28886" spans="1:4" ht="15.75" hidden="1" customHeight="1">
      <c r="A28886" s="13" t="s">
        <v>430</v>
      </c>
      <c r="B28886" s="13">
        <v>1802</v>
      </c>
      <c r="C28886" s="13">
        <v>382696</v>
      </c>
      <c r="D28886" s="13">
        <v>0</v>
      </c>
    </row>
    <row r="28887" spans="1:4" ht="15.75" hidden="1" customHeight="1">
      <c r="A28887" s="13" t="s">
        <v>430</v>
      </c>
      <c r="B28887" s="13">
        <v>1803</v>
      </c>
      <c r="C28887" s="13">
        <v>382696</v>
      </c>
      <c r="D28887" s="13">
        <v>0</v>
      </c>
    </row>
    <row r="28888" spans="1:4" ht="15.75" hidden="1" customHeight="1">
      <c r="A28888" s="13" t="s">
        <v>430</v>
      </c>
      <c r="B28888" s="13">
        <v>1804</v>
      </c>
      <c r="C28888" s="13">
        <v>382696</v>
      </c>
      <c r="D28888" s="13">
        <v>0</v>
      </c>
    </row>
    <row r="28889" spans="1:4" ht="15.75" hidden="1" customHeight="1">
      <c r="A28889" s="13" t="s">
        <v>430</v>
      </c>
      <c r="B28889" s="13">
        <v>1805</v>
      </c>
      <c r="C28889" s="13">
        <v>382696</v>
      </c>
      <c r="D28889" s="13">
        <v>0</v>
      </c>
    </row>
    <row r="28890" spans="1:4" ht="15.75" hidden="1" customHeight="1">
      <c r="A28890" s="13" t="s">
        <v>430</v>
      </c>
      <c r="B28890" s="13">
        <v>1806</v>
      </c>
      <c r="C28890" s="13">
        <v>382696</v>
      </c>
      <c r="D28890" s="13">
        <v>0</v>
      </c>
    </row>
    <row r="28891" spans="1:4" ht="15.75" hidden="1" customHeight="1">
      <c r="A28891" s="13" t="s">
        <v>430</v>
      </c>
      <c r="B28891" s="13">
        <v>1807</v>
      </c>
      <c r="C28891" s="13">
        <v>382696</v>
      </c>
      <c r="D28891" s="13">
        <v>0</v>
      </c>
    </row>
    <row r="28892" spans="1:4" ht="15.75" hidden="1" customHeight="1">
      <c r="A28892" s="13" t="s">
        <v>430</v>
      </c>
      <c r="B28892" s="13">
        <v>1808</v>
      </c>
      <c r="C28892" s="13">
        <v>382696</v>
      </c>
      <c r="D28892" s="13">
        <v>0</v>
      </c>
    </row>
    <row r="28893" spans="1:4" ht="15.75" hidden="1" customHeight="1">
      <c r="A28893" s="13" t="s">
        <v>430</v>
      </c>
      <c r="B28893" s="13">
        <v>1809</v>
      </c>
      <c r="C28893" s="13">
        <v>382696</v>
      </c>
      <c r="D28893" s="13">
        <v>0</v>
      </c>
    </row>
    <row r="28894" spans="1:4" ht="15.75" hidden="1" customHeight="1">
      <c r="A28894" s="13" t="s">
        <v>430</v>
      </c>
      <c r="B28894" s="13">
        <v>1810</v>
      </c>
      <c r="C28894" s="13">
        <v>382696</v>
      </c>
      <c r="D28894" s="13">
        <v>0</v>
      </c>
    </row>
    <row r="28895" spans="1:4" ht="15.75" hidden="1" customHeight="1">
      <c r="A28895" s="13" t="s">
        <v>430</v>
      </c>
      <c r="B28895" s="13">
        <v>1811</v>
      </c>
      <c r="C28895" s="13">
        <v>382696</v>
      </c>
      <c r="D28895" s="13">
        <v>0</v>
      </c>
    </row>
    <row r="28896" spans="1:4" ht="15.75" hidden="1" customHeight="1">
      <c r="A28896" s="13" t="s">
        <v>430</v>
      </c>
      <c r="B28896" s="13">
        <v>1812</v>
      </c>
      <c r="C28896" s="13">
        <v>382696</v>
      </c>
      <c r="D28896" s="13">
        <v>0</v>
      </c>
    </row>
    <row r="28897" spans="1:4" ht="15.75" hidden="1" customHeight="1">
      <c r="A28897" s="13" t="s">
        <v>430</v>
      </c>
      <c r="B28897" s="13">
        <v>1813</v>
      </c>
      <c r="C28897" s="13">
        <v>382696</v>
      </c>
      <c r="D28897" s="13">
        <v>0</v>
      </c>
    </row>
    <row r="28898" spans="1:4" ht="15.75" hidden="1" customHeight="1">
      <c r="A28898" s="13" t="s">
        <v>430</v>
      </c>
      <c r="B28898" s="13">
        <v>1814</v>
      </c>
      <c r="C28898" s="13">
        <v>382696</v>
      </c>
      <c r="D28898" s="13">
        <v>0</v>
      </c>
    </row>
    <row r="28899" spans="1:4" ht="15.75" hidden="1" customHeight="1">
      <c r="A28899" s="13" t="s">
        <v>430</v>
      </c>
      <c r="B28899" s="13">
        <v>1815</v>
      </c>
      <c r="C28899" s="13">
        <v>382696</v>
      </c>
      <c r="D28899" s="13">
        <v>0</v>
      </c>
    </row>
    <row r="28900" spans="1:4" ht="15.75" hidden="1" customHeight="1">
      <c r="A28900" s="13" t="s">
        <v>430</v>
      </c>
      <c r="B28900" s="13">
        <v>1816</v>
      </c>
      <c r="C28900" s="13">
        <v>382696</v>
      </c>
      <c r="D28900" s="13">
        <v>0</v>
      </c>
    </row>
    <row r="28901" spans="1:4" ht="15.75" hidden="1" customHeight="1">
      <c r="A28901" s="13" t="s">
        <v>430</v>
      </c>
      <c r="B28901" s="13">
        <v>1817</v>
      </c>
      <c r="C28901" s="13">
        <v>382696</v>
      </c>
      <c r="D28901" s="13">
        <v>0</v>
      </c>
    </row>
    <row r="28902" spans="1:4" ht="15.75" hidden="1" customHeight="1">
      <c r="A28902" s="13" t="s">
        <v>430</v>
      </c>
      <c r="B28902" s="13">
        <v>1818</v>
      </c>
      <c r="C28902" s="13">
        <v>382696</v>
      </c>
      <c r="D28902" s="13">
        <v>0</v>
      </c>
    </row>
    <row r="28903" spans="1:4" ht="15.75" hidden="1" customHeight="1">
      <c r="A28903" s="13" t="s">
        <v>430</v>
      </c>
      <c r="B28903" s="13">
        <v>1819</v>
      </c>
      <c r="C28903" s="13">
        <v>381978</v>
      </c>
      <c r="D28903" s="13">
        <v>0</v>
      </c>
    </row>
    <row r="28904" spans="1:4" ht="15.75" hidden="1" customHeight="1">
      <c r="A28904" s="13" t="s">
        <v>430</v>
      </c>
      <c r="B28904" s="13">
        <v>1820</v>
      </c>
      <c r="C28904" s="13">
        <v>380549</v>
      </c>
      <c r="D28904" s="13">
        <v>0</v>
      </c>
    </row>
    <row r="28905" spans="1:4" ht="15.75" hidden="1" customHeight="1">
      <c r="A28905" s="13" t="s">
        <v>430</v>
      </c>
      <c r="B28905" s="13">
        <v>1821</v>
      </c>
      <c r="C28905" s="13">
        <v>378416</v>
      </c>
      <c r="D28905" s="13">
        <v>0</v>
      </c>
    </row>
    <row r="28906" spans="1:4" ht="15.75" hidden="1" customHeight="1">
      <c r="A28906" s="13" t="s">
        <v>430</v>
      </c>
      <c r="B28906" s="13">
        <v>1822</v>
      </c>
      <c r="C28906" s="13">
        <v>375585</v>
      </c>
      <c r="D28906" s="13">
        <v>0</v>
      </c>
    </row>
    <row r="28907" spans="1:4" ht="15.75" hidden="1" customHeight="1">
      <c r="A28907" s="13" t="s">
        <v>430</v>
      </c>
      <c r="B28907" s="13">
        <v>1823</v>
      </c>
      <c r="C28907" s="13">
        <v>372062</v>
      </c>
      <c r="D28907" s="13">
        <v>0</v>
      </c>
    </row>
    <row r="28908" spans="1:4" ht="15.75" hidden="1" customHeight="1">
      <c r="A28908" s="13" t="s">
        <v>430</v>
      </c>
      <c r="B28908" s="13">
        <v>1824</v>
      </c>
      <c r="C28908" s="13">
        <v>368573</v>
      </c>
      <c r="D28908" s="13">
        <v>0</v>
      </c>
    </row>
    <row r="28909" spans="1:4" ht="15.75" hidden="1" customHeight="1">
      <c r="A28909" s="13" t="s">
        <v>430</v>
      </c>
      <c r="B28909" s="13">
        <v>1825</v>
      </c>
      <c r="C28909" s="13">
        <v>365116</v>
      </c>
      <c r="D28909" s="13">
        <v>0</v>
      </c>
    </row>
    <row r="28910" spans="1:4" ht="15.75" hidden="1" customHeight="1">
      <c r="A28910" s="13" t="s">
        <v>430</v>
      </c>
      <c r="B28910" s="13">
        <v>1826</v>
      </c>
      <c r="C28910" s="13">
        <v>361692</v>
      </c>
      <c r="D28910" s="13">
        <v>0</v>
      </c>
    </row>
    <row r="28911" spans="1:4" ht="15.75" hidden="1" customHeight="1">
      <c r="A28911" s="13" t="s">
        <v>430</v>
      </c>
      <c r="B28911" s="13">
        <v>1827</v>
      </c>
      <c r="C28911" s="13">
        <v>358300</v>
      </c>
      <c r="D28911" s="13">
        <v>0</v>
      </c>
    </row>
    <row r="28912" spans="1:4" ht="15.75" hidden="1" customHeight="1">
      <c r="A28912" s="13" t="s">
        <v>430</v>
      </c>
      <c r="B28912" s="13">
        <v>1828</v>
      </c>
      <c r="C28912" s="13">
        <v>354940</v>
      </c>
      <c r="D28912" s="13">
        <v>0</v>
      </c>
    </row>
    <row r="28913" spans="1:4" ht="15.75" hidden="1" customHeight="1">
      <c r="A28913" s="13" t="s">
        <v>430</v>
      </c>
      <c r="B28913" s="13">
        <v>1829</v>
      </c>
      <c r="C28913" s="13">
        <v>351611</v>
      </c>
      <c r="D28913" s="13">
        <v>0</v>
      </c>
    </row>
    <row r="28914" spans="1:4" ht="15.75" hidden="1" customHeight="1">
      <c r="A28914" s="13" t="s">
        <v>430</v>
      </c>
      <c r="B28914" s="13">
        <v>1830</v>
      </c>
      <c r="C28914" s="13">
        <v>348314</v>
      </c>
      <c r="D28914" s="13">
        <v>0</v>
      </c>
    </row>
    <row r="28915" spans="1:4" ht="15.75" hidden="1" customHeight="1">
      <c r="A28915" s="13" t="s">
        <v>430</v>
      </c>
      <c r="B28915" s="13">
        <v>1831</v>
      </c>
      <c r="C28915" s="13">
        <v>345047</v>
      </c>
      <c r="D28915" s="13">
        <v>0</v>
      </c>
    </row>
    <row r="28916" spans="1:4" ht="15.75" hidden="1" customHeight="1">
      <c r="A28916" s="13" t="s">
        <v>430</v>
      </c>
      <c r="B28916" s="13">
        <v>1832</v>
      </c>
      <c r="C28916" s="13">
        <v>341811</v>
      </c>
      <c r="D28916" s="13">
        <v>0</v>
      </c>
    </row>
    <row r="28917" spans="1:4" ht="15.75" hidden="1" customHeight="1">
      <c r="A28917" s="13" t="s">
        <v>430</v>
      </c>
      <c r="B28917" s="13">
        <v>1833</v>
      </c>
      <c r="C28917" s="13">
        <v>338605</v>
      </c>
      <c r="D28917" s="13">
        <v>0</v>
      </c>
    </row>
    <row r="28918" spans="1:4" ht="15.75" hidden="1" customHeight="1">
      <c r="A28918" s="13" t="s">
        <v>430</v>
      </c>
      <c r="B28918" s="13">
        <v>1834</v>
      </c>
      <c r="C28918" s="13">
        <v>335430</v>
      </c>
      <c r="D28918" s="13">
        <v>0</v>
      </c>
    </row>
    <row r="28919" spans="1:4" ht="15.75" hidden="1" customHeight="1">
      <c r="A28919" s="13" t="s">
        <v>430</v>
      </c>
      <c r="B28919" s="13">
        <v>1835</v>
      </c>
      <c r="C28919" s="13">
        <v>332284</v>
      </c>
      <c r="D28919" s="13">
        <v>0</v>
      </c>
    </row>
    <row r="28920" spans="1:4" ht="15.75" hidden="1" customHeight="1">
      <c r="A28920" s="13" t="s">
        <v>430</v>
      </c>
      <c r="B28920" s="13">
        <v>1836</v>
      </c>
      <c r="C28920" s="13">
        <v>329168</v>
      </c>
      <c r="D28920" s="13">
        <v>0</v>
      </c>
    </row>
    <row r="28921" spans="1:4" ht="15.75" hidden="1" customHeight="1">
      <c r="A28921" s="13" t="s">
        <v>430</v>
      </c>
      <c r="B28921" s="13">
        <v>1837</v>
      </c>
      <c r="C28921" s="13">
        <v>326081</v>
      </c>
      <c r="D28921" s="13">
        <v>0</v>
      </c>
    </row>
    <row r="28922" spans="1:4" ht="15.75" hidden="1" customHeight="1">
      <c r="A28922" s="13" t="s">
        <v>430</v>
      </c>
      <c r="B28922" s="13">
        <v>1838</v>
      </c>
      <c r="C28922" s="13">
        <v>323022</v>
      </c>
      <c r="D28922" s="13">
        <v>0</v>
      </c>
    </row>
    <row r="28923" spans="1:4" ht="15.75" hidden="1" customHeight="1">
      <c r="A28923" s="13" t="s">
        <v>430</v>
      </c>
      <c r="B28923" s="13">
        <v>1839</v>
      </c>
      <c r="C28923" s="13">
        <v>319993</v>
      </c>
      <c r="D28923" s="13">
        <v>0</v>
      </c>
    </row>
    <row r="28924" spans="1:4" ht="15.75" hidden="1" customHeight="1">
      <c r="A28924" s="13" t="s">
        <v>430</v>
      </c>
      <c r="B28924" s="13">
        <v>1840</v>
      </c>
      <c r="C28924" s="13">
        <v>316992</v>
      </c>
      <c r="D28924" s="13">
        <v>0</v>
      </c>
    </row>
    <row r="28925" spans="1:4" ht="15.75" hidden="1" customHeight="1">
      <c r="A28925" s="13" t="s">
        <v>430</v>
      </c>
      <c r="B28925" s="13">
        <v>1841</v>
      </c>
      <c r="C28925" s="13">
        <v>314019</v>
      </c>
      <c r="D28925" s="13">
        <v>0</v>
      </c>
    </row>
    <row r="28926" spans="1:4" ht="15.75" hidden="1" customHeight="1">
      <c r="A28926" s="13" t="s">
        <v>430</v>
      </c>
      <c r="B28926" s="13">
        <v>1842</v>
      </c>
      <c r="C28926" s="13">
        <v>311074</v>
      </c>
      <c r="D28926" s="13">
        <v>0</v>
      </c>
    </row>
    <row r="28927" spans="1:4" ht="15.75" hidden="1" customHeight="1">
      <c r="A28927" s="13" t="s">
        <v>430</v>
      </c>
      <c r="B28927" s="13">
        <v>1843</v>
      </c>
      <c r="C28927" s="13">
        <v>308157</v>
      </c>
      <c r="D28927" s="13">
        <v>0</v>
      </c>
    </row>
    <row r="28928" spans="1:4" ht="15.75" hidden="1" customHeight="1">
      <c r="A28928" s="13" t="s">
        <v>430</v>
      </c>
      <c r="B28928" s="13">
        <v>1844</v>
      </c>
      <c r="C28928" s="13">
        <v>305267</v>
      </c>
      <c r="D28928" s="13">
        <v>0</v>
      </c>
    </row>
    <row r="28929" spans="1:4" ht="15.75" hidden="1" customHeight="1">
      <c r="A28929" s="13" t="s">
        <v>430</v>
      </c>
      <c r="B28929" s="13">
        <v>1845</v>
      </c>
      <c r="C28929" s="13">
        <v>302404</v>
      </c>
      <c r="D28929" s="13">
        <v>0</v>
      </c>
    </row>
    <row r="28930" spans="1:4" ht="15.75" hidden="1" customHeight="1">
      <c r="A28930" s="13" t="s">
        <v>430</v>
      </c>
      <c r="B28930" s="13">
        <v>1846</v>
      </c>
      <c r="C28930" s="13">
        <v>299568</v>
      </c>
      <c r="D28930" s="13">
        <v>0</v>
      </c>
    </row>
    <row r="28931" spans="1:4" ht="15.75" hidden="1" customHeight="1">
      <c r="A28931" s="13" t="s">
        <v>430</v>
      </c>
      <c r="B28931" s="13">
        <v>1847</v>
      </c>
      <c r="C28931" s="13">
        <v>296758</v>
      </c>
      <c r="D28931" s="13">
        <v>0</v>
      </c>
    </row>
    <row r="28932" spans="1:4" ht="15.75" hidden="1" customHeight="1">
      <c r="A28932" s="13" t="s">
        <v>430</v>
      </c>
      <c r="B28932" s="13">
        <v>1848</v>
      </c>
      <c r="C28932" s="13">
        <v>293975</v>
      </c>
      <c r="D28932" s="13">
        <v>0</v>
      </c>
    </row>
    <row r="28933" spans="1:4" ht="15.75" hidden="1" customHeight="1">
      <c r="A28933" s="13" t="s">
        <v>430</v>
      </c>
      <c r="B28933" s="13">
        <v>1849</v>
      </c>
      <c r="C28933" s="13">
        <v>291990</v>
      </c>
      <c r="D28933" s="13">
        <v>0</v>
      </c>
    </row>
    <row r="28934" spans="1:4" ht="15.75" hidden="1" customHeight="1">
      <c r="A28934" s="13" t="s">
        <v>430</v>
      </c>
      <c r="B28934" s="13">
        <v>1850</v>
      </c>
      <c r="C28934" s="13">
        <v>290798</v>
      </c>
      <c r="D28934" s="13">
        <v>0</v>
      </c>
    </row>
    <row r="28935" spans="1:4" ht="15.75" hidden="1" customHeight="1">
      <c r="A28935" s="13" t="s">
        <v>430</v>
      </c>
      <c r="B28935" s="13">
        <v>1851</v>
      </c>
      <c r="C28935" s="13">
        <v>290166</v>
      </c>
      <c r="D28935" s="13">
        <v>0</v>
      </c>
    </row>
    <row r="28936" spans="1:4" ht="15.75" hidden="1" customHeight="1">
      <c r="A28936" s="13" t="s">
        <v>430</v>
      </c>
      <c r="B28936" s="13">
        <v>1852</v>
      </c>
      <c r="C28936" s="13">
        <v>290318</v>
      </c>
      <c r="D28936" s="13">
        <v>0</v>
      </c>
    </row>
    <row r="28937" spans="1:4" ht="15.75" hidden="1" customHeight="1">
      <c r="A28937" s="13" t="s">
        <v>430</v>
      </c>
      <c r="B28937" s="13">
        <v>1853</v>
      </c>
      <c r="C28937" s="13">
        <v>291247</v>
      </c>
      <c r="D28937" s="13">
        <v>0</v>
      </c>
    </row>
    <row r="28938" spans="1:4" ht="15.75" hidden="1" customHeight="1">
      <c r="A28938" s="13" t="s">
        <v>430</v>
      </c>
      <c r="B28938" s="13">
        <v>1854</v>
      </c>
      <c r="C28938" s="13">
        <v>292180</v>
      </c>
      <c r="D28938" s="13">
        <v>0</v>
      </c>
    </row>
    <row r="28939" spans="1:4" ht="15.75" hidden="1" customHeight="1">
      <c r="A28939" s="13" t="s">
        <v>430</v>
      </c>
      <c r="B28939" s="13">
        <v>1855</v>
      </c>
      <c r="C28939" s="13">
        <v>293116</v>
      </c>
      <c r="D28939" s="13">
        <v>0</v>
      </c>
    </row>
    <row r="28940" spans="1:4" ht="15.75" hidden="1" customHeight="1">
      <c r="A28940" s="13" t="s">
        <v>430</v>
      </c>
      <c r="B28940" s="13">
        <v>1856</v>
      </c>
      <c r="C28940" s="13">
        <v>294054</v>
      </c>
      <c r="D28940" s="13">
        <v>0</v>
      </c>
    </row>
    <row r="28941" spans="1:4" ht="15.75" hidden="1" customHeight="1">
      <c r="A28941" s="13" t="s">
        <v>430</v>
      </c>
      <c r="B28941" s="13">
        <v>1857</v>
      </c>
      <c r="C28941" s="13">
        <v>294995</v>
      </c>
      <c r="D28941" s="13">
        <v>0</v>
      </c>
    </row>
    <row r="28942" spans="1:4" ht="15.75" hidden="1" customHeight="1">
      <c r="A28942" s="13" t="s">
        <v>430</v>
      </c>
      <c r="B28942" s="13">
        <v>1858</v>
      </c>
      <c r="C28942" s="13">
        <v>295939</v>
      </c>
      <c r="D28942" s="13">
        <v>0</v>
      </c>
    </row>
    <row r="28943" spans="1:4" ht="15.75" hidden="1" customHeight="1">
      <c r="A28943" s="13" t="s">
        <v>430</v>
      </c>
      <c r="B28943" s="13">
        <v>1859</v>
      </c>
      <c r="C28943" s="13">
        <v>296886</v>
      </c>
      <c r="D28943" s="13">
        <v>0</v>
      </c>
    </row>
    <row r="28944" spans="1:4" ht="15.75" hidden="1" customHeight="1">
      <c r="A28944" s="13" t="s">
        <v>430</v>
      </c>
      <c r="B28944" s="13">
        <v>1860</v>
      </c>
      <c r="C28944" s="13">
        <v>297836</v>
      </c>
      <c r="D28944" s="13">
        <v>0</v>
      </c>
    </row>
    <row r="28945" spans="1:4" ht="15.75" hidden="1" customHeight="1">
      <c r="A28945" s="13" t="s">
        <v>430</v>
      </c>
      <c r="B28945" s="13">
        <v>1861</v>
      </c>
      <c r="C28945" s="13">
        <v>298789</v>
      </c>
      <c r="D28945" s="13">
        <v>0</v>
      </c>
    </row>
    <row r="28946" spans="1:4" ht="15.75" hidden="1" customHeight="1">
      <c r="A28946" s="13" t="s">
        <v>430</v>
      </c>
      <c r="B28946" s="13">
        <v>1862</v>
      </c>
      <c r="C28946" s="13">
        <v>299744</v>
      </c>
      <c r="D28946" s="13">
        <v>0</v>
      </c>
    </row>
    <row r="28947" spans="1:4" ht="15.75" hidden="1" customHeight="1">
      <c r="A28947" s="13" t="s">
        <v>430</v>
      </c>
      <c r="B28947" s="13">
        <v>1863</v>
      </c>
      <c r="C28947" s="13">
        <v>300702</v>
      </c>
      <c r="D28947" s="13">
        <v>0</v>
      </c>
    </row>
    <row r="28948" spans="1:4" ht="15.75" hidden="1" customHeight="1">
      <c r="A28948" s="13" t="s">
        <v>430</v>
      </c>
      <c r="B28948" s="13">
        <v>1864</v>
      </c>
      <c r="C28948" s="13">
        <v>301663</v>
      </c>
      <c r="D28948" s="13">
        <v>0</v>
      </c>
    </row>
    <row r="28949" spans="1:4" ht="15.75" hidden="1" customHeight="1">
      <c r="A28949" s="13" t="s">
        <v>430</v>
      </c>
      <c r="B28949" s="13">
        <v>1865</v>
      </c>
      <c r="C28949" s="13">
        <v>302627</v>
      </c>
      <c r="D28949" s="13">
        <v>0</v>
      </c>
    </row>
    <row r="28950" spans="1:4" ht="15.75" hidden="1" customHeight="1">
      <c r="A28950" s="13" t="s">
        <v>430</v>
      </c>
      <c r="B28950" s="13">
        <v>1866</v>
      </c>
      <c r="C28950" s="13">
        <v>303594</v>
      </c>
      <c r="D28950" s="13">
        <v>0</v>
      </c>
    </row>
    <row r="28951" spans="1:4" ht="15.75" hidden="1" customHeight="1">
      <c r="A28951" s="13" t="s">
        <v>430</v>
      </c>
      <c r="B28951" s="13">
        <v>1867</v>
      </c>
      <c r="C28951" s="13">
        <v>304564</v>
      </c>
      <c r="D28951" s="13">
        <v>0</v>
      </c>
    </row>
    <row r="28952" spans="1:4" ht="15.75" hidden="1" customHeight="1">
      <c r="A28952" s="13" t="s">
        <v>430</v>
      </c>
      <c r="B28952" s="13">
        <v>1868</v>
      </c>
      <c r="C28952" s="13">
        <v>305537</v>
      </c>
      <c r="D28952" s="13">
        <v>0</v>
      </c>
    </row>
    <row r="28953" spans="1:4" ht="15.75" hidden="1" customHeight="1">
      <c r="A28953" s="13" t="s">
        <v>430</v>
      </c>
      <c r="B28953" s="13">
        <v>1869</v>
      </c>
      <c r="C28953" s="13">
        <v>306574</v>
      </c>
      <c r="D28953" s="13">
        <v>0</v>
      </c>
    </row>
    <row r="28954" spans="1:4" ht="15.75" hidden="1" customHeight="1">
      <c r="A28954" s="13" t="s">
        <v>430</v>
      </c>
      <c r="B28954" s="13">
        <v>1870</v>
      </c>
      <c r="C28954" s="13">
        <v>307676</v>
      </c>
      <c r="D28954" s="13">
        <v>0</v>
      </c>
    </row>
    <row r="28955" spans="1:4" ht="15.75" hidden="1" customHeight="1">
      <c r="A28955" s="13" t="s">
        <v>430</v>
      </c>
      <c r="B28955" s="13">
        <v>1871</v>
      </c>
      <c r="C28955" s="13">
        <v>308843</v>
      </c>
      <c r="D28955" s="13">
        <v>0</v>
      </c>
    </row>
    <row r="28956" spans="1:4" ht="15.75" hidden="1" customHeight="1">
      <c r="A28956" s="13" t="s">
        <v>430</v>
      </c>
      <c r="B28956" s="13">
        <v>1872</v>
      </c>
      <c r="C28956" s="13">
        <v>310076</v>
      </c>
      <c r="D28956" s="13">
        <v>0</v>
      </c>
    </row>
    <row r="28957" spans="1:4" ht="15.75" hidden="1" customHeight="1">
      <c r="A28957" s="13" t="s">
        <v>430</v>
      </c>
      <c r="B28957" s="13">
        <v>1873</v>
      </c>
      <c r="C28957" s="13">
        <v>311376</v>
      </c>
      <c r="D28957" s="13">
        <v>0</v>
      </c>
    </row>
    <row r="28958" spans="1:4" ht="15.75" hidden="1" customHeight="1">
      <c r="A28958" s="13" t="s">
        <v>430</v>
      </c>
      <c r="B28958" s="13">
        <v>1874</v>
      </c>
      <c r="C28958" s="13">
        <v>312680</v>
      </c>
      <c r="D28958" s="13">
        <v>0</v>
      </c>
    </row>
    <row r="28959" spans="1:4" ht="15.75" hidden="1" customHeight="1">
      <c r="A28959" s="13" t="s">
        <v>430</v>
      </c>
      <c r="B28959" s="13">
        <v>1875</v>
      </c>
      <c r="C28959" s="13">
        <v>313990</v>
      </c>
      <c r="D28959" s="13">
        <v>0</v>
      </c>
    </row>
    <row r="28960" spans="1:4" ht="15.75" hidden="1" customHeight="1">
      <c r="A28960" s="13" t="s">
        <v>430</v>
      </c>
      <c r="B28960" s="13">
        <v>1876</v>
      </c>
      <c r="C28960" s="13">
        <v>315304</v>
      </c>
      <c r="D28960" s="13">
        <v>0</v>
      </c>
    </row>
    <row r="28961" spans="1:4" ht="15.75" hidden="1" customHeight="1">
      <c r="A28961" s="13" t="s">
        <v>430</v>
      </c>
      <c r="B28961" s="13">
        <v>1877</v>
      </c>
      <c r="C28961" s="13">
        <v>316625</v>
      </c>
      <c r="D28961" s="13">
        <v>0</v>
      </c>
    </row>
    <row r="28962" spans="1:4" ht="15.75" hidden="1" customHeight="1">
      <c r="A28962" s="13" t="s">
        <v>430</v>
      </c>
      <c r="B28962" s="13">
        <v>1878</v>
      </c>
      <c r="C28962" s="13">
        <v>317950</v>
      </c>
      <c r="D28962" s="13">
        <v>0</v>
      </c>
    </row>
    <row r="28963" spans="1:4" ht="15.75" hidden="1" customHeight="1">
      <c r="A28963" s="13" t="s">
        <v>430</v>
      </c>
      <c r="B28963" s="13">
        <v>1879</v>
      </c>
      <c r="C28963" s="13">
        <v>319345</v>
      </c>
      <c r="D28963" s="13">
        <v>0</v>
      </c>
    </row>
    <row r="28964" spans="1:4" ht="15.75" hidden="1" customHeight="1">
      <c r="A28964" s="13" t="s">
        <v>430</v>
      </c>
      <c r="B28964" s="13">
        <v>1880</v>
      </c>
      <c r="C28964" s="13">
        <v>320810</v>
      </c>
      <c r="D28964" s="13">
        <v>0</v>
      </c>
    </row>
    <row r="28965" spans="1:4" ht="15.75" hidden="1" customHeight="1">
      <c r="A28965" s="13" t="s">
        <v>430</v>
      </c>
      <c r="B28965" s="13">
        <v>1881</v>
      </c>
      <c r="C28965" s="13">
        <v>322346</v>
      </c>
      <c r="D28965" s="13">
        <v>0</v>
      </c>
    </row>
    <row r="28966" spans="1:4" ht="15.75" hidden="1" customHeight="1">
      <c r="A28966" s="13" t="s">
        <v>430</v>
      </c>
      <c r="B28966" s="13">
        <v>1882</v>
      </c>
      <c r="C28966" s="13">
        <v>323953</v>
      </c>
      <c r="D28966" s="13">
        <v>0</v>
      </c>
    </row>
    <row r="28967" spans="1:4" ht="15.75" hidden="1" customHeight="1">
      <c r="A28967" s="13" t="s">
        <v>430</v>
      </c>
      <c r="B28967" s="13">
        <v>1883</v>
      </c>
      <c r="C28967" s="13">
        <v>325632</v>
      </c>
      <c r="D28967" s="13">
        <v>0</v>
      </c>
    </row>
    <row r="28968" spans="1:4" ht="15.75" hidden="1" customHeight="1">
      <c r="A28968" s="13" t="s">
        <v>430</v>
      </c>
      <c r="B28968" s="13">
        <v>1884</v>
      </c>
      <c r="C28968" s="13">
        <v>327319</v>
      </c>
      <c r="D28968" s="13">
        <v>0</v>
      </c>
    </row>
    <row r="28969" spans="1:4" ht="15.75" hidden="1" customHeight="1">
      <c r="A28969" s="13" t="s">
        <v>430</v>
      </c>
      <c r="B28969" s="13">
        <v>1885</v>
      </c>
      <c r="C28969" s="13">
        <v>329015</v>
      </c>
      <c r="D28969" s="13">
        <v>0</v>
      </c>
    </row>
    <row r="28970" spans="1:4" ht="15.75" hidden="1" customHeight="1">
      <c r="A28970" s="13" t="s">
        <v>430</v>
      </c>
      <c r="B28970" s="13">
        <v>1886</v>
      </c>
      <c r="C28970" s="13">
        <v>330719</v>
      </c>
      <c r="D28970" s="13">
        <v>0</v>
      </c>
    </row>
    <row r="28971" spans="1:4" ht="15.75" hidden="1" customHeight="1">
      <c r="A28971" s="13" t="s">
        <v>430</v>
      </c>
      <c r="B28971" s="13">
        <v>1887</v>
      </c>
      <c r="C28971" s="13">
        <v>332432</v>
      </c>
      <c r="D28971" s="13">
        <v>0</v>
      </c>
    </row>
    <row r="28972" spans="1:4" ht="15.75" hidden="1" customHeight="1">
      <c r="A28972" s="13" t="s">
        <v>430</v>
      </c>
      <c r="B28972" s="13">
        <v>1888</v>
      </c>
      <c r="C28972" s="13">
        <v>334154</v>
      </c>
      <c r="D28972" s="13">
        <v>0</v>
      </c>
    </row>
    <row r="28973" spans="1:4" ht="15.75" hidden="1" customHeight="1">
      <c r="A28973" s="13" t="s">
        <v>430</v>
      </c>
      <c r="B28973" s="13">
        <v>1889</v>
      </c>
      <c r="C28973" s="13">
        <v>335952</v>
      </c>
      <c r="D28973" s="13">
        <v>0</v>
      </c>
    </row>
    <row r="28974" spans="1:4" ht="15.75" hidden="1" customHeight="1">
      <c r="A28974" s="13" t="s">
        <v>430</v>
      </c>
      <c r="B28974" s="13">
        <v>1890</v>
      </c>
      <c r="C28974" s="13">
        <v>337827</v>
      </c>
      <c r="D28974" s="13">
        <v>0</v>
      </c>
    </row>
    <row r="28975" spans="1:4" ht="15.75" hidden="1" customHeight="1">
      <c r="A28975" s="13" t="s">
        <v>430</v>
      </c>
      <c r="B28975" s="13">
        <v>1891</v>
      </c>
      <c r="C28975" s="13">
        <v>339780</v>
      </c>
      <c r="D28975" s="13">
        <v>0</v>
      </c>
    </row>
    <row r="28976" spans="1:4" ht="15.75" hidden="1" customHeight="1">
      <c r="A28976" s="13" t="s">
        <v>430</v>
      </c>
      <c r="B28976" s="13">
        <v>1892</v>
      </c>
      <c r="C28976" s="13">
        <v>341811</v>
      </c>
      <c r="D28976" s="13">
        <v>0</v>
      </c>
    </row>
    <row r="28977" spans="1:4" ht="15.75" hidden="1" customHeight="1">
      <c r="A28977" s="13" t="s">
        <v>430</v>
      </c>
      <c r="B28977" s="13">
        <v>1893</v>
      </c>
      <c r="C28977" s="13">
        <v>343922</v>
      </c>
      <c r="D28977" s="13">
        <v>0</v>
      </c>
    </row>
    <row r="28978" spans="1:4" ht="15.75" hidden="1" customHeight="1">
      <c r="A28978" s="13" t="s">
        <v>430</v>
      </c>
      <c r="B28978" s="13">
        <v>1894</v>
      </c>
      <c r="C28978" s="13">
        <v>346045</v>
      </c>
      <c r="D28978" s="13">
        <v>0</v>
      </c>
    </row>
    <row r="28979" spans="1:4" ht="15.75" hidden="1" customHeight="1">
      <c r="A28979" s="13" t="s">
        <v>430</v>
      </c>
      <c r="B28979" s="13">
        <v>1895</v>
      </c>
      <c r="C28979" s="13">
        <v>348181</v>
      </c>
      <c r="D28979" s="13">
        <v>0</v>
      </c>
    </row>
    <row r="28980" spans="1:4" ht="15.75" hidden="1" customHeight="1">
      <c r="A28980" s="13" t="s">
        <v>430</v>
      </c>
      <c r="B28980" s="13">
        <v>1896</v>
      </c>
      <c r="C28980" s="13">
        <v>350331</v>
      </c>
      <c r="D28980" s="13">
        <v>0</v>
      </c>
    </row>
    <row r="28981" spans="1:4" ht="15.75" hidden="1" customHeight="1">
      <c r="A28981" s="13" t="s">
        <v>430</v>
      </c>
      <c r="B28981" s="13">
        <v>1897</v>
      </c>
      <c r="C28981" s="13">
        <v>352493</v>
      </c>
      <c r="D28981" s="13">
        <v>0</v>
      </c>
    </row>
    <row r="28982" spans="1:4" ht="15.75" hidden="1" customHeight="1">
      <c r="A28982" s="13" t="s">
        <v>430</v>
      </c>
      <c r="B28982" s="13">
        <v>1898</v>
      </c>
      <c r="C28982" s="13">
        <v>354668</v>
      </c>
      <c r="D28982" s="13">
        <v>0</v>
      </c>
    </row>
    <row r="28983" spans="1:4" ht="15.75" hidden="1" customHeight="1">
      <c r="A28983" s="13" t="s">
        <v>430</v>
      </c>
      <c r="B28983" s="13">
        <v>1899</v>
      </c>
      <c r="C28983" s="13">
        <v>357001</v>
      </c>
      <c r="D28983" s="13">
        <v>0</v>
      </c>
    </row>
    <row r="28984" spans="1:4" ht="15.75" hidden="1" customHeight="1">
      <c r="A28984" s="13" t="s">
        <v>430</v>
      </c>
      <c r="B28984" s="13">
        <v>1900</v>
      </c>
      <c r="C28984" s="13">
        <v>359492</v>
      </c>
      <c r="D28984" s="13">
        <v>0</v>
      </c>
    </row>
    <row r="28985" spans="1:4" ht="15.75" hidden="1" customHeight="1">
      <c r="A28985" s="13" t="s">
        <v>430</v>
      </c>
      <c r="B28985" s="13">
        <v>1901</v>
      </c>
      <c r="C28985" s="13">
        <v>362144</v>
      </c>
      <c r="D28985" s="13">
        <v>0</v>
      </c>
    </row>
    <row r="28986" spans="1:4" ht="15.75" hidden="1" customHeight="1">
      <c r="A28986" s="13" t="s">
        <v>430</v>
      </c>
      <c r="B28986" s="13">
        <v>1902</v>
      </c>
      <c r="C28986" s="13">
        <v>364959</v>
      </c>
      <c r="D28986" s="13">
        <v>0</v>
      </c>
    </row>
    <row r="28987" spans="1:4" ht="15.75" hidden="1" customHeight="1">
      <c r="A28987" s="13" t="s">
        <v>430</v>
      </c>
      <c r="B28987" s="13">
        <v>1903</v>
      </c>
      <c r="C28987" s="13">
        <v>367940</v>
      </c>
      <c r="D28987" s="13">
        <v>0</v>
      </c>
    </row>
    <row r="28988" spans="1:4" ht="15.75" hidden="1" customHeight="1">
      <c r="A28988" s="13" t="s">
        <v>430</v>
      </c>
      <c r="B28988" s="13">
        <v>1904</v>
      </c>
      <c r="C28988" s="13">
        <v>370944</v>
      </c>
      <c r="D28988" s="13">
        <v>0</v>
      </c>
    </row>
    <row r="28989" spans="1:4" ht="15.75" hidden="1" customHeight="1">
      <c r="A28989" s="13" t="s">
        <v>430</v>
      </c>
      <c r="B28989" s="13">
        <v>1905</v>
      </c>
      <c r="C28989" s="13">
        <v>373973</v>
      </c>
      <c r="D28989" s="13">
        <v>0</v>
      </c>
    </row>
    <row r="28990" spans="1:4" ht="15.75" hidden="1" customHeight="1">
      <c r="A28990" s="13" t="s">
        <v>430</v>
      </c>
      <c r="B28990" s="13">
        <v>1906</v>
      </c>
      <c r="C28990" s="13">
        <v>377026</v>
      </c>
      <c r="D28990" s="13">
        <v>0</v>
      </c>
    </row>
    <row r="28991" spans="1:4" ht="15.75" hidden="1" customHeight="1">
      <c r="A28991" s="13" t="s">
        <v>430</v>
      </c>
      <c r="B28991" s="13">
        <v>1907</v>
      </c>
      <c r="C28991" s="13">
        <v>380104</v>
      </c>
      <c r="D28991" s="13">
        <v>0</v>
      </c>
    </row>
    <row r="28992" spans="1:4" ht="15.75" hidden="1" customHeight="1">
      <c r="A28992" s="13" t="s">
        <v>430</v>
      </c>
      <c r="B28992" s="13">
        <v>1908</v>
      </c>
      <c r="C28992" s="13">
        <v>383207</v>
      </c>
      <c r="D28992" s="13">
        <v>0</v>
      </c>
    </row>
    <row r="28993" spans="1:4" ht="15.75" hidden="1" customHeight="1">
      <c r="A28993" s="13" t="s">
        <v>430</v>
      </c>
      <c r="B28993" s="13">
        <v>1909</v>
      </c>
      <c r="C28993" s="13">
        <v>386100</v>
      </c>
      <c r="D28993" s="13">
        <v>0</v>
      </c>
    </row>
    <row r="28994" spans="1:4" ht="15.75" hidden="1" customHeight="1">
      <c r="A28994" s="13" t="s">
        <v>430</v>
      </c>
      <c r="B28994" s="13">
        <v>1910</v>
      </c>
      <c r="C28994" s="13">
        <v>388783</v>
      </c>
      <c r="D28994" s="13">
        <v>0</v>
      </c>
    </row>
    <row r="28995" spans="1:4" ht="15.75" hidden="1" customHeight="1">
      <c r="A28995" s="13" t="s">
        <v>430</v>
      </c>
      <c r="B28995" s="13">
        <v>1911</v>
      </c>
      <c r="C28995" s="13">
        <v>391251</v>
      </c>
      <c r="D28995" s="13">
        <v>0</v>
      </c>
    </row>
    <row r="28996" spans="1:4" ht="15.75" hidden="1" customHeight="1">
      <c r="A28996" s="13" t="s">
        <v>430</v>
      </c>
      <c r="B28996" s="13">
        <v>1912</v>
      </c>
      <c r="C28996" s="13">
        <v>393502</v>
      </c>
      <c r="D28996" s="13">
        <v>0</v>
      </c>
    </row>
    <row r="28997" spans="1:4" ht="15.75" hidden="1" customHeight="1">
      <c r="A28997" s="13" t="s">
        <v>430</v>
      </c>
      <c r="B28997" s="13">
        <v>1913</v>
      </c>
      <c r="C28997" s="13">
        <v>395533</v>
      </c>
      <c r="D28997" s="13">
        <v>0</v>
      </c>
    </row>
    <row r="28998" spans="1:4" ht="15.75" hidden="1" customHeight="1">
      <c r="A28998" s="13" t="s">
        <v>430</v>
      </c>
      <c r="B28998" s="13">
        <v>1914</v>
      </c>
      <c r="C28998" s="13">
        <v>397575</v>
      </c>
      <c r="D28998" s="13">
        <v>0</v>
      </c>
    </row>
    <row r="28999" spans="1:4" ht="15.75" hidden="1" customHeight="1">
      <c r="A28999" s="13" t="s">
        <v>430</v>
      </c>
      <c r="B28999" s="13">
        <v>1915</v>
      </c>
      <c r="C28999" s="13">
        <v>399626</v>
      </c>
      <c r="D28999" s="13">
        <v>0</v>
      </c>
    </row>
    <row r="29000" spans="1:4" ht="15.75" hidden="1" customHeight="1">
      <c r="A29000" s="13" t="s">
        <v>430</v>
      </c>
      <c r="B29000" s="13">
        <v>1916</v>
      </c>
      <c r="C29000" s="13">
        <v>401688</v>
      </c>
      <c r="D29000" s="13">
        <v>0</v>
      </c>
    </row>
    <row r="29001" spans="1:4" ht="15.75" hidden="1" customHeight="1">
      <c r="A29001" s="13" t="s">
        <v>430</v>
      </c>
      <c r="B29001" s="13">
        <v>1917</v>
      </c>
      <c r="C29001" s="13">
        <v>403761</v>
      </c>
      <c r="D29001" s="13">
        <v>0</v>
      </c>
    </row>
    <row r="29002" spans="1:4" ht="15.75" hidden="1" customHeight="1">
      <c r="A29002" s="13" t="s">
        <v>430</v>
      </c>
      <c r="B29002" s="13">
        <v>1918</v>
      </c>
      <c r="C29002" s="13">
        <v>406183</v>
      </c>
      <c r="D29002" s="13">
        <v>0</v>
      </c>
    </row>
    <row r="29003" spans="1:4" ht="15.75" hidden="1" customHeight="1">
      <c r="A29003" s="13" t="s">
        <v>430</v>
      </c>
      <c r="B29003" s="13">
        <v>1919</v>
      </c>
      <c r="C29003" s="13">
        <v>409360</v>
      </c>
      <c r="D29003" s="13">
        <v>0</v>
      </c>
    </row>
    <row r="29004" spans="1:4" ht="15.75" hidden="1" customHeight="1">
      <c r="A29004" s="13" t="s">
        <v>430</v>
      </c>
      <c r="B29004" s="13">
        <v>1920</v>
      </c>
      <c r="C29004" s="13">
        <v>413307</v>
      </c>
      <c r="D29004" s="13">
        <v>0</v>
      </c>
    </row>
    <row r="29005" spans="1:4" ht="15.75" hidden="1" customHeight="1">
      <c r="A29005" s="13" t="s">
        <v>430</v>
      </c>
      <c r="B29005" s="13">
        <v>1921</v>
      </c>
      <c r="C29005" s="13">
        <v>418040</v>
      </c>
      <c r="D29005" s="13">
        <v>0</v>
      </c>
    </row>
    <row r="29006" spans="1:4" ht="15.75" hidden="1" customHeight="1">
      <c r="A29006" s="13" t="s">
        <v>430</v>
      </c>
      <c r="B29006" s="13">
        <v>1922</v>
      </c>
      <c r="C29006" s="13">
        <v>423575</v>
      </c>
      <c r="D29006" s="13">
        <v>0</v>
      </c>
    </row>
    <row r="29007" spans="1:4" ht="15.75" hidden="1" customHeight="1">
      <c r="A29007" s="13" t="s">
        <v>430</v>
      </c>
      <c r="B29007" s="13">
        <v>1923</v>
      </c>
      <c r="C29007" s="13">
        <v>429929</v>
      </c>
      <c r="D29007" s="13">
        <v>0</v>
      </c>
    </row>
    <row r="29008" spans="1:4" ht="15.75" hidden="1" customHeight="1">
      <c r="A29008" s="13" t="s">
        <v>430</v>
      </c>
      <c r="B29008" s="13">
        <v>1924</v>
      </c>
      <c r="C29008" s="13">
        <v>436378</v>
      </c>
      <c r="D29008" s="13">
        <v>0</v>
      </c>
    </row>
    <row r="29009" spans="1:4" ht="15.75" hidden="1" customHeight="1">
      <c r="A29009" s="13" t="s">
        <v>430</v>
      </c>
      <c r="B29009" s="13">
        <v>1925</v>
      </c>
      <c r="C29009" s="13">
        <v>442924</v>
      </c>
      <c r="D29009" s="13">
        <v>0</v>
      </c>
    </row>
    <row r="29010" spans="1:4" ht="15.75" hidden="1" customHeight="1">
      <c r="A29010" s="13" t="s">
        <v>430</v>
      </c>
      <c r="B29010" s="13">
        <v>1926</v>
      </c>
      <c r="C29010" s="13">
        <v>449568</v>
      </c>
      <c r="D29010" s="13">
        <v>0</v>
      </c>
    </row>
    <row r="29011" spans="1:4" ht="15.75" hidden="1" customHeight="1">
      <c r="A29011" s="13" t="s">
        <v>430</v>
      </c>
      <c r="B29011" s="13">
        <v>1927</v>
      </c>
      <c r="C29011" s="13">
        <v>456311</v>
      </c>
      <c r="D29011" s="13">
        <v>0</v>
      </c>
    </row>
    <row r="29012" spans="1:4" ht="15.75" hidden="1" customHeight="1">
      <c r="A29012" s="13" t="s">
        <v>430</v>
      </c>
      <c r="B29012" s="13">
        <v>1928</v>
      </c>
      <c r="C29012" s="13">
        <v>463156</v>
      </c>
      <c r="D29012" s="13">
        <v>0</v>
      </c>
    </row>
    <row r="29013" spans="1:4" ht="15.75" hidden="1" customHeight="1">
      <c r="A29013" s="13" t="s">
        <v>430</v>
      </c>
      <c r="B29013" s="13">
        <v>1929</v>
      </c>
      <c r="C29013" s="13">
        <v>470008</v>
      </c>
      <c r="D29013" s="13">
        <v>0</v>
      </c>
    </row>
    <row r="29014" spans="1:4" ht="15.75" hidden="1" customHeight="1">
      <c r="A29014" s="13" t="s">
        <v>430</v>
      </c>
      <c r="B29014" s="13">
        <v>1930</v>
      </c>
      <c r="C29014" s="13">
        <v>476866</v>
      </c>
      <c r="D29014" s="13">
        <v>0</v>
      </c>
    </row>
    <row r="29015" spans="1:4" ht="15.75" hidden="1" customHeight="1">
      <c r="A29015" s="13" t="s">
        <v>430</v>
      </c>
      <c r="B29015" s="13">
        <v>1931</v>
      </c>
      <c r="C29015" s="13">
        <v>483728</v>
      </c>
      <c r="D29015" s="13">
        <v>0</v>
      </c>
    </row>
    <row r="29016" spans="1:4" ht="15.75" hidden="1" customHeight="1">
      <c r="A29016" s="13" t="s">
        <v>430</v>
      </c>
      <c r="B29016" s="13">
        <v>1932</v>
      </c>
      <c r="C29016" s="13">
        <v>490594</v>
      </c>
      <c r="D29016" s="13">
        <v>0</v>
      </c>
    </row>
    <row r="29017" spans="1:4" ht="15.75" hidden="1" customHeight="1">
      <c r="A29017" s="13" t="s">
        <v>430</v>
      </c>
      <c r="B29017" s="13">
        <v>1933</v>
      </c>
      <c r="C29017" s="13">
        <v>497463</v>
      </c>
      <c r="D29017" s="13">
        <v>0</v>
      </c>
    </row>
    <row r="29018" spans="1:4" ht="15.75" hidden="1" customHeight="1">
      <c r="A29018" s="13" t="s">
        <v>430</v>
      </c>
      <c r="B29018" s="13">
        <v>1934</v>
      </c>
      <c r="C29018" s="13">
        <v>504427</v>
      </c>
      <c r="D29018" s="13">
        <v>0</v>
      </c>
    </row>
    <row r="29019" spans="1:4" ht="15.75" hidden="1" customHeight="1">
      <c r="A29019" s="13" t="s">
        <v>430</v>
      </c>
      <c r="B29019" s="13">
        <v>1935</v>
      </c>
      <c r="C29019" s="13">
        <v>511489</v>
      </c>
      <c r="D29019" s="13">
        <v>0</v>
      </c>
    </row>
    <row r="29020" spans="1:4" ht="15.75" hidden="1" customHeight="1">
      <c r="A29020" s="13" t="s">
        <v>430</v>
      </c>
      <c r="B29020" s="13">
        <v>1936</v>
      </c>
      <c r="C29020" s="13">
        <v>518650</v>
      </c>
      <c r="D29020" s="13">
        <v>0</v>
      </c>
    </row>
    <row r="29021" spans="1:4" ht="15.75" hidden="1" customHeight="1">
      <c r="A29021" s="13" t="s">
        <v>430</v>
      </c>
      <c r="B29021" s="13">
        <v>1937</v>
      </c>
      <c r="C29021" s="13">
        <v>525911</v>
      </c>
      <c r="D29021" s="13">
        <v>0</v>
      </c>
    </row>
    <row r="29022" spans="1:4" ht="15.75" hidden="1" customHeight="1">
      <c r="A29022" s="13" t="s">
        <v>430</v>
      </c>
      <c r="B29022" s="13">
        <v>1938</v>
      </c>
      <c r="C29022" s="13">
        <v>533274</v>
      </c>
      <c r="D29022" s="13">
        <v>0</v>
      </c>
    </row>
    <row r="29023" spans="1:4" ht="15.75" hidden="1" customHeight="1">
      <c r="A29023" s="13" t="s">
        <v>430</v>
      </c>
      <c r="B29023" s="13">
        <v>1939</v>
      </c>
      <c r="C29023" s="13">
        <v>541178</v>
      </c>
      <c r="D29023" s="13">
        <v>0</v>
      </c>
    </row>
    <row r="29024" spans="1:4" ht="15.75" hidden="1" customHeight="1">
      <c r="A29024" s="13" t="s">
        <v>430</v>
      </c>
      <c r="B29024" s="13">
        <v>1940</v>
      </c>
      <c r="C29024" s="13">
        <v>549640</v>
      </c>
      <c r="D29024" s="13">
        <v>0</v>
      </c>
    </row>
    <row r="29025" spans="1:4" ht="15.75" hidden="1" customHeight="1">
      <c r="A29025" s="13" t="s">
        <v>430</v>
      </c>
      <c r="B29025" s="13">
        <v>1941</v>
      </c>
      <c r="C29025" s="13">
        <v>558674</v>
      </c>
      <c r="D29025" s="13">
        <v>0</v>
      </c>
    </row>
    <row r="29026" spans="1:4" ht="15.75" hidden="1" customHeight="1">
      <c r="A29026" s="13" t="s">
        <v>430</v>
      </c>
      <c r="B29026" s="13">
        <v>1942</v>
      </c>
      <c r="C29026" s="13">
        <v>568298</v>
      </c>
      <c r="D29026" s="13">
        <v>0</v>
      </c>
    </row>
    <row r="29027" spans="1:4" ht="15.75" hidden="1" customHeight="1">
      <c r="A29027" s="13" t="s">
        <v>430</v>
      </c>
      <c r="B29027" s="13">
        <v>1943</v>
      </c>
      <c r="C29027" s="13">
        <v>578527</v>
      </c>
      <c r="D29027" s="13">
        <v>0</v>
      </c>
    </row>
    <row r="29028" spans="1:4" ht="15.75" hidden="1" customHeight="1">
      <c r="A29028" s="13" t="s">
        <v>430</v>
      </c>
      <c r="B29028" s="13">
        <v>1944</v>
      </c>
      <c r="C29028" s="13">
        <v>588941</v>
      </c>
      <c r="D29028" s="13">
        <v>0</v>
      </c>
    </row>
    <row r="29029" spans="1:4" ht="15.75" hidden="1" customHeight="1">
      <c r="A29029" s="13" t="s">
        <v>430</v>
      </c>
      <c r="B29029" s="13">
        <v>1945</v>
      </c>
      <c r="C29029" s="13">
        <v>599542</v>
      </c>
      <c r="D29029" s="13">
        <v>0</v>
      </c>
    </row>
    <row r="29030" spans="1:4" ht="15.75" hidden="1" customHeight="1">
      <c r="A29030" s="13" t="s">
        <v>430</v>
      </c>
      <c r="B29030" s="13">
        <v>1946</v>
      </c>
      <c r="C29030" s="13">
        <v>610334</v>
      </c>
      <c r="D29030" s="13">
        <v>0</v>
      </c>
    </row>
    <row r="29031" spans="1:4" ht="15.75" hidden="1" customHeight="1">
      <c r="A29031" s="13" t="s">
        <v>430</v>
      </c>
      <c r="B29031" s="13">
        <v>1947</v>
      </c>
      <c r="C29031" s="13">
        <v>621320</v>
      </c>
      <c r="D29031" s="13">
        <v>0</v>
      </c>
    </row>
    <row r="29032" spans="1:4" ht="15.75" hidden="1" customHeight="1">
      <c r="A29032" s="13" t="s">
        <v>430</v>
      </c>
      <c r="B29032" s="13">
        <v>1948</v>
      </c>
      <c r="C29032" s="13">
        <v>632503</v>
      </c>
      <c r="D29032" s="13">
        <v>0</v>
      </c>
    </row>
    <row r="29033" spans="1:4" ht="15.75" hidden="1" customHeight="1">
      <c r="A29033" s="13" t="s">
        <v>430</v>
      </c>
      <c r="B29033" s="13">
        <v>1949</v>
      </c>
      <c r="C29033" s="13">
        <v>644899</v>
      </c>
      <c r="D29033" s="13">
        <v>0</v>
      </c>
    </row>
    <row r="29034" spans="1:4" ht="15.75" hidden="1" customHeight="1">
      <c r="A29034" s="13" t="s">
        <v>430</v>
      </c>
      <c r="B29034" s="13">
        <v>1950</v>
      </c>
      <c r="C29034" s="13">
        <v>658563</v>
      </c>
      <c r="D29034" s="13">
        <v>0</v>
      </c>
    </row>
    <row r="29035" spans="1:4" ht="15.75" hidden="1" customHeight="1">
      <c r="A29035" s="13" t="s">
        <v>430</v>
      </c>
      <c r="B29035" s="13">
        <v>1951</v>
      </c>
      <c r="C29035" s="13">
        <v>673332</v>
      </c>
      <c r="D29035" s="13">
        <v>0</v>
      </c>
    </row>
    <row r="29036" spans="1:4" ht="15.75" hidden="1" customHeight="1">
      <c r="A29036" s="13" t="s">
        <v>430</v>
      </c>
      <c r="B29036" s="13">
        <v>1952</v>
      </c>
      <c r="C29036" s="13">
        <v>688710</v>
      </c>
      <c r="D29036" s="13">
        <v>0</v>
      </c>
    </row>
    <row r="29037" spans="1:4" ht="15.75" hidden="1" customHeight="1">
      <c r="A29037" s="13" t="s">
        <v>430</v>
      </c>
      <c r="B29037" s="13">
        <v>1953</v>
      </c>
      <c r="C29037" s="13">
        <v>704649</v>
      </c>
      <c r="D29037" s="13">
        <v>0</v>
      </c>
    </row>
    <row r="29038" spans="1:4" ht="15.75" hidden="1" customHeight="1">
      <c r="A29038" s="13" t="s">
        <v>430</v>
      </c>
      <c r="B29038" s="13">
        <v>1954</v>
      </c>
      <c r="C29038" s="13">
        <v>721236</v>
      </c>
      <c r="D29038" s="13">
        <v>0</v>
      </c>
    </row>
    <row r="29039" spans="1:4" ht="15.75" hidden="1" customHeight="1">
      <c r="A29039" s="13" t="s">
        <v>430</v>
      </c>
      <c r="B29039" s="13">
        <v>1955</v>
      </c>
      <c r="C29039" s="13">
        <v>738585</v>
      </c>
      <c r="D29039" s="13">
        <v>0</v>
      </c>
    </row>
    <row r="29040" spans="1:4" ht="15.75" hidden="1" customHeight="1">
      <c r="A29040" s="13" t="s">
        <v>430</v>
      </c>
      <c r="B29040" s="13">
        <v>1956</v>
      </c>
      <c r="C29040" s="13">
        <v>756734</v>
      </c>
      <c r="D29040" s="13">
        <v>0</v>
      </c>
    </row>
    <row r="29041" spans="1:4" ht="15.75" hidden="1" customHeight="1">
      <c r="A29041" s="13" t="s">
        <v>430</v>
      </c>
      <c r="B29041" s="13">
        <v>1957</v>
      </c>
      <c r="C29041" s="13">
        <v>775706</v>
      </c>
      <c r="D29041" s="13">
        <v>0</v>
      </c>
    </row>
    <row r="29042" spans="1:4" ht="15.75" hidden="1" customHeight="1">
      <c r="A29042" s="13" t="s">
        <v>430</v>
      </c>
      <c r="B29042" s="13">
        <v>1958</v>
      </c>
      <c r="C29042" s="13">
        <v>795601</v>
      </c>
      <c r="D29042" s="13">
        <v>0</v>
      </c>
    </row>
    <row r="29043" spans="1:4" ht="15.75" hidden="1" customHeight="1">
      <c r="A29043" s="13" t="s">
        <v>430</v>
      </c>
      <c r="B29043" s="13">
        <v>1959</v>
      </c>
      <c r="C29043" s="13">
        <v>816489</v>
      </c>
      <c r="D29043" s="13">
        <v>3.3000000000000002E-2</v>
      </c>
    </row>
    <row r="29044" spans="1:4" ht="15.75" hidden="1" customHeight="1">
      <c r="A29044" s="13" t="s">
        <v>430</v>
      </c>
      <c r="B29044" s="13">
        <v>1960</v>
      </c>
      <c r="C29044" s="13">
        <v>838486</v>
      </c>
      <c r="D29044" s="13">
        <v>3.6999999999999998E-2</v>
      </c>
    </row>
    <row r="29045" spans="1:4" ht="15.75" hidden="1" customHeight="1">
      <c r="A29045" s="13" t="s">
        <v>430</v>
      </c>
      <c r="B29045" s="13">
        <v>1961</v>
      </c>
      <c r="C29045" s="13">
        <v>861667</v>
      </c>
      <c r="D29045" s="13">
        <v>4.8000000000000001E-2</v>
      </c>
    </row>
    <row r="29046" spans="1:4" ht="15.75" hidden="1" customHeight="1">
      <c r="A29046" s="13" t="s">
        <v>430</v>
      </c>
      <c r="B29046" s="13">
        <v>1962</v>
      </c>
      <c r="C29046" s="13">
        <v>885944</v>
      </c>
      <c r="D29046" s="13">
        <v>6.2E-2</v>
      </c>
    </row>
    <row r="29047" spans="1:4" ht="15.75" hidden="1" customHeight="1">
      <c r="A29047" s="13" t="s">
        <v>430</v>
      </c>
      <c r="B29047" s="13">
        <v>1963</v>
      </c>
      <c r="C29047" s="13">
        <v>911296</v>
      </c>
      <c r="D29047" s="13">
        <v>8.7999999999999995E-2</v>
      </c>
    </row>
    <row r="29048" spans="1:4" ht="15.75" hidden="1" customHeight="1">
      <c r="A29048" s="13" t="s">
        <v>430</v>
      </c>
      <c r="B29048" s="13">
        <v>1964</v>
      </c>
      <c r="C29048" s="13">
        <v>937830</v>
      </c>
      <c r="D29048" s="13">
        <v>0.11700000000000001</v>
      </c>
    </row>
    <row r="29049" spans="1:4" ht="15.75" hidden="1" customHeight="1">
      <c r="A29049" s="13" t="s">
        <v>430</v>
      </c>
      <c r="B29049" s="13">
        <v>1965</v>
      </c>
      <c r="C29049" s="13">
        <v>965627</v>
      </c>
      <c r="D29049" s="13">
        <v>0.161</v>
      </c>
    </row>
    <row r="29050" spans="1:4" ht="15.75" hidden="1" customHeight="1">
      <c r="A29050" s="13" t="s">
        <v>430</v>
      </c>
      <c r="B29050" s="13">
        <v>1966</v>
      </c>
      <c r="C29050" s="13">
        <v>994709</v>
      </c>
      <c r="D29050" s="13">
        <v>0.18</v>
      </c>
    </row>
    <row r="29051" spans="1:4" ht="15.75" hidden="1" customHeight="1">
      <c r="A29051" s="13" t="s">
        <v>430</v>
      </c>
      <c r="B29051" s="13">
        <v>1967</v>
      </c>
      <c r="C29051" s="13">
        <v>1025000</v>
      </c>
      <c r="D29051" s="13">
        <v>0.19800000000000001</v>
      </c>
    </row>
    <row r="29052" spans="1:4" ht="15.75" hidden="1" customHeight="1">
      <c r="A29052" s="13" t="s">
        <v>430</v>
      </c>
      <c r="B29052" s="13">
        <v>1968</v>
      </c>
      <c r="C29052" s="13">
        <v>1056403</v>
      </c>
      <c r="D29052" s="13">
        <v>0.23400000000000001</v>
      </c>
    </row>
    <row r="29053" spans="1:4" ht="15.75" hidden="1" customHeight="1">
      <c r="A29053" s="13" t="s">
        <v>430</v>
      </c>
      <c r="B29053" s="13">
        <v>1969</v>
      </c>
      <c r="C29053" s="13">
        <v>1088843</v>
      </c>
      <c r="D29053" s="13">
        <v>0.27500000000000002</v>
      </c>
    </row>
    <row r="29054" spans="1:4" ht="15.75" hidden="1" customHeight="1">
      <c r="A29054" s="13" t="s">
        <v>430</v>
      </c>
      <c r="B29054" s="13">
        <v>1970</v>
      </c>
      <c r="C29054" s="13">
        <v>1122207</v>
      </c>
      <c r="D29054" s="13">
        <v>0.42899999999999999</v>
      </c>
    </row>
    <row r="29055" spans="1:4" ht="15.75" hidden="1" customHeight="1">
      <c r="A29055" s="13" t="s">
        <v>430</v>
      </c>
      <c r="B29055" s="13">
        <v>1971</v>
      </c>
      <c r="C29055" s="13">
        <v>1156370</v>
      </c>
      <c r="D29055" s="13">
        <v>0.39900000000000002</v>
      </c>
    </row>
    <row r="29056" spans="1:4" ht="15.75" hidden="1" customHeight="1">
      <c r="A29056" s="13" t="s">
        <v>430</v>
      </c>
      <c r="B29056" s="13">
        <v>1972</v>
      </c>
      <c r="C29056" s="13">
        <v>1191380</v>
      </c>
      <c r="D29056" s="13">
        <v>0.44700000000000001</v>
      </c>
    </row>
    <row r="29057" spans="1:4" ht="15.75" hidden="1" customHeight="1">
      <c r="A29057" s="13" t="s">
        <v>430</v>
      </c>
      <c r="B29057" s="13">
        <v>1973</v>
      </c>
      <c r="C29057" s="13">
        <v>1227363</v>
      </c>
      <c r="D29057" s="13">
        <v>0.46899999999999997</v>
      </c>
    </row>
    <row r="29058" spans="1:4" ht="15.75" hidden="1" customHeight="1">
      <c r="A29058" s="13" t="s">
        <v>430</v>
      </c>
      <c r="B29058" s="13">
        <v>1974</v>
      </c>
      <c r="C29058" s="13">
        <v>1264361</v>
      </c>
      <c r="D29058" s="13">
        <v>0.48399999999999999</v>
      </c>
    </row>
    <row r="29059" spans="1:4" ht="15.75" hidden="1" customHeight="1">
      <c r="A29059" s="13" t="s">
        <v>430</v>
      </c>
      <c r="B29059" s="13">
        <v>1975</v>
      </c>
      <c r="C29059" s="13">
        <v>1302440</v>
      </c>
      <c r="D29059" s="13">
        <v>0.50900000000000001</v>
      </c>
    </row>
    <row r="29060" spans="1:4" ht="15.75" hidden="1" customHeight="1">
      <c r="A29060" s="13" t="s">
        <v>430</v>
      </c>
      <c r="B29060" s="13">
        <v>1976</v>
      </c>
      <c r="C29060" s="13">
        <v>1341612</v>
      </c>
      <c r="D29060" s="13">
        <v>0.51700000000000002</v>
      </c>
    </row>
    <row r="29061" spans="1:4" ht="15.75" hidden="1" customHeight="1">
      <c r="A29061" s="13" t="s">
        <v>430</v>
      </c>
      <c r="B29061" s="13">
        <v>1977</v>
      </c>
      <c r="C29061" s="13">
        <v>1381337</v>
      </c>
      <c r="D29061" s="13">
        <v>0.55700000000000005</v>
      </c>
    </row>
    <row r="29062" spans="1:4" ht="15.75" hidden="1" customHeight="1">
      <c r="A29062" s="13" t="s">
        <v>430</v>
      </c>
      <c r="B29062" s="13">
        <v>1978</v>
      </c>
      <c r="C29062" s="13">
        <v>1421787</v>
      </c>
      <c r="D29062" s="13">
        <v>0.58299999999999996</v>
      </c>
    </row>
    <row r="29063" spans="1:4" ht="15.75" hidden="1" customHeight="1">
      <c r="A29063" s="13" t="s">
        <v>430</v>
      </c>
      <c r="B29063" s="13">
        <v>1979</v>
      </c>
      <c r="C29063" s="13">
        <v>1463522</v>
      </c>
      <c r="D29063" s="13">
        <v>0.60499999999999998</v>
      </c>
    </row>
    <row r="29064" spans="1:4" ht="15.75" hidden="1" customHeight="1">
      <c r="A29064" s="13" t="s">
        <v>430</v>
      </c>
      <c r="B29064" s="13">
        <v>1980</v>
      </c>
      <c r="C29064" s="13">
        <v>1506704</v>
      </c>
      <c r="D29064" s="13">
        <v>0.63</v>
      </c>
    </row>
    <row r="29065" spans="1:4" ht="15.75" hidden="1" customHeight="1">
      <c r="A29065" s="13" t="s">
        <v>430</v>
      </c>
      <c r="B29065" s="13">
        <v>1981</v>
      </c>
      <c r="C29065" s="13">
        <v>1551693</v>
      </c>
      <c r="D29065" s="13">
        <v>0.63400000000000001</v>
      </c>
    </row>
    <row r="29066" spans="1:4" ht="15.75" hidden="1" customHeight="1">
      <c r="A29066" s="13" t="s">
        <v>430</v>
      </c>
      <c r="B29066" s="13">
        <v>1982</v>
      </c>
      <c r="C29066" s="13">
        <v>1598346</v>
      </c>
      <c r="D29066" s="13">
        <v>0.88300000000000001</v>
      </c>
    </row>
    <row r="29067" spans="1:4" ht="15.75" hidden="1" customHeight="1">
      <c r="A29067" s="13" t="s">
        <v>430</v>
      </c>
      <c r="B29067" s="13">
        <v>1983</v>
      </c>
      <c r="C29067" s="13">
        <v>1646348</v>
      </c>
      <c r="D29067" s="13">
        <v>0.93799999999999994</v>
      </c>
    </row>
    <row r="29068" spans="1:4" ht="15.75" hidden="1" customHeight="1">
      <c r="A29068" s="13" t="s">
        <v>430</v>
      </c>
      <c r="B29068" s="13">
        <v>1984</v>
      </c>
      <c r="C29068" s="13">
        <v>1695676</v>
      </c>
      <c r="D29068" s="13">
        <v>0.872</v>
      </c>
    </row>
    <row r="29069" spans="1:4" ht="15.75" hidden="1" customHeight="1">
      <c r="A29069" s="13" t="s">
        <v>430</v>
      </c>
      <c r="B29069" s="13">
        <v>1985</v>
      </c>
      <c r="C29069" s="13">
        <v>1746270</v>
      </c>
      <c r="D29069" s="13">
        <v>0.65600000000000003</v>
      </c>
    </row>
    <row r="29070" spans="1:4" ht="15.75" hidden="1" customHeight="1">
      <c r="A29070" s="13" t="s">
        <v>430</v>
      </c>
      <c r="B29070" s="13">
        <v>1986</v>
      </c>
      <c r="C29070" s="13">
        <v>1798015</v>
      </c>
      <c r="D29070" s="13">
        <v>0.374</v>
      </c>
    </row>
    <row r="29071" spans="1:4" ht="15.75" hidden="1" customHeight="1">
      <c r="A29071" s="13" t="s">
        <v>430</v>
      </c>
      <c r="B29071" s="13">
        <v>1987</v>
      </c>
      <c r="C29071" s="13">
        <v>1851100</v>
      </c>
      <c r="D29071" s="13">
        <v>3.2429999999999999</v>
      </c>
    </row>
    <row r="29072" spans="1:4" ht="15.75" hidden="1" customHeight="1">
      <c r="A29072" s="13" t="s">
        <v>430</v>
      </c>
      <c r="B29072" s="13">
        <v>1988</v>
      </c>
      <c r="C29072" s="13">
        <v>1905852</v>
      </c>
      <c r="D29072" s="13">
        <v>3.1840000000000002</v>
      </c>
    </row>
    <row r="29073" spans="1:4" ht="15.75" hidden="1" customHeight="1">
      <c r="A29073" s="13" t="s">
        <v>430</v>
      </c>
      <c r="B29073" s="13">
        <v>1989</v>
      </c>
      <c r="C29073" s="13">
        <v>1955044</v>
      </c>
      <c r="D29073" s="13">
        <v>2.8029999999999999</v>
      </c>
    </row>
    <row r="29074" spans="1:4" ht="15.75" hidden="1" customHeight="1">
      <c r="A29074" s="13" t="s">
        <v>430</v>
      </c>
      <c r="B29074" s="13">
        <v>1990</v>
      </c>
      <c r="C29074" s="13">
        <v>2006035</v>
      </c>
      <c r="D29074" s="13">
        <v>0.85399999999999998</v>
      </c>
    </row>
    <row r="29075" spans="1:4" ht="15.75" hidden="1" customHeight="1">
      <c r="A29075" s="13" t="s">
        <v>430</v>
      </c>
      <c r="B29075" s="13">
        <v>1991</v>
      </c>
      <c r="C29075" s="13">
        <v>2066307</v>
      </c>
      <c r="D29075" s="13">
        <v>0.86799999999999999</v>
      </c>
    </row>
    <row r="29076" spans="1:4" ht="15.75" hidden="1" customHeight="1">
      <c r="A29076" s="13" t="s">
        <v>430</v>
      </c>
      <c r="B29076" s="13">
        <v>1992</v>
      </c>
      <c r="C29076" s="13">
        <v>2147536</v>
      </c>
      <c r="D29076" s="13">
        <v>0.90500000000000003</v>
      </c>
    </row>
    <row r="29077" spans="1:4" ht="15.75" hidden="1" customHeight="1">
      <c r="A29077" s="13" t="s">
        <v>430</v>
      </c>
      <c r="B29077" s="13">
        <v>1993</v>
      </c>
      <c r="C29077" s="13">
        <v>2237070</v>
      </c>
      <c r="D29077" s="13">
        <v>0.92700000000000005</v>
      </c>
    </row>
    <row r="29078" spans="1:4" ht="15.75" hidden="1" customHeight="1">
      <c r="A29078" s="13" t="s">
        <v>430</v>
      </c>
      <c r="B29078" s="13">
        <v>1994</v>
      </c>
      <c r="C29078" s="13">
        <v>2315198</v>
      </c>
      <c r="D29078" s="13">
        <v>0.95599999999999996</v>
      </c>
    </row>
    <row r="29079" spans="1:4" ht="15.75" hidden="1" customHeight="1">
      <c r="A29079" s="13" t="s">
        <v>430</v>
      </c>
      <c r="B29079" s="13">
        <v>1995</v>
      </c>
      <c r="C29079" s="13">
        <v>2380345</v>
      </c>
      <c r="D29079" s="13">
        <v>1.0149999999999999</v>
      </c>
    </row>
    <row r="29080" spans="1:4" ht="15.75" hidden="1" customHeight="1">
      <c r="A29080" s="13" t="s">
        <v>430</v>
      </c>
      <c r="B29080" s="13">
        <v>1996</v>
      </c>
      <c r="C29080" s="13">
        <v>2428830</v>
      </c>
      <c r="D29080" s="13">
        <v>1.0629999999999999</v>
      </c>
    </row>
    <row r="29081" spans="1:4" ht="15.75" hidden="1" customHeight="1">
      <c r="A29081" s="13" t="s">
        <v>430</v>
      </c>
      <c r="B29081" s="13">
        <v>1997</v>
      </c>
      <c r="C29081" s="13">
        <v>2484287</v>
      </c>
      <c r="D29081" s="13">
        <v>1.077</v>
      </c>
    </row>
    <row r="29082" spans="1:4" ht="15.75" hidden="1" customHeight="1">
      <c r="A29082" s="13" t="s">
        <v>430</v>
      </c>
      <c r="B29082" s="13">
        <v>1998</v>
      </c>
      <c r="C29082" s="13">
        <v>2550504</v>
      </c>
      <c r="D29082" s="13">
        <v>1.07</v>
      </c>
    </row>
    <row r="29083" spans="1:4" ht="15.75" hidden="1" customHeight="1">
      <c r="A29083" s="13" t="s">
        <v>430</v>
      </c>
      <c r="B29083" s="13">
        <v>1999</v>
      </c>
      <c r="C29083" s="13">
        <v>2620616</v>
      </c>
      <c r="D29083" s="13">
        <v>1.0960000000000001</v>
      </c>
    </row>
    <row r="29084" spans="1:4" ht="15.75" hidden="1" customHeight="1">
      <c r="A29084" s="13" t="s">
        <v>430</v>
      </c>
      <c r="B29084" s="13">
        <v>2000</v>
      </c>
      <c r="C29084" s="13">
        <v>2695018</v>
      </c>
      <c r="D29084" s="13">
        <v>1.1140000000000001</v>
      </c>
    </row>
    <row r="29085" spans="1:4" ht="15.75" hidden="1" customHeight="1">
      <c r="A29085" s="13" t="s">
        <v>430</v>
      </c>
      <c r="B29085" s="13">
        <v>2001</v>
      </c>
      <c r="C29085" s="13">
        <v>2761830</v>
      </c>
      <c r="D29085" s="13">
        <v>1.1719999999999999</v>
      </c>
    </row>
    <row r="29086" spans="1:4" ht="15.75" hidden="1" customHeight="1">
      <c r="A29086" s="13" t="s">
        <v>430</v>
      </c>
      <c r="B29086" s="13">
        <v>2002</v>
      </c>
      <c r="C29086" s="13">
        <v>2821709</v>
      </c>
      <c r="D29086" s="13">
        <v>1.2490000000000001</v>
      </c>
    </row>
    <row r="29087" spans="1:4" ht="15.75" hidden="1" customHeight="1">
      <c r="A29087" s="13" t="s">
        <v>430</v>
      </c>
      <c r="B29087" s="13">
        <v>2003</v>
      </c>
      <c r="C29087" s="13">
        <v>2883328</v>
      </c>
      <c r="D29087" s="13">
        <v>1.29</v>
      </c>
    </row>
    <row r="29088" spans="1:4" ht="15.75" hidden="1" customHeight="1">
      <c r="A29088" s="13" t="s">
        <v>430</v>
      </c>
      <c r="B29088" s="13">
        <v>2004</v>
      </c>
      <c r="C29088" s="13">
        <v>2946583</v>
      </c>
      <c r="D29088" s="13">
        <v>1.385</v>
      </c>
    </row>
    <row r="29089" spans="1:4" ht="15.75" hidden="1" customHeight="1">
      <c r="A29089" s="13" t="s">
        <v>430</v>
      </c>
      <c r="B29089" s="13">
        <v>2005</v>
      </c>
      <c r="C29089" s="13">
        <v>3012363</v>
      </c>
      <c r="D29089" s="13">
        <v>1.4359999999999999</v>
      </c>
    </row>
    <row r="29090" spans="1:4" ht="15.75" hidden="1" customHeight="1">
      <c r="A29090" s="13" t="s">
        <v>430</v>
      </c>
      <c r="B29090" s="13">
        <v>2006</v>
      </c>
      <c r="C29090" s="13">
        <v>3081228</v>
      </c>
      <c r="D29090" s="13">
        <v>1.4219999999999999</v>
      </c>
    </row>
    <row r="29091" spans="1:4" ht="15.75" hidden="1" customHeight="1">
      <c r="A29091" s="13" t="s">
        <v>430</v>
      </c>
      <c r="B29091" s="13">
        <v>2007</v>
      </c>
      <c r="C29091" s="13">
        <v>3153519</v>
      </c>
      <c r="D29091" s="13">
        <v>1.6379999999999999</v>
      </c>
    </row>
    <row r="29092" spans="1:4" ht="15.75" hidden="1" customHeight="1">
      <c r="A29092" s="13" t="s">
        <v>430</v>
      </c>
      <c r="B29092" s="13">
        <v>2008</v>
      </c>
      <c r="C29092" s="13">
        <v>3233342</v>
      </c>
      <c r="D29092" s="13">
        <v>1.7729999999999999</v>
      </c>
    </row>
    <row r="29093" spans="1:4" ht="15.75" hidden="1" customHeight="1">
      <c r="A29093" s="13" t="s">
        <v>430</v>
      </c>
      <c r="B29093" s="13">
        <v>2009</v>
      </c>
      <c r="C29093" s="13">
        <v>3322625</v>
      </c>
      <c r="D29093" s="13">
        <v>1.96</v>
      </c>
    </row>
    <row r="29094" spans="1:4" ht="15.75" hidden="1" customHeight="1">
      <c r="A29094" s="13" t="s">
        <v>430</v>
      </c>
      <c r="B29094" s="13">
        <v>2010</v>
      </c>
      <c r="C29094" s="13">
        <v>3419462</v>
      </c>
      <c r="D29094" s="13">
        <v>2.0449999999999999</v>
      </c>
    </row>
    <row r="29095" spans="1:4" ht="15.75" hidden="1" customHeight="1">
      <c r="A29095" s="13" t="s">
        <v>430</v>
      </c>
      <c r="B29095" s="13">
        <v>2011</v>
      </c>
      <c r="C29095" s="13">
        <v>3524250</v>
      </c>
      <c r="D29095" s="13">
        <v>2.1539999999999999</v>
      </c>
    </row>
    <row r="29096" spans="1:4" ht="15.75" hidden="1" customHeight="1">
      <c r="A29096" s="13" t="s">
        <v>430</v>
      </c>
      <c r="B29096" s="13">
        <v>2012</v>
      </c>
      <c r="C29096" s="13">
        <v>3636122</v>
      </c>
      <c r="D29096" s="13">
        <v>2.448</v>
      </c>
    </row>
    <row r="29097" spans="1:4" ht="15.75" hidden="1" customHeight="1">
      <c r="A29097" s="13" t="s">
        <v>430</v>
      </c>
      <c r="B29097" s="13">
        <v>2013</v>
      </c>
      <c r="C29097" s="13">
        <v>3742965</v>
      </c>
      <c r="D29097" s="13">
        <v>2.169</v>
      </c>
    </row>
    <row r="29098" spans="1:4" ht="15.75" hidden="1" customHeight="1">
      <c r="A29098" s="13" t="s">
        <v>430</v>
      </c>
      <c r="B29098" s="13">
        <v>2014</v>
      </c>
      <c r="C29098" s="13">
        <v>3843181</v>
      </c>
      <c r="D29098" s="13">
        <v>2.5659999999999998</v>
      </c>
    </row>
    <row r="29099" spans="1:4" ht="15.75" hidden="1" customHeight="1">
      <c r="A29099" s="13" t="s">
        <v>430</v>
      </c>
      <c r="B29099" s="13">
        <v>2015</v>
      </c>
      <c r="C29099" s="13">
        <v>3946225</v>
      </c>
      <c r="D29099" s="13">
        <v>3.0019999999999998</v>
      </c>
    </row>
    <row r="29100" spans="1:4" ht="15.75" hidden="1" customHeight="1">
      <c r="A29100" s="13" t="s">
        <v>430</v>
      </c>
      <c r="B29100" s="13">
        <v>2016</v>
      </c>
      <c r="C29100" s="13">
        <v>4051896</v>
      </c>
      <c r="D29100" s="13">
        <v>2.6269999999999998</v>
      </c>
    </row>
    <row r="29101" spans="1:4" ht="15.75" hidden="1" customHeight="1">
      <c r="A29101" s="13" t="s">
        <v>430</v>
      </c>
      <c r="B29101" s="13">
        <v>2017</v>
      </c>
      <c r="C29101" s="13">
        <v>4160018</v>
      </c>
      <c r="D29101" s="13">
        <v>3.42</v>
      </c>
    </row>
    <row r="29102" spans="1:4" ht="15.75" hidden="1" customHeight="1">
      <c r="A29102" s="13" t="s">
        <v>430</v>
      </c>
      <c r="B29102" s="13">
        <v>2018</v>
      </c>
      <c r="C29102" s="13">
        <v>4270717</v>
      </c>
      <c r="D29102" s="13">
        <v>3.6640000000000001</v>
      </c>
    </row>
    <row r="29103" spans="1:4" ht="15.75" hidden="1" customHeight="1">
      <c r="A29103" s="13" t="s">
        <v>430</v>
      </c>
      <c r="B29103" s="13">
        <v>2019</v>
      </c>
      <c r="C29103" s="13">
        <v>4383853</v>
      </c>
      <c r="D29103" s="13">
        <v>3.774</v>
      </c>
    </row>
    <row r="29104" spans="1:4" ht="15.75" hidden="1" customHeight="1">
      <c r="A29104" s="13" t="s">
        <v>430</v>
      </c>
      <c r="B29104" s="13">
        <v>2020</v>
      </c>
      <c r="C29104" s="13">
        <v>4498605</v>
      </c>
      <c r="D29104" s="13">
        <v>3.855</v>
      </c>
    </row>
    <row r="29105" spans="1:4" ht="15.75" hidden="1" customHeight="1">
      <c r="A29105" s="13" t="s">
        <v>430</v>
      </c>
      <c r="B29105" s="13">
        <v>2021</v>
      </c>
      <c r="C29105" s="13">
        <v>4614981</v>
      </c>
      <c r="D29105" s="13">
        <v>4.1180000000000003</v>
      </c>
    </row>
    <row r="29106" spans="1:4" ht="15.75" hidden="1" customHeight="1">
      <c r="A29106" s="13" t="s">
        <v>431</v>
      </c>
      <c r="B29106" s="13">
        <v>1850</v>
      </c>
      <c r="C29106" s="13">
        <v>182748</v>
      </c>
    </row>
    <row r="29107" spans="1:4" ht="15.75" hidden="1" customHeight="1">
      <c r="A29107" s="13" t="s">
        <v>431</v>
      </c>
      <c r="B29107" s="13">
        <v>1851</v>
      </c>
      <c r="C29107" s="13">
        <v>192864</v>
      </c>
    </row>
    <row r="29108" spans="1:4" ht="15.75" hidden="1" customHeight="1">
      <c r="A29108" s="13" t="s">
        <v>431</v>
      </c>
      <c r="B29108" s="13">
        <v>1852</v>
      </c>
      <c r="C29108" s="13">
        <v>203990</v>
      </c>
    </row>
    <row r="29109" spans="1:4" ht="15.75" hidden="1" customHeight="1">
      <c r="A29109" s="13" t="s">
        <v>431</v>
      </c>
      <c r="B29109" s="13">
        <v>1853</v>
      </c>
      <c r="C29109" s="13">
        <v>216207</v>
      </c>
    </row>
    <row r="29110" spans="1:4" ht="15.75" hidden="1" customHeight="1">
      <c r="A29110" s="13" t="s">
        <v>431</v>
      </c>
      <c r="B29110" s="13">
        <v>1854</v>
      </c>
      <c r="C29110" s="13">
        <v>229154</v>
      </c>
    </row>
    <row r="29111" spans="1:4" ht="15.75" hidden="1" customHeight="1">
      <c r="A29111" s="13" t="s">
        <v>431</v>
      </c>
      <c r="B29111" s="13">
        <v>1855</v>
      </c>
      <c r="C29111" s="13">
        <v>242877</v>
      </c>
    </row>
    <row r="29112" spans="1:4" ht="15.75" hidden="1" customHeight="1">
      <c r="A29112" s="13" t="s">
        <v>431</v>
      </c>
      <c r="B29112" s="13">
        <v>1856</v>
      </c>
      <c r="C29112" s="13">
        <v>257421</v>
      </c>
    </row>
    <row r="29113" spans="1:4" ht="15.75" hidden="1" customHeight="1">
      <c r="A29113" s="13" t="s">
        <v>431</v>
      </c>
      <c r="B29113" s="13">
        <v>1857</v>
      </c>
      <c r="C29113" s="13">
        <v>272836</v>
      </c>
    </row>
    <row r="29114" spans="1:4" ht="15.75" hidden="1" customHeight="1">
      <c r="A29114" s="13" t="s">
        <v>431</v>
      </c>
      <c r="B29114" s="13">
        <v>1858</v>
      </c>
      <c r="C29114" s="13">
        <v>289174</v>
      </c>
    </row>
    <row r="29115" spans="1:4" ht="15.75" hidden="1" customHeight="1">
      <c r="A29115" s="13" t="s">
        <v>431</v>
      </c>
      <c r="B29115" s="13">
        <v>1859</v>
      </c>
      <c r="C29115" s="13">
        <v>302896</v>
      </c>
    </row>
    <row r="29116" spans="1:4" ht="15.75" hidden="1" customHeight="1">
      <c r="A29116" s="13" t="s">
        <v>431</v>
      </c>
      <c r="B29116" s="13">
        <v>1860</v>
      </c>
      <c r="C29116" s="13">
        <v>313826</v>
      </c>
    </row>
    <row r="29117" spans="1:4" ht="15.75" hidden="1" customHeight="1">
      <c r="A29117" s="13" t="s">
        <v>431</v>
      </c>
      <c r="B29117" s="13">
        <v>1861</v>
      </c>
      <c r="C29117" s="13">
        <v>321778</v>
      </c>
    </row>
    <row r="29118" spans="1:4" ht="15.75" hidden="1" customHeight="1">
      <c r="A29118" s="13" t="s">
        <v>431</v>
      </c>
      <c r="B29118" s="13">
        <v>1862</v>
      </c>
      <c r="C29118" s="13">
        <v>326553</v>
      </c>
    </row>
    <row r="29119" spans="1:4" ht="15.75" hidden="1" customHeight="1">
      <c r="A29119" s="13" t="s">
        <v>431</v>
      </c>
      <c r="B29119" s="13">
        <v>1863</v>
      </c>
      <c r="C29119" s="13">
        <v>327942</v>
      </c>
    </row>
    <row r="29120" spans="1:4" ht="15.75" hidden="1" customHeight="1">
      <c r="A29120" s="13" t="s">
        <v>431</v>
      </c>
      <c r="B29120" s="13">
        <v>1864</v>
      </c>
      <c r="C29120" s="13">
        <v>329336</v>
      </c>
    </row>
    <row r="29121" spans="1:3" ht="15.75" hidden="1" customHeight="1">
      <c r="A29121" s="13" t="s">
        <v>431</v>
      </c>
      <c r="B29121" s="13">
        <v>1865</v>
      </c>
      <c r="C29121" s="13">
        <v>330735</v>
      </c>
    </row>
    <row r="29122" spans="1:3" ht="15.75" hidden="1" customHeight="1">
      <c r="A29122" s="13" t="s">
        <v>431</v>
      </c>
      <c r="B29122" s="13">
        <v>1866</v>
      </c>
      <c r="C29122" s="13">
        <v>332141</v>
      </c>
    </row>
    <row r="29123" spans="1:3" ht="15.75" hidden="1" customHeight="1">
      <c r="A29123" s="13" t="s">
        <v>431</v>
      </c>
      <c r="B29123" s="13">
        <v>1867</v>
      </c>
      <c r="C29123" s="13">
        <v>333551</v>
      </c>
    </row>
    <row r="29124" spans="1:3" ht="15.75" hidden="1" customHeight="1">
      <c r="A29124" s="13" t="s">
        <v>431</v>
      </c>
      <c r="B29124" s="13">
        <v>1868</v>
      </c>
      <c r="C29124" s="13">
        <v>334968</v>
      </c>
    </row>
    <row r="29125" spans="1:3" ht="15.75" hidden="1" customHeight="1">
      <c r="A29125" s="13" t="s">
        <v>431</v>
      </c>
      <c r="B29125" s="13">
        <v>1869</v>
      </c>
      <c r="C29125" s="13">
        <v>336771</v>
      </c>
    </row>
    <row r="29126" spans="1:3" ht="15.75" hidden="1" customHeight="1">
      <c r="A29126" s="13" t="s">
        <v>431</v>
      </c>
      <c r="B29126" s="13">
        <v>1870</v>
      </c>
      <c r="C29126" s="13">
        <v>338968</v>
      </c>
    </row>
    <row r="29127" spans="1:3" ht="15.75" hidden="1" customHeight="1">
      <c r="A29127" s="13" t="s">
        <v>431</v>
      </c>
      <c r="B29127" s="13">
        <v>1871</v>
      </c>
      <c r="C29127" s="13">
        <v>341564</v>
      </c>
    </row>
    <row r="29128" spans="1:3" ht="15.75" hidden="1" customHeight="1">
      <c r="A29128" s="13" t="s">
        <v>431</v>
      </c>
      <c r="B29128" s="13">
        <v>1872</v>
      </c>
      <c r="C29128" s="13">
        <v>344565</v>
      </c>
    </row>
    <row r="29129" spans="1:3" ht="15.75" hidden="1" customHeight="1">
      <c r="A29129" s="13" t="s">
        <v>431</v>
      </c>
      <c r="B29129" s="13">
        <v>1873</v>
      </c>
      <c r="C29129" s="13">
        <v>347977</v>
      </c>
    </row>
    <row r="29130" spans="1:3" ht="15.75" hidden="1" customHeight="1">
      <c r="A29130" s="13" t="s">
        <v>431</v>
      </c>
      <c r="B29130" s="13">
        <v>1874</v>
      </c>
      <c r="C29130" s="13">
        <v>351423</v>
      </c>
    </row>
    <row r="29131" spans="1:3" ht="15.75" hidden="1" customHeight="1">
      <c r="A29131" s="13" t="s">
        <v>431</v>
      </c>
      <c r="B29131" s="13">
        <v>1875</v>
      </c>
      <c r="C29131" s="13">
        <v>354902</v>
      </c>
    </row>
    <row r="29132" spans="1:3" ht="15.75" hidden="1" customHeight="1">
      <c r="A29132" s="13" t="s">
        <v>431</v>
      </c>
      <c r="B29132" s="13">
        <v>1876</v>
      </c>
      <c r="C29132" s="13">
        <v>358415</v>
      </c>
    </row>
    <row r="29133" spans="1:3" ht="15.75" hidden="1" customHeight="1">
      <c r="A29133" s="13" t="s">
        <v>431</v>
      </c>
      <c r="B29133" s="13">
        <v>1877</v>
      </c>
      <c r="C29133" s="13">
        <v>361963</v>
      </c>
    </row>
    <row r="29134" spans="1:3" ht="15.75" hidden="1" customHeight="1">
      <c r="A29134" s="13" t="s">
        <v>431</v>
      </c>
      <c r="B29134" s="13">
        <v>1878</v>
      </c>
      <c r="C29134" s="13">
        <v>365545</v>
      </c>
    </row>
    <row r="29135" spans="1:3" ht="15.75" hidden="1" customHeight="1">
      <c r="A29135" s="13" t="s">
        <v>431</v>
      </c>
      <c r="B29135" s="13">
        <v>1879</v>
      </c>
      <c r="C29135" s="13">
        <v>368736</v>
      </c>
    </row>
    <row r="29136" spans="1:3" ht="15.75" hidden="1" customHeight="1">
      <c r="A29136" s="13" t="s">
        <v>431</v>
      </c>
      <c r="B29136" s="13">
        <v>1880</v>
      </c>
      <c r="C29136" s="13">
        <v>371529</v>
      </c>
    </row>
    <row r="29137" spans="1:3" ht="15.75" hidden="1" customHeight="1">
      <c r="A29137" s="13" t="s">
        <v>431</v>
      </c>
      <c r="B29137" s="13">
        <v>1881</v>
      </c>
      <c r="C29137" s="13">
        <v>373918</v>
      </c>
    </row>
    <row r="29138" spans="1:3" ht="15.75" hidden="1" customHeight="1">
      <c r="A29138" s="13" t="s">
        <v>431</v>
      </c>
      <c r="B29138" s="13">
        <v>1882</v>
      </c>
      <c r="C29138" s="13">
        <v>375898</v>
      </c>
    </row>
    <row r="29139" spans="1:3" ht="15.75" hidden="1" customHeight="1">
      <c r="A29139" s="13" t="s">
        <v>431</v>
      </c>
      <c r="B29139" s="13">
        <v>1883</v>
      </c>
      <c r="C29139" s="13">
        <v>377461</v>
      </c>
    </row>
    <row r="29140" spans="1:3" ht="15.75" hidden="1" customHeight="1">
      <c r="A29140" s="13" t="s">
        <v>431</v>
      </c>
      <c r="B29140" s="13">
        <v>1884</v>
      </c>
      <c r="C29140" s="13">
        <v>379030</v>
      </c>
    </row>
    <row r="29141" spans="1:3" ht="15.75" hidden="1" customHeight="1">
      <c r="A29141" s="13" t="s">
        <v>431</v>
      </c>
      <c r="B29141" s="13">
        <v>1885</v>
      </c>
      <c r="C29141" s="13">
        <v>380605</v>
      </c>
    </row>
    <row r="29142" spans="1:3" ht="15.75" hidden="1" customHeight="1">
      <c r="A29142" s="13" t="s">
        <v>431</v>
      </c>
      <c r="B29142" s="13">
        <v>1886</v>
      </c>
      <c r="C29142" s="13">
        <v>382187</v>
      </c>
    </row>
    <row r="29143" spans="1:3" ht="15.75" hidden="1" customHeight="1">
      <c r="A29143" s="13" t="s">
        <v>431</v>
      </c>
      <c r="B29143" s="13">
        <v>1887</v>
      </c>
      <c r="C29143" s="13">
        <v>383774</v>
      </c>
    </row>
    <row r="29144" spans="1:3" ht="15.75" hidden="1" customHeight="1">
      <c r="A29144" s="13" t="s">
        <v>431</v>
      </c>
      <c r="B29144" s="13">
        <v>1888</v>
      </c>
      <c r="C29144" s="13">
        <v>385367</v>
      </c>
    </row>
    <row r="29145" spans="1:3" ht="15.75" hidden="1" customHeight="1">
      <c r="A29145" s="13" t="s">
        <v>431</v>
      </c>
      <c r="B29145" s="13">
        <v>1889</v>
      </c>
      <c r="C29145" s="13">
        <v>386733</v>
      </c>
    </row>
    <row r="29146" spans="1:3" ht="15.75" hidden="1" customHeight="1">
      <c r="A29146" s="13" t="s">
        <v>431</v>
      </c>
      <c r="B29146" s="13">
        <v>1890</v>
      </c>
      <c r="C29146" s="13">
        <v>387869</v>
      </c>
    </row>
    <row r="29147" spans="1:3" ht="15.75" hidden="1" customHeight="1">
      <c r="A29147" s="13" t="s">
        <v>431</v>
      </c>
      <c r="B29147" s="13">
        <v>1891</v>
      </c>
      <c r="C29147" s="13">
        <v>388774</v>
      </c>
    </row>
    <row r="29148" spans="1:3" ht="15.75" hidden="1" customHeight="1">
      <c r="A29148" s="13" t="s">
        <v>431</v>
      </c>
      <c r="B29148" s="13">
        <v>1892</v>
      </c>
      <c r="C29148" s="13">
        <v>389447</v>
      </c>
    </row>
    <row r="29149" spans="1:3" ht="15.75" hidden="1" customHeight="1">
      <c r="A29149" s="13" t="s">
        <v>431</v>
      </c>
      <c r="B29149" s="13">
        <v>1893</v>
      </c>
      <c r="C29149" s="13">
        <v>389887</v>
      </c>
    </row>
    <row r="29150" spans="1:3" ht="15.75" hidden="1" customHeight="1">
      <c r="A29150" s="13" t="s">
        <v>431</v>
      </c>
      <c r="B29150" s="13">
        <v>1894</v>
      </c>
      <c r="C29150" s="13">
        <v>390326</v>
      </c>
    </row>
    <row r="29151" spans="1:3" ht="15.75" hidden="1" customHeight="1">
      <c r="A29151" s="13" t="s">
        <v>431</v>
      </c>
      <c r="B29151" s="13">
        <v>1895</v>
      </c>
      <c r="C29151" s="13">
        <v>390765</v>
      </c>
    </row>
    <row r="29152" spans="1:3" ht="15.75" hidden="1" customHeight="1">
      <c r="A29152" s="13" t="s">
        <v>431</v>
      </c>
      <c r="B29152" s="13">
        <v>1896</v>
      </c>
      <c r="C29152" s="13">
        <v>391204</v>
      </c>
    </row>
    <row r="29153" spans="1:3" ht="15.75" hidden="1" customHeight="1">
      <c r="A29153" s="13" t="s">
        <v>431</v>
      </c>
      <c r="B29153" s="13">
        <v>1897</v>
      </c>
      <c r="C29153" s="13">
        <v>391644</v>
      </c>
    </row>
    <row r="29154" spans="1:3" ht="15.75" hidden="1" customHeight="1">
      <c r="A29154" s="13" t="s">
        <v>431</v>
      </c>
      <c r="B29154" s="13">
        <v>1898</v>
      </c>
      <c r="C29154" s="13">
        <v>392083</v>
      </c>
    </row>
    <row r="29155" spans="1:3" ht="15.75" hidden="1" customHeight="1">
      <c r="A29155" s="13" t="s">
        <v>431</v>
      </c>
      <c r="B29155" s="13">
        <v>1899</v>
      </c>
      <c r="C29155" s="13">
        <v>392480</v>
      </c>
    </row>
    <row r="29156" spans="1:3" ht="15.75" hidden="1" customHeight="1">
      <c r="A29156" s="13" t="s">
        <v>431</v>
      </c>
      <c r="B29156" s="13">
        <v>1900</v>
      </c>
      <c r="C29156" s="13">
        <v>392834</v>
      </c>
    </row>
    <row r="29157" spans="1:3" ht="15.75" hidden="1" customHeight="1">
      <c r="A29157" s="13" t="s">
        <v>431</v>
      </c>
      <c r="B29157" s="13">
        <v>1901</v>
      </c>
      <c r="C29157" s="13">
        <v>393145</v>
      </c>
    </row>
    <row r="29158" spans="1:3" ht="15.75" hidden="1" customHeight="1">
      <c r="A29158" s="13" t="s">
        <v>431</v>
      </c>
      <c r="B29158" s="13">
        <v>1902</v>
      </c>
      <c r="C29158" s="13">
        <v>393414</v>
      </c>
    </row>
    <row r="29159" spans="1:3" ht="15.75" hidden="1" customHeight="1">
      <c r="A29159" s="13" t="s">
        <v>431</v>
      </c>
      <c r="B29159" s="13">
        <v>1903</v>
      </c>
      <c r="C29159" s="13">
        <v>393640</v>
      </c>
    </row>
    <row r="29160" spans="1:3" ht="15.75" hidden="1" customHeight="1">
      <c r="A29160" s="13" t="s">
        <v>431</v>
      </c>
      <c r="B29160" s="13">
        <v>1904</v>
      </c>
      <c r="C29160" s="13">
        <v>393866</v>
      </c>
    </row>
    <row r="29161" spans="1:3" ht="15.75" hidden="1" customHeight="1">
      <c r="A29161" s="13" t="s">
        <v>431</v>
      </c>
      <c r="B29161" s="13">
        <v>1905</v>
      </c>
      <c r="C29161" s="13">
        <v>394091</v>
      </c>
    </row>
    <row r="29162" spans="1:3" ht="15.75" hidden="1" customHeight="1">
      <c r="A29162" s="13" t="s">
        <v>431</v>
      </c>
      <c r="B29162" s="13">
        <v>1906</v>
      </c>
      <c r="C29162" s="13">
        <v>394316</v>
      </c>
    </row>
    <row r="29163" spans="1:3" ht="15.75" hidden="1" customHeight="1">
      <c r="A29163" s="13" t="s">
        <v>431</v>
      </c>
      <c r="B29163" s="13">
        <v>1907</v>
      </c>
      <c r="C29163" s="13">
        <v>394540</v>
      </c>
    </row>
    <row r="29164" spans="1:3" ht="15.75" hidden="1" customHeight="1">
      <c r="A29164" s="13" t="s">
        <v>431</v>
      </c>
      <c r="B29164" s="13">
        <v>1908</v>
      </c>
      <c r="C29164" s="13">
        <v>394764</v>
      </c>
    </row>
    <row r="29165" spans="1:3" ht="15.75" hidden="1" customHeight="1">
      <c r="A29165" s="13" t="s">
        <v>431</v>
      </c>
      <c r="B29165" s="13">
        <v>1909</v>
      </c>
      <c r="C29165" s="13">
        <v>395179</v>
      </c>
    </row>
    <row r="29166" spans="1:3" ht="15.75" hidden="1" customHeight="1">
      <c r="A29166" s="13" t="s">
        <v>431</v>
      </c>
      <c r="B29166" s="13">
        <v>1910</v>
      </c>
      <c r="C29166" s="13">
        <v>395786</v>
      </c>
    </row>
    <row r="29167" spans="1:3" ht="15.75" hidden="1" customHeight="1">
      <c r="A29167" s="13" t="s">
        <v>431</v>
      </c>
      <c r="B29167" s="13">
        <v>1911</v>
      </c>
      <c r="C29167" s="13">
        <v>396585</v>
      </c>
    </row>
    <row r="29168" spans="1:3" ht="15.75" hidden="1" customHeight="1">
      <c r="A29168" s="13" t="s">
        <v>431</v>
      </c>
      <c r="B29168" s="13">
        <v>1912</v>
      </c>
      <c r="C29168" s="13">
        <v>397578</v>
      </c>
    </row>
    <row r="29169" spans="1:3" ht="15.75" hidden="1" customHeight="1">
      <c r="A29169" s="13" t="s">
        <v>431</v>
      </c>
      <c r="B29169" s="13">
        <v>1913</v>
      </c>
      <c r="C29169" s="13">
        <v>398765</v>
      </c>
    </row>
    <row r="29170" spans="1:3" ht="15.75" hidden="1" customHeight="1">
      <c r="A29170" s="13" t="s">
        <v>431</v>
      </c>
      <c r="B29170" s="13">
        <v>1914</v>
      </c>
      <c r="C29170" s="13">
        <v>399955</v>
      </c>
    </row>
    <row r="29171" spans="1:3" ht="15.75" hidden="1" customHeight="1">
      <c r="A29171" s="13" t="s">
        <v>431</v>
      </c>
      <c r="B29171" s="13">
        <v>1915</v>
      </c>
      <c r="C29171" s="13">
        <v>401149</v>
      </c>
    </row>
    <row r="29172" spans="1:3" ht="15.75" hidden="1" customHeight="1">
      <c r="A29172" s="13" t="s">
        <v>431</v>
      </c>
      <c r="B29172" s="13">
        <v>1916</v>
      </c>
      <c r="C29172" s="13">
        <v>402345</v>
      </c>
    </row>
    <row r="29173" spans="1:3" ht="15.75" hidden="1" customHeight="1">
      <c r="A29173" s="13" t="s">
        <v>431</v>
      </c>
      <c r="B29173" s="13">
        <v>1917</v>
      </c>
      <c r="C29173" s="13">
        <v>403545</v>
      </c>
    </row>
    <row r="29174" spans="1:3" ht="15.75" hidden="1" customHeight="1">
      <c r="A29174" s="13" t="s">
        <v>431</v>
      </c>
      <c r="B29174" s="13">
        <v>1918</v>
      </c>
      <c r="C29174" s="13">
        <v>404304</v>
      </c>
    </row>
    <row r="29175" spans="1:3" ht="15.75" hidden="1" customHeight="1">
      <c r="A29175" s="13" t="s">
        <v>431</v>
      </c>
      <c r="B29175" s="13">
        <v>1919</v>
      </c>
      <c r="C29175" s="13">
        <v>405271</v>
      </c>
    </row>
    <row r="29176" spans="1:3" ht="15.75" hidden="1" customHeight="1">
      <c r="A29176" s="13" t="s">
        <v>431</v>
      </c>
      <c r="B29176" s="13">
        <v>1920</v>
      </c>
      <c r="C29176" s="13">
        <v>406448</v>
      </c>
    </row>
    <row r="29177" spans="1:3" ht="15.75" hidden="1" customHeight="1">
      <c r="A29177" s="13" t="s">
        <v>431</v>
      </c>
      <c r="B29177" s="13">
        <v>1921</v>
      </c>
      <c r="C29177" s="13">
        <v>407837</v>
      </c>
    </row>
    <row r="29178" spans="1:3" ht="15.75" hidden="1" customHeight="1">
      <c r="A29178" s="13" t="s">
        <v>431</v>
      </c>
      <c r="B29178" s="13">
        <v>1922</v>
      </c>
      <c r="C29178" s="13">
        <v>409438</v>
      </c>
    </row>
    <row r="29179" spans="1:3" ht="15.75" hidden="1" customHeight="1">
      <c r="A29179" s="13" t="s">
        <v>431</v>
      </c>
      <c r="B29179" s="13">
        <v>1923</v>
      </c>
      <c r="C29179" s="13">
        <v>411252</v>
      </c>
    </row>
    <row r="29180" spans="1:3" ht="15.75" hidden="1" customHeight="1">
      <c r="A29180" s="13" t="s">
        <v>431</v>
      </c>
      <c r="B29180" s="13">
        <v>1924</v>
      </c>
      <c r="C29180" s="13">
        <v>413075</v>
      </c>
    </row>
    <row r="29181" spans="1:3" ht="15.75" hidden="1" customHeight="1">
      <c r="A29181" s="13" t="s">
        <v>431</v>
      </c>
      <c r="B29181" s="13">
        <v>1925</v>
      </c>
      <c r="C29181" s="13">
        <v>414906</v>
      </c>
    </row>
    <row r="29182" spans="1:3" ht="15.75" hidden="1" customHeight="1">
      <c r="A29182" s="13" t="s">
        <v>431</v>
      </c>
      <c r="B29182" s="13">
        <v>1926</v>
      </c>
      <c r="C29182" s="13">
        <v>416744</v>
      </c>
    </row>
    <row r="29183" spans="1:3" ht="15.75" hidden="1" customHeight="1">
      <c r="A29183" s="13" t="s">
        <v>431</v>
      </c>
      <c r="B29183" s="13">
        <v>1927</v>
      </c>
      <c r="C29183" s="13">
        <v>418591</v>
      </c>
    </row>
    <row r="29184" spans="1:3" ht="15.75" hidden="1" customHeight="1">
      <c r="A29184" s="13" t="s">
        <v>431</v>
      </c>
      <c r="B29184" s="13">
        <v>1928</v>
      </c>
      <c r="C29184" s="13">
        <v>420446</v>
      </c>
    </row>
    <row r="29185" spans="1:3" ht="15.75" hidden="1" customHeight="1">
      <c r="A29185" s="13" t="s">
        <v>431</v>
      </c>
      <c r="B29185" s="13">
        <v>1929</v>
      </c>
      <c r="C29185" s="13">
        <v>422479</v>
      </c>
    </row>
    <row r="29186" spans="1:3" ht="15.75" hidden="1" customHeight="1">
      <c r="A29186" s="13" t="s">
        <v>431</v>
      </c>
      <c r="B29186" s="13">
        <v>1930</v>
      </c>
      <c r="C29186" s="13">
        <v>424691</v>
      </c>
    </row>
    <row r="29187" spans="1:3" ht="15.75" hidden="1" customHeight="1">
      <c r="A29187" s="13" t="s">
        <v>431</v>
      </c>
      <c r="B29187" s="13">
        <v>1931</v>
      </c>
      <c r="C29187" s="13">
        <v>427084</v>
      </c>
    </row>
    <row r="29188" spans="1:3" ht="15.75" hidden="1" customHeight="1">
      <c r="A29188" s="13" t="s">
        <v>431</v>
      </c>
      <c r="B29188" s="13">
        <v>1932</v>
      </c>
      <c r="C29188" s="13">
        <v>429660</v>
      </c>
    </row>
    <row r="29189" spans="1:3" ht="15.75" hidden="1" customHeight="1">
      <c r="A29189" s="13" t="s">
        <v>431</v>
      </c>
      <c r="B29189" s="13">
        <v>1933</v>
      </c>
      <c r="C29189" s="13">
        <v>432422</v>
      </c>
    </row>
    <row r="29190" spans="1:3" ht="15.75" hidden="1" customHeight="1">
      <c r="A29190" s="13" t="s">
        <v>431</v>
      </c>
      <c r="B29190" s="13">
        <v>1934</v>
      </c>
      <c r="C29190" s="13">
        <v>435201</v>
      </c>
    </row>
    <row r="29191" spans="1:3" ht="15.75" hidden="1" customHeight="1">
      <c r="A29191" s="13" t="s">
        <v>431</v>
      </c>
      <c r="B29191" s="13">
        <v>1935</v>
      </c>
      <c r="C29191" s="13">
        <v>437998</v>
      </c>
    </row>
    <row r="29192" spans="1:3" ht="15.75" hidden="1" customHeight="1">
      <c r="A29192" s="13" t="s">
        <v>431</v>
      </c>
      <c r="B29192" s="13">
        <v>1936</v>
      </c>
      <c r="C29192" s="13">
        <v>440812</v>
      </c>
    </row>
    <row r="29193" spans="1:3" ht="15.75" hidden="1" customHeight="1">
      <c r="A29193" s="13" t="s">
        <v>431</v>
      </c>
      <c r="B29193" s="13">
        <v>1937</v>
      </c>
      <c r="C29193" s="13">
        <v>443645</v>
      </c>
    </row>
    <row r="29194" spans="1:3" ht="15.75" hidden="1" customHeight="1">
      <c r="A29194" s="13" t="s">
        <v>431</v>
      </c>
      <c r="B29194" s="13">
        <v>1938</v>
      </c>
      <c r="C29194" s="13">
        <v>446497</v>
      </c>
    </row>
    <row r="29195" spans="1:3" ht="15.75" hidden="1" customHeight="1">
      <c r="A29195" s="13" t="s">
        <v>431</v>
      </c>
      <c r="B29195" s="13">
        <v>1939</v>
      </c>
      <c r="C29195" s="13">
        <v>450047</v>
      </c>
    </row>
    <row r="29196" spans="1:3" ht="15.75" hidden="1" customHeight="1">
      <c r="A29196" s="13" t="s">
        <v>431</v>
      </c>
      <c r="B29196" s="13">
        <v>1940</v>
      </c>
      <c r="C29196" s="13">
        <v>454310</v>
      </c>
    </row>
    <row r="29197" spans="1:3" ht="15.75" hidden="1" customHeight="1">
      <c r="A29197" s="13" t="s">
        <v>431</v>
      </c>
      <c r="B29197" s="13">
        <v>1941</v>
      </c>
      <c r="C29197" s="13">
        <v>459300</v>
      </c>
    </row>
    <row r="29198" spans="1:3" ht="15.75" hidden="1" customHeight="1">
      <c r="A29198" s="13" t="s">
        <v>431</v>
      </c>
      <c r="B29198" s="13">
        <v>1942</v>
      </c>
      <c r="C29198" s="13">
        <v>465032</v>
      </c>
    </row>
    <row r="29199" spans="1:3" ht="15.75" hidden="1" customHeight="1">
      <c r="A29199" s="13" t="s">
        <v>431</v>
      </c>
      <c r="B29199" s="13">
        <v>1943</v>
      </c>
      <c r="C29199" s="13">
        <v>471520</v>
      </c>
    </row>
    <row r="29200" spans="1:3" ht="15.75" hidden="1" customHeight="1">
      <c r="A29200" s="13" t="s">
        <v>431</v>
      </c>
      <c r="B29200" s="13">
        <v>1944</v>
      </c>
      <c r="C29200" s="13">
        <v>478099</v>
      </c>
    </row>
    <row r="29201" spans="1:4" ht="15.75" hidden="1" customHeight="1">
      <c r="A29201" s="13" t="s">
        <v>431</v>
      </c>
      <c r="B29201" s="13">
        <v>1945</v>
      </c>
      <c r="C29201" s="13">
        <v>484770</v>
      </c>
    </row>
    <row r="29202" spans="1:4" ht="15.75" hidden="1" customHeight="1">
      <c r="A29202" s="13" t="s">
        <v>431</v>
      </c>
      <c r="B29202" s="13">
        <v>1946</v>
      </c>
      <c r="C29202" s="13">
        <v>491533</v>
      </c>
    </row>
    <row r="29203" spans="1:4" ht="15.75" hidden="1" customHeight="1">
      <c r="A29203" s="13" t="s">
        <v>431</v>
      </c>
      <c r="B29203" s="13">
        <v>1947</v>
      </c>
      <c r="C29203" s="13">
        <v>498391</v>
      </c>
    </row>
    <row r="29204" spans="1:4" ht="15.75" hidden="1" customHeight="1">
      <c r="A29204" s="13" t="s">
        <v>431</v>
      </c>
      <c r="B29204" s="13">
        <v>1948</v>
      </c>
      <c r="C29204" s="13">
        <v>505345</v>
      </c>
    </row>
    <row r="29205" spans="1:4" ht="15.75" hidden="1" customHeight="1">
      <c r="A29205" s="13" t="s">
        <v>431</v>
      </c>
      <c r="B29205" s="13">
        <v>1949</v>
      </c>
      <c r="C29205" s="13">
        <v>514332</v>
      </c>
    </row>
    <row r="29206" spans="1:4" ht="15.75" hidden="1" customHeight="1">
      <c r="A29206" s="13" t="s">
        <v>431</v>
      </c>
      <c r="B29206" s="13">
        <v>1950</v>
      </c>
      <c r="C29206" s="13">
        <v>525445</v>
      </c>
      <c r="D29206" s="13">
        <v>0.20200000000000001</v>
      </c>
    </row>
    <row r="29207" spans="1:4" ht="15.75" hidden="1" customHeight="1">
      <c r="A29207" s="13" t="s">
        <v>431</v>
      </c>
      <c r="B29207" s="13">
        <v>1951</v>
      </c>
      <c r="C29207" s="13">
        <v>540608</v>
      </c>
      <c r="D29207" s="13">
        <v>0.13900000000000001</v>
      </c>
    </row>
    <row r="29208" spans="1:4" ht="15.75" hidden="1" customHeight="1">
      <c r="A29208" s="13" t="s">
        <v>431</v>
      </c>
      <c r="B29208" s="13">
        <v>1952</v>
      </c>
      <c r="C29208" s="13">
        <v>555896</v>
      </c>
      <c r="D29208" s="13">
        <v>0.17599999999999999</v>
      </c>
    </row>
    <row r="29209" spans="1:4" ht="15.75" hidden="1" customHeight="1">
      <c r="A29209" s="13" t="s">
        <v>431</v>
      </c>
      <c r="B29209" s="13">
        <v>1953</v>
      </c>
      <c r="C29209" s="13">
        <v>569946</v>
      </c>
      <c r="D29209" s="13">
        <v>0.187</v>
      </c>
    </row>
    <row r="29210" spans="1:4" ht="15.75" hidden="1" customHeight="1">
      <c r="A29210" s="13" t="s">
        <v>431</v>
      </c>
      <c r="B29210" s="13">
        <v>1954</v>
      </c>
      <c r="C29210" s="13">
        <v>583047</v>
      </c>
      <c r="D29210" s="13">
        <v>0.187</v>
      </c>
    </row>
    <row r="29211" spans="1:4" ht="15.75" hidden="1" customHeight="1">
      <c r="A29211" s="13" t="s">
        <v>431</v>
      </c>
      <c r="B29211" s="13">
        <v>1955</v>
      </c>
      <c r="C29211" s="13">
        <v>596869</v>
      </c>
      <c r="D29211" s="13">
        <v>0.128</v>
      </c>
    </row>
    <row r="29212" spans="1:4" ht="15.75" hidden="1" customHeight="1">
      <c r="A29212" s="13" t="s">
        <v>431</v>
      </c>
      <c r="B29212" s="13">
        <v>1956</v>
      </c>
      <c r="C29212" s="13">
        <v>611537</v>
      </c>
      <c r="D29212" s="13">
        <v>0.22</v>
      </c>
    </row>
    <row r="29213" spans="1:4" ht="15.75" hidden="1" customHeight="1">
      <c r="A29213" s="13" t="s">
        <v>431</v>
      </c>
      <c r="B29213" s="13">
        <v>1957</v>
      </c>
      <c r="C29213" s="13">
        <v>626903</v>
      </c>
      <c r="D29213" s="13">
        <v>0.22</v>
      </c>
    </row>
    <row r="29214" spans="1:4" ht="15.75" hidden="1" customHeight="1">
      <c r="A29214" s="13" t="s">
        <v>431</v>
      </c>
      <c r="B29214" s="13">
        <v>1958</v>
      </c>
      <c r="C29214" s="13">
        <v>642899</v>
      </c>
      <c r="D29214" s="13">
        <v>0.20899999999999999</v>
      </c>
    </row>
    <row r="29215" spans="1:4" ht="15.75" hidden="1" customHeight="1">
      <c r="A29215" s="13" t="s">
        <v>431</v>
      </c>
      <c r="B29215" s="13">
        <v>1959</v>
      </c>
      <c r="C29215" s="13">
        <v>659736</v>
      </c>
      <c r="D29215" s="13">
        <v>0.224</v>
      </c>
    </row>
    <row r="29216" spans="1:4" ht="15.75" hidden="1" customHeight="1">
      <c r="A29216" s="13" t="s">
        <v>431</v>
      </c>
      <c r="B29216" s="13">
        <v>1960</v>
      </c>
      <c r="C29216" s="13">
        <v>676690</v>
      </c>
      <c r="D29216" s="13">
        <v>0.18</v>
      </c>
    </row>
    <row r="29217" spans="1:4" ht="15.75" hidden="1" customHeight="1">
      <c r="A29217" s="13" t="s">
        <v>431</v>
      </c>
      <c r="B29217" s="13">
        <v>1961</v>
      </c>
      <c r="C29217" s="13">
        <v>693252</v>
      </c>
      <c r="D29217" s="13">
        <v>0.187</v>
      </c>
    </row>
    <row r="29218" spans="1:4" ht="15.75" hidden="1" customHeight="1">
      <c r="A29218" s="13" t="s">
        <v>431</v>
      </c>
      <c r="B29218" s="13">
        <v>1962</v>
      </c>
      <c r="C29218" s="13">
        <v>709824</v>
      </c>
      <c r="D29218" s="13">
        <v>0.253</v>
      </c>
    </row>
    <row r="29219" spans="1:4" ht="15.75" hidden="1" customHeight="1">
      <c r="A29219" s="13" t="s">
        <v>431</v>
      </c>
      <c r="B29219" s="13">
        <v>1963</v>
      </c>
      <c r="C29219" s="13">
        <v>726254</v>
      </c>
      <c r="D29219" s="13">
        <v>0.20899999999999999</v>
      </c>
    </row>
    <row r="29220" spans="1:4" ht="15.75" hidden="1" customHeight="1">
      <c r="A29220" s="13" t="s">
        <v>431</v>
      </c>
      <c r="B29220" s="13">
        <v>1964</v>
      </c>
      <c r="C29220" s="13">
        <v>742494</v>
      </c>
      <c r="D29220" s="13">
        <v>0.308</v>
      </c>
    </row>
    <row r="29221" spans="1:4" ht="15.75" hidden="1" customHeight="1">
      <c r="A29221" s="13" t="s">
        <v>431</v>
      </c>
      <c r="B29221" s="13">
        <v>1965</v>
      </c>
      <c r="C29221" s="13">
        <v>758632</v>
      </c>
      <c r="D29221" s="13">
        <v>0.30399999999999999</v>
      </c>
    </row>
    <row r="29222" spans="1:4" ht="15.75" hidden="1" customHeight="1">
      <c r="A29222" s="13" t="s">
        <v>431</v>
      </c>
      <c r="B29222" s="13">
        <v>1966</v>
      </c>
      <c r="C29222" s="13">
        <v>774468</v>
      </c>
      <c r="D29222" s="13">
        <v>0.27500000000000002</v>
      </c>
    </row>
    <row r="29223" spans="1:4" ht="15.75" hidden="1" customHeight="1">
      <c r="A29223" s="13" t="s">
        <v>431</v>
      </c>
      <c r="B29223" s="13">
        <v>1967</v>
      </c>
      <c r="C29223" s="13">
        <v>789584</v>
      </c>
      <c r="D29223" s="13">
        <v>0.498</v>
      </c>
    </row>
    <row r="29224" spans="1:4" ht="15.75" hidden="1" customHeight="1">
      <c r="A29224" s="13" t="s">
        <v>431</v>
      </c>
      <c r="B29224" s="13">
        <v>1968</v>
      </c>
      <c r="C29224" s="13">
        <v>803770</v>
      </c>
      <c r="D29224" s="13">
        <v>0.63800000000000001</v>
      </c>
    </row>
    <row r="29225" spans="1:4" ht="15.75" hidden="1" customHeight="1">
      <c r="A29225" s="13" t="s">
        <v>431</v>
      </c>
      <c r="B29225" s="13">
        <v>1969</v>
      </c>
      <c r="C29225" s="13">
        <v>817204</v>
      </c>
      <c r="D29225" s="13">
        <v>0.57199999999999995</v>
      </c>
    </row>
    <row r="29226" spans="1:4" ht="15.75" hidden="1" customHeight="1">
      <c r="A29226" s="13" t="s">
        <v>431</v>
      </c>
      <c r="B29226" s="13">
        <v>1970</v>
      </c>
      <c r="C29226" s="13">
        <v>830125</v>
      </c>
      <c r="D29226" s="13">
        <v>0.498</v>
      </c>
    </row>
    <row r="29227" spans="1:4" ht="15.75" hidden="1" customHeight="1">
      <c r="A29227" s="13" t="s">
        <v>431</v>
      </c>
      <c r="B29227" s="13">
        <v>1971</v>
      </c>
      <c r="C29227" s="13">
        <v>842417</v>
      </c>
      <c r="D29227" s="13">
        <v>0.39600000000000002</v>
      </c>
    </row>
    <row r="29228" spans="1:4" ht="15.75" hidden="1" customHeight="1">
      <c r="A29228" s="13" t="s">
        <v>431</v>
      </c>
      <c r="B29228" s="13">
        <v>1972</v>
      </c>
      <c r="C29228" s="13">
        <v>854043</v>
      </c>
      <c r="D29228" s="13">
        <v>0.68899999999999995</v>
      </c>
    </row>
    <row r="29229" spans="1:4" ht="15.75" hidden="1" customHeight="1">
      <c r="A29229" s="13" t="s">
        <v>431</v>
      </c>
      <c r="B29229" s="13">
        <v>1973</v>
      </c>
      <c r="C29229" s="13">
        <v>865378</v>
      </c>
      <c r="D29229" s="13">
        <v>0.67800000000000005</v>
      </c>
    </row>
    <row r="29230" spans="1:4" ht="15.75" hidden="1" customHeight="1">
      <c r="A29230" s="13" t="s">
        <v>431</v>
      </c>
      <c r="B29230" s="13">
        <v>1974</v>
      </c>
      <c r="C29230" s="13">
        <v>876746</v>
      </c>
      <c r="D29230" s="13">
        <v>0.69199999999999995</v>
      </c>
    </row>
    <row r="29231" spans="1:4" ht="15.75" hidden="1" customHeight="1">
      <c r="A29231" s="13" t="s">
        <v>431</v>
      </c>
      <c r="B29231" s="13">
        <v>1975</v>
      </c>
      <c r="C29231" s="13">
        <v>888293</v>
      </c>
      <c r="D29231" s="13">
        <v>0.59</v>
      </c>
    </row>
    <row r="29232" spans="1:4" ht="15.75" hidden="1" customHeight="1">
      <c r="A29232" s="13" t="s">
        <v>431</v>
      </c>
      <c r="B29232" s="13">
        <v>1976</v>
      </c>
      <c r="C29232" s="13">
        <v>900173</v>
      </c>
      <c r="D29232" s="13">
        <v>0.61899999999999999</v>
      </c>
    </row>
    <row r="29233" spans="1:4" ht="15.75" hidden="1" customHeight="1">
      <c r="A29233" s="13" t="s">
        <v>431</v>
      </c>
      <c r="B29233" s="13">
        <v>1977</v>
      </c>
      <c r="C29233" s="13">
        <v>912581</v>
      </c>
      <c r="D29233" s="13">
        <v>0.64100000000000001</v>
      </c>
    </row>
    <row r="29234" spans="1:4" ht="15.75" hidden="1" customHeight="1">
      <c r="A29234" s="13" t="s">
        <v>431</v>
      </c>
      <c r="B29234" s="13">
        <v>1978</v>
      </c>
      <c r="C29234" s="13">
        <v>925843</v>
      </c>
      <c r="D29234" s="13">
        <v>0.63</v>
      </c>
    </row>
    <row r="29235" spans="1:4" ht="15.75" hidden="1" customHeight="1">
      <c r="A29235" s="13" t="s">
        <v>431</v>
      </c>
      <c r="B29235" s="13">
        <v>1979</v>
      </c>
      <c r="C29235" s="13">
        <v>940038</v>
      </c>
      <c r="D29235" s="13">
        <v>0.66</v>
      </c>
    </row>
    <row r="29236" spans="1:4" ht="15.75" hidden="1" customHeight="1">
      <c r="A29236" s="13" t="s">
        <v>431</v>
      </c>
      <c r="B29236" s="13">
        <v>1980</v>
      </c>
      <c r="C29236" s="13">
        <v>954876</v>
      </c>
      <c r="D29236" s="13">
        <v>0.59</v>
      </c>
    </row>
    <row r="29237" spans="1:4" ht="15.75" hidden="1" customHeight="1">
      <c r="A29237" s="13" t="s">
        <v>431</v>
      </c>
      <c r="B29237" s="13">
        <v>1981</v>
      </c>
      <c r="C29237" s="13">
        <v>969806</v>
      </c>
      <c r="D29237" s="13">
        <v>0.54200000000000004</v>
      </c>
    </row>
    <row r="29238" spans="1:4" ht="15.75" hidden="1" customHeight="1">
      <c r="A29238" s="13" t="s">
        <v>431</v>
      </c>
      <c r="B29238" s="13">
        <v>1982</v>
      </c>
      <c r="C29238" s="13">
        <v>984181</v>
      </c>
      <c r="D29238" s="13">
        <v>0.502</v>
      </c>
    </row>
    <row r="29239" spans="1:4" ht="15.75" hidden="1" customHeight="1">
      <c r="A29239" s="13" t="s">
        <v>431</v>
      </c>
      <c r="B29239" s="13">
        <v>1983</v>
      </c>
      <c r="C29239" s="13">
        <v>998001</v>
      </c>
      <c r="D29239" s="13">
        <v>0.59699999999999998</v>
      </c>
    </row>
    <row r="29240" spans="1:4" ht="15.75" hidden="1" customHeight="1">
      <c r="A29240" s="13" t="s">
        <v>431</v>
      </c>
      <c r="B29240" s="13">
        <v>1984</v>
      </c>
      <c r="C29240" s="13">
        <v>1011951</v>
      </c>
      <c r="D29240" s="13">
        <v>0.627</v>
      </c>
    </row>
    <row r="29241" spans="1:4" ht="15.75" hidden="1" customHeight="1">
      <c r="A29241" s="13" t="s">
        <v>431</v>
      </c>
      <c r="B29241" s="13">
        <v>1985</v>
      </c>
      <c r="C29241" s="13">
        <v>1025777</v>
      </c>
      <c r="D29241" s="13">
        <v>0.70699999999999996</v>
      </c>
    </row>
    <row r="29242" spans="1:4" ht="15.75" hidden="1" customHeight="1">
      <c r="A29242" s="13" t="s">
        <v>431</v>
      </c>
      <c r="B29242" s="13">
        <v>1986</v>
      </c>
      <c r="C29242" s="13">
        <v>1039034</v>
      </c>
      <c r="D29242" s="13">
        <v>0.79900000000000004</v>
      </c>
    </row>
    <row r="29243" spans="1:4" ht="15.75" hidden="1" customHeight="1">
      <c r="A29243" s="13" t="s">
        <v>431</v>
      </c>
      <c r="B29243" s="13">
        <v>1987</v>
      </c>
      <c r="C29243" s="13">
        <v>1051817</v>
      </c>
      <c r="D29243" s="13">
        <v>0.93100000000000005</v>
      </c>
    </row>
    <row r="29244" spans="1:4" ht="15.75" hidden="1" customHeight="1">
      <c r="A29244" s="13" t="s">
        <v>431</v>
      </c>
      <c r="B29244" s="13">
        <v>1988</v>
      </c>
      <c r="C29244" s="13">
        <v>1064328</v>
      </c>
      <c r="D29244" s="13">
        <v>0.85399999999999998</v>
      </c>
    </row>
    <row r="29245" spans="1:4" ht="15.75" hidden="1" customHeight="1">
      <c r="A29245" s="13" t="s">
        <v>431</v>
      </c>
      <c r="B29245" s="13">
        <v>1989</v>
      </c>
      <c r="C29245" s="13">
        <v>1076973</v>
      </c>
      <c r="D29245" s="13">
        <v>1.052</v>
      </c>
    </row>
    <row r="29246" spans="1:4" ht="15.75" hidden="1" customHeight="1">
      <c r="A29246" s="13" t="s">
        <v>431</v>
      </c>
      <c r="B29246" s="13">
        <v>1990</v>
      </c>
      <c r="C29246" s="13">
        <v>1090296</v>
      </c>
      <c r="D29246" s="13">
        <v>1.462</v>
      </c>
    </row>
    <row r="29247" spans="1:4" ht="15.75" hidden="1" customHeight="1">
      <c r="A29247" s="13" t="s">
        <v>431</v>
      </c>
      <c r="B29247" s="13">
        <v>1991</v>
      </c>
      <c r="C29247" s="13">
        <v>1104267</v>
      </c>
      <c r="D29247" s="13">
        <v>1.5209999999999999</v>
      </c>
    </row>
    <row r="29248" spans="1:4" ht="15.75" hidden="1" customHeight="1">
      <c r="A29248" s="13" t="s">
        <v>431</v>
      </c>
      <c r="B29248" s="13">
        <v>1992</v>
      </c>
      <c r="C29248" s="13">
        <v>1118719</v>
      </c>
      <c r="D29248" s="13">
        <v>1.7070000000000001</v>
      </c>
    </row>
    <row r="29249" spans="1:4" ht="15.75" hidden="1" customHeight="1">
      <c r="A29249" s="13" t="s">
        <v>431</v>
      </c>
      <c r="B29249" s="13">
        <v>1993</v>
      </c>
      <c r="C29249" s="13">
        <v>1133260</v>
      </c>
      <c r="D29249" s="13">
        <v>1.7729999999999999</v>
      </c>
    </row>
    <row r="29250" spans="1:4" ht="15.75" hidden="1" customHeight="1">
      <c r="A29250" s="13" t="s">
        <v>431</v>
      </c>
      <c r="B29250" s="13">
        <v>1994</v>
      </c>
      <c r="C29250" s="13">
        <v>1147165</v>
      </c>
      <c r="D29250" s="13">
        <v>1.623</v>
      </c>
    </row>
    <row r="29251" spans="1:4" ht="15.75" hidden="1" customHeight="1">
      <c r="A29251" s="13" t="s">
        <v>431</v>
      </c>
      <c r="B29251" s="13">
        <v>1995</v>
      </c>
      <c r="C29251" s="13">
        <v>1160218</v>
      </c>
      <c r="D29251" s="13">
        <v>1.8280000000000001</v>
      </c>
    </row>
    <row r="29252" spans="1:4" ht="15.75" hidden="1" customHeight="1">
      <c r="A29252" s="13" t="s">
        <v>431</v>
      </c>
      <c r="B29252" s="13">
        <v>1996</v>
      </c>
      <c r="C29252" s="13">
        <v>1172545</v>
      </c>
      <c r="D29252" s="13">
        <v>1.9490000000000001</v>
      </c>
    </row>
    <row r="29253" spans="1:4" ht="15.75" hidden="1" customHeight="1">
      <c r="A29253" s="13" t="s">
        <v>431</v>
      </c>
      <c r="B29253" s="13">
        <v>1997</v>
      </c>
      <c r="C29253" s="13">
        <v>1184265</v>
      </c>
      <c r="D29253" s="13">
        <v>1.9970000000000001</v>
      </c>
    </row>
    <row r="29254" spans="1:4" ht="15.75" hidden="1" customHeight="1">
      <c r="A29254" s="13" t="s">
        <v>431</v>
      </c>
      <c r="B29254" s="13">
        <v>1998</v>
      </c>
      <c r="C29254" s="13">
        <v>1194879</v>
      </c>
      <c r="D29254" s="13">
        <v>2.169</v>
      </c>
    </row>
    <row r="29255" spans="1:4" ht="15.75" hidden="1" customHeight="1">
      <c r="A29255" s="13" t="s">
        <v>431</v>
      </c>
      <c r="B29255" s="13">
        <v>1999</v>
      </c>
      <c r="C29255" s="13">
        <v>1205416</v>
      </c>
      <c r="D29255" s="13">
        <v>2.4260000000000002</v>
      </c>
    </row>
    <row r="29256" spans="1:4" ht="15.75" hidden="1" customHeight="1">
      <c r="A29256" s="13" t="s">
        <v>431</v>
      </c>
      <c r="B29256" s="13">
        <v>2000</v>
      </c>
      <c r="C29256" s="13">
        <v>1215930</v>
      </c>
      <c r="D29256" s="13">
        <v>2.6890000000000001</v>
      </c>
    </row>
    <row r="29257" spans="1:4" ht="15.75" hidden="1" customHeight="1">
      <c r="A29257" s="13" t="s">
        <v>431</v>
      </c>
      <c r="B29257" s="13">
        <v>2001</v>
      </c>
      <c r="C29257" s="13">
        <v>1225272</v>
      </c>
      <c r="D29257" s="13">
        <v>2.8620000000000001</v>
      </c>
    </row>
    <row r="29258" spans="1:4" ht="15.75" hidden="1" customHeight="1">
      <c r="A29258" s="13" t="s">
        <v>431</v>
      </c>
      <c r="B29258" s="13">
        <v>2002</v>
      </c>
      <c r="C29258" s="13">
        <v>1233974</v>
      </c>
      <c r="D29258" s="13">
        <v>2.8839999999999999</v>
      </c>
    </row>
    <row r="29259" spans="1:4" ht="15.75" hidden="1" customHeight="1">
      <c r="A29259" s="13" t="s">
        <v>431</v>
      </c>
      <c r="B29259" s="13">
        <v>2003</v>
      </c>
      <c r="C29259" s="13">
        <v>1242343</v>
      </c>
      <c r="D29259" s="13">
        <v>3.0590000000000002</v>
      </c>
    </row>
    <row r="29260" spans="1:4" ht="15.75" hidden="1" customHeight="1">
      <c r="A29260" s="13" t="s">
        <v>431</v>
      </c>
      <c r="B29260" s="13">
        <v>2004</v>
      </c>
      <c r="C29260" s="13">
        <v>1250388</v>
      </c>
      <c r="D29260" s="13">
        <v>3.089</v>
      </c>
    </row>
    <row r="29261" spans="1:4" ht="15.75" hidden="1" customHeight="1">
      <c r="A29261" s="13" t="s">
        <v>431</v>
      </c>
      <c r="B29261" s="13">
        <v>2005</v>
      </c>
      <c r="C29261" s="13">
        <v>1258050</v>
      </c>
      <c r="D29261" s="13">
        <v>3.294</v>
      </c>
    </row>
    <row r="29262" spans="1:4" ht="15.75" hidden="1" customHeight="1">
      <c r="A29262" s="13" t="s">
        <v>431</v>
      </c>
      <c r="B29262" s="13">
        <v>2006</v>
      </c>
      <c r="C29262" s="13">
        <v>1264777</v>
      </c>
      <c r="D29262" s="13">
        <v>3.6269999999999998</v>
      </c>
    </row>
    <row r="29263" spans="1:4" ht="15.75" hidden="1" customHeight="1">
      <c r="A29263" s="13" t="s">
        <v>431</v>
      </c>
      <c r="B29263" s="13">
        <v>2007</v>
      </c>
      <c r="C29263" s="13">
        <v>1270591</v>
      </c>
      <c r="D29263" s="13">
        <v>3.6859999999999999</v>
      </c>
    </row>
    <row r="29264" spans="1:4" ht="15.75" hidden="1" customHeight="1">
      <c r="A29264" s="13" t="s">
        <v>431</v>
      </c>
      <c r="B29264" s="13">
        <v>2008</v>
      </c>
      <c r="C29264" s="13">
        <v>1275691</v>
      </c>
      <c r="D29264" s="13">
        <v>3.7669999999999999</v>
      </c>
    </row>
    <row r="29265" spans="1:4" ht="15.75" hidden="1" customHeight="1">
      <c r="A29265" s="13" t="s">
        <v>431</v>
      </c>
      <c r="B29265" s="13">
        <v>2009</v>
      </c>
      <c r="C29265" s="13">
        <v>1279868</v>
      </c>
      <c r="D29265" s="13">
        <v>3.7080000000000002</v>
      </c>
    </row>
    <row r="29266" spans="1:4" ht="15.75" hidden="1" customHeight="1">
      <c r="A29266" s="13" t="s">
        <v>431</v>
      </c>
      <c r="B29266" s="13">
        <v>2010</v>
      </c>
      <c r="C29266" s="13">
        <v>1283347</v>
      </c>
      <c r="D29266" s="13">
        <v>3.9129999999999998</v>
      </c>
    </row>
    <row r="29267" spans="1:4" ht="15.75" hidden="1" customHeight="1">
      <c r="A29267" s="13" t="s">
        <v>431</v>
      </c>
      <c r="B29267" s="13">
        <v>2011</v>
      </c>
      <c r="C29267" s="13">
        <v>1286239</v>
      </c>
      <c r="D29267" s="13">
        <v>3.9169999999999998</v>
      </c>
    </row>
    <row r="29268" spans="1:4" ht="15.75" hidden="1" customHeight="1">
      <c r="A29268" s="13" t="s">
        <v>431</v>
      </c>
      <c r="B29268" s="13">
        <v>2012</v>
      </c>
      <c r="C29268" s="13">
        <v>1288753</v>
      </c>
      <c r="D29268" s="13">
        <v>3.964</v>
      </c>
    </row>
    <row r="29269" spans="1:4" ht="15.75" hidden="1" customHeight="1">
      <c r="A29269" s="13" t="s">
        <v>431</v>
      </c>
      <c r="B29269" s="13">
        <v>2013</v>
      </c>
      <c r="C29269" s="13">
        <v>1290698</v>
      </c>
      <c r="D29269" s="13">
        <v>4.0670000000000002</v>
      </c>
    </row>
    <row r="29270" spans="1:4" ht="15.75" hidden="1" customHeight="1">
      <c r="A29270" s="13" t="s">
        <v>431</v>
      </c>
      <c r="B29270" s="13">
        <v>2014</v>
      </c>
      <c r="C29270" s="13">
        <v>1292112</v>
      </c>
      <c r="D29270" s="13">
        <v>4.2060000000000004</v>
      </c>
    </row>
    <row r="29271" spans="1:4" ht="15.75" hidden="1" customHeight="1">
      <c r="A29271" s="13" t="s">
        <v>431</v>
      </c>
      <c r="B29271" s="13">
        <v>2015</v>
      </c>
      <c r="C29271" s="13">
        <v>1293159</v>
      </c>
      <c r="D29271" s="13">
        <v>4.21</v>
      </c>
    </row>
    <row r="29272" spans="1:4" ht="15.75" hidden="1" customHeight="1">
      <c r="A29272" s="13" t="s">
        <v>431</v>
      </c>
      <c r="B29272" s="13">
        <v>2016</v>
      </c>
      <c r="C29272" s="13">
        <v>1293909</v>
      </c>
      <c r="D29272" s="13">
        <v>4.3460000000000001</v>
      </c>
    </row>
    <row r="29273" spans="1:4" ht="15.75" hidden="1" customHeight="1">
      <c r="A29273" s="13" t="s">
        <v>431</v>
      </c>
      <c r="B29273" s="13">
        <v>2017</v>
      </c>
      <c r="C29273" s="13">
        <v>1294743</v>
      </c>
      <c r="D29273" s="13">
        <v>4.5359999999999996</v>
      </c>
    </row>
    <row r="29274" spans="1:4" ht="15.75" hidden="1" customHeight="1">
      <c r="A29274" s="13" t="s">
        <v>431</v>
      </c>
      <c r="B29274" s="13">
        <v>2018</v>
      </c>
      <c r="C29274" s="13">
        <v>1295386</v>
      </c>
      <c r="D29274" s="13">
        <v>4.5140000000000002</v>
      </c>
    </row>
    <row r="29275" spans="1:4" ht="15.75" hidden="1" customHeight="1">
      <c r="A29275" s="13" t="s">
        <v>431</v>
      </c>
      <c r="B29275" s="13">
        <v>2019</v>
      </c>
      <c r="C29275" s="13">
        <v>1296284</v>
      </c>
      <c r="D29275" s="13">
        <v>4.5209999999999999</v>
      </c>
    </row>
    <row r="29276" spans="1:4" ht="15.75" hidden="1" customHeight="1">
      <c r="A29276" s="13" t="s">
        <v>431</v>
      </c>
      <c r="B29276" s="13">
        <v>2020</v>
      </c>
      <c r="C29276" s="13">
        <v>1297830</v>
      </c>
      <c r="D29276" s="13">
        <v>4.2080000000000002</v>
      </c>
    </row>
    <row r="29277" spans="1:4" ht="15.75" hidden="1" customHeight="1">
      <c r="A29277" s="13" t="s">
        <v>431</v>
      </c>
      <c r="B29277" s="13">
        <v>2021</v>
      </c>
      <c r="C29277" s="13">
        <v>1298922</v>
      </c>
      <c r="D29277" s="13">
        <v>4.4720000000000004</v>
      </c>
    </row>
    <row r="29278" spans="1:4" ht="15.75" hidden="1" customHeight="1">
      <c r="A29278" s="13" t="s">
        <v>432</v>
      </c>
      <c r="B29278" s="13">
        <v>1750</v>
      </c>
      <c r="C29278" s="13">
        <v>21</v>
      </c>
      <c r="D29278" s="13">
        <v>0</v>
      </c>
    </row>
    <row r="29279" spans="1:4" ht="15.75" hidden="1" customHeight="1">
      <c r="A29279" s="13" t="s">
        <v>432</v>
      </c>
      <c r="B29279" s="13">
        <v>1751</v>
      </c>
      <c r="D29279" s="13">
        <v>0</v>
      </c>
    </row>
    <row r="29280" spans="1:4" ht="15.75" hidden="1" customHeight="1">
      <c r="A29280" s="13" t="s">
        <v>432</v>
      </c>
      <c r="B29280" s="13">
        <v>1752</v>
      </c>
      <c r="D29280" s="13">
        <v>0</v>
      </c>
    </row>
    <row r="29281" spans="1:4" ht="15.75" hidden="1" customHeight="1">
      <c r="A29281" s="13" t="s">
        <v>432</v>
      </c>
      <c r="B29281" s="13">
        <v>1753</v>
      </c>
      <c r="D29281" s="13">
        <v>0</v>
      </c>
    </row>
    <row r="29282" spans="1:4" ht="15.75" hidden="1" customHeight="1">
      <c r="A29282" s="13" t="s">
        <v>432</v>
      </c>
      <c r="B29282" s="13">
        <v>1754</v>
      </c>
      <c r="D29282" s="13">
        <v>0</v>
      </c>
    </row>
    <row r="29283" spans="1:4" ht="15.75" hidden="1" customHeight="1">
      <c r="A29283" s="13" t="s">
        <v>432</v>
      </c>
      <c r="B29283" s="13">
        <v>1755</v>
      </c>
      <c r="D29283" s="13">
        <v>0</v>
      </c>
    </row>
    <row r="29284" spans="1:4" ht="15.75" hidden="1" customHeight="1">
      <c r="A29284" s="13" t="s">
        <v>432</v>
      </c>
      <c r="B29284" s="13">
        <v>1756</v>
      </c>
      <c r="D29284" s="13">
        <v>0</v>
      </c>
    </row>
    <row r="29285" spans="1:4" ht="15.75" hidden="1" customHeight="1">
      <c r="A29285" s="13" t="s">
        <v>432</v>
      </c>
      <c r="B29285" s="13">
        <v>1757</v>
      </c>
      <c r="D29285" s="13">
        <v>0</v>
      </c>
    </row>
    <row r="29286" spans="1:4" ht="15.75" hidden="1" customHeight="1">
      <c r="A29286" s="13" t="s">
        <v>432</v>
      </c>
      <c r="B29286" s="13">
        <v>1758</v>
      </c>
      <c r="D29286" s="13">
        <v>0</v>
      </c>
    </row>
    <row r="29287" spans="1:4" ht="15.75" hidden="1" customHeight="1">
      <c r="A29287" s="13" t="s">
        <v>432</v>
      </c>
      <c r="B29287" s="13">
        <v>1759</v>
      </c>
      <c r="D29287" s="13">
        <v>0</v>
      </c>
    </row>
    <row r="29288" spans="1:4" ht="15.75" hidden="1" customHeight="1">
      <c r="A29288" s="13" t="s">
        <v>432</v>
      </c>
      <c r="B29288" s="13">
        <v>1760</v>
      </c>
      <c r="C29288" s="13">
        <v>26</v>
      </c>
      <c r="D29288" s="13">
        <v>0</v>
      </c>
    </row>
    <row r="29289" spans="1:4" ht="15.75" hidden="1" customHeight="1">
      <c r="A29289" s="13" t="s">
        <v>432</v>
      </c>
      <c r="B29289" s="13">
        <v>1761</v>
      </c>
      <c r="D29289" s="13">
        <v>0</v>
      </c>
    </row>
    <row r="29290" spans="1:4" ht="15.75" hidden="1" customHeight="1">
      <c r="A29290" s="13" t="s">
        <v>432</v>
      </c>
      <c r="B29290" s="13">
        <v>1762</v>
      </c>
      <c r="D29290" s="13">
        <v>0</v>
      </c>
    </row>
    <row r="29291" spans="1:4" ht="15.75" hidden="1" customHeight="1">
      <c r="A29291" s="13" t="s">
        <v>432</v>
      </c>
      <c r="B29291" s="13">
        <v>1763</v>
      </c>
      <c r="D29291" s="13">
        <v>0</v>
      </c>
    </row>
    <row r="29292" spans="1:4" ht="15.75" hidden="1" customHeight="1">
      <c r="A29292" s="13" t="s">
        <v>432</v>
      </c>
      <c r="B29292" s="13">
        <v>1764</v>
      </c>
      <c r="D29292" s="13">
        <v>0</v>
      </c>
    </row>
    <row r="29293" spans="1:4" ht="15.75" hidden="1" customHeight="1">
      <c r="A29293" s="13" t="s">
        <v>432</v>
      </c>
      <c r="B29293" s="13">
        <v>1765</v>
      </c>
      <c r="D29293" s="13">
        <v>0</v>
      </c>
    </row>
    <row r="29294" spans="1:4" ht="15.75" hidden="1" customHeight="1">
      <c r="A29294" s="13" t="s">
        <v>432</v>
      </c>
      <c r="B29294" s="13">
        <v>1766</v>
      </c>
      <c r="D29294" s="13">
        <v>0</v>
      </c>
    </row>
    <row r="29295" spans="1:4" ht="15.75" hidden="1" customHeight="1">
      <c r="A29295" s="13" t="s">
        <v>432</v>
      </c>
      <c r="B29295" s="13">
        <v>1767</v>
      </c>
      <c r="D29295" s="13">
        <v>0</v>
      </c>
    </row>
    <row r="29296" spans="1:4" ht="15.75" hidden="1" customHeight="1">
      <c r="A29296" s="13" t="s">
        <v>432</v>
      </c>
      <c r="B29296" s="13">
        <v>1768</v>
      </c>
      <c r="D29296" s="13">
        <v>0</v>
      </c>
    </row>
    <row r="29297" spans="1:4" ht="15.75" hidden="1" customHeight="1">
      <c r="A29297" s="13" t="s">
        <v>432</v>
      </c>
      <c r="B29297" s="13">
        <v>1769</v>
      </c>
      <c r="D29297" s="13">
        <v>0</v>
      </c>
    </row>
    <row r="29298" spans="1:4" ht="15.75" hidden="1" customHeight="1">
      <c r="A29298" s="13" t="s">
        <v>432</v>
      </c>
      <c r="B29298" s="13">
        <v>1770</v>
      </c>
      <c r="C29298" s="13">
        <v>33</v>
      </c>
      <c r="D29298" s="13">
        <v>0</v>
      </c>
    </row>
    <row r="29299" spans="1:4" ht="15.75" hidden="1" customHeight="1">
      <c r="A29299" s="13" t="s">
        <v>432</v>
      </c>
      <c r="B29299" s="13">
        <v>1771</v>
      </c>
      <c r="D29299" s="13">
        <v>0</v>
      </c>
    </row>
    <row r="29300" spans="1:4" ht="15.75" hidden="1" customHeight="1">
      <c r="A29300" s="13" t="s">
        <v>432</v>
      </c>
      <c r="B29300" s="13">
        <v>1772</v>
      </c>
      <c r="D29300" s="13">
        <v>0</v>
      </c>
    </row>
    <row r="29301" spans="1:4" ht="15.75" hidden="1" customHeight="1">
      <c r="A29301" s="13" t="s">
        <v>432</v>
      </c>
      <c r="B29301" s="13">
        <v>1773</v>
      </c>
      <c r="D29301" s="13">
        <v>0</v>
      </c>
    </row>
    <row r="29302" spans="1:4" ht="15.75" hidden="1" customHeight="1">
      <c r="A29302" s="13" t="s">
        <v>432</v>
      </c>
      <c r="B29302" s="13">
        <v>1774</v>
      </c>
      <c r="D29302" s="13">
        <v>0</v>
      </c>
    </row>
    <row r="29303" spans="1:4" ht="15.75" hidden="1" customHeight="1">
      <c r="A29303" s="13" t="s">
        <v>432</v>
      </c>
      <c r="B29303" s="13">
        <v>1775</v>
      </c>
      <c r="D29303" s="13">
        <v>0</v>
      </c>
    </row>
    <row r="29304" spans="1:4" ht="15.75" hidden="1" customHeight="1">
      <c r="A29304" s="13" t="s">
        <v>432</v>
      </c>
      <c r="B29304" s="13">
        <v>1776</v>
      </c>
      <c r="D29304" s="13">
        <v>0</v>
      </c>
    </row>
    <row r="29305" spans="1:4" ht="15.75" hidden="1" customHeight="1">
      <c r="A29305" s="13" t="s">
        <v>432</v>
      </c>
      <c r="B29305" s="13">
        <v>1777</v>
      </c>
      <c r="D29305" s="13">
        <v>0</v>
      </c>
    </row>
    <row r="29306" spans="1:4" ht="15.75" hidden="1" customHeight="1">
      <c r="A29306" s="13" t="s">
        <v>432</v>
      </c>
      <c r="B29306" s="13">
        <v>1778</v>
      </c>
      <c r="D29306" s="13">
        <v>0</v>
      </c>
    </row>
    <row r="29307" spans="1:4" ht="15.75" hidden="1" customHeight="1">
      <c r="A29307" s="13" t="s">
        <v>432</v>
      </c>
      <c r="B29307" s="13">
        <v>1779</v>
      </c>
      <c r="D29307" s="13">
        <v>0</v>
      </c>
    </row>
    <row r="29308" spans="1:4" ht="15.75" hidden="1" customHeight="1">
      <c r="A29308" s="13" t="s">
        <v>432</v>
      </c>
      <c r="B29308" s="13">
        <v>1780</v>
      </c>
      <c r="C29308" s="13">
        <v>41</v>
      </c>
      <c r="D29308" s="13">
        <v>0</v>
      </c>
    </row>
    <row r="29309" spans="1:4" ht="15.75" hidden="1" customHeight="1">
      <c r="A29309" s="13" t="s">
        <v>432</v>
      </c>
      <c r="B29309" s="13">
        <v>1781</v>
      </c>
      <c r="D29309" s="13">
        <v>0</v>
      </c>
    </row>
    <row r="29310" spans="1:4" ht="15.75" hidden="1" customHeight="1">
      <c r="A29310" s="13" t="s">
        <v>432</v>
      </c>
      <c r="B29310" s="13">
        <v>1782</v>
      </c>
      <c r="D29310" s="13">
        <v>0</v>
      </c>
    </row>
    <row r="29311" spans="1:4" ht="15.75" hidden="1" customHeight="1">
      <c r="A29311" s="13" t="s">
        <v>432</v>
      </c>
      <c r="B29311" s="13">
        <v>1783</v>
      </c>
      <c r="D29311" s="13">
        <v>0</v>
      </c>
    </row>
    <row r="29312" spans="1:4" ht="15.75" hidden="1" customHeight="1">
      <c r="A29312" s="13" t="s">
        <v>432</v>
      </c>
      <c r="B29312" s="13">
        <v>1784</v>
      </c>
      <c r="D29312" s="13">
        <v>0</v>
      </c>
    </row>
    <row r="29313" spans="1:4" ht="15.75" hidden="1" customHeight="1">
      <c r="A29313" s="13" t="s">
        <v>432</v>
      </c>
      <c r="B29313" s="13">
        <v>1785</v>
      </c>
      <c r="D29313" s="13">
        <v>0</v>
      </c>
    </row>
    <row r="29314" spans="1:4" ht="15.75" hidden="1" customHeight="1">
      <c r="A29314" s="13" t="s">
        <v>432</v>
      </c>
      <c r="B29314" s="13">
        <v>1786</v>
      </c>
      <c r="D29314" s="13">
        <v>0</v>
      </c>
    </row>
    <row r="29315" spans="1:4" ht="15.75" hidden="1" customHeight="1">
      <c r="A29315" s="13" t="s">
        <v>432</v>
      </c>
      <c r="B29315" s="13">
        <v>1787</v>
      </c>
      <c r="D29315" s="13">
        <v>0</v>
      </c>
    </row>
    <row r="29316" spans="1:4" ht="15.75" hidden="1" customHeight="1">
      <c r="A29316" s="13" t="s">
        <v>432</v>
      </c>
      <c r="B29316" s="13">
        <v>1788</v>
      </c>
      <c r="D29316" s="13">
        <v>0</v>
      </c>
    </row>
    <row r="29317" spans="1:4" ht="15.75" hidden="1" customHeight="1">
      <c r="A29317" s="13" t="s">
        <v>432</v>
      </c>
      <c r="B29317" s="13">
        <v>1789</v>
      </c>
      <c r="D29317" s="13">
        <v>0</v>
      </c>
    </row>
    <row r="29318" spans="1:4" ht="15.75" hidden="1" customHeight="1">
      <c r="A29318" s="13" t="s">
        <v>432</v>
      </c>
      <c r="B29318" s="13">
        <v>1790</v>
      </c>
      <c r="C29318" s="13">
        <v>52</v>
      </c>
      <c r="D29318" s="13">
        <v>0</v>
      </c>
    </row>
    <row r="29319" spans="1:4" ht="15.75" hidden="1" customHeight="1">
      <c r="A29319" s="13" t="s">
        <v>432</v>
      </c>
      <c r="B29319" s="13">
        <v>1791</v>
      </c>
      <c r="D29319" s="13">
        <v>0</v>
      </c>
    </row>
    <row r="29320" spans="1:4" ht="15.75" hidden="1" customHeight="1">
      <c r="A29320" s="13" t="s">
        <v>432</v>
      </c>
      <c r="B29320" s="13">
        <v>1792</v>
      </c>
      <c r="D29320" s="13">
        <v>0</v>
      </c>
    </row>
    <row r="29321" spans="1:4" ht="15.75" hidden="1" customHeight="1">
      <c r="A29321" s="13" t="s">
        <v>432</v>
      </c>
      <c r="B29321" s="13">
        <v>1793</v>
      </c>
      <c r="D29321" s="13">
        <v>0</v>
      </c>
    </row>
    <row r="29322" spans="1:4" ht="15.75" hidden="1" customHeight="1">
      <c r="A29322" s="13" t="s">
        <v>432</v>
      </c>
      <c r="B29322" s="13">
        <v>1794</v>
      </c>
      <c r="D29322" s="13">
        <v>0</v>
      </c>
    </row>
    <row r="29323" spans="1:4" ht="15.75" hidden="1" customHeight="1">
      <c r="A29323" s="13" t="s">
        <v>432</v>
      </c>
      <c r="B29323" s="13">
        <v>1795</v>
      </c>
      <c r="D29323" s="13">
        <v>0</v>
      </c>
    </row>
    <row r="29324" spans="1:4" ht="15.75" hidden="1" customHeight="1">
      <c r="A29324" s="13" t="s">
        <v>432</v>
      </c>
      <c r="B29324" s="13">
        <v>1796</v>
      </c>
      <c r="D29324" s="13">
        <v>0</v>
      </c>
    </row>
    <row r="29325" spans="1:4" ht="15.75" hidden="1" customHeight="1">
      <c r="A29325" s="13" t="s">
        <v>432</v>
      </c>
      <c r="B29325" s="13">
        <v>1797</v>
      </c>
      <c r="D29325" s="13">
        <v>0</v>
      </c>
    </row>
    <row r="29326" spans="1:4" ht="15.75" hidden="1" customHeight="1">
      <c r="A29326" s="13" t="s">
        <v>432</v>
      </c>
      <c r="B29326" s="13">
        <v>1798</v>
      </c>
      <c r="D29326" s="13">
        <v>0</v>
      </c>
    </row>
    <row r="29327" spans="1:4" ht="15.75" hidden="1" customHeight="1">
      <c r="A29327" s="13" t="s">
        <v>432</v>
      </c>
      <c r="B29327" s="13">
        <v>1799</v>
      </c>
      <c r="D29327" s="13">
        <v>0</v>
      </c>
    </row>
    <row r="29328" spans="1:4" ht="15.75" hidden="1" customHeight="1">
      <c r="A29328" s="13" t="s">
        <v>432</v>
      </c>
      <c r="B29328" s="13">
        <v>1800</v>
      </c>
      <c r="C29328" s="13">
        <v>65</v>
      </c>
      <c r="D29328" s="13">
        <v>0</v>
      </c>
    </row>
    <row r="29329" spans="1:4" ht="15.75" hidden="1" customHeight="1">
      <c r="A29329" s="13" t="s">
        <v>432</v>
      </c>
      <c r="B29329" s="13">
        <v>1801</v>
      </c>
      <c r="D29329" s="13">
        <v>0</v>
      </c>
    </row>
    <row r="29330" spans="1:4" ht="15.75" hidden="1" customHeight="1">
      <c r="A29330" s="13" t="s">
        <v>432</v>
      </c>
      <c r="B29330" s="13">
        <v>1802</v>
      </c>
      <c r="D29330" s="13">
        <v>0</v>
      </c>
    </row>
    <row r="29331" spans="1:4" ht="15.75" hidden="1" customHeight="1">
      <c r="A29331" s="13" t="s">
        <v>432</v>
      </c>
      <c r="B29331" s="13">
        <v>1803</v>
      </c>
      <c r="D29331" s="13">
        <v>0</v>
      </c>
    </row>
    <row r="29332" spans="1:4" ht="15.75" hidden="1" customHeight="1">
      <c r="A29332" s="13" t="s">
        <v>432</v>
      </c>
      <c r="B29332" s="13">
        <v>1804</v>
      </c>
      <c r="D29332" s="13">
        <v>0</v>
      </c>
    </row>
    <row r="29333" spans="1:4" ht="15.75" hidden="1" customHeight="1">
      <c r="A29333" s="13" t="s">
        <v>432</v>
      </c>
      <c r="B29333" s="13">
        <v>1805</v>
      </c>
      <c r="D29333" s="13">
        <v>0</v>
      </c>
    </row>
    <row r="29334" spans="1:4" ht="15.75" hidden="1" customHeight="1">
      <c r="A29334" s="13" t="s">
        <v>432</v>
      </c>
      <c r="B29334" s="13">
        <v>1806</v>
      </c>
      <c r="D29334" s="13">
        <v>0</v>
      </c>
    </row>
    <row r="29335" spans="1:4" ht="15.75" hidden="1" customHeight="1">
      <c r="A29335" s="13" t="s">
        <v>432</v>
      </c>
      <c r="B29335" s="13">
        <v>1807</v>
      </c>
      <c r="D29335" s="13">
        <v>0</v>
      </c>
    </row>
    <row r="29336" spans="1:4" ht="15.75" hidden="1" customHeight="1">
      <c r="A29336" s="13" t="s">
        <v>432</v>
      </c>
      <c r="B29336" s="13">
        <v>1808</v>
      </c>
      <c r="D29336" s="13">
        <v>0</v>
      </c>
    </row>
    <row r="29337" spans="1:4" ht="15.75" hidden="1" customHeight="1">
      <c r="A29337" s="13" t="s">
        <v>432</v>
      </c>
      <c r="B29337" s="13">
        <v>1809</v>
      </c>
      <c r="D29337" s="13">
        <v>0</v>
      </c>
    </row>
    <row r="29338" spans="1:4" ht="15.75" hidden="1" customHeight="1">
      <c r="A29338" s="13" t="s">
        <v>432</v>
      </c>
      <c r="B29338" s="13">
        <v>1810</v>
      </c>
      <c r="C29338" s="13">
        <v>81</v>
      </c>
      <c r="D29338" s="13">
        <v>0</v>
      </c>
    </row>
    <row r="29339" spans="1:4" ht="15.75" hidden="1" customHeight="1">
      <c r="A29339" s="13" t="s">
        <v>432</v>
      </c>
      <c r="B29339" s="13">
        <v>1811</v>
      </c>
      <c r="D29339" s="13">
        <v>0</v>
      </c>
    </row>
    <row r="29340" spans="1:4" ht="15.75" hidden="1" customHeight="1">
      <c r="A29340" s="13" t="s">
        <v>432</v>
      </c>
      <c r="B29340" s="13">
        <v>1812</v>
      </c>
      <c r="D29340" s="13">
        <v>0</v>
      </c>
    </row>
    <row r="29341" spans="1:4" ht="15.75" hidden="1" customHeight="1">
      <c r="A29341" s="13" t="s">
        <v>432</v>
      </c>
      <c r="B29341" s="13">
        <v>1813</v>
      </c>
      <c r="D29341" s="13">
        <v>0</v>
      </c>
    </row>
    <row r="29342" spans="1:4" ht="15.75" hidden="1" customHeight="1">
      <c r="A29342" s="13" t="s">
        <v>432</v>
      </c>
      <c r="B29342" s="13">
        <v>1814</v>
      </c>
      <c r="D29342" s="13">
        <v>0</v>
      </c>
    </row>
    <row r="29343" spans="1:4" ht="15.75" hidden="1" customHeight="1">
      <c r="A29343" s="13" t="s">
        <v>432</v>
      </c>
      <c r="B29343" s="13">
        <v>1815</v>
      </c>
      <c r="D29343" s="13">
        <v>0</v>
      </c>
    </row>
    <row r="29344" spans="1:4" ht="15.75" hidden="1" customHeight="1">
      <c r="A29344" s="13" t="s">
        <v>432</v>
      </c>
      <c r="B29344" s="13">
        <v>1816</v>
      </c>
      <c r="D29344" s="13">
        <v>0</v>
      </c>
    </row>
    <row r="29345" spans="1:4" ht="15.75" hidden="1" customHeight="1">
      <c r="A29345" s="13" t="s">
        <v>432</v>
      </c>
      <c r="B29345" s="13">
        <v>1817</v>
      </c>
      <c r="D29345" s="13">
        <v>0</v>
      </c>
    </row>
    <row r="29346" spans="1:4" ht="15.75" hidden="1" customHeight="1">
      <c r="A29346" s="13" t="s">
        <v>432</v>
      </c>
      <c r="B29346" s="13">
        <v>1818</v>
      </c>
      <c r="D29346" s="13">
        <v>0</v>
      </c>
    </row>
    <row r="29347" spans="1:4" ht="15.75" hidden="1" customHeight="1">
      <c r="A29347" s="13" t="s">
        <v>432</v>
      </c>
      <c r="B29347" s="13">
        <v>1819</v>
      </c>
      <c r="D29347" s="13">
        <v>0</v>
      </c>
    </row>
    <row r="29348" spans="1:4" ht="15.75" hidden="1" customHeight="1">
      <c r="A29348" s="13" t="s">
        <v>432</v>
      </c>
      <c r="B29348" s="13">
        <v>1820</v>
      </c>
      <c r="C29348" s="13">
        <v>102</v>
      </c>
      <c r="D29348" s="13">
        <v>0</v>
      </c>
    </row>
    <row r="29349" spans="1:4" ht="15.75" hidden="1" customHeight="1">
      <c r="A29349" s="13" t="s">
        <v>432</v>
      </c>
      <c r="B29349" s="13">
        <v>1821</v>
      </c>
      <c r="D29349" s="13">
        <v>0</v>
      </c>
    </row>
    <row r="29350" spans="1:4" ht="15.75" hidden="1" customHeight="1">
      <c r="A29350" s="13" t="s">
        <v>432</v>
      </c>
      <c r="B29350" s="13">
        <v>1822</v>
      </c>
      <c r="D29350" s="13">
        <v>0</v>
      </c>
    </row>
    <row r="29351" spans="1:4" ht="15.75" hidden="1" customHeight="1">
      <c r="A29351" s="13" t="s">
        <v>432</v>
      </c>
      <c r="B29351" s="13">
        <v>1823</v>
      </c>
      <c r="D29351" s="13">
        <v>0</v>
      </c>
    </row>
    <row r="29352" spans="1:4" ht="15.75" hidden="1" customHeight="1">
      <c r="A29352" s="13" t="s">
        <v>432</v>
      </c>
      <c r="B29352" s="13">
        <v>1824</v>
      </c>
      <c r="D29352" s="13">
        <v>0</v>
      </c>
    </row>
    <row r="29353" spans="1:4" ht="15.75" hidden="1" customHeight="1">
      <c r="A29353" s="13" t="s">
        <v>432</v>
      </c>
      <c r="B29353" s="13">
        <v>1825</v>
      </c>
      <c r="D29353" s="13">
        <v>0</v>
      </c>
    </row>
    <row r="29354" spans="1:4" ht="15.75" hidden="1" customHeight="1">
      <c r="A29354" s="13" t="s">
        <v>432</v>
      </c>
      <c r="B29354" s="13">
        <v>1826</v>
      </c>
      <c r="D29354" s="13">
        <v>0</v>
      </c>
    </row>
    <row r="29355" spans="1:4" ht="15.75" hidden="1" customHeight="1">
      <c r="A29355" s="13" t="s">
        <v>432</v>
      </c>
      <c r="B29355" s="13">
        <v>1827</v>
      </c>
      <c r="D29355" s="13">
        <v>0</v>
      </c>
    </row>
    <row r="29356" spans="1:4" ht="15.75" hidden="1" customHeight="1">
      <c r="A29356" s="13" t="s">
        <v>432</v>
      </c>
      <c r="B29356" s="13">
        <v>1828</v>
      </c>
      <c r="D29356" s="13">
        <v>0</v>
      </c>
    </row>
    <row r="29357" spans="1:4" ht="15.75" hidden="1" customHeight="1">
      <c r="A29357" s="13" t="s">
        <v>432</v>
      </c>
      <c r="B29357" s="13">
        <v>1829</v>
      </c>
      <c r="D29357" s="13">
        <v>0</v>
      </c>
    </row>
    <row r="29358" spans="1:4" ht="15.75" hidden="1" customHeight="1">
      <c r="A29358" s="13" t="s">
        <v>432</v>
      </c>
      <c r="B29358" s="13">
        <v>1830</v>
      </c>
      <c r="C29358" s="13">
        <v>128</v>
      </c>
      <c r="D29358" s="13">
        <v>0</v>
      </c>
    </row>
    <row r="29359" spans="1:4" ht="15.75" hidden="1" customHeight="1">
      <c r="A29359" s="13" t="s">
        <v>432</v>
      </c>
      <c r="B29359" s="13">
        <v>1831</v>
      </c>
      <c r="D29359" s="13">
        <v>0</v>
      </c>
    </row>
    <row r="29360" spans="1:4" ht="15.75" hidden="1" customHeight="1">
      <c r="A29360" s="13" t="s">
        <v>432</v>
      </c>
      <c r="B29360" s="13">
        <v>1832</v>
      </c>
      <c r="D29360" s="13">
        <v>0</v>
      </c>
    </row>
    <row r="29361" spans="1:4" ht="15.75" hidden="1" customHeight="1">
      <c r="A29361" s="13" t="s">
        <v>432</v>
      </c>
      <c r="B29361" s="13">
        <v>1833</v>
      </c>
      <c r="D29361" s="13">
        <v>0</v>
      </c>
    </row>
    <row r="29362" spans="1:4" ht="15.75" hidden="1" customHeight="1">
      <c r="A29362" s="13" t="s">
        <v>432</v>
      </c>
      <c r="B29362" s="13">
        <v>1834</v>
      </c>
      <c r="D29362" s="13">
        <v>0</v>
      </c>
    </row>
    <row r="29363" spans="1:4" ht="15.75" hidden="1" customHeight="1">
      <c r="A29363" s="13" t="s">
        <v>432</v>
      </c>
      <c r="B29363" s="13">
        <v>1835</v>
      </c>
      <c r="D29363" s="13">
        <v>0</v>
      </c>
    </row>
    <row r="29364" spans="1:4" ht="15.75" hidden="1" customHeight="1">
      <c r="A29364" s="13" t="s">
        <v>432</v>
      </c>
      <c r="B29364" s="13">
        <v>1836</v>
      </c>
      <c r="D29364" s="13">
        <v>0</v>
      </c>
    </row>
    <row r="29365" spans="1:4" ht="15.75" hidden="1" customHeight="1">
      <c r="A29365" s="13" t="s">
        <v>432</v>
      </c>
      <c r="B29365" s="13">
        <v>1837</v>
      </c>
      <c r="D29365" s="13">
        <v>0</v>
      </c>
    </row>
    <row r="29366" spans="1:4" ht="15.75" hidden="1" customHeight="1">
      <c r="A29366" s="13" t="s">
        <v>432</v>
      </c>
      <c r="B29366" s="13">
        <v>1838</v>
      </c>
      <c r="D29366" s="13">
        <v>0</v>
      </c>
    </row>
    <row r="29367" spans="1:4" ht="15.75" hidden="1" customHeight="1">
      <c r="A29367" s="13" t="s">
        <v>432</v>
      </c>
      <c r="B29367" s="13">
        <v>1839</v>
      </c>
      <c r="D29367" s="13">
        <v>0</v>
      </c>
    </row>
    <row r="29368" spans="1:4" ht="15.75" hidden="1" customHeight="1">
      <c r="A29368" s="13" t="s">
        <v>432</v>
      </c>
      <c r="B29368" s="13">
        <v>1840</v>
      </c>
      <c r="C29368" s="13">
        <v>160</v>
      </c>
      <c r="D29368" s="13">
        <v>0</v>
      </c>
    </row>
    <row r="29369" spans="1:4" ht="15.75" hidden="1" customHeight="1">
      <c r="A29369" s="13" t="s">
        <v>432</v>
      </c>
      <c r="B29369" s="13">
        <v>1841</v>
      </c>
      <c r="D29369" s="13">
        <v>0</v>
      </c>
    </row>
    <row r="29370" spans="1:4" ht="15.75" hidden="1" customHeight="1">
      <c r="A29370" s="13" t="s">
        <v>432</v>
      </c>
      <c r="B29370" s="13">
        <v>1842</v>
      </c>
      <c r="D29370" s="13">
        <v>0</v>
      </c>
    </row>
    <row r="29371" spans="1:4" ht="15.75" hidden="1" customHeight="1">
      <c r="A29371" s="13" t="s">
        <v>432</v>
      </c>
      <c r="B29371" s="13">
        <v>1843</v>
      </c>
      <c r="D29371" s="13">
        <v>0</v>
      </c>
    </row>
    <row r="29372" spans="1:4" ht="15.75" hidden="1" customHeight="1">
      <c r="A29372" s="13" t="s">
        <v>432</v>
      </c>
      <c r="B29372" s="13">
        <v>1844</v>
      </c>
      <c r="D29372" s="13">
        <v>0</v>
      </c>
    </row>
    <row r="29373" spans="1:4" ht="15.75" hidden="1" customHeight="1">
      <c r="A29373" s="13" t="s">
        <v>432</v>
      </c>
      <c r="B29373" s="13">
        <v>1845</v>
      </c>
      <c r="D29373" s="13">
        <v>0</v>
      </c>
    </row>
    <row r="29374" spans="1:4" ht="15.75" hidden="1" customHeight="1">
      <c r="A29374" s="13" t="s">
        <v>432</v>
      </c>
      <c r="B29374" s="13">
        <v>1846</v>
      </c>
      <c r="D29374" s="13">
        <v>0</v>
      </c>
    </row>
    <row r="29375" spans="1:4" ht="15.75" hidden="1" customHeight="1">
      <c r="A29375" s="13" t="s">
        <v>432</v>
      </c>
      <c r="B29375" s="13">
        <v>1847</v>
      </c>
      <c r="D29375" s="13">
        <v>0</v>
      </c>
    </row>
    <row r="29376" spans="1:4" ht="15.75" hidden="1" customHeight="1">
      <c r="A29376" s="13" t="s">
        <v>432</v>
      </c>
      <c r="B29376" s="13">
        <v>1848</v>
      </c>
      <c r="D29376" s="13">
        <v>0</v>
      </c>
    </row>
    <row r="29377" spans="1:4" ht="15.75" hidden="1" customHeight="1">
      <c r="A29377" s="13" t="s">
        <v>432</v>
      </c>
      <c r="B29377" s="13">
        <v>1849</v>
      </c>
      <c r="D29377" s="13">
        <v>0</v>
      </c>
    </row>
    <row r="29378" spans="1:4" ht="15.75" hidden="1" customHeight="1">
      <c r="A29378" s="13" t="s">
        <v>432</v>
      </c>
      <c r="B29378" s="13">
        <v>1850</v>
      </c>
      <c r="C29378" s="13">
        <v>200</v>
      </c>
      <c r="D29378" s="13">
        <v>0</v>
      </c>
    </row>
    <row r="29379" spans="1:4" ht="15.75" hidden="1" customHeight="1">
      <c r="A29379" s="13" t="s">
        <v>432</v>
      </c>
      <c r="B29379" s="13">
        <v>1851</v>
      </c>
      <c r="D29379" s="13">
        <v>0</v>
      </c>
    </row>
    <row r="29380" spans="1:4" ht="15.75" hidden="1" customHeight="1">
      <c r="A29380" s="13" t="s">
        <v>432</v>
      </c>
      <c r="B29380" s="13">
        <v>1852</v>
      </c>
      <c r="D29380" s="13">
        <v>0</v>
      </c>
    </row>
    <row r="29381" spans="1:4" ht="15.75" hidden="1" customHeight="1">
      <c r="A29381" s="13" t="s">
        <v>432</v>
      </c>
      <c r="B29381" s="13">
        <v>1853</v>
      </c>
      <c r="D29381" s="13">
        <v>0</v>
      </c>
    </row>
    <row r="29382" spans="1:4" ht="15.75" hidden="1" customHeight="1">
      <c r="A29382" s="13" t="s">
        <v>432</v>
      </c>
      <c r="B29382" s="13">
        <v>1854</v>
      </c>
      <c r="D29382" s="13">
        <v>0</v>
      </c>
    </row>
    <row r="29383" spans="1:4" ht="15.75" hidden="1" customHeight="1">
      <c r="A29383" s="13" t="s">
        <v>432</v>
      </c>
      <c r="B29383" s="13">
        <v>1855</v>
      </c>
      <c r="D29383" s="13">
        <v>0</v>
      </c>
    </row>
    <row r="29384" spans="1:4" ht="15.75" hidden="1" customHeight="1">
      <c r="A29384" s="13" t="s">
        <v>432</v>
      </c>
      <c r="B29384" s="13">
        <v>1856</v>
      </c>
      <c r="D29384" s="13">
        <v>0</v>
      </c>
    </row>
    <row r="29385" spans="1:4" ht="15.75" hidden="1" customHeight="1">
      <c r="A29385" s="13" t="s">
        <v>432</v>
      </c>
      <c r="B29385" s="13">
        <v>1857</v>
      </c>
      <c r="D29385" s="13">
        <v>0</v>
      </c>
    </row>
    <row r="29386" spans="1:4" ht="15.75" hidden="1" customHeight="1">
      <c r="A29386" s="13" t="s">
        <v>432</v>
      </c>
      <c r="B29386" s="13">
        <v>1858</v>
      </c>
      <c r="D29386" s="13">
        <v>0</v>
      </c>
    </row>
    <row r="29387" spans="1:4" ht="15.75" hidden="1" customHeight="1">
      <c r="A29387" s="13" t="s">
        <v>432</v>
      </c>
      <c r="B29387" s="13">
        <v>1859</v>
      </c>
      <c r="D29387" s="13">
        <v>0</v>
      </c>
    </row>
    <row r="29388" spans="1:4" ht="15.75" hidden="1" customHeight="1">
      <c r="A29388" s="13" t="s">
        <v>432</v>
      </c>
      <c r="B29388" s="13">
        <v>1860</v>
      </c>
      <c r="C29388" s="13">
        <v>200</v>
      </c>
      <c r="D29388" s="13">
        <v>0</v>
      </c>
    </row>
    <row r="29389" spans="1:4" ht="15.75" hidden="1" customHeight="1">
      <c r="A29389" s="13" t="s">
        <v>432</v>
      </c>
      <c r="B29389" s="13">
        <v>1861</v>
      </c>
      <c r="D29389" s="13">
        <v>0</v>
      </c>
    </row>
    <row r="29390" spans="1:4" ht="15.75" hidden="1" customHeight="1">
      <c r="A29390" s="13" t="s">
        <v>432</v>
      </c>
      <c r="B29390" s="13">
        <v>1862</v>
      </c>
      <c r="D29390" s="13">
        <v>0</v>
      </c>
    </row>
    <row r="29391" spans="1:4" ht="15.75" hidden="1" customHeight="1">
      <c r="A29391" s="13" t="s">
        <v>432</v>
      </c>
      <c r="B29391" s="13">
        <v>1863</v>
      </c>
      <c r="D29391" s="13">
        <v>0</v>
      </c>
    </row>
    <row r="29392" spans="1:4" ht="15.75" hidden="1" customHeight="1">
      <c r="A29392" s="13" t="s">
        <v>432</v>
      </c>
      <c r="B29392" s="13">
        <v>1864</v>
      </c>
      <c r="D29392" s="13">
        <v>0</v>
      </c>
    </row>
    <row r="29393" spans="1:4" ht="15.75" hidden="1" customHeight="1">
      <c r="A29393" s="13" t="s">
        <v>432</v>
      </c>
      <c r="B29393" s="13">
        <v>1865</v>
      </c>
      <c r="D29393" s="13">
        <v>0</v>
      </c>
    </row>
    <row r="29394" spans="1:4" ht="15.75" hidden="1" customHeight="1">
      <c r="A29394" s="13" t="s">
        <v>432</v>
      </c>
      <c r="B29394" s="13">
        <v>1866</v>
      </c>
      <c r="D29394" s="13">
        <v>0</v>
      </c>
    </row>
    <row r="29395" spans="1:4" ht="15.75" hidden="1" customHeight="1">
      <c r="A29395" s="13" t="s">
        <v>432</v>
      </c>
      <c r="B29395" s="13">
        <v>1867</v>
      </c>
      <c r="D29395" s="13">
        <v>0</v>
      </c>
    </row>
    <row r="29396" spans="1:4" ht="15.75" hidden="1" customHeight="1">
      <c r="A29396" s="13" t="s">
        <v>432</v>
      </c>
      <c r="B29396" s="13">
        <v>1868</v>
      </c>
      <c r="D29396" s="13">
        <v>0</v>
      </c>
    </row>
    <row r="29397" spans="1:4" ht="15.75" hidden="1" customHeight="1">
      <c r="A29397" s="13" t="s">
        <v>432</v>
      </c>
      <c r="B29397" s="13">
        <v>1869</v>
      </c>
      <c r="D29397" s="13">
        <v>0</v>
      </c>
    </row>
    <row r="29398" spans="1:4" ht="15.75" hidden="1" customHeight="1">
      <c r="A29398" s="13" t="s">
        <v>432</v>
      </c>
      <c r="B29398" s="13">
        <v>1870</v>
      </c>
      <c r="C29398" s="13">
        <v>200</v>
      </c>
      <c r="D29398" s="13">
        <v>0</v>
      </c>
    </row>
    <row r="29399" spans="1:4" ht="15.75" hidden="1" customHeight="1">
      <c r="A29399" s="13" t="s">
        <v>432</v>
      </c>
      <c r="B29399" s="13">
        <v>1871</v>
      </c>
      <c r="D29399" s="13">
        <v>0</v>
      </c>
    </row>
    <row r="29400" spans="1:4" ht="15.75" hidden="1" customHeight="1">
      <c r="A29400" s="13" t="s">
        <v>432</v>
      </c>
      <c r="B29400" s="13">
        <v>1872</v>
      </c>
      <c r="D29400" s="13">
        <v>0</v>
      </c>
    </row>
    <row r="29401" spans="1:4" ht="15.75" hidden="1" customHeight="1">
      <c r="A29401" s="13" t="s">
        <v>432</v>
      </c>
      <c r="B29401" s="13">
        <v>1873</v>
      </c>
      <c r="D29401" s="13">
        <v>0</v>
      </c>
    </row>
    <row r="29402" spans="1:4" ht="15.75" hidden="1" customHeight="1">
      <c r="A29402" s="13" t="s">
        <v>432</v>
      </c>
      <c r="B29402" s="13">
        <v>1874</v>
      </c>
      <c r="D29402" s="13">
        <v>0</v>
      </c>
    </row>
    <row r="29403" spans="1:4" ht="15.75" hidden="1" customHeight="1">
      <c r="A29403" s="13" t="s">
        <v>432</v>
      </c>
      <c r="B29403" s="13">
        <v>1875</v>
      </c>
      <c r="D29403" s="13">
        <v>0</v>
      </c>
    </row>
    <row r="29404" spans="1:4" ht="15.75" hidden="1" customHeight="1">
      <c r="A29404" s="13" t="s">
        <v>432</v>
      </c>
      <c r="B29404" s="13">
        <v>1876</v>
      </c>
      <c r="D29404" s="13">
        <v>0</v>
      </c>
    </row>
    <row r="29405" spans="1:4" ht="15.75" hidden="1" customHeight="1">
      <c r="A29405" s="13" t="s">
        <v>432</v>
      </c>
      <c r="B29405" s="13">
        <v>1877</v>
      </c>
      <c r="D29405" s="13">
        <v>0</v>
      </c>
    </row>
    <row r="29406" spans="1:4" ht="15.75" hidden="1" customHeight="1">
      <c r="A29406" s="13" t="s">
        <v>432</v>
      </c>
      <c r="B29406" s="13">
        <v>1878</v>
      </c>
      <c r="D29406" s="13">
        <v>0</v>
      </c>
    </row>
    <row r="29407" spans="1:4" ht="15.75" hidden="1" customHeight="1">
      <c r="A29407" s="13" t="s">
        <v>432</v>
      </c>
      <c r="B29407" s="13">
        <v>1879</v>
      </c>
      <c r="D29407" s="13">
        <v>0</v>
      </c>
    </row>
    <row r="29408" spans="1:4" ht="15.75" hidden="1" customHeight="1">
      <c r="A29408" s="13" t="s">
        <v>432</v>
      </c>
      <c r="B29408" s="13">
        <v>1880</v>
      </c>
      <c r="C29408" s="13">
        <v>200</v>
      </c>
      <c r="D29408" s="13">
        <v>0</v>
      </c>
    </row>
    <row r="29409" spans="1:4" ht="15.75" hidden="1" customHeight="1">
      <c r="A29409" s="13" t="s">
        <v>432</v>
      </c>
      <c r="B29409" s="13">
        <v>1881</v>
      </c>
      <c r="D29409" s="13">
        <v>0</v>
      </c>
    </row>
    <row r="29410" spans="1:4" ht="15.75" hidden="1" customHeight="1">
      <c r="A29410" s="13" t="s">
        <v>432</v>
      </c>
      <c r="B29410" s="13">
        <v>1882</v>
      </c>
      <c r="D29410" s="13">
        <v>0</v>
      </c>
    </row>
    <row r="29411" spans="1:4" ht="15.75" hidden="1" customHeight="1">
      <c r="A29411" s="13" t="s">
        <v>432</v>
      </c>
      <c r="B29411" s="13">
        <v>1883</v>
      </c>
      <c r="D29411" s="13">
        <v>0</v>
      </c>
    </row>
    <row r="29412" spans="1:4" ht="15.75" hidden="1" customHeight="1">
      <c r="A29412" s="13" t="s">
        <v>432</v>
      </c>
      <c r="B29412" s="13">
        <v>1884</v>
      </c>
      <c r="D29412" s="13">
        <v>0</v>
      </c>
    </row>
    <row r="29413" spans="1:4" ht="15.75" hidden="1" customHeight="1">
      <c r="A29413" s="13" t="s">
        <v>432</v>
      </c>
      <c r="B29413" s="13">
        <v>1885</v>
      </c>
      <c r="D29413" s="13">
        <v>0</v>
      </c>
    </row>
    <row r="29414" spans="1:4" ht="15.75" hidden="1" customHeight="1">
      <c r="A29414" s="13" t="s">
        <v>432</v>
      </c>
      <c r="B29414" s="13">
        <v>1886</v>
      </c>
      <c r="D29414" s="13">
        <v>0</v>
      </c>
    </row>
    <row r="29415" spans="1:4" ht="15.75" hidden="1" customHeight="1">
      <c r="A29415" s="13" t="s">
        <v>432</v>
      </c>
      <c r="B29415" s="13">
        <v>1887</v>
      </c>
      <c r="D29415" s="13">
        <v>0</v>
      </c>
    </row>
    <row r="29416" spans="1:4" ht="15.75" hidden="1" customHeight="1">
      <c r="A29416" s="13" t="s">
        <v>432</v>
      </c>
      <c r="B29416" s="13">
        <v>1888</v>
      </c>
      <c r="D29416" s="13">
        <v>0</v>
      </c>
    </row>
    <row r="29417" spans="1:4" ht="15.75" hidden="1" customHeight="1">
      <c r="A29417" s="13" t="s">
        <v>432</v>
      </c>
      <c r="B29417" s="13">
        <v>1889</v>
      </c>
      <c r="D29417" s="13">
        <v>0</v>
      </c>
    </row>
    <row r="29418" spans="1:4" ht="15.75" hidden="1" customHeight="1">
      <c r="A29418" s="13" t="s">
        <v>432</v>
      </c>
      <c r="B29418" s="13">
        <v>1890</v>
      </c>
      <c r="C29418" s="13">
        <v>200</v>
      </c>
      <c r="D29418" s="13">
        <v>0</v>
      </c>
    </row>
    <row r="29419" spans="1:4" ht="15.75" hidden="1" customHeight="1">
      <c r="A29419" s="13" t="s">
        <v>432</v>
      </c>
      <c r="B29419" s="13">
        <v>1891</v>
      </c>
      <c r="D29419" s="13">
        <v>0</v>
      </c>
    </row>
    <row r="29420" spans="1:4" ht="15.75" hidden="1" customHeight="1">
      <c r="A29420" s="13" t="s">
        <v>432</v>
      </c>
      <c r="B29420" s="13">
        <v>1892</v>
      </c>
      <c r="D29420" s="13">
        <v>0</v>
      </c>
    </row>
    <row r="29421" spans="1:4" ht="15.75" hidden="1" customHeight="1">
      <c r="A29421" s="13" t="s">
        <v>432</v>
      </c>
      <c r="B29421" s="13">
        <v>1893</v>
      </c>
      <c r="D29421" s="13">
        <v>0</v>
      </c>
    </row>
    <row r="29422" spans="1:4" ht="15.75" hidden="1" customHeight="1">
      <c r="A29422" s="13" t="s">
        <v>432</v>
      </c>
      <c r="B29422" s="13">
        <v>1894</v>
      </c>
      <c r="D29422" s="13">
        <v>0</v>
      </c>
    </row>
    <row r="29423" spans="1:4" ht="15.75" hidden="1" customHeight="1">
      <c r="A29423" s="13" t="s">
        <v>432</v>
      </c>
      <c r="B29423" s="13">
        <v>1895</v>
      </c>
      <c r="D29423" s="13">
        <v>0</v>
      </c>
    </row>
    <row r="29424" spans="1:4" ht="15.75" hidden="1" customHeight="1">
      <c r="A29424" s="13" t="s">
        <v>432</v>
      </c>
      <c r="B29424" s="13">
        <v>1896</v>
      </c>
      <c r="D29424" s="13">
        <v>0</v>
      </c>
    </row>
    <row r="29425" spans="1:4" ht="15.75" hidden="1" customHeight="1">
      <c r="A29425" s="13" t="s">
        <v>432</v>
      </c>
      <c r="B29425" s="13">
        <v>1897</v>
      </c>
      <c r="D29425" s="13">
        <v>0</v>
      </c>
    </row>
    <row r="29426" spans="1:4" ht="15.75" hidden="1" customHeight="1">
      <c r="A29426" s="13" t="s">
        <v>432</v>
      </c>
      <c r="B29426" s="13">
        <v>1898</v>
      </c>
      <c r="D29426" s="13">
        <v>0</v>
      </c>
    </row>
    <row r="29427" spans="1:4" ht="15.75" hidden="1" customHeight="1">
      <c r="A29427" s="13" t="s">
        <v>432</v>
      </c>
      <c r="B29427" s="13">
        <v>1899</v>
      </c>
      <c r="D29427" s="13">
        <v>0</v>
      </c>
    </row>
    <row r="29428" spans="1:4" ht="15.75" hidden="1" customHeight="1">
      <c r="A29428" s="13" t="s">
        <v>432</v>
      </c>
      <c r="B29428" s="13">
        <v>1900</v>
      </c>
      <c r="C29428" s="13">
        <v>200</v>
      </c>
      <c r="D29428" s="13">
        <v>0</v>
      </c>
    </row>
    <row r="29429" spans="1:4" ht="15.75" hidden="1" customHeight="1">
      <c r="A29429" s="13" t="s">
        <v>432</v>
      </c>
      <c r="B29429" s="13">
        <v>1901</v>
      </c>
      <c r="D29429" s="13">
        <v>0</v>
      </c>
    </row>
    <row r="29430" spans="1:4" ht="15.75" hidden="1" customHeight="1">
      <c r="A29430" s="13" t="s">
        <v>432</v>
      </c>
      <c r="B29430" s="13">
        <v>1902</v>
      </c>
      <c r="D29430" s="13">
        <v>0</v>
      </c>
    </row>
    <row r="29431" spans="1:4" ht="15.75" hidden="1" customHeight="1">
      <c r="A29431" s="13" t="s">
        <v>432</v>
      </c>
      <c r="B29431" s="13">
        <v>1903</v>
      </c>
      <c r="D29431" s="13">
        <v>0</v>
      </c>
    </row>
    <row r="29432" spans="1:4" ht="15.75" hidden="1" customHeight="1">
      <c r="A29432" s="13" t="s">
        <v>432</v>
      </c>
      <c r="B29432" s="13">
        <v>1904</v>
      </c>
      <c r="D29432" s="13">
        <v>0</v>
      </c>
    </row>
    <row r="29433" spans="1:4" ht="15.75" hidden="1" customHeight="1">
      <c r="A29433" s="13" t="s">
        <v>432</v>
      </c>
      <c r="B29433" s="13">
        <v>1905</v>
      </c>
      <c r="D29433" s="13">
        <v>0</v>
      </c>
    </row>
    <row r="29434" spans="1:4" ht="15.75" hidden="1" customHeight="1">
      <c r="A29434" s="13" t="s">
        <v>432</v>
      </c>
      <c r="B29434" s="13">
        <v>1906</v>
      </c>
      <c r="D29434" s="13">
        <v>0</v>
      </c>
    </row>
    <row r="29435" spans="1:4" ht="15.75" hidden="1" customHeight="1">
      <c r="A29435" s="13" t="s">
        <v>432</v>
      </c>
      <c r="B29435" s="13">
        <v>1907</v>
      </c>
      <c r="D29435" s="13">
        <v>0</v>
      </c>
    </row>
    <row r="29436" spans="1:4" ht="15.75" hidden="1" customHeight="1">
      <c r="A29436" s="13" t="s">
        <v>432</v>
      </c>
      <c r="B29436" s="13">
        <v>1908</v>
      </c>
      <c r="D29436" s="13">
        <v>0</v>
      </c>
    </row>
    <row r="29437" spans="1:4" ht="15.75" hidden="1" customHeight="1">
      <c r="A29437" s="13" t="s">
        <v>432</v>
      </c>
      <c r="B29437" s="13">
        <v>1909</v>
      </c>
      <c r="D29437" s="13">
        <v>0</v>
      </c>
    </row>
    <row r="29438" spans="1:4" ht="15.75" hidden="1" customHeight="1">
      <c r="A29438" s="13" t="s">
        <v>432</v>
      </c>
      <c r="B29438" s="13">
        <v>1910</v>
      </c>
      <c r="C29438" s="13">
        <v>200</v>
      </c>
      <c r="D29438" s="13">
        <v>0</v>
      </c>
    </row>
    <row r="29439" spans="1:4" ht="15.75" hidden="1" customHeight="1">
      <c r="A29439" s="13" t="s">
        <v>432</v>
      </c>
      <c r="B29439" s="13">
        <v>1911</v>
      </c>
      <c r="D29439" s="13">
        <v>0</v>
      </c>
    </row>
    <row r="29440" spans="1:4" ht="15.75" hidden="1" customHeight="1">
      <c r="A29440" s="13" t="s">
        <v>432</v>
      </c>
      <c r="B29440" s="13">
        <v>1912</v>
      </c>
      <c r="D29440" s="13">
        <v>0</v>
      </c>
    </row>
    <row r="29441" spans="1:4" ht="15.75" hidden="1" customHeight="1">
      <c r="A29441" s="13" t="s">
        <v>432</v>
      </c>
      <c r="B29441" s="13">
        <v>1913</v>
      </c>
      <c r="D29441" s="13">
        <v>0</v>
      </c>
    </row>
    <row r="29442" spans="1:4" ht="15.75" hidden="1" customHeight="1">
      <c r="A29442" s="13" t="s">
        <v>432</v>
      </c>
      <c r="B29442" s="13">
        <v>1914</v>
      </c>
      <c r="D29442" s="13">
        <v>0</v>
      </c>
    </row>
    <row r="29443" spans="1:4" ht="15.75" hidden="1" customHeight="1">
      <c r="A29443" s="13" t="s">
        <v>432</v>
      </c>
      <c r="B29443" s="13">
        <v>1915</v>
      </c>
      <c r="D29443" s="13">
        <v>0</v>
      </c>
    </row>
    <row r="29444" spans="1:4" ht="15.75" hidden="1" customHeight="1">
      <c r="A29444" s="13" t="s">
        <v>432</v>
      </c>
      <c r="B29444" s="13">
        <v>1916</v>
      </c>
      <c r="D29444" s="13">
        <v>0</v>
      </c>
    </row>
    <row r="29445" spans="1:4" ht="15.75" hidden="1" customHeight="1">
      <c r="A29445" s="13" t="s">
        <v>432</v>
      </c>
      <c r="B29445" s="13">
        <v>1917</v>
      </c>
      <c r="D29445" s="13">
        <v>0</v>
      </c>
    </row>
    <row r="29446" spans="1:4" ht="15.75" hidden="1" customHeight="1">
      <c r="A29446" s="13" t="s">
        <v>432</v>
      </c>
      <c r="B29446" s="13">
        <v>1918</v>
      </c>
      <c r="D29446" s="13">
        <v>0</v>
      </c>
    </row>
    <row r="29447" spans="1:4" ht="15.75" hidden="1" customHeight="1">
      <c r="A29447" s="13" t="s">
        <v>432</v>
      </c>
      <c r="B29447" s="13">
        <v>1919</v>
      </c>
      <c r="D29447" s="13">
        <v>0</v>
      </c>
    </row>
    <row r="29448" spans="1:4" ht="15.75" hidden="1" customHeight="1">
      <c r="A29448" s="13" t="s">
        <v>432</v>
      </c>
      <c r="B29448" s="13">
        <v>1920</v>
      </c>
      <c r="C29448" s="13">
        <v>200</v>
      </c>
      <c r="D29448" s="13">
        <v>0</v>
      </c>
    </row>
    <row r="29449" spans="1:4" ht="15.75" hidden="1" customHeight="1">
      <c r="A29449" s="13" t="s">
        <v>432</v>
      </c>
      <c r="B29449" s="13">
        <v>1921</v>
      </c>
      <c r="D29449" s="13">
        <v>0</v>
      </c>
    </row>
    <row r="29450" spans="1:4" ht="15.75" hidden="1" customHeight="1">
      <c r="A29450" s="13" t="s">
        <v>432</v>
      </c>
      <c r="B29450" s="13">
        <v>1922</v>
      </c>
      <c r="D29450" s="13">
        <v>0</v>
      </c>
    </row>
    <row r="29451" spans="1:4" ht="15.75" hidden="1" customHeight="1">
      <c r="A29451" s="13" t="s">
        <v>432</v>
      </c>
      <c r="B29451" s="13">
        <v>1923</v>
      </c>
      <c r="D29451" s="13">
        <v>0</v>
      </c>
    </row>
    <row r="29452" spans="1:4" ht="15.75" hidden="1" customHeight="1">
      <c r="A29452" s="13" t="s">
        <v>432</v>
      </c>
      <c r="B29452" s="13">
        <v>1924</v>
      </c>
      <c r="D29452" s="13">
        <v>0</v>
      </c>
    </row>
    <row r="29453" spans="1:4" ht="15.75" hidden="1" customHeight="1">
      <c r="A29453" s="13" t="s">
        <v>432</v>
      </c>
      <c r="B29453" s="13">
        <v>1925</v>
      </c>
      <c r="D29453" s="13">
        <v>0</v>
      </c>
    </row>
    <row r="29454" spans="1:4" ht="15.75" hidden="1" customHeight="1">
      <c r="A29454" s="13" t="s">
        <v>432</v>
      </c>
      <c r="B29454" s="13">
        <v>1926</v>
      </c>
      <c r="D29454" s="13">
        <v>0</v>
      </c>
    </row>
    <row r="29455" spans="1:4" ht="15.75" hidden="1" customHeight="1">
      <c r="A29455" s="13" t="s">
        <v>432</v>
      </c>
      <c r="B29455" s="13">
        <v>1927</v>
      </c>
      <c r="D29455" s="13">
        <v>0</v>
      </c>
    </row>
    <row r="29456" spans="1:4" ht="15.75" hidden="1" customHeight="1">
      <c r="A29456" s="13" t="s">
        <v>432</v>
      </c>
      <c r="B29456" s="13">
        <v>1928</v>
      </c>
      <c r="D29456" s="13">
        <v>0</v>
      </c>
    </row>
    <row r="29457" spans="1:4" ht="15.75" hidden="1" customHeight="1">
      <c r="A29457" s="13" t="s">
        <v>432</v>
      </c>
      <c r="B29457" s="13">
        <v>1929</v>
      </c>
      <c r="D29457" s="13">
        <v>0</v>
      </c>
    </row>
    <row r="29458" spans="1:4" ht="15.75" hidden="1" customHeight="1">
      <c r="A29458" s="13" t="s">
        <v>432</v>
      </c>
      <c r="B29458" s="13">
        <v>1930</v>
      </c>
      <c r="C29458" s="13">
        <v>200</v>
      </c>
      <c r="D29458" s="13">
        <v>0</v>
      </c>
    </row>
    <row r="29459" spans="1:4" ht="15.75" hidden="1" customHeight="1">
      <c r="A29459" s="13" t="s">
        <v>432</v>
      </c>
      <c r="B29459" s="13">
        <v>1931</v>
      </c>
      <c r="D29459" s="13">
        <v>0</v>
      </c>
    </row>
    <row r="29460" spans="1:4" ht="15.75" hidden="1" customHeight="1">
      <c r="A29460" s="13" t="s">
        <v>432</v>
      </c>
      <c r="B29460" s="13">
        <v>1932</v>
      </c>
      <c r="D29460" s="13">
        <v>0</v>
      </c>
    </row>
    <row r="29461" spans="1:4" ht="15.75" hidden="1" customHeight="1">
      <c r="A29461" s="13" t="s">
        <v>432</v>
      </c>
      <c r="B29461" s="13">
        <v>1933</v>
      </c>
      <c r="D29461" s="13">
        <v>0</v>
      </c>
    </row>
    <row r="29462" spans="1:4" ht="15.75" hidden="1" customHeight="1">
      <c r="A29462" s="13" t="s">
        <v>432</v>
      </c>
      <c r="B29462" s="13">
        <v>1934</v>
      </c>
      <c r="D29462" s="13">
        <v>0</v>
      </c>
    </row>
    <row r="29463" spans="1:4" ht="15.75" hidden="1" customHeight="1">
      <c r="A29463" s="13" t="s">
        <v>432</v>
      </c>
      <c r="B29463" s="13">
        <v>1935</v>
      </c>
      <c r="D29463" s="13">
        <v>0</v>
      </c>
    </row>
    <row r="29464" spans="1:4" ht="15.75" hidden="1" customHeight="1">
      <c r="A29464" s="13" t="s">
        <v>432</v>
      </c>
      <c r="B29464" s="13">
        <v>1936</v>
      </c>
      <c r="D29464" s="13">
        <v>0</v>
      </c>
    </row>
    <row r="29465" spans="1:4" ht="15.75" hidden="1" customHeight="1">
      <c r="A29465" s="13" t="s">
        <v>432</v>
      </c>
      <c r="B29465" s="13">
        <v>1937</v>
      </c>
      <c r="D29465" s="13">
        <v>0</v>
      </c>
    </row>
    <row r="29466" spans="1:4" ht="15.75" hidden="1" customHeight="1">
      <c r="A29466" s="13" t="s">
        <v>432</v>
      </c>
      <c r="B29466" s="13">
        <v>1938</v>
      </c>
      <c r="D29466" s="13">
        <v>0</v>
      </c>
    </row>
    <row r="29467" spans="1:4" ht="15.75" hidden="1" customHeight="1">
      <c r="A29467" s="13" t="s">
        <v>432</v>
      </c>
      <c r="B29467" s="13">
        <v>1939</v>
      </c>
      <c r="D29467" s="13">
        <v>0</v>
      </c>
    </row>
    <row r="29468" spans="1:4" ht="15.75" hidden="1" customHeight="1">
      <c r="A29468" s="13" t="s">
        <v>432</v>
      </c>
      <c r="B29468" s="13">
        <v>1940</v>
      </c>
      <c r="C29468" s="13">
        <v>200</v>
      </c>
      <c r="D29468" s="13">
        <v>0</v>
      </c>
    </row>
    <row r="29469" spans="1:4" ht="15.75" hidden="1" customHeight="1">
      <c r="A29469" s="13" t="s">
        <v>432</v>
      </c>
      <c r="B29469" s="13">
        <v>1941</v>
      </c>
      <c r="D29469" s="13">
        <v>0</v>
      </c>
    </row>
    <row r="29470" spans="1:4" ht="15.75" hidden="1" customHeight="1">
      <c r="A29470" s="13" t="s">
        <v>432</v>
      </c>
      <c r="B29470" s="13">
        <v>1942</v>
      </c>
      <c r="D29470" s="13">
        <v>0</v>
      </c>
    </row>
    <row r="29471" spans="1:4" ht="15.75" hidden="1" customHeight="1">
      <c r="A29471" s="13" t="s">
        <v>432</v>
      </c>
      <c r="B29471" s="13">
        <v>1943</v>
      </c>
      <c r="D29471" s="13">
        <v>0</v>
      </c>
    </row>
    <row r="29472" spans="1:4" ht="15.75" hidden="1" customHeight="1">
      <c r="A29472" s="13" t="s">
        <v>432</v>
      </c>
      <c r="B29472" s="13">
        <v>1944</v>
      </c>
      <c r="D29472" s="13">
        <v>0</v>
      </c>
    </row>
    <row r="29473" spans="1:4" ht="15.75" hidden="1" customHeight="1">
      <c r="A29473" s="13" t="s">
        <v>432</v>
      </c>
      <c r="B29473" s="13">
        <v>1945</v>
      </c>
      <c r="D29473" s="13">
        <v>0</v>
      </c>
    </row>
    <row r="29474" spans="1:4" ht="15.75" hidden="1" customHeight="1">
      <c r="A29474" s="13" t="s">
        <v>432</v>
      </c>
      <c r="B29474" s="13">
        <v>1946</v>
      </c>
      <c r="D29474" s="13">
        <v>0</v>
      </c>
    </row>
    <row r="29475" spans="1:4" ht="15.75" hidden="1" customHeight="1">
      <c r="A29475" s="13" t="s">
        <v>432</v>
      </c>
      <c r="B29475" s="13">
        <v>1947</v>
      </c>
      <c r="D29475" s="13">
        <v>0</v>
      </c>
    </row>
    <row r="29476" spans="1:4" ht="15.75" hidden="1" customHeight="1">
      <c r="A29476" s="13" t="s">
        <v>432</v>
      </c>
      <c r="B29476" s="13">
        <v>1948</v>
      </c>
      <c r="D29476" s="13">
        <v>0</v>
      </c>
    </row>
    <row r="29477" spans="1:4" ht="15.75" hidden="1" customHeight="1">
      <c r="A29477" s="13" t="s">
        <v>432</v>
      </c>
      <c r="B29477" s="13">
        <v>1949</v>
      </c>
      <c r="D29477" s="13">
        <v>0</v>
      </c>
    </row>
    <row r="29478" spans="1:4" ht="15.75" hidden="1" customHeight="1">
      <c r="A29478" s="13" t="s">
        <v>432</v>
      </c>
      <c r="B29478" s="13">
        <v>1950</v>
      </c>
      <c r="C29478" s="13">
        <v>20568</v>
      </c>
      <c r="D29478" s="13">
        <v>0</v>
      </c>
    </row>
    <row r="29479" spans="1:4" ht="15.75" hidden="1" customHeight="1">
      <c r="A29479" s="13" t="s">
        <v>432</v>
      </c>
      <c r="B29479" s="13">
        <v>1951</v>
      </c>
      <c r="C29479" s="13">
        <v>20989</v>
      </c>
      <c r="D29479" s="13">
        <v>0</v>
      </c>
    </row>
    <row r="29480" spans="1:4" ht="15.75" hidden="1" customHeight="1">
      <c r="A29480" s="13" t="s">
        <v>432</v>
      </c>
      <c r="B29480" s="13">
        <v>1952</v>
      </c>
      <c r="C29480" s="13">
        <v>21434</v>
      </c>
      <c r="D29480" s="13">
        <v>0</v>
      </c>
    </row>
    <row r="29481" spans="1:4" ht="15.75" hidden="1" customHeight="1">
      <c r="A29481" s="13" t="s">
        <v>432</v>
      </c>
      <c r="B29481" s="13">
        <v>1953</v>
      </c>
      <c r="C29481" s="13">
        <v>21908</v>
      </c>
      <c r="D29481" s="13">
        <v>0</v>
      </c>
    </row>
    <row r="29482" spans="1:4" ht="15.75" hidden="1" customHeight="1">
      <c r="A29482" s="13" t="s">
        <v>432</v>
      </c>
      <c r="B29482" s="13">
        <v>1954</v>
      </c>
      <c r="C29482" s="13">
        <v>22414</v>
      </c>
      <c r="D29482" s="13">
        <v>0</v>
      </c>
    </row>
    <row r="29483" spans="1:4" ht="15.75" hidden="1" customHeight="1">
      <c r="A29483" s="13" t="s">
        <v>432</v>
      </c>
      <c r="B29483" s="13">
        <v>1955</v>
      </c>
      <c r="C29483" s="13">
        <v>22963</v>
      </c>
      <c r="D29483" s="13">
        <v>0</v>
      </c>
    </row>
    <row r="29484" spans="1:4" ht="15.75" hidden="1" customHeight="1">
      <c r="A29484" s="13" t="s">
        <v>432</v>
      </c>
      <c r="B29484" s="13">
        <v>1956</v>
      </c>
      <c r="C29484" s="13">
        <v>23544</v>
      </c>
      <c r="D29484" s="13">
        <v>0</v>
      </c>
    </row>
    <row r="29485" spans="1:4" ht="15.75" hidden="1" customHeight="1">
      <c r="A29485" s="13" t="s">
        <v>432</v>
      </c>
      <c r="B29485" s="13">
        <v>1957</v>
      </c>
      <c r="C29485" s="13">
        <v>24149</v>
      </c>
      <c r="D29485" s="13">
        <v>0</v>
      </c>
    </row>
    <row r="29486" spans="1:4" ht="15.75" hidden="1" customHeight="1">
      <c r="A29486" s="13" t="s">
        <v>432</v>
      </c>
      <c r="B29486" s="13">
        <v>1958</v>
      </c>
      <c r="C29486" s="13">
        <v>24796</v>
      </c>
      <c r="D29486" s="13">
        <v>0</v>
      </c>
    </row>
    <row r="29487" spans="1:4" ht="15.75" hidden="1" customHeight="1">
      <c r="A29487" s="13" t="s">
        <v>432</v>
      </c>
      <c r="B29487" s="13">
        <v>1959</v>
      </c>
      <c r="C29487" s="13">
        <v>25479</v>
      </c>
      <c r="D29487" s="13">
        <v>0</v>
      </c>
    </row>
    <row r="29488" spans="1:4" ht="15.75" hidden="1" customHeight="1">
      <c r="A29488" s="13" t="s">
        <v>432</v>
      </c>
      <c r="B29488" s="13">
        <v>1960</v>
      </c>
      <c r="C29488" s="13">
        <v>26189</v>
      </c>
      <c r="D29488" s="13">
        <v>0</v>
      </c>
    </row>
    <row r="29489" spans="1:4" ht="15.75" hidden="1" customHeight="1">
      <c r="A29489" s="13" t="s">
        <v>432</v>
      </c>
      <c r="B29489" s="13">
        <v>1961</v>
      </c>
      <c r="C29489" s="13">
        <v>26910</v>
      </c>
      <c r="D29489" s="13">
        <v>0</v>
      </c>
    </row>
    <row r="29490" spans="1:4" ht="15.75" hidden="1" customHeight="1">
      <c r="A29490" s="13" t="s">
        <v>432</v>
      </c>
      <c r="B29490" s="13">
        <v>1962</v>
      </c>
      <c r="C29490" s="13">
        <v>27674</v>
      </c>
      <c r="D29490" s="13">
        <v>0</v>
      </c>
    </row>
    <row r="29491" spans="1:4" ht="15.75" hidden="1" customHeight="1">
      <c r="A29491" s="13" t="s">
        <v>432</v>
      </c>
      <c r="B29491" s="13">
        <v>1963</v>
      </c>
      <c r="C29491" s="13">
        <v>28469</v>
      </c>
      <c r="D29491" s="13">
        <v>0</v>
      </c>
    </row>
    <row r="29492" spans="1:4" ht="15.75" hidden="1" customHeight="1">
      <c r="A29492" s="13" t="s">
        <v>432</v>
      </c>
      <c r="B29492" s="13">
        <v>1964</v>
      </c>
      <c r="C29492" s="13">
        <v>29303</v>
      </c>
      <c r="D29492" s="13">
        <v>0</v>
      </c>
    </row>
    <row r="29493" spans="1:4" ht="15.75" hidden="1" customHeight="1">
      <c r="A29493" s="13" t="s">
        <v>432</v>
      </c>
      <c r="B29493" s="13">
        <v>1965</v>
      </c>
      <c r="C29493" s="13">
        <v>30183</v>
      </c>
      <c r="D29493" s="13">
        <v>0</v>
      </c>
    </row>
    <row r="29494" spans="1:4" ht="15.75" hidden="1" customHeight="1">
      <c r="A29494" s="13" t="s">
        <v>432</v>
      </c>
      <c r="B29494" s="13">
        <v>1966</v>
      </c>
      <c r="C29494" s="13">
        <v>31133</v>
      </c>
      <c r="D29494" s="13">
        <v>0</v>
      </c>
    </row>
    <row r="29495" spans="1:4" ht="15.75" hidden="1" customHeight="1">
      <c r="A29495" s="13" t="s">
        <v>432</v>
      </c>
      <c r="B29495" s="13">
        <v>1967</v>
      </c>
      <c r="C29495" s="13">
        <v>32149</v>
      </c>
      <c r="D29495" s="13">
        <v>0</v>
      </c>
    </row>
    <row r="29496" spans="1:4" ht="15.75" hidden="1" customHeight="1">
      <c r="A29496" s="13" t="s">
        <v>432</v>
      </c>
      <c r="B29496" s="13">
        <v>1968</v>
      </c>
      <c r="C29496" s="13">
        <v>33208</v>
      </c>
      <c r="D29496" s="13">
        <v>0</v>
      </c>
    </row>
    <row r="29497" spans="1:4" ht="15.75" hidden="1" customHeight="1">
      <c r="A29497" s="13" t="s">
        <v>432</v>
      </c>
      <c r="B29497" s="13">
        <v>1969</v>
      </c>
      <c r="C29497" s="13">
        <v>34295</v>
      </c>
      <c r="D29497" s="13">
        <v>0</v>
      </c>
    </row>
    <row r="29498" spans="1:4" ht="15.75" hidden="1" customHeight="1">
      <c r="A29498" s="13" t="s">
        <v>432</v>
      </c>
      <c r="B29498" s="13">
        <v>1970</v>
      </c>
      <c r="C29498" s="13">
        <v>35403</v>
      </c>
      <c r="D29498" s="13">
        <v>0</v>
      </c>
    </row>
    <row r="29499" spans="1:4" ht="15.75" hidden="1" customHeight="1">
      <c r="A29499" s="13" t="s">
        <v>432</v>
      </c>
      <c r="B29499" s="13">
        <v>1971</v>
      </c>
      <c r="C29499" s="13">
        <v>36570</v>
      </c>
      <c r="D29499" s="13">
        <v>0</v>
      </c>
    </row>
    <row r="29500" spans="1:4" ht="15.75" hidden="1" customHeight="1">
      <c r="A29500" s="13" t="s">
        <v>432</v>
      </c>
      <c r="B29500" s="13">
        <v>1972</v>
      </c>
      <c r="C29500" s="13">
        <v>37824</v>
      </c>
      <c r="D29500" s="13">
        <v>0</v>
      </c>
    </row>
    <row r="29501" spans="1:4" ht="15.75" hidden="1" customHeight="1">
      <c r="A29501" s="13" t="s">
        <v>432</v>
      </c>
      <c r="B29501" s="13">
        <v>1973</v>
      </c>
      <c r="C29501" s="13">
        <v>39171</v>
      </c>
      <c r="D29501" s="13">
        <v>0</v>
      </c>
    </row>
    <row r="29502" spans="1:4" ht="15.75" hidden="1" customHeight="1">
      <c r="A29502" s="13" t="s">
        <v>432</v>
      </c>
      <c r="B29502" s="13">
        <v>1974</v>
      </c>
      <c r="C29502" s="13">
        <v>40596</v>
      </c>
      <c r="D29502" s="13">
        <v>0</v>
      </c>
    </row>
    <row r="29503" spans="1:4" ht="15.75" hidden="1" customHeight="1">
      <c r="A29503" s="13" t="s">
        <v>432</v>
      </c>
      <c r="B29503" s="13">
        <v>1975</v>
      </c>
      <c r="C29503" s="13">
        <v>42111</v>
      </c>
      <c r="D29503" s="13">
        <v>0</v>
      </c>
    </row>
    <row r="29504" spans="1:4" ht="15.75" hidden="1" customHeight="1">
      <c r="A29504" s="13" t="s">
        <v>432</v>
      </c>
      <c r="B29504" s="13">
        <v>1976</v>
      </c>
      <c r="C29504" s="13">
        <v>43727</v>
      </c>
      <c r="D29504" s="13">
        <v>0</v>
      </c>
    </row>
    <row r="29505" spans="1:4" ht="15.75" hidden="1" customHeight="1">
      <c r="A29505" s="13" t="s">
        <v>432</v>
      </c>
      <c r="B29505" s="13">
        <v>1977</v>
      </c>
      <c r="C29505" s="13">
        <v>45464</v>
      </c>
      <c r="D29505" s="13">
        <v>0</v>
      </c>
    </row>
    <row r="29506" spans="1:4" ht="15.75" hidden="1" customHeight="1">
      <c r="A29506" s="13" t="s">
        <v>432</v>
      </c>
      <c r="B29506" s="13">
        <v>1978</v>
      </c>
      <c r="C29506" s="13">
        <v>47401</v>
      </c>
      <c r="D29506" s="13">
        <v>0</v>
      </c>
    </row>
    <row r="29507" spans="1:4" ht="15.75" hidden="1" customHeight="1">
      <c r="A29507" s="13" t="s">
        <v>432</v>
      </c>
      <c r="B29507" s="13">
        <v>1979</v>
      </c>
      <c r="C29507" s="13">
        <v>49666</v>
      </c>
      <c r="D29507" s="13">
        <v>0</v>
      </c>
    </row>
    <row r="29508" spans="1:4" ht="15.75" hidden="1" customHeight="1">
      <c r="A29508" s="13" t="s">
        <v>432</v>
      </c>
      <c r="B29508" s="13">
        <v>1980</v>
      </c>
      <c r="C29508" s="13">
        <v>52256</v>
      </c>
      <c r="D29508" s="13">
        <v>0</v>
      </c>
    </row>
    <row r="29509" spans="1:4" ht="15.75" hidden="1" customHeight="1">
      <c r="A29509" s="13" t="s">
        <v>432</v>
      </c>
      <c r="B29509" s="13">
        <v>1981</v>
      </c>
      <c r="C29509" s="13">
        <v>55054</v>
      </c>
      <c r="D29509" s="13">
        <v>0</v>
      </c>
    </row>
    <row r="29510" spans="1:4" ht="15.75" hidden="1" customHeight="1">
      <c r="A29510" s="13" t="s">
        <v>432</v>
      </c>
      <c r="B29510" s="13">
        <v>1982</v>
      </c>
      <c r="C29510" s="13">
        <v>58056</v>
      </c>
      <c r="D29510" s="13">
        <v>0</v>
      </c>
    </row>
    <row r="29511" spans="1:4" ht="15.75" hidden="1" customHeight="1">
      <c r="A29511" s="13" t="s">
        <v>432</v>
      </c>
      <c r="B29511" s="13">
        <v>1983</v>
      </c>
      <c r="C29511" s="13">
        <v>61228</v>
      </c>
      <c r="D29511" s="13">
        <v>0</v>
      </c>
    </row>
    <row r="29512" spans="1:4" ht="15.75" hidden="1" customHeight="1">
      <c r="A29512" s="13" t="s">
        <v>432</v>
      </c>
      <c r="B29512" s="13">
        <v>1984</v>
      </c>
      <c r="C29512" s="13">
        <v>64608</v>
      </c>
      <c r="D29512" s="13">
        <v>0</v>
      </c>
    </row>
    <row r="29513" spans="1:4" ht="15.75" hidden="1" customHeight="1">
      <c r="A29513" s="13" t="s">
        <v>432</v>
      </c>
      <c r="B29513" s="13">
        <v>1985</v>
      </c>
      <c r="C29513" s="13">
        <v>68302</v>
      </c>
      <c r="D29513" s="13">
        <v>0</v>
      </c>
    </row>
    <row r="29514" spans="1:4" ht="15.75" hidden="1" customHeight="1">
      <c r="A29514" s="13" t="s">
        <v>432</v>
      </c>
      <c r="B29514" s="13">
        <v>1986</v>
      </c>
      <c r="C29514" s="13">
        <v>72460</v>
      </c>
      <c r="D29514" s="13">
        <v>0</v>
      </c>
    </row>
    <row r="29515" spans="1:4" ht="15.75" hidden="1" customHeight="1">
      <c r="A29515" s="13" t="s">
        <v>432</v>
      </c>
      <c r="B29515" s="13">
        <v>1987</v>
      </c>
      <c r="C29515" s="13">
        <v>77061</v>
      </c>
      <c r="D29515" s="13">
        <v>0</v>
      </c>
    </row>
    <row r="29516" spans="1:4" ht="15.75" hidden="1" customHeight="1">
      <c r="A29516" s="13" t="s">
        <v>432</v>
      </c>
      <c r="B29516" s="13">
        <v>1988</v>
      </c>
      <c r="C29516" s="13">
        <v>81993</v>
      </c>
      <c r="D29516" s="13">
        <v>0</v>
      </c>
    </row>
    <row r="29517" spans="1:4" ht="15.75" hidden="1" customHeight="1">
      <c r="A29517" s="13" t="s">
        <v>432</v>
      </c>
      <c r="B29517" s="13">
        <v>1989</v>
      </c>
      <c r="C29517" s="13">
        <v>87202</v>
      </c>
      <c r="D29517" s="13">
        <v>0</v>
      </c>
    </row>
    <row r="29518" spans="1:4" ht="15.75" hidden="1" customHeight="1">
      <c r="A29518" s="13" t="s">
        <v>432</v>
      </c>
      <c r="B29518" s="13">
        <v>1990</v>
      </c>
      <c r="C29518" s="13">
        <v>92670</v>
      </c>
      <c r="D29518" s="13">
        <v>6.7000000000000004E-2</v>
      </c>
    </row>
    <row r="29519" spans="1:4" ht="15.75" hidden="1" customHeight="1">
      <c r="A29519" s="13" t="s">
        <v>432</v>
      </c>
      <c r="B29519" s="13">
        <v>1991</v>
      </c>
      <c r="C29519" s="13">
        <v>98452</v>
      </c>
      <c r="D29519" s="13">
        <v>7.5999999999999998E-2</v>
      </c>
    </row>
    <row r="29520" spans="1:4" ht="15.75" hidden="1" customHeight="1">
      <c r="A29520" s="13" t="s">
        <v>432</v>
      </c>
      <c r="B29520" s="13">
        <v>1992</v>
      </c>
      <c r="C29520" s="13">
        <v>104569</v>
      </c>
      <c r="D29520" s="13">
        <v>8.1000000000000003E-2</v>
      </c>
    </row>
    <row r="29521" spans="1:4" ht="15.75" hidden="1" customHeight="1">
      <c r="A29521" s="13" t="s">
        <v>432</v>
      </c>
      <c r="B29521" s="13">
        <v>1993</v>
      </c>
      <c r="C29521" s="13">
        <v>111059</v>
      </c>
      <c r="D29521" s="13">
        <v>9.0999999999999998E-2</v>
      </c>
    </row>
    <row r="29522" spans="1:4" ht="15.75" hidden="1" customHeight="1">
      <c r="A29522" s="13" t="s">
        <v>432</v>
      </c>
      <c r="B29522" s="13">
        <v>1994</v>
      </c>
      <c r="C29522" s="13">
        <v>117871</v>
      </c>
      <c r="D29522" s="13">
        <v>0.1</v>
      </c>
    </row>
    <row r="29523" spans="1:4" ht="15.75" hidden="1" customHeight="1">
      <c r="A29523" s="13" t="s">
        <v>432</v>
      </c>
      <c r="B29523" s="13">
        <v>1995</v>
      </c>
      <c r="C29523" s="13">
        <v>124957</v>
      </c>
      <c r="D29523" s="13">
        <v>0.11</v>
      </c>
    </row>
    <row r="29524" spans="1:4" ht="15.75" hidden="1" customHeight="1">
      <c r="A29524" s="13" t="s">
        <v>432</v>
      </c>
      <c r="B29524" s="13">
        <v>1996</v>
      </c>
      <c r="C29524" s="13">
        <v>132206</v>
      </c>
      <c r="D29524" s="13">
        <v>0.11799999999999999</v>
      </c>
    </row>
    <row r="29525" spans="1:4" ht="15.75" hidden="1" customHeight="1">
      <c r="A29525" s="13" t="s">
        <v>432</v>
      </c>
      <c r="B29525" s="13">
        <v>1997</v>
      </c>
      <c r="C29525" s="13">
        <v>139330</v>
      </c>
      <c r="D29525" s="13">
        <v>0.124</v>
      </c>
    </row>
    <row r="29526" spans="1:4" ht="15.75" hidden="1" customHeight="1">
      <c r="A29526" s="13" t="s">
        <v>432</v>
      </c>
      <c r="B29526" s="13">
        <v>1998</v>
      </c>
      <c r="C29526" s="13">
        <v>146091</v>
      </c>
      <c r="D29526" s="13">
        <v>0.122</v>
      </c>
    </row>
    <row r="29527" spans="1:4" ht="15.75" hidden="1" customHeight="1">
      <c r="A29527" s="13" t="s">
        <v>432</v>
      </c>
      <c r="B29527" s="13">
        <v>1999</v>
      </c>
      <c r="C29527" s="13">
        <v>152655</v>
      </c>
      <c r="D29527" s="13">
        <v>0.15</v>
      </c>
    </row>
    <row r="29528" spans="1:4" ht="15.75" hidden="1" customHeight="1">
      <c r="A29528" s="13" t="s">
        <v>432</v>
      </c>
      <c r="B29528" s="13">
        <v>2000</v>
      </c>
      <c r="C29528" s="13">
        <v>159225</v>
      </c>
      <c r="D29528" s="13">
        <v>0.16400000000000001</v>
      </c>
    </row>
    <row r="29529" spans="1:4" ht="15.75" hidden="1" customHeight="1">
      <c r="A29529" s="13" t="s">
        <v>432</v>
      </c>
      <c r="B29529" s="13">
        <v>2001</v>
      </c>
      <c r="C29529" s="13">
        <v>165722</v>
      </c>
      <c r="D29529" s="13">
        <v>0.17199999999999999</v>
      </c>
    </row>
    <row r="29530" spans="1:4" ht="15.75" hidden="1" customHeight="1">
      <c r="A29530" s="13" t="s">
        <v>432</v>
      </c>
      <c r="B29530" s="13">
        <v>2002</v>
      </c>
      <c r="C29530" s="13">
        <v>172184</v>
      </c>
      <c r="D29530" s="13">
        <v>0.187</v>
      </c>
    </row>
    <row r="29531" spans="1:4" ht="15.75" hidden="1" customHeight="1">
      <c r="A29531" s="13" t="s">
        <v>432</v>
      </c>
      <c r="B29531" s="13">
        <v>2003</v>
      </c>
      <c r="C29531" s="13">
        <v>178821</v>
      </c>
      <c r="D29531" s="13">
        <v>0.191</v>
      </c>
    </row>
    <row r="29532" spans="1:4" ht="15.75" hidden="1" customHeight="1">
      <c r="A29532" s="13" t="s">
        <v>432</v>
      </c>
      <c r="B29532" s="13">
        <v>2004</v>
      </c>
      <c r="C29532" s="13">
        <v>183761</v>
      </c>
      <c r="D29532" s="13">
        <v>0.21</v>
      </c>
    </row>
    <row r="29533" spans="1:4" ht="15.75" hidden="1" customHeight="1">
      <c r="A29533" s="13" t="s">
        <v>432</v>
      </c>
      <c r="B29533" s="13">
        <v>2005</v>
      </c>
      <c r="C29533" s="13">
        <v>187154</v>
      </c>
      <c r="D29533" s="13">
        <v>0.22500000000000001</v>
      </c>
    </row>
    <row r="29534" spans="1:4" ht="15.75" hidden="1" customHeight="1">
      <c r="A29534" s="13" t="s">
        <v>432</v>
      </c>
      <c r="B29534" s="13">
        <v>2006</v>
      </c>
      <c r="C29534" s="13">
        <v>190921</v>
      </c>
      <c r="D29534" s="13">
        <v>0.24399999999999999</v>
      </c>
    </row>
    <row r="29535" spans="1:4" ht="15.75" hidden="1" customHeight="1">
      <c r="A29535" s="13" t="s">
        <v>432</v>
      </c>
      <c r="B29535" s="13">
        <v>2007</v>
      </c>
      <c r="C29535" s="13">
        <v>195620</v>
      </c>
      <c r="D29535" s="13">
        <v>0.25600000000000001</v>
      </c>
    </row>
    <row r="29536" spans="1:4" ht="15.75" hidden="1" customHeight="1">
      <c r="A29536" s="13" t="s">
        <v>432</v>
      </c>
      <c r="B29536" s="13">
        <v>2008</v>
      </c>
      <c r="C29536" s="13">
        <v>201002</v>
      </c>
      <c r="D29536" s="13">
        <v>0.28899999999999998</v>
      </c>
    </row>
    <row r="29537" spans="1:4" ht="15.75" hidden="1" customHeight="1">
      <c r="A29537" s="13" t="s">
        <v>432</v>
      </c>
      <c r="B29537" s="13">
        <v>2009</v>
      </c>
      <c r="C29537" s="13">
        <v>206350</v>
      </c>
      <c r="D29537" s="13">
        <v>0.29399999999999998</v>
      </c>
    </row>
    <row r="29538" spans="1:4" ht="15.75" hidden="1" customHeight="1">
      <c r="A29538" s="13" t="s">
        <v>432</v>
      </c>
      <c r="B29538" s="13">
        <v>2010</v>
      </c>
      <c r="C29538" s="13">
        <v>211794</v>
      </c>
      <c r="D29538" s="13">
        <v>0.29899999999999999</v>
      </c>
    </row>
    <row r="29539" spans="1:4" ht="15.75" hidden="1" customHeight="1">
      <c r="A29539" s="13" t="s">
        <v>432</v>
      </c>
      <c r="B29539" s="13">
        <v>2011</v>
      </c>
      <c r="C29539" s="13">
        <v>217393</v>
      </c>
      <c r="D29539" s="13">
        <v>0.29899999999999999</v>
      </c>
    </row>
    <row r="29540" spans="1:4" ht="15.75" hidden="1" customHeight="1">
      <c r="A29540" s="13" t="s">
        <v>432</v>
      </c>
      <c r="B29540" s="13">
        <v>2012</v>
      </c>
      <c r="C29540" s="13">
        <v>223586</v>
      </c>
      <c r="D29540" s="13">
        <v>0.29599999999999999</v>
      </c>
    </row>
    <row r="29541" spans="1:4" ht="15.75" hidden="1" customHeight="1">
      <c r="A29541" s="13" t="s">
        <v>432</v>
      </c>
      <c r="B29541" s="13">
        <v>2013</v>
      </c>
      <c r="C29541" s="13">
        <v>230990</v>
      </c>
      <c r="D29541" s="13">
        <v>0.29099999999999998</v>
      </c>
    </row>
    <row r="29542" spans="1:4" ht="15.75" hidden="1" customHeight="1">
      <c r="A29542" s="13" t="s">
        <v>432</v>
      </c>
      <c r="B29542" s="13">
        <v>2014</v>
      </c>
      <c r="C29542" s="13">
        <v>239717</v>
      </c>
      <c r="D29542" s="13">
        <v>0.28899999999999998</v>
      </c>
    </row>
    <row r="29543" spans="1:4" ht="15.75" hidden="1" customHeight="1">
      <c r="A29543" s="13" t="s">
        <v>432</v>
      </c>
      <c r="B29543" s="13">
        <v>2015</v>
      </c>
      <c r="C29543" s="13">
        <v>249555</v>
      </c>
      <c r="D29543" s="13">
        <v>0.29399999999999998</v>
      </c>
    </row>
    <row r="29544" spans="1:4" ht="15.75" hidden="1" customHeight="1">
      <c r="A29544" s="13" t="s">
        <v>432</v>
      </c>
      <c r="B29544" s="13">
        <v>2016</v>
      </c>
      <c r="C29544" s="13">
        <v>260296</v>
      </c>
      <c r="D29544" s="13">
        <v>0.30099999999999999</v>
      </c>
    </row>
    <row r="29545" spans="1:4" ht="15.75" hidden="1" customHeight="1">
      <c r="A29545" s="13" t="s">
        <v>432</v>
      </c>
      <c r="B29545" s="13">
        <v>2017</v>
      </c>
      <c r="C29545" s="13">
        <v>271576</v>
      </c>
      <c r="D29545" s="13">
        <v>0.29699999999999999</v>
      </c>
    </row>
    <row r="29546" spans="1:4" ht="15.75" hidden="1" customHeight="1">
      <c r="A29546" s="13" t="s">
        <v>432</v>
      </c>
      <c r="B29546" s="13">
        <v>2018</v>
      </c>
      <c r="C29546" s="13">
        <v>282968</v>
      </c>
      <c r="D29546" s="13">
        <v>0.29499999999999998</v>
      </c>
    </row>
    <row r="29547" spans="1:4" ht="15.75" hidden="1" customHeight="1">
      <c r="A29547" s="13" t="s">
        <v>432</v>
      </c>
      <c r="B29547" s="13">
        <v>2019</v>
      </c>
      <c r="C29547" s="13">
        <v>294502</v>
      </c>
      <c r="D29547" s="13">
        <v>0.30199999999999999</v>
      </c>
    </row>
    <row r="29548" spans="1:4" ht="15.75" hidden="1" customHeight="1">
      <c r="A29548" s="13" t="s">
        <v>432</v>
      </c>
      <c r="B29548" s="13">
        <v>2020</v>
      </c>
      <c r="C29548" s="13">
        <v>305591</v>
      </c>
      <c r="D29548" s="13">
        <v>0.27300000000000002</v>
      </c>
    </row>
    <row r="29549" spans="1:4" ht="15.75" hidden="1" customHeight="1">
      <c r="A29549" s="13" t="s">
        <v>432</v>
      </c>
      <c r="B29549" s="13">
        <v>2021</v>
      </c>
      <c r="C29549" s="13">
        <v>316022</v>
      </c>
      <c r="D29549" s="13">
        <v>0.27300000000000002</v>
      </c>
    </row>
    <row r="29550" spans="1:4" ht="15.75" hidden="1" customHeight="1">
      <c r="A29550" s="13" t="s">
        <v>57</v>
      </c>
      <c r="B29550" s="13">
        <v>1850</v>
      </c>
      <c r="C29550" s="13">
        <v>7688866</v>
      </c>
    </row>
    <row r="29551" spans="1:4" ht="15.75" hidden="1" customHeight="1">
      <c r="A29551" s="13" t="s">
        <v>57</v>
      </c>
      <c r="B29551" s="13">
        <v>1851</v>
      </c>
      <c r="C29551" s="13">
        <v>7776783</v>
      </c>
    </row>
    <row r="29552" spans="1:4" ht="15.75" hidden="1" customHeight="1">
      <c r="A29552" s="13" t="s">
        <v>57</v>
      </c>
      <c r="B29552" s="13">
        <v>1852</v>
      </c>
      <c r="C29552" s="13">
        <v>7874465</v>
      </c>
    </row>
    <row r="29553" spans="1:3" ht="15.75" hidden="1" customHeight="1">
      <c r="A29553" s="13" t="s">
        <v>57</v>
      </c>
      <c r="B29553" s="13">
        <v>1853</v>
      </c>
      <c r="C29553" s="13">
        <v>7982109</v>
      </c>
    </row>
    <row r="29554" spans="1:3" ht="15.75" hidden="1" customHeight="1">
      <c r="A29554" s="13" t="s">
        <v>57</v>
      </c>
      <c r="B29554" s="13">
        <v>1854</v>
      </c>
      <c r="C29554" s="13">
        <v>8091222</v>
      </c>
    </row>
    <row r="29555" spans="1:3" ht="15.75" hidden="1" customHeight="1">
      <c r="A29555" s="13" t="s">
        <v>57</v>
      </c>
      <c r="B29555" s="13">
        <v>1855</v>
      </c>
      <c r="C29555" s="13">
        <v>8201826</v>
      </c>
    </row>
    <row r="29556" spans="1:3" ht="15.75" hidden="1" customHeight="1">
      <c r="A29556" s="13" t="s">
        <v>57</v>
      </c>
      <c r="B29556" s="13">
        <v>1856</v>
      </c>
      <c r="C29556" s="13">
        <v>8313940</v>
      </c>
    </row>
    <row r="29557" spans="1:3" ht="15.75" hidden="1" customHeight="1">
      <c r="A29557" s="13" t="s">
        <v>57</v>
      </c>
      <c r="B29557" s="13">
        <v>1857</v>
      </c>
      <c r="C29557" s="13">
        <v>8427584</v>
      </c>
    </row>
    <row r="29558" spans="1:3" ht="15.75" hidden="1" customHeight="1">
      <c r="A29558" s="13" t="s">
        <v>57</v>
      </c>
      <c r="B29558" s="13">
        <v>1858</v>
      </c>
      <c r="C29558" s="13">
        <v>8542780</v>
      </c>
    </row>
    <row r="29559" spans="1:3" ht="15.75" hidden="1" customHeight="1">
      <c r="A29559" s="13" t="s">
        <v>57</v>
      </c>
      <c r="B29559" s="13">
        <v>1859</v>
      </c>
      <c r="C29559" s="13">
        <v>8642606</v>
      </c>
    </row>
    <row r="29560" spans="1:3" ht="15.75" hidden="1" customHeight="1">
      <c r="A29560" s="13" t="s">
        <v>57</v>
      </c>
      <c r="B29560" s="13">
        <v>1860</v>
      </c>
      <c r="C29560" s="13">
        <v>8726791</v>
      </c>
    </row>
    <row r="29561" spans="1:3" ht="15.75" hidden="1" customHeight="1">
      <c r="A29561" s="13" t="s">
        <v>57</v>
      </c>
      <c r="B29561" s="13">
        <v>1861</v>
      </c>
      <c r="C29561" s="13">
        <v>8795060</v>
      </c>
    </row>
    <row r="29562" spans="1:3" ht="15.75" hidden="1" customHeight="1">
      <c r="A29562" s="13" t="s">
        <v>57</v>
      </c>
      <c r="B29562" s="13">
        <v>1862</v>
      </c>
      <c r="C29562" s="13">
        <v>8847135</v>
      </c>
    </row>
    <row r="29563" spans="1:3" ht="15.75" hidden="1" customHeight="1">
      <c r="A29563" s="13" t="s">
        <v>57</v>
      </c>
      <c r="B29563" s="13">
        <v>1863</v>
      </c>
      <c r="C29563" s="13">
        <v>8882733</v>
      </c>
    </row>
    <row r="29564" spans="1:3" ht="15.75" hidden="1" customHeight="1">
      <c r="A29564" s="13" t="s">
        <v>57</v>
      </c>
      <c r="B29564" s="13">
        <v>1864</v>
      </c>
      <c r="C29564" s="13">
        <v>8918473</v>
      </c>
    </row>
    <row r="29565" spans="1:3" ht="15.75" hidden="1" customHeight="1">
      <c r="A29565" s="13" t="s">
        <v>57</v>
      </c>
      <c r="B29565" s="13">
        <v>1865</v>
      </c>
      <c r="C29565" s="13">
        <v>8954355</v>
      </c>
    </row>
    <row r="29566" spans="1:3" ht="15.75" hidden="1" customHeight="1">
      <c r="A29566" s="13" t="s">
        <v>57</v>
      </c>
      <c r="B29566" s="13">
        <v>1866</v>
      </c>
      <c r="C29566" s="13">
        <v>8990379</v>
      </c>
    </row>
    <row r="29567" spans="1:3" ht="15.75" hidden="1" customHeight="1">
      <c r="A29567" s="13" t="s">
        <v>57</v>
      </c>
      <c r="B29567" s="13">
        <v>1867</v>
      </c>
      <c r="C29567" s="13">
        <v>9026546</v>
      </c>
    </row>
    <row r="29568" spans="1:3" ht="15.75" hidden="1" customHeight="1">
      <c r="A29568" s="13" t="s">
        <v>57</v>
      </c>
      <c r="B29568" s="13">
        <v>1868</v>
      </c>
      <c r="C29568" s="13">
        <v>9062857</v>
      </c>
    </row>
    <row r="29569" spans="1:3" ht="15.75" hidden="1" customHeight="1">
      <c r="A29569" s="13" t="s">
        <v>57</v>
      </c>
      <c r="B29569" s="13">
        <v>1869</v>
      </c>
      <c r="C29569" s="13">
        <v>9113273</v>
      </c>
    </row>
    <row r="29570" spans="1:3" ht="15.75" hidden="1" customHeight="1">
      <c r="A29570" s="13" t="s">
        <v>57</v>
      </c>
      <c r="B29570" s="13">
        <v>1870</v>
      </c>
      <c r="C29570" s="13">
        <v>9178007</v>
      </c>
    </row>
    <row r="29571" spans="1:3" ht="15.75" hidden="1" customHeight="1">
      <c r="A29571" s="13" t="s">
        <v>57</v>
      </c>
      <c r="B29571" s="13">
        <v>1871</v>
      </c>
      <c r="C29571" s="13">
        <v>9257275</v>
      </c>
    </row>
    <row r="29572" spans="1:3" ht="15.75" hidden="1" customHeight="1">
      <c r="A29572" s="13" t="s">
        <v>57</v>
      </c>
      <c r="B29572" s="13">
        <v>1872</v>
      </c>
      <c r="C29572" s="13">
        <v>9351295</v>
      </c>
    </row>
    <row r="29573" spans="1:3" ht="15.75" hidden="1" customHeight="1">
      <c r="A29573" s="13" t="s">
        <v>57</v>
      </c>
      <c r="B29573" s="13">
        <v>1873</v>
      </c>
      <c r="C29573" s="13">
        <v>9460289</v>
      </c>
    </row>
    <row r="29574" spans="1:3" ht="15.75" hidden="1" customHeight="1">
      <c r="A29574" s="13" t="s">
        <v>57</v>
      </c>
      <c r="B29574" s="13">
        <v>1874</v>
      </c>
      <c r="C29574" s="13">
        <v>9570550</v>
      </c>
    </row>
    <row r="29575" spans="1:3" ht="15.75" hidden="1" customHeight="1">
      <c r="A29575" s="13" t="s">
        <v>57</v>
      </c>
      <c r="B29575" s="13">
        <v>1875</v>
      </c>
      <c r="C29575" s="13">
        <v>9682095</v>
      </c>
    </row>
    <row r="29576" spans="1:3" ht="15.75" hidden="1" customHeight="1">
      <c r="A29576" s="13" t="s">
        <v>57</v>
      </c>
      <c r="B29576" s="13">
        <v>1876</v>
      </c>
      <c r="C29576" s="13">
        <v>9794939</v>
      </c>
    </row>
    <row r="29577" spans="1:3" ht="15.75" hidden="1" customHeight="1">
      <c r="A29577" s="13" t="s">
        <v>57</v>
      </c>
      <c r="B29577" s="13">
        <v>1877</v>
      </c>
      <c r="C29577" s="13">
        <v>9909095</v>
      </c>
    </row>
    <row r="29578" spans="1:3" ht="15.75" hidden="1" customHeight="1">
      <c r="A29578" s="13" t="s">
        <v>57</v>
      </c>
      <c r="B29578" s="13">
        <v>1878</v>
      </c>
      <c r="C29578" s="13">
        <v>10024579</v>
      </c>
    </row>
    <row r="29579" spans="1:3" ht="15.75" hidden="1" customHeight="1">
      <c r="A29579" s="13" t="s">
        <v>57</v>
      </c>
      <c r="B29579" s="13">
        <v>1879</v>
      </c>
      <c r="C29579" s="13">
        <v>10141389</v>
      </c>
    </row>
    <row r="29580" spans="1:3" ht="15.75" hidden="1" customHeight="1">
      <c r="A29580" s="13" t="s">
        <v>57</v>
      </c>
      <c r="B29580" s="13">
        <v>1880</v>
      </c>
      <c r="C29580" s="13">
        <v>10259540</v>
      </c>
    </row>
    <row r="29581" spans="1:3" ht="15.75" hidden="1" customHeight="1">
      <c r="A29581" s="13" t="s">
        <v>57</v>
      </c>
      <c r="B29581" s="13">
        <v>1881</v>
      </c>
      <c r="C29581" s="13">
        <v>10379046</v>
      </c>
    </row>
    <row r="29582" spans="1:3" ht="15.75" hidden="1" customHeight="1">
      <c r="A29582" s="13" t="s">
        <v>57</v>
      </c>
      <c r="B29582" s="13">
        <v>1882</v>
      </c>
      <c r="C29582" s="13">
        <v>10499924</v>
      </c>
    </row>
    <row r="29583" spans="1:3" ht="15.75" hidden="1" customHeight="1">
      <c r="A29583" s="13" t="s">
        <v>57</v>
      </c>
      <c r="B29583" s="13">
        <v>1883</v>
      </c>
      <c r="C29583" s="13">
        <v>10622190</v>
      </c>
    </row>
    <row r="29584" spans="1:3" ht="15.75" hidden="1" customHeight="1">
      <c r="A29584" s="13" t="s">
        <v>57</v>
      </c>
      <c r="B29584" s="13">
        <v>1884</v>
      </c>
      <c r="C29584" s="13">
        <v>10745876</v>
      </c>
    </row>
    <row r="29585" spans="1:4" ht="15.75" hidden="1" customHeight="1">
      <c r="A29585" s="13" t="s">
        <v>57</v>
      </c>
      <c r="B29585" s="13">
        <v>1885</v>
      </c>
      <c r="C29585" s="13">
        <v>10871001</v>
      </c>
    </row>
    <row r="29586" spans="1:4" ht="15.75" hidden="1" customHeight="1">
      <c r="A29586" s="13" t="s">
        <v>57</v>
      </c>
      <c r="B29586" s="13">
        <v>1886</v>
      </c>
      <c r="C29586" s="13">
        <v>10997580</v>
      </c>
    </row>
    <row r="29587" spans="1:4" ht="15.75" hidden="1" customHeight="1">
      <c r="A29587" s="13" t="s">
        <v>57</v>
      </c>
      <c r="B29587" s="13">
        <v>1887</v>
      </c>
      <c r="C29587" s="13">
        <v>11125631</v>
      </c>
    </row>
    <row r="29588" spans="1:4" ht="15.75" hidden="1" customHeight="1">
      <c r="A29588" s="13" t="s">
        <v>57</v>
      </c>
      <c r="B29588" s="13">
        <v>1888</v>
      </c>
      <c r="C29588" s="13">
        <v>11255171</v>
      </c>
    </row>
    <row r="29589" spans="1:4" ht="15.75" hidden="1" customHeight="1">
      <c r="A29589" s="13" t="s">
        <v>57</v>
      </c>
      <c r="B29589" s="13">
        <v>1889</v>
      </c>
      <c r="C29589" s="13">
        <v>11392794</v>
      </c>
    </row>
    <row r="29590" spans="1:4" ht="15.75" hidden="1" customHeight="1">
      <c r="A29590" s="13" t="s">
        <v>57</v>
      </c>
      <c r="B29590" s="13">
        <v>1890</v>
      </c>
      <c r="C29590" s="13">
        <v>11538689</v>
      </c>
    </row>
    <row r="29591" spans="1:4" ht="15.75" hidden="1" customHeight="1">
      <c r="A29591" s="13" t="s">
        <v>57</v>
      </c>
      <c r="B29591" s="13">
        <v>1891</v>
      </c>
      <c r="C29591" s="13">
        <v>11693044</v>
      </c>
      <c r="D29591" s="13">
        <v>0.52</v>
      </c>
    </row>
    <row r="29592" spans="1:4" ht="15.75" hidden="1" customHeight="1">
      <c r="A29592" s="13" t="s">
        <v>57</v>
      </c>
      <c r="B29592" s="13">
        <v>1892</v>
      </c>
      <c r="C29592" s="13">
        <v>11856053</v>
      </c>
      <c r="D29592" s="13">
        <v>0.57899999999999996</v>
      </c>
    </row>
    <row r="29593" spans="1:4" ht="15.75" hidden="1" customHeight="1">
      <c r="A29593" s="13" t="s">
        <v>57</v>
      </c>
      <c r="B29593" s="13">
        <v>1893</v>
      </c>
      <c r="C29593" s="13">
        <v>12027914</v>
      </c>
      <c r="D29593" s="13">
        <v>0.53100000000000003</v>
      </c>
    </row>
    <row r="29594" spans="1:4" ht="15.75" hidden="1" customHeight="1">
      <c r="A29594" s="13" t="s">
        <v>57</v>
      </c>
      <c r="B29594" s="13">
        <v>1894</v>
      </c>
      <c r="C29594" s="13">
        <v>12202263</v>
      </c>
      <c r="D29594" s="13">
        <v>0.53900000000000003</v>
      </c>
    </row>
    <row r="29595" spans="1:4" ht="15.75" hidden="1" customHeight="1">
      <c r="A29595" s="13" t="s">
        <v>57</v>
      </c>
      <c r="B29595" s="13">
        <v>1895</v>
      </c>
      <c r="C29595" s="13">
        <v>12379137</v>
      </c>
      <c r="D29595" s="13">
        <v>0.495</v>
      </c>
    </row>
    <row r="29596" spans="1:4" ht="15.75" hidden="1" customHeight="1">
      <c r="A29596" s="13" t="s">
        <v>57</v>
      </c>
      <c r="B29596" s="13">
        <v>1896</v>
      </c>
      <c r="C29596" s="13">
        <v>12558572</v>
      </c>
      <c r="D29596" s="13">
        <v>0.57899999999999996</v>
      </c>
    </row>
    <row r="29597" spans="1:4" ht="15.75" hidden="1" customHeight="1">
      <c r="A29597" s="13" t="s">
        <v>57</v>
      </c>
      <c r="B29597" s="13">
        <v>1897</v>
      </c>
      <c r="C29597" s="13">
        <v>12740605</v>
      </c>
      <c r="D29597" s="13">
        <v>0.68899999999999995</v>
      </c>
    </row>
    <row r="29598" spans="1:4" ht="15.75" hidden="1" customHeight="1">
      <c r="A29598" s="13" t="s">
        <v>57</v>
      </c>
      <c r="B29598" s="13">
        <v>1898</v>
      </c>
      <c r="C29598" s="13">
        <v>12925274</v>
      </c>
      <c r="D29598" s="13">
        <v>0.73599999999999999</v>
      </c>
    </row>
    <row r="29599" spans="1:4" ht="15.75" hidden="1" customHeight="1">
      <c r="A29599" s="13" t="s">
        <v>57</v>
      </c>
      <c r="B29599" s="13">
        <v>1899</v>
      </c>
      <c r="C29599" s="13">
        <v>13098862</v>
      </c>
      <c r="D29599" s="13">
        <v>0.755</v>
      </c>
    </row>
    <row r="29600" spans="1:4" ht="15.75" hidden="1" customHeight="1">
      <c r="A29600" s="13" t="s">
        <v>57</v>
      </c>
      <c r="B29600" s="13">
        <v>1900</v>
      </c>
      <c r="C29600" s="13">
        <v>13261087</v>
      </c>
      <c r="D29600" s="13">
        <v>1</v>
      </c>
    </row>
    <row r="29601" spans="1:4" ht="15.75" hidden="1" customHeight="1">
      <c r="A29601" s="13" t="s">
        <v>57</v>
      </c>
      <c r="B29601" s="13">
        <v>1901</v>
      </c>
      <c r="C29601" s="13">
        <v>13411660</v>
      </c>
      <c r="D29601" s="13">
        <v>1.3120000000000001</v>
      </c>
    </row>
    <row r="29602" spans="1:4" ht="15.75" hidden="1" customHeight="1">
      <c r="A29602" s="13" t="s">
        <v>57</v>
      </c>
      <c r="B29602" s="13">
        <v>1902</v>
      </c>
      <c r="C29602" s="13">
        <v>13550290</v>
      </c>
      <c r="D29602" s="13">
        <v>1.425</v>
      </c>
    </row>
    <row r="29603" spans="1:4" ht="15.75" hidden="1" customHeight="1">
      <c r="A29603" s="13" t="s">
        <v>57</v>
      </c>
      <c r="B29603" s="13">
        <v>1903</v>
      </c>
      <c r="C29603" s="13">
        <v>13676676</v>
      </c>
      <c r="D29603" s="13">
        <v>1.5569999999999999</v>
      </c>
    </row>
    <row r="29604" spans="1:4" ht="15.75" hidden="1" customHeight="1">
      <c r="A29604" s="13" t="s">
        <v>57</v>
      </c>
      <c r="B29604" s="13">
        <v>1904</v>
      </c>
      <c r="C29604" s="13">
        <v>13804239</v>
      </c>
      <c r="D29604" s="13">
        <v>1.718</v>
      </c>
    </row>
    <row r="29605" spans="1:4" ht="15.75" hidden="1" customHeight="1">
      <c r="A29605" s="13" t="s">
        <v>57</v>
      </c>
      <c r="B29605" s="13">
        <v>1905</v>
      </c>
      <c r="C29605" s="13">
        <v>13932988</v>
      </c>
      <c r="D29605" s="13">
        <v>1.7070000000000001</v>
      </c>
    </row>
    <row r="29606" spans="1:4" ht="15.75" hidden="1" customHeight="1">
      <c r="A29606" s="13" t="s">
        <v>57</v>
      </c>
      <c r="B29606" s="13">
        <v>1906</v>
      </c>
      <c r="C29606" s="13">
        <v>14062935</v>
      </c>
      <c r="D29606" s="13">
        <v>1.92</v>
      </c>
    </row>
    <row r="29607" spans="1:4" ht="15.75" hidden="1" customHeight="1">
      <c r="A29607" s="13" t="s">
        <v>57</v>
      </c>
      <c r="B29607" s="13">
        <v>1907</v>
      </c>
      <c r="C29607" s="13">
        <v>14194091</v>
      </c>
      <c r="D29607" s="13">
        <v>2.2639999999999998</v>
      </c>
    </row>
    <row r="29608" spans="1:4" ht="15.75" hidden="1" customHeight="1">
      <c r="A29608" s="13" t="s">
        <v>57</v>
      </c>
      <c r="B29608" s="13">
        <v>1908</v>
      </c>
      <c r="C29608" s="13">
        <v>14326467</v>
      </c>
      <c r="D29608" s="13">
        <v>3.77</v>
      </c>
    </row>
    <row r="29609" spans="1:4" ht="15.75" hidden="1" customHeight="1">
      <c r="A29609" s="13" t="s">
        <v>57</v>
      </c>
      <c r="B29609" s="13">
        <v>1909</v>
      </c>
      <c r="C29609" s="13">
        <v>14429522</v>
      </c>
      <c r="D29609" s="13">
        <v>3.6930000000000001</v>
      </c>
    </row>
    <row r="29610" spans="1:4" ht="15.75" hidden="1" customHeight="1">
      <c r="A29610" s="13" t="s">
        <v>57</v>
      </c>
      <c r="B29610" s="13">
        <v>1910</v>
      </c>
      <c r="C29610" s="13">
        <v>14503032</v>
      </c>
      <c r="D29610" s="13">
        <v>4.1550000000000002</v>
      </c>
    </row>
    <row r="29611" spans="1:4" ht="15.75" hidden="1" customHeight="1">
      <c r="A29611" s="13" t="s">
        <v>57</v>
      </c>
      <c r="B29611" s="13">
        <v>1911</v>
      </c>
      <c r="C29611" s="13">
        <v>14546769</v>
      </c>
      <c r="D29611" s="13">
        <v>8.4019999999999992</v>
      </c>
    </row>
    <row r="29612" spans="1:4" ht="15.75" hidden="1" customHeight="1">
      <c r="A29612" s="13" t="s">
        <v>57</v>
      </c>
      <c r="B29612" s="13">
        <v>1912</v>
      </c>
      <c r="C29612" s="13">
        <v>14560504</v>
      </c>
      <c r="D29612" s="13">
        <v>8.6319999999999997</v>
      </c>
    </row>
    <row r="29613" spans="1:4" ht="15.75" hidden="1" customHeight="1">
      <c r="A29613" s="13" t="s">
        <v>57</v>
      </c>
      <c r="B29613" s="13">
        <v>1913</v>
      </c>
      <c r="C29613" s="13">
        <v>14544007</v>
      </c>
      <c r="D29613" s="13">
        <v>11.743</v>
      </c>
    </row>
    <row r="29614" spans="1:4" ht="15.75" hidden="1" customHeight="1">
      <c r="A29614" s="13" t="s">
        <v>57</v>
      </c>
      <c r="B29614" s="13">
        <v>1914</v>
      </c>
      <c r="C29614" s="13">
        <v>14527526</v>
      </c>
      <c r="D29614" s="13">
        <v>10.141999999999999</v>
      </c>
    </row>
    <row r="29615" spans="1:4" ht="15.75" hidden="1" customHeight="1">
      <c r="A29615" s="13" t="s">
        <v>57</v>
      </c>
      <c r="B29615" s="13">
        <v>1915</v>
      </c>
      <c r="C29615" s="13">
        <v>14511060</v>
      </c>
      <c r="D29615" s="13">
        <v>14.315</v>
      </c>
    </row>
    <row r="29616" spans="1:4" ht="15.75" hidden="1" customHeight="1">
      <c r="A29616" s="13" t="s">
        <v>57</v>
      </c>
      <c r="B29616" s="13">
        <v>1916</v>
      </c>
      <c r="C29616" s="13">
        <v>14494609</v>
      </c>
      <c r="D29616" s="13">
        <v>17.184000000000001</v>
      </c>
    </row>
    <row r="29617" spans="1:4" ht="15.75" hidden="1" customHeight="1">
      <c r="A29617" s="13" t="s">
        <v>57</v>
      </c>
      <c r="B29617" s="13">
        <v>1917</v>
      </c>
      <c r="C29617" s="13">
        <v>14478175</v>
      </c>
      <c r="D29617" s="13">
        <v>26.132000000000001</v>
      </c>
    </row>
    <row r="29618" spans="1:4" ht="15.75" hidden="1" customHeight="1">
      <c r="A29618" s="13" t="s">
        <v>57</v>
      </c>
      <c r="B29618" s="13">
        <v>1918</v>
      </c>
      <c r="C29618" s="13">
        <v>14468493</v>
      </c>
      <c r="D29618" s="13">
        <v>30.641999999999999</v>
      </c>
    </row>
    <row r="29619" spans="1:4" ht="15.75" hidden="1" customHeight="1">
      <c r="A29619" s="13" t="s">
        <v>57</v>
      </c>
      <c r="B29619" s="13">
        <v>1919</v>
      </c>
      <c r="C29619" s="13">
        <v>14502107</v>
      </c>
      <c r="D29619" s="13">
        <v>41.084000000000003</v>
      </c>
    </row>
    <row r="29620" spans="1:4" ht="15.75" hidden="1" customHeight="1">
      <c r="A29620" s="13" t="s">
        <v>57</v>
      </c>
      <c r="B29620" s="13">
        <v>1920</v>
      </c>
      <c r="C29620" s="13">
        <v>14579605</v>
      </c>
      <c r="D29620" s="13">
        <v>76.236999999999995</v>
      </c>
    </row>
    <row r="29621" spans="1:4" ht="15.75" hidden="1" customHeight="1">
      <c r="A29621" s="13" t="s">
        <v>57</v>
      </c>
      <c r="B29621" s="13">
        <v>1921</v>
      </c>
      <c r="C29621" s="13">
        <v>14701588</v>
      </c>
      <c r="D29621" s="13">
        <v>90.287999999999997</v>
      </c>
    </row>
    <row r="29622" spans="1:4" ht="15.75" hidden="1" customHeight="1">
      <c r="A29622" s="13" t="s">
        <v>57</v>
      </c>
      <c r="B29622" s="13">
        <v>1922</v>
      </c>
      <c r="C29622" s="13">
        <v>14868662</v>
      </c>
      <c r="D29622" s="13">
        <v>85.551000000000002</v>
      </c>
    </row>
    <row r="29623" spans="1:4" ht="15.75" hidden="1" customHeight="1">
      <c r="A29623" s="13" t="s">
        <v>57</v>
      </c>
      <c r="B29623" s="13">
        <v>1923</v>
      </c>
      <c r="C29623" s="13">
        <v>15081445</v>
      </c>
      <c r="D29623" s="13">
        <v>72.037999999999997</v>
      </c>
    </row>
    <row r="29624" spans="1:4" ht="15.75" hidden="1" customHeight="1">
      <c r="A29624" s="13" t="s">
        <v>57</v>
      </c>
      <c r="B29624" s="13">
        <v>1924</v>
      </c>
      <c r="C29624" s="13">
        <v>15297272</v>
      </c>
      <c r="D29624" s="13">
        <v>67.872</v>
      </c>
    </row>
    <row r="29625" spans="1:4" ht="15.75" hidden="1" customHeight="1">
      <c r="A29625" s="13" t="s">
        <v>57</v>
      </c>
      <c r="B29625" s="13">
        <v>1925</v>
      </c>
      <c r="C29625" s="13">
        <v>15516188</v>
      </c>
      <c r="D29625" s="13">
        <v>57.085000000000001</v>
      </c>
    </row>
    <row r="29626" spans="1:4" ht="15.75" hidden="1" customHeight="1">
      <c r="A29626" s="13" t="s">
        <v>57</v>
      </c>
      <c r="B29626" s="13">
        <v>1926</v>
      </c>
      <c r="C29626" s="13">
        <v>15738237</v>
      </c>
      <c r="D29626" s="13">
        <v>44.686</v>
      </c>
    </row>
    <row r="29627" spans="1:4" ht="15.75" hidden="1" customHeight="1">
      <c r="A29627" s="13" t="s">
        <v>57</v>
      </c>
      <c r="B29627" s="13">
        <v>1927</v>
      </c>
      <c r="C29627" s="13">
        <v>15963464</v>
      </c>
      <c r="D29627" s="13">
        <v>31.795999999999999</v>
      </c>
    </row>
    <row r="29628" spans="1:4" ht="15.75" hidden="1" customHeight="1">
      <c r="A29628" s="13" t="s">
        <v>57</v>
      </c>
      <c r="B29628" s="13">
        <v>1928</v>
      </c>
      <c r="C29628" s="13">
        <v>16191914</v>
      </c>
      <c r="D29628" s="13">
        <v>24.082999999999998</v>
      </c>
    </row>
    <row r="29629" spans="1:4" ht="15.75" hidden="1" customHeight="1">
      <c r="A29629" s="13" t="s">
        <v>57</v>
      </c>
      <c r="B29629" s="13">
        <v>1929</v>
      </c>
      <c r="C29629" s="13">
        <v>16433663</v>
      </c>
      <c r="D29629" s="13">
        <v>22.148</v>
      </c>
    </row>
    <row r="29630" spans="1:4" ht="15.75" hidden="1" customHeight="1">
      <c r="A29630" s="13" t="s">
        <v>57</v>
      </c>
      <c r="B29630" s="13">
        <v>1930</v>
      </c>
      <c r="C29630" s="13">
        <v>16689077</v>
      </c>
      <c r="D29630" s="13">
        <v>20.379000000000001</v>
      </c>
    </row>
    <row r="29631" spans="1:4" ht="15.75" hidden="1" customHeight="1">
      <c r="A29631" s="13" t="s">
        <v>57</v>
      </c>
      <c r="B29631" s="13">
        <v>1931</v>
      </c>
      <c r="C29631" s="13">
        <v>16958527</v>
      </c>
      <c r="D29631" s="13">
        <v>16.751999999999999</v>
      </c>
    </row>
    <row r="29632" spans="1:4" ht="15.75" hidden="1" customHeight="1">
      <c r="A29632" s="13" t="s">
        <v>57</v>
      </c>
      <c r="B29632" s="13">
        <v>1932</v>
      </c>
      <c r="C29632" s="13">
        <v>17242393</v>
      </c>
      <c r="D29632" s="13">
        <v>16.195</v>
      </c>
    </row>
    <row r="29633" spans="1:4" ht="15.75" hidden="1" customHeight="1">
      <c r="A29633" s="13" t="s">
        <v>57</v>
      </c>
      <c r="B29633" s="13">
        <v>1933</v>
      </c>
      <c r="C29633" s="13">
        <v>17541066</v>
      </c>
      <c r="D29633" s="13">
        <v>16.741</v>
      </c>
    </row>
    <row r="29634" spans="1:4" ht="15.75" hidden="1" customHeight="1">
      <c r="A29634" s="13" t="s">
        <v>57</v>
      </c>
      <c r="B29634" s="13">
        <v>1934</v>
      </c>
      <c r="C29634" s="13">
        <v>17844913</v>
      </c>
      <c r="D29634" s="13">
        <v>18.891999999999999</v>
      </c>
    </row>
    <row r="29635" spans="1:4" ht="15.75" hidden="1" customHeight="1">
      <c r="A29635" s="13" t="s">
        <v>57</v>
      </c>
      <c r="B29635" s="13">
        <v>1935</v>
      </c>
      <c r="C29635" s="13">
        <v>18154022</v>
      </c>
      <c r="D29635" s="13">
        <v>21.425999999999998</v>
      </c>
    </row>
    <row r="29636" spans="1:4" ht="15.75" hidden="1" customHeight="1">
      <c r="A29636" s="13" t="s">
        <v>57</v>
      </c>
      <c r="B29636" s="13">
        <v>1936</v>
      </c>
      <c r="C29636" s="13">
        <v>18468486</v>
      </c>
      <c r="D29636" s="13">
        <v>21.960999999999999</v>
      </c>
    </row>
    <row r="29637" spans="1:4" ht="15.75" hidden="1" customHeight="1">
      <c r="A29637" s="13" t="s">
        <v>57</v>
      </c>
      <c r="B29637" s="13">
        <v>1937</v>
      </c>
      <c r="C29637" s="13">
        <v>18788397</v>
      </c>
      <c r="D29637" s="13">
        <v>24.902999999999999</v>
      </c>
    </row>
    <row r="29638" spans="1:4" ht="15.75" hidden="1" customHeight="1">
      <c r="A29638" s="13" t="s">
        <v>57</v>
      </c>
      <c r="B29638" s="13">
        <v>1938</v>
      </c>
      <c r="C29638" s="13">
        <v>19113850</v>
      </c>
      <c r="D29638" s="13">
        <v>24.265000000000001</v>
      </c>
    </row>
    <row r="29639" spans="1:4" ht="15.75" hidden="1" customHeight="1">
      <c r="A29639" s="13" t="s">
        <v>57</v>
      </c>
      <c r="B29639" s="13">
        <v>1939</v>
      </c>
      <c r="C29639" s="13">
        <v>19510841</v>
      </c>
      <c r="D29639" s="13">
        <v>22.664000000000001</v>
      </c>
    </row>
    <row r="29640" spans="1:4" ht="15.75" hidden="1" customHeight="1">
      <c r="A29640" s="13" t="s">
        <v>57</v>
      </c>
      <c r="B29640" s="13">
        <v>1940</v>
      </c>
      <c r="C29640" s="13">
        <v>19982850</v>
      </c>
      <c r="D29640" s="13">
        <v>23.209</v>
      </c>
    </row>
    <row r="29641" spans="1:4" ht="15.75" hidden="1" customHeight="1">
      <c r="A29641" s="13" t="s">
        <v>57</v>
      </c>
      <c r="B29641" s="13">
        <v>1941</v>
      </c>
      <c r="C29641" s="13">
        <v>20533490</v>
      </c>
      <c r="D29641" s="13">
        <v>22.545999999999999</v>
      </c>
    </row>
    <row r="29642" spans="1:4" ht="15.75" hidden="1" customHeight="1">
      <c r="A29642" s="13" t="s">
        <v>57</v>
      </c>
      <c r="B29642" s="13">
        <v>1942</v>
      </c>
      <c r="C29642" s="13">
        <v>21166520</v>
      </c>
      <c r="D29642" s="13">
        <v>18.977</v>
      </c>
    </row>
    <row r="29643" spans="1:4" ht="15.75" hidden="1" customHeight="1">
      <c r="A29643" s="13" t="s">
        <v>57</v>
      </c>
      <c r="B29643" s="13">
        <v>1943</v>
      </c>
      <c r="C29643" s="13">
        <v>21885841</v>
      </c>
      <c r="D29643" s="13">
        <v>19.058</v>
      </c>
    </row>
    <row r="29644" spans="1:4" ht="15.75" hidden="1" customHeight="1">
      <c r="A29644" s="13" t="s">
        <v>57</v>
      </c>
      <c r="B29644" s="13">
        <v>1944</v>
      </c>
      <c r="C29644" s="13">
        <v>22629608</v>
      </c>
      <c r="D29644" s="13">
        <v>20.123999999999999</v>
      </c>
    </row>
    <row r="29645" spans="1:4" ht="15.75" hidden="1" customHeight="1">
      <c r="A29645" s="13" t="s">
        <v>57</v>
      </c>
      <c r="B29645" s="13">
        <v>1945</v>
      </c>
      <c r="C29645" s="13">
        <v>23398651</v>
      </c>
      <c r="D29645" s="13">
        <v>22.614999999999998</v>
      </c>
    </row>
    <row r="29646" spans="1:4" ht="15.75" hidden="1" customHeight="1">
      <c r="A29646" s="13" t="s">
        <v>57</v>
      </c>
      <c r="B29646" s="13">
        <v>1946</v>
      </c>
      <c r="C29646" s="13">
        <v>24193829</v>
      </c>
      <c r="D29646" s="13">
        <v>25.623000000000001</v>
      </c>
    </row>
    <row r="29647" spans="1:4" ht="15.75" hidden="1" customHeight="1">
      <c r="A29647" s="13" t="s">
        <v>57</v>
      </c>
      <c r="B29647" s="13">
        <v>1947</v>
      </c>
      <c r="C29647" s="13">
        <v>25016030</v>
      </c>
      <c r="D29647" s="13">
        <v>29.352</v>
      </c>
    </row>
    <row r="29648" spans="1:4" ht="15.75" hidden="1" customHeight="1">
      <c r="A29648" s="13" t="s">
        <v>57</v>
      </c>
      <c r="B29648" s="13">
        <v>1948</v>
      </c>
      <c r="C29648" s="13">
        <v>25866173</v>
      </c>
      <c r="D29648" s="13">
        <v>30.509</v>
      </c>
    </row>
    <row r="29649" spans="1:4" ht="15.75" hidden="1" customHeight="1">
      <c r="A29649" s="13" t="s">
        <v>57</v>
      </c>
      <c r="B29649" s="13">
        <v>1949</v>
      </c>
      <c r="C29649" s="13">
        <v>26727593</v>
      </c>
      <c r="D29649" s="13">
        <v>28.959</v>
      </c>
    </row>
    <row r="29650" spans="1:4" ht="15.75" hidden="1" customHeight="1">
      <c r="A29650" s="13" t="s">
        <v>57</v>
      </c>
      <c r="B29650" s="13">
        <v>1950</v>
      </c>
      <c r="C29650" s="13">
        <v>27600140</v>
      </c>
      <c r="D29650" s="13">
        <v>30.507999999999999</v>
      </c>
    </row>
    <row r="29651" spans="1:4" ht="15.75" hidden="1" customHeight="1">
      <c r="A29651" s="13" t="s">
        <v>57</v>
      </c>
      <c r="B29651" s="13">
        <v>1951</v>
      </c>
      <c r="C29651" s="13">
        <v>28328022</v>
      </c>
      <c r="D29651" s="13">
        <v>34.889000000000003</v>
      </c>
    </row>
    <row r="29652" spans="1:4" ht="15.75" hidden="1" customHeight="1">
      <c r="A29652" s="13" t="s">
        <v>57</v>
      </c>
      <c r="B29652" s="13">
        <v>1952</v>
      </c>
      <c r="C29652" s="13">
        <v>29061668</v>
      </c>
      <c r="D29652" s="13">
        <v>37.212000000000003</v>
      </c>
    </row>
    <row r="29653" spans="1:4" ht="15.75" hidden="1" customHeight="1">
      <c r="A29653" s="13" t="s">
        <v>57</v>
      </c>
      <c r="B29653" s="13">
        <v>1953</v>
      </c>
      <c r="C29653" s="13">
        <v>29822098</v>
      </c>
      <c r="D29653" s="13">
        <v>36.707000000000001</v>
      </c>
    </row>
    <row r="29654" spans="1:4" ht="15.75" hidden="1" customHeight="1">
      <c r="A29654" s="13" t="s">
        <v>57</v>
      </c>
      <c r="B29654" s="13">
        <v>1954</v>
      </c>
      <c r="C29654" s="13">
        <v>30616898</v>
      </c>
      <c r="D29654" s="13">
        <v>36.270000000000003</v>
      </c>
    </row>
    <row r="29655" spans="1:4" ht="15.75" hidden="1" customHeight="1">
      <c r="A29655" s="13" t="s">
        <v>57</v>
      </c>
      <c r="B29655" s="13">
        <v>1955</v>
      </c>
      <c r="C29655" s="13">
        <v>31452140</v>
      </c>
      <c r="D29655" s="13">
        <v>39.661999999999999</v>
      </c>
    </row>
    <row r="29656" spans="1:4" ht="15.75" hidden="1" customHeight="1">
      <c r="A29656" s="13" t="s">
        <v>57</v>
      </c>
      <c r="B29656" s="13">
        <v>1956</v>
      </c>
      <c r="C29656" s="13">
        <v>32325944</v>
      </c>
      <c r="D29656" s="13">
        <v>42.134</v>
      </c>
    </row>
    <row r="29657" spans="1:4" ht="15.75" hidden="1" customHeight="1">
      <c r="A29657" s="13" t="s">
        <v>57</v>
      </c>
      <c r="B29657" s="13">
        <v>1957</v>
      </c>
      <c r="C29657" s="13">
        <v>33239524</v>
      </c>
      <c r="D29657" s="13">
        <v>49.277999999999999</v>
      </c>
    </row>
    <row r="29658" spans="1:4" ht="15.75" hidden="1" customHeight="1">
      <c r="A29658" s="13" t="s">
        <v>57</v>
      </c>
      <c r="B29658" s="13">
        <v>1958</v>
      </c>
      <c r="C29658" s="13">
        <v>34180100</v>
      </c>
      <c r="D29658" s="13">
        <v>54.008000000000003</v>
      </c>
    </row>
    <row r="29659" spans="1:4" ht="15.75" hidden="1" customHeight="1">
      <c r="A29659" s="13" t="s">
        <v>57</v>
      </c>
      <c r="B29659" s="13">
        <v>1959</v>
      </c>
      <c r="C29659" s="13">
        <v>35179436</v>
      </c>
      <c r="D29659" s="13">
        <v>58.286999999999999</v>
      </c>
    </row>
    <row r="29660" spans="1:4" ht="15.75" hidden="1" customHeight="1">
      <c r="A29660" s="13" t="s">
        <v>57</v>
      </c>
      <c r="B29660" s="13">
        <v>1960</v>
      </c>
      <c r="C29660" s="13">
        <v>36268048</v>
      </c>
      <c r="D29660" s="13">
        <v>63.052</v>
      </c>
    </row>
    <row r="29661" spans="1:4" ht="15.75" hidden="1" customHeight="1">
      <c r="A29661" s="13" t="s">
        <v>57</v>
      </c>
      <c r="B29661" s="13">
        <v>1961</v>
      </c>
      <c r="C29661" s="13">
        <v>37439316</v>
      </c>
      <c r="D29661" s="13">
        <v>65.239999999999995</v>
      </c>
    </row>
    <row r="29662" spans="1:4" ht="15.75" hidden="1" customHeight="1">
      <c r="A29662" s="13" t="s">
        <v>57</v>
      </c>
      <c r="B29662" s="13">
        <v>1962</v>
      </c>
      <c r="C29662" s="13">
        <v>38683280</v>
      </c>
      <c r="D29662" s="13">
        <v>63.744</v>
      </c>
    </row>
    <row r="29663" spans="1:4" ht="15.75" hidden="1" customHeight="1">
      <c r="A29663" s="13" t="s">
        <v>57</v>
      </c>
      <c r="B29663" s="13">
        <v>1963</v>
      </c>
      <c r="C29663" s="13">
        <v>39982116</v>
      </c>
      <c r="D29663" s="13">
        <v>66.292000000000002</v>
      </c>
    </row>
    <row r="29664" spans="1:4" ht="15.75" hidden="1" customHeight="1">
      <c r="A29664" s="13" t="s">
        <v>57</v>
      </c>
      <c r="B29664" s="13">
        <v>1964</v>
      </c>
      <c r="C29664" s="13">
        <v>41333880</v>
      </c>
      <c r="D29664" s="13">
        <v>74.2</v>
      </c>
    </row>
    <row r="29665" spans="1:4" ht="15.75" hidden="1" customHeight="1">
      <c r="A29665" s="13" t="s">
        <v>57</v>
      </c>
      <c r="B29665" s="13">
        <v>1965</v>
      </c>
      <c r="C29665" s="13">
        <v>42737996</v>
      </c>
      <c r="D29665" s="13">
        <v>75.168000000000006</v>
      </c>
    </row>
    <row r="29666" spans="1:4" ht="15.75" hidden="1" customHeight="1">
      <c r="A29666" s="13" t="s">
        <v>57</v>
      </c>
      <c r="B29666" s="13">
        <v>1966</v>
      </c>
      <c r="C29666" s="13">
        <v>44180444</v>
      </c>
      <c r="D29666" s="13">
        <v>80.844999999999999</v>
      </c>
    </row>
    <row r="29667" spans="1:4" ht="15.75" hidden="1" customHeight="1">
      <c r="A29667" s="13" t="s">
        <v>57</v>
      </c>
      <c r="B29667" s="13">
        <v>1967</v>
      </c>
      <c r="C29667" s="13">
        <v>45656964</v>
      </c>
      <c r="D29667" s="13">
        <v>90.006</v>
      </c>
    </row>
    <row r="29668" spans="1:4" ht="15.75" hidden="1" customHeight="1">
      <c r="A29668" s="13" t="s">
        <v>57</v>
      </c>
      <c r="B29668" s="13">
        <v>1968</v>
      </c>
      <c r="C29668" s="13">
        <v>47170340</v>
      </c>
      <c r="D29668" s="13">
        <v>93.887</v>
      </c>
    </row>
    <row r="29669" spans="1:4" ht="15.75" hidden="1" customHeight="1">
      <c r="A29669" s="13" t="s">
        <v>57</v>
      </c>
      <c r="B29669" s="13">
        <v>1969</v>
      </c>
      <c r="C29669" s="13">
        <v>48714396</v>
      </c>
      <c r="D29669" s="13">
        <v>102.176</v>
      </c>
    </row>
    <row r="29670" spans="1:4" ht="15.75" hidden="1" customHeight="1">
      <c r="A29670" s="13" t="s">
        <v>57</v>
      </c>
      <c r="B29670" s="13">
        <v>1970</v>
      </c>
      <c r="C29670" s="13">
        <v>50289304</v>
      </c>
      <c r="D29670" s="13">
        <v>113.95099999999999</v>
      </c>
    </row>
    <row r="29671" spans="1:4" ht="15.75" hidden="1" customHeight="1">
      <c r="A29671" s="13" t="s">
        <v>57</v>
      </c>
      <c r="B29671" s="13">
        <v>1971</v>
      </c>
      <c r="C29671" s="13">
        <v>51897680</v>
      </c>
      <c r="D29671" s="13">
        <v>126.187</v>
      </c>
    </row>
    <row r="29672" spans="1:4" ht="15.75" hidden="1" customHeight="1">
      <c r="A29672" s="13" t="s">
        <v>57</v>
      </c>
      <c r="B29672" s="13">
        <v>1972</v>
      </c>
      <c r="C29672" s="13">
        <v>53543432</v>
      </c>
      <c r="D29672" s="13">
        <v>132.27099999999999</v>
      </c>
    </row>
    <row r="29673" spans="1:4" ht="15.75" hidden="1" customHeight="1">
      <c r="A29673" s="13" t="s">
        <v>57</v>
      </c>
      <c r="B29673" s="13">
        <v>1973</v>
      </c>
      <c r="C29673" s="13">
        <v>55228200</v>
      </c>
      <c r="D29673" s="13">
        <v>144.05799999999999</v>
      </c>
    </row>
    <row r="29674" spans="1:4" ht="15.75" hidden="1" customHeight="1">
      <c r="A29674" s="13" t="s">
        <v>57</v>
      </c>
      <c r="B29674" s="13">
        <v>1974</v>
      </c>
      <c r="C29674" s="13">
        <v>56945880</v>
      </c>
      <c r="D29674" s="13">
        <v>154.727</v>
      </c>
    </row>
    <row r="29675" spans="1:4" ht="15.75" hidden="1" customHeight="1">
      <c r="A29675" s="13" t="s">
        <v>57</v>
      </c>
      <c r="B29675" s="13">
        <v>1975</v>
      </c>
      <c r="C29675" s="13">
        <v>58691880</v>
      </c>
      <c r="D29675" s="13">
        <v>164.13900000000001</v>
      </c>
    </row>
    <row r="29676" spans="1:4" ht="15.75" hidden="1" customHeight="1">
      <c r="A29676" s="13" t="s">
        <v>57</v>
      </c>
      <c r="B29676" s="13">
        <v>1976</v>
      </c>
      <c r="C29676" s="13">
        <v>60452544</v>
      </c>
      <c r="D29676" s="13">
        <v>183.74</v>
      </c>
    </row>
    <row r="29677" spans="1:4" ht="15.75" hidden="1" customHeight="1">
      <c r="A29677" s="13" t="s">
        <v>57</v>
      </c>
      <c r="B29677" s="13">
        <v>1977</v>
      </c>
      <c r="C29677" s="13">
        <v>62262508</v>
      </c>
      <c r="D29677" s="13">
        <v>192.39400000000001</v>
      </c>
    </row>
    <row r="29678" spans="1:4" ht="15.75" hidden="1" customHeight="1">
      <c r="A29678" s="13" t="s">
        <v>57</v>
      </c>
      <c r="B29678" s="13">
        <v>1978</v>
      </c>
      <c r="C29678" s="13">
        <v>64124000</v>
      </c>
      <c r="D29678" s="13">
        <v>222.11600000000001</v>
      </c>
    </row>
    <row r="29679" spans="1:4" ht="15.75" hidden="1" customHeight="1">
      <c r="A29679" s="13" t="s">
        <v>57</v>
      </c>
      <c r="B29679" s="13">
        <v>1979</v>
      </c>
      <c r="C29679" s="13">
        <v>65972908</v>
      </c>
      <c r="D29679" s="13">
        <v>240.25899999999999</v>
      </c>
    </row>
    <row r="29680" spans="1:4" ht="15.75" hidden="1" customHeight="1">
      <c r="A29680" s="13" t="s">
        <v>57</v>
      </c>
      <c r="B29680" s="13">
        <v>1980</v>
      </c>
      <c r="C29680" s="13">
        <v>67705184</v>
      </c>
      <c r="D29680" s="13">
        <v>267.74400000000003</v>
      </c>
    </row>
    <row r="29681" spans="1:4" ht="15.75" hidden="1" customHeight="1">
      <c r="A29681" s="13" t="s">
        <v>57</v>
      </c>
      <c r="B29681" s="13">
        <v>1981</v>
      </c>
      <c r="C29681" s="13">
        <v>69233768</v>
      </c>
      <c r="D29681" s="13">
        <v>283.70699999999999</v>
      </c>
    </row>
    <row r="29682" spans="1:4" ht="15.75" hidden="1" customHeight="1">
      <c r="A29682" s="13" t="s">
        <v>57</v>
      </c>
      <c r="B29682" s="13">
        <v>1982</v>
      </c>
      <c r="C29682" s="13">
        <v>70656784</v>
      </c>
      <c r="D29682" s="13">
        <v>303.90499999999997</v>
      </c>
    </row>
    <row r="29683" spans="1:4" ht="15.75" hidden="1" customHeight="1">
      <c r="A29683" s="13" t="s">
        <v>57</v>
      </c>
      <c r="B29683" s="13">
        <v>1983</v>
      </c>
      <c r="C29683" s="13">
        <v>72080312</v>
      </c>
      <c r="D29683" s="13">
        <v>277.56599999999997</v>
      </c>
    </row>
    <row r="29684" spans="1:4" ht="15.75" hidden="1" customHeight="1">
      <c r="A29684" s="13" t="s">
        <v>57</v>
      </c>
      <c r="B29684" s="13">
        <v>1984</v>
      </c>
      <c r="C29684" s="13">
        <v>73489648</v>
      </c>
      <c r="D29684" s="13">
        <v>276.649</v>
      </c>
    </row>
    <row r="29685" spans="1:4" ht="15.75" hidden="1" customHeight="1">
      <c r="A29685" s="13" t="s">
        <v>57</v>
      </c>
      <c r="B29685" s="13">
        <v>1985</v>
      </c>
      <c r="C29685" s="13">
        <v>74872008</v>
      </c>
      <c r="D29685" s="13">
        <v>287.37099999999998</v>
      </c>
    </row>
    <row r="29686" spans="1:4" ht="15.75" hidden="1" customHeight="1">
      <c r="A29686" s="13" t="s">
        <v>57</v>
      </c>
      <c r="B29686" s="13">
        <v>1986</v>
      </c>
      <c r="C29686" s="13">
        <v>76224360</v>
      </c>
      <c r="D29686" s="13">
        <v>293.41199999999998</v>
      </c>
    </row>
    <row r="29687" spans="1:4" ht="15.75" hidden="1" customHeight="1">
      <c r="A29687" s="13" t="s">
        <v>57</v>
      </c>
      <c r="B29687" s="13">
        <v>1987</v>
      </c>
      <c r="C29687" s="13">
        <v>77553504</v>
      </c>
      <c r="D29687" s="13">
        <v>306.02199999999999</v>
      </c>
    </row>
    <row r="29688" spans="1:4" ht="15.75" hidden="1" customHeight="1">
      <c r="A29688" s="13" t="s">
        <v>57</v>
      </c>
      <c r="B29688" s="13">
        <v>1988</v>
      </c>
      <c r="C29688" s="13">
        <v>78892016</v>
      </c>
      <c r="D29688" s="13">
        <v>305.666</v>
      </c>
    </row>
    <row r="29689" spans="1:4" ht="15.75" hidden="1" customHeight="1">
      <c r="A29689" s="13" t="s">
        <v>57</v>
      </c>
      <c r="B29689" s="13">
        <v>1989</v>
      </c>
      <c r="C29689" s="13">
        <v>80233752</v>
      </c>
      <c r="D29689" s="13">
        <v>323.48</v>
      </c>
    </row>
    <row r="29690" spans="1:4" ht="15.75" hidden="1" customHeight="1">
      <c r="A29690" s="13" t="s">
        <v>57</v>
      </c>
      <c r="B29690" s="13">
        <v>1990</v>
      </c>
      <c r="C29690" s="13">
        <v>81720424</v>
      </c>
      <c r="D29690" s="13">
        <v>317.04199999999997</v>
      </c>
    </row>
    <row r="29691" spans="1:4" ht="15.75" hidden="1" customHeight="1">
      <c r="A29691" s="13" t="s">
        <v>57</v>
      </c>
      <c r="B29691" s="13">
        <v>1991</v>
      </c>
      <c r="C29691" s="13">
        <v>83351600</v>
      </c>
      <c r="D29691" s="13">
        <v>330.13299999999998</v>
      </c>
    </row>
    <row r="29692" spans="1:4" ht="15.75" hidden="1" customHeight="1">
      <c r="A29692" s="13" t="s">
        <v>57</v>
      </c>
      <c r="B29692" s="13">
        <v>1992</v>
      </c>
      <c r="C29692" s="13">
        <v>84993160</v>
      </c>
      <c r="D29692" s="13">
        <v>332.78</v>
      </c>
    </row>
    <row r="29693" spans="1:4" ht="15.75" hidden="1" customHeight="1">
      <c r="A29693" s="13" t="s">
        <v>57</v>
      </c>
      <c r="B29693" s="13">
        <v>1993</v>
      </c>
      <c r="C29693" s="13">
        <v>86648440</v>
      </c>
      <c r="D29693" s="13">
        <v>338.06700000000001</v>
      </c>
    </row>
    <row r="29694" spans="1:4" ht="15.75" hidden="1" customHeight="1">
      <c r="A29694" s="13" t="s">
        <v>57</v>
      </c>
      <c r="B29694" s="13">
        <v>1994</v>
      </c>
      <c r="C29694" s="13">
        <v>88314416</v>
      </c>
      <c r="D29694" s="13">
        <v>351.52800000000002</v>
      </c>
    </row>
    <row r="29695" spans="1:4" ht="15.75" hidden="1" customHeight="1">
      <c r="A29695" s="13" t="s">
        <v>57</v>
      </c>
      <c r="B29695" s="13">
        <v>1995</v>
      </c>
      <c r="C29695" s="13">
        <v>89969568</v>
      </c>
      <c r="D29695" s="13">
        <v>331.59699999999998</v>
      </c>
    </row>
    <row r="29696" spans="1:4" ht="15.75" hidden="1" customHeight="1">
      <c r="A29696" s="13" t="s">
        <v>57</v>
      </c>
      <c r="B29696" s="13">
        <v>1996</v>
      </c>
      <c r="C29696" s="13">
        <v>91586560</v>
      </c>
      <c r="D29696" s="13">
        <v>345.76600000000002</v>
      </c>
    </row>
    <row r="29697" spans="1:4" ht="15.75" hidden="1" customHeight="1">
      <c r="A29697" s="13" t="s">
        <v>57</v>
      </c>
      <c r="B29697" s="13">
        <v>1997</v>
      </c>
      <c r="C29697" s="13">
        <v>93183088</v>
      </c>
      <c r="D29697" s="13">
        <v>368.64499999999998</v>
      </c>
    </row>
    <row r="29698" spans="1:4" ht="15.75" hidden="1" customHeight="1">
      <c r="A29698" s="13" t="s">
        <v>57</v>
      </c>
      <c r="B29698" s="13">
        <v>1998</v>
      </c>
      <c r="C29698" s="13">
        <v>94767288</v>
      </c>
      <c r="D29698" s="13">
        <v>388.35700000000003</v>
      </c>
    </row>
    <row r="29699" spans="1:4" ht="15.75" hidden="1" customHeight="1">
      <c r="A29699" s="13" t="s">
        <v>57</v>
      </c>
      <c r="B29699" s="13">
        <v>1999</v>
      </c>
      <c r="C29699" s="13">
        <v>96334808</v>
      </c>
      <c r="D29699" s="13">
        <v>390.51600000000002</v>
      </c>
    </row>
    <row r="29700" spans="1:4" ht="15.75" hidden="1" customHeight="1">
      <c r="A29700" s="13" t="s">
        <v>57</v>
      </c>
      <c r="B29700" s="13">
        <v>2000</v>
      </c>
      <c r="C29700" s="13">
        <v>97873448</v>
      </c>
      <c r="D29700" s="13">
        <v>396.06599999999997</v>
      </c>
    </row>
    <row r="29701" spans="1:4" ht="15.75" hidden="1" customHeight="1">
      <c r="A29701" s="13" t="s">
        <v>57</v>
      </c>
      <c r="B29701" s="13">
        <v>2001</v>
      </c>
      <c r="C29701" s="13">
        <v>99394288</v>
      </c>
      <c r="D29701" s="13">
        <v>410.69799999999998</v>
      </c>
    </row>
    <row r="29702" spans="1:4" ht="15.75" hidden="1" customHeight="1">
      <c r="A29702" s="13" t="s">
        <v>57</v>
      </c>
      <c r="B29702" s="13">
        <v>2002</v>
      </c>
      <c r="C29702" s="13">
        <v>100917080</v>
      </c>
      <c r="D29702" s="13">
        <v>411.96800000000002</v>
      </c>
    </row>
    <row r="29703" spans="1:4" ht="15.75" hidden="1" customHeight="1">
      <c r="A29703" s="13" t="s">
        <v>57</v>
      </c>
      <c r="B29703" s="13">
        <v>2003</v>
      </c>
      <c r="C29703" s="13">
        <v>102429344</v>
      </c>
      <c r="D29703" s="13">
        <v>437.75799999999998</v>
      </c>
    </row>
    <row r="29704" spans="1:4" ht="15.75" hidden="1" customHeight="1">
      <c r="A29704" s="13" t="s">
        <v>57</v>
      </c>
      <c r="B29704" s="13">
        <v>2004</v>
      </c>
      <c r="C29704" s="13">
        <v>103945816</v>
      </c>
      <c r="D29704" s="13">
        <v>438.85700000000003</v>
      </c>
    </row>
    <row r="29705" spans="1:4" ht="15.75" hidden="1" customHeight="1">
      <c r="A29705" s="13" t="s">
        <v>57</v>
      </c>
      <c r="B29705" s="13">
        <v>2005</v>
      </c>
      <c r="C29705" s="13">
        <v>105442400</v>
      </c>
      <c r="D29705" s="13">
        <v>463.99299999999999</v>
      </c>
    </row>
    <row r="29706" spans="1:4" ht="15.75" hidden="1" customHeight="1">
      <c r="A29706" s="13" t="s">
        <v>57</v>
      </c>
      <c r="B29706" s="13">
        <v>2006</v>
      </c>
      <c r="C29706" s="13">
        <v>106886792</v>
      </c>
      <c r="D29706" s="13">
        <v>476.565</v>
      </c>
    </row>
    <row r="29707" spans="1:4" ht="15.75" hidden="1" customHeight="1">
      <c r="A29707" s="13" t="s">
        <v>57</v>
      </c>
      <c r="B29707" s="13">
        <v>2007</v>
      </c>
      <c r="C29707" s="13">
        <v>108302976</v>
      </c>
      <c r="D29707" s="13">
        <v>479.78699999999998</v>
      </c>
    </row>
    <row r="29708" spans="1:4" ht="15.75" hidden="1" customHeight="1">
      <c r="A29708" s="13" t="s">
        <v>57</v>
      </c>
      <c r="B29708" s="13">
        <v>2008</v>
      </c>
      <c r="C29708" s="13">
        <v>109684496</v>
      </c>
      <c r="D29708" s="13">
        <v>492.98</v>
      </c>
    </row>
    <row r="29709" spans="1:4" ht="15.75" hidden="1" customHeight="1">
      <c r="A29709" s="13" t="s">
        <v>57</v>
      </c>
      <c r="B29709" s="13">
        <v>2009</v>
      </c>
      <c r="C29709" s="13">
        <v>111049424</v>
      </c>
      <c r="D29709" s="13">
        <v>475.90300000000002</v>
      </c>
    </row>
    <row r="29710" spans="1:4" ht="15.75" hidden="1" customHeight="1">
      <c r="A29710" s="13" t="s">
        <v>57</v>
      </c>
      <c r="B29710" s="13">
        <v>2010</v>
      </c>
      <c r="C29710" s="13">
        <v>112532400</v>
      </c>
      <c r="D29710" s="13">
        <v>463.78300000000002</v>
      </c>
    </row>
    <row r="29711" spans="1:4" ht="15.75" hidden="1" customHeight="1">
      <c r="A29711" s="13" t="s">
        <v>57</v>
      </c>
      <c r="B29711" s="13">
        <v>2011</v>
      </c>
      <c r="C29711" s="13">
        <v>114150480</v>
      </c>
      <c r="D29711" s="13">
        <v>484.16500000000002</v>
      </c>
    </row>
    <row r="29712" spans="1:4" ht="15.75" hidden="1" customHeight="1">
      <c r="A29712" s="13" t="s">
        <v>57</v>
      </c>
      <c r="B29712" s="13">
        <v>2012</v>
      </c>
      <c r="C29712" s="13">
        <v>115755912</v>
      </c>
      <c r="D29712" s="13">
        <v>501.56900000000002</v>
      </c>
    </row>
    <row r="29713" spans="1:4" ht="15.75" hidden="1" customHeight="1">
      <c r="A29713" s="13" t="s">
        <v>57</v>
      </c>
      <c r="B29713" s="13">
        <v>2013</v>
      </c>
      <c r="C29713" s="13">
        <v>117290680</v>
      </c>
      <c r="D29713" s="13">
        <v>495.48500000000001</v>
      </c>
    </row>
    <row r="29714" spans="1:4" ht="15.75" hidden="1" customHeight="1">
      <c r="A29714" s="13" t="s">
        <v>57</v>
      </c>
      <c r="B29714" s="13">
        <v>2014</v>
      </c>
      <c r="C29714" s="13">
        <v>118755888</v>
      </c>
      <c r="D29714" s="13">
        <v>484.11399999999998</v>
      </c>
    </row>
    <row r="29715" spans="1:4" ht="15.75" hidden="1" customHeight="1">
      <c r="A29715" s="13" t="s">
        <v>57</v>
      </c>
      <c r="B29715" s="13">
        <v>2015</v>
      </c>
      <c r="C29715" s="13">
        <v>120149896</v>
      </c>
      <c r="D29715" s="13">
        <v>479.52</v>
      </c>
    </row>
    <row r="29716" spans="1:4" ht="15.75" hidden="1" customHeight="1">
      <c r="A29716" s="13" t="s">
        <v>57</v>
      </c>
      <c r="B29716" s="13">
        <v>2016</v>
      </c>
      <c r="C29716" s="13">
        <v>121519224</v>
      </c>
      <c r="D29716" s="13">
        <v>479.79</v>
      </c>
    </row>
    <row r="29717" spans="1:4" ht="15.75" hidden="1" customHeight="1">
      <c r="A29717" s="13" t="s">
        <v>57</v>
      </c>
      <c r="B29717" s="13">
        <v>2017</v>
      </c>
      <c r="C29717" s="13">
        <v>122839256</v>
      </c>
      <c r="D29717" s="13">
        <v>465.62099999999998</v>
      </c>
    </row>
    <row r="29718" spans="1:4" ht="15.75" hidden="1" customHeight="1">
      <c r="A29718" s="13" t="s">
        <v>57</v>
      </c>
      <c r="B29718" s="13">
        <v>2018</v>
      </c>
      <c r="C29718" s="13">
        <v>124013864</v>
      </c>
      <c r="D29718" s="13">
        <v>475.26900000000001</v>
      </c>
    </row>
    <row r="29719" spans="1:4" ht="15.75" hidden="1" customHeight="1">
      <c r="A29719" s="13" t="s">
        <v>57</v>
      </c>
      <c r="B29719" s="13">
        <v>2019</v>
      </c>
      <c r="C29719" s="13">
        <v>125085312</v>
      </c>
      <c r="D29719" s="13">
        <v>472.19099999999997</v>
      </c>
    </row>
    <row r="29720" spans="1:4" ht="15.75" hidden="1" customHeight="1">
      <c r="A29720" s="13" t="s">
        <v>57</v>
      </c>
      <c r="B29720" s="13">
        <v>2020</v>
      </c>
      <c r="C29720" s="13">
        <v>125998296</v>
      </c>
      <c r="D29720" s="13">
        <v>391.70600000000002</v>
      </c>
    </row>
    <row r="29721" spans="1:4" ht="15.75" customHeight="1">
      <c r="A29721" s="13" t="s">
        <v>57</v>
      </c>
      <c r="B29721" s="13">
        <v>2021</v>
      </c>
      <c r="C29721" s="12">
        <v>126705136</v>
      </c>
      <c r="D29721" s="13">
        <v>407.20499999999998</v>
      </c>
    </row>
    <row r="29722" spans="1:4" ht="15.75" hidden="1" customHeight="1">
      <c r="A29722" s="13" t="s">
        <v>433</v>
      </c>
      <c r="B29722" s="13">
        <v>1851</v>
      </c>
      <c r="C29722" s="13">
        <v>19068</v>
      </c>
    </row>
    <row r="29723" spans="1:4" ht="15.75" hidden="1" customHeight="1">
      <c r="A29723" s="13" t="s">
        <v>433</v>
      </c>
      <c r="B29723" s="13">
        <v>1852</v>
      </c>
      <c r="C29723" s="13">
        <v>19166</v>
      </c>
    </row>
    <row r="29724" spans="1:4" ht="15.75" hidden="1" customHeight="1">
      <c r="A29724" s="13" t="s">
        <v>433</v>
      </c>
      <c r="B29724" s="13">
        <v>1853</v>
      </c>
      <c r="C29724" s="13">
        <v>19266</v>
      </c>
    </row>
    <row r="29725" spans="1:4" ht="15.75" hidden="1" customHeight="1">
      <c r="A29725" s="13" t="s">
        <v>433</v>
      </c>
      <c r="B29725" s="13">
        <v>1854</v>
      </c>
      <c r="C29725" s="13">
        <v>19365</v>
      </c>
    </row>
    <row r="29726" spans="1:4" ht="15.75" hidden="1" customHeight="1">
      <c r="A29726" s="13" t="s">
        <v>433</v>
      </c>
      <c r="B29726" s="13">
        <v>1855</v>
      </c>
      <c r="C29726" s="13">
        <v>19465</v>
      </c>
    </row>
    <row r="29727" spans="1:4" ht="15.75" hidden="1" customHeight="1">
      <c r="A29727" s="13" t="s">
        <v>433</v>
      </c>
      <c r="B29727" s="13">
        <v>1856</v>
      </c>
      <c r="C29727" s="13">
        <v>19566</v>
      </c>
    </row>
    <row r="29728" spans="1:4" ht="15.75" hidden="1" customHeight="1">
      <c r="A29728" s="13" t="s">
        <v>433</v>
      </c>
      <c r="B29728" s="13">
        <v>1857</v>
      </c>
      <c r="C29728" s="13">
        <v>19667</v>
      </c>
    </row>
    <row r="29729" spans="1:3" ht="15.75" hidden="1" customHeight="1">
      <c r="A29729" s="13" t="s">
        <v>433</v>
      </c>
      <c r="B29729" s="13">
        <v>1858</v>
      </c>
      <c r="C29729" s="13">
        <v>19768</v>
      </c>
    </row>
    <row r="29730" spans="1:3" ht="15.75" hidden="1" customHeight="1">
      <c r="A29730" s="13" t="s">
        <v>433</v>
      </c>
      <c r="B29730" s="13">
        <v>1859</v>
      </c>
      <c r="C29730" s="13">
        <v>19870</v>
      </c>
    </row>
    <row r="29731" spans="1:3" ht="15.75" hidden="1" customHeight="1">
      <c r="A29731" s="13" t="s">
        <v>433</v>
      </c>
      <c r="B29731" s="13">
        <v>1860</v>
      </c>
      <c r="C29731" s="13">
        <v>19973</v>
      </c>
    </row>
    <row r="29732" spans="1:3" ht="15.75" hidden="1" customHeight="1">
      <c r="A29732" s="13" t="s">
        <v>433</v>
      </c>
      <c r="B29732" s="13">
        <v>1861</v>
      </c>
      <c r="C29732" s="13">
        <v>20076</v>
      </c>
    </row>
    <row r="29733" spans="1:3" ht="15.75" hidden="1" customHeight="1">
      <c r="A29733" s="13" t="s">
        <v>433</v>
      </c>
      <c r="B29733" s="13">
        <v>1862</v>
      </c>
      <c r="C29733" s="13">
        <v>20180</v>
      </c>
    </row>
    <row r="29734" spans="1:3" ht="15.75" hidden="1" customHeight="1">
      <c r="A29734" s="13" t="s">
        <v>433</v>
      </c>
      <c r="B29734" s="13">
        <v>1863</v>
      </c>
      <c r="C29734" s="13">
        <v>20284</v>
      </c>
    </row>
    <row r="29735" spans="1:3" ht="15.75" hidden="1" customHeight="1">
      <c r="A29735" s="13" t="s">
        <v>433</v>
      </c>
      <c r="B29735" s="13">
        <v>1864</v>
      </c>
      <c r="C29735" s="13">
        <v>20389</v>
      </c>
    </row>
    <row r="29736" spans="1:3" ht="15.75" hidden="1" customHeight="1">
      <c r="A29736" s="13" t="s">
        <v>433</v>
      </c>
      <c r="B29736" s="13">
        <v>1865</v>
      </c>
      <c r="C29736" s="13">
        <v>20494</v>
      </c>
    </row>
    <row r="29737" spans="1:3" ht="15.75" hidden="1" customHeight="1">
      <c r="A29737" s="13" t="s">
        <v>433</v>
      </c>
      <c r="B29737" s="13">
        <v>1866</v>
      </c>
      <c r="C29737" s="13">
        <v>20600</v>
      </c>
    </row>
    <row r="29738" spans="1:3" ht="15.75" hidden="1" customHeight="1">
      <c r="A29738" s="13" t="s">
        <v>433</v>
      </c>
      <c r="B29738" s="13">
        <v>1867</v>
      </c>
      <c r="C29738" s="13">
        <v>20707</v>
      </c>
    </row>
    <row r="29739" spans="1:3" ht="15.75" hidden="1" customHeight="1">
      <c r="A29739" s="13" t="s">
        <v>433</v>
      </c>
      <c r="B29739" s="13">
        <v>1868</v>
      </c>
      <c r="C29739" s="13">
        <v>20814</v>
      </c>
    </row>
    <row r="29740" spans="1:3" ht="15.75" hidden="1" customHeight="1">
      <c r="A29740" s="13" t="s">
        <v>433</v>
      </c>
      <c r="B29740" s="13">
        <v>1869</v>
      </c>
      <c r="C29740" s="13">
        <v>20921</v>
      </c>
    </row>
    <row r="29741" spans="1:3" ht="15.75" hidden="1" customHeight="1">
      <c r="A29741" s="13" t="s">
        <v>433</v>
      </c>
      <c r="B29741" s="13">
        <v>1870</v>
      </c>
      <c r="C29741" s="13">
        <v>21029</v>
      </c>
    </row>
    <row r="29742" spans="1:3" ht="15.75" hidden="1" customHeight="1">
      <c r="A29742" s="13" t="s">
        <v>433</v>
      </c>
      <c r="B29742" s="13">
        <v>1871</v>
      </c>
      <c r="C29742" s="13">
        <v>21138</v>
      </c>
    </row>
    <row r="29743" spans="1:3" ht="15.75" hidden="1" customHeight="1">
      <c r="A29743" s="13" t="s">
        <v>433</v>
      </c>
      <c r="B29743" s="13">
        <v>1872</v>
      </c>
      <c r="C29743" s="13">
        <v>21247</v>
      </c>
    </row>
    <row r="29744" spans="1:3" ht="15.75" hidden="1" customHeight="1">
      <c r="A29744" s="13" t="s">
        <v>433</v>
      </c>
      <c r="B29744" s="13">
        <v>1873</v>
      </c>
      <c r="C29744" s="13">
        <v>21357</v>
      </c>
    </row>
    <row r="29745" spans="1:3" ht="15.75" hidden="1" customHeight="1">
      <c r="A29745" s="13" t="s">
        <v>433</v>
      </c>
      <c r="B29745" s="13">
        <v>1874</v>
      </c>
      <c r="C29745" s="13">
        <v>21467</v>
      </c>
    </row>
    <row r="29746" spans="1:3" ht="15.75" hidden="1" customHeight="1">
      <c r="A29746" s="13" t="s">
        <v>433</v>
      </c>
      <c r="B29746" s="13">
        <v>1875</v>
      </c>
      <c r="C29746" s="13">
        <v>21578</v>
      </c>
    </row>
    <row r="29747" spans="1:3" ht="15.75" hidden="1" customHeight="1">
      <c r="A29747" s="13" t="s">
        <v>433</v>
      </c>
      <c r="B29747" s="13">
        <v>1876</v>
      </c>
      <c r="C29747" s="13">
        <v>21689</v>
      </c>
    </row>
    <row r="29748" spans="1:3" ht="15.75" hidden="1" customHeight="1">
      <c r="A29748" s="13" t="s">
        <v>433</v>
      </c>
      <c r="B29748" s="13">
        <v>1877</v>
      </c>
      <c r="C29748" s="13">
        <v>21801</v>
      </c>
    </row>
    <row r="29749" spans="1:3" ht="15.75" hidden="1" customHeight="1">
      <c r="A29749" s="13" t="s">
        <v>433</v>
      </c>
      <c r="B29749" s="13">
        <v>1878</v>
      </c>
      <c r="C29749" s="13">
        <v>21914</v>
      </c>
    </row>
    <row r="29750" spans="1:3" ht="15.75" hidden="1" customHeight="1">
      <c r="A29750" s="13" t="s">
        <v>433</v>
      </c>
      <c r="B29750" s="13">
        <v>1879</v>
      </c>
      <c r="C29750" s="13">
        <v>22027</v>
      </c>
    </row>
    <row r="29751" spans="1:3" ht="15.75" hidden="1" customHeight="1">
      <c r="A29751" s="13" t="s">
        <v>433</v>
      </c>
      <c r="B29751" s="13">
        <v>1880</v>
      </c>
      <c r="C29751" s="13">
        <v>22141</v>
      </c>
    </row>
    <row r="29752" spans="1:3" ht="15.75" hidden="1" customHeight="1">
      <c r="A29752" s="13" t="s">
        <v>433</v>
      </c>
      <c r="B29752" s="13">
        <v>1881</v>
      </c>
      <c r="C29752" s="13">
        <v>22255</v>
      </c>
    </row>
    <row r="29753" spans="1:3" ht="15.75" hidden="1" customHeight="1">
      <c r="A29753" s="13" t="s">
        <v>433</v>
      </c>
      <c r="B29753" s="13">
        <v>1882</v>
      </c>
      <c r="C29753" s="13">
        <v>22370</v>
      </c>
    </row>
    <row r="29754" spans="1:3" ht="15.75" hidden="1" customHeight="1">
      <c r="A29754" s="13" t="s">
        <v>433</v>
      </c>
      <c r="B29754" s="13">
        <v>1883</v>
      </c>
      <c r="C29754" s="13">
        <v>22486</v>
      </c>
    </row>
    <row r="29755" spans="1:3" ht="15.75" hidden="1" customHeight="1">
      <c r="A29755" s="13" t="s">
        <v>433</v>
      </c>
      <c r="B29755" s="13">
        <v>1884</v>
      </c>
      <c r="C29755" s="13">
        <v>22602</v>
      </c>
    </row>
    <row r="29756" spans="1:3" ht="15.75" hidden="1" customHeight="1">
      <c r="A29756" s="13" t="s">
        <v>433</v>
      </c>
      <c r="B29756" s="13">
        <v>1885</v>
      </c>
      <c r="C29756" s="13">
        <v>22718</v>
      </c>
    </row>
    <row r="29757" spans="1:3" ht="15.75" hidden="1" customHeight="1">
      <c r="A29757" s="13" t="s">
        <v>433</v>
      </c>
      <c r="B29757" s="13">
        <v>1886</v>
      </c>
      <c r="C29757" s="13">
        <v>22836</v>
      </c>
    </row>
    <row r="29758" spans="1:3" ht="15.75" hidden="1" customHeight="1">
      <c r="A29758" s="13" t="s">
        <v>433</v>
      </c>
      <c r="B29758" s="13">
        <v>1887</v>
      </c>
      <c r="C29758" s="13">
        <v>22954</v>
      </c>
    </row>
    <row r="29759" spans="1:3" ht="15.75" hidden="1" customHeight="1">
      <c r="A29759" s="13" t="s">
        <v>433</v>
      </c>
      <c r="B29759" s="13">
        <v>1888</v>
      </c>
      <c r="C29759" s="13">
        <v>23072</v>
      </c>
    </row>
    <row r="29760" spans="1:3" ht="15.75" hidden="1" customHeight="1">
      <c r="A29760" s="13" t="s">
        <v>433</v>
      </c>
      <c r="B29760" s="13">
        <v>1889</v>
      </c>
      <c r="C29760" s="13">
        <v>23191</v>
      </c>
    </row>
    <row r="29761" spans="1:3" ht="15.75" hidden="1" customHeight="1">
      <c r="A29761" s="13" t="s">
        <v>433</v>
      </c>
      <c r="B29761" s="13">
        <v>1890</v>
      </c>
      <c r="C29761" s="13">
        <v>23311</v>
      </c>
    </row>
    <row r="29762" spans="1:3" ht="15.75" hidden="1" customHeight="1">
      <c r="A29762" s="13" t="s">
        <v>433</v>
      </c>
      <c r="B29762" s="13">
        <v>1891</v>
      </c>
      <c r="C29762" s="13">
        <v>23431</v>
      </c>
    </row>
    <row r="29763" spans="1:3" ht="15.75" hidden="1" customHeight="1">
      <c r="A29763" s="13" t="s">
        <v>433</v>
      </c>
      <c r="B29763" s="13">
        <v>1892</v>
      </c>
      <c r="C29763" s="13">
        <v>23552</v>
      </c>
    </row>
    <row r="29764" spans="1:3" ht="15.75" hidden="1" customHeight="1">
      <c r="A29764" s="13" t="s">
        <v>433</v>
      </c>
      <c r="B29764" s="13">
        <v>1893</v>
      </c>
      <c r="C29764" s="13">
        <v>23674</v>
      </c>
    </row>
    <row r="29765" spans="1:3" ht="15.75" hidden="1" customHeight="1">
      <c r="A29765" s="13" t="s">
        <v>433</v>
      </c>
      <c r="B29765" s="13">
        <v>1894</v>
      </c>
      <c r="C29765" s="13">
        <v>23796</v>
      </c>
    </row>
    <row r="29766" spans="1:3" ht="15.75" hidden="1" customHeight="1">
      <c r="A29766" s="13" t="s">
        <v>433</v>
      </c>
      <c r="B29766" s="13">
        <v>1895</v>
      </c>
      <c r="C29766" s="13">
        <v>23919</v>
      </c>
    </row>
    <row r="29767" spans="1:3" ht="15.75" hidden="1" customHeight="1">
      <c r="A29767" s="13" t="s">
        <v>433</v>
      </c>
      <c r="B29767" s="13">
        <v>1896</v>
      </c>
      <c r="C29767" s="13">
        <v>24042</v>
      </c>
    </row>
    <row r="29768" spans="1:3" ht="15.75" hidden="1" customHeight="1">
      <c r="A29768" s="13" t="s">
        <v>433</v>
      </c>
      <c r="B29768" s="13">
        <v>1897</v>
      </c>
      <c r="C29768" s="13">
        <v>24166</v>
      </c>
    </row>
    <row r="29769" spans="1:3" ht="15.75" hidden="1" customHeight="1">
      <c r="A29769" s="13" t="s">
        <v>433</v>
      </c>
      <c r="B29769" s="13">
        <v>1898</v>
      </c>
      <c r="C29769" s="13">
        <v>24291</v>
      </c>
    </row>
    <row r="29770" spans="1:3" ht="15.75" hidden="1" customHeight="1">
      <c r="A29770" s="13" t="s">
        <v>433</v>
      </c>
      <c r="B29770" s="13">
        <v>1899</v>
      </c>
      <c r="C29770" s="13">
        <v>24417</v>
      </c>
    </row>
    <row r="29771" spans="1:3" ht="15.75" hidden="1" customHeight="1">
      <c r="A29771" s="13" t="s">
        <v>433</v>
      </c>
      <c r="B29771" s="13">
        <v>1900</v>
      </c>
      <c r="C29771" s="13">
        <v>24543</v>
      </c>
    </row>
    <row r="29772" spans="1:3" ht="15.75" hidden="1" customHeight="1">
      <c r="A29772" s="13" t="s">
        <v>433</v>
      </c>
      <c r="B29772" s="13">
        <v>1901</v>
      </c>
      <c r="C29772" s="13">
        <v>24669</v>
      </c>
    </row>
    <row r="29773" spans="1:3" ht="15.75" hidden="1" customHeight="1">
      <c r="A29773" s="13" t="s">
        <v>433</v>
      </c>
      <c r="B29773" s="13">
        <v>1902</v>
      </c>
      <c r="C29773" s="13">
        <v>24797</v>
      </c>
    </row>
    <row r="29774" spans="1:3" ht="15.75" hidden="1" customHeight="1">
      <c r="A29774" s="13" t="s">
        <v>433</v>
      </c>
      <c r="B29774" s="13">
        <v>1903</v>
      </c>
      <c r="C29774" s="13">
        <v>24925</v>
      </c>
    </row>
    <row r="29775" spans="1:3" ht="15.75" hidden="1" customHeight="1">
      <c r="A29775" s="13" t="s">
        <v>433</v>
      </c>
      <c r="B29775" s="13">
        <v>1904</v>
      </c>
      <c r="C29775" s="13">
        <v>25053</v>
      </c>
    </row>
    <row r="29776" spans="1:3" ht="15.75" hidden="1" customHeight="1">
      <c r="A29776" s="13" t="s">
        <v>433</v>
      </c>
      <c r="B29776" s="13">
        <v>1905</v>
      </c>
      <c r="C29776" s="13">
        <v>25183</v>
      </c>
    </row>
    <row r="29777" spans="1:3" ht="15.75" hidden="1" customHeight="1">
      <c r="A29777" s="13" t="s">
        <v>433</v>
      </c>
      <c r="B29777" s="13">
        <v>1906</v>
      </c>
      <c r="C29777" s="13">
        <v>25312</v>
      </c>
    </row>
    <row r="29778" spans="1:3" ht="15.75" hidden="1" customHeight="1">
      <c r="A29778" s="13" t="s">
        <v>433</v>
      </c>
      <c r="B29778" s="13">
        <v>1907</v>
      </c>
      <c r="C29778" s="13">
        <v>25443</v>
      </c>
    </row>
    <row r="29779" spans="1:3" ht="15.75" hidden="1" customHeight="1">
      <c r="A29779" s="13" t="s">
        <v>433</v>
      </c>
      <c r="B29779" s="13">
        <v>1908</v>
      </c>
      <c r="C29779" s="13">
        <v>25574</v>
      </c>
    </row>
    <row r="29780" spans="1:3" ht="15.75" hidden="1" customHeight="1">
      <c r="A29780" s="13" t="s">
        <v>433</v>
      </c>
      <c r="B29780" s="13">
        <v>1909</v>
      </c>
      <c r="C29780" s="13">
        <v>25706</v>
      </c>
    </row>
    <row r="29781" spans="1:3" ht="15.75" hidden="1" customHeight="1">
      <c r="A29781" s="13" t="s">
        <v>433</v>
      </c>
      <c r="B29781" s="13">
        <v>1910</v>
      </c>
      <c r="C29781" s="13">
        <v>25839</v>
      </c>
    </row>
    <row r="29782" spans="1:3" ht="15.75" hidden="1" customHeight="1">
      <c r="A29782" s="13" t="s">
        <v>433</v>
      </c>
      <c r="B29782" s="13">
        <v>1911</v>
      </c>
      <c r="C29782" s="13">
        <v>25972</v>
      </c>
    </row>
    <row r="29783" spans="1:3" ht="15.75" hidden="1" customHeight="1">
      <c r="A29783" s="13" t="s">
        <v>433</v>
      </c>
      <c r="B29783" s="13">
        <v>1912</v>
      </c>
      <c r="C29783" s="13">
        <v>26106</v>
      </c>
    </row>
    <row r="29784" spans="1:3" ht="15.75" hidden="1" customHeight="1">
      <c r="A29784" s="13" t="s">
        <v>433</v>
      </c>
      <c r="B29784" s="13">
        <v>1913</v>
      </c>
      <c r="C29784" s="13">
        <v>26241</v>
      </c>
    </row>
    <row r="29785" spans="1:3" ht="15.75" hidden="1" customHeight="1">
      <c r="A29785" s="13" t="s">
        <v>433</v>
      </c>
      <c r="B29785" s="13">
        <v>1914</v>
      </c>
      <c r="C29785" s="13">
        <v>26377</v>
      </c>
    </row>
    <row r="29786" spans="1:3" ht="15.75" hidden="1" customHeight="1">
      <c r="A29786" s="13" t="s">
        <v>433</v>
      </c>
      <c r="B29786" s="13">
        <v>1915</v>
      </c>
      <c r="C29786" s="13">
        <v>26513</v>
      </c>
    </row>
    <row r="29787" spans="1:3" ht="15.75" hidden="1" customHeight="1">
      <c r="A29787" s="13" t="s">
        <v>433</v>
      </c>
      <c r="B29787" s="13">
        <v>1916</v>
      </c>
      <c r="C29787" s="13">
        <v>26649</v>
      </c>
    </row>
    <row r="29788" spans="1:3" ht="15.75" hidden="1" customHeight="1">
      <c r="A29788" s="13" t="s">
        <v>433</v>
      </c>
      <c r="B29788" s="13">
        <v>1917</v>
      </c>
      <c r="C29788" s="13">
        <v>26787</v>
      </c>
    </row>
    <row r="29789" spans="1:3" ht="15.75" hidden="1" customHeight="1">
      <c r="A29789" s="13" t="s">
        <v>433</v>
      </c>
      <c r="B29789" s="13">
        <v>1918</v>
      </c>
      <c r="C29789" s="13">
        <v>26916</v>
      </c>
    </row>
    <row r="29790" spans="1:3" ht="15.75" hidden="1" customHeight="1">
      <c r="A29790" s="13" t="s">
        <v>433</v>
      </c>
      <c r="B29790" s="13">
        <v>1919</v>
      </c>
      <c r="C29790" s="13">
        <v>27046</v>
      </c>
    </row>
    <row r="29791" spans="1:3" ht="15.75" hidden="1" customHeight="1">
      <c r="A29791" s="13" t="s">
        <v>433</v>
      </c>
      <c r="B29791" s="13">
        <v>1920</v>
      </c>
      <c r="C29791" s="13">
        <v>27177</v>
      </c>
    </row>
    <row r="29792" spans="1:3" ht="15.75" hidden="1" customHeight="1">
      <c r="A29792" s="13" t="s">
        <v>433</v>
      </c>
      <c r="B29792" s="13">
        <v>1921</v>
      </c>
      <c r="C29792" s="13">
        <v>27308</v>
      </c>
    </row>
    <row r="29793" spans="1:3" ht="15.75" hidden="1" customHeight="1">
      <c r="A29793" s="13" t="s">
        <v>433</v>
      </c>
      <c r="B29793" s="13">
        <v>1922</v>
      </c>
      <c r="C29793" s="13">
        <v>27440</v>
      </c>
    </row>
    <row r="29794" spans="1:3" ht="15.75" hidden="1" customHeight="1">
      <c r="A29794" s="13" t="s">
        <v>433</v>
      </c>
      <c r="B29794" s="13">
        <v>1923</v>
      </c>
      <c r="C29794" s="13">
        <v>27573</v>
      </c>
    </row>
    <row r="29795" spans="1:3" ht="15.75" hidden="1" customHeight="1">
      <c r="A29795" s="13" t="s">
        <v>433</v>
      </c>
      <c r="B29795" s="13">
        <v>1924</v>
      </c>
      <c r="C29795" s="13">
        <v>27706</v>
      </c>
    </row>
    <row r="29796" spans="1:3" ht="15.75" hidden="1" customHeight="1">
      <c r="A29796" s="13" t="s">
        <v>433</v>
      </c>
      <c r="B29796" s="13">
        <v>1925</v>
      </c>
      <c r="C29796" s="13">
        <v>27840</v>
      </c>
    </row>
    <row r="29797" spans="1:3" ht="15.75" hidden="1" customHeight="1">
      <c r="A29797" s="13" t="s">
        <v>433</v>
      </c>
      <c r="B29797" s="13">
        <v>1926</v>
      </c>
      <c r="C29797" s="13">
        <v>27974</v>
      </c>
    </row>
    <row r="29798" spans="1:3" ht="15.75" hidden="1" customHeight="1">
      <c r="A29798" s="13" t="s">
        <v>433</v>
      </c>
      <c r="B29798" s="13">
        <v>1927</v>
      </c>
      <c r="C29798" s="13">
        <v>28110</v>
      </c>
    </row>
    <row r="29799" spans="1:3" ht="15.75" hidden="1" customHeight="1">
      <c r="A29799" s="13" t="s">
        <v>433</v>
      </c>
      <c r="B29799" s="13">
        <v>1928</v>
      </c>
      <c r="C29799" s="13">
        <v>28245</v>
      </c>
    </row>
    <row r="29800" spans="1:3" ht="15.75" hidden="1" customHeight="1">
      <c r="A29800" s="13" t="s">
        <v>433</v>
      </c>
      <c r="B29800" s="13">
        <v>1929</v>
      </c>
      <c r="C29800" s="13">
        <v>28382</v>
      </c>
    </row>
    <row r="29801" spans="1:3" ht="15.75" hidden="1" customHeight="1">
      <c r="A29801" s="13" t="s">
        <v>433</v>
      </c>
      <c r="B29801" s="13">
        <v>1930</v>
      </c>
      <c r="C29801" s="13">
        <v>28519</v>
      </c>
    </row>
    <row r="29802" spans="1:3" ht="15.75" hidden="1" customHeight="1">
      <c r="A29802" s="13" t="s">
        <v>433</v>
      </c>
      <c r="B29802" s="13">
        <v>1931</v>
      </c>
      <c r="C29802" s="13">
        <v>28657</v>
      </c>
    </row>
    <row r="29803" spans="1:3" ht="15.75" hidden="1" customHeight="1">
      <c r="A29803" s="13" t="s">
        <v>433</v>
      </c>
      <c r="B29803" s="13">
        <v>1932</v>
      </c>
      <c r="C29803" s="13">
        <v>28795</v>
      </c>
    </row>
    <row r="29804" spans="1:3" ht="15.75" hidden="1" customHeight="1">
      <c r="A29804" s="13" t="s">
        <v>433</v>
      </c>
      <c r="B29804" s="13">
        <v>1933</v>
      </c>
      <c r="C29804" s="13">
        <v>28934</v>
      </c>
    </row>
    <row r="29805" spans="1:3" ht="15.75" hidden="1" customHeight="1">
      <c r="A29805" s="13" t="s">
        <v>433</v>
      </c>
      <c r="B29805" s="13">
        <v>1934</v>
      </c>
      <c r="C29805" s="13">
        <v>29074</v>
      </c>
    </row>
    <row r="29806" spans="1:3" ht="15.75" hidden="1" customHeight="1">
      <c r="A29806" s="13" t="s">
        <v>433</v>
      </c>
      <c r="B29806" s="13">
        <v>1935</v>
      </c>
      <c r="C29806" s="13">
        <v>29214</v>
      </c>
    </row>
    <row r="29807" spans="1:3" ht="15.75" hidden="1" customHeight="1">
      <c r="A29807" s="13" t="s">
        <v>433</v>
      </c>
      <c r="B29807" s="13">
        <v>1936</v>
      </c>
      <c r="C29807" s="13">
        <v>29356</v>
      </c>
    </row>
    <row r="29808" spans="1:3" ht="15.75" hidden="1" customHeight="1">
      <c r="A29808" s="13" t="s">
        <v>433</v>
      </c>
      <c r="B29808" s="13">
        <v>1937</v>
      </c>
      <c r="C29808" s="13">
        <v>29497</v>
      </c>
    </row>
    <row r="29809" spans="1:3" ht="15.75" hidden="1" customHeight="1">
      <c r="A29809" s="13" t="s">
        <v>433</v>
      </c>
      <c r="B29809" s="13">
        <v>1938</v>
      </c>
      <c r="C29809" s="13">
        <v>29640</v>
      </c>
    </row>
    <row r="29810" spans="1:3" ht="15.75" hidden="1" customHeight="1">
      <c r="A29810" s="13" t="s">
        <v>433</v>
      </c>
      <c r="B29810" s="13">
        <v>1939</v>
      </c>
      <c r="C29810" s="13">
        <v>29783</v>
      </c>
    </row>
    <row r="29811" spans="1:3" ht="15.75" hidden="1" customHeight="1">
      <c r="A29811" s="13" t="s">
        <v>433</v>
      </c>
      <c r="B29811" s="13">
        <v>1940</v>
      </c>
      <c r="C29811" s="13">
        <v>29927</v>
      </c>
    </row>
    <row r="29812" spans="1:3" ht="15.75" hidden="1" customHeight="1">
      <c r="A29812" s="13" t="s">
        <v>433</v>
      </c>
      <c r="B29812" s="13">
        <v>1941</v>
      </c>
      <c r="C29812" s="13">
        <v>30071</v>
      </c>
    </row>
    <row r="29813" spans="1:3" ht="15.75" hidden="1" customHeight="1">
      <c r="A29813" s="13" t="s">
        <v>433</v>
      </c>
      <c r="B29813" s="13">
        <v>1942</v>
      </c>
      <c r="C29813" s="13">
        <v>30217</v>
      </c>
    </row>
    <row r="29814" spans="1:3" ht="15.75" hidden="1" customHeight="1">
      <c r="A29814" s="13" t="s">
        <v>433</v>
      </c>
      <c r="B29814" s="13">
        <v>1943</v>
      </c>
      <c r="C29814" s="13">
        <v>30363</v>
      </c>
    </row>
    <row r="29815" spans="1:3" ht="15.75" hidden="1" customHeight="1">
      <c r="A29815" s="13" t="s">
        <v>433</v>
      </c>
      <c r="B29815" s="13">
        <v>1944</v>
      </c>
      <c r="C29815" s="13">
        <v>30509</v>
      </c>
    </row>
    <row r="29816" spans="1:3" ht="15.75" hidden="1" customHeight="1">
      <c r="A29816" s="13" t="s">
        <v>433</v>
      </c>
      <c r="B29816" s="13">
        <v>1945</v>
      </c>
      <c r="C29816" s="13">
        <v>30657</v>
      </c>
    </row>
    <row r="29817" spans="1:3" ht="15.75" hidden="1" customHeight="1">
      <c r="A29817" s="13" t="s">
        <v>433</v>
      </c>
      <c r="B29817" s="13">
        <v>1946</v>
      </c>
      <c r="C29817" s="13">
        <v>30805</v>
      </c>
    </row>
    <row r="29818" spans="1:3" ht="15.75" hidden="1" customHeight="1">
      <c r="A29818" s="13" t="s">
        <v>433</v>
      </c>
      <c r="B29818" s="13">
        <v>1947</v>
      </c>
      <c r="C29818" s="13">
        <v>30954</v>
      </c>
    </row>
    <row r="29819" spans="1:3" ht="15.75" hidden="1" customHeight="1">
      <c r="A29819" s="13" t="s">
        <v>433</v>
      </c>
      <c r="B29819" s="13">
        <v>1948</v>
      </c>
      <c r="C29819" s="13">
        <v>31103</v>
      </c>
    </row>
    <row r="29820" spans="1:3" ht="15.75" hidden="1" customHeight="1">
      <c r="A29820" s="13" t="s">
        <v>433</v>
      </c>
      <c r="B29820" s="13">
        <v>1949</v>
      </c>
      <c r="C29820" s="13">
        <v>31419</v>
      </c>
    </row>
    <row r="29821" spans="1:3" ht="15.75" hidden="1" customHeight="1">
      <c r="A29821" s="13" t="s">
        <v>433</v>
      </c>
      <c r="B29821" s="13">
        <v>1950</v>
      </c>
      <c r="C29821" s="13">
        <v>31934</v>
      </c>
    </row>
    <row r="29822" spans="1:3" ht="15.75" hidden="1" customHeight="1">
      <c r="A29822" s="13" t="s">
        <v>433</v>
      </c>
      <c r="B29822" s="13">
        <v>1951</v>
      </c>
      <c r="C29822" s="13">
        <v>32830</v>
      </c>
    </row>
    <row r="29823" spans="1:3" ht="15.75" hidden="1" customHeight="1">
      <c r="A29823" s="13" t="s">
        <v>433</v>
      </c>
      <c r="B29823" s="13">
        <v>1952</v>
      </c>
      <c r="C29823" s="13">
        <v>33776</v>
      </c>
    </row>
    <row r="29824" spans="1:3" ht="15.75" hidden="1" customHeight="1">
      <c r="A29824" s="13" t="s">
        <v>433</v>
      </c>
      <c r="B29824" s="13">
        <v>1953</v>
      </c>
      <c r="C29824" s="13">
        <v>34760</v>
      </c>
    </row>
    <row r="29825" spans="1:3" ht="15.75" hidden="1" customHeight="1">
      <c r="A29825" s="13" t="s">
        <v>433</v>
      </c>
      <c r="B29825" s="13">
        <v>1954</v>
      </c>
      <c r="C29825" s="13">
        <v>35770</v>
      </c>
    </row>
    <row r="29826" spans="1:3" ht="15.75" hidden="1" customHeight="1">
      <c r="A29826" s="13" t="s">
        <v>433</v>
      </c>
      <c r="B29826" s="13">
        <v>1955</v>
      </c>
      <c r="C29826" s="13">
        <v>36837</v>
      </c>
    </row>
    <row r="29827" spans="1:3" ht="15.75" hidden="1" customHeight="1">
      <c r="A29827" s="13" t="s">
        <v>433</v>
      </c>
      <c r="B29827" s="13">
        <v>1956</v>
      </c>
      <c r="C29827" s="13">
        <v>37963</v>
      </c>
    </row>
    <row r="29828" spans="1:3" ht="15.75" hidden="1" customHeight="1">
      <c r="A29828" s="13" t="s">
        <v>433</v>
      </c>
      <c r="B29828" s="13">
        <v>1957</v>
      </c>
      <c r="C29828" s="13">
        <v>39117</v>
      </c>
    </row>
    <row r="29829" spans="1:3" ht="15.75" hidden="1" customHeight="1">
      <c r="A29829" s="13" t="s">
        <v>433</v>
      </c>
      <c r="B29829" s="13">
        <v>1958</v>
      </c>
      <c r="C29829" s="13">
        <v>40324</v>
      </c>
    </row>
    <row r="29830" spans="1:3" ht="15.75" hidden="1" customHeight="1">
      <c r="A29830" s="13" t="s">
        <v>433</v>
      </c>
      <c r="B29830" s="13">
        <v>1959</v>
      </c>
      <c r="C29830" s="13">
        <v>41583</v>
      </c>
    </row>
    <row r="29831" spans="1:3" ht="15.75" hidden="1" customHeight="1">
      <c r="A29831" s="13" t="s">
        <v>433</v>
      </c>
      <c r="B29831" s="13">
        <v>1960</v>
      </c>
      <c r="C29831" s="13">
        <v>43006</v>
      </c>
    </row>
    <row r="29832" spans="1:3" ht="15.75" hidden="1" customHeight="1">
      <c r="A29832" s="13" t="s">
        <v>433</v>
      </c>
      <c r="B29832" s="13">
        <v>1961</v>
      </c>
      <c r="C29832" s="13">
        <v>44581</v>
      </c>
    </row>
    <row r="29833" spans="1:3" ht="15.75" hidden="1" customHeight="1">
      <c r="A29833" s="13" t="s">
        <v>433</v>
      </c>
      <c r="B29833" s="13">
        <v>1962</v>
      </c>
      <c r="C29833" s="13">
        <v>46216</v>
      </c>
    </row>
    <row r="29834" spans="1:3" ht="15.75" hidden="1" customHeight="1">
      <c r="A29834" s="13" t="s">
        <v>433</v>
      </c>
      <c r="B29834" s="13">
        <v>1963</v>
      </c>
      <c r="C29834" s="13">
        <v>47778</v>
      </c>
    </row>
    <row r="29835" spans="1:3" ht="15.75" hidden="1" customHeight="1">
      <c r="A29835" s="13" t="s">
        <v>433</v>
      </c>
      <c r="B29835" s="13">
        <v>1964</v>
      </c>
      <c r="C29835" s="13">
        <v>49254</v>
      </c>
    </row>
    <row r="29836" spans="1:3" ht="15.75" hidden="1" customHeight="1">
      <c r="A29836" s="13" t="s">
        <v>433</v>
      </c>
      <c r="B29836" s="13">
        <v>1965</v>
      </c>
      <c r="C29836" s="13">
        <v>50777</v>
      </c>
    </row>
    <row r="29837" spans="1:3" ht="15.75" hidden="1" customHeight="1">
      <c r="A29837" s="13" t="s">
        <v>433</v>
      </c>
      <c r="B29837" s="13">
        <v>1966</v>
      </c>
      <c r="C29837" s="13">
        <v>52364</v>
      </c>
    </row>
    <row r="29838" spans="1:3" ht="15.75" hidden="1" customHeight="1">
      <c r="A29838" s="13" t="s">
        <v>433</v>
      </c>
      <c r="B29838" s="13">
        <v>1967</v>
      </c>
      <c r="C29838" s="13">
        <v>53960</v>
      </c>
    </row>
    <row r="29839" spans="1:3" ht="15.75" hidden="1" customHeight="1">
      <c r="A29839" s="13" t="s">
        <v>433</v>
      </c>
      <c r="B29839" s="13">
        <v>1968</v>
      </c>
      <c r="C29839" s="13">
        <v>55575</v>
      </c>
    </row>
    <row r="29840" spans="1:3" ht="15.75" hidden="1" customHeight="1">
      <c r="A29840" s="13" t="s">
        <v>433</v>
      </c>
      <c r="B29840" s="13">
        <v>1969</v>
      </c>
      <c r="C29840" s="13">
        <v>57255</v>
      </c>
    </row>
    <row r="29841" spans="1:3" ht="15.75" hidden="1" customHeight="1">
      <c r="A29841" s="13" t="s">
        <v>433</v>
      </c>
      <c r="B29841" s="13">
        <v>1970</v>
      </c>
      <c r="C29841" s="13">
        <v>59014</v>
      </c>
    </row>
    <row r="29842" spans="1:3" ht="15.75" hidden="1" customHeight="1">
      <c r="A29842" s="13" t="s">
        <v>433</v>
      </c>
      <c r="B29842" s="13">
        <v>1971</v>
      </c>
      <c r="C29842" s="13">
        <v>60688</v>
      </c>
    </row>
    <row r="29843" spans="1:3" ht="15.75" hidden="1" customHeight="1">
      <c r="A29843" s="13" t="s">
        <v>433</v>
      </c>
      <c r="B29843" s="13">
        <v>1972</v>
      </c>
      <c r="C29843" s="13">
        <v>62281</v>
      </c>
    </row>
    <row r="29844" spans="1:3" ht="15.75" hidden="1" customHeight="1">
      <c r="A29844" s="13" t="s">
        <v>433</v>
      </c>
      <c r="B29844" s="13">
        <v>1973</v>
      </c>
      <c r="C29844" s="13">
        <v>63909</v>
      </c>
    </row>
    <row r="29845" spans="1:3" ht="15.75" hidden="1" customHeight="1">
      <c r="A29845" s="13" t="s">
        <v>433</v>
      </c>
      <c r="B29845" s="13">
        <v>1974</v>
      </c>
      <c r="C29845" s="13">
        <v>65571</v>
      </c>
    </row>
    <row r="29846" spans="1:3" ht="15.75" hidden="1" customHeight="1">
      <c r="A29846" s="13" t="s">
        <v>433</v>
      </c>
      <c r="B29846" s="13">
        <v>1975</v>
      </c>
      <c r="C29846" s="13">
        <v>67139</v>
      </c>
    </row>
    <row r="29847" spans="1:3" ht="15.75" hidden="1" customHeight="1">
      <c r="A29847" s="13" t="s">
        <v>433</v>
      </c>
      <c r="B29847" s="13">
        <v>1976</v>
      </c>
      <c r="C29847" s="13">
        <v>68619</v>
      </c>
    </row>
    <row r="29848" spans="1:3" ht="15.75" hidden="1" customHeight="1">
      <c r="A29848" s="13" t="s">
        <v>433</v>
      </c>
      <c r="B29848" s="13">
        <v>1977</v>
      </c>
      <c r="C29848" s="13">
        <v>70159</v>
      </c>
    </row>
    <row r="29849" spans="1:3" ht="15.75" hidden="1" customHeight="1">
      <c r="A29849" s="13" t="s">
        <v>433</v>
      </c>
      <c r="B29849" s="13">
        <v>1978</v>
      </c>
      <c r="C29849" s="13">
        <v>72003</v>
      </c>
    </row>
    <row r="29850" spans="1:3" ht="15.75" hidden="1" customHeight="1">
      <c r="A29850" s="13" t="s">
        <v>433</v>
      </c>
      <c r="B29850" s="13">
        <v>1979</v>
      </c>
      <c r="C29850" s="13">
        <v>74131</v>
      </c>
    </row>
    <row r="29851" spans="1:3" ht="15.75" hidden="1" customHeight="1">
      <c r="A29851" s="13" t="s">
        <v>433</v>
      </c>
      <c r="B29851" s="13">
        <v>1980</v>
      </c>
      <c r="C29851" s="13">
        <v>76317</v>
      </c>
    </row>
    <row r="29852" spans="1:3" ht="15.75" hidden="1" customHeight="1">
      <c r="A29852" s="13" t="s">
        <v>433</v>
      </c>
      <c r="B29852" s="13">
        <v>1981</v>
      </c>
      <c r="C29852" s="13">
        <v>78544</v>
      </c>
    </row>
    <row r="29853" spans="1:3" ht="15.75" hidden="1" customHeight="1">
      <c r="A29853" s="13" t="s">
        <v>433</v>
      </c>
      <c r="B29853" s="13">
        <v>1982</v>
      </c>
      <c r="C29853" s="13">
        <v>80830</v>
      </c>
    </row>
    <row r="29854" spans="1:3" ht="15.75" hidden="1" customHeight="1">
      <c r="A29854" s="13" t="s">
        <v>433</v>
      </c>
      <c r="B29854" s="13">
        <v>1983</v>
      </c>
      <c r="C29854" s="13">
        <v>83172</v>
      </c>
    </row>
    <row r="29855" spans="1:3" ht="15.75" hidden="1" customHeight="1">
      <c r="A29855" s="13" t="s">
        <v>433</v>
      </c>
      <c r="B29855" s="13">
        <v>1984</v>
      </c>
      <c r="C29855" s="13">
        <v>85561</v>
      </c>
    </row>
    <row r="29856" spans="1:3" ht="15.75" hidden="1" customHeight="1">
      <c r="A29856" s="13" t="s">
        <v>433</v>
      </c>
      <c r="B29856" s="13">
        <v>1985</v>
      </c>
      <c r="C29856" s="13">
        <v>87976</v>
      </c>
    </row>
    <row r="29857" spans="1:4" ht="15.75" hidden="1" customHeight="1">
      <c r="A29857" s="13" t="s">
        <v>433</v>
      </c>
      <c r="B29857" s="13">
        <v>1986</v>
      </c>
      <c r="C29857" s="13">
        <v>90415</v>
      </c>
    </row>
    <row r="29858" spans="1:4" ht="15.75" hidden="1" customHeight="1">
      <c r="A29858" s="13" t="s">
        <v>433</v>
      </c>
      <c r="B29858" s="13">
        <v>1987</v>
      </c>
      <c r="C29858" s="13">
        <v>92860</v>
      </c>
    </row>
    <row r="29859" spans="1:4" ht="15.75" hidden="1" customHeight="1">
      <c r="A29859" s="13" t="s">
        <v>433</v>
      </c>
      <c r="B29859" s="13">
        <v>1988</v>
      </c>
      <c r="C29859" s="13">
        <v>95004</v>
      </c>
    </row>
    <row r="29860" spans="1:4" ht="15.75" hidden="1" customHeight="1">
      <c r="A29860" s="13" t="s">
        <v>433</v>
      </c>
      <c r="B29860" s="13">
        <v>1989</v>
      </c>
      <c r="C29860" s="13">
        <v>96809</v>
      </c>
    </row>
    <row r="29861" spans="1:4" ht="15.75" hidden="1" customHeight="1">
      <c r="A29861" s="13" t="s">
        <v>433</v>
      </c>
      <c r="B29861" s="13">
        <v>1990</v>
      </c>
      <c r="C29861" s="13">
        <v>98616</v>
      </c>
    </row>
    <row r="29862" spans="1:4" ht="15.75" hidden="1" customHeight="1">
      <c r="A29862" s="13" t="s">
        <v>433</v>
      </c>
      <c r="B29862" s="13">
        <v>1991</v>
      </c>
      <c r="C29862" s="13">
        <v>100448</v>
      </c>
    </row>
    <row r="29863" spans="1:4" ht="15.75" hidden="1" customHeight="1">
      <c r="A29863" s="13" t="s">
        <v>433</v>
      </c>
      <c r="B29863" s="13">
        <v>1992</v>
      </c>
      <c r="C29863" s="13">
        <v>102908</v>
      </c>
      <c r="D29863" s="13">
        <v>0.13600000000000001</v>
      </c>
    </row>
    <row r="29864" spans="1:4" ht="15.75" hidden="1" customHeight="1">
      <c r="A29864" s="13" t="s">
        <v>433</v>
      </c>
      <c r="B29864" s="13">
        <v>1993</v>
      </c>
      <c r="C29864" s="13">
        <v>106043</v>
      </c>
      <c r="D29864" s="13">
        <v>0.14299999999999999</v>
      </c>
    </row>
    <row r="29865" spans="1:4" ht="15.75" hidden="1" customHeight="1">
      <c r="A29865" s="13" t="s">
        <v>433</v>
      </c>
      <c r="B29865" s="13">
        <v>1994</v>
      </c>
      <c r="C29865" s="13">
        <v>108858</v>
      </c>
      <c r="D29865" s="13">
        <v>0.154</v>
      </c>
    </row>
    <row r="29866" spans="1:4" ht="15.75" hidden="1" customHeight="1">
      <c r="A29866" s="13" t="s">
        <v>433</v>
      </c>
      <c r="B29866" s="13">
        <v>1995</v>
      </c>
      <c r="C29866" s="13">
        <v>110346</v>
      </c>
      <c r="D29866" s="13">
        <v>0.18</v>
      </c>
    </row>
    <row r="29867" spans="1:4" ht="15.75" hidden="1" customHeight="1">
      <c r="A29867" s="13" t="s">
        <v>433</v>
      </c>
      <c r="B29867" s="13">
        <v>1996</v>
      </c>
      <c r="C29867" s="13">
        <v>110798</v>
      </c>
      <c r="D29867" s="13">
        <v>0.183</v>
      </c>
    </row>
    <row r="29868" spans="1:4" ht="15.75" hidden="1" customHeight="1">
      <c r="A29868" s="13" t="s">
        <v>433</v>
      </c>
      <c r="B29868" s="13">
        <v>1997</v>
      </c>
      <c r="C29868" s="13">
        <v>111152</v>
      </c>
      <c r="D29868" s="13">
        <v>0.19400000000000001</v>
      </c>
    </row>
    <row r="29869" spans="1:4" ht="15.75" hidden="1" customHeight="1">
      <c r="A29869" s="13" t="s">
        <v>433</v>
      </c>
      <c r="B29869" s="13">
        <v>1998</v>
      </c>
      <c r="C29869" s="13">
        <v>111424</v>
      </c>
      <c r="D29869" s="13">
        <v>0.20200000000000001</v>
      </c>
    </row>
    <row r="29870" spans="1:4" ht="15.75" hidden="1" customHeight="1">
      <c r="A29870" s="13" t="s">
        <v>433</v>
      </c>
      <c r="B29870" s="13">
        <v>1999</v>
      </c>
      <c r="C29870" s="13">
        <v>111553</v>
      </c>
      <c r="D29870" s="13">
        <v>0.191</v>
      </c>
    </row>
    <row r="29871" spans="1:4" ht="15.75" hidden="1" customHeight="1">
      <c r="A29871" s="13" t="s">
        <v>433</v>
      </c>
      <c r="B29871" s="13">
        <v>2000</v>
      </c>
      <c r="C29871" s="13">
        <v>111725</v>
      </c>
      <c r="D29871" s="13">
        <v>0.18</v>
      </c>
    </row>
    <row r="29872" spans="1:4" ht="15.75" hidden="1" customHeight="1">
      <c r="A29872" s="13" t="s">
        <v>433</v>
      </c>
      <c r="B29872" s="13">
        <v>2001</v>
      </c>
      <c r="C29872" s="13">
        <v>111964</v>
      </c>
      <c r="D29872" s="13">
        <v>0.16500000000000001</v>
      </c>
    </row>
    <row r="29873" spans="1:4" ht="15.75" hidden="1" customHeight="1">
      <c r="A29873" s="13" t="s">
        <v>433</v>
      </c>
      <c r="B29873" s="13">
        <v>2002</v>
      </c>
      <c r="C29873" s="13">
        <v>112005</v>
      </c>
      <c r="D29873" s="13">
        <v>0.15</v>
      </c>
    </row>
    <row r="29874" spans="1:4" ht="15.75" hidden="1" customHeight="1">
      <c r="A29874" s="13" t="s">
        <v>433</v>
      </c>
      <c r="B29874" s="13">
        <v>2003</v>
      </c>
      <c r="C29874" s="13">
        <v>111821</v>
      </c>
      <c r="D29874" s="13">
        <v>0.161</v>
      </c>
    </row>
    <row r="29875" spans="1:4" ht="15.75" hidden="1" customHeight="1">
      <c r="A29875" s="13" t="s">
        <v>433</v>
      </c>
      <c r="B29875" s="13">
        <v>2004</v>
      </c>
      <c r="C29875" s="13">
        <v>111447</v>
      </c>
      <c r="D29875" s="13">
        <v>0.14299999999999999</v>
      </c>
    </row>
    <row r="29876" spans="1:4" ht="15.75" hidden="1" customHeight="1">
      <c r="A29876" s="13" t="s">
        <v>433</v>
      </c>
      <c r="B29876" s="13">
        <v>2005</v>
      </c>
      <c r="C29876" s="13">
        <v>110957</v>
      </c>
      <c r="D29876" s="13">
        <v>0.11700000000000001</v>
      </c>
    </row>
    <row r="29877" spans="1:4" ht="15.75" hidden="1" customHeight="1">
      <c r="A29877" s="13" t="s">
        <v>433</v>
      </c>
      <c r="B29877" s="13">
        <v>2006</v>
      </c>
      <c r="C29877" s="13">
        <v>110317</v>
      </c>
      <c r="D29877" s="13">
        <v>0.114</v>
      </c>
    </row>
    <row r="29878" spans="1:4" ht="15.75" hidden="1" customHeight="1">
      <c r="A29878" s="13" t="s">
        <v>433</v>
      </c>
      <c r="B29878" s="13">
        <v>2007</v>
      </c>
      <c r="C29878" s="13">
        <v>109547</v>
      </c>
      <c r="D29878" s="13">
        <v>0.13200000000000001</v>
      </c>
    </row>
    <row r="29879" spans="1:4" ht="15.75" hidden="1" customHeight="1">
      <c r="A29879" s="13" t="s">
        <v>433</v>
      </c>
      <c r="B29879" s="13">
        <v>2008</v>
      </c>
      <c r="C29879" s="13">
        <v>108718</v>
      </c>
      <c r="D29879" s="13">
        <v>0.11</v>
      </c>
    </row>
    <row r="29880" spans="1:4" ht="15.75" hidden="1" customHeight="1">
      <c r="A29880" s="13" t="s">
        <v>433</v>
      </c>
      <c r="B29880" s="13">
        <v>2009</v>
      </c>
      <c r="C29880" s="13">
        <v>107882</v>
      </c>
      <c r="D29880" s="13">
        <v>0.14699999999999999</v>
      </c>
    </row>
    <row r="29881" spans="1:4" ht="15.75" hidden="1" customHeight="1">
      <c r="A29881" s="13" t="s">
        <v>433</v>
      </c>
      <c r="B29881" s="13">
        <v>2010</v>
      </c>
      <c r="C29881" s="13">
        <v>107606</v>
      </c>
      <c r="D29881" s="13">
        <v>0.10299999999999999</v>
      </c>
    </row>
    <row r="29882" spans="1:4" ht="15.75" hidden="1" customHeight="1">
      <c r="A29882" s="13" t="s">
        <v>433</v>
      </c>
      <c r="B29882" s="13">
        <v>2011</v>
      </c>
      <c r="C29882" s="13">
        <v>107897</v>
      </c>
      <c r="D29882" s="13">
        <v>0.11700000000000001</v>
      </c>
    </row>
    <row r="29883" spans="1:4" ht="15.75" hidden="1" customHeight="1">
      <c r="A29883" s="13" t="s">
        <v>433</v>
      </c>
      <c r="B29883" s="13">
        <v>2012</v>
      </c>
      <c r="C29883" s="13">
        <v>108248</v>
      </c>
      <c r="D29883" s="13">
        <v>0.125</v>
      </c>
    </row>
    <row r="29884" spans="1:4" ht="15.75" hidden="1" customHeight="1">
      <c r="A29884" s="13" t="s">
        <v>433</v>
      </c>
      <c r="B29884" s="13">
        <v>2013</v>
      </c>
      <c r="C29884" s="13">
        <v>108616</v>
      </c>
      <c r="D29884" s="13">
        <v>0.13600000000000001</v>
      </c>
    </row>
    <row r="29885" spans="1:4" ht="15.75" hidden="1" customHeight="1">
      <c r="A29885" s="13" t="s">
        <v>433</v>
      </c>
      <c r="B29885" s="13">
        <v>2014</v>
      </c>
      <c r="C29885" s="13">
        <v>109039</v>
      </c>
      <c r="D29885" s="13">
        <v>0.13600000000000001</v>
      </c>
    </row>
    <row r="29886" spans="1:4" ht="15.75" hidden="1" customHeight="1">
      <c r="A29886" s="13" t="s">
        <v>433</v>
      </c>
      <c r="B29886" s="13">
        <v>2015</v>
      </c>
      <c r="C29886" s="13">
        <v>109477</v>
      </c>
      <c r="D29886" s="13">
        <v>0.14299999999999999</v>
      </c>
    </row>
    <row r="29887" spans="1:4" ht="15.75" hidden="1" customHeight="1">
      <c r="A29887" s="13" t="s">
        <v>433</v>
      </c>
      <c r="B29887" s="13">
        <v>2016</v>
      </c>
      <c r="C29887" s="13">
        <v>109934</v>
      </c>
      <c r="D29887" s="13">
        <v>0.14299999999999999</v>
      </c>
    </row>
    <row r="29888" spans="1:4" ht="15.75" hidden="1" customHeight="1">
      <c r="A29888" s="13" t="s">
        <v>433</v>
      </c>
      <c r="B29888" s="13">
        <v>2017</v>
      </c>
      <c r="C29888" s="13">
        <v>110441</v>
      </c>
      <c r="D29888" s="13">
        <v>0.14299999999999999</v>
      </c>
    </row>
    <row r="29889" spans="1:4" ht="15.75" hidden="1" customHeight="1">
      <c r="A29889" s="13" t="s">
        <v>433</v>
      </c>
      <c r="B29889" s="13">
        <v>2018</v>
      </c>
      <c r="C29889" s="13">
        <v>110945</v>
      </c>
      <c r="D29889" s="13">
        <v>0.14299999999999999</v>
      </c>
    </row>
    <row r="29890" spans="1:4" ht="15.75" hidden="1" customHeight="1">
      <c r="A29890" s="13" t="s">
        <v>433</v>
      </c>
      <c r="B29890" s="13">
        <v>2019</v>
      </c>
      <c r="C29890" s="13">
        <v>111392</v>
      </c>
      <c r="D29890" s="13">
        <v>0.14699999999999999</v>
      </c>
    </row>
    <row r="29891" spans="1:4" ht="15.75" hidden="1" customHeight="1">
      <c r="A29891" s="13" t="s">
        <v>433</v>
      </c>
      <c r="B29891" s="13">
        <v>2020</v>
      </c>
      <c r="C29891" s="13">
        <v>112119</v>
      </c>
      <c r="D29891" s="13">
        <v>0.155</v>
      </c>
    </row>
    <row r="29892" spans="1:4" ht="15.75" hidden="1" customHeight="1">
      <c r="A29892" s="13" t="s">
        <v>433</v>
      </c>
      <c r="B29892" s="13">
        <v>2021</v>
      </c>
      <c r="C29892" s="13">
        <v>113143</v>
      </c>
      <c r="D29892" s="13">
        <v>0.159</v>
      </c>
    </row>
    <row r="29893" spans="1:4" ht="15.75" hidden="1" customHeight="1">
      <c r="A29893" s="13" t="s">
        <v>434</v>
      </c>
      <c r="B29893" s="13">
        <v>1850</v>
      </c>
      <c r="D29893" s="13">
        <v>0</v>
      </c>
    </row>
    <row r="29894" spans="1:4" ht="15.75" hidden="1" customHeight="1">
      <c r="A29894" s="13" t="s">
        <v>434</v>
      </c>
      <c r="B29894" s="13">
        <v>1851</v>
      </c>
      <c r="D29894" s="13">
        <v>0</v>
      </c>
    </row>
    <row r="29895" spans="1:4" ht="15.75" hidden="1" customHeight="1">
      <c r="A29895" s="13" t="s">
        <v>434</v>
      </c>
      <c r="B29895" s="13">
        <v>1852</v>
      </c>
      <c r="D29895" s="13">
        <v>0</v>
      </c>
    </row>
    <row r="29896" spans="1:4" ht="15.75" hidden="1" customHeight="1">
      <c r="A29896" s="13" t="s">
        <v>434</v>
      </c>
      <c r="B29896" s="13">
        <v>1853</v>
      </c>
      <c r="D29896" s="13">
        <v>0</v>
      </c>
    </row>
    <row r="29897" spans="1:4" ht="15.75" hidden="1" customHeight="1">
      <c r="A29897" s="13" t="s">
        <v>434</v>
      </c>
      <c r="B29897" s="13">
        <v>1854</v>
      </c>
      <c r="D29897" s="13">
        <v>0</v>
      </c>
    </row>
    <row r="29898" spans="1:4" ht="15.75" hidden="1" customHeight="1">
      <c r="A29898" s="13" t="s">
        <v>434</v>
      </c>
      <c r="B29898" s="13">
        <v>1855</v>
      </c>
      <c r="D29898" s="13">
        <v>0</v>
      </c>
    </row>
    <row r="29899" spans="1:4" ht="15.75" hidden="1" customHeight="1">
      <c r="A29899" s="13" t="s">
        <v>434</v>
      </c>
      <c r="B29899" s="13">
        <v>1856</v>
      </c>
      <c r="D29899" s="13">
        <v>0</v>
      </c>
    </row>
    <row r="29900" spans="1:4" ht="15.75" hidden="1" customHeight="1">
      <c r="A29900" s="13" t="s">
        <v>434</v>
      </c>
      <c r="B29900" s="13">
        <v>1857</v>
      </c>
      <c r="D29900" s="13">
        <v>0</v>
      </c>
    </row>
    <row r="29901" spans="1:4" ht="15.75" hidden="1" customHeight="1">
      <c r="A29901" s="13" t="s">
        <v>434</v>
      </c>
      <c r="B29901" s="13">
        <v>1858</v>
      </c>
      <c r="D29901" s="13">
        <v>0</v>
      </c>
    </row>
    <row r="29902" spans="1:4" ht="15.75" hidden="1" customHeight="1">
      <c r="A29902" s="13" t="s">
        <v>434</v>
      </c>
      <c r="B29902" s="13">
        <v>1859</v>
      </c>
      <c r="D29902" s="13">
        <v>0</v>
      </c>
    </row>
    <row r="29903" spans="1:4" ht="15.75" hidden="1" customHeight="1">
      <c r="A29903" s="13" t="s">
        <v>434</v>
      </c>
      <c r="B29903" s="13">
        <v>1860</v>
      </c>
      <c r="D29903" s="13">
        <v>0</v>
      </c>
    </row>
    <row r="29904" spans="1:4" ht="15.75" hidden="1" customHeight="1">
      <c r="A29904" s="13" t="s">
        <v>434</v>
      </c>
      <c r="B29904" s="13">
        <v>1861</v>
      </c>
      <c r="D29904" s="13">
        <v>0</v>
      </c>
    </row>
    <row r="29905" spans="1:4" ht="15.75" hidden="1" customHeight="1">
      <c r="A29905" s="13" t="s">
        <v>434</v>
      </c>
      <c r="B29905" s="13">
        <v>1862</v>
      </c>
      <c r="D29905" s="13">
        <v>0</v>
      </c>
    </row>
    <row r="29906" spans="1:4" ht="15.75" hidden="1" customHeight="1">
      <c r="A29906" s="13" t="s">
        <v>434</v>
      </c>
      <c r="B29906" s="13">
        <v>1863</v>
      </c>
      <c r="D29906" s="13">
        <v>0</v>
      </c>
    </row>
    <row r="29907" spans="1:4" ht="15.75" hidden="1" customHeight="1">
      <c r="A29907" s="13" t="s">
        <v>434</v>
      </c>
      <c r="B29907" s="13">
        <v>1864</v>
      </c>
      <c r="D29907" s="13">
        <v>0</v>
      </c>
    </row>
    <row r="29908" spans="1:4" ht="15.75" hidden="1" customHeight="1">
      <c r="A29908" s="13" t="s">
        <v>434</v>
      </c>
      <c r="B29908" s="13">
        <v>1865</v>
      </c>
      <c r="D29908" s="13">
        <v>0.15</v>
      </c>
    </row>
    <row r="29909" spans="1:4" ht="15.75" hidden="1" customHeight="1">
      <c r="A29909" s="13" t="s">
        <v>434</v>
      </c>
      <c r="B29909" s="13">
        <v>1866</v>
      </c>
      <c r="D29909" s="13">
        <v>0.20899999999999999</v>
      </c>
    </row>
    <row r="29910" spans="1:4" ht="15.75" hidden="1" customHeight="1">
      <c r="A29910" s="13" t="s">
        <v>434</v>
      </c>
      <c r="B29910" s="13">
        <v>1867</v>
      </c>
      <c r="D29910" s="13">
        <v>0.22700000000000001</v>
      </c>
    </row>
    <row r="29911" spans="1:4" ht="15.75" hidden="1" customHeight="1">
      <c r="A29911" s="13" t="s">
        <v>434</v>
      </c>
      <c r="B29911" s="13">
        <v>1868</v>
      </c>
      <c r="D29911" s="13">
        <v>0.17599999999999999</v>
      </c>
    </row>
    <row r="29912" spans="1:4" ht="15.75" hidden="1" customHeight="1">
      <c r="A29912" s="13" t="s">
        <v>434</v>
      </c>
      <c r="B29912" s="13">
        <v>1869</v>
      </c>
      <c r="D29912" s="13">
        <v>0.26700000000000002</v>
      </c>
    </row>
    <row r="29913" spans="1:4" ht="15.75" hidden="1" customHeight="1">
      <c r="A29913" s="13" t="s">
        <v>434</v>
      </c>
      <c r="B29913" s="13">
        <v>1870</v>
      </c>
      <c r="D29913" s="13">
        <v>0.158</v>
      </c>
    </row>
    <row r="29914" spans="1:4" ht="15.75" hidden="1" customHeight="1">
      <c r="A29914" s="13" t="s">
        <v>434</v>
      </c>
      <c r="B29914" s="13">
        <v>1871</v>
      </c>
      <c r="D29914" s="13">
        <v>0.19800000000000001</v>
      </c>
    </row>
    <row r="29915" spans="1:4" ht="15.75" hidden="1" customHeight="1">
      <c r="A29915" s="13" t="s">
        <v>434</v>
      </c>
      <c r="B29915" s="13">
        <v>1872</v>
      </c>
      <c r="D29915" s="13">
        <v>0.245</v>
      </c>
    </row>
    <row r="29916" spans="1:4" ht="15.75" hidden="1" customHeight="1">
      <c r="A29916" s="13" t="s">
        <v>434</v>
      </c>
      <c r="B29916" s="13">
        <v>1873</v>
      </c>
      <c r="D29916" s="13">
        <v>0.23799999999999999</v>
      </c>
    </row>
    <row r="29917" spans="1:4" ht="15.75" hidden="1" customHeight="1">
      <c r="A29917" s="13" t="s">
        <v>434</v>
      </c>
      <c r="B29917" s="13">
        <v>1874</v>
      </c>
      <c r="D29917" s="13">
        <v>0.25600000000000001</v>
      </c>
    </row>
    <row r="29918" spans="1:4" ht="15.75" hidden="1" customHeight="1">
      <c r="A29918" s="13" t="s">
        <v>434</v>
      </c>
      <c r="B29918" s="13">
        <v>1875</v>
      </c>
      <c r="D29918" s="13">
        <v>0.35199999999999998</v>
      </c>
    </row>
    <row r="29919" spans="1:4" ht="15.75" hidden="1" customHeight="1">
      <c r="A29919" s="13" t="s">
        <v>434</v>
      </c>
      <c r="B29919" s="13">
        <v>1876</v>
      </c>
      <c r="D29919" s="13">
        <v>0.27500000000000002</v>
      </c>
    </row>
    <row r="29920" spans="1:4" ht="15.75" hidden="1" customHeight="1">
      <c r="A29920" s="13" t="s">
        <v>434</v>
      </c>
      <c r="B29920" s="13">
        <v>1877</v>
      </c>
      <c r="D29920" s="13">
        <v>0.44700000000000001</v>
      </c>
    </row>
    <row r="29921" spans="1:4" ht="15.75" hidden="1" customHeight="1">
      <c r="A29921" s="13" t="s">
        <v>434</v>
      </c>
      <c r="B29921" s="13">
        <v>1878</v>
      </c>
      <c r="D29921" s="13">
        <v>0.32600000000000001</v>
      </c>
    </row>
    <row r="29922" spans="1:4" ht="15.75" hidden="1" customHeight="1">
      <c r="A29922" s="13" t="s">
        <v>434</v>
      </c>
      <c r="B29922" s="13">
        <v>1879</v>
      </c>
      <c r="D29922" s="13">
        <v>0.125</v>
      </c>
    </row>
    <row r="29923" spans="1:4" ht="15.75" hidden="1" customHeight="1">
      <c r="A29923" s="13" t="s">
        <v>434</v>
      </c>
      <c r="B29923" s="13">
        <v>1880</v>
      </c>
      <c r="D29923" s="13">
        <v>0.13900000000000001</v>
      </c>
    </row>
    <row r="29924" spans="1:4" ht="15.75" hidden="1" customHeight="1">
      <c r="A29924" s="13" t="s">
        <v>434</v>
      </c>
      <c r="B29924" s="13">
        <v>1881</v>
      </c>
      <c r="D29924" s="13">
        <v>0.183</v>
      </c>
    </row>
    <row r="29925" spans="1:4" ht="15.75" hidden="1" customHeight="1">
      <c r="A29925" s="13" t="s">
        <v>434</v>
      </c>
      <c r="B29925" s="13">
        <v>1882</v>
      </c>
      <c r="D29925" s="13">
        <v>0.154</v>
      </c>
    </row>
    <row r="29926" spans="1:4" ht="15.75" hidden="1" customHeight="1">
      <c r="A29926" s="13" t="s">
        <v>434</v>
      </c>
      <c r="B29926" s="13">
        <v>1883</v>
      </c>
      <c r="D29926" s="13">
        <v>0.161</v>
      </c>
    </row>
    <row r="29927" spans="1:4" ht="15.75" hidden="1" customHeight="1">
      <c r="A29927" s="13" t="s">
        <v>434</v>
      </c>
      <c r="B29927" s="13">
        <v>1884</v>
      </c>
      <c r="D29927" s="13">
        <v>0.17599999999999999</v>
      </c>
    </row>
    <row r="29928" spans="1:4" ht="15.75" hidden="1" customHeight="1">
      <c r="A29928" s="13" t="s">
        <v>434</v>
      </c>
      <c r="B29928" s="13">
        <v>1885</v>
      </c>
      <c r="D29928" s="13">
        <v>0.19400000000000001</v>
      </c>
    </row>
    <row r="29929" spans="1:4" ht="15.75" hidden="1" customHeight="1">
      <c r="A29929" s="13" t="s">
        <v>434</v>
      </c>
      <c r="B29929" s="13">
        <v>1886</v>
      </c>
      <c r="D29929" s="13">
        <v>0.13600000000000001</v>
      </c>
    </row>
    <row r="29930" spans="1:4" ht="15.75" hidden="1" customHeight="1">
      <c r="A29930" s="13" t="s">
        <v>434</v>
      </c>
      <c r="B29930" s="13">
        <v>1887</v>
      </c>
      <c r="D29930" s="13">
        <v>0.245</v>
      </c>
    </row>
    <row r="29931" spans="1:4" ht="15.75" hidden="1" customHeight="1">
      <c r="A29931" s="13" t="s">
        <v>434</v>
      </c>
      <c r="B29931" s="13">
        <v>1888</v>
      </c>
      <c r="D29931" s="13">
        <v>0.26700000000000002</v>
      </c>
    </row>
    <row r="29932" spans="1:4" ht="15.75" hidden="1" customHeight="1">
      <c r="A29932" s="13" t="s">
        <v>434</v>
      </c>
      <c r="B29932" s="13">
        <v>1889</v>
      </c>
      <c r="D29932" s="13">
        <v>0.40300000000000002</v>
      </c>
    </row>
    <row r="29933" spans="1:4" ht="15.75" hidden="1" customHeight="1">
      <c r="A29933" s="13" t="s">
        <v>434</v>
      </c>
      <c r="B29933" s="13">
        <v>1890</v>
      </c>
      <c r="D29933" s="13">
        <v>0.36599999999999999</v>
      </c>
    </row>
    <row r="29934" spans="1:4" ht="15.75" hidden="1" customHeight="1">
      <c r="A29934" s="13" t="s">
        <v>434</v>
      </c>
      <c r="B29934" s="13">
        <v>1891</v>
      </c>
      <c r="D29934" s="13">
        <v>0.40300000000000002</v>
      </c>
    </row>
    <row r="29935" spans="1:4" ht="15.75" hidden="1" customHeight="1">
      <c r="A29935" s="13" t="s">
        <v>434</v>
      </c>
      <c r="B29935" s="13">
        <v>1892</v>
      </c>
      <c r="D29935" s="13">
        <v>0.41</v>
      </c>
    </row>
    <row r="29936" spans="1:4" ht="15.75" hidden="1" customHeight="1">
      <c r="A29936" s="13" t="s">
        <v>434</v>
      </c>
      <c r="B29936" s="13">
        <v>1893</v>
      </c>
      <c r="D29936" s="13">
        <v>0.42499999999999999</v>
      </c>
    </row>
    <row r="29937" spans="1:4" ht="15.75" hidden="1" customHeight="1">
      <c r="A29937" s="13" t="s">
        <v>434</v>
      </c>
      <c r="B29937" s="13">
        <v>1894</v>
      </c>
      <c r="D29937" s="13">
        <v>0.39200000000000002</v>
      </c>
    </row>
    <row r="29938" spans="1:4" ht="15.75" hidden="1" customHeight="1">
      <c r="A29938" s="13" t="s">
        <v>434</v>
      </c>
      <c r="B29938" s="13">
        <v>1895</v>
      </c>
      <c r="D29938" s="13">
        <v>0.374</v>
      </c>
    </row>
    <row r="29939" spans="1:4" ht="15.75" hidden="1" customHeight="1">
      <c r="A29939" s="13" t="s">
        <v>434</v>
      </c>
      <c r="B29939" s="13">
        <v>1896</v>
      </c>
      <c r="D29939" s="13">
        <v>0.443</v>
      </c>
    </row>
    <row r="29940" spans="1:4" ht="15.75" hidden="1" customHeight="1">
      <c r="A29940" s="13" t="s">
        <v>434</v>
      </c>
      <c r="B29940" s="13">
        <v>1897</v>
      </c>
      <c r="D29940" s="13">
        <v>0.315</v>
      </c>
    </row>
    <row r="29941" spans="1:4" ht="15.75" hidden="1" customHeight="1">
      <c r="A29941" s="13" t="s">
        <v>434</v>
      </c>
      <c r="B29941" s="13">
        <v>1898</v>
      </c>
      <c r="D29941" s="13">
        <v>0.52400000000000002</v>
      </c>
    </row>
    <row r="29942" spans="1:4" ht="15.75" hidden="1" customHeight="1">
      <c r="A29942" s="13" t="s">
        <v>434</v>
      </c>
      <c r="B29942" s="13">
        <v>1899</v>
      </c>
      <c r="D29942" s="13">
        <v>0.67100000000000004</v>
      </c>
    </row>
    <row r="29943" spans="1:4" ht="15.75" hidden="1" customHeight="1">
      <c r="A29943" s="13" t="s">
        <v>434</v>
      </c>
      <c r="B29943" s="13">
        <v>1900</v>
      </c>
      <c r="D29943" s="13">
        <v>1.0369999999999999</v>
      </c>
    </row>
    <row r="29944" spans="1:4" ht="15.75" hidden="1" customHeight="1">
      <c r="A29944" s="13" t="s">
        <v>434</v>
      </c>
      <c r="B29944" s="13">
        <v>1901</v>
      </c>
      <c r="D29944" s="13">
        <v>0.94899999999999995</v>
      </c>
    </row>
    <row r="29945" spans="1:4" ht="15.75" hidden="1" customHeight="1">
      <c r="A29945" s="13" t="s">
        <v>434</v>
      </c>
      <c r="B29945" s="13">
        <v>1902</v>
      </c>
      <c r="D29945" s="13">
        <v>1.048</v>
      </c>
    </row>
    <row r="29946" spans="1:4" ht="15.75" hidden="1" customHeight="1">
      <c r="A29946" s="13" t="s">
        <v>434</v>
      </c>
      <c r="B29946" s="13">
        <v>1903</v>
      </c>
      <c r="D29946" s="13">
        <v>1.2050000000000001</v>
      </c>
    </row>
    <row r="29947" spans="1:4" ht="15.75" hidden="1" customHeight="1">
      <c r="A29947" s="13" t="s">
        <v>434</v>
      </c>
      <c r="B29947" s="13">
        <v>1904</v>
      </c>
      <c r="D29947" s="13">
        <v>1.367</v>
      </c>
    </row>
    <row r="29948" spans="1:4" ht="15.75" hidden="1" customHeight="1">
      <c r="A29948" s="13" t="s">
        <v>434</v>
      </c>
      <c r="B29948" s="13">
        <v>1905</v>
      </c>
      <c r="D29948" s="13">
        <v>1.532</v>
      </c>
    </row>
    <row r="29949" spans="1:4" ht="15.75" hidden="1" customHeight="1">
      <c r="A29949" s="13" t="s">
        <v>434</v>
      </c>
      <c r="B29949" s="13">
        <v>1906</v>
      </c>
      <c r="D29949" s="13">
        <v>1.583</v>
      </c>
    </row>
    <row r="29950" spans="1:4" ht="15.75" hidden="1" customHeight="1">
      <c r="A29950" s="13" t="s">
        <v>434</v>
      </c>
      <c r="B29950" s="13">
        <v>1907</v>
      </c>
      <c r="D29950" s="13">
        <v>1.88</v>
      </c>
    </row>
    <row r="29951" spans="1:4" ht="15.75" hidden="1" customHeight="1">
      <c r="A29951" s="13" t="s">
        <v>434</v>
      </c>
      <c r="B29951" s="13">
        <v>1908</v>
      </c>
      <c r="D29951" s="13">
        <v>1.722</v>
      </c>
    </row>
    <row r="29952" spans="1:4" ht="15.75" hidden="1" customHeight="1">
      <c r="A29952" s="13" t="s">
        <v>434</v>
      </c>
      <c r="B29952" s="13">
        <v>1909</v>
      </c>
      <c r="D29952" s="13">
        <v>1.9570000000000001</v>
      </c>
    </row>
    <row r="29953" spans="1:4" ht="15.75" hidden="1" customHeight="1">
      <c r="A29953" s="13" t="s">
        <v>434</v>
      </c>
      <c r="B29953" s="13">
        <v>1910</v>
      </c>
      <c r="D29953" s="13">
        <v>1.883</v>
      </c>
    </row>
    <row r="29954" spans="1:4" ht="15.75" hidden="1" customHeight="1">
      <c r="A29954" s="13" t="s">
        <v>434</v>
      </c>
      <c r="B29954" s="13">
        <v>1911</v>
      </c>
      <c r="D29954" s="13">
        <v>2.363</v>
      </c>
    </row>
    <row r="29955" spans="1:4" ht="15.75" hidden="1" customHeight="1">
      <c r="A29955" s="13" t="s">
        <v>434</v>
      </c>
      <c r="B29955" s="13">
        <v>1912</v>
      </c>
      <c r="D29955" s="13">
        <v>2.25</v>
      </c>
    </row>
    <row r="29956" spans="1:4" ht="15.75" hidden="1" customHeight="1">
      <c r="A29956" s="13" t="s">
        <v>434</v>
      </c>
      <c r="B29956" s="13">
        <v>1913</v>
      </c>
      <c r="D29956" s="13">
        <v>2.891</v>
      </c>
    </row>
    <row r="29957" spans="1:4" ht="15.75" hidden="1" customHeight="1">
      <c r="A29957" s="13" t="s">
        <v>434</v>
      </c>
      <c r="B29957" s="13">
        <v>1914</v>
      </c>
      <c r="D29957" s="13">
        <v>2.8359999999999999</v>
      </c>
    </row>
    <row r="29958" spans="1:4" ht="15.75" hidden="1" customHeight="1">
      <c r="A29958" s="13" t="s">
        <v>434</v>
      </c>
      <c r="B29958" s="13">
        <v>1915</v>
      </c>
      <c r="D29958" s="13">
        <v>2.44</v>
      </c>
    </row>
    <row r="29959" spans="1:4" ht="15.75" hidden="1" customHeight="1">
      <c r="A29959" s="13" t="s">
        <v>434</v>
      </c>
      <c r="B29959" s="13">
        <v>1916</v>
      </c>
      <c r="D29959" s="13">
        <v>2.5209999999999999</v>
      </c>
    </row>
    <row r="29960" spans="1:4" ht="15.75" hidden="1" customHeight="1">
      <c r="A29960" s="13" t="s">
        <v>434</v>
      </c>
      <c r="B29960" s="13">
        <v>1917</v>
      </c>
      <c r="D29960" s="13">
        <v>3.1909999999999998</v>
      </c>
    </row>
    <row r="29961" spans="1:4" ht="15.75" hidden="1" customHeight="1">
      <c r="A29961" s="13" t="s">
        <v>434</v>
      </c>
      <c r="B29961" s="13">
        <v>1918</v>
      </c>
      <c r="D29961" s="13">
        <v>3.9060000000000001</v>
      </c>
    </row>
    <row r="29962" spans="1:4" ht="15.75" hidden="1" customHeight="1">
      <c r="A29962" s="13" t="s">
        <v>434</v>
      </c>
      <c r="B29962" s="13">
        <v>1919</v>
      </c>
      <c r="D29962" s="13">
        <v>5.258</v>
      </c>
    </row>
    <row r="29963" spans="1:4" ht="15.75" hidden="1" customHeight="1">
      <c r="A29963" s="13" t="s">
        <v>434</v>
      </c>
      <c r="B29963" s="13">
        <v>1920</v>
      </c>
      <c r="D29963" s="13">
        <v>6.8410000000000002</v>
      </c>
    </row>
    <row r="29964" spans="1:4" ht="15.75" hidden="1" customHeight="1">
      <c r="A29964" s="13" t="s">
        <v>434</v>
      </c>
      <c r="B29964" s="13">
        <v>1921</v>
      </c>
      <c r="D29964" s="13">
        <v>8.0969999999999995</v>
      </c>
    </row>
    <row r="29965" spans="1:4" ht="15.75" hidden="1" customHeight="1">
      <c r="A29965" s="13" t="s">
        <v>434</v>
      </c>
      <c r="B29965" s="13">
        <v>1922</v>
      </c>
      <c r="D29965" s="13">
        <v>10.237</v>
      </c>
    </row>
    <row r="29966" spans="1:4" ht="15.75" hidden="1" customHeight="1">
      <c r="A29966" s="13" t="s">
        <v>434</v>
      </c>
      <c r="B29966" s="13">
        <v>1923</v>
      </c>
      <c r="D29966" s="13">
        <v>13.051</v>
      </c>
    </row>
    <row r="29967" spans="1:4" ht="15.75" hidden="1" customHeight="1">
      <c r="A29967" s="13" t="s">
        <v>434</v>
      </c>
      <c r="B29967" s="13">
        <v>1924</v>
      </c>
      <c r="D29967" s="13">
        <v>15.957000000000001</v>
      </c>
    </row>
    <row r="29968" spans="1:4" ht="15.75" hidden="1" customHeight="1">
      <c r="A29968" s="13" t="s">
        <v>434</v>
      </c>
      <c r="B29968" s="13">
        <v>1925</v>
      </c>
      <c r="D29968" s="13">
        <v>16.568999999999999</v>
      </c>
    </row>
    <row r="29969" spans="1:4" ht="15.75" hidden="1" customHeight="1">
      <c r="A29969" s="13" t="s">
        <v>434</v>
      </c>
      <c r="B29969" s="13">
        <v>1926</v>
      </c>
      <c r="D29969" s="13">
        <v>18.067</v>
      </c>
    </row>
    <row r="29970" spans="1:4" ht="15.75" hidden="1" customHeight="1">
      <c r="A29970" s="13" t="s">
        <v>434</v>
      </c>
      <c r="B29970" s="13">
        <v>1927</v>
      </c>
      <c r="D29970" s="13">
        <v>20.119</v>
      </c>
    </row>
    <row r="29971" spans="1:4" ht="15.75" hidden="1" customHeight="1">
      <c r="A29971" s="13" t="s">
        <v>434</v>
      </c>
      <c r="B29971" s="13">
        <v>1928</v>
      </c>
      <c r="D29971" s="13">
        <v>21.093</v>
      </c>
    </row>
    <row r="29972" spans="1:4" ht="15.75" hidden="1" customHeight="1">
      <c r="A29972" s="13" t="s">
        <v>434</v>
      </c>
      <c r="B29972" s="13">
        <v>1929</v>
      </c>
      <c r="D29972" s="13">
        <v>20.943000000000001</v>
      </c>
    </row>
    <row r="29973" spans="1:4" ht="15.75" hidden="1" customHeight="1">
      <c r="A29973" s="13" t="s">
        <v>434</v>
      </c>
      <c r="B29973" s="13">
        <v>1930</v>
      </c>
      <c r="D29973" s="13">
        <v>22.896000000000001</v>
      </c>
    </row>
    <row r="29974" spans="1:4" ht="15.75" hidden="1" customHeight="1">
      <c r="A29974" s="13" t="s">
        <v>434</v>
      </c>
      <c r="B29974" s="13">
        <v>1931</v>
      </c>
      <c r="D29974" s="13">
        <v>22.276</v>
      </c>
    </row>
    <row r="29975" spans="1:4" ht="15.75" hidden="1" customHeight="1">
      <c r="A29975" s="13" t="s">
        <v>434</v>
      </c>
      <c r="B29975" s="13">
        <v>1932</v>
      </c>
      <c r="D29975" s="13">
        <v>24.536999999999999</v>
      </c>
    </row>
    <row r="29976" spans="1:4" ht="15.75" hidden="1" customHeight="1">
      <c r="A29976" s="13" t="s">
        <v>434</v>
      </c>
      <c r="B29976" s="13">
        <v>1933</v>
      </c>
      <c r="D29976" s="13">
        <v>27.207999999999998</v>
      </c>
    </row>
    <row r="29977" spans="1:4" ht="15.75" hidden="1" customHeight="1">
      <c r="A29977" s="13" t="s">
        <v>434</v>
      </c>
      <c r="B29977" s="13">
        <v>1934</v>
      </c>
      <c r="D29977" s="13">
        <v>32.351999999999997</v>
      </c>
    </row>
    <row r="29978" spans="1:4" ht="15.75" hidden="1" customHeight="1">
      <c r="A29978" s="13" t="s">
        <v>434</v>
      </c>
      <c r="B29978" s="13">
        <v>1935</v>
      </c>
      <c r="D29978" s="13">
        <v>35.686</v>
      </c>
    </row>
    <row r="29979" spans="1:4" ht="15.75" hidden="1" customHeight="1">
      <c r="A29979" s="13" t="s">
        <v>434</v>
      </c>
      <c r="B29979" s="13">
        <v>1936</v>
      </c>
      <c r="D29979" s="13">
        <v>39.331000000000003</v>
      </c>
    </row>
    <row r="29980" spans="1:4" ht="15.75" hidden="1" customHeight="1">
      <c r="A29980" s="13" t="s">
        <v>434</v>
      </c>
      <c r="B29980" s="13">
        <v>1937</v>
      </c>
      <c r="D29980" s="13">
        <v>45.661999999999999</v>
      </c>
    </row>
    <row r="29981" spans="1:4" ht="15.75" hidden="1" customHeight="1">
      <c r="A29981" s="13" t="s">
        <v>434</v>
      </c>
      <c r="B29981" s="13">
        <v>1938</v>
      </c>
      <c r="D29981" s="13">
        <v>46.182000000000002</v>
      </c>
    </row>
    <row r="29982" spans="1:4" ht="15.75" hidden="1" customHeight="1">
      <c r="A29982" s="13" t="s">
        <v>434</v>
      </c>
      <c r="B29982" s="13">
        <v>1939</v>
      </c>
      <c r="D29982" s="13">
        <v>52.122</v>
      </c>
    </row>
    <row r="29983" spans="1:4" ht="15.75" hidden="1" customHeight="1">
      <c r="A29983" s="13" t="s">
        <v>434</v>
      </c>
      <c r="B29983" s="13">
        <v>1940</v>
      </c>
      <c r="D29983" s="13">
        <v>45.518999999999998</v>
      </c>
    </row>
    <row r="29984" spans="1:4" ht="15.75" hidden="1" customHeight="1">
      <c r="A29984" s="13" t="s">
        <v>434</v>
      </c>
      <c r="B29984" s="13">
        <v>1941</v>
      </c>
      <c r="D29984" s="13">
        <v>36.011000000000003</v>
      </c>
    </row>
    <row r="29985" spans="1:4" ht="15.75" hidden="1" customHeight="1">
      <c r="A29985" s="13" t="s">
        <v>434</v>
      </c>
      <c r="B29985" s="13">
        <v>1942</v>
      </c>
      <c r="D29985" s="13">
        <v>47.469000000000001</v>
      </c>
    </row>
    <row r="29986" spans="1:4" ht="15.75" hidden="1" customHeight="1">
      <c r="A29986" s="13" t="s">
        <v>434</v>
      </c>
      <c r="B29986" s="13">
        <v>1943</v>
      </c>
      <c r="D29986" s="13">
        <v>52.441000000000003</v>
      </c>
    </row>
    <row r="29987" spans="1:4" ht="15.75" hidden="1" customHeight="1">
      <c r="A29987" s="13" t="s">
        <v>434</v>
      </c>
      <c r="B29987" s="13">
        <v>1944</v>
      </c>
      <c r="D29987" s="13">
        <v>67.703999999999994</v>
      </c>
    </row>
    <row r="29988" spans="1:4" ht="15.75" hidden="1" customHeight="1">
      <c r="A29988" s="13" t="s">
        <v>434</v>
      </c>
      <c r="B29988" s="13">
        <v>1945</v>
      </c>
      <c r="D29988" s="13">
        <v>86.156000000000006</v>
      </c>
    </row>
    <row r="29989" spans="1:4" ht="15.75" hidden="1" customHeight="1">
      <c r="A29989" s="13" t="s">
        <v>434</v>
      </c>
      <c r="B29989" s="13">
        <v>1946</v>
      </c>
      <c r="D29989" s="13">
        <v>112.804</v>
      </c>
    </row>
    <row r="29990" spans="1:4" ht="15.75" hidden="1" customHeight="1">
      <c r="A29990" s="13" t="s">
        <v>434</v>
      </c>
      <c r="B29990" s="13">
        <v>1947</v>
      </c>
      <c r="D29990" s="13">
        <v>134.07300000000001</v>
      </c>
    </row>
    <row r="29991" spans="1:4" ht="15.75" hidden="1" customHeight="1">
      <c r="A29991" s="13" t="s">
        <v>434</v>
      </c>
      <c r="B29991" s="13">
        <v>1948</v>
      </c>
      <c r="D29991" s="13">
        <v>108.715</v>
      </c>
    </row>
    <row r="29992" spans="1:4" ht="15.75" hidden="1" customHeight="1">
      <c r="A29992" s="13" t="s">
        <v>434</v>
      </c>
      <c r="B29992" s="13">
        <v>1949</v>
      </c>
      <c r="D29992" s="13">
        <v>117.71299999999999</v>
      </c>
    </row>
    <row r="29993" spans="1:4" ht="15.75" hidden="1" customHeight="1">
      <c r="A29993" s="13" t="s">
        <v>434</v>
      </c>
      <c r="B29993" s="13">
        <v>1950</v>
      </c>
      <c r="D29993" s="13">
        <v>106.339</v>
      </c>
    </row>
    <row r="29994" spans="1:4" ht="15.75" hidden="1" customHeight="1">
      <c r="A29994" s="13" t="s">
        <v>434</v>
      </c>
      <c r="B29994" s="13">
        <v>1951</v>
      </c>
      <c r="D29994" s="13">
        <v>26.167000000000002</v>
      </c>
    </row>
    <row r="29995" spans="1:4" ht="15.75" hidden="1" customHeight="1">
      <c r="A29995" s="13" t="s">
        <v>434</v>
      </c>
      <c r="B29995" s="13">
        <v>1952</v>
      </c>
      <c r="D29995" s="13">
        <v>23.568000000000001</v>
      </c>
    </row>
    <row r="29996" spans="1:4" ht="15.75" hidden="1" customHeight="1">
      <c r="A29996" s="13" t="s">
        <v>434</v>
      </c>
      <c r="B29996" s="13">
        <v>1953</v>
      </c>
      <c r="D29996" s="13">
        <v>27.242000000000001</v>
      </c>
    </row>
    <row r="29997" spans="1:4" ht="15.75" hidden="1" customHeight="1">
      <c r="A29997" s="13" t="s">
        <v>434</v>
      </c>
      <c r="B29997" s="13">
        <v>1954</v>
      </c>
      <c r="D29997" s="13">
        <v>32.735999999999997</v>
      </c>
    </row>
    <row r="29998" spans="1:4" ht="15.75" hidden="1" customHeight="1">
      <c r="A29998" s="13" t="s">
        <v>434</v>
      </c>
      <c r="B29998" s="13">
        <v>1955</v>
      </c>
      <c r="D29998" s="13">
        <v>50.259</v>
      </c>
    </row>
    <row r="29999" spans="1:4" ht="15.75" hidden="1" customHeight="1">
      <c r="A29999" s="13" t="s">
        <v>434</v>
      </c>
      <c r="B29999" s="13">
        <v>1956</v>
      </c>
      <c r="D29999" s="13">
        <v>59.256</v>
      </c>
    </row>
    <row r="30000" spans="1:4" ht="15.75" hidden="1" customHeight="1">
      <c r="A30000" s="13" t="s">
        <v>434</v>
      </c>
      <c r="B30000" s="13">
        <v>1957</v>
      </c>
      <c r="D30000" s="13">
        <v>61.77</v>
      </c>
    </row>
    <row r="30001" spans="1:4" ht="15.75" hidden="1" customHeight="1">
      <c r="A30001" s="13" t="s">
        <v>434</v>
      </c>
      <c r="B30001" s="13">
        <v>1958</v>
      </c>
      <c r="D30001" s="13">
        <v>67.165999999999997</v>
      </c>
    </row>
    <row r="30002" spans="1:4" ht="15.75" hidden="1" customHeight="1">
      <c r="A30002" s="13" t="s">
        <v>434</v>
      </c>
      <c r="B30002" s="13">
        <v>1959</v>
      </c>
      <c r="D30002" s="13">
        <v>70.768000000000001</v>
      </c>
    </row>
    <row r="30003" spans="1:4" ht="15.75" hidden="1" customHeight="1">
      <c r="A30003" s="13" t="s">
        <v>434</v>
      </c>
      <c r="B30003" s="13">
        <v>1960</v>
      </c>
      <c r="D30003" s="13">
        <v>90.275999999999996</v>
      </c>
    </row>
    <row r="30004" spans="1:4" ht="15.75" hidden="1" customHeight="1">
      <c r="A30004" s="13" t="s">
        <v>434</v>
      </c>
      <c r="B30004" s="13">
        <v>1961</v>
      </c>
      <c r="D30004" s="13">
        <v>94.483999999999995</v>
      </c>
    </row>
    <row r="30005" spans="1:4" ht="15.75" hidden="1" customHeight="1">
      <c r="A30005" s="13" t="s">
        <v>434</v>
      </c>
      <c r="B30005" s="13">
        <v>1962</v>
      </c>
      <c r="D30005" s="13">
        <v>109.295</v>
      </c>
    </row>
    <row r="30006" spans="1:4" ht="15.75" hidden="1" customHeight="1">
      <c r="A30006" s="13" t="s">
        <v>434</v>
      </c>
      <c r="B30006" s="13">
        <v>1963</v>
      </c>
      <c r="D30006" s="13">
        <v>123.593</v>
      </c>
    </row>
    <row r="30007" spans="1:4" ht="15.75" hidden="1" customHeight="1">
      <c r="A30007" s="13" t="s">
        <v>434</v>
      </c>
      <c r="B30007" s="13">
        <v>1964</v>
      </c>
      <c r="D30007" s="13">
        <v>144.76900000000001</v>
      </c>
    </row>
    <row r="30008" spans="1:4" ht="15.75" hidden="1" customHeight="1">
      <c r="A30008" s="13" t="s">
        <v>434</v>
      </c>
      <c r="B30008" s="13">
        <v>1965</v>
      </c>
      <c r="D30008" s="13">
        <v>172.79499999999999</v>
      </c>
    </row>
    <row r="30009" spans="1:4" ht="15.75" hidden="1" customHeight="1">
      <c r="A30009" s="13" t="s">
        <v>434</v>
      </c>
      <c r="B30009" s="13">
        <v>1966</v>
      </c>
      <c r="D30009" s="13">
        <v>198.95099999999999</v>
      </c>
    </row>
    <row r="30010" spans="1:4" ht="15.75" hidden="1" customHeight="1">
      <c r="A30010" s="13" t="s">
        <v>434</v>
      </c>
      <c r="B30010" s="13">
        <v>1967</v>
      </c>
      <c r="D30010" s="13">
        <v>205.53899999999999</v>
      </c>
    </row>
    <row r="30011" spans="1:4" ht="15.75" hidden="1" customHeight="1">
      <c r="A30011" s="13" t="s">
        <v>434</v>
      </c>
      <c r="B30011" s="13">
        <v>1968</v>
      </c>
      <c r="D30011" s="13">
        <v>236.68299999999999</v>
      </c>
    </row>
    <row r="30012" spans="1:4" ht="15.75" hidden="1" customHeight="1">
      <c r="A30012" s="13" t="s">
        <v>434</v>
      </c>
      <c r="B30012" s="13">
        <v>1969</v>
      </c>
      <c r="D30012" s="13">
        <v>268.46300000000002</v>
      </c>
    </row>
    <row r="30013" spans="1:4" ht="15.75" hidden="1" customHeight="1">
      <c r="A30013" s="13" t="s">
        <v>434</v>
      </c>
      <c r="B30013" s="13">
        <v>1970</v>
      </c>
      <c r="D30013" s="13">
        <v>285.36</v>
      </c>
    </row>
    <row r="30014" spans="1:4" ht="15.75" hidden="1" customHeight="1">
      <c r="A30014" s="13" t="s">
        <v>434</v>
      </c>
      <c r="B30014" s="13">
        <v>1971</v>
      </c>
      <c r="D30014" s="13">
        <v>334.43200000000002</v>
      </c>
    </row>
    <row r="30015" spans="1:4" ht="15.75" hidden="1" customHeight="1">
      <c r="A30015" s="13" t="s">
        <v>434</v>
      </c>
      <c r="B30015" s="13">
        <v>1972</v>
      </c>
      <c r="D30015" s="13">
        <v>360.83800000000002</v>
      </c>
    </row>
    <row r="30016" spans="1:4" ht="15.75" hidden="1" customHeight="1">
      <c r="A30016" s="13" t="s">
        <v>434</v>
      </c>
      <c r="B30016" s="13">
        <v>1973</v>
      </c>
      <c r="D30016" s="13">
        <v>428.50799999999998</v>
      </c>
    </row>
    <row r="30017" spans="1:4" ht="15.75" hidden="1" customHeight="1">
      <c r="A30017" s="13" t="s">
        <v>434</v>
      </c>
      <c r="B30017" s="13">
        <v>1974</v>
      </c>
      <c r="D30017" s="13">
        <v>443.72500000000002</v>
      </c>
    </row>
    <row r="30018" spans="1:4" ht="15.75" hidden="1" customHeight="1">
      <c r="A30018" s="13" t="s">
        <v>434</v>
      </c>
      <c r="B30018" s="13">
        <v>1975</v>
      </c>
      <c r="D30018" s="13">
        <v>434.45499999999998</v>
      </c>
    </row>
    <row r="30019" spans="1:4" ht="15.75" hidden="1" customHeight="1">
      <c r="A30019" s="13" t="s">
        <v>434</v>
      </c>
      <c r="B30019" s="13">
        <v>1976</v>
      </c>
      <c r="D30019" s="13">
        <v>508.01900000000001</v>
      </c>
    </row>
    <row r="30020" spans="1:4" ht="15.75" hidden="1" customHeight="1">
      <c r="A30020" s="13" t="s">
        <v>434</v>
      </c>
      <c r="B30020" s="13">
        <v>1977</v>
      </c>
      <c r="D30020" s="13">
        <v>534.30100000000004</v>
      </c>
    </row>
    <row r="30021" spans="1:4" ht="15.75" hidden="1" customHeight="1">
      <c r="A30021" s="13" t="s">
        <v>434</v>
      </c>
      <c r="B30021" s="13">
        <v>1978</v>
      </c>
      <c r="D30021" s="13">
        <v>536.26800000000003</v>
      </c>
    </row>
    <row r="30022" spans="1:4" ht="15.75" hidden="1" customHeight="1">
      <c r="A30022" s="13" t="s">
        <v>434</v>
      </c>
      <c r="B30022" s="13">
        <v>1979</v>
      </c>
      <c r="D30022" s="13">
        <v>569.33699999999999</v>
      </c>
    </row>
    <row r="30023" spans="1:4" ht="15.75" hidden="1" customHeight="1">
      <c r="A30023" s="13" t="s">
        <v>434</v>
      </c>
      <c r="B30023" s="13">
        <v>1980</v>
      </c>
      <c r="D30023" s="13">
        <v>554.36</v>
      </c>
    </row>
    <row r="30024" spans="1:4" ht="15.75" hidden="1" customHeight="1">
      <c r="A30024" s="13" t="s">
        <v>434</v>
      </c>
      <c r="B30024" s="13">
        <v>1981</v>
      </c>
      <c r="D30024" s="13">
        <v>552.11400000000003</v>
      </c>
    </row>
    <row r="30025" spans="1:4" ht="15.75" hidden="1" customHeight="1">
      <c r="A30025" s="13" t="s">
        <v>434</v>
      </c>
      <c r="B30025" s="13">
        <v>1982</v>
      </c>
      <c r="D30025" s="13">
        <v>564.11599999999999</v>
      </c>
    </row>
    <row r="30026" spans="1:4" ht="15.75" hidden="1" customHeight="1">
      <c r="A30026" s="13" t="s">
        <v>434</v>
      </c>
      <c r="B30026" s="13">
        <v>1983</v>
      </c>
      <c r="D30026" s="13">
        <v>594.46299999999997</v>
      </c>
    </row>
    <row r="30027" spans="1:4" ht="15.75" hidden="1" customHeight="1">
      <c r="A30027" s="13" t="s">
        <v>434</v>
      </c>
      <c r="B30027" s="13">
        <v>1984</v>
      </c>
      <c r="D30027" s="13">
        <v>622.45000000000005</v>
      </c>
    </row>
    <row r="30028" spans="1:4" ht="15.75" hidden="1" customHeight="1">
      <c r="A30028" s="13" t="s">
        <v>434</v>
      </c>
      <c r="B30028" s="13">
        <v>1985</v>
      </c>
      <c r="D30028" s="13">
        <v>670.80399999999997</v>
      </c>
    </row>
    <row r="30029" spans="1:4" ht="15.75" hidden="1" customHeight="1">
      <c r="A30029" s="13" t="s">
        <v>434</v>
      </c>
      <c r="B30029" s="13">
        <v>1986</v>
      </c>
      <c r="D30029" s="13">
        <v>713.66700000000003</v>
      </c>
    </row>
    <row r="30030" spans="1:4" ht="15.75" hidden="1" customHeight="1">
      <c r="A30030" s="13" t="s">
        <v>434</v>
      </c>
      <c r="B30030" s="13">
        <v>1987</v>
      </c>
      <c r="D30030" s="13">
        <v>729.572</v>
      </c>
    </row>
    <row r="30031" spans="1:4" ht="15.75" hidden="1" customHeight="1">
      <c r="A30031" s="13" t="s">
        <v>434</v>
      </c>
      <c r="B30031" s="13">
        <v>1988</v>
      </c>
      <c r="D30031" s="13">
        <v>777.18200000000002</v>
      </c>
    </row>
    <row r="30032" spans="1:4" ht="15.75" hidden="1" customHeight="1">
      <c r="A30032" s="13" t="s">
        <v>434</v>
      </c>
      <c r="B30032" s="13">
        <v>1989</v>
      </c>
      <c r="D30032" s="13">
        <v>821.78700000000003</v>
      </c>
    </row>
    <row r="30033" spans="1:4" ht="15.75" hidden="1" customHeight="1">
      <c r="A30033" s="13" t="s">
        <v>434</v>
      </c>
      <c r="B30033" s="13">
        <v>1990</v>
      </c>
      <c r="D30033" s="13">
        <v>845.30799999999999</v>
      </c>
    </row>
    <row r="30034" spans="1:4" ht="15.75" hidden="1" customHeight="1">
      <c r="A30034" s="13" t="s">
        <v>434</v>
      </c>
      <c r="B30034" s="13">
        <v>1991</v>
      </c>
      <c r="D30034" s="13">
        <v>932.50599999999997</v>
      </c>
    </row>
    <row r="30035" spans="1:4" ht="15.75" hidden="1" customHeight="1">
      <c r="A30035" s="13" t="s">
        <v>434</v>
      </c>
      <c r="B30035" s="13">
        <v>1992</v>
      </c>
      <c r="D30035" s="13">
        <v>1020.157</v>
      </c>
    </row>
    <row r="30036" spans="1:4" ht="15.75" hidden="1" customHeight="1">
      <c r="A30036" s="13" t="s">
        <v>434</v>
      </c>
      <c r="B30036" s="13">
        <v>1993</v>
      </c>
      <c r="D30036" s="13">
        <v>1104.8710000000001</v>
      </c>
    </row>
    <row r="30037" spans="1:4" ht="15.75" hidden="1" customHeight="1">
      <c r="A30037" s="13" t="s">
        <v>434</v>
      </c>
      <c r="B30037" s="13">
        <v>1994</v>
      </c>
      <c r="D30037" s="13">
        <v>1146.527</v>
      </c>
    </row>
    <row r="30038" spans="1:4" ht="15.75" hidden="1" customHeight="1">
      <c r="A30038" s="13" t="s">
        <v>434</v>
      </c>
      <c r="B30038" s="13">
        <v>1995</v>
      </c>
      <c r="D30038" s="13">
        <v>1103.8</v>
      </c>
    </row>
    <row r="30039" spans="1:4" ht="15.75" hidden="1" customHeight="1">
      <c r="A30039" s="13" t="s">
        <v>434</v>
      </c>
      <c r="B30039" s="13">
        <v>1996</v>
      </c>
      <c r="D30039" s="13">
        <v>1120.6610000000001</v>
      </c>
    </row>
    <row r="30040" spans="1:4" ht="15.75" hidden="1" customHeight="1">
      <c r="A30040" s="13" t="s">
        <v>434</v>
      </c>
      <c r="B30040" s="13">
        <v>1997</v>
      </c>
      <c r="D30040" s="13">
        <v>1101.665</v>
      </c>
    </row>
    <row r="30041" spans="1:4" ht="15.75" hidden="1" customHeight="1">
      <c r="A30041" s="13" t="s">
        <v>434</v>
      </c>
      <c r="B30041" s="13">
        <v>1998</v>
      </c>
      <c r="D30041" s="13">
        <v>1145.3789999999999</v>
      </c>
    </row>
    <row r="30042" spans="1:4" ht="15.75" hidden="1" customHeight="1">
      <c r="A30042" s="13" t="s">
        <v>434</v>
      </c>
      <c r="B30042" s="13">
        <v>1999</v>
      </c>
      <c r="D30042" s="13">
        <v>1238.009</v>
      </c>
    </row>
    <row r="30043" spans="1:4" ht="15.75" hidden="1" customHeight="1">
      <c r="A30043" s="13" t="s">
        <v>434</v>
      </c>
      <c r="B30043" s="13">
        <v>2000</v>
      </c>
      <c r="D30043" s="13">
        <v>1363.421</v>
      </c>
    </row>
    <row r="30044" spans="1:4" ht="15.75" hidden="1" customHeight="1">
      <c r="A30044" s="13" t="s">
        <v>434</v>
      </c>
      <c r="B30044" s="13">
        <v>2001</v>
      </c>
      <c r="D30044" s="13">
        <v>1383.3989999999999</v>
      </c>
    </row>
    <row r="30045" spans="1:4" ht="15.75" hidden="1" customHeight="1">
      <c r="A30045" s="13" t="s">
        <v>434</v>
      </c>
      <c r="B30045" s="13">
        <v>2002</v>
      </c>
      <c r="D30045" s="13">
        <v>1401.395</v>
      </c>
    </row>
    <row r="30046" spans="1:4" ht="15.75" hidden="1" customHeight="1">
      <c r="A30046" s="13" t="s">
        <v>434</v>
      </c>
      <c r="B30046" s="13">
        <v>2003</v>
      </c>
      <c r="D30046" s="13">
        <v>1492.8589999999999</v>
      </c>
    </row>
    <row r="30047" spans="1:4" ht="15.75" hidden="1" customHeight="1">
      <c r="A30047" s="13" t="s">
        <v>434</v>
      </c>
      <c r="B30047" s="13">
        <v>2004</v>
      </c>
      <c r="D30047" s="13">
        <v>1623.91</v>
      </c>
    </row>
    <row r="30048" spans="1:4" ht="15.75" hidden="1" customHeight="1">
      <c r="A30048" s="13" t="s">
        <v>434</v>
      </c>
      <c r="B30048" s="13">
        <v>2005</v>
      </c>
      <c r="D30048" s="13">
        <v>1688.183</v>
      </c>
    </row>
    <row r="30049" spans="1:4" ht="15.75" hidden="1" customHeight="1">
      <c r="A30049" s="13" t="s">
        <v>434</v>
      </c>
      <c r="B30049" s="13">
        <v>2006</v>
      </c>
      <c r="D30049" s="13">
        <v>1805.617</v>
      </c>
    </row>
    <row r="30050" spans="1:4" ht="15.75" hidden="1" customHeight="1">
      <c r="A30050" s="13" t="s">
        <v>434</v>
      </c>
      <c r="B30050" s="13">
        <v>2007</v>
      </c>
      <c r="D30050" s="13">
        <v>1802.4380000000001</v>
      </c>
    </row>
    <row r="30051" spans="1:4" ht="15.75" hidden="1" customHeight="1">
      <c r="A30051" s="13" t="s">
        <v>434</v>
      </c>
      <c r="B30051" s="13">
        <v>2008</v>
      </c>
      <c r="D30051" s="13">
        <v>1942.684</v>
      </c>
    </row>
    <row r="30052" spans="1:4" ht="15.75" hidden="1" customHeight="1">
      <c r="A30052" s="13" t="s">
        <v>434</v>
      </c>
      <c r="B30052" s="13">
        <v>2009</v>
      </c>
      <c r="D30052" s="13">
        <v>2030.8389999999999</v>
      </c>
    </row>
    <row r="30053" spans="1:4" ht="15.75" hidden="1" customHeight="1">
      <c r="A30053" s="13" t="s">
        <v>434</v>
      </c>
      <c r="B30053" s="13">
        <v>2010</v>
      </c>
      <c r="D30053" s="13">
        <v>2129.5949999999998</v>
      </c>
    </row>
    <row r="30054" spans="1:4" ht="15.75" hidden="1" customHeight="1">
      <c r="A30054" s="13" t="s">
        <v>434</v>
      </c>
      <c r="B30054" s="13">
        <v>2011</v>
      </c>
      <c r="D30054" s="13">
        <v>2184.9270000000001</v>
      </c>
    </row>
    <row r="30055" spans="1:4" ht="15.75" hidden="1" customHeight="1">
      <c r="A30055" s="13" t="s">
        <v>434</v>
      </c>
      <c r="B30055" s="13">
        <v>2012</v>
      </c>
      <c r="D30055" s="13">
        <v>2342.8150000000001</v>
      </c>
    </row>
    <row r="30056" spans="1:4" ht="15.75" hidden="1" customHeight="1">
      <c r="A30056" s="13" t="s">
        <v>434</v>
      </c>
      <c r="B30056" s="13">
        <v>2013</v>
      </c>
      <c r="D30056" s="13">
        <v>2297.087</v>
      </c>
    </row>
    <row r="30057" spans="1:4" ht="15.75" hidden="1" customHeight="1">
      <c r="A30057" s="13" t="s">
        <v>434</v>
      </c>
      <c r="B30057" s="13">
        <v>2014</v>
      </c>
      <c r="D30057" s="13">
        <v>2412.3760000000002</v>
      </c>
    </row>
    <row r="30058" spans="1:4" ht="15.75" hidden="1" customHeight="1">
      <c r="A30058" s="13" t="s">
        <v>434</v>
      </c>
      <c r="B30058" s="13">
        <v>2015</v>
      </c>
      <c r="D30058" s="13">
        <v>2522.8690000000001</v>
      </c>
    </row>
    <row r="30059" spans="1:4" ht="15.75" hidden="1" customHeight="1">
      <c r="A30059" s="13" t="s">
        <v>434</v>
      </c>
      <c r="B30059" s="13">
        <v>2016</v>
      </c>
      <c r="D30059" s="13">
        <v>2530.027</v>
      </c>
    </row>
    <row r="30060" spans="1:4" ht="15.75" hidden="1" customHeight="1">
      <c r="A30060" s="13" t="s">
        <v>434</v>
      </c>
      <c r="B30060" s="13">
        <v>2017</v>
      </c>
      <c r="D30060" s="13">
        <v>2641.2869999999998</v>
      </c>
    </row>
    <row r="30061" spans="1:4" ht="15.75" hidden="1" customHeight="1">
      <c r="A30061" s="13" t="s">
        <v>434</v>
      </c>
      <c r="B30061" s="13">
        <v>2018</v>
      </c>
      <c r="D30061" s="13">
        <v>2626.05</v>
      </c>
    </row>
    <row r="30062" spans="1:4" ht="15.75" hidden="1" customHeight="1">
      <c r="A30062" s="13" t="s">
        <v>434</v>
      </c>
      <c r="B30062" s="13">
        <v>2019</v>
      </c>
      <c r="D30062" s="13">
        <v>2627.1089999999999</v>
      </c>
    </row>
    <row r="30063" spans="1:4" ht="15.75" hidden="1" customHeight="1">
      <c r="A30063" s="13" t="s">
        <v>434</v>
      </c>
      <c r="B30063" s="13">
        <v>2020</v>
      </c>
      <c r="D30063" s="13">
        <v>2625.6869999999999</v>
      </c>
    </row>
    <row r="30064" spans="1:4" ht="15.75" hidden="1" customHeight="1">
      <c r="A30064" s="13" t="s">
        <v>434</v>
      </c>
      <c r="B30064" s="13">
        <v>2021</v>
      </c>
      <c r="D30064" s="13">
        <v>2726.59</v>
      </c>
    </row>
    <row r="30065" spans="1:4" ht="15.75" hidden="1" customHeight="1">
      <c r="A30065" s="13" t="s">
        <v>435</v>
      </c>
      <c r="B30065" s="13">
        <v>1830</v>
      </c>
      <c r="C30065" s="13">
        <v>780779</v>
      </c>
      <c r="D30065" s="13">
        <v>0</v>
      </c>
    </row>
    <row r="30066" spans="1:4" ht="15.75" hidden="1" customHeight="1">
      <c r="A30066" s="13" t="s">
        <v>435</v>
      </c>
      <c r="B30066" s="13">
        <v>1831</v>
      </c>
      <c r="C30066" s="13">
        <v>787944</v>
      </c>
      <c r="D30066" s="13">
        <v>0</v>
      </c>
    </row>
    <row r="30067" spans="1:4" ht="15.75" hidden="1" customHeight="1">
      <c r="A30067" s="13" t="s">
        <v>435</v>
      </c>
      <c r="B30067" s="13">
        <v>1832</v>
      </c>
      <c r="C30067" s="13">
        <v>795175</v>
      </c>
      <c r="D30067" s="13">
        <v>0</v>
      </c>
    </row>
    <row r="30068" spans="1:4" ht="15.75" hidden="1" customHeight="1">
      <c r="A30068" s="13" t="s">
        <v>435</v>
      </c>
      <c r="B30068" s="13">
        <v>1833</v>
      </c>
      <c r="C30068" s="13">
        <v>802472</v>
      </c>
      <c r="D30068" s="13">
        <v>0</v>
      </c>
    </row>
    <row r="30069" spans="1:4" ht="15.75" hidden="1" customHeight="1">
      <c r="A30069" s="13" t="s">
        <v>435</v>
      </c>
      <c r="B30069" s="13">
        <v>1850</v>
      </c>
      <c r="C30069" s="13">
        <v>937285</v>
      </c>
      <c r="D30069" s="13">
        <v>1E-3</v>
      </c>
    </row>
    <row r="30070" spans="1:4" ht="15.75" hidden="1" customHeight="1">
      <c r="A30070" s="13" t="s">
        <v>435</v>
      </c>
      <c r="B30070" s="13">
        <v>1851</v>
      </c>
      <c r="C30070" s="13">
        <v>945951</v>
      </c>
    </row>
    <row r="30071" spans="1:4" ht="15.75" hidden="1" customHeight="1">
      <c r="A30071" s="13" t="s">
        <v>435</v>
      </c>
      <c r="B30071" s="13">
        <v>1852</v>
      </c>
      <c r="C30071" s="13">
        <v>954697</v>
      </c>
    </row>
    <row r="30072" spans="1:4" ht="15.75" hidden="1" customHeight="1">
      <c r="A30072" s="13" t="s">
        <v>435</v>
      </c>
      <c r="B30072" s="13">
        <v>1853</v>
      </c>
      <c r="C30072" s="13">
        <v>963524</v>
      </c>
    </row>
    <row r="30073" spans="1:4" ht="15.75" hidden="1" customHeight="1">
      <c r="A30073" s="13" t="s">
        <v>435</v>
      </c>
      <c r="B30073" s="13">
        <v>1854</v>
      </c>
      <c r="C30073" s="13">
        <v>972433</v>
      </c>
    </row>
    <row r="30074" spans="1:4" ht="15.75" hidden="1" customHeight="1">
      <c r="A30074" s="13" t="s">
        <v>435</v>
      </c>
      <c r="B30074" s="13">
        <v>1855</v>
      </c>
      <c r="C30074" s="13">
        <v>981424</v>
      </c>
      <c r="D30074" s="13">
        <v>4.0000000000000001E-3</v>
      </c>
    </row>
    <row r="30075" spans="1:4" ht="15.75" hidden="1" customHeight="1">
      <c r="A30075" s="13" t="s">
        <v>435</v>
      </c>
      <c r="B30075" s="13">
        <v>1856</v>
      </c>
      <c r="C30075" s="13">
        <v>990498</v>
      </c>
    </row>
    <row r="30076" spans="1:4" ht="15.75" hidden="1" customHeight="1">
      <c r="A30076" s="13" t="s">
        <v>435</v>
      </c>
      <c r="B30076" s="13">
        <v>1857</v>
      </c>
      <c r="C30076" s="13">
        <v>999656</v>
      </c>
    </row>
    <row r="30077" spans="1:4" ht="15.75" hidden="1" customHeight="1">
      <c r="A30077" s="13" t="s">
        <v>435</v>
      </c>
      <c r="B30077" s="13">
        <v>1858</v>
      </c>
      <c r="C30077" s="13">
        <v>1008899</v>
      </c>
      <c r="D30077" s="13">
        <v>5.0000000000000001E-3</v>
      </c>
    </row>
    <row r="30078" spans="1:4" ht="15.75" hidden="1" customHeight="1">
      <c r="A30078" s="13" t="s">
        <v>435</v>
      </c>
      <c r="B30078" s="13">
        <v>1859</v>
      </c>
      <c r="C30078" s="13">
        <v>1018227</v>
      </c>
      <c r="D30078" s="13">
        <v>5.0000000000000001E-3</v>
      </c>
    </row>
    <row r="30079" spans="1:4" ht="15.75" hidden="1" customHeight="1">
      <c r="A30079" s="13" t="s">
        <v>435</v>
      </c>
      <c r="B30079" s="13">
        <v>1860</v>
      </c>
      <c r="C30079" s="13">
        <v>1027641</v>
      </c>
      <c r="D30079" s="13">
        <v>7.0000000000000001E-3</v>
      </c>
    </row>
    <row r="30080" spans="1:4" ht="15.75" hidden="1" customHeight="1">
      <c r="A30080" s="13" t="s">
        <v>435</v>
      </c>
      <c r="B30080" s="13">
        <v>1861</v>
      </c>
      <c r="C30080" s="13">
        <v>1037143</v>
      </c>
      <c r="D30080" s="13">
        <v>8.9999999999999993E-3</v>
      </c>
    </row>
    <row r="30081" spans="1:4" ht="15.75" hidden="1" customHeight="1">
      <c r="A30081" s="13" t="s">
        <v>435</v>
      </c>
      <c r="B30081" s="13">
        <v>1862</v>
      </c>
      <c r="C30081" s="13">
        <v>1046732</v>
      </c>
      <c r="D30081" s="13">
        <v>8.0000000000000002E-3</v>
      </c>
    </row>
    <row r="30082" spans="1:4" ht="15.75" hidden="1" customHeight="1">
      <c r="A30082" s="13" t="s">
        <v>435</v>
      </c>
      <c r="B30082" s="13">
        <v>1863</v>
      </c>
      <c r="C30082" s="13">
        <v>1056410</v>
      </c>
      <c r="D30082" s="13">
        <v>8.0000000000000002E-3</v>
      </c>
    </row>
    <row r="30083" spans="1:4" ht="15.75" hidden="1" customHeight="1">
      <c r="A30083" s="13" t="s">
        <v>435</v>
      </c>
      <c r="B30083" s="13">
        <v>1864</v>
      </c>
      <c r="C30083" s="13">
        <v>1066177</v>
      </c>
      <c r="D30083" s="13">
        <v>8.9999999999999993E-3</v>
      </c>
    </row>
    <row r="30084" spans="1:4" ht="15.75" hidden="1" customHeight="1">
      <c r="A30084" s="13" t="s">
        <v>435</v>
      </c>
      <c r="B30084" s="13">
        <v>1865</v>
      </c>
      <c r="C30084" s="13">
        <v>1076035</v>
      </c>
      <c r="D30084" s="13">
        <v>8.9999999999999993E-3</v>
      </c>
    </row>
    <row r="30085" spans="1:4" ht="15.75" hidden="1" customHeight="1">
      <c r="A30085" s="13" t="s">
        <v>435</v>
      </c>
      <c r="B30085" s="13">
        <v>1866</v>
      </c>
      <c r="C30085" s="13">
        <v>1085984</v>
      </c>
      <c r="D30085" s="13">
        <v>2.8000000000000001E-2</v>
      </c>
    </row>
    <row r="30086" spans="1:4" ht="15.75" hidden="1" customHeight="1">
      <c r="A30086" s="13" t="s">
        <v>435</v>
      </c>
      <c r="B30086" s="13">
        <v>1867</v>
      </c>
      <c r="C30086" s="13">
        <v>1096024</v>
      </c>
      <c r="D30086" s="13">
        <v>3.3000000000000002E-2</v>
      </c>
    </row>
    <row r="30087" spans="1:4" ht="15.75" hidden="1" customHeight="1">
      <c r="A30087" s="13" t="s">
        <v>435</v>
      </c>
      <c r="B30087" s="13">
        <v>1868</v>
      </c>
      <c r="C30087" s="13">
        <v>1106158</v>
      </c>
      <c r="D30087" s="13">
        <v>2.7E-2</v>
      </c>
    </row>
    <row r="30088" spans="1:4" ht="15.75" hidden="1" customHeight="1">
      <c r="A30088" s="13" t="s">
        <v>435</v>
      </c>
      <c r="B30088" s="13">
        <v>1869</v>
      </c>
      <c r="C30088" s="13">
        <v>1116385</v>
      </c>
      <c r="D30088" s="13">
        <v>3.6999999999999998E-2</v>
      </c>
    </row>
    <row r="30089" spans="1:4" ht="15.75" hidden="1" customHeight="1">
      <c r="A30089" s="13" t="s">
        <v>435</v>
      </c>
      <c r="B30089" s="13">
        <v>1870</v>
      </c>
      <c r="C30089" s="13">
        <v>1126707</v>
      </c>
      <c r="D30089" s="13">
        <v>0.04</v>
      </c>
    </row>
    <row r="30090" spans="1:4" ht="15.75" hidden="1" customHeight="1">
      <c r="A30090" s="13" t="s">
        <v>435</v>
      </c>
      <c r="B30090" s="13">
        <v>1871</v>
      </c>
      <c r="C30090" s="13">
        <v>1137125</v>
      </c>
      <c r="D30090" s="13">
        <v>5.3999999999999999E-2</v>
      </c>
    </row>
    <row r="30091" spans="1:4" ht="15.75" hidden="1" customHeight="1">
      <c r="A30091" s="13" t="s">
        <v>435</v>
      </c>
      <c r="B30091" s="13">
        <v>1872</v>
      </c>
      <c r="C30091" s="13">
        <v>1147638</v>
      </c>
      <c r="D30091" s="13">
        <v>5.5E-2</v>
      </c>
    </row>
    <row r="30092" spans="1:4" ht="15.75" hidden="1" customHeight="1">
      <c r="A30092" s="13" t="s">
        <v>435</v>
      </c>
      <c r="B30092" s="13">
        <v>1873</v>
      </c>
      <c r="C30092" s="13">
        <v>1158249</v>
      </c>
      <c r="D30092" s="13">
        <v>5.1999999999999998E-2</v>
      </c>
    </row>
    <row r="30093" spans="1:4" ht="15.75" hidden="1" customHeight="1">
      <c r="A30093" s="13" t="s">
        <v>435</v>
      </c>
      <c r="B30093" s="13">
        <v>1874</v>
      </c>
      <c r="C30093" s="13">
        <v>1168958</v>
      </c>
      <c r="D30093" s="13">
        <v>6.3E-2</v>
      </c>
    </row>
    <row r="30094" spans="1:4" ht="15.75" hidden="1" customHeight="1">
      <c r="A30094" s="13" t="s">
        <v>435</v>
      </c>
      <c r="B30094" s="13">
        <v>1875</v>
      </c>
      <c r="C30094" s="13">
        <v>1179766</v>
      </c>
      <c r="D30094" s="13">
        <v>7.1999999999999995E-2</v>
      </c>
    </row>
    <row r="30095" spans="1:4" ht="15.75" hidden="1" customHeight="1">
      <c r="A30095" s="13" t="s">
        <v>435</v>
      </c>
      <c r="B30095" s="13">
        <v>1876</v>
      </c>
      <c r="C30095" s="13">
        <v>1190674</v>
      </c>
      <c r="D30095" s="13">
        <v>0.09</v>
      </c>
    </row>
    <row r="30096" spans="1:4" ht="15.75" hidden="1" customHeight="1">
      <c r="A30096" s="13" t="s">
        <v>435</v>
      </c>
      <c r="B30096" s="13">
        <v>1877</v>
      </c>
      <c r="C30096" s="13">
        <v>1201682</v>
      </c>
      <c r="D30096" s="13">
        <v>9.1999999999999998E-2</v>
      </c>
    </row>
    <row r="30097" spans="1:4" ht="15.75" hidden="1" customHeight="1">
      <c r="A30097" s="13" t="s">
        <v>435</v>
      </c>
      <c r="B30097" s="13">
        <v>1878</v>
      </c>
      <c r="C30097" s="13">
        <v>1212793</v>
      </c>
      <c r="D30097" s="13">
        <v>0.12</v>
      </c>
    </row>
    <row r="30098" spans="1:4" ht="15.75" hidden="1" customHeight="1">
      <c r="A30098" s="13" t="s">
        <v>435</v>
      </c>
      <c r="B30098" s="13">
        <v>1879</v>
      </c>
      <c r="C30098" s="13">
        <v>1224006</v>
      </c>
      <c r="D30098" s="13">
        <v>0.123</v>
      </c>
    </row>
    <row r="30099" spans="1:4" ht="15.75" hidden="1" customHeight="1">
      <c r="A30099" s="13" t="s">
        <v>435</v>
      </c>
      <c r="B30099" s="13">
        <v>1880</v>
      </c>
      <c r="C30099" s="13">
        <v>1235323</v>
      </c>
      <c r="D30099" s="13">
        <v>0.14399999999999999</v>
      </c>
    </row>
    <row r="30100" spans="1:4" ht="15.75" hidden="1" customHeight="1">
      <c r="A30100" s="13" t="s">
        <v>435</v>
      </c>
      <c r="B30100" s="13">
        <v>1881</v>
      </c>
      <c r="C30100" s="13">
        <v>1246744</v>
      </c>
      <c r="D30100" s="13">
        <v>0.152</v>
      </c>
    </row>
    <row r="30101" spans="1:4" ht="15.75" hidden="1" customHeight="1">
      <c r="A30101" s="13" t="s">
        <v>435</v>
      </c>
      <c r="B30101" s="13">
        <v>1882</v>
      </c>
      <c r="C30101" s="13">
        <v>1258271</v>
      </c>
      <c r="D30101" s="13">
        <v>0.16</v>
      </c>
    </row>
    <row r="30102" spans="1:4" ht="15.75" hidden="1" customHeight="1">
      <c r="A30102" s="13" t="s">
        <v>435</v>
      </c>
      <c r="B30102" s="13">
        <v>1883</v>
      </c>
      <c r="C30102" s="13">
        <v>1269905</v>
      </c>
      <c r="D30102" s="13">
        <v>0.182</v>
      </c>
    </row>
    <row r="30103" spans="1:4" ht="15.75" hidden="1" customHeight="1">
      <c r="A30103" s="13" t="s">
        <v>435</v>
      </c>
      <c r="B30103" s="13">
        <v>1884</v>
      </c>
      <c r="C30103" s="13">
        <v>1281646</v>
      </c>
      <c r="D30103" s="13">
        <v>0.185</v>
      </c>
    </row>
    <row r="30104" spans="1:4" ht="15.75" hidden="1" customHeight="1">
      <c r="A30104" s="13" t="s">
        <v>435</v>
      </c>
      <c r="B30104" s="13">
        <v>1885</v>
      </c>
      <c r="C30104" s="13">
        <v>1293496</v>
      </c>
      <c r="D30104" s="13">
        <v>0.20200000000000001</v>
      </c>
    </row>
    <row r="30105" spans="1:4" ht="15.75" hidden="1" customHeight="1">
      <c r="A30105" s="13" t="s">
        <v>435</v>
      </c>
      <c r="B30105" s="13">
        <v>1886</v>
      </c>
      <c r="C30105" s="13">
        <v>1305455</v>
      </c>
      <c r="D30105" s="13">
        <v>0.20699999999999999</v>
      </c>
    </row>
    <row r="30106" spans="1:4" ht="15.75" hidden="1" customHeight="1">
      <c r="A30106" s="13" t="s">
        <v>435</v>
      </c>
      <c r="B30106" s="13">
        <v>1887</v>
      </c>
      <c r="C30106" s="13">
        <v>1317525</v>
      </c>
      <c r="D30106" s="13">
        <v>0.219</v>
      </c>
    </row>
    <row r="30107" spans="1:4" ht="15.75" hidden="1" customHeight="1">
      <c r="A30107" s="13" t="s">
        <v>435</v>
      </c>
      <c r="B30107" s="13">
        <v>1888</v>
      </c>
      <c r="C30107" s="13">
        <v>1329707</v>
      </c>
      <c r="D30107" s="13">
        <v>0.22800000000000001</v>
      </c>
    </row>
    <row r="30108" spans="1:4" ht="15.75" hidden="1" customHeight="1">
      <c r="A30108" s="13" t="s">
        <v>435</v>
      </c>
      <c r="B30108" s="13">
        <v>1889</v>
      </c>
      <c r="C30108" s="13">
        <v>1342001</v>
      </c>
      <c r="D30108" s="13">
        <v>0.246</v>
      </c>
    </row>
    <row r="30109" spans="1:4" ht="15.75" hidden="1" customHeight="1">
      <c r="A30109" s="13" t="s">
        <v>435</v>
      </c>
      <c r="B30109" s="13">
        <v>1890</v>
      </c>
      <c r="C30109" s="13">
        <v>1354408</v>
      </c>
      <c r="D30109" s="13">
        <v>0.27900000000000003</v>
      </c>
    </row>
    <row r="30110" spans="1:4" ht="15.75" hidden="1" customHeight="1">
      <c r="A30110" s="13" t="s">
        <v>435</v>
      </c>
      <c r="B30110" s="13">
        <v>1891</v>
      </c>
      <c r="C30110" s="13">
        <v>1366931</v>
      </c>
      <c r="D30110" s="13">
        <v>0.307</v>
      </c>
    </row>
    <row r="30111" spans="1:4" ht="15.75" hidden="1" customHeight="1">
      <c r="A30111" s="13" t="s">
        <v>435</v>
      </c>
      <c r="B30111" s="13">
        <v>1892</v>
      </c>
      <c r="C30111" s="13">
        <v>1379569</v>
      </c>
      <c r="D30111" s="13">
        <v>0.32500000000000001</v>
      </c>
    </row>
    <row r="30112" spans="1:4" ht="15.75" hidden="1" customHeight="1">
      <c r="A30112" s="13" t="s">
        <v>435</v>
      </c>
      <c r="B30112" s="13">
        <v>1893</v>
      </c>
      <c r="C30112" s="13">
        <v>1392324</v>
      </c>
      <c r="D30112" s="13">
        <v>0.38100000000000001</v>
      </c>
    </row>
    <row r="30113" spans="1:4" ht="15.75" hidden="1" customHeight="1">
      <c r="A30113" s="13" t="s">
        <v>435</v>
      </c>
      <c r="B30113" s="13">
        <v>1894</v>
      </c>
      <c r="C30113" s="13">
        <v>1405197</v>
      </c>
      <c r="D30113" s="13">
        <v>0.38800000000000001</v>
      </c>
    </row>
    <row r="30114" spans="1:4" ht="15.75" hidden="1" customHeight="1">
      <c r="A30114" s="13" t="s">
        <v>435</v>
      </c>
      <c r="B30114" s="13">
        <v>1895</v>
      </c>
      <c r="C30114" s="13">
        <v>1418189</v>
      </c>
      <c r="D30114" s="13">
        <v>0.44600000000000001</v>
      </c>
    </row>
    <row r="30115" spans="1:4" ht="15.75" hidden="1" customHeight="1">
      <c r="A30115" s="13" t="s">
        <v>435</v>
      </c>
      <c r="B30115" s="13">
        <v>1896</v>
      </c>
      <c r="C30115" s="13">
        <v>1431301</v>
      </c>
      <c r="D30115" s="13">
        <v>0.45400000000000001</v>
      </c>
    </row>
    <row r="30116" spans="1:4" ht="15.75" hidden="1" customHeight="1">
      <c r="A30116" s="13" t="s">
        <v>435</v>
      </c>
      <c r="B30116" s="13">
        <v>1897</v>
      </c>
      <c r="C30116" s="13">
        <v>1444535</v>
      </c>
      <c r="D30116" s="13">
        <v>0.52500000000000002</v>
      </c>
    </row>
    <row r="30117" spans="1:4" ht="15.75" hidden="1" customHeight="1">
      <c r="A30117" s="13" t="s">
        <v>435</v>
      </c>
      <c r="B30117" s="13">
        <v>1898</v>
      </c>
      <c r="C30117" s="13">
        <v>1457890</v>
      </c>
      <c r="D30117" s="13">
        <v>0.58899999999999997</v>
      </c>
    </row>
    <row r="30118" spans="1:4" ht="15.75" hidden="1" customHeight="1">
      <c r="A30118" s="13" t="s">
        <v>435</v>
      </c>
      <c r="B30118" s="13">
        <v>1899</v>
      </c>
      <c r="C30118" s="13">
        <v>1471369</v>
      </c>
      <c r="D30118" s="13">
        <v>0.68300000000000005</v>
      </c>
    </row>
    <row r="30119" spans="1:4" ht="15.75" hidden="1" customHeight="1">
      <c r="A30119" s="13" t="s">
        <v>435</v>
      </c>
      <c r="B30119" s="13">
        <v>1900</v>
      </c>
      <c r="C30119" s="13">
        <v>1484973</v>
      </c>
      <c r="D30119" s="13">
        <v>0.77400000000000002</v>
      </c>
    </row>
    <row r="30120" spans="1:4" ht="15.75" hidden="1" customHeight="1">
      <c r="A30120" s="13" t="s">
        <v>435</v>
      </c>
      <c r="B30120" s="13">
        <v>1901</v>
      </c>
      <c r="C30120" s="13">
        <v>1498703</v>
      </c>
      <c r="D30120" s="13">
        <v>0.79500000000000004</v>
      </c>
    </row>
    <row r="30121" spans="1:4" ht="15.75" hidden="1" customHeight="1">
      <c r="A30121" s="13" t="s">
        <v>435</v>
      </c>
      <c r="B30121" s="13">
        <v>1902</v>
      </c>
      <c r="C30121" s="13">
        <v>1512559</v>
      </c>
      <c r="D30121" s="13">
        <v>0.76700000000000002</v>
      </c>
    </row>
    <row r="30122" spans="1:4" ht="15.75" hidden="1" customHeight="1">
      <c r="A30122" s="13" t="s">
        <v>435</v>
      </c>
      <c r="B30122" s="13">
        <v>1903</v>
      </c>
      <c r="C30122" s="13">
        <v>1526544</v>
      </c>
      <c r="D30122" s="13">
        <v>0.751</v>
      </c>
    </row>
    <row r="30123" spans="1:4" ht="15.75" hidden="1" customHeight="1">
      <c r="A30123" s="13" t="s">
        <v>435</v>
      </c>
      <c r="B30123" s="13">
        <v>1904</v>
      </c>
      <c r="C30123" s="13">
        <v>1540658</v>
      </c>
      <c r="D30123" s="13">
        <v>0.83499999999999996</v>
      </c>
    </row>
    <row r="30124" spans="1:4" ht="15.75" hidden="1" customHeight="1">
      <c r="A30124" s="13" t="s">
        <v>435</v>
      </c>
      <c r="B30124" s="13">
        <v>1905</v>
      </c>
      <c r="C30124" s="13">
        <v>1554902</v>
      </c>
      <c r="D30124" s="13">
        <v>0.745</v>
      </c>
    </row>
    <row r="30125" spans="1:4" ht="15.75" hidden="1" customHeight="1">
      <c r="A30125" s="13" t="s">
        <v>435</v>
      </c>
      <c r="B30125" s="13">
        <v>1906</v>
      </c>
      <c r="C30125" s="13">
        <v>1569278</v>
      </c>
      <c r="D30125" s="13">
        <v>0.85</v>
      </c>
    </row>
    <row r="30126" spans="1:4" ht="15.75" hidden="1" customHeight="1">
      <c r="A30126" s="13" t="s">
        <v>435</v>
      </c>
      <c r="B30126" s="13">
        <v>1907</v>
      </c>
      <c r="C30126" s="13">
        <v>1583787</v>
      </c>
      <c r="D30126" s="13">
        <v>0.95199999999999996</v>
      </c>
    </row>
    <row r="30127" spans="1:4" ht="15.75" hidden="1" customHeight="1">
      <c r="A30127" s="13" t="s">
        <v>435</v>
      </c>
      <c r="B30127" s="13">
        <v>1908</v>
      </c>
      <c r="C30127" s="13">
        <v>1598430</v>
      </c>
      <c r="D30127" s="13">
        <v>0.95799999999999996</v>
      </c>
    </row>
    <row r="30128" spans="1:4" ht="15.75" hidden="1" customHeight="1">
      <c r="A30128" s="13" t="s">
        <v>435</v>
      </c>
      <c r="B30128" s="13">
        <v>1909</v>
      </c>
      <c r="C30128" s="13">
        <v>1613208</v>
      </c>
      <c r="D30128" s="13">
        <v>1.012</v>
      </c>
    </row>
    <row r="30129" spans="1:4" ht="15.75" hidden="1" customHeight="1">
      <c r="A30129" s="13" t="s">
        <v>435</v>
      </c>
      <c r="B30129" s="13">
        <v>1910</v>
      </c>
      <c r="C30129" s="13">
        <v>1628124</v>
      </c>
      <c r="D30129" s="13">
        <v>0.99199999999999999</v>
      </c>
    </row>
    <row r="30130" spans="1:4" ht="15.75" hidden="1" customHeight="1">
      <c r="A30130" s="13" t="s">
        <v>435</v>
      </c>
      <c r="B30130" s="13">
        <v>1911</v>
      </c>
      <c r="C30130" s="13">
        <v>1643177</v>
      </c>
      <c r="D30130" s="13">
        <v>1.0289999999999999</v>
      </c>
    </row>
    <row r="30131" spans="1:4" ht="15.75" hidden="1" customHeight="1">
      <c r="A30131" s="13" t="s">
        <v>435</v>
      </c>
      <c r="B30131" s="13">
        <v>1912</v>
      </c>
      <c r="C30131" s="13">
        <v>1658369</v>
      </c>
      <c r="D30131" s="13">
        <v>1.165</v>
      </c>
    </row>
    <row r="30132" spans="1:4" ht="15.75" hidden="1" customHeight="1">
      <c r="A30132" s="13" t="s">
        <v>435</v>
      </c>
      <c r="B30132" s="13">
        <v>1913</v>
      </c>
      <c r="C30132" s="13">
        <v>1673701</v>
      </c>
      <c r="D30132" s="13">
        <v>1.266</v>
      </c>
    </row>
    <row r="30133" spans="1:4" ht="15.75" hidden="1" customHeight="1">
      <c r="A30133" s="13" t="s">
        <v>435</v>
      </c>
      <c r="B30133" s="13">
        <v>1914</v>
      </c>
      <c r="C30133" s="13">
        <v>1689176</v>
      </c>
      <c r="D30133" s="13">
        <v>1.1419999999999999</v>
      </c>
    </row>
    <row r="30134" spans="1:4" ht="15.75" hidden="1" customHeight="1">
      <c r="A30134" s="13" t="s">
        <v>435</v>
      </c>
      <c r="B30134" s="13">
        <v>1915</v>
      </c>
      <c r="C30134" s="13">
        <v>1704793</v>
      </c>
      <c r="D30134" s="13">
        <v>1.048</v>
      </c>
    </row>
    <row r="30135" spans="1:4" ht="15.75" hidden="1" customHeight="1">
      <c r="A30135" s="13" t="s">
        <v>435</v>
      </c>
      <c r="B30135" s="13">
        <v>1916</v>
      </c>
      <c r="C30135" s="13">
        <v>1720555</v>
      </c>
      <c r="D30135" s="13">
        <v>1.117</v>
      </c>
    </row>
    <row r="30136" spans="1:4" ht="15.75" hidden="1" customHeight="1">
      <c r="A30136" s="13" t="s">
        <v>435</v>
      </c>
      <c r="B30136" s="13">
        <v>1917</v>
      </c>
      <c r="C30136" s="13">
        <v>1736462</v>
      </c>
      <c r="D30136" s="13">
        <v>1.028</v>
      </c>
    </row>
    <row r="30137" spans="1:4" ht="15.75" hidden="1" customHeight="1">
      <c r="A30137" s="13" t="s">
        <v>435</v>
      </c>
      <c r="B30137" s="13">
        <v>1918</v>
      </c>
      <c r="C30137" s="13">
        <v>1752397</v>
      </c>
      <c r="D30137" s="13">
        <v>0.41</v>
      </c>
    </row>
    <row r="30138" spans="1:4" ht="15.75" hidden="1" customHeight="1">
      <c r="A30138" s="13" t="s">
        <v>435</v>
      </c>
      <c r="B30138" s="13">
        <v>1919</v>
      </c>
      <c r="C30138" s="13">
        <v>1768478</v>
      </c>
      <c r="D30138" s="13">
        <v>0.35</v>
      </c>
    </row>
    <row r="30139" spans="1:4" ht="15.75" hidden="1" customHeight="1">
      <c r="A30139" s="13" t="s">
        <v>435</v>
      </c>
      <c r="B30139" s="13">
        <v>1920</v>
      </c>
      <c r="C30139" s="13">
        <v>1784707</v>
      </c>
      <c r="D30139" s="13">
        <v>0.31900000000000001</v>
      </c>
    </row>
    <row r="30140" spans="1:4" ht="15.75" hidden="1" customHeight="1">
      <c r="A30140" s="13" t="s">
        <v>435</v>
      </c>
      <c r="B30140" s="13">
        <v>1921</v>
      </c>
      <c r="C30140" s="13">
        <v>1801084</v>
      </c>
      <c r="D30140" s="13">
        <v>0.34599999999999997</v>
      </c>
    </row>
    <row r="30141" spans="1:4" ht="15.75" hidden="1" customHeight="1">
      <c r="A30141" s="13" t="s">
        <v>435</v>
      </c>
      <c r="B30141" s="13">
        <v>1922</v>
      </c>
      <c r="C30141" s="13">
        <v>1817612</v>
      </c>
      <c r="D30141" s="13">
        <v>0.42299999999999999</v>
      </c>
    </row>
    <row r="30142" spans="1:4" ht="15.75" hidden="1" customHeight="1">
      <c r="A30142" s="13" t="s">
        <v>435</v>
      </c>
      <c r="B30142" s="13">
        <v>1923</v>
      </c>
      <c r="C30142" s="13">
        <v>1834292</v>
      </c>
      <c r="D30142" s="13">
        <v>0.46700000000000003</v>
      </c>
    </row>
    <row r="30143" spans="1:4" ht="15.75" hidden="1" customHeight="1">
      <c r="A30143" s="13" t="s">
        <v>435</v>
      </c>
      <c r="B30143" s="13">
        <v>1924</v>
      </c>
      <c r="C30143" s="13">
        <v>1851124</v>
      </c>
      <c r="D30143" s="13">
        <v>0.55600000000000005</v>
      </c>
    </row>
    <row r="30144" spans="1:4" ht="15.75" hidden="1" customHeight="1">
      <c r="A30144" s="13" t="s">
        <v>435</v>
      </c>
      <c r="B30144" s="13">
        <v>1925</v>
      </c>
      <c r="C30144" s="13">
        <v>1868111</v>
      </c>
      <c r="D30144" s="13">
        <v>0.54900000000000004</v>
      </c>
    </row>
    <row r="30145" spans="1:4" ht="15.75" hidden="1" customHeight="1">
      <c r="A30145" s="13" t="s">
        <v>435</v>
      </c>
      <c r="B30145" s="13">
        <v>1926</v>
      </c>
      <c r="C30145" s="13">
        <v>1885254</v>
      </c>
      <c r="D30145" s="13">
        <v>0.79500000000000004</v>
      </c>
    </row>
    <row r="30146" spans="1:4" ht="15.75" hidden="1" customHeight="1">
      <c r="A30146" s="13" t="s">
        <v>435</v>
      </c>
      <c r="B30146" s="13">
        <v>1927</v>
      </c>
      <c r="C30146" s="13">
        <v>1902555</v>
      </c>
      <c r="D30146" s="13">
        <v>0.98899999999999999</v>
      </c>
    </row>
    <row r="30147" spans="1:4" ht="15.75" hidden="1" customHeight="1">
      <c r="A30147" s="13" t="s">
        <v>435</v>
      </c>
      <c r="B30147" s="13">
        <v>1928</v>
      </c>
      <c r="C30147" s="13">
        <v>1920014</v>
      </c>
      <c r="D30147" s="13">
        <v>1.0980000000000001</v>
      </c>
    </row>
    <row r="30148" spans="1:4" ht="15.75" hidden="1" customHeight="1">
      <c r="A30148" s="13" t="s">
        <v>435</v>
      </c>
      <c r="B30148" s="13">
        <v>1929</v>
      </c>
      <c r="C30148" s="13">
        <v>1937633</v>
      </c>
      <c r="D30148" s="13">
        <v>1.1819999999999999</v>
      </c>
    </row>
    <row r="30149" spans="1:4" ht="15.75" hidden="1" customHeight="1">
      <c r="A30149" s="13" t="s">
        <v>435</v>
      </c>
      <c r="B30149" s="13">
        <v>1930</v>
      </c>
      <c r="C30149" s="13">
        <v>1955414</v>
      </c>
      <c r="D30149" s="13">
        <v>1.6080000000000001</v>
      </c>
    </row>
    <row r="30150" spans="1:4" ht="15.75" hidden="1" customHeight="1">
      <c r="A30150" s="13" t="s">
        <v>435</v>
      </c>
      <c r="B30150" s="13">
        <v>1931</v>
      </c>
      <c r="C30150" s="13">
        <v>1973358</v>
      </c>
      <c r="D30150" s="13">
        <v>1.931</v>
      </c>
    </row>
    <row r="30151" spans="1:4" ht="15.75" hidden="1" customHeight="1">
      <c r="A30151" s="13" t="s">
        <v>435</v>
      </c>
      <c r="B30151" s="13">
        <v>1932</v>
      </c>
      <c r="C30151" s="13">
        <v>1991467</v>
      </c>
      <c r="D30151" s="13">
        <v>2.1760000000000002</v>
      </c>
    </row>
    <row r="30152" spans="1:4" ht="15.75" hidden="1" customHeight="1">
      <c r="A30152" s="13" t="s">
        <v>435</v>
      </c>
      <c r="B30152" s="13">
        <v>1933</v>
      </c>
      <c r="C30152" s="13">
        <v>2009741</v>
      </c>
      <c r="D30152" s="13">
        <v>2.4319999999999999</v>
      </c>
    </row>
    <row r="30153" spans="1:4" ht="15.75" hidden="1" customHeight="1">
      <c r="A30153" s="13" t="s">
        <v>435</v>
      </c>
      <c r="B30153" s="13">
        <v>1934</v>
      </c>
      <c r="C30153" s="13">
        <v>2028184</v>
      </c>
      <c r="D30153" s="13">
        <v>2.9409999999999998</v>
      </c>
    </row>
    <row r="30154" spans="1:4" ht="15.75" hidden="1" customHeight="1">
      <c r="A30154" s="13" t="s">
        <v>435</v>
      </c>
      <c r="B30154" s="13">
        <v>1935</v>
      </c>
      <c r="C30154" s="13">
        <v>2046796</v>
      </c>
      <c r="D30154" s="13">
        <v>3.3290000000000002</v>
      </c>
    </row>
    <row r="30155" spans="1:4" ht="15.75" hidden="1" customHeight="1">
      <c r="A30155" s="13" t="s">
        <v>435</v>
      </c>
      <c r="B30155" s="13">
        <v>1936</v>
      </c>
      <c r="C30155" s="13">
        <v>2065579</v>
      </c>
      <c r="D30155" s="13">
        <v>3.8170000000000002</v>
      </c>
    </row>
    <row r="30156" spans="1:4" ht="15.75" hidden="1" customHeight="1">
      <c r="A30156" s="13" t="s">
        <v>435</v>
      </c>
      <c r="B30156" s="13">
        <v>1937</v>
      </c>
      <c r="C30156" s="13">
        <v>2084534</v>
      </c>
      <c r="D30156" s="13">
        <v>3.903</v>
      </c>
    </row>
    <row r="30157" spans="1:4" ht="15.75" hidden="1" customHeight="1">
      <c r="A30157" s="13" t="s">
        <v>435</v>
      </c>
      <c r="B30157" s="13">
        <v>1938</v>
      </c>
      <c r="C30157" s="13">
        <v>2103663</v>
      </c>
      <c r="D30157" s="13">
        <v>4.12</v>
      </c>
    </row>
    <row r="30158" spans="1:4" ht="15.75" hidden="1" customHeight="1">
      <c r="A30158" s="13" t="s">
        <v>435</v>
      </c>
      <c r="B30158" s="13">
        <v>1939</v>
      </c>
      <c r="C30158" s="13">
        <v>2122967</v>
      </c>
      <c r="D30158" s="13">
        <v>4.17</v>
      </c>
    </row>
    <row r="30159" spans="1:4" ht="15.75" hidden="1" customHeight="1">
      <c r="A30159" s="13" t="s">
        <v>435</v>
      </c>
      <c r="B30159" s="13">
        <v>1940</v>
      </c>
      <c r="C30159" s="13">
        <v>2142449</v>
      </c>
      <c r="D30159" s="13">
        <v>5</v>
      </c>
    </row>
    <row r="30160" spans="1:4" ht="15.75" hidden="1" customHeight="1">
      <c r="A30160" s="13" t="s">
        <v>435</v>
      </c>
      <c r="B30160" s="13">
        <v>1941</v>
      </c>
      <c r="C30160" s="13">
        <v>2162109</v>
      </c>
      <c r="D30160" s="13">
        <v>4.3940000000000001</v>
      </c>
    </row>
    <row r="30161" spans="1:4" ht="15.75" hidden="1" customHeight="1">
      <c r="A30161" s="13" t="s">
        <v>435</v>
      </c>
      <c r="B30161" s="13">
        <v>1942</v>
      </c>
      <c r="C30161" s="13">
        <v>2181950</v>
      </c>
      <c r="D30161" s="13">
        <v>2.3889999999999998</v>
      </c>
    </row>
    <row r="30162" spans="1:4" ht="15.75" hidden="1" customHeight="1">
      <c r="A30162" s="13" t="s">
        <v>435</v>
      </c>
      <c r="B30162" s="13">
        <v>1943</v>
      </c>
      <c r="C30162" s="13">
        <v>2201973</v>
      </c>
      <c r="D30162" s="13">
        <v>2.4929999999999999</v>
      </c>
    </row>
    <row r="30163" spans="1:4" ht="15.75" hidden="1" customHeight="1">
      <c r="A30163" s="13" t="s">
        <v>435</v>
      </c>
      <c r="B30163" s="13">
        <v>1944</v>
      </c>
      <c r="C30163" s="13">
        <v>2222179</v>
      </c>
      <c r="D30163" s="13">
        <v>3.6160000000000001</v>
      </c>
    </row>
    <row r="30164" spans="1:4" ht="15.75" hidden="1" customHeight="1">
      <c r="A30164" s="13" t="s">
        <v>435</v>
      </c>
      <c r="B30164" s="13">
        <v>1945</v>
      </c>
      <c r="C30164" s="13">
        <v>2242572</v>
      </c>
      <c r="D30164" s="13">
        <v>3.8279999999999998</v>
      </c>
    </row>
    <row r="30165" spans="1:4" ht="15.75" hidden="1" customHeight="1">
      <c r="A30165" s="13" t="s">
        <v>435</v>
      </c>
      <c r="B30165" s="13">
        <v>1946</v>
      </c>
      <c r="C30165" s="13">
        <v>2263151</v>
      </c>
      <c r="D30165" s="13">
        <v>4.3019999999999996</v>
      </c>
    </row>
    <row r="30166" spans="1:4" ht="15.75" hidden="1" customHeight="1">
      <c r="A30166" s="13" t="s">
        <v>435</v>
      </c>
      <c r="B30166" s="13">
        <v>1947</v>
      </c>
      <c r="C30166" s="13">
        <v>2283919</v>
      </c>
      <c r="D30166" s="13">
        <v>5.181</v>
      </c>
    </row>
    <row r="30167" spans="1:4" ht="15.75" hidden="1" customHeight="1">
      <c r="A30167" s="13" t="s">
        <v>435</v>
      </c>
      <c r="B30167" s="13">
        <v>1948</v>
      </c>
      <c r="C30167" s="13">
        <v>2304877</v>
      </c>
      <c r="D30167" s="13">
        <v>5.5140000000000002</v>
      </c>
    </row>
    <row r="30168" spans="1:4" ht="15.75" hidden="1" customHeight="1">
      <c r="A30168" s="13" t="s">
        <v>435</v>
      </c>
      <c r="B30168" s="13">
        <v>1949</v>
      </c>
      <c r="C30168" s="13">
        <v>2333587</v>
      </c>
      <c r="D30168" s="13">
        <v>6.2690000000000001</v>
      </c>
    </row>
    <row r="30169" spans="1:4" ht="15.75" hidden="1" customHeight="1">
      <c r="A30169" s="13" t="s">
        <v>435</v>
      </c>
      <c r="B30169" s="13">
        <v>1950</v>
      </c>
      <c r="C30169" s="13">
        <v>2370314</v>
      </c>
      <c r="D30169" s="13">
        <v>6.99</v>
      </c>
    </row>
    <row r="30170" spans="1:4" ht="15.75" hidden="1" customHeight="1">
      <c r="A30170" s="13" t="s">
        <v>435</v>
      </c>
      <c r="B30170" s="13">
        <v>1951</v>
      </c>
      <c r="C30170" s="13">
        <v>2430564</v>
      </c>
      <c r="D30170" s="13">
        <v>7.577</v>
      </c>
    </row>
    <row r="30171" spans="1:4" ht="15.75" hidden="1" customHeight="1">
      <c r="A30171" s="13" t="s">
        <v>435</v>
      </c>
      <c r="B30171" s="13">
        <v>1952</v>
      </c>
      <c r="C30171" s="13">
        <v>2494784</v>
      </c>
      <c r="D30171" s="13">
        <v>8.1170000000000009</v>
      </c>
    </row>
    <row r="30172" spans="1:4" ht="15.75" hidden="1" customHeight="1">
      <c r="A30172" s="13" t="s">
        <v>435</v>
      </c>
      <c r="B30172" s="13">
        <v>1953</v>
      </c>
      <c r="C30172" s="13">
        <v>2563599</v>
      </c>
      <c r="D30172" s="13">
        <v>8.59</v>
      </c>
    </row>
    <row r="30173" spans="1:4" ht="15.75" hidden="1" customHeight="1">
      <c r="A30173" s="13" t="s">
        <v>435</v>
      </c>
      <c r="B30173" s="13">
        <v>1954</v>
      </c>
      <c r="C30173" s="13">
        <v>2637040</v>
      </c>
      <c r="D30173" s="13">
        <v>9.3849999999999998</v>
      </c>
    </row>
    <row r="30174" spans="1:4" ht="15.75" hidden="1" customHeight="1">
      <c r="A30174" s="13" t="s">
        <v>435</v>
      </c>
      <c r="B30174" s="13">
        <v>1955</v>
      </c>
      <c r="C30174" s="13">
        <v>2714716</v>
      </c>
      <c r="D30174" s="13">
        <v>10.646000000000001</v>
      </c>
    </row>
    <row r="30175" spans="1:4" ht="15.75" hidden="1" customHeight="1">
      <c r="A30175" s="13" t="s">
        <v>435</v>
      </c>
      <c r="B30175" s="13">
        <v>1956</v>
      </c>
      <c r="C30175" s="13">
        <v>2795867</v>
      </c>
      <c r="D30175" s="13">
        <v>11.676</v>
      </c>
    </row>
    <row r="30176" spans="1:4" ht="15.75" hidden="1" customHeight="1">
      <c r="A30176" s="13" t="s">
        <v>435</v>
      </c>
      <c r="B30176" s="13">
        <v>1957</v>
      </c>
      <c r="C30176" s="13">
        <v>2879662</v>
      </c>
      <c r="D30176" s="13">
        <v>12.782999999999999</v>
      </c>
    </row>
    <row r="30177" spans="1:4" ht="15.75" hidden="1" customHeight="1">
      <c r="A30177" s="13" t="s">
        <v>435</v>
      </c>
      <c r="B30177" s="13">
        <v>1958</v>
      </c>
      <c r="C30177" s="13">
        <v>2964844</v>
      </c>
      <c r="D30177" s="13">
        <v>13.651999999999999</v>
      </c>
    </row>
    <row r="30178" spans="1:4" ht="15.75" hidden="1" customHeight="1">
      <c r="A30178" s="13" t="s">
        <v>435</v>
      </c>
      <c r="B30178" s="13">
        <v>1959</v>
      </c>
      <c r="C30178" s="13">
        <v>3049762</v>
      </c>
      <c r="D30178" s="13">
        <v>14.364000000000001</v>
      </c>
    </row>
    <row r="30179" spans="1:4" ht="15.75" hidden="1" customHeight="1">
      <c r="A30179" s="13" t="s">
        <v>435</v>
      </c>
      <c r="B30179" s="13">
        <v>1960</v>
      </c>
      <c r="C30179" s="13">
        <v>3133275</v>
      </c>
      <c r="D30179" s="13">
        <v>14.97</v>
      </c>
    </row>
    <row r="30180" spans="1:4" ht="15.75" hidden="1" customHeight="1">
      <c r="A30180" s="13" t="s">
        <v>435</v>
      </c>
      <c r="B30180" s="13">
        <v>1961</v>
      </c>
      <c r="C30180" s="13">
        <v>3213990</v>
      </c>
      <c r="D30180" s="13">
        <v>15.452</v>
      </c>
    </row>
    <row r="30181" spans="1:4" ht="15.75" hidden="1" customHeight="1">
      <c r="A30181" s="13" t="s">
        <v>435</v>
      </c>
      <c r="B30181" s="13">
        <v>1962</v>
      </c>
      <c r="C30181" s="13">
        <v>3289334</v>
      </c>
      <c r="D30181" s="13">
        <v>16.234000000000002</v>
      </c>
    </row>
    <row r="30182" spans="1:4" ht="15.75" hidden="1" customHeight="1">
      <c r="A30182" s="13" t="s">
        <v>435</v>
      </c>
      <c r="B30182" s="13">
        <v>1963</v>
      </c>
      <c r="C30182" s="13">
        <v>3358172</v>
      </c>
      <c r="D30182" s="13">
        <v>17.416</v>
      </c>
    </row>
    <row r="30183" spans="1:4" ht="15.75" hidden="1" customHeight="1">
      <c r="A30183" s="13" t="s">
        <v>435</v>
      </c>
      <c r="B30183" s="13">
        <v>1964</v>
      </c>
      <c r="C30183" s="13">
        <v>3420202</v>
      </c>
      <c r="D30183" s="13">
        <v>18.529</v>
      </c>
    </row>
    <row r="30184" spans="1:4" ht="15.75" hidden="1" customHeight="1">
      <c r="A30184" s="13" t="s">
        <v>435</v>
      </c>
      <c r="B30184" s="13">
        <v>1965</v>
      </c>
      <c r="C30184" s="13">
        <v>3476796</v>
      </c>
      <c r="D30184" s="13">
        <v>19.670000000000002</v>
      </c>
    </row>
    <row r="30185" spans="1:4" ht="15.75" hidden="1" customHeight="1">
      <c r="A30185" s="13" t="s">
        <v>435</v>
      </c>
      <c r="B30185" s="13">
        <v>1966</v>
      </c>
      <c r="C30185" s="13">
        <v>3529796</v>
      </c>
      <c r="D30185" s="13">
        <v>20.79</v>
      </c>
    </row>
    <row r="30186" spans="1:4" ht="15.75" hidden="1" customHeight="1">
      <c r="A30186" s="13" t="s">
        <v>435</v>
      </c>
      <c r="B30186" s="13">
        <v>1967</v>
      </c>
      <c r="C30186" s="13">
        <v>3579248</v>
      </c>
      <c r="D30186" s="13">
        <v>21.754000000000001</v>
      </c>
    </row>
    <row r="30187" spans="1:4" ht="15.75" hidden="1" customHeight="1">
      <c r="A30187" s="13" t="s">
        <v>435</v>
      </c>
      <c r="B30187" s="13">
        <v>1968</v>
      </c>
      <c r="C30187" s="13">
        <v>3625658</v>
      </c>
      <c r="D30187" s="13">
        <v>22.378</v>
      </c>
    </row>
    <row r="30188" spans="1:4" ht="15.75" hidden="1" customHeight="1">
      <c r="A30188" s="13" t="s">
        <v>435</v>
      </c>
      <c r="B30188" s="13">
        <v>1969</v>
      </c>
      <c r="C30188" s="13">
        <v>3669487</v>
      </c>
      <c r="D30188" s="13">
        <v>23.312000000000001</v>
      </c>
    </row>
    <row r="30189" spans="1:4" ht="15.75" hidden="1" customHeight="1">
      <c r="A30189" s="13" t="s">
        <v>435</v>
      </c>
      <c r="B30189" s="13">
        <v>1970</v>
      </c>
      <c r="C30189" s="13">
        <v>3711141</v>
      </c>
      <c r="D30189" s="13">
        <v>24.536000000000001</v>
      </c>
    </row>
    <row r="30190" spans="1:4" ht="15.75" hidden="1" customHeight="1">
      <c r="A30190" s="13" t="s">
        <v>435</v>
      </c>
      <c r="B30190" s="13">
        <v>1971</v>
      </c>
      <c r="C30190" s="13">
        <v>3751344</v>
      </c>
      <c r="D30190" s="13">
        <v>26.045000000000002</v>
      </c>
    </row>
    <row r="30191" spans="1:4" ht="15.75" hidden="1" customHeight="1">
      <c r="A30191" s="13" t="s">
        <v>435</v>
      </c>
      <c r="B30191" s="13">
        <v>1972</v>
      </c>
      <c r="C30191" s="13">
        <v>3790994</v>
      </c>
      <c r="D30191" s="13">
        <v>27.411999999999999</v>
      </c>
    </row>
    <row r="30192" spans="1:4" ht="15.75" hidden="1" customHeight="1">
      <c r="A30192" s="13" t="s">
        <v>435</v>
      </c>
      <c r="B30192" s="13">
        <v>1973</v>
      </c>
      <c r="C30192" s="13">
        <v>3831281</v>
      </c>
      <c r="D30192" s="13">
        <v>28.587</v>
      </c>
    </row>
    <row r="30193" spans="1:4" ht="15.75" hidden="1" customHeight="1">
      <c r="A30193" s="13" t="s">
        <v>435</v>
      </c>
      <c r="B30193" s="13">
        <v>1974</v>
      </c>
      <c r="C30193" s="13">
        <v>3872285</v>
      </c>
      <c r="D30193" s="13">
        <v>29.695</v>
      </c>
    </row>
    <row r="30194" spans="1:4" ht="15.75" hidden="1" customHeight="1">
      <c r="A30194" s="13" t="s">
        <v>435</v>
      </c>
      <c r="B30194" s="13">
        <v>1975</v>
      </c>
      <c r="C30194" s="13">
        <v>3913593</v>
      </c>
      <c r="D30194" s="13">
        <v>31.228999999999999</v>
      </c>
    </row>
    <row r="30195" spans="1:4" ht="15.75" hidden="1" customHeight="1">
      <c r="A30195" s="13" t="s">
        <v>435</v>
      </c>
      <c r="B30195" s="13">
        <v>1976</v>
      </c>
      <c r="C30195" s="13">
        <v>3954574</v>
      </c>
      <c r="D30195" s="13">
        <v>32.427999999999997</v>
      </c>
    </row>
    <row r="30196" spans="1:4" ht="15.75" hidden="1" customHeight="1">
      <c r="A30196" s="13" t="s">
        <v>435</v>
      </c>
      <c r="B30196" s="13">
        <v>1977</v>
      </c>
      <c r="C30196" s="13">
        <v>3994203</v>
      </c>
      <c r="D30196" s="13">
        <v>33.533999999999999</v>
      </c>
    </row>
    <row r="30197" spans="1:4" ht="15.75" hidden="1" customHeight="1">
      <c r="A30197" s="13" t="s">
        <v>435</v>
      </c>
      <c r="B30197" s="13">
        <v>1978</v>
      </c>
      <c r="C30197" s="13">
        <v>4031779</v>
      </c>
      <c r="D30197" s="13">
        <v>34.683</v>
      </c>
    </row>
    <row r="30198" spans="1:4" ht="15.75" hidden="1" customHeight="1">
      <c r="A30198" s="13" t="s">
        <v>435</v>
      </c>
      <c r="B30198" s="13">
        <v>1979</v>
      </c>
      <c r="C30198" s="13">
        <v>4067633</v>
      </c>
      <c r="D30198" s="13">
        <v>34.957999999999998</v>
      </c>
    </row>
    <row r="30199" spans="1:4" ht="15.75" hidden="1" customHeight="1">
      <c r="A30199" s="13" t="s">
        <v>435</v>
      </c>
      <c r="B30199" s="13">
        <v>1980</v>
      </c>
      <c r="C30199" s="13">
        <v>4103239</v>
      </c>
      <c r="D30199" s="13">
        <v>36.328000000000003</v>
      </c>
    </row>
    <row r="30200" spans="1:4" ht="15.75" hidden="1" customHeight="1">
      <c r="A30200" s="13" t="s">
        <v>435</v>
      </c>
      <c r="B30200" s="13">
        <v>1981</v>
      </c>
      <c r="C30200" s="13">
        <v>4139691</v>
      </c>
      <c r="D30200" s="13">
        <v>35.667000000000002</v>
      </c>
    </row>
    <row r="30201" spans="1:4" ht="15.75" hidden="1" customHeight="1">
      <c r="A30201" s="13" t="s">
        <v>435</v>
      </c>
      <c r="B30201" s="13">
        <v>1982</v>
      </c>
      <c r="C30201" s="13">
        <v>4178059</v>
      </c>
      <c r="D30201" s="13">
        <v>36.322000000000003</v>
      </c>
    </row>
    <row r="30202" spans="1:4" ht="15.75" hidden="1" customHeight="1">
      <c r="A30202" s="13" t="s">
        <v>435</v>
      </c>
      <c r="B30202" s="13">
        <v>1983</v>
      </c>
      <c r="C30202" s="13">
        <v>4218424</v>
      </c>
      <c r="D30202" s="13">
        <v>36.853999999999999</v>
      </c>
    </row>
    <row r="30203" spans="1:4" ht="15.75" hidden="1" customHeight="1">
      <c r="A30203" s="13" t="s">
        <v>435</v>
      </c>
      <c r="B30203" s="13">
        <v>1984</v>
      </c>
      <c r="C30203" s="13">
        <v>4259960</v>
      </c>
      <c r="D30203" s="13">
        <v>37.186999999999998</v>
      </c>
    </row>
    <row r="30204" spans="1:4" ht="15.75" hidden="1" customHeight="1">
      <c r="A30204" s="13" t="s">
        <v>435</v>
      </c>
      <c r="B30204" s="13">
        <v>1985</v>
      </c>
      <c r="C30204" s="13">
        <v>4300695</v>
      </c>
      <c r="D30204" s="13">
        <v>40.063000000000002</v>
      </c>
    </row>
    <row r="30205" spans="1:4" ht="15.75" hidden="1" customHeight="1">
      <c r="A30205" s="13" t="s">
        <v>435</v>
      </c>
      <c r="B30205" s="13">
        <v>1986</v>
      </c>
      <c r="C30205" s="13">
        <v>4343290</v>
      </c>
      <c r="D30205" s="13">
        <v>39.081000000000003</v>
      </c>
    </row>
    <row r="30206" spans="1:4" ht="15.75" hidden="1" customHeight="1">
      <c r="A30206" s="13" t="s">
        <v>435</v>
      </c>
      <c r="B30206" s="13">
        <v>1987</v>
      </c>
      <c r="C30206" s="13">
        <v>4388484</v>
      </c>
      <c r="D30206" s="13">
        <v>37.475999999999999</v>
      </c>
    </row>
    <row r="30207" spans="1:4" ht="15.75" hidden="1" customHeight="1">
      <c r="A30207" s="13" t="s">
        <v>435</v>
      </c>
      <c r="B30207" s="13">
        <v>1988</v>
      </c>
      <c r="C30207" s="13">
        <v>4428712</v>
      </c>
      <c r="D30207" s="13">
        <v>39.018999999999998</v>
      </c>
    </row>
    <row r="30208" spans="1:4" ht="15.75" hidden="1" customHeight="1">
      <c r="A30208" s="13" t="s">
        <v>435</v>
      </c>
      <c r="B30208" s="13">
        <v>1989</v>
      </c>
      <c r="C30208" s="13">
        <v>4459386</v>
      </c>
      <c r="D30208" s="13">
        <v>38.121000000000002</v>
      </c>
    </row>
    <row r="30209" spans="1:4" ht="15.75" hidden="1" customHeight="1">
      <c r="A30209" s="13" t="s">
        <v>435</v>
      </c>
      <c r="B30209" s="13">
        <v>1990</v>
      </c>
      <c r="C30209" s="13">
        <v>4480206</v>
      </c>
      <c r="D30209" s="13">
        <v>36.533999999999999</v>
      </c>
    </row>
    <row r="30210" spans="1:4" ht="15.75" hidden="1" customHeight="1">
      <c r="A30210" s="13" t="s">
        <v>435</v>
      </c>
      <c r="B30210" s="13">
        <v>1991</v>
      </c>
      <c r="C30210" s="13">
        <v>4490929</v>
      </c>
      <c r="D30210" s="13">
        <v>29.536000000000001</v>
      </c>
    </row>
    <row r="30211" spans="1:4" ht="15.75" hidden="1" customHeight="1">
      <c r="A30211" s="13" t="s">
        <v>435</v>
      </c>
      <c r="B30211" s="13">
        <v>1992</v>
      </c>
      <c r="C30211" s="13">
        <v>4494901</v>
      </c>
      <c r="D30211" s="13">
        <v>20.978000000000002</v>
      </c>
    </row>
    <row r="30212" spans="1:4" ht="15.75" hidden="1" customHeight="1">
      <c r="A30212" s="13" t="s">
        <v>435</v>
      </c>
      <c r="B30212" s="13">
        <v>1993</v>
      </c>
      <c r="C30212" s="13">
        <v>4493699</v>
      </c>
      <c r="D30212" s="13">
        <v>15.846</v>
      </c>
    </row>
    <row r="30213" spans="1:4" ht="15.75" hidden="1" customHeight="1">
      <c r="A30213" s="13" t="s">
        <v>435</v>
      </c>
      <c r="B30213" s="13">
        <v>1994</v>
      </c>
      <c r="C30213" s="13">
        <v>4482513</v>
      </c>
      <c r="D30213" s="13">
        <v>12.427</v>
      </c>
    </row>
    <row r="30214" spans="1:4" ht="15.75" hidden="1" customHeight="1">
      <c r="A30214" s="13" t="s">
        <v>435</v>
      </c>
      <c r="B30214" s="13">
        <v>1995</v>
      </c>
      <c r="C30214" s="13">
        <v>4461238</v>
      </c>
      <c r="D30214" s="13">
        <v>11.404999999999999</v>
      </c>
    </row>
    <row r="30215" spans="1:4" ht="15.75" hidden="1" customHeight="1">
      <c r="A30215" s="13" t="s">
        <v>435</v>
      </c>
      <c r="B30215" s="13">
        <v>1996</v>
      </c>
      <c r="C30215" s="13">
        <v>4430199</v>
      </c>
      <c r="D30215" s="13">
        <v>11.686999999999999</v>
      </c>
    </row>
    <row r="30216" spans="1:4" ht="15.75" hidden="1" customHeight="1">
      <c r="A30216" s="13" t="s">
        <v>435</v>
      </c>
      <c r="B30216" s="13">
        <v>1997</v>
      </c>
      <c r="C30216" s="13">
        <v>4393794</v>
      </c>
      <c r="D30216" s="13">
        <v>7.3010000000000002</v>
      </c>
    </row>
    <row r="30217" spans="1:4" ht="15.75" hidden="1" customHeight="1">
      <c r="A30217" s="13" t="s">
        <v>435</v>
      </c>
      <c r="B30217" s="13">
        <v>1998</v>
      </c>
      <c r="C30217" s="13">
        <v>4353535</v>
      </c>
      <c r="D30217" s="13">
        <v>6.444</v>
      </c>
    </row>
    <row r="30218" spans="1:4" ht="15.75" hidden="1" customHeight="1">
      <c r="A30218" s="13" t="s">
        <v>435</v>
      </c>
      <c r="B30218" s="13">
        <v>1999</v>
      </c>
      <c r="C30218" s="13">
        <v>4303942</v>
      </c>
      <c r="D30218" s="13">
        <v>4.6849999999999996</v>
      </c>
    </row>
    <row r="30219" spans="1:4" ht="15.75" hidden="1" customHeight="1">
      <c r="A30219" s="13" t="s">
        <v>435</v>
      </c>
      <c r="B30219" s="13">
        <v>2000</v>
      </c>
      <c r="C30219" s="13">
        <v>4251571</v>
      </c>
      <c r="D30219" s="13">
        <v>3.573</v>
      </c>
    </row>
    <row r="30220" spans="1:4" ht="15.75" hidden="1" customHeight="1">
      <c r="A30220" s="13" t="s">
        <v>435</v>
      </c>
      <c r="B30220" s="13">
        <v>2001</v>
      </c>
      <c r="C30220" s="13">
        <v>4200500</v>
      </c>
      <c r="D30220" s="13">
        <v>3.7869999999999999</v>
      </c>
    </row>
    <row r="30221" spans="1:4" ht="15.75" hidden="1" customHeight="1">
      <c r="A30221" s="13" t="s">
        <v>435</v>
      </c>
      <c r="B30221" s="13">
        <v>2002</v>
      </c>
      <c r="C30221" s="13">
        <v>4147644</v>
      </c>
      <c r="D30221" s="13">
        <v>4.0519999999999996</v>
      </c>
    </row>
    <row r="30222" spans="1:4" ht="15.75" hidden="1" customHeight="1">
      <c r="A30222" s="13" t="s">
        <v>435</v>
      </c>
      <c r="B30222" s="13">
        <v>2003</v>
      </c>
      <c r="C30222" s="13">
        <v>4093984</v>
      </c>
      <c r="D30222" s="13">
        <v>4.4039999999999999</v>
      </c>
    </row>
    <row r="30223" spans="1:4" ht="15.75" hidden="1" customHeight="1">
      <c r="A30223" s="13" t="s">
        <v>435</v>
      </c>
      <c r="B30223" s="13">
        <v>2004</v>
      </c>
      <c r="C30223" s="13">
        <v>4046998</v>
      </c>
      <c r="D30223" s="13">
        <v>4.6130000000000004</v>
      </c>
    </row>
    <row r="30224" spans="1:4" ht="15.75" hidden="1" customHeight="1">
      <c r="A30224" s="13" t="s">
        <v>435</v>
      </c>
      <c r="B30224" s="13">
        <v>2005</v>
      </c>
      <c r="C30224" s="13">
        <v>4001380</v>
      </c>
      <c r="D30224" s="13">
        <v>4.9379999999999997</v>
      </c>
    </row>
    <row r="30225" spans="1:4" ht="15.75" hidden="1" customHeight="1">
      <c r="A30225" s="13" t="s">
        <v>435</v>
      </c>
      <c r="B30225" s="13">
        <v>2006</v>
      </c>
      <c r="C30225" s="13">
        <v>3942748</v>
      </c>
      <c r="D30225" s="13">
        <v>5.03</v>
      </c>
    </row>
    <row r="30226" spans="1:4" ht="15.75" hidden="1" customHeight="1">
      <c r="A30226" s="13" t="s">
        <v>435</v>
      </c>
      <c r="B30226" s="13">
        <v>2007</v>
      </c>
      <c r="C30226" s="13">
        <v>3876847</v>
      </c>
      <c r="D30226" s="13">
        <v>4.9790000000000001</v>
      </c>
    </row>
    <row r="30227" spans="1:4" ht="15.75" hidden="1" customHeight="1">
      <c r="A30227" s="13" t="s">
        <v>435</v>
      </c>
      <c r="B30227" s="13">
        <v>2008</v>
      </c>
      <c r="C30227" s="13">
        <v>3812420</v>
      </c>
      <c r="D30227" s="13">
        <v>5.19</v>
      </c>
    </row>
    <row r="30228" spans="1:4" ht="15.75" hidden="1" customHeight="1">
      <c r="A30228" s="13" t="s">
        <v>435</v>
      </c>
      <c r="B30228" s="13">
        <v>2009</v>
      </c>
      <c r="C30228" s="13">
        <v>3749496</v>
      </c>
      <c r="D30228" s="13">
        <v>4.54</v>
      </c>
    </row>
    <row r="30229" spans="1:4" ht="15.75" hidden="1" customHeight="1">
      <c r="A30229" s="13" t="s">
        <v>435</v>
      </c>
      <c r="B30229" s="13">
        <v>2010</v>
      </c>
      <c r="C30229" s="13">
        <v>3678186</v>
      </c>
      <c r="D30229" s="13">
        <v>4.8310000000000004</v>
      </c>
    </row>
    <row r="30230" spans="1:4" ht="15.75" hidden="1" customHeight="1">
      <c r="A30230" s="13" t="s">
        <v>435</v>
      </c>
      <c r="B30230" s="13">
        <v>2011</v>
      </c>
      <c r="C30230" s="13">
        <v>3595135</v>
      </c>
      <c r="D30230" s="13">
        <v>4.9450000000000003</v>
      </c>
    </row>
    <row r="30231" spans="1:4" ht="15.75" hidden="1" customHeight="1">
      <c r="A30231" s="13" t="s">
        <v>435</v>
      </c>
      <c r="B30231" s="13">
        <v>2012</v>
      </c>
      <c r="C30231" s="13">
        <v>3507197</v>
      </c>
      <c r="D30231" s="13">
        <v>4.766</v>
      </c>
    </row>
    <row r="30232" spans="1:4" ht="15.75" hidden="1" customHeight="1">
      <c r="A30232" s="13" t="s">
        <v>435</v>
      </c>
      <c r="B30232" s="13">
        <v>2013</v>
      </c>
      <c r="C30232" s="13">
        <v>3416532</v>
      </c>
      <c r="D30232" s="13">
        <v>4.899</v>
      </c>
    </row>
    <row r="30233" spans="1:4" ht="15.75" hidden="1" customHeight="1">
      <c r="A30233" s="13" t="s">
        <v>435</v>
      </c>
      <c r="B30233" s="13">
        <v>2014</v>
      </c>
      <c r="C30233" s="13">
        <v>3338338</v>
      </c>
      <c r="D30233" s="13">
        <v>4.7590000000000003</v>
      </c>
    </row>
    <row r="30234" spans="1:4" ht="15.75" hidden="1" customHeight="1">
      <c r="A30234" s="13" t="s">
        <v>435</v>
      </c>
      <c r="B30234" s="13">
        <v>2015</v>
      </c>
      <c r="C30234" s="13">
        <v>3277390</v>
      </c>
      <c r="D30234" s="13">
        <v>4.782</v>
      </c>
    </row>
    <row r="30235" spans="1:4" ht="15.75" hidden="1" customHeight="1">
      <c r="A30235" s="13" t="s">
        <v>435</v>
      </c>
      <c r="B30235" s="13">
        <v>2016</v>
      </c>
      <c r="C30235" s="13">
        <v>3225125</v>
      </c>
      <c r="D30235" s="13">
        <v>4.9039999999999999</v>
      </c>
    </row>
    <row r="30236" spans="1:4" ht="15.75" hidden="1" customHeight="1">
      <c r="A30236" s="13" t="s">
        <v>435</v>
      </c>
      <c r="B30236" s="13">
        <v>2017</v>
      </c>
      <c r="C30236" s="13">
        <v>3180515</v>
      </c>
      <c r="D30236" s="13">
        <v>5.2210000000000001</v>
      </c>
    </row>
    <row r="30237" spans="1:4" ht="15.75" hidden="1" customHeight="1">
      <c r="A30237" s="13" t="s">
        <v>435</v>
      </c>
      <c r="B30237" s="13">
        <v>2018</v>
      </c>
      <c r="C30237" s="13">
        <v>3141839</v>
      </c>
      <c r="D30237" s="13">
        <v>5.4450000000000003</v>
      </c>
    </row>
    <row r="30238" spans="1:4" ht="15.75" hidden="1" customHeight="1">
      <c r="A30238" s="13" t="s">
        <v>435</v>
      </c>
      <c r="B30238" s="13">
        <v>2019</v>
      </c>
      <c r="C30238" s="13">
        <v>3109496</v>
      </c>
      <c r="D30238" s="13">
        <v>5.4909999999999997</v>
      </c>
    </row>
    <row r="30239" spans="1:4" ht="15.75" hidden="1" customHeight="1">
      <c r="A30239" s="13" t="s">
        <v>435</v>
      </c>
      <c r="B30239" s="13">
        <v>2020</v>
      </c>
      <c r="C30239" s="13">
        <v>3084848</v>
      </c>
      <c r="D30239" s="13">
        <v>5.25</v>
      </c>
    </row>
    <row r="30240" spans="1:4" ht="15.75" hidden="1" customHeight="1">
      <c r="A30240" s="13" t="s">
        <v>435</v>
      </c>
      <c r="B30240" s="13">
        <v>2021</v>
      </c>
      <c r="C30240" s="13">
        <v>3061509</v>
      </c>
      <c r="D30240" s="13">
        <v>5.6020000000000003</v>
      </c>
    </row>
    <row r="30241" spans="1:3" ht="15.75" hidden="1" customHeight="1">
      <c r="A30241" s="13" t="s">
        <v>436</v>
      </c>
      <c r="B30241" s="13">
        <v>1850</v>
      </c>
      <c r="C30241" s="13">
        <v>647952</v>
      </c>
    </row>
    <row r="30242" spans="1:3" ht="15.75" hidden="1" customHeight="1">
      <c r="A30242" s="13" t="s">
        <v>436</v>
      </c>
      <c r="B30242" s="13">
        <v>1851</v>
      </c>
      <c r="C30242" s="13">
        <v>648865</v>
      </c>
    </row>
    <row r="30243" spans="1:3" ht="15.75" hidden="1" customHeight="1">
      <c r="A30243" s="13" t="s">
        <v>436</v>
      </c>
      <c r="B30243" s="13">
        <v>1852</v>
      </c>
      <c r="C30243" s="13">
        <v>649778</v>
      </c>
    </row>
    <row r="30244" spans="1:3" ht="15.75" hidden="1" customHeight="1">
      <c r="A30244" s="13" t="s">
        <v>436</v>
      </c>
      <c r="B30244" s="13">
        <v>1853</v>
      </c>
      <c r="C30244" s="13">
        <v>650693</v>
      </c>
    </row>
    <row r="30245" spans="1:3" ht="15.75" hidden="1" customHeight="1">
      <c r="A30245" s="13" t="s">
        <v>436</v>
      </c>
      <c r="B30245" s="13">
        <v>1854</v>
      </c>
      <c r="C30245" s="13">
        <v>651609</v>
      </c>
    </row>
    <row r="30246" spans="1:3" ht="15.75" hidden="1" customHeight="1">
      <c r="A30246" s="13" t="s">
        <v>436</v>
      </c>
      <c r="B30246" s="13">
        <v>1855</v>
      </c>
      <c r="C30246" s="13">
        <v>652527</v>
      </c>
    </row>
    <row r="30247" spans="1:3" ht="15.75" hidden="1" customHeight="1">
      <c r="A30247" s="13" t="s">
        <v>436</v>
      </c>
      <c r="B30247" s="13">
        <v>1856</v>
      </c>
      <c r="C30247" s="13">
        <v>653446</v>
      </c>
    </row>
    <row r="30248" spans="1:3" ht="15.75" hidden="1" customHeight="1">
      <c r="A30248" s="13" t="s">
        <v>436</v>
      </c>
      <c r="B30248" s="13">
        <v>1857</v>
      </c>
      <c r="C30248" s="13">
        <v>654366</v>
      </c>
    </row>
    <row r="30249" spans="1:3" ht="15.75" hidden="1" customHeight="1">
      <c r="A30249" s="13" t="s">
        <v>436</v>
      </c>
      <c r="B30249" s="13">
        <v>1858</v>
      </c>
      <c r="C30249" s="13">
        <v>655287</v>
      </c>
    </row>
    <row r="30250" spans="1:3" ht="15.75" hidden="1" customHeight="1">
      <c r="A30250" s="13" t="s">
        <v>436</v>
      </c>
      <c r="B30250" s="13">
        <v>1859</v>
      </c>
      <c r="C30250" s="13">
        <v>656209</v>
      </c>
    </row>
    <row r="30251" spans="1:3" ht="15.75" hidden="1" customHeight="1">
      <c r="A30251" s="13" t="s">
        <v>436</v>
      </c>
      <c r="B30251" s="13">
        <v>1860</v>
      </c>
      <c r="C30251" s="13">
        <v>657133</v>
      </c>
    </row>
    <row r="30252" spans="1:3" ht="15.75" hidden="1" customHeight="1">
      <c r="A30252" s="13" t="s">
        <v>436</v>
      </c>
      <c r="B30252" s="13">
        <v>1861</v>
      </c>
      <c r="C30252" s="13">
        <v>658058</v>
      </c>
    </row>
    <row r="30253" spans="1:3" ht="15.75" hidden="1" customHeight="1">
      <c r="A30253" s="13" t="s">
        <v>436</v>
      </c>
      <c r="B30253" s="13">
        <v>1862</v>
      </c>
      <c r="C30253" s="13">
        <v>658985</v>
      </c>
    </row>
    <row r="30254" spans="1:3" ht="15.75" hidden="1" customHeight="1">
      <c r="A30254" s="13" t="s">
        <v>436</v>
      </c>
      <c r="B30254" s="13">
        <v>1863</v>
      </c>
      <c r="C30254" s="13">
        <v>659913</v>
      </c>
    </row>
    <row r="30255" spans="1:3" ht="15.75" hidden="1" customHeight="1">
      <c r="A30255" s="13" t="s">
        <v>436</v>
      </c>
      <c r="B30255" s="13">
        <v>1864</v>
      </c>
      <c r="C30255" s="13">
        <v>660842</v>
      </c>
    </row>
    <row r="30256" spans="1:3" ht="15.75" hidden="1" customHeight="1">
      <c r="A30256" s="13" t="s">
        <v>436</v>
      </c>
      <c r="B30256" s="13">
        <v>1865</v>
      </c>
      <c r="C30256" s="13">
        <v>661772</v>
      </c>
    </row>
    <row r="30257" spans="1:3" ht="15.75" hidden="1" customHeight="1">
      <c r="A30257" s="13" t="s">
        <v>436</v>
      </c>
      <c r="B30257" s="13">
        <v>1866</v>
      </c>
      <c r="C30257" s="13">
        <v>662704</v>
      </c>
    </row>
    <row r="30258" spans="1:3" ht="15.75" hidden="1" customHeight="1">
      <c r="A30258" s="13" t="s">
        <v>436</v>
      </c>
      <c r="B30258" s="13">
        <v>1867</v>
      </c>
      <c r="C30258" s="13">
        <v>663637</v>
      </c>
    </row>
    <row r="30259" spans="1:3" ht="15.75" hidden="1" customHeight="1">
      <c r="A30259" s="13" t="s">
        <v>436</v>
      </c>
      <c r="B30259" s="13">
        <v>1868</v>
      </c>
      <c r="C30259" s="13">
        <v>664571</v>
      </c>
    </row>
    <row r="30260" spans="1:3" ht="15.75" hidden="1" customHeight="1">
      <c r="A30260" s="13" t="s">
        <v>436</v>
      </c>
      <c r="B30260" s="13">
        <v>1869</v>
      </c>
      <c r="C30260" s="13">
        <v>665511</v>
      </c>
    </row>
    <row r="30261" spans="1:3" ht="15.75" hidden="1" customHeight="1">
      <c r="A30261" s="13" t="s">
        <v>436</v>
      </c>
      <c r="B30261" s="13">
        <v>1870</v>
      </c>
      <c r="C30261" s="13">
        <v>666458</v>
      </c>
    </row>
    <row r="30262" spans="1:3" ht="15.75" hidden="1" customHeight="1">
      <c r="A30262" s="13" t="s">
        <v>436</v>
      </c>
      <c r="B30262" s="13">
        <v>1871</v>
      </c>
      <c r="C30262" s="13">
        <v>667411</v>
      </c>
    </row>
    <row r="30263" spans="1:3" ht="15.75" hidden="1" customHeight="1">
      <c r="A30263" s="13" t="s">
        <v>436</v>
      </c>
      <c r="B30263" s="13">
        <v>1872</v>
      </c>
      <c r="C30263" s="13">
        <v>668369</v>
      </c>
    </row>
    <row r="30264" spans="1:3" ht="15.75" hidden="1" customHeight="1">
      <c r="A30264" s="13" t="s">
        <v>436</v>
      </c>
      <c r="B30264" s="13">
        <v>1873</v>
      </c>
      <c r="C30264" s="13">
        <v>669334</v>
      </c>
    </row>
    <row r="30265" spans="1:3" ht="15.75" hidden="1" customHeight="1">
      <c r="A30265" s="13" t="s">
        <v>436</v>
      </c>
      <c r="B30265" s="13">
        <v>1874</v>
      </c>
      <c r="C30265" s="13">
        <v>670301</v>
      </c>
    </row>
    <row r="30266" spans="1:3" ht="15.75" hidden="1" customHeight="1">
      <c r="A30266" s="13" t="s">
        <v>436</v>
      </c>
      <c r="B30266" s="13">
        <v>1875</v>
      </c>
      <c r="C30266" s="13">
        <v>671269</v>
      </c>
    </row>
    <row r="30267" spans="1:3" ht="15.75" hidden="1" customHeight="1">
      <c r="A30267" s="13" t="s">
        <v>436</v>
      </c>
      <c r="B30267" s="13">
        <v>1876</v>
      </c>
      <c r="C30267" s="13">
        <v>672238</v>
      </c>
    </row>
    <row r="30268" spans="1:3" ht="15.75" hidden="1" customHeight="1">
      <c r="A30268" s="13" t="s">
        <v>436</v>
      </c>
      <c r="B30268" s="13">
        <v>1877</v>
      </c>
      <c r="C30268" s="13">
        <v>673208</v>
      </c>
    </row>
    <row r="30269" spans="1:3" ht="15.75" hidden="1" customHeight="1">
      <c r="A30269" s="13" t="s">
        <v>436</v>
      </c>
      <c r="B30269" s="13">
        <v>1878</v>
      </c>
      <c r="C30269" s="13">
        <v>674180</v>
      </c>
    </row>
    <row r="30270" spans="1:3" ht="15.75" hidden="1" customHeight="1">
      <c r="A30270" s="13" t="s">
        <v>436</v>
      </c>
      <c r="B30270" s="13">
        <v>1879</v>
      </c>
      <c r="C30270" s="13">
        <v>675154</v>
      </c>
    </row>
    <row r="30271" spans="1:3" ht="15.75" hidden="1" customHeight="1">
      <c r="A30271" s="13" t="s">
        <v>436</v>
      </c>
      <c r="B30271" s="13">
        <v>1880</v>
      </c>
      <c r="C30271" s="13">
        <v>676128</v>
      </c>
    </row>
    <row r="30272" spans="1:3" ht="15.75" hidden="1" customHeight="1">
      <c r="A30272" s="13" t="s">
        <v>436</v>
      </c>
      <c r="B30272" s="13">
        <v>1881</v>
      </c>
      <c r="C30272" s="13">
        <v>677105</v>
      </c>
    </row>
    <row r="30273" spans="1:3" ht="15.75" hidden="1" customHeight="1">
      <c r="A30273" s="13" t="s">
        <v>436</v>
      </c>
      <c r="B30273" s="13">
        <v>1882</v>
      </c>
      <c r="C30273" s="13">
        <v>678082</v>
      </c>
    </row>
    <row r="30274" spans="1:3" ht="15.75" hidden="1" customHeight="1">
      <c r="A30274" s="13" t="s">
        <v>436</v>
      </c>
      <c r="B30274" s="13">
        <v>1883</v>
      </c>
      <c r="C30274" s="13">
        <v>679061</v>
      </c>
    </row>
    <row r="30275" spans="1:3" ht="15.75" hidden="1" customHeight="1">
      <c r="A30275" s="13" t="s">
        <v>436</v>
      </c>
      <c r="B30275" s="13">
        <v>1884</v>
      </c>
      <c r="C30275" s="13">
        <v>680041</v>
      </c>
    </row>
    <row r="30276" spans="1:3" ht="15.75" hidden="1" customHeight="1">
      <c r="A30276" s="13" t="s">
        <v>436</v>
      </c>
      <c r="B30276" s="13">
        <v>1885</v>
      </c>
      <c r="C30276" s="13">
        <v>681023</v>
      </c>
    </row>
    <row r="30277" spans="1:3" ht="15.75" hidden="1" customHeight="1">
      <c r="A30277" s="13" t="s">
        <v>436</v>
      </c>
      <c r="B30277" s="13">
        <v>1886</v>
      </c>
      <c r="C30277" s="13">
        <v>682006</v>
      </c>
    </row>
    <row r="30278" spans="1:3" ht="15.75" hidden="1" customHeight="1">
      <c r="A30278" s="13" t="s">
        <v>436</v>
      </c>
      <c r="B30278" s="13">
        <v>1887</v>
      </c>
      <c r="C30278" s="13">
        <v>682991</v>
      </c>
    </row>
    <row r="30279" spans="1:3" ht="15.75" hidden="1" customHeight="1">
      <c r="A30279" s="13" t="s">
        <v>436</v>
      </c>
      <c r="B30279" s="13">
        <v>1888</v>
      </c>
      <c r="C30279" s="13">
        <v>683977</v>
      </c>
    </row>
    <row r="30280" spans="1:3" ht="15.75" hidden="1" customHeight="1">
      <c r="A30280" s="13" t="s">
        <v>436</v>
      </c>
      <c r="B30280" s="13">
        <v>1889</v>
      </c>
      <c r="C30280" s="13">
        <v>684964</v>
      </c>
    </row>
    <row r="30281" spans="1:3" ht="15.75" hidden="1" customHeight="1">
      <c r="A30281" s="13" t="s">
        <v>436</v>
      </c>
      <c r="B30281" s="13">
        <v>1890</v>
      </c>
      <c r="C30281" s="13">
        <v>685953</v>
      </c>
    </row>
    <row r="30282" spans="1:3" ht="15.75" hidden="1" customHeight="1">
      <c r="A30282" s="13" t="s">
        <v>436</v>
      </c>
      <c r="B30282" s="13">
        <v>1891</v>
      </c>
      <c r="C30282" s="13">
        <v>686943</v>
      </c>
    </row>
    <row r="30283" spans="1:3" ht="15.75" hidden="1" customHeight="1">
      <c r="A30283" s="13" t="s">
        <v>436</v>
      </c>
      <c r="B30283" s="13">
        <v>1892</v>
      </c>
      <c r="C30283" s="13">
        <v>687935</v>
      </c>
    </row>
    <row r="30284" spans="1:3" ht="15.75" hidden="1" customHeight="1">
      <c r="A30284" s="13" t="s">
        <v>436</v>
      </c>
      <c r="B30284" s="13">
        <v>1893</v>
      </c>
      <c r="C30284" s="13">
        <v>688928</v>
      </c>
    </row>
    <row r="30285" spans="1:3" ht="15.75" hidden="1" customHeight="1">
      <c r="A30285" s="13" t="s">
        <v>436</v>
      </c>
      <c r="B30285" s="13">
        <v>1894</v>
      </c>
      <c r="C30285" s="13">
        <v>689923</v>
      </c>
    </row>
    <row r="30286" spans="1:3" ht="15.75" hidden="1" customHeight="1">
      <c r="A30286" s="13" t="s">
        <v>436</v>
      </c>
      <c r="B30286" s="13">
        <v>1895</v>
      </c>
      <c r="C30286" s="13">
        <v>690919</v>
      </c>
    </row>
    <row r="30287" spans="1:3" ht="15.75" hidden="1" customHeight="1">
      <c r="A30287" s="13" t="s">
        <v>436</v>
      </c>
      <c r="B30287" s="13">
        <v>1896</v>
      </c>
      <c r="C30287" s="13">
        <v>691916</v>
      </c>
    </row>
    <row r="30288" spans="1:3" ht="15.75" hidden="1" customHeight="1">
      <c r="A30288" s="13" t="s">
        <v>436</v>
      </c>
      <c r="B30288" s="13">
        <v>1897</v>
      </c>
      <c r="C30288" s="13">
        <v>692915</v>
      </c>
    </row>
    <row r="30289" spans="1:3" ht="15.75" hidden="1" customHeight="1">
      <c r="A30289" s="13" t="s">
        <v>436</v>
      </c>
      <c r="B30289" s="13">
        <v>1898</v>
      </c>
      <c r="C30289" s="13">
        <v>693915</v>
      </c>
    </row>
    <row r="30290" spans="1:3" ht="15.75" hidden="1" customHeight="1">
      <c r="A30290" s="13" t="s">
        <v>436</v>
      </c>
      <c r="B30290" s="13">
        <v>1899</v>
      </c>
      <c r="C30290" s="13">
        <v>695189</v>
      </c>
    </row>
    <row r="30291" spans="1:3" ht="15.75" hidden="1" customHeight="1">
      <c r="A30291" s="13" t="s">
        <v>436</v>
      </c>
      <c r="B30291" s="13">
        <v>1900</v>
      </c>
      <c r="C30291" s="13">
        <v>696737</v>
      </c>
    </row>
    <row r="30292" spans="1:3" ht="15.75" hidden="1" customHeight="1">
      <c r="A30292" s="13" t="s">
        <v>436</v>
      </c>
      <c r="B30292" s="13">
        <v>1901</v>
      </c>
      <c r="C30292" s="13">
        <v>698562</v>
      </c>
    </row>
    <row r="30293" spans="1:3" ht="15.75" hidden="1" customHeight="1">
      <c r="A30293" s="13" t="s">
        <v>436</v>
      </c>
      <c r="B30293" s="13">
        <v>1902</v>
      </c>
      <c r="C30293" s="13">
        <v>700663</v>
      </c>
    </row>
    <row r="30294" spans="1:3" ht="15.75" hidden="1" customHeight="1">
      <c r="A30294" s="13" t="s">
        <v>436</v>
      </c>
      <c r="B30294" s="13">
        <v>1903</v>
      </c>
      <c r="C30294" s="13">
        <v>703044</v>
      </c>
    </row>
    <row r="30295" spans="1:3" ht="15.75" hidden="1" customHeight="1">
      <c r="A30295" s="13" t="s">
        <v>436</v>
      </c>
      <c r="B30295" s="13">
        <v>1904</v>
      </c>
      <c r="C30295" s="13">
        <v>705433</v>
      </c>
    </row>
    <row r="30296" spans="1:3" ht="15.75" hidden="1" customHeight="1">
      <c r="A30296" s="13" t="s">
        <v>436</v>
      </c>
      <c r="B30296" s="13">
        <v>1905</v>
      </c>
      <c r="C30296" s="13">
        <v>707829</v>
      </c>
    </row>
    <row r="30297" spans="1:3" ht="15.75" hidden="1" customHeight="1">
      <c r="A30297" s="13" t="s">
        <v>436</v>
      </c>
      <c r="B30297" s="13">
        <v>1906</v>
      </c>
      <c r="C30297" s="13">
        <v>710234</v>
      </c>
    </row>
    <row r="30298" spans="1:3" ht="15.75" hidden="1" customHeight="1">
      <c r="A30298" s="13" t="s">
        <v>436</v>
      </c>
      <c r="B30298" s="13">
        <v>1907</v>
      </c>
      <c r="C30298" s="13">
        <v>712647</v>
      </c>
    </row>
    <row r="30299" spans="1:3" ht="15.75" hidden="1" customHeight="1">
      <c r="A30299" s="13" t="s">
        <v>436</v>
      </c>
      <c r="B30299" s="13">
        <v>1908</v>
      </c>
      <c r="C30299" s="13">
        <v>715068</v>
      </c>
    </row>
    <row r="30300" spans="1:3" ht="15.75" hidden="1" customHeight="1">
      <c r="A30300" s="13" t="s">
        <v>436</v>
      </c>
      <c r="B30300" s="13">
        <v>1909</v>
      </c>
      <c r="C30300" s="13">
        <v>717248</v>
      </c>
    </row>
    <row r="30301" spans="1:3" ht="15.75" hidden="1" customHeight="1">
      <c r="A30301" s="13" t="s">
        <v>436</v>
      </c>
      <c r="B30301" s="13">
        <v>1910</v>
      </c>
      <c r="C30301" s="13">
        <v>719186</v>
      </c>
    </row>
    <row r="30302" spans="1:3" ht="15.75" hidden="1" customHeight="1">
      <c r="A30302" s="13" t="s">
        <v>436</v>
      </c>
      <c r="B30302" s="13">
        <v>1911</v>
      </c>
      <c r="C30302" s="13">
        <v>720880</v>
      </c>
    </row>
    <row r="30303" spans="1:3" ht="15.75" hidden="1" customHeight="1">
      <c r="A30303" s="13" t="s">
        <v>436</v>
      </c>
      <c r="B30303" s="13">
        <v>1912</v>
      </c>
      <c r="C30303" s="13">
        <v>722329</v>
      </c>
    </row>
    <row r="30304" spans="1:3" ht="15.75" hidden="1" customHeight="1">
      <c r="A30304" s="13" t="s">
        <v>436</v>
      </c>
      <c r="B30304" s="13">
        <v>1913</v>
      </c>
      <c r="C30304" s="13">
        <v>723532</v>
      </c>
    </row>
    <row r="30305" spans="1:3" ht="15.75" hidden="1" customHeight="1">
      <c r="A30305" s="13" t="s">
        <v>436</v>
      </c>
      <c r="B30305" s="13">
        <v>1914</v>
      </c>
      <c r="C30305" s="13">
        <v>724737</v>
      </c>
    </row>
    <row r="30306" spans="1:3" ht="15.75" hidden="1" customHeight="1">
      <c r="A30306" s="13" t="s">
        <v>436</v>
      </c>
      <c r="B30306" s="13">
        <v>1915</v>
      </c>
      <c r="C30306" s="13">
        <v>725944</v>
      </c>
    </row>
    <row r="30307" spans="1:3" ht="15.75" hidden="1" customHeight="1">
      <c r="A30307" s="13" t="s">
        <v>436</v>
      </c>
      <c r="B30307" s="13">
        <v>1916</v>
      </c>
      <c r="C30307" s="13">
        <v>727154</v>
      </c>
    </row>
    <row r="30308" spans="1:3" ht="15.75" hidden="1" customHeight="1">
      <c r="A30308" s="13" t="s">
        <v>436</v>
      </c>
      <c r="B30308" s="13">
        <v>1917</v>
      </c>
      <c r="C30308" s="13">
        <v>728365</v>
      </c>
    </row>
    <row r="30309" spans="1:3" ht="15.75" hidden="1" customHeight="1">
      <c r="A30309" s="13" t="s">
        <v>436</v>
      </c>
      <c r="B30309" s="13">
        <v>1918</v>
      </c>
      <c r="C30309" s="13">
        <v>729664</v>
      </c>
    </row>
    <row r="30310" spans="1:3" ht="15.75" hidden="1" customHeight="1">
      <c r="A30310" s="13" t="s">
        <v>436</v>
      </c>
      <c r="B30310" s="13">
        <v>1919</v>
      </c>
      <c r="C30310" s="13">
        <v>730965</v>
      </c>
    </row>
    <row r="30311" spans="1:3" ht="15.75" hidden="1" customHeight="1">
      <c r="A30311" s="13" t="s">
        <v>436</v>
      </c>
      <c r="B30311" s="13">
        <v>1920</v>
      </c>
      <c r="C30311" s="13">
        <v>732268</v>
      </c>
    </row>
    <row r="30312" spans="1:3" ht="15.75" hidden="1" customHeight="1">
      <c r="A30312" s="13" t="s">
        <v>436</v>
      </c>
      <c r="B30312" s="13">
        <v>1921</v>
      </c>
      <c r="C30312" s="13">
        <v>733574</v>
      </c>
    </row>
    <row r="30313" spans="1:3" ht="15.75" hidden="1" customHeight="1">
      <c r="A30313" s="13" t="s">
        <v>436</v>
      </c>
      <c r="B30313" s="13">
        <v>1922</v>
      </c>
      <c r="C30313" s="13">
        <v>734882</v>
      </c>
    </row>
    <row r="30314" spans="1:3" ht="15.75" hidden="1" customHeight="1">
      <c r="A30314" s="13" t="s">
        <v>436</v>
      </c>
      <c r="B30314" s="13">
        <v>1923</v>
      </c>
      <c r="C30314" s="13">
        <v>736193</v>
      </c>
    </row>
    <row r="30315" spans="1:3" ht="15.75" hidden="1" customHeight="1">
      <c r="A30315" s="13" t="s">
        <v>436</v>
      </c>
      <c r="B30315" s="13">
        <v>1924</v>
      </c>
      <c r="C30315" s="13">
        <v>737506</v>
      </c>
    </row>
    <row r="30316" spans="1:3" ht="15.75" hidden="1" customHeight="1">
      <c r="A30316" s="13" t="s">
        <v>436</v>
      </c>
      <c r="B30316" s="13">
        <v>1925</v>
      </c>
      <c r="C30316" s="13">
        <v>738821</v>
      </c>
    </row>
    <row r="30317" spans="1:3" ht="15.75" hidden="1" customHeight="1">
      <c r="A30317" s="13" t="s">
        <v>436</v>
      </c>
      <c r="B30317" s="13">
        <v>1926</v>
      </c>
      <c r="C30317" s="13">
        <v>740138</v>
      </c>
    </row>
    <row r="30318" spans="1:3" ht="15.75" hidden="1" customHeight="1">
      <c r="A30318" s="13" t="s">
        <v>436</v>
      </c>
      <c r="B30318" s="13">
        <v>1927</v>
      </c>
      <c r="C30318" s="13">
        <v>741458</v>
      </c>
    </row>
    <row r="30319" spans="1:3" ht="15.75" hidden="1" customHeight="1">
      <c r="A30319" s="13" t="s">
        <v>436</v>
      </c>
      <c r="B30319" s="13">
        <v>1928</v>
      </c>
      <c r="C30319" s="13">
        <v>742780</v>
      </c>
    </row>
    <row r="30320" spans="1:3" ht="15.75" hidden="1" customHeight="1">
      <c r="A30320" s="13" t="s">
        <v>436</v>
      </c>
      <c r="B30320" s="13">
        <v>1929</v>
      </c>
      <c r="C30320" s="13">
        <v>744105</v>
      </c>
    </row>
    <row r="30321" spans="1:3" ht="15.75" hidden="1" customHeight="1">
      <c r="A30321" s="13" t="s">
        <v>436</v>
      </c>
      <c r="B30321" s="13">
        <v>1930</v>
      </c>
      <c r="C30321" s="13">
        <v>745432</v>
      </c>
    </row>
    <row r="30322" spans="1:3" ht="15.75" hidden="1" customHeight="1">
      <c r="A30322" s="13" t="s">
        <v>436</v>
      </c>
      <c r="B30322" s="13">
        <v>1931</v>
      </c>
      <c r="C30322" s="13">
        <v>746761</v>
      </c>
    </row>
    <row r="30323" spans="1:3" ht="15.75" hidden="1" customHeight="1">
      <c r="A30323" s="13" t="s">
        <v>436</v>
      </c>
      <c r="B30323" s="13">
        <v>1932</v>
      </c>
      <c r="C30323" s="13">
        <v>748093</v>
      </c>
    </row>
    <row r="30324" spans="1:3" ht="15.75" hidden="1" customHeight="1">
      <c r="A30324" s="13" t="s">
        <v>436</v>
      </c>
      <c r="B30324" s="13">
        <v>1933</v>
      </c>
      <c r="C30324" s="13">
        <v>749427</v>
      </c>
    </row>
    <row r="30325" spans="1:3" ht="15.75" hidden="1" customHeight="1">
      <c r="A30325" s="13" t="s">
        <v>436</v>
      </c>
      <c r="B30325" s="13">
        <v>1934</v>
      </c>
      <c r="C30325" s="13">
        <v>750764</v>
      </c>
    </row>
    <row r="30326" spans="1:3" ht="15.75" hidden="1" customHeight="1">
      <c r="A30326" s="13" t="s">
        <v>436</v>
      </c>
      <c r="B30326" s="13">
        <v>1935</v>
      </c>
      <c r="C30326" s="13">
        <v>752102</v>
      </c>
    </row>
    <row r="30327" spans="1:3" ht="15.75" hidden="1" customHeight="1">
      <c r="A30327" s="13" t="s">
        <v>436</v>
      </c>
      <c r="B30327" s="13">
        <v>1936</v>
      </c>
      <c r="C30327" s="13">
        <v>753444</v>
      </c>
    </row>
    <row r="30328" spans="1:3" ht="15.75" hidden="1" customHeight="1">
      <c r="A30328" s="13" t="s">
        <v>436</v>
      </c>
      <c r="B30328" s="13">
        <v>1937</v>
      </c>
      <c r="C30328" s="13">
        <v>754787</v>
      </c>
    </row>
    <row r="30329" spans="1:3" ht="15.75" hidden="1" customHeight="1">
      <c r="A30329" s="13" t="s">
        <v>436</v>
      </c>
      <c r="B30329" s="13">
        <v>1938</v>
      </c>
      <c r="C30329" s="13">
        <v>756133</v>
      </c>
    </row>
    <row r="30330" spans="1:3" ht="15.75" hidden="1" customHeight="1">
      <c r="A30330" s="13" t="s">
        <v>436</v>
      </c>
      <c r="B30330" s="13">
        <v>1939</v>
      </c>
      <c r="C30330" s="13">
        <v>757482</v>
      </c>
    </row>
    <row r="30331" spans="1:3" ht="15.75" hidden="1" customHeight="1">
      <c r="A30331" s="13" t="s">
        <v>436</v>
      </c>
      <c r="B30331" s="13">
        <v>1940</v>
      </c>
      <c r="C30331" s="13">
        <v>758832</v>
      </c>
    </row>
    <row r="30332" spans="1:3" ht="15.75" hidden="1" customHeight="1">
      <c r="A30332" s="13" t="s">
        <v>436</v>
      </c>
      <c r="B30332" s="13">
        <v>1941</v>
      </c>
      <c r="C30332" s="13">
        <v>760186</v>
      </c>
    </row>
    <row r="30333" spans="1:3" ht="15.75" hidden="1" customHeight="1">
      <c r="A30333" s="13" t="s">
        <v>436</v>
      </c>
      <c r="B30333" s="13">
        <v>1942</v>
      </c>
      <c r="C30333" s="13">
        <v>761541</v>
      </c>
    </row>
    <row r="30334" spans="1:3" ht="15.75" hidden="1" customHeight="1">
      <c r="A30334" s="13" t="s">
        <v>436</v>
      </c>
      <c r="B30334" s="13">
        <v>1943</v>
      </c>
      <c r="C30334" s="13">
        <v>762899</v>
      </c>
    </row>
    <row r="30335" spans="1:3" ht="15.75" hidden="1" customHeight="1">
      <c r="A30335" s="13" t="s">
        <v>436</v>
      </c>
      <c r="B30335" s="13">
        <v>1944</v>
      </c>
      <c r="C30335" s="13">
        <v>764260</v>
      </c>
    </row>
    <row r="30336" spans="1:3" ht="15.75" hidden="1" customHeight="1">
      <c r="A30336" s="13" t="s">
        <v>436</v>
      </c>
      <c r="B30336" s="13">
        <v>1945</v>
      </c>
      <c r="C30336" s="13">
        <v>765623</v>
      </c>
    </row>
    <row r="30337" spans="1:4" ht="15.75" hidden="1" customHeight="1">
      <c r="A30337" s="13" t="s">
        <v>436</v>
      </c>
      <c r="B30337" s="13">
        <v>1946</v>
      </c>
      <c r="C30337" s="13">
        <v>766988</v>
      </c>
    </row>
    <row r="30338" spans="1:4" ht="15.75" hidden="1" customHeight="1">
      <c r="A30338" s="13" t="s">
        <v>436</v>
      </c>
      <c r="B30338" s="13">
        <v>1947</v>
      </c>
      <c r="C30338" s="13">
        <v>768356</v>
      </c>
    </row>
    <row r="30339" spans="1:4" ht="15.75" hidden="1" customHeight="1">
      <c r="A30339" s="13" t="s">
        <v>436</v>
      </c>
      <c r="B30339" s="13">
        <v>1948</v>
      </c>
      <c r="C30339" s="13">
        <v>769726</v>
      </c>
    </row>
    <row r="30340" spans="1:4" ht="15.75" hidden="1" customHeight="1">
      <c r="A30340" s="13" t="s">
        <v>436</v>
      </c>
      <c r="B30340" s="13">
        <v>1949</v>
      </c>
      <c r="C30340" s="13">
        <v>774006</v>
      </c>
    </row>
    <row r="30341" spans="1:4" ht="15.75" hidden="1" customHeight="1">
      <c r="A30341" s="13" t="s">
        <v>436</v>
      </c>
      <c r="B30341" s="13">
        <v>1950</v>
      </c>
      <c r="C30341" s="13">
        <v>781264</v>
      </c>
      <c r="D30341" s="13">
        <v>0.28599999999999998</v>
      </c>
    </row>
    <row r="30342" spans="1:4" ht="15.75" hidden="1" customHeight="1">
      <c r="A30342" s="13" t="s">
        <v>436</v>
      </c>
      <c r="B30342" s="13">
        <v>1951</v>
      </c>
      <c r="C30342" s="13">
        <v>793058</v>
      </c>
      <c r="D30342" s="13">
        <v>0.29299999999999998</v>
      </c>
    </row>
    <row r="30343" spans="1:4" ht="15.75" hidden="1" customHeight="1">
      <c r="A30343" s="13" t="s">
        <v>436</v>
      </c>
      <c r="B30343" s="13">
        <v>1952</v>
      </c>
      <c r="C30343" s="13">
        <v>805035</v>
      </c>
      <c r="D30343" s="13">
        <v>0.3</v>
      </c>
    </row>
    <row r="30344" spans="1:4" ht="15.75" hidden="1" customHeight="1">
      <c r="A30344" s="13" t="s">
        <v>436</v>
      </c>
      <c r="B30344" s="13">
        <v>1953</v>
      </c>
      <c r="C30344" s="13">
        <v>817524</v>
      </c>
      <c r="D30344" s="13">
        <v>0.30399999999999999</v>
      </c>
    </row>
    <row r="30345" spans="1:4" ht="15.75" hidden="1" customHeight="1">
      <c r="A30345" s="13" t="s">
        <v>436</v>
      </c>
      <c r="B30345" s="13">
        <v>1954</v>
      </c>
      <c r="C30345" s="13">
        <v>830704</v>
      </c>
      <c r="D30345" s="13">
        <v>0.48699999999999999</v>
      </c>
    </row>
    <row r="30346" spans="1:4" ht="15.75" hidden="1" customHeight="1">
      <c r="A30346" s="13" t="s">
        <v>436</v>
      </c>
      <c r="B30346" s="13">
        <v>1955</v>
      </c>
      <c r="C30346" s="13">
        <v>845000</v>
      </c>
      <c r="D30346" s="13">
        <v>0.59</v>
      </c>
    </row>
    <row r="30347" spans="1:4" ht="15.75" hidden="1" customHeight="1">
      <c r="A30347" s="13" t="s">
        <v>436</v>
      </c>
      <c r="B30347" s="13">
        <v>1956</v>
      </c>
      <c r="C30347" s="13">
        <v>864384</v>
      </c>
      <c r="D30347" s="13">
        <v>0.68899999999999995</v>
      </c>
    </row>
    <row r="30348" spans="1:4" ht="15.75" hidden="1" customHeight="1">
      <c r="A30348" s="13" t="s">
        <v>436</v>
      </c>
      <c r="B30348" s="13">
        <v>1957</v>
      </c>
      <c r="C30348" s="13">
        <v>888964</v>
      </c>
      <c r="D30348" s="13">
        <v>0.76200000000000001</v>
      </c>
    </row>
    <row r="30349" spans="1:4" ht="15.75" hidden="1" customHeight="1">
      <c r="A30349" s="13" t="s">
        <v>436</v>
      </c>
      <c r="B30349" s="13">
        <v>1958</v>
      </c>
      <c r="C30349" s="13">
        <v>915704</v>
      </c>
      <c r="D30349" s="13">
        <v>1.1359999999999999</v>
      </c>
    </row>
    <row r="30350" spans="1:4" ht="15.75" hidden="1" customHeight="1">
      <c r="A30350" s="13" t="s">
        <v>436</v>
      </c>
      <c r="B30350" s="13">
        <v>1959</v>
      </c>
      <c r="C30350" s="13">
        <v>945444</v>
      </c>
      <c r="D30350" s="13">
        <v>1.345</v>
      </c>
    </row>
    <row r="30351" spans="1:4" ht="15.75" hidden="1" customHeight="1">
      <c r="A30351" s="13" t="s">
        <v>436</v>
      </c>
      <c r="B30351" s="13">
        <v>1960</v>
      </c>
      <c r="C30351" s="13">
        <v>977906</v>
      </c>
      <c r="D30351" s="13">
        <v>1.2929999999999999</v>
      </c>
    </row>
    <row r="30352" spans="1:4" ht="15.75" hidden="1" customHeight="1">
      <c r="A30352" s="13" t="s">
        <v>436</v>
      </c>
      <c r="B30352" s="13">
        <v>1961</v>
      </c>
      <c r="C30352" s="13">
        <v>1011504</v>
      </c>
      <c r="D30352" s="13">
        <v>1.3919999999999999</v>
      </c>
    </row>
    <row r="30353" spans="1:4" ht="15.75" hidden="1" customHeight="1">
      <c r="A30353" s="13" t="s">
        <v>436</v>
      </c>
      <c r="B30353" s="13">
        <v>1962</v>
      </c>
      <c r="C30353" s="13">
        <v>1045316</v>
      </c>
      <c r="D30353" s="13">
        <v>1.9710000000000001</v>
      </c>
    </row>
    <row r="30354" spans="1:4" ht="15.75" hidden="1" customHeight="1">
      <c r="A30354" s="13" t="s">
        <v>436</v>
      </c>
      <c r="B30354" s="13">
        <v>1963</v>
      </c>
      <c r="C30354" s="13">
        <v>1075886</v>
      </c>
      <c r="D30354" s="13">
        <v>1.601</v>
      </c>
    </row>
    <row r="30355" spans="1:4" ht="15.75" hidden="1" customHeight="1">
      <c r="A30355" s="13" t="s">
        <v>436</v>
      </c>
      <c r="B30355" s="13">
        <v>1964</v>
      </c>
      <c r="C30355" s="13">
        <v>1104021</v>
      </c>
      <c r="D30355" s="13">
        <v>2.0449999999999999</v>
      </c>
    </row>
    <row r="30356" spans="1:4" ht="15.75" hidden="1" customHeight="1">
      <c r="A30356" s="13" t="s">
        <v>436</v>
      </c>
      <c r="B30356" s="13">
        <v>1965</v>
      </c>
      <c r="C30356" s="13">
        <v>1134072</v>
      </c>
      <c r="D30356" s="13">
        <v>1.9570000000000001</v>
      </c>
    </row>
    <row r="30357" spans="1:4" ht="15.75" hidden="1" customHeight="1">
      <c r="A30357" s="13" t="s">
        <v>436</v>
      </c>
      <c r="B30357" s="13">
        <v>1966</v>
      </c>
      <c r="C30357" s="13">
        <v>1165753</v>
      </c>
      <c r="D30357" s="13">
        <v>1.9530000000000001</v>
      </c>
    </row>
    <row r="30358" spans="1:4" ht="15.75" hidden="1" customHeight="1">
      <c r="A30358" s="13" t="s">
        <v>436</v>
      </c>
      <c r="B30358" s="13">
        <v>1967</v>
      </c>
      <c r="C30358" s="13">
        <v>1198202</v>
      </c>
      <c r="D30358" s="13">
        <v>2.1509999999999998</v>
      </c>
    </row>
    <row r="30359" spans="1:4" ht="15.75" hidden="1" customHeight="1">
      <c r="A30359" s="13" t="s">
        <v>436</v>
      </c>
      <c r="B30359" s="13">
        <v>1968</v>
      </c>
      <c r="C30359" s="13">
        <v>1230411</v>
      </c>
      <c r="D30359" s="13">
        <v>2.48</v>
      </c>
    </row>
    <row r="30360" spans="1:4" ht="15.75" hidden="1" customHeight="1">
      <c r="A30360" s="13" t="s">
        <v>436</v>
      </c>
      <c r="B30360" s="13">
        <v>1969</v>
      </c>
      <c r="C30360" s="13">
        <v>1261889</v>
      </c>
      <c r="D30360" s="13">
        <v>2.6819999999999999</v>
      </c>
    </row>
    <row r="30361" spans="1:4" ht="15.75" hidden="1" customHeight="1">
      <c r="A30361" s="13" t="s">
        <v>436</v>
      </c>
      <c r="B30361" s="13">
        <v>1970</v>
      </c>
      <c r="C30361" s="13">
        <v>1293885</v>
      </c>
      <c r="D30361" s="13">
        <v>2.847</v>
      </c>
    </row>
    <row r="30362" spans="1:4" ht="15.75" hidden="1" customHeight="1">
      <c r="A30362" s="13" t="s">
        <v>436</v>
      </c>
      <c r="B30362" s="13">
        <v>1971</v>
      </c>
      <c r="C30362" s="13">
        <v>1327784</v>
      </c>
      <c r="D30362" s="13">
        <v>3.032</v>
      </c>
    </row>
    <row r="30363" spans="1:4" ht="15.75" hidden="1" customHeight="1">
      <c r="A30363" s="13" t="s">
        <v>436</v>
      </c>
      <c r="B30363" s="13">
        <v>1972</v>
      </c>
      <c r="C30363" s="13">
        <v>1363842</v>
      </c>
      <c r="D30363" s="13">
        <v>3.2759999999999998</v>
      </c>
    </row>
    <row r="30364" spans="1:4" ht="15.75" hidden="1" customHeight="1">
      <c r="A30364" s="13" t="s">
        <v>436</v>
      </c>
      <c r="B30364" s="13">
        <v>1973</v>
      </c>
      <c r="C30364" s="13">
        <v>1402316</v>
      </c>
      <c r="D30364" s="13">
        <v>3.472</v>
      </c>
    </row>
    <row r="30365" spans="1:4" ht="15.75" hidden="1" customHeight="1">
      <c r="A30365" s="13" t="s">
        <v>436</v>
      </c>
      <c r="B30365" s="13">
        <v>1974</v>
      </c>
      <c r="C30365" s="13">
        <v>1443134</v>
      </c>
      <c r="D30365" s="13">
        <v>3.7410000000000001</v>
      </c>
    </row>
    <row r="30366" spans="1:4" ht="15.75" hidden="1" customHeight="1">
      <c r="A30366" s="13" t="s">
        <v>436</v>
      </c>
      <c r="B30366" s="13">
        <v>1975</v>
      </c>
      <c r="C30366" s="13">
        <v>1485696</v>
      </c>
      <c r="D30366" s="13">
        <v>4.0549999999999997</v>
      </c>
    </row>
    <row r="30367" spans="1:4" ht="15.75" hidden="1" customHeight="1">
      <c r="A30367" s="13" t="s">
        <v>436</v>
      </c>
      <c r="B30367" s="13">
        <v>1976</v>
      </c>
      <c r="C30367" s="13">
        <v>1529093</v>
      </c>
      <c r="D30367" s="13">
        <v>4.3899999999999997</v>
      </c>
    </row>
    <row r="30368" spans="1:4" ht="15.75" hidden="1" customHeight="1">
      <c r="A30368" s="13" t="s">
        <v>436</v>
      </c>
      <c r="B30368" s="13">
        <v>1977</v>
      </c>
      <c r="C30368" s="13">
        <v>1572522</v>
      </c>
      <c r="D30368" s="13">
        <v>4.9610000000000003</v>
      </c>
    </row>
    <row r="30369" spans="1:4" ht="15.75" hidden="1" customHeight="1">
      <c r="A30369" s="13" t="s">
        <v>436</v>
      </c>
      <c r="B30369" s="13">
        <v>1978</v>
      </c>
      <c r="C30369" s="13">
        <v>1615862</v>
      </c>
      <c r="D30369" s="13">
        <v>5.7640000000000002</v>
      </c>
    </row>
    <row r="30370" spans="1:4" ht="15.75" hidden="1" customHeight="1">
      <c r="A30370" s="13" t="s">
        <v>436</v>
      </c>
      <c r="B30370" s="13">
        <v>1979</v>
      </c>
      <c r="C30370" s="13">
        <v>1657457</v>
      </c>
      <c r="D30370" s="13">
        <v>6.2770000000000001</v>
      </c>
    </row>
    <row r="30371" spans="1:4" ht="15.75" hidden="1" customHeight="1">
      <c r="A30371" s="13" t="s">
        <v>436</v>
      </c>
      <c r="B30371" s="13">
        <v>1980</v>
      </c>
      <c r="C30371" s="13">
        <v>1697787</v>
      </c>
      <c r="D30371" s="13">
        <v>6.8550000000000004</v>
      </c>
    </row>
    <row r="30372" spans="1:4" ht="15.75" hidden="1" customHeight="1">
      <c r="A30372" s="13" t="s">
        <v>436</v>
      </c>
      <c r="B30372" s="13">
        <v>1981</v>
      </c>
      <c r="C30372" s="13">
        <v>1739225</v>
      </c>
      <c r="D30372" s="13">
        <v>6.6150000000000002</v>
      </c>
    </row>
    <row r="30373" spans="1:4" ht="15.75" hidden="1" customHeight="1">
      <c r="A30373" s="13" t="s">
        <v>436</v>
      </c>
      <c r="B30373" s="13">
        <v>1982</v>
      </c>
      <c r="C30373" s="13">
        <v>1781808</v>
      </c>
      <c r="D30373" s="13">
        <v>6.7119999999999997</v>
      </c>
    </row>
    <row r="30374" spans="1:4" ht="15.75" hidden="1" customHeight="1">
      <c r="A30374" s="13" t="s">
        <v>436</v>
      </c>
      <c r="B30374" s="13">
        <v>1983</v>
      </c>
      <c r="C30374" s="13">
        <v>1825782</v>
      </c>
      <c r="D30374" s="13">
        <v>6.9690000000000003</v>
      </c>
    </row>
    <row r="30375" spans="1:4" ht="15.75" hidden="1" customHeight="1">
      <c r="A30375" s="13" t="s">
        <v>436</v>
      </c>
      <c r="B30375" s="13">
        <v>1984</v>
      </c>
      <c r="C30375" s="13">
        <v>1871654</v>
      </c>
      <c r="D30375" s="13">
        <v>6.4249999999999998</v>
      </c>
    </row>
    <row r="30376" spans="1:4" ht="15.75" hidden="1" customHeight="1">
      <c r="A30376" s="13" t="s">
        <v>436</v>
      </c>
      <c r="B30376" s="13">
        <v>1985</v>
      </c>
      <c r="C30376" s="13">
        <v>1919755</v>
      </c>
      <c r="D30376" s="13">
        <v>8.9979999999999993</v>
      </c>
    </row>
    <row r="30377" spans="1:4" ht="15.75" hidden="1" customHeight="1">
      <c r="A30377" s="13" t="s">
        <v>436</v>
      </c>
      <c r="B30377" s="13">
        <v>1986</v>
      </c>
      <c r="C30377" s="13">
        <v>1969916</v>
      </c>
      <c r="D30377" s="13">
        <v>9.5950000000000006</v>
      </c>
    </row>
    <row r="30378" spans="1:4" ht="15.75" hidden="1" customHeight="1">
      <c r="A30378" s="13" t="s">
        <v>436</v>
      </c>
      <c r="B30378" s="13">
        <v>1987</v>
      </c>
      <c r="C30378" s="13">
        <v>2021507</v>
      </c>
      <c r="D30378" s="13">
        <v>10.483000000000001</v>
      </c>
    </row>
    <row r="30379" spans="1:4" ht="15.75" hidden="1" customHeight="1">
      <c r="A30379" s="13" t="s">
        <v>436</v>
      </c>
      <c r="B30379" s="13">
        <v>1988</v>
      </c>
      <c r="C30379" s="13">
        <v>2073778</v>
      </c>
      <c r="D30379" s="13">
        <v>11.493</v>
      </c>
    </row>
    <row r="30380" spans="1:4" ht="15.75" hidden="1" customHeight="1">
      <c r="A30380" s="13" t="s">
        <v>436</v>
      </c>
      <c r="B30380" s="13">
        <v>1989</v>
      </c>
      <c r="C30380" s="13">
        <v>2120835</v>
      </c>
      <c r="D30380" s="13">
        <v>10.459</v>
      </c>
    </row>
    <row r="30381" spans="1:4" ht="15.75" hidden="1" customHeight="1">
      <c r="A30381" s="13" t="s">
        <v>436</v>
      </c>
      <c r="B30381" s="13">
        <v>1990</v>
      </c>
      <c r="C30381" s="13">
        <v>2161440</v>
      </c>
      <c r="D30381" s="13">
        <v>9.7910000000000004</v>
      </c>
    </row>
    <row r="30382" spans="1:4" ht="15.75" hidden="1" customHeight="1">
      <c r="A30382" s="13" t="s">
        <v>436</v>
      </c>
      <c r="B30382" s="13">
        <v>1991</v>
      </c>
      <c r="C30382" s="13">
        <v>2200077</v>
      </c>
      <c r="D30382" s="13">
        <v>11.96</v>
      </c>
    </row>
    <row r="30383" spans="1:4" ht="15.75" hidden="1" customHeight="1">
      <c r="A30383" s="13" t="s">
        <v>436</v>
      </c>
      <c r="B30383" s="13">
        <v>1992</v>
      </c>
      <c r="C30383" s="13">
        <v>2236503</v>
      </c>
      <c r="D30383" s="13">
        <v>10.943</v>
      </c>
    </row>
    <row r="30384" spans="1:4" ht="15.75" hidden="1" customHeight="1">
      <c r="A30384" s="13" t="s">
        <v>436</v>
      </c>
      <c r="B30384" s="13">
        <v>1993</v>
      </c>
      <c r="C30384" s="13">
        <v>2270313</v>
      </c>
      <c r="D30384" s="13">
        <v>9.1929999999999996</v>
      </c>
    </row>
    <row r="30385" spans="1:4" ht="15.75" hidden="1" customHeight="1">
      <c r="A30385" s="13" t="s">
        <v>436</v>
      </c>
      <c r="B30385" s="13">
        <v>1994</v>
      </c>
      <c r="C30385" s="13">
        <v>2301514</v>
      </c>
      <c r="D30385" s="13">
        <v>7.8650000000000002</v>
      </c>
    </row>
    <row r="30386" spans="1:4" ht="15.75" hidden="1" customHeight="1">
      <c r="A30386" s="13" t="s">
        <v>436</v>
      </c>
      <c r="B30386" s="13">
        <v>1995</v>
      </c>
      <c r="C30386" s="13">
        <v>2330339</v>
      </c>
      <c r="D30386" s="13">
        <v>7.8369999999999997</v>
      </c>
    </row>
    <row r="30387" spans="1:4" ht="15.75" hidden="1" customHeight="1">
      <c r="A30387" s="13" t="s">
        <v>436</v>
      </c>
      <c r="B30387" s="13">
        <v>1996</v>
      </c>
      <c r="C30387" s="13">
        <v>2357038</v>
      </c>
      <c r="D30387" s="13">
        <v>7.9349999999999996</v>
      </c>
    </row>
    <row r="30388" spans="1:4" ht="15.75" hidden="1" customHeight="1">
      <c r="A30388" s="13" t="s">
        <v>436</v>
      </c>
      <c r="B30388" s="13">
        <v>1997</v>
      </c>
      <c r="C30388" s="13">
        <v>2381777</v>
      </c>
      <c r="D30388" s="13">
        <v>7.6150000000000002</v>
      </c>
    </row>
    <row r="30389" spans="1:4" ht="15.75" hidden="1" customHeight="1">
      <c r="A30389" s="13" t="s">
        <v>436</v>
      </c>
      <c r="B30389" s="13">
        <v>1998</v>
      </c>
      <c r="C30389" s="13">
        <v>2405156</v>
      </c>
      <c r="D30389" s="13">
        <v>7.6219999999999999</v>
      </c>
    </row>
    <row r="30390" spans="1:4" ht="15.75" hidden="1" customHeight="1">
      <c r="A30390" s="13" t="s">
        <v>436</v>
      </c>
      <c r="B30390" s="13">
        <v>1999</v>
      </c>
      <c r="C30390" s="13">
        <v>2428500</v>
      </c>
      <c r="D30390" s="13">
        <v>7.4880000000000004</v>
      </c>
    </row>
    <row r="30391" spans="1:4" ht="15.75" hidden="1" customHeight="1">
      <c r="A30391" s="13" t="s">
        <v>436</v>
      </c>
      <c r="B30391" s="13">
        <v>2000</v>
      </c>
      <c r="C30391" s="13">
        <v>2450988</v>
      </c>
      <c r="D30391" s="13">
        <v>7.4320000000000004</v>
      </c>
    </row>
    <row r="30392" spans="1:4" ht="15.75" hidden="1" customHeight="1">
      <c r="A30392" s="13" t="s">
        <v>436</v>
      </c>
      <c r="B30392" s="13">
        <v>2001</v>
      </c>
      <c r="C30392" s="13">
        <v>2472612</v>
      </c>
      <c r="D30392" s="13">
        <v>7.8040000000000003</v>
      </c>
    </row>
    <row r="30393" spans="1:4" ht="15.75" hidden="1" customHeight="1">
      <c r="A30393" s="13" t="s">
        <v>436</v>
      </c>
      <c r="B30393" s="13">
        <v>2002</v>
      </c>
      <c r="C30393" s="13">
        <v>2494622</v>
      </c>
      <c r="D30393" s="13">
        <v>8.1969999999999992</v>
      </c>
    </row>
    <row r="30394" spans="1:4" ht="15.75" hidden="1" customHeight="1">
      <c r="A30394" s="13" t="s">
        <v>436</v>
      </c>
      <c r="B30394" s="13">
        <v>2003</v>
      </c>
      <c r="C30394" s="13">
        <v>2516461</v>
      </c>
      <c r="D30394" s="13">
        <v>7.931</v>
      </c>
    </row>
    <row r="30395" spans="1:4" ht="15.75" hidden="1" customHeight="1">
      <c r="A30395" s="13" t="s">
        <v>436</v>
      </c>
      <c r="B30395" s="13">
        <v>2004</v>
      </c>
      <c r="C30395" s="13">
        <v>2537955</v>
      </c>
      <c r="D30395" s="13">
        <v>8.5009999999999994</v>
      </c>
    </row>
    <row r="30396" spans="1:4" ht="15.75" hidden="1" customHeight="1">
      <c r="A30396" s="13" t="s">
        <v>436</v>
      </c>
      <c r="B30396" s="13">
        <v>2005</v>
      </c>
      <c r="C30396" s="13">
        <v>2559258</v>
      </c>
      <c r="D30396" s="13">
        <v>8.5150000000000006</v>
      </c>
    </row>
    <row r="30397" spans="1:4" ht="15.75" hidden="1" customHeight="1">
      <c r="A30397" s="13" t="s">
        <v>436</v>
      </c>
      <c r="B30397" s="13">
        <v>2006</v>
      </c>
      <c r="C30397" s="13">
        <v>2581245</v>
      </c>
      <c r="D30397" s="13">
        <v>9.2810000000000006</v>
      </c>
    </row>
    <row r="30398" spans="1:4" ht="15.75" hidden="1" customHeight="1">
      <c r="A30398" s="13" t="s">
        <v>436</v>
      </c>
      <c r="B30398" s="13">
        <v>2007</v>
      </c>
      <c r="C30398" s="13">
        <v>2605647</v>
      </c>
      <c r="D30398" s="13">
        <v>11.958</v>
      </c>
    </row>
    <row r="30399" spans="1:4" ht="15.75" hidden="1" customHeight="1">
      <c r="A30399" s="13" t="s">
        <v>436</v>
      </c>
      <c r="B30399" s="13">
        <v>2008</v>
      </c>
      <c r="C30399" s="13">
        <v>2633896</v>
      </c>
      <c r="D30399" s="13">
        <v>11.917999999999999</v>
      </c>
    </row>
    <row r="30400" spans="1:4" ht="15.75" hidden="1" customHeight="1">
      <c r="A30400" s="13" t="s">
        <v>436</v>
      </c>
      <c r="B30400" s="13">
        <v>2009</v>
      </c>
      <c r="C30400" s="13">
        <v>2666718</v>
      </c>
      <c r="D30400" s="13">
        <v>13.026</v>
      </c>
    </row>
    <row r="30401" spans="1:4" ht="15.75" hidden="1" customHeight="1">
      <c r="A30401" s="13" t="s">
        <v>436</v>
      </c>
      <c r="B30401" s="13">
        <v>2010</v>
      </c>
      <c r="C30401" s="13">
        <v>2702527</v>
      </c>
      <c r="D30401" s="13">
        <v>13.772</v>
      </c>
    </row>
    <row r="30402" spans="1:4" ht="15.75" hidden="1" customHeight="1">
      <c r="A30402" s="13" t="s">
        <v>436</v>
      </c>
      <c r="B30402" s="13">
        <v>2011</v>
      </c>
      <c r="C30402" s="13">
        <v>2743946</v>
      </c>
      <c r="D30402" s="13">
        <v>21.367999999999999</v>
      </c>
    </row>
    <row r="30403" spans="1:4" ht="15.75" hidden="1" customHeight="1">
      <c r="A30403" s="13" t="s">
        <v>436</v>
      </c>
      <c r="B30403" s="13">
        <v>2012</v>
      </c>
      <c r="C30403" s="13">
        <v>2792354</v>
      </c>
      <c r="D30403" s="13">
        <v>35</v>
      </c>
    </row>
    <row r="30404" spans="1:4" ht="15.75" hidden="1" customHeight="1">
      <c r="A30404" s="13" t="s">
        <v>436</v>
      </c>
      <c r="B30404" s="13">
        <v>2013</v>
      </c>
      <c r="C30404" s="13">
        <v>2845160</v>
      </c>
      <c r="D30404" s="13">
        <v>43.478000000000002</v>
      </c>
    </row>
    <row r="30405" spans="1:4" ht="15.75" hidden="1" customHeight="1">
      <c r="A30405" s="13" t="s">
        <v>436</v>
      </c>
      <c r="B30405" s="13">
        <v>2014</v>
      </c>
      <c r="C30405" s="13">
        <v>2902826</v>
      </c>
      <c r="D30405" s="13">
        <v>29.626000000000001</v>
      </c>
    </row>
    <row r="30406" spans="1:4" ht="15.75" hidden="1" customHeight="1">
      <c r="A30406" s="13" t="s">
        <v>436</v>
      </c>
      <c r="B30406" s="13">
        <v>2015</v>
      </c>
      <c r="C30406" s="13">
        <v>2964756</v>
      </c>
      <c r="D30406" s="13">
        <v>23.282</v>
      </c>
    </row>
    <row r="30407" spans="1:4" ht="15.75" hidden="1" customHeight="1">
      <c r="A30407" s="13" t="s">
        <v>436</v>
      </c>
      <c r="B30407" s="13">
        <v>2016</v>
      </c>
      <c r="C30407" s="13">
        <v>3029559</v>
      </c>
      <c r="D30407" s="13">
        <v>25.629000000000001</v>
      </c>
    </row>
    <row r="30408" spans="1:4" ht="15.75" hidden="1" customHeight="1">
      <c r="A30408" s="13" t="s">
        <v>436</v>
      </c>
      <c r="B30408" s="13">
        <v>2017</v>
      </c>
      <c r="C30408" s="13">
        <v>3096033</v>
      </c>
      <c r="D30408" s="13">
        <v>34.134999999999998</v>
      </c>
    </row>
    <row r="30409" spans="1:4" ht="15.75" hidden="1" customHeight="1">
      <c r="A30409" s="13" t="s">
        <v>436</v>
      </c>
      <c r="B30409" s="13">
        <v>2018</v>
      </c>
      <c r="C30409" s="13">
        <v>3163994</v>
      </c>
      <c r="D30409" s="13">
        <v>45.316000000000003</v>
      </c>
    </row>
    <row r="30410" spans="1:4" ht="15.75" hidden="1" customHeight="1">
      <c r="A30410" s="13" t="s">
        <v>436</v>
      </c>
      <c r="B30410" s="13">
        <v>2019</v>
      </c>
      <c r="C30410" s="13">
        <v>3232435</v>
      </c>
      <c r="D30410" s="13">
        <v>47.255000000000003</v>
      </c>
    </row>
    <row r="30411" spans="1:4" ht="15.75" hidden="1" customHeight="1">
      <c r="A30411" s="13" t="s">
        <v>436</v>
      </c>
      <c r="B30411" s="13">
        <v>2020</v>
      </c>
      <c r="C30411" s="13">
        <v>3294340</v>
      </c>
      <c r="D30411" s="13">
        <v>49.604999999999997</v>
      </c>
    </row>
    <row r="30412" spans="1:4" ht="15.75" hidden="1" customHeight="1">
      <c r="A30412" s="13" t="s">
        <v>436</v>
      </c>
      <c r="B30412" s="13">
        <v>2021</v>
      </c>
      <c r="C30412" s="13">
        <v>3347782</v>
      </c>
      <c r="D30412" s="13">
        <v>50.316000000000003</v>
      </c>
    </row>
    <row r="30413" spans="1:4" ht="15.75" hidden="1" customHeight="1">
      <c r="A30413" s="13" t="s">
        <v>437</v>
      </c>
      <c r="B30413" s="13">
        <v>1850</v>
      </c>
      <c r="C30413" s="13">
        <v>202257</v>
      </c>
    </row>
    <row r="30414" spans="1:4" ht="15.75" hidden="1" customHeight="1">
      <c r="A30414" s="13" t="s">
        <v>437</v>
      </c>
      <c r="B30414" s="13">
        <v>1851</v>
      </c>
      <c r="C30414" s="13">
        <v>205450</v>
      </c>
    </row>
    <row r="30415" spans="1:4" ht="15.75" hidden="1" customHeight="1">
      <c r="A30415" s="13" t="s">
        <v>437</v>
      </c>
      <c r="B30415" s="13">
        <v>1852</v>
      </c>
      <c r="C30415" s="13">
        <v>208694</v>
      </c>
    </row>
    <row r="30416" spans="1:4" ht="15.75" hidden="1" customHeight="1">
      <c r="A30416" s="13" t="s">
        <v>437</v>
      </c>
      <c r="B30416" s="13">
        <v>1853</v>
      </c>
      <c r="C30416" s="13">
        <v>211989</v>
      </c>
    </row>
    <row r="30417" spans="1:3" ht="15.75" hidden="1" customHeight="1">
      <c r="A30417" s="13" t="s">
        <v>437</v>
      </c>
      <c r="B30417" s="13">
        <v>1854</v>
      </c>
      <c r="C30417" s="13">
        <v>215336</v>
      </c>
    </row>
    <row r="30418" spans="1:3" ht="15.75" hidden="1" customHeight="1">
      <c r="A30418" s="13" t="s">
        <v>437</v>
      </c>
      <c r="B30418" s="13">
        <v>1855</v>
      </c>
      <c r="C30418" s="13">
        <v>218736</v>
      </c>
    </row>
    <row r="30419" spans="1:3" ht="15.75" hidden="1" customHeight="1">
      <c r="A30419" s="13" t="s">
        <v>437</v>
      </c>
      <c r="B30419" s="13">
        <v>1856</v>
      </c>
      <c r="C30419" s="13">
        <v>222189</v>
      </c>
    </row>
    <row r="30420" spans="1:3" ht="15.75" hidden="1" customHeight="1">
      <c r="A30420" s="13" t="s">
        <v>437</v>
      </c>
      <c r="B30420" s="13">
        <v>1857</v>
      </c>
      <c r="C30420" s="13">
        <v>225697</v>
      </c>
    </row>
    <row r="30421" spans="1:3" ht="15.75" hidden="1" customHeight="1">
      <c r="A30421" s="13" t="s">
        <v>437</v>
      </c>
      <c r="B30421" s="13">
        <v>1858</v>
      </c>
      <c r="C30421" s="13">
        <v>229261</v>
      </c>
    </row>
    <row r="30422" spans="1:3" ht="15.75" hidden="1" customHeight="1">
      <c r="A30422" s="13" t="s">
        <v>437</v>
      </c>
      <c r="B30422" s="13">
        <v>1859</v>
      </c>
      <c r="C30422" s="13">
        <v>232880</v>
      </c>
    </row>
    <row r="30423" spans="1:3" ht="15.75" hidden="1" customHeight="1">
      <c r="A30423" s="13" t="s">
        <v>437</v>
      </c>
      <c r="B30423" s="13">
        <v>1860</v>
      </c>
      <c r="C30423" s="13">
        <v>236557</v>
      </c>
    </row>
    <row r="30424" spans="1:3" ht="15.75" hidden="1" customHeight="1">
      <c r="A30424" s="13" t="s">
        <v>437</v>
      </c>
      <c r="B30424" s="13">
        <v>1861</v>
      </c>
      <c r="C30424" s="13">
        <v>240292</v>
      </c>
    </row>
    <row r="30425" spans="1:3" ht="15.75" hidden="1" customHeight="1">
      <c r="A30425" s="13" t="s">
        <v>437</v>
      </c>
      <c r="B30425" s="13">
        <v>1862</v>
      </c>
      <c r="C30425" s="13">
        <v>244086</v>
      </c>
    </row>
    <row r="30426" spans="1:3" ht="15.75" hidden="1" customHeight="1">
      <c r="A30426" s="13" t="s">
        <v>437</v>
      </c>
      <c r="B30426" s="13">
        <v>1863</v>
      </c>
      <c r="C30426" s="13">
        <v>247939</v>
      </c>
    </row>
    <row r="30427" spans="1:3" ht="15.75" hidden="1" customHeight="1">
      <c r="A30427" s="13" t="s">
        <v>437</v>
      </c>
      <c r="B30427" s="13">
        <v>1864</v>
      </c>
      <c r="C30427" s="13">
        <v>251854</v>
      </c>
    </row>
    <row r="30428" spans="1:3" ht="15.75" hidden="1" customHeight="1">
      <c r="A30428" s="13" t="s">
        <v>437</v>
      </c>
      <c r="B30428" s="13">
        <v>1865</v>
      </c>
      <c r="C30428" s="13">
        <v>255830</v>
      </c>
    </row>
    <row r="30429" spans="1:3" ht="15.75" hidden="1" customHeight="1">
      <c r="A30429" s="13" t="s">
        <v>437</v>
      </c>
      <c r="B30429" s="13">
        <v>1866</v>
      </c>
      <c r="C30429" s="13">
        <v>259869</v>
      </c>
    </row>
    <row r="30430" spans="1:3" ht="15.75" hidden="1" customHeight="1">
      <c r="A30430" s="13" t="s">
        <v>437</v>
      </c>
      <c r="B30430" s="13">
        <v>1867</v>
      </c>
      <c r="C30430" s="13">
        <v>263972</v>
      </c>
    </row>
    <row r="30431" spans="1:3" ht="15.75" hidden="1" customHeight="1">
      <c r="A30431" s="13" t="s">
        <v>437</v>
      </c>
      <c r="B30431" s="13">
        <v>1868</v>
      </c>
      <c r="C30431" s="13">
        <v>268140</v>
      </c>
    </row>
    <row r="30432" spans="1:3" ht="15.75" hidden="1" customHeight="1">
      <c r="A30432" s="13" t="s">
        <v>437</v>
      </c>
      <c r="B30432" s="13">
        <v>1869</v>
      </c>
      <c r="C30432" s="13">
        <v>272373</v>
      </c>
    </row>
    <row r="30433" spans="1:4" ht="15.75" hidden="1" customHeight="1">
      <c r="A30433" s="13" t="s">
        <v>437</v>
      </c>
      <c r="B30433" s="13">
        <v>1870</v>
      </c>
      <c r="C30433" s="13">
        <v>276674</v>
      </c>
    </row>
    <row r="30434" spans="1:4" ht="15.75" hidden="1" customHeight="1">
      <c r="A30434" s="13" t="s">
        <v>437</v>
      </c>
      <c r="B30434" s="13">
        <v>1871</v>
      </c>
      <c r="C30434" s="13">
        <v>281042</v>
      </c>
    </row>
    <row r="30435" spans="1:4" ht="15.75" hidden="1" customHeight="1">
      <c r="A30435" s="13" t="s">
        <v>437</v>
      </c>
      <c r="B30435" s="13">
        <v>1872</v>
      </c>
      <c r="C30435" s="13">
        <v>285479</v>
      </c>
    </row>
    <row r="30436" spans="1:4" ht="15.75" hidden="1" customHeight="1">
      <c r="A30436" s="13" t="s">
        <v>437</v>
      </c>
      <c r="B30436" s="13">
        <v>1873</v>
      </c>
      <c r="C30436" s="13">
        <v>289986</v>
      </c>
    </row>
    <row r="30437" spans="1:4" ht="15.75" hidden="1" customHeight="1">
      <c r="A30437" s="13" t="s">
        <v>437</v>
      </c>
      <c r="B30437" s="13">
        <v>1874</v>
      </c>
      <c r="C30437" s="13">
        <v>294565</v>
      </c>
    </row>
    <row r="30438" spans="1:4" ht="15.75" hidden="1" customHeight="1">
      <c r="A30438" s="13" t="s">
        <v>437</v>
      </c>
      <c r="B30438" s="13">
        <v>1875</v>
      </c>
      <c r="C30438" s="13">
        <v>299215</v>
      </c>
    </row>
    <row r="30439" spans="1:4" ht="15.75" hidden="1" customHeight="1">
      <c r="A30439" s="13" t="s">
        <v>437</v>
      </c>
      <c r="B30439" s="13">
        <v>1876</v>
      </c>
      <c r="C30439" s="13">
        <v>303940</v>
      </c>
    </row>
    <row r="30440" spans="1:4" ht="15.75" hidden="1" customHeight="1">
      <c r="A30440" s="13" t="s">
        <v>437</v>
      </c>
      <c r="B30440" s="13">
        <v>1877</v>
      </c>
      <c r="C30440" s="13">
        <v>308738</v>
      </c>
    </row>
    <row r="30441" spans="1:4" ht="15.75" hidden="1" customHeight="1">
      <c r="A30441" s="13" t="s">
        <v>437</v>
      </c>
      <c r="B30441" s="13">
        <v>1878</v>
      </c>
      <c r="C30441" s="13">
        <v>313613</v>
      </c>
    </row>
    <row r="30442" spans="1:4" ht="15.75" hidden="1" customHeight="1">
      <c r="A30442" s="13" t="s">
        <v>437</v>
      </c>
      <c r="B30442" s="13">
        <v>1879</v>
      </c>
      <c r="C30442" s="13">
        <v>318564</v>
      </c>
    </row>
    <row r="30443" spans="1:4" ht="15.75" hidden="1" customHeight="1">
      <c r="A30443" s="13" t="s">
        <v>437</v>
      </c>
      <c r="B30443" s="13">
        <v>1880</v>
      </c>
      <c r="C30443" s="13">
        <v>323594</v>
      </c>
    </row>
    <row r="30444" spans="1:4" ht="15.75" hidden="1" customHeight="1">
      <c r="A30444" s="13" t="s">
        <v>437</v>
      </c>
      <c r="B30444" s="13">
        <v>1881</v>
      </c>
      <c r="C30444" s="13">
        <v>328703</v>
      </c>
    </row>
    <row r="30445" spans="1:4" ht="15.75" hidden="1" customHeight="1">
      <c r="A30445" s="13" t="s">
        <v>437</v>
      </c>
      <c r="B30445" s="13">
        <v>1882</v>
      </c>
      <c r="C30445" s="13">
        <v>333892</v>
      </c>
    </row>
    <row r="30446" spans="1:4" ht="15.75" hidden="1" customHeight="1">
      <c r="A30446" s="13" t="s">
        <v>437</v>
      </c>
      <c r="B30446" s="13">
        <v>1883</v>
      </c>
      <c r="C30446" s="13">
        <v>339164</v>
      </c>
    </row>
    <row r="30447" spans="1:4" ht="15.75" hidden="1" customHeight="1">
      <c r="A30447" s="13" t="s">
        <v>437</v>
      </c>
      <c r="B30447" s="13">
        <v>1884</v>
      </c>
      <c r="C30447" s="13">
        <v>344519</v>
      </c>
    </row>
    <row r="30448" spans="1:4" ht="15.75" hidden="1" customHeight="1">
      <c r="A30448" s="13" t="s">
        <v>437</v>
      </c>
      <c r="B30448" s="13">
        <v>1885</v>
      </c>
      <c r="C30448" s="13">
        <v>349958</v>
      </c>
      <c r="D30448" s="13">
        <v>0</v>
      </c>
    </row>
    <row r="30449" spans="1:4" ht="15.75" hidden="1" customHeight="1">
      <c r="A30449" s="13" t="s">
        <v>437</v>
      </c>
      <c r="B30449" s="13">
        <v>1886</v>
      </c>
      <c r="C30449" s="13">
        <v>355483</v>
      </c>
    </row>
    <row r="30450" spans="1:4" ht="15.75" hidden="1" customHeight="1">
      <c r="A30450" s="13" t="s">
        <v>437</v>
      </c>
      <c r="B30450" s="13">
        <v>1887</v>
      </c>
      <c r="C30450" s="13">
        <v>361096</v>
      </c>
    </row>
    <row r="30451" spans="1:4" ht="15.75" hidden="1" customHeight="1">
      <c r="A30451" s="13" t="s">
        <v>437</v>
      </c>
      <c r="B30451" s="13">
        <v>1888</v>
      </c>
      <c r="C30451" s="13">
        <v>366797</v>
      </c>
    </row>
    <row r="30452" spans="1:4" ht="15.75" hidden="1" customHeight="1">
      <c r="A30452" s="13" t="s">
        <v>437</v>
      </c>
      <c r="B30452" s="13">
        <v>1889</v>
      </c>
      <c r="C30452" s="13">
        <v>372588</v>
      </c>
    </row>
    <row r="30453" spans="1:4" ht="15.75" hidden="1" customHeight="1">
      <c r="A30453" s="13" t="s">
        <v>437</v>
      </c>
      <c r="B30453" s="13">
        <v>1890</v>
      </c>
      <c r="C30453" s="13">
        <v>378470</v>
      </c>
      <c r="D30453" s="13">
        <v>1E-3</v>
      </c>
    </row>
    <row r="30454" spans="1:4" ht="15.75" hidden="1" customHeight="1">
      <c r="A30454" s="13" t="s">
        <v>437</v>
      </c>
      <c r="B30454" s="13">
        <v>1891</v>
      </c>
      <c r="C30454" s="13">
        <v>384446</v>
      </c>
      <c r="D30454" s="13">
        <v>2E-3</v>
      </c>
    </row>
    <row r="30455" spans="1:4" ht="15.75" hidden="1" customHeight="1">
      <c r="A30455" s="13" t="s">
        <v>437</v>
      </c>
      <c r="B30455" s="13">
        <v>1892</v>
      </c>
      <c r="C30455" s="13">
        <v>390515</v>
      </c>
      <c r="D30455" s="13">
        <v>2E-3</v>
      </c>
    </row>
    <row r="30456" spans="1:4" ht="15.75" hidden="1" customHeight="1">
      <c r="A30456" s="13" t="s">
        <v>437</v>
      </c>
      <c r="B30456" s="13">
        <v>1893</v>
      </c>
      <c r="C30456" s="13">
        <v>396681</v>
      </c>
      <c r="D30456" s="13">
        <v>3.0000000000000001E-3</v>
      </c>
    </row>
    <row r="30457" spans="1:4" ht="15.75" hidden="1" customHeight="1">
      <c r="A30457" s="13" t="s">
        <v>437</v>
      </c>
      <c r="B30457" s="13">
        <v>1894</v>
      </c>
      <c r="C30457" s="13">
        <v>402944</v>
      </c>
      <c r="D30457" s="13">
        <v>6.0000000000000001E-3</v>
      </c>
    </row>
    <row r="30458" spans="1:4" ht="15.75" hidden="1" customHeight="1">
      <c r="A30458" s="13" t="s">
        <v>437</v>
      </c>
      <c r="B30458" s="13">
        <v>1895</v>
      </c>
      <c r="C30458" s="13">
        <v>409306</v>
      </c>
      <c r="D30458" s="13">
        <v>6.0000000000000001E-3</v>
      </c>
    </row>
    <row r="30459" spans="1:4" ht="15.75" hidden="1" customHeight="1">
      <c r="A30459" s="13" t="s">
        <v>437</v>
      </c>
      <c r="B30459" s="13">
        <v>1896</v>
      </c>
      <c r="C30459" s="13">
        <v>415768</v>
      </c>
      <c r="D30459" s="13">
        <v>6.0000000000000001E-3</v>
      </c>
    </row>
    <row r="30460" spans="1:4" ht="15.75" hidden="1" customHeight="1">
      <c r="A30460" s="13" t="s">
        <v>437</v>
      </c>
      <c r="B30460" s="13">
        <v>1897</v>
      </c>
      <c r="C30460" s="13">
        <v>422332</v>
      </c>
      <c r="D30460" s="13">
        <v>5.0000000000000001E-3</v>
      </c>
    </row>
    <row r="30461" spans="1:4" ht="15.75" hidden="1" customHeight="1">
      <c r="A30461" s="13" t="s">
        <v>437</v>
      </c>
      <c r="B30461" s="13">
        <v>1898</v>
      </c>
      <c r="C30461" s="13">
        <v>429000</v>
      </c>
      <c r="D30461" s="13">
        <v>8.0000000000000002E-3</v>
      </c>
    </row>
    <row r="30462" spans="1:4" ht="15.75" hidden="1" customHeight="1">
      <c r="A30462" s="13" t="s">
        <v>437</v>
      </c>
      <c r="B30462" s="13">
        <v>1899</v>
      </c>
      <c r="C30462" s="13">
        <v>435773</v>
      </c>
      <c r="D30462" s="13">
        <v>8.9999999999999993E-3</v>
      </c>
    </row>
    <row r="30463" spans="1:4" ht="15.75" hidden="1" customHeight="1">
      <c r="A30463" s="13" t="s">
        <v>437</v>
      </c>
      <c r="B30463" s="13">
        <v>1900</v>
      </c>
      <c r="C30463" s="13">
        <v>442653</v>
      </c>
      <c r="D30463" s="13">
        <v>1.2E-2</v>
      </c>
    </row>
    <row r="30464" spans="1:4" ht="15.75" hidden="1" customHeight="1">
      <c r="A30464" s="13" t="s">
        <v>437</v>
      </c>
      <c r="B30464" s="13">
        <v>1901</v>
      </c>
      <c r="C30464" s="13">
        <v>449642</v>
      </c>
      <c r="D30464" s="13">
        <v>1.2999999999999999E-2</v>
      </c>
    </row>
    <row r="30465" spans="1:4" ht="15.75" hidden="1" customHeight="1">
      <c r="A30465" s="13" t="s">
        <v>437</v>
      </c>
      <c r="B30465" s="13">
        <v>1902</v>
      </c>
      <c r="C30465" s="13">
        <v>456741</v>
      </c>
      <c r="D30465" s="13">
        <v>1.2E-2</v>
      </c>
    </row>
    <row r="30466" spans="1:4" ht="15.75" hidden="1" customHeight="1">
      <c r="A30466" s="13" t="s">
        <v>437</v>
      </c>
      <c r="B30466" s="13">
        <v>1903</v>
      </c>
      <c r="C30466" s="13">
        <v>463952</v>
      </c>
      <c r="D30466" s="13">
        <v>1.2999999999999999E-2</v>
      </c>
    </row>
    <row r="30467" spans="1:4" ht="15.75" hidden="1" customHeight="1">
      <c r="A30467" s="13" t="s">
        <v>437</v>
      </c>
      <c r="B30467" s="13">
        <v>1904</v>
      </c>
      <c r="C30467" s="13">
        <v>471277</v>
      </c>
      <c r="D30467" s="13">
        <v>1.4E-2</v>
      </c>
    </row>
    <row r="30468" spans="1:4" ht="15.75" hidden="1" customHeight="1">
      <c r="A30468" s="13" t="s">
        <v>437</v>
      </c>
      <c r="B30468" s="13">
        <v>1905</v>
      </c>
      <c r="C30468" s="13">
        <v>478717</v>
      </c>
      <c r="D30468" s="13">
        <v>1.4999999999999999E-2</v>
      </c>
    </row>
    <row r="30469" spans="1:4" ht="15.75" hidden="1" customHeight="1">
      <c r="A30469" s="13" t="s">
        <v>437</v>
      </c>
      <c r="B30469" s="13">
        <v>1906</v>
      </c>
      <c r="C30469" s="13">
        <v>486276</v>
      </c>
      <c r="D30469" s="13">
        <v>1.7999999999999999E-2</v>
      </c>
    </row>
    <row r="30470" spans="1:4" ht="15.75" hidden="1" customHeight="1">
      <c r="A30470" s="13" t="s">
        <v>437</v>
      </c>
      <c r="B30470" s="13">
        <v>1907</v>
      </c>
      <c r="C30470" s="13">
        <v>493953</v>
      </c>
      <c r="D30470" s="13">
        <v>1.9E-2</v>
      </c>
    </row>
    <row r="30471" spans="1:4" ht="15.75" hidden="1" customHeight="1">
      <c r="A30471" s="13" t="s">
        <v>437</v>
      </c>
      <c r="B30471" s="13">
        <v>1908</v>
      </c>
      <c r="C30471" s="13">
        <v>501752</v>
      </c>
      <c r="D30471" s="13">
        <v>0.02</v>
      </c>
    </row>
    <row r="30472" spans="1:4" ht="15.75" hidden="1" customHeight="1">
      <c r="A30472" s="13" t="s">
        <v>437</v>
      </c>
      <c r="B30472" s="13">
        <v>1909</v>
      </c>
      <c r="C30472" s="13">
        <v>507359</v>
      </c>
      <c r="D30472" s="13">
        <v>2.1000000000000001E-2</v>
      </c>
    </row>
    <row r="30473" spans="1:4" ht="15.75" hidden="1" customHeight="1">
      <c r="A30473" s="13" t="s">
        <v>437</v>
      </c>
      <c r="B30473" s="13">
        <v>1910</v>
      </c>
      <c r="C30473" s="13">
        <v>510756</v>
      </c>
      <c r="D30473" s="13">
        <v>0.02</v>
      </c>
    </row>
    <row r="30474" spans="1:4" ht="15.75" hidden="1" customHeight="1">
      <c r="A30474" s="13" t="s">
        <v>437</v>
      </c>
      <c r="B30474" s="13">
        <v>1911</v>
      </c>
      <c r="C30474" s="13">
        <v>511922</v>
      </c>
      <c r="D30474" s="13">
        <v>2.1999999999999999E-2</v>
      </c>
    </row>
    <row r="30475" spans="1:4" ht="15.75" hidden="1" customHeight="1">
      <c r="A30475" s="13" t="s">
        <v>437</v>
      </c>
      <c r="B30475" s="13">
        <v>1912</v>
      </c>
      <c r="C30475" s="13">
        <v>510837</v>
      </c>
      <c r="D30475" s="13">
        <v>2.3E-2</v>
      </c>
    </row>
    <row r="30476" spans="1:4" ht="15.75" hidden="1" customHeight="1">
      <c r="A30476" s="13" t="s">
        <v>437</v>
      </c>
      <c r="B30476" s="13">
        <v>1913</v>
      </c>
      <c r="C30476" s="13">
        <v>507481</v>
      </c>
      <c r="D30476" s="13">
        <v>6.2E-2</v>
      </c>
    </row>
    <row r="30477" spans="1:4" ht="15.75" hidden="1" customHeight="1">
      <c r="A30477" s="13" t="s">
        <v>437</v>
      </c>
      <c r="B30477" s="13">
        <v>1914</v>
      </c>
      <c r="C30477" s="13">
        <v>504147</v>
      </c>
    </row>
    <row r="30478" spans="1:4" ht="15.75" hidden="1" customHeight="1">
      <c r="A30478" s="13" t="s">
        <v>437</v>
      </c>
      <c r="B30478" s="13">
        <v>1915</v>
      </c>
      <c r="C30478" s="13">
        <v>500834</v>
      </c>
    </row>
    <row r="30479" spans="1:4" ht="15.75" hidden="1" customHeight="1">
      <c r="A30479" s="13" t="s">
        <v>437</v>
      </c>
      <c r="B30479" s="13">
        <v>1916</v>
      </c>
      <c r="C30479" s="13">
        <v>497543</v>
      </c>
    </row>
    <row r="30480" spans="1:4" ht="15.75" hidden="1" customHeight="1">
      <c r="A30480" s="13" t="s">
        <v>437</v>
      </c>
      <c r="B30480" s="13">
        <v>1917</v>
      </c>
      <c r="C30480" s="13">
        <v>494274</v>
      </c>
    </row>
    <row r="30481" spans="1:4" ht="15.75" hidden="1" customHeight="1">
      <c r="A30481" s="13" t="s">
        <v>437</v>
      </c>
      <c r="B30481" s="13">
        <v>1918</v>
      </c>
      <c r="C30481" s="13">
        <v>491002</v>
      </c>
    </row>
    <row r="30482" spans="1:4" ht="15.75" hidden="1" customHeight="1">
      <c r="A30482" s="13" t="s">
        <v>437</v>
      </c>
      <c r="B30482" s="13">
        <v>1919</v>
      </c>
      <c r="C30482" s="13">
        <v>487750</v>
      </c>
      <c r="D30482" s="13">
        <v>4.3999999999999997E-2</v>
      </c>
    </row>
    <row r="30483" spans="1:4" ht="15.75" hidden="1" customHeight="1">
      <c r="A30483" s="13" t="s">
        <v>437</v>
      </c>
      <c r="B30483" s="13">
        <v>1920</v>
      </c>
      <c r="C30483" s="13">
        <v>484521</v>
      </c>
      <c r="D30483" s="13">
        <v>5.8999999999999997E-2</v>
      </c>
    </row>
    <row r="30484" spans="1:4" ht="15.75" hidden="1" customHeight="1">
      <c r="A30484" s="13" t="s">
        <v>437</v>
      </c>
      <c r="B30484" s="13">
        <v>1921</v>
      </c>
      <c r="C30484" s="13">
        <v>481313</v>
      </c>
      <c r="D30484" s="13">
        <v>6.3E-2</v>
      </c>
    </row>
    <row r="30485" spans="1:4" ht="15.75" hidden="1" customHeight="1">
      <c r="A30485" s="13" t="s">
        <v>437</v>
      </c>
      <c r="B30485" s="13">
        <v>1922</v>
      </c>
      <c r="C30485" s="13">
        <v>478126</v>
      </c>
      <c r="D30485" s="13">
        <v>9.0999999999999998E-2</v>
      </c>
    </row>
    <row r="30486" spans="1:4" ht="15.75" hidden="1" customHeight="1">
      <c r="A30486" s="13" t="s">
        <v>437</v>
      </c>
      <c r="B30486" s="13">
        <v>1923</v>
      </c>
      <c r="C30486" s="13">
        <v>474960</v>
      </c>
      <c r="D30486" s="13">
        <v>9.9000000000000005E-2</v>
      </c>
    </row>
    <row r="30487" spans="1:4" ht="15.75" hidden="1" customHeight="1">
      <c r="A30487" s="13" t="s">
        <v>437</v>
      </c>
      <c r="B30487" s="13">
        <v>1924</v>
      </c>
      <c r="C30487" s="13">
        <v>471815</v>
      </c>
      <c r="D30487" s="13">
        <v>0.10199999999999999</v>
      </c>
    </row>
    <row r="30488" spans="1:4" ht="15.75" hidden="1" customHeight="1">
      <c r="A30488" s="13" t="s">
        <v>437</v>
      </c>
      <c r="B30488" s="13">
        <v>1925</v>
      </c>
      <c r="C30488" s="13">
        <v>468691</v>
      </c>
      <c r="D30488" s="13">
        <v>0.112</v>
      </c>
    </row>
    <row r="30489" spans="1:4" ht="15.75" hidden="1" customHeight="1">
      <c r="A30489" s="13" t="s">
        <v>437</v>
      </c>
      <c r="B30489" s="13">
        <v>1926</v>
      </c>
      <c r="C30489" s="13">
        <v>465587</v>
      </c>
      <c r="D30489" s="13">
        <v>0.109</v>
      </c>
    </row>
    <row r="30490" spans="1:4" ht="15.75" hidden="1" customHeight="1">
      <c r="A30490" s="13" t="s">
        <v>437</v>
      </c>
      <c r="B30490" s="13">
        <v>1927</v>
      </c>
      <c r="C30490" s="13">
        <v>462505</v>
      </c>
      <c r="D30490" s="13">
        <v>0.123</v>
      </c>
    </row>
    <row r="30491" spans="1:4" ht="15.75" hidden="1" customHeight="1">
      <c r="A30491" s="13" t="s">
        <v>437</v>
      </c>
      <c r="B30491" s="13">
        <v>1928</v>
      </c>
      <c r="C30491" s="13">
        <v>459442</v>
      </c>
      <c r="D30491" s="13">
        <v>0.14000000000000001</v>
      </c>
    </row>
    <row r="30492" spans="1:4" ht="15.75" hidden="1" customHeight="1">
      <c r="A30492" s="13" t="s">
        <v>437</v>
      </c>
      <c r="B30492" s="13">
        <v>1929</v>
      </c>
      <c r="C30492" s="13">
        <v>456400</v>
      </c>
      <c r="D30492" s="13">
        <v>0.152</v>
      </c>
    </row>
    <row r="30493" spans="1:4" ht="15.75" hidden="1" customHeight="1">
      <c r="A30493" s="13" t="s">
        <v>437</v>
      </c>
      <c r="B30493" s="13">
        <v>1930</v>
      </c>
      <c r="C30493" s="13">
        <v>453378</v>
      </c>
      <c r="D30493" s="13">
        <v>0.14299999999999999</v>
      </c>
    </row>
    <row r="30494" spans="1:4" ht="15.75" hidden="1" customHeight="1">
      <c r="A30494" s="13" t="s">
        <v>437</v>
      </c>
      <c r="B30494" s="13">
        <v>1931</v>
      </c>
      <c r="C30494" s="13">
        <v>450376</v>
      </c>
      <c r="D30494" s="13">
        <v>0.13200000000000001</v>
      </c>
    </row>
    <row r="30495" spans="1:4" ht="15.75" hidden="1" customHeight="1">
      <c r="A30495" s="13" t="s">
        <v>437</v>
      </c>
      <c r="B30495" s="13">
        <v>1932</v>
      </c>
      <c r="C30495" s="13">
        <v>447394</v>
      </c>
      <c r="D30495" s="13">
        <v>0.121</v>
      </c>
    </row>
    <row r="30496" spans="1:4" ht="15.75" hidden="1" customHeight="1">
      <c r="A30496" s="13" t="s">
        <v>437</v>
      </c>
      <c r="B30496" s="13">
        <v>1933</v>
      </c>
      <c r="C30496" s="13">
        <v>444432</v>
      </c>
      <c r="D30496" s="13">
        <v>0.112</v>
      </c>
    </row>
    <row r="30497" spans="1:4" ht="15.75" hidden="1" customHeight="1">
      <c r="A30497" s="13" t="s">
        <v>437</v>
      </c>
      <c r="B30497" s="13">
        <v>1934</v>
      </c>
      <c r="C30497" s="13">
        <v>441489</v>
      </c>
      <c r="D30497" s="13">
        <v>0.11600000000000001</v>
      </c>
    </row>
    <row r="30498" spans="1:4" ht="15.75" hidden="1" customHeight="1">
      <c r="A30498" s="13" t="s">
        <v>437</v>
      </c>
      <c r="B30498" s="13">
        <v>1935</v>
      </c>
      <c r="C30498" s="13">
        <v>438566</v>
      </c>
      <c r="D30498" s="13">
        <v>0.122</v>
      </c>
    </row>
    <row r="30499" spans="1:4" ht="15.75" hidden="1" customHeight="1">
      <c r="A30499" s="13" t="s">
        <v>437</v>
      </c>
      <c r="B30499" s="13">
        <v>1936</v>
      </c>
      <c r="C30499" s="13">
        <v>435662</v>
      </c>
      <c r="D30499" s="13">
        <v>0.12</v>
      </c>
    </row>
    <row r="30500" spans="1:4" ht="15.75" hidden="1" customHeight="1">
      <c r="A30500" s="13" t="s">
        <v>437</v>
      </c>
      <c r="B30500" s="13">
        <v>1937</v>
      </c>
      <c r="C30500" s="13">
        <v>432777</v>
      </c>
      <c r="D30500" s="13">
        <v>0.13400000000000001</v>
      </c>
    </row>
    <row r="30501" spans="1:4" ht="15.75" hidden="1" customHeight="1">
      <c r="A30501" s="13" t="s">
        <v>437</v>
      </c>
      <c r="B30501" s="13">
        <v>1938</v>
      </c>
      <c r="C30501" s="13">
        <v>429911</v>
      </c>
      <c r="D30501" s="13">
        <v>0.127</v>
      </c>
    </row>
    <row r="30502" spans="1:4" ht="15.75" hidden="1" customHeight="1">
      <c r="A30502" s="13" t="s">
        <v>437</v>
      </c>
      <c r="B30502" s="13">
        <v>1939</v>
      </c>
      <c r="C30502" s="13">
        <v>427065</v>
      </c>
      <c r="D30502" s="13">
        <v>0.13300000000000001</v>
      </c>
    </row>
    <row r="30503" spans="1:4" ht="15.75" hidden="1" customHeight="1">
      <c r="A30503" s="13" t="s">
        <v>437</v>
      </c>
      <c r="B30503" s="13">
        <v>1940</v>
      </c>
      <c r="C30503" s="13">
        <v>424237</v>
      </c>
      <c r="D30503" s="13">
        <v>0.153</v>
      </c>
    </row>
    <row r="30504" spans="1:4" ht="15.75" hidden="1" customHeight="1">
      <c r="A30504" s="13" t="s">
        <v>437</v>
      </c>
      <c r="B30504" s="13">
        <v>1941</v>
      </c>
      <c r="C30504" s="13">
        <v>421428</v>
      </c>
    </row>
    <row r="30505" spans="1:4" ht="15.75" hidden="1" customHeight="1">
      <c r="A30505" s="13" t="s">
        <v>437</v>
      </c>
      <c r="B30505" s="13">
        <v>1942</v>
      </c>
      <c r="C30505" s="13">
        <v>418638</v>
      </c>
    </row>
    <row r="30506" spans="1:4" ht="15.75" hidden="1" customHeight="1">
      <c r="A30506" s="13" t="s">
        <v>437</v>
      </c>
      <c r="B30506" s="13">
        <v>1943</v>
      </c>
      <c r="C30506" s="13">
        <v>415866</v>
      </c>
      <c r="D30506" s="13">
        <v>6.0000000000000001E-3</v>
      </c>
    </row>
    <row r="30507" spans="1:4" ht="15.75" hidden="1" customHeight="1">
      <c r="A30507" s="13" t="s">
        <v>437</v>
      </c>
      <c r="B30507" s="13">
        <v>1944</v>
      </c>
      <c r="C30507" s="13">
        <v>413112</v>
      </c>
      <c r="D30507" s="13">
        <v>1E-3</v>
      </c>
    </row>
    <row r="30508" spans="1:4" ht="15.75" hidden="1" customHeight="1">
      <c r="A30508" s="13" t="s">
        <v>437</v>
      </c>
      <c r="B30508" s="13">
        <v>1945</v>
      </c>
      <c r="C30508" s="13">
        <v>410377</v>
      </c>
      <c r="D30508" s="13">
        <v>7.6999999999999999E-2</v>
      </c>
    </row>
    <row r="30509" spans="1:4" ht="15.75" hidden="1" customHeight="1">
      <c r="A30509" s="13" t="s">
        <v>437</v>
      </c>
      <c r="B30509" s="13">
        <v>1946</v>
      </c>
      <c r="C30509" s="13">
        <v>407659</v>
      </c>
      <c r="D30509" s="13">
        <v>0.153</v>
      </c>
    </row>
    <row r="30510" spans="1:4" ht="15.75" hidden="1" customHeight="1">
      <c r="A30510" s="13" t="s">
        <v>437</v>
      </c>
      <c r="B30510" s="13">
        <v>1947</v>
      </c>
      <c r="C30510" s="13">
        <v>404960</v>
      </c>
      <c r="D30510" s="13">
        <v>0.21199999999999999</v>
      </c>
    </row>
    <row r="30511" spans="1:4" ht="15.75" hidden="1" customHeight="1">
      <c r="A30511" s="13" t="s">
        <v>437</v>
      </c>
      <c r="B30511" s="13">
        <v>1948</v>
      </c>
      <c r="C30511" s="13">
        <v>402279</v>
      </c>
      <c r="D30511" s="13">
        <v>0.23899999999999999</v>
      </c>
    </row>
    <row r="30512" spans="1:4" ht="15.75" hidden="1" customHeight="1">
      <c r="A30512" s="13" t="s">
        <v>437</v>
      </c>
      <c r="B30512" s="13">
        <v>1949</v>
      </c>
      <c r="C30512" s="13">
        <v>401374</v>
      </c>
      <c r="D30512" s="13">
        <v>0.27400000000000002</v>
      </c>
    </row>
    <row r="30513" spans="1:4" ht="15.75" hidden="1" customHeight="1">
      <c r="A30513" s="13" t="s">
        <v>437</v>
      </c>
      <c r="B30513" s="13">
        <v>1950</v>
      </c>
      <c r="C30513" s="13">
        <v>402266</v>
      </c>
      <c r="D30513" s="13">
        <v>0.26300000000000001</v>
      </c>
    </row>
    <row r="30514" spans="1:4" ht="15.75" hidden="1" customHeight="1">
      <c r="A30514" s="13" t="s">
        <v>437</v>
      </c>
      <c r="B30514" s="13">
        <v>1951</v>
      </c>
      <c r="C30514" s="13">
        <v>409637</v>
      </c>
      <c r="D30514" s="13">
        <v>0.249</v>
      </c>
    </row>
    <row r="30515" spans="1:4" ht="15.75" hidden="1" customHeight="1">
      <c r="A30515" s="13" t="s">
        <v>437</v>
      </c>
      <c r="B30515" s="13">
        <v>1952</v>
      </c>
      <c r="C30515" s="13">
        <v>418821</v>
      </c>
      <c r="D30515" s="13">
        <v>0.25</v>
      </c>
    </row>
    <row r="30516" spans="1:4" ht="15.75" hidden="1" customHeight="1">
      <c r="A30516" s="13" t="s">
        <v>437</v>
      </c>
      <c r="B30516" s="13">
        <v>1953</v>
      </c>
      <c r="C30516" s="13">
        <v>427834</v>
      </c>
      <c r="D30516" s="13">
        <v>0.248</v>
      </c>
    </row>
    <row r="30517" spans="1:4" ht="15.75" hidden="1" customHeight="1">
      <c r="A30517" s="13" t="s">
        <v>437</v>
      </c>
      <c r="B30517" s="13">
        <v>1954</v>
      </c>
      <c r="C30517" s="13">
        <v>434973</v>
      </c>
      <c r="D30517" s="13">
        <v>0.29599999999999999</v>
      </c>
    </row>
    <row r="30518" spans="1:4" ht="15.75" hidden="1" customHeight="1">
      <c r="A30518" s="13" t="s">
        <v>437</v>
      </c>
      <c r="B30518" s="13">
        <v>1955</v>
      </c>
      <c r="C30518" s="13">
        <v>441386</v>
      </c>
      <c r="D30518" s="13">
        <v>0.33900000000000002</v>
      </c>
    </row>
    <row r="30519" spans="1:4" ht="15.75" hidden="1" customHeight="1">
      <c r="A30519" s="13" t="s">
        <v>437</v>
      </c>
      <c r="B30519" s="13">
        <v>1956</v>
      </c>
      <c r="C30519" s="13">
        <v>447687</v>
      </c>
      <c r="D30519" s="13">
        <v>0.38700000000000001</v>
      </c>
    </row>
    <row r="30520" spans="1:4" ht="15.75" hidden="1" customHeight="1">
      <c r="A30520" s="13" t="s">
        <v>437</v>
      </c>
      <c r="B30520" s="13">
        <v>1957</v>
      </c>
      <c r="C30520" s="13">
        <v>453970</v>
      </c>
      <c r="D30520" s="13">
        <v>0.42099999999999999</v>
      </c>
    </row>
    <row r="30521" spans="1:4" ht="15.75" hidden="1" customHeight="1">
      <c r="A30521" s="13" t="s">
        <v>437</v>
      </c>
      <c r="B30521" s="13">
        <v>1958</v>
      </c>
      <c r="C30521" s="13">
        <v>460327</v>
      </c>
      <c r="D30521" s="13">
        <v>0.41499999999999998</v>
      </c>
    </row>
    <row r="30522" spans="1:4" ht="15.75" hidden="1" customHeight="1">
      <c r="A30522" s="13" t="s">
        <v>437</v>
      </c>
      <c r="B30522" s="13">
        <v>1959</v>
      </c>
      <c r="C30522" s="13">
        <v>466738</v>
      </c>
      <c r="D30522" s="13">
        <v>0.47499999999999998</v>
      </c>
    </row>
    <row r="30523" spans="1:4" ht="15.75" hidden="1" customHeight="1">
      <c r="A30523" s="13" t="s">
        <v>437</v>
      </c>
      <c r="B30523" s="13">
        <v>1960</v>
      </c>
      <c r="C30523" s="13">
        <v>473055</v>
      </c>
      <c r="D30523" s="13">
        <v>0.51900000000000002</v>
      </c>
    </row>
    <row r="30524" spans="1:4" ht="15.75" hidden="1" customHeight="1">
      <c r="A30524" s="13" t="s">
        <v>437</v>
      </c>
      <c r="B30524" s="13">
        <v>1961</v>
      </c>
      <c r="C30524" s="13">
        <v>479342</v>
      </c>
      <c r="D30524" s="13">
        <v>0.54400000000000004</v>
      </c>
    </row>
    <row r="30525" spans="1:4" ht="15.75" hidden="1" customHeight="1">
      <c r="A30525" s="13" t="s">
        <v>437</v>
      </c>
      <c r="B30525" s="13">
        <v>1962</v>
      </c>
      <c r="C30525" s="13">
        <v>485549</v>
      </c>
      <c r="D30525" s="13">
        <v>0.55900000000000005</v>
      </c>
    </row>
    <row r="30526" spans="1:4" ht="15.75" hidden="1" customHeight="1">
      <c r="A30526" s="13" t="s">
        <v>437</v>
      </c>
      <c r="B30526" s="13">
        <v>1963</v>
      </c>
      <c r="C30526" s="13">
        <v>491573</v>
      </c>
      <c r="D30526" s="13">
        <v>0.621</v>
      </c>
    </row>
    <row r="30527" spans="1:4" ht="15.75" hidden="1" customHeight="1">
      <c r="A30527" s="13" t="s">
        <v>437</v>
      </c>
      <c r="B30527" s="13">
        <v>1964</v>
      </c>
      <c r="C30527" s="13">
        <v>497449</v>
      </c>
      <c r="D30527" s="13">
        <v>0.70399999999999996</v>
      </c>
    </row>
    <row r="30528" spans="1:4" ht="15.75" hidden="1" customHeight="1">
      <c r="A30528" s="13" t="s">
        <v>437</v>
      </c>
      <c r="B30528" s="13">
        <v>1965</v>
      </c>
      <c r="C30528" s="13">
        <v>503202</v>
      </c>
      <c r="D30528" s="13">
        <v>0.72399999999999998</v>
      </c>
    </row>
    <row r="30529" spans="1:4" ht="15.75" hidden="1" customHeight="1">
      <c r="A30529" s="13" t="s">
        <v>437</v>
      </c>
      <c r="B30529" s="13">
        <v>1966</v>
      </c>
      <c r="C30529" s="13">
        <v>508911</v>
      </c>
      <c r="D30529" s="13">
        <v>0.71799999999999997</v>
      </c>
    </row>
    <row r="30530" spans="1:4" ht="15.75" hidden="1" customHeight="1">
      <c r="A30530" s="13" t="s">
        <v>437</v>
      </c>
      <c r="B30530" s="13">
        <v>1967</v>
      </c>
      <c r="C30530" s="13">
        <v>514511</v>
      </c>
      <c r="D30530" s="13">
        <v>0.72499999999999998</v>
      </c>
    </row>
    <row r="30531" spans="1:4" ht="15.75" hidden="1" customHeight="1">
      <c r="A30531" s="13" t="s">
        <v>437</v>
      </c>
      <c r="B30531" s="13">
        <v>1968</v>
      </c>
      <c r="C30531" s="13">
        <v>519972</v>
      </c>
      <c r="D30531" s="13">
        <v>0.77500000000000002</v>
      </c>
    </row>
    <row r="30532" spans="1:4" ht="15.75" hidden="1" customHeight="1">
      <c r="A30532" s="13" t="s">
        <v>437</v>
      </c>
      <c r="B30532" s="13">
        <v>1969</v>
      </c>
      <c r="C30532" s="13">
        <v>525266</v>
      </c>
      <c r="D30532" s="13">
        <v>0.80400000000000005</v>
      </c>
    </row>
    <row r="30533" spans="1:4" ht="15.75" hidden="1" customHeight="1">
      <c r="A30533" s="13" t="s">
        <v>437</v>
      </c>
      <c r="B30533" s="13">
        <v>1970</v>
      </c>
      <c r="C30533" s="13">
        <v>530271</v>
      </c>
      <c r="D30533" s="13">
        <v>1.0509999999999999</v>
      </c>
    </row>
    <row r="30534" spans="1:4" ht="15.75" hidden="1" customHeight="1">
      <c r="A30534" s="13" t="s">
        <v>437</v>
      </c>
      <c r="B30534" s="13">
        <v>1971</v>
      </c>
      <c r="C30534" s="13">
        <v>535488</v>
      </c>
      <c r="D30534" s="13">
        <v>1.1319999999999999</v>
      </c>
    </row>
    <row r="30535" spans="1:4" ht="15.75" hidden="1" customHeight="1">
      <c r="A30535" s="13" t="s">
        <v>437</v>
      </c>
      <c r="B30535" s="13">
        <v>1972</v>
      </c>
      <c r="C30535" s="13">
        <v>541275</v>
      </c>
      <c r="D30535" s="13">
        <v>1.0609999999999999</v>
      </c>
    </row>
    <row r="30536" spans="1:4" ht="15.75" hidden="1" customHeight="1">
      <c r="A30536" s="13" t="s">
        <v>437</v>
      </c>
      <c r="B30536" s="13">
        <v>1973</v>
      </c>
      <c r="C30536" s="13">
        <v>547221</v>
      </c>
      <c r="D30536" s="13">
        <v>1.268</v>
      </c>
    </row>
    <row r="30537" spans="1:4" ht="15.75" hidden="1" customHeight="1">
      <c r="A30537" s="13" t="s">
        <v>437</v>
      </c>
      <c r="B30537" s="13">
        <v>1974</v>
      </c>
      <c r="C30537" s="13">
        <v>553233</v>
      </c>
      <c r="D30537" s="13">
        <v>1.2729999999999999</v>
      </c>
    </row>
    <row r="30538" spans="1:4" ht="15.75" hidden="1" customHeight="1">
      <c r="A30538" s="13" t="s">
        <v>437</v>
      </c>
      <c r="B30538" s="13">
        <v>1975</v>
      </c>
      <c r="C30538" s="13">
        <v>559283</v>
      </c>
      <c r="D30538" s="13">
        <v>1.329</v>
      </c>
    </row>
    <row r="30539" spans="1:4" ht="15.75" hidden="1" customHeight="1">
      <c r="A30539" s="13" t="s">
        <v>437</v>
      </c>
      <c r="B30539" s="13">
        <v>1976</v>
      </c>
      <c r="C30539" s="13">
        <v>565348</v>
      </c>
      <c r="D30539" s="13">
        <v>1.371</v>
      </c>
    </row>
    <row r="30540" spans="1:4" ht="15.75" hidden="1" customHeight="1">
      <c r="A30540" s="13" t="s">
        <v>437</v>
      </c>
      <c r="B30540" s="13">
        <v>1977</v>
      </c>
      <c r="C30540" s="13">
        <v>571417</v>
      </c>
      <c r="D30540" s="13">
        <v>1.333</v>
      </c>
    </row>
    <row r="30541" spans="1:4" ht="15.75" hidden="1" customHeight="1">
      <c r="A30541" s="13" t="s">
        <v>437</v>
      </c>
      <c r="B30541" s="13">
        <v>1978</v>
      </c>
      <c r="C30541" s="13">
        <v>577418</v>
      </c>
      <c r="D30541" s="13">
        <v>1.49</v>
      </c>
    </row>
    <row r="30542" spans="1:4" ht="15.75" hidden="1" customHeight="1">
      <c r="A30542" s="13" t="s">
        <v>437</v>
      </c>
      <c r="B30542" s="13">
        <v>1979</v>
      </c>
      <c r="C30542" s="13">
        <v>583341</v>
      </c>
      <c r="D30542" s="13">
        <v>1.621</v>
      </c>
    </row>
    <row r="30543" spans="1:4" ht="15.75" hidden="1" customHeight="1">
      <c r="A30543" s="13" t="s">
        <v>437</v>
      </c>
      <c r="B30543" s="13">
        <v>1980</v>
      </c>
      <c r="C30543" s="13">
        <v>589334</v>
      </c>
      <c r="D30543" s="13">
        <v>1.5940000000000001</v>
      </c>
    </row>
    <row r="30544" spans="1:4" ht="15.75" hidden="1" customHeight="1">
      <c r="A30544" s="13" t="s">
        <v>437</v>
      </c>
      <c r="B30544" s="13">
        <v>1981</v>
      </c>
      <c r="C30544" s="13">
        <v>594074</v>
      </c>
      <c r="D30544" s="13">
        <v>1.7350000000000001</v>
      </c>
    </row>
    <row r="30545" spans="1:4" ht="15.75" hidden="1" customHeight="1">
      <c r="A30545" s="13" t="s">
        <v>437</v>
      </c>
      <c r="B30545" s="13">
        <v>1982</v>
      </c>
      <c r="C30545" s="13">
        <v>596976</v>
      </c>
      <c r="D30545" s="13">
        <v>1.5940000000000001</v>
      </c>
    </row>
    <row r="30546" spans="1:4" ht="15.75" hidden="1" customHeight="1">
      <c r="A30546" s="13" t="s">
        <v>437</v>
      </c>
      <c r="B30546" s="13">
        <v>1983</v>
      </c>
      <c r="C30546" s="13">
        <v>599337</v>
      </c>
      <c r="D30546" s="13">
        <v>1.716</v>
      </c>
    </row>
    <row r="30547" spans="1:4" ht="15.75" hidden="1" customHeight="1">
      <c r="A30547" s="13" t="s">
        <v>437</v>
      </c>
      <c r="B30547" s="13">
        <v>1984</v>
      </c>
      <c r="C30547" s="13">
        <v>601826</v>
      </c>
      <c r="D30547" s="13">
        <v>1.81</v>
      </c>
    </row>
    <row r="30548" spans="1:4" ht="15.75" hidden="1" customHeight="1">
      <c r="A30548" s="13" t="s">
        <v>437</v>
      </c>
      <c r="B30548" s="13">
        <v>1985</v>
      </c>
      <c r="C30548" s="13">
        <v>604622</v>
      </c>
      <c r="D30548" s="13">
        <v>1.8460000000000001</v>
      </c>
    </row>
    <row r="30549" spans="1:4" ht="15.75" hidden="1" customHeight="1">
      <c r="A30549" s="13" t="s">
        <v>437</v>
      </c>
      <c r="B30549" s="13">
        <v>1986</v>
      </c>
      <c r="C30549" s="13">
        <v>607633</v>
      </c>
      <c r="D30549" s="13">
        <v>1.9279999999999999</v>
      </c>
    </row>
    <row r="30550" spans="1:4" ht="15.75" hidden="1" customHeight="1">
      <c r="A30550" s="13" t="s">
        <v>437</v>
      </c>
      <c r="B30550" s="13">
        <v>1987</v>
      </c>
      <c r="C30550" s="13">
        <v>610820</v>
      </c>
      <c r="D30550" s="13">
        <v>1.8819999999999999</v>
      </c>
    </row>
    <row r="30551" spans="1:4" ht="15.75" hidden="1" customHeight="1">
      <c r="A30551" s="13" t="s">
        <v>437</v>
      </c>
      <c r="B30551" s="13">
        <v>1988</v>
      </c>
      <c r="C30551" s="13">
        <v>614277</v>
      </c>
      <c r="D30551" s="13">
        <v>1.9419999999999999</v>
      </c>
    </row>
    <row r="30552" spans="1:4" ht="15.75" hidden="1" customHeight="1">
      <c r="A30552" s="13" t="s">
        <v>437</v>
      </c>
      <c r="B30552" s="13">
        <v>1989</v>
      </c>
      <c r="C30552" s="13">
        <v>617866</v>
      </c>
      <c r="D30552" s="13">
        <v>1.9359999999999999</v>
      </c>
    </row>
    <row r="30553" spans="1:4" ht="15.75" hidden="1" customHeight="1">
      <c r="A30553" s="13" t="s">
        <v>437</v>
      </c>
      <c r="B30553" s="13">
        <v>1990</v>
      </c>
      <c r="C30553" s="13">
        <v>621450</v>
      </c>
      <c r="D30553" s="13">
        <v>1.915</v>
      </c>
    </row>
    <row r="30554" spans="1:4" ht="15.75" hidden="1" customHeight="1">
      <c r="A30554" s="13" t="s">
        <v>437</v>
      </c>
      <c r="B30554" s="13">
        <v>1991</v>
      </c>
      <c r="C30554" s="13">
        <v>624961</v>
      </c>
      <c r="D30554" s="13">
        <v>1.355</v>
      </c>
    </row>
    <row r="30555" spans="1:4" ht="15.75" hidden="1" customHeight="1">
      <c r="A30555" s="13" t="s">
        <v>437</v>
      </c>
      <c r="B30555" s="13">
        <v>1992</v>
      </c>
      <c r="C30555" s="13">
        <v>627669</v>
      </c>
      <c r="D30555" s="13">
        <v>1.4830000000000001</v>
      </c>
    </row>
    <row r="30556" spans="1:4" ht="15.75" hidden="1" customHeight="1">
      <c r="A30556" s="13" t="s">
        <v>437</v>
      </c>
      <c r="B30556" s="13">
        <v>1993</v>
      </c>
      <c r="C30556" s="13">
        <v>629560</v>
      </c>
      <c r="D30556" s="13">
        <v>1.294</v>
      </c>
    </row>
    <row r="30557" spans="1:4" ht="15.75" hidden="1" customHeight="1">
      <c r="A30557" s="13" t="s">
        <v>437</v>
      </c>
      <c r="B30557" s="13">
        <v>1994</v>
      </c>
      <c r="C30557" s="13">
        <v>630973</v>
      </c>
      <c r="D30557" s="13">
        <v>1.2569999999999999</v>
      </c>
    </row>
    <row r="30558" spans="1:4" ht="15.75" hidden="1" customHeight="1">
      <c r="A30558" s="13" t="s">
        <v>437</v>
      </c>
      <c r="B30558" s="13">
        <v>1995</v>
      </c>
      <c r="C30558" s="13">
        <v>632066</v>
      </c>
      <c r="D30558" s="13">
        <v>1.327</v>
      </c>
    </row>
    <row r="30559" spans="1:4" ht="15.75" hidden="1" customHeight="1">
      <c r="A30559" s="13" t="s">
        <v>437</v>
      </c>
      <c r="B30559" s="13">
        <v>1996</v>
      </c>
      <c r="C30559" s="13">
        <v>633014</v>
      </c>
      <c r="D30559" s="13">
        <v>1.5529999999999999</v>
      </c>
    </row>
    <row r="30560" spans="1:4" ht="15.75" hidden="1" customHeight="1">
      <c r="A30560" s="13" t="s">
        <v>437</v>
      </c>
      <c r="B30560" s="13">
        <v>1997</v>
      </c>
      <c r="C30560" s="13">
        <v>633610</v>
      </c>
      <c r="D30560" s="13">
        <v>1.67</v>
      </c>
    </row>
    <row r="30561" spans="1:4" ht="15.75" hidden="1" customHeight="1">
      <c r="A30561" s="13" t="s">
        <v>437</v>
      </c>
      <c r="B30561" s="13">
        <v>1998</v>
      </c>
      <c r="C30561" s="13">
        <v>633912</v>
      </c>
      <c r="D30561" s="13">
        <v>1.758</v>
      </c>
    </row>
    <row r="30562" spans="1:4" ht="15.75" hidden="1" customHeight="1">
      <c r="A30562" s="13" t="s">
        <v>437</v>
      </c>
      <c r="B30562" s="13">
        <v>1999</v>
      </c>
      <c r="C30562" s="13">
        <v>633728</v>
      </c>
      <c r="D30562" s="13">
        <v>1.212</v>
      </c>
    </row>
    <row r="30563" spans="1:4" ht="15.75" hidden="1" customHeight="1">
      <c r="A30563" s="13" t="s">
        <v>437</v>
      </c>
      <c r="B30563" s="13">
        <v>2000</v>
      </c>
      <c r="C30563" s="13">
        <v>633330</v>
      </c>
      <c r="D30563" s="13">
        <v>1.5209999999999999</v>
      </c>
    </row>
    <row r="30564" spans="1:4" ht="15.75" hidden="1" customHeight="1">
      <c r="A30564" s="13" t="s">
        <v>437</v>
      </c>
      <c r="B30564" s="13">
        <v>2001</v>
      </c>
      <c r="C30564" s="13">
        <v>633062</v>
      </c>
      <c r="D30564" s="13">
        <v>1.667</v>
      </c>
    </row>
    <row r="30565" spans="1:4" ht="15.75" hidden="1" customHeight="1">
      <c r="A30565" s="13" t="s">
        <v>437</v>
      </c>
      <c r="B30565" s="13">
        <v>2002</v>
      </c>
      <c r="C30565" s="13">
        <v>632745</v>
      </c>
      <c r="D30565" s="13">
        <v>1.766</v>
      </c>
    </row>
    <row r="30566" spans="1:4" ht="15.75" hidden="1" customHeight="1">
      <c r="A30566" s="13" t="s">
        <v>437</v>
      </c>
      <c r="B30566" s="13">
        <v>2003</v>
      </c>
      <c r="C30566" s="13">
        <v>632356</v>
      </c>
      <c r="D30566" s="13">
        <v>1.889</v>
      </c>
    </row>
    <row r="30567" spans="1:4" ht="15.75" hidden="1" customHeight="1">
      <c r="A30567" s="13" t="s">
        <v>437</v>
      </c>
      <c r="B30567" s="13">
        <v>2004</v>
      </c>
      <c r="C30567" s="13">
        <v>632550</v>
      </c>
      <c r="D30567" s="13">
        <v>2.0409999999999999</v>
      </c>
    </row>
    <row r="30568" spans="1:4" ht="15.75" hidden="1" customHeight="1">
      <c r="A30568" s="13" t="s">
        <v>437</v>
      </c>
      <c r="B30568" s="13">
        <v>2005</v>
      </c>
      <c r="C30568" s="13">
        <v>632885</v>
      </c>
      <c r="D30568" s="13">
        <v>1.7509999999999999</v>
      </c>
    </row>
    <row r="30569" spans="1:4" ht="15.75" hidden="1" customHeight="1">
      <c r="A30569" s="13" t="s">
        <v>437</v>
      </c>
      <c r="B30569" s="13">
        <v>2006</v>
      </c>
      <c r="C30569" s="13">
        <v>632551</v>
      </c>
      <c r="D30569" s="13">
        <v>2.0630000000000002</v>
      </c>
    </row>
    <row r="30570" spans="1:4" ht="15.75" hidden="1" customHeight="1">
      <c r="A30570" s="13" t="s">
        <v>437</v>
      </c>
      <c r="B30570" s="13">
        <v>2007</v>
      </c>
      <c r="C30570" s="13">
        <v>631931</v>
      </c>
      <c r="D30570" s="13">
        <v>2.056</v>
      </c>
    </row>
    <row r="30571" spans="1:4" ht="15.75" hidden="1" customHeight="1">
      <c r="A30571" s="13" t="s">
        <v>437</v>
      </c>
      <c r="B30571" s="13">
        <v>2008</v>
      </c>
      <c r="C30571" s="13">
        <v>631475</v>
      </c>
      <c r="D30571" s="13">
        <v>2.605</v>
      </c>
    </row>
    <row r="30572" spans="1:4" ht="15.75" hidden="1" customHeight="1">
      <c r="A30572" s="13" t="s">
        <v>437</v>
      </c>
      <c r="B30572" s="13">
        <v>2009</v>
      </c>
      <c r="C30572" s="13">
        <v>631187</v>
      </c>
      <c r="D30572" s="13">
        <v>1.6819999999999999</v>
      </c>
    </row>
    <row r="30573" spans="1:4" ht="15.75" hidden="1" customHeight="1">
      <c r="A30573" s="13" t="s">
        <v>437</v>
      </c>
      <c r="B30573" s="13">
        <v>2010</v>
      </c>
      <c r="C30573" s="13">
        <v>631048</v>
      </c>
      <c r="D30573" s="13">
        <v>2.4220000000000002</v>
      </c>
    </row>
    <row r="30574" spans="1:4" ht="15.75" hidden="1" customHeight="1">
      <c r="A30574" s="13" t="s">
        <v>437</v>
      </c>
      <c r="B30574" s="13">
        <v>2011</v>
      </c>
      <c r="C30574" s="13">
        <v>631801</v>
      </c>
      <c r="D30574" s="13">
        <v>2.407</v>
      </c>
    </row>
    <row r="30575" spans="1:4" ht="15.75" hidden="1" customHeight="1">
      <c r="A30575" s="13" t="s">
        <v>437</v>
      </c>
      <c r="B30575" s="13">
        <v>2012</v>
      </c>
      <c r="C30575" s="13">
        <v>633053</v>
      </c>
      <c r="D30575" s="13">
        <v>2.2130000000000001</v>
      </c>
    </row>
    <row r="30576" spans="1:4" ht="15.75" hidden="1" customHeight="1">
      <c r="A30576" s="13" t="s">
        <v>437</v>
      </c>
      <c r="B30576" s="13">
        <v>2013</v>
      </c>
      <c r="C30576" s="13">
        <v>633951</v>
      </c>
      <c r="D30576" s="13">
        <v>2.1509999999999998</v>
      </c>
    </row>
    <row r="30577" spans="1:4" ht="15.75" hidden="1" customHeight="1">
      <c r="A30577" s="13" t="s">
        <v>437</v>
      </c>
      <c r="B30577" s="13">
        <v>2014</v>
      </c>
      <c r="C30577" s="13">
        <v>634301</v>
      </c>
      <c r="D30577" s="13">
        <v>2.1070000000000002</v>
      </c>
    </row>
    <row r="30578" spans="1:4" ht="15.75" hidden="1" customHeight="1">
      <c r="A30578" s="13" t="s">
        <v>437</v>
      </c>
      <c r="B30578" s="13">
        <v>2015</v>
      </c>
      <c r="C30578" s="13">
        <v>633969</v>
      </c>
      <c r="D30578" s="13">
        <v>2.2389999999999999</v>
      </c>
    </row>
    <row r="30579" spans="1:4" ht="15.75" hidden="1" customHeight="1">
      <c r="A30579" s="13" t="s">
        <v>437</v>
      </c>
      <c r="B30579" s="13">
        <v>2016</v>
      </c>
      <c r="C30579" s="13">
        <v>633264</v>
      </c>
      <c r="D30579" s="13">
        <v>2.0150000000000001</v>
      </c>
    </row>
    <row r="30580" spans="1:4" ht="15.75" hidden="1" customHeight="1">
      <c r="A30580" s="13" t="s">
        <v>437</v>
      </c>
      <c r="B30580" s="13">
        <v>2017</v>
      </c>
      <c r="C30580" s="13">
        <v>632445</v>
      </c>
      <c r="D30580" s="13">
        <v>2.1030000000000002</v>
      </c>
    </row>
    <row r="30581" spans="1:4" ht="15.75" hidden="1" customHeight="1">
      <c r="A30581" s="13" t="s">
        <v>437</v>
      </c>
      <c r="B30581" s="13">
        <v>2018</v>
      </c>
      <c r="C30581" s="13">
        <v>631459</v>
      </c>
      <c r="D30581" s="13">
        <v>2.4</v>
      </c>
    </row>
    <row r="30582" spans="1:4" ht="15.75" hidden="1" customHeight="1">
      <c r="A30582" s="13" t="s">
        <v>437</v>
      </c>
      <c r="B30582" s="13">
        <v>2019</v>
      </c>
      <c r="C30582" s="13">
        <v>630403</v>
      </c>
      <c r="D30582" s="13">
        <v>2.4769999999999999</v>
      </c>
    </row>
    <row r="30583" spans="1:4" ht="15.75" hidden="1" customHeight="1">
      <c r="A30583" s="13" t="s">
        <v>437</v>
      </c>
      <c r="B30583" s="13">
        <v>2020</v>
      </c>
      <c r="C30583" s="13">
        <v>629058</v>
      </c>
      <c r="D30583" s="13">
        <v>2.4510000000000001</v>
      </c>
    </row>
    <row r="30584" spans="1:4" ht="15.75" hidden="1" customHeight="1">
      <c r="A30584" s="13" t="s">
        <v>437</v>
      </c>
      <c r="B30584" s="13">
        <v>2021</v>
      </c>
      <c r="C30584" s="13">
        <v>627856</v>
      </c>
      <c r="D30584" s="13">
        <v>1.7509999999999999</v>
      </c>
    </row>
    <row r="30585" spans="1:4" ht="15.75" hidden="1" customHeight="1">
      <c r="A30585" s="13" t="s">
        <v>438</v>
      </c>
      <c r="B30585" s="13">
        <v>1850</v>
      </c>
      <c r="C30585" s="13">
        <v>10956</v>
      </c>
    </row>
    <row r="30586" spans="1:4" ht="15.75" hidden="1" customHeight="1">
      <c r="A30586" s="13" t="s">
        <v>438</v>
      </c>
      <c r="B30586" s="13">
        <v>1851</v>
      </c>
    </row>
    <row r="30587" spans="1:4" ht="15.75" hidden="1" customHeight="1">
      <c r="A30587" s="13" t="s">
        <v>438</v>
      </c>
      <c r="B30587" s="13">
        <v>1852</v>
      </c>
    </row>
    <row r="30588" spans="1:4" ht="15.75" hidden="1" customHeight="1">
      <c r="A30588" s="13" t="s">
        <v>438</v>
      </c>
      <c r="B30588" s="13">
        <v>1853</v>
      </c>
    </row>
    <row r="30589" spans="1:4" ht="15.75" hidden="1" customHeight="1">
      <c r="A30589" s="13" t="s">
        <v>438</v>
      </c>
      <c r="B30589" s="13">
        <v>1854</v>
      </c>
    </row>
    <row r="30590" spans="1:4" ht="15.75" hidden="1" customHeight="1">
      <c r="A30590" s="13" t="s">
        <v>438</v>
      </c>
      <c r="B30590" s="13">
        <v>1855</v>
      </c>
    </row>
    <row r="30591" spans="1:4" ht="15.75" hidden="1" customHeight="1">
      <c r="A30591" s="13" t="s">
        <v>438</v>
      </c>
      <c r="B30591" s="13">
        <v>1856</v>
      </c>
    </row>
    <row r="30592" spans="1:4" ht="15.75" hidden="1" customHeight="1">
      <c r="A30592" s="13" t="s">
        <v>438</v>
      </c>
      <c r="B30592" s="13">
        <v>1857</v>
      </c>
    </row>
    <row r="30593" spans="1:3" ht="15.75" hidden="1" customHeight="1">
      <c r="A30593" s="13" t="s">
        <v>438</v>
      </c>
      <c r="B30593" s="13">
        <v>1858</v>
      </c>
    </row>
    <row r="30594" spans="1:3" ht="15.75" hidden="1" customHeight="1">
      <c r="A30594" s="13" t="s">
        <v>438</v>
      </c>
      <c r="B30594" s="13">
        <v>1859</v>
      </c>
    </row>
    <row r="30595" spans="1:3" ht="15.75" hidden="1" customHeight="1">
      <c r="A30595" s="13" t="s">
        <v>438</v>
      </c>
      <c r="B30595" s="13">
        <v>1860</v>
      </c>
      <c r="C30595" s="13">
        <v>11321</v>
      </c>
    </row>
    <row r="30596" spans="1:3" ht="15.75" hidden="1" customHeight="1">
      <c r="A30596" s="13" t="s">
        <v>438</v>
      </c>
      <c r="B30596" s="13">
        <v>1861</v>
      </c>
    </row>
    <row r="30597" spans="1:3" ht="15.75" hidden="1" customHeight="1">
      <c r="A30597" s="13" t="s">
        <v>438</v>
      </c>
      <c r="B30597" s="13">
        <v>1862</v>
      </c>
    </row>
    <row r="30598" spans="1:3" ht="15.75" hidden="1" customHeight="1">
      <c r="A30598" s="13" t="s">
        <v>438</v>
      </c>
      <c r="B30598" s="13">
        <v>1863</v>
      </c>
    </row>
    <row r="30599" spans="1:3" ht="15.75" hidden="1" customHeight="1">
      <c r="A30599" s="13" t="s">
        <v>438</v>
      </c>
      <c r="B30599" s="13">
        <v>1864</v>
      </c>
    </row>
    <row r="30600" spans="1:3" ht="15.75" hidden="1" customHeight="1">
      <c r="A30600" s="13" t="s">
        <v>438</v>
      </c>
      <c r="B30600" s="13">
        <v>1865</v>
      </c>
    </row>
    <row r="30601" spans="1:3" ht="15.75" hidden="1" customHeight="1">
      <c r="A30601" s="13" t="s">
        <v>438</v>
      </c>
      <c r="B30601" s="13">
        <v>1866</v>
      </c>
    </row>
    <row r="30602" spans="1:3" ht="15.75" hidden="1" customHeight="1">
      <c r="A30602" s="13" t="s">
        <v>438</v>
      </c>
      <c r="B30602" s="13">
        <v>1867</v>
      </c>
    </row>
    <row r="30603" spans="1:3" ht="15.75" hidden="1" customHeight="1">
      <c r="A30603" s="13" t="s">
        <v>438</v>
      </c>
      <c r="B30603" s="13">
        <v>1868</v>
      </c>
    </row>
    <row r="30604" spans="1:3" ht="15.75" hidden="1" customHeight="1">
      <c r="A30604" s="13" t="s">
        <v>438</v>
      </c>
      <c r="B30604" s="13">
        <v>1869</v>
      </c>
    </row>
    <row r="30605" spans="1:3" ht="15.75" hidden="1" customHeight="1">
      <c r="A30605" s="13" t="s">
        <v>438</v>
      </c>
      <c r="B30605" s="13">
        <v>1870</v>
      </c>
      <c r="C30605" s="13">
        <v>11712</v>
      </c>
    </row>
    <row r="30606" spans="1:3" ht="15.75" hidden="1" customHeight="1">
      <c r="A30606" s="13" t="s">
        <v>438</v>
      </c>
      <c r="B30606" s="13">
        <v>1871</v>
      </c>
    </row>
    <row r="30607" spans="1:3" ht="15.75" hidden="1" customHeight="1">
      <c r="A30607" s="13" t="s">
        <v>438</v>
      </c>
      <c r="B30607" s="13">
        <v>1872</v>
      </c>
    </row>
    <row r="30608" spans="1:3" ht="15.75" hidden="1" customHeight="1">
      <c r="A30608" s="13" t="s">
        <v>438</v>
      </c>
      <c r="B30608" s="13">
        <v>1873</v>
      </c>
    </row>
    <row r="30609" spans="1:3" ht="15.75" hidden="1" customHeight="1">
      <c r="A30609" s="13" t="s">
        <v>438</v>
      </c>
      <c r="B30609" s="13">
        <v>1874</v>
      </c>
    </row>
    <row r="30610" spans="1:3" ht="15.75" hidden="1" customHeight="1">
      <c r="A30610" s="13" t="s">
        <v>438</v>
      </c>
      <c r="B30610" s="13">
        <v>1875</v>
      </c>
    </row>
    <row r="30611" spans="1:3" ht="15.75" hidden="1" customHeight="1">
      <c r="A30611" s="13" t="s">
        <v>438</v>
      </c>
      <c r="B30611" s="13">
        <v>1876</v>
      </c>
    </row>
    <row r="30612" spans="1:3" ht="15.75" hidden="1" customHeight="1">
      <c r="A30612" s="13" t="s">
        <v>438</v>
      </c>
      <c r="B30612" s="13">
        <v>1877</v>
      </c>
    </row>
    <row r="30613" spans="1:3" ht="15.75" hidden="1" customHeight="1">
      <c r="A30613" s="13" t="s">
        <v>438</v>
      </c>
      <c r="B30613" s="13">
        <v>1878</v>
      </c>
    </row>
    <row r="30614" spans="1:3" ht="15.75" hidden="1" customHeight="1">
      <c r="A30614" s="13" t="s">
        <v>438</v>
      </c>
      <c r="B30614" s="13">
        <v>1879</v>
      </c>
    </row>
    <row r="30615" spans="1:3" ht="15.75" hidden="1" customHeight="1">
      <c r="A30615" s="13" t="s">
        <v>438</v>
      </c>
      <c r="B30615" s="13">
        <v>1880</v>
      </c>
      <c r="C30615" s="13">
        <v>12116</v>
      </c>
    </row>
    <row r="30616" spans="1:3" ht="15.75" hidden="1" customHeight="1">
      <c r="A30616" s="13" t="s">
        <v>438</v>
      </c>
      <c r="B30616" s="13">
        <v>1881</v>
      </c>
    </row>
    <row r="30617" spans="1:3" ht="15.75" hidden="1" customHeight="1">
      <c r="A30617" s="13" t="s">
        <v>438</v>
      </c>
      <c r="B30617" s="13">
        <v>1882</v>
      </c>
    </row>
    <row r="30618" spans="1:3" ht="15.75" hidden="1" customHeight="1">
      <c r="A30618" s="13" t="s">
        <v>438</v>
      </c>
      <c r="B30618" s="13">
        <v>1883</v>
      </c>
    </row>
    <row r="30619" spans="1:3" ht="15.75" hidden="1" customHeight="1">
      <c r="A30619" s="13" t="s">
        <v>438</v>
      </c>
      <c r="B30619" s="13">
        <v>1884</v>
      </c>
    </row>
    <row r="30620" spans="1:3" ht="15.75" hidden="1" customHeight="1">
      <c r="A30620" s="13" t="s">
        <v>438</v>
      </c>
      <c r="B30620" s="13">
        <v>1885</v>
      </c>
    </row>
    <row r="30621" spans="1:3" ht="15.75" hidden="1" customHeight="1">
      <c r="A30621" s="13" t="s">
        <v>438</v>
      </c>
      <c r="B30621" s="13">
        <v>1886</v>
      </c>
    </row>
    <row r="30622" spans="1:3" ht="15.75" hidden="1" customHeight="1">
      <c r="A30622" s="13" t="s">
        <v>438</v>
      </c>
      <c r="B30622" s="13">
        <v>1887</v>
      </c>
    </row>
    <row r="30623" spans="1:3" ht="15.75" hidden="1" customHeight="1">
      <c r="A30623" s="13" t="s">
        <v>438</v>
      </c>
      <c r="B30623" s="13">
        <v>1888</v>
      </c>
    </row>
    <row r="30624" spans="1:3" ht="15.75" hidden="1" customHeight="1">
      <c r="A30624" s="13" t="s">
        <v>438</v>
      </c>
      <c r="B30624" s="13">
        <v>1889</v>
      </c>
    </row>
    <row r="30625" spans="1:3" ht="15.75" hidden="1" customHeight="1">
      <c r="A30625" s="13" t="s">
        <v>438</v>
      </c>
      <c r="B30625" s="13">
        <v>1890</v>
      </c>
      <c r="C30625" s="13">
        <v>12533</v>
      </c>
    </row>
    <row r="30626" spans="1:3" ht="15.75" hidden="1" customHeight="1">
      <c r="A30626" s="13" t="s">
        <v>438</v>
      </c>
      <c r="B30626" s="13">
        <v>1891</v>
      </c>
    </row>
    <row r="30627" spans="1:3" ht="15.75" hidden="1" customHeight="1">
      <c r="A30627" s="13" t="s">
        <v>438</v>
      </c>
      <c r="B30627" s="13">
        <v>1892</v>
      </c>
    </row>
    <row r="30628" spans="1:3" ht="15.75" hidden="1" customHeight="1">
      <c r="A30628" s="13" t="s">
        <v>438</v>
      </c>
      <c r="B30628" s="13">
        <v>1893</v>
      </c>
    </row>
    <row r="30629" spans="1:3" ht="15.75" hidden="1" customHeight="1">
      <c r="A30629" s="13" t="s">
        <v>438</v>
      </c>
      <c r="B30629" s="13">
        <v>1894</v>
      </c>
    </row>
    <row r="30630" spans="1:3" ht="15.75" hidden="1" customHeight="1">
      <c r="A30630" s="13" t="s">
        <v>438</v>
      </c>
      <c r="B30630" s="13">
        <v>1895</v>
      </c>
    </row>
    <row r="30631" spans="1:3" ht="15.75" hidden="1" customHeight="1">
      <c r="A30631" s="13" t="s">
        <v>438</v>
      </c>
      <c r="B30631" s="13">
        <v>1896</v>
      </c>
    </row>
    <row r="30632" spans="1:3" ht="15.75" hidden="1" customHeight="1">
      <c r="A30632" s="13" t="s">
        <v>438</v>
      </c>
      <c r="B30632" s="13">
        <v>1897</v>
      </c>
    </row>
    <row r="30633" spans="1:3" ht="15.75" hidden="1" customHeight="1">
      <c r="A30633" s="13" t="s">
        <v>438</v>
      </c>
      <c r="B30633" s="13">
        <v>1898</v>
      </c>
    </row>
    <row r="30634" spans="1:3" ht="15.75" hidden="1" customHeight="1">
      <c r="A30634" s="13" t="s">
        <v>438</v>
      </c>
      <c r="B30634" s="13">
        <v>1899</v>
      </c>
    </row>
    <row r="30635" spans="1:3" ht="15.75" hidden="1" customHeight="1">
      <c r="A30635" s="13" t="s">
        <v>438</v>
      </c>
      <c r="B30635" s="13">
        <v>1900</v>
      </c>
      <c r="C30635" s="13">
        <v>12966</v>
      </c>
    </row>
    <row r="30636" spans="1:3" ht="15.75" hidden="1" customHeight="1">
      <c r="A30636" s="13" t="s">
        <v>438</v>
      </c>
      <c r="B30636" s="13">
        <v>1901</v>
      </c>
    </row>
    <row r="30637" spans="1:3" ht="15.75" hidden="1" customHeight="1">
      <c r="A30637" s="13" t="s">
        <v>438</v>
      </c>
      <c r="B30637" s="13">
        <v>1902</v>
      </c>
    </row>
    <row r="30638" spans="1:3" ht="15.75" hidden="1" customHeight="1">
      <c r="A30638" s="13" t="s">
        <v>438</v>
      </c>
      <c r="B30638" s="13">
        <v>1903</v>
      </c>
    </row>
    <row r="30639" spans="1:3" ht="15.75" hidden="1" customHeight="1">
      <c r="A30639" s="13" t="s">
        <v>438</v>
      </c>
      <c r="B30639" s="13">
        <v>1904</v>
      </c>
    </row>
    <row r="30640" spans="1:3" ht="15.75" hidden="1" customHeight="1">
      <c r="A30640" s="13" t="s">
        <v>438</v>
      </c>
      <c r="B30640" s="13">
        <v>1905</v>
      </c>
    </row>
    <row r="30641" spans="1:3" ht="15.75" hidden="1" customHeight="1">
      <c r="A30641" s="13" t="s">
        <v>438</v>
      </c>
      <c r="B30641" s="13">
        <v>1906</v>
      </c>
    </row>
    <row r="30642" spans="1:3" ht="15.75" hidden="1" customHeight="1">
      <c r="A30642" s="13" t="s">
        <v>438</v>
      </c>
      <c r="B30642" s="13">
        <v>1907</v>
      </c>
    </row>
    <row r="30643" spans="1:3" ht="15.75" hidden="1" customHeight="1">
      <c r="A30643" s="13" t="s">
        <v>438</v>
      </c>
      <c r="B30643" s="13">
        <v>1908</v>
      </c>
    </row>
    <row r="30644" spans="1:3" ht="15.75" hidden="1" customHeight="1">
      <c r="A30644" s="13" t="s">
        <v>438</v>
      </c>
      <c r="B30644" s="13">
        <v>1909</v>
      </c>
    </row>
    <row r="30645" spans="1:3" ht="15.75" hidden="1" customHeight="1">
      <c r="A30645" s="13" t="s">
        <v>438</v>
      </c>
      <c r="B30645" s="13">
        <v>1910</v>
      </c>
      <c r="C30645" s="13">
        <v>13413</v>
      </c>
    </row>
    <row r="30646" spans="1:3" ht="15.75" hidden="1" customHeight="1">
      <c r="A30646" s="13" t="s">
        <v>438</v>
      </c>
      <c r="B30646" s="13">
        <v>1911</v>
      </c>
    </row>
    <row r="30647" spans="1:3" ht="15.75" hidden="1" customHeight="1">
      <c r="A30647" s="13" t="s">
        <v>438</v>
      </c>
      <c r="B30647" s="13">
        <v>1912</v>
      </c>
    </row>
    <row r="30648" spans="1:3" ht="15.75" hidden="1" customHeight="1">
      <c r="A30648" s="13" t="s">
        <v>438</v>
      </c>
      <c r="B30648" s="13">
        <v>1913</v>
      </c>
    </row>
    <row r="30649" spans="1:3" ht="15.75" hidden="1" customHeight="1">
      <c r="A30649" s="13" t="s">
        <v>438</v>
      </c>
      <c r="B30649" s="13">
        <v>1914</v>
      </c>
    </row>
    <row r="30650" spans="1:3" ht="15.75" hidden="1" customHeight="1">
      <c r="A30650" s="13" t="s">
        <v>438</v>
      </c>
      <c r="B30650" s="13">
        <v>1915</v>
      </c>
    </row>
    <row r="30651" spans="1:3" ht="15.75" hidden="1" customHeight="1">
      <c r="A30651" s="13" t="s">
        <v>438</v>
      </c>
      <c r="B30651" s="13">
        <v>1916</v>
      </c>
    </row>
    <row r="30652" spans="1:3" ht="15.75" hidden="1" customHeight="1">
      <c r="A30652" s="13" t="s">
        <v>438</v>
      </c>
      <c r="B30652" s="13">
        <v>1917</v>
      </c>
    </row>
    <row r="30653" spans="1:3" ht="15.75" hidden="1" customHeight="1">
      <c r="A30653" s="13" t="s">
        <v>438</v>
      </c>
      <c r="B30653" s="13">
        <v>1918</v>
      </c>
    </row>
    <row r="30654" spans="1:3" ht="15.75" hidden="1" customHeight="1">
      <c r="A30654" s="13" t="s">
        <v>438</v>
      </c>
      <c r="B30654" s="13">
        <v>1919</v>
      </c>
    </row>
    <row r="30655" spans="1:3" ht="15.75" hidden="1" customHeight="1">
      <c r="A30655" s="13" t="s">
        <v>438</v>
      </c>
      <c r="B30655" s="13">
        <v>1920</v>
      </c>
      <c r="C30655" s="13">
        <v>13440</v>
      </c>
    </row>
    <row r="30656" spans="1:3" ht="15.75" hidden="1" customHeight="1">
      <c r="A30656" s="13" t="s">
        <v>438</v>
      </c>
      <c r="B30656" s="13">
        <v>1921</v>
      </c>
    </row>
    <row r="30657" spans="1:3" ht="15.75" hidden="1" customHeight="1">
      <c r="A30657" s="13" t="s">
        <v>438</v>
      </c>
      <c r="B30657" s="13">
        <v>1922</v>
      </c>
    </row>
    <row r="30658" spans="1:3" ht="15.75" hidden="1" customHeight="1">
      <c r="A30658" s="13" t="s">
        <v>438</v>
      </c>
      <c r="B30658" s="13">
        <v>1923</v>
      </c>
    </row>
    <row r="30659" spans="1:3" ht="15.75" hidden="1" customHeight="1">
      <c r="A30659" s="13" t="s">
        <v>438</v>
      </c>
      <c r="B30659" s="13">
        <v>1924</v>
      </c>
    </row>
    <row r="30660" spans="1:3" ht="15.75" hidden="1" customHeight="1">
      <c r="A30660" s="13" t="s">
        <v>438</v>
      </c>
      <c r="B30660" s="13">
        <v>1925</v>
      </c>
    </row>
    <row r="30661" spans="1:3" ht="15.75" hidden="1" customHeight="1">
      <c r="A30661" s="13" t="s">
        <v>438</v>
      </c>
      <c r="B30661" s="13">
        <v>1926</v>
      </c>
    </row>
    <row r="30662" spans="1:3" ht="15.75" hidden="1" customHeight="1">
      <c r="A30662" s="13" t="s">
        <v>438</v>
      </c>
      <c r="B30662" s="13">
        <v>1927</v>
      </c>
    </row>
    <row r="30663" spans="1:3" ht="15.75" hidden="1" customHeight="1">
      <c r="A30663" s="13" t="s">
        <v>438</v>
      </c>
      <c r="B30663" s="13">
        <v>1928</v>
      </c>
    </row>
    <row r="30664" spans="1:3" ht="15.75" hidden="1" customHeight="1">
      <c r="A30664" s="13" t="s">
        <v>438</v>
      </c>
      <c r="B30664" s="13">
        <v>1929</v>
      </c>
    </row>
    <row r="30665" spans="1:3" ht="15.75" hidden="1" customHeight="1">
      <c r="A30665" s="13" t="s">
        <v>438</v>
      </c>
      <c r="B30665" s="13">
        <v>1930</v>
      </c>
      <c r="C30665" s="13">
        <v>13466</v>
      </c>
    </row>
    <row r="30666" spans="1:3" ht="15.75" hidden="1" customHeight="1">
      <c r="A30666" s="13" t="s">
        <v>438</v>
      </c>
      <c r="B30666" s="13">
        <v>1931</v>
      </c>
    </row>
    <row r="30667" spans="1:3" ht="15.75" hidden="1" customHeight="1">
      <c r="A30667" s="13" t="s">
        <v>438</v>
      </c>
      <c r="B30667" s="13">
        <v>1932</v>
      </c>
    </row>
    <row r="30668" spans="1:3" ht="15.75" hidden="1" customHeight="1">
      <c r="A30668" s="13" t="s">
        <v>438</v>
      </c>
      <c r="B30668" s="13">
        <v>1933</v>
      </c>
    </row>
    <row r="30669" spans="1:3" ht="15.75" hidden="1" customHeight="1">
      <c r="A30669" s="13" t="s">
        <v>438</v>
      </c>
      <c r="B30669" s="13">
        <v>1934</v>
      </c>
    </row>
    <row r="30670" spans="1:3" ht="15.75" hidden="1" customHeight="1">
      <c r="A30670" s="13" t="s">
        <v>438</v>
      </c>
      <c r="B30670" s="13">
        <v>1935</v>
      </c>
    </row>
    <row r="30671" spans="1:3" ht="15.75" hidden="1" customHeight="1">
      <c r="A30671" s="13" t="s">
        <v>438</v>
      </c>
      <c r="B30671" s="13">
        <v>1936</v>
      </c>
    </row>
    <row r="30672" spans="1:3" ht="15.75" hidden="1" customHeight="1">
      <c r="A30672" s="13" t="s">
        <v>438</v>
      </c>
      <c r="B30672" s="13">
        <v>1937</v>
      </c>
    </row>
    <row r="30673" spans="1:3" ht="15.75" hidden="1" customHeight="1">
      <c r="A30673" s="13" t="s">
        <v>438</v>
      </c>
      <c r="B30673" s="13">
        <v>1938</v>
      </c>
    </row>
    <row r="30674" spans="1:3" ht="15.75" hidden="1" customHeight="1">
      <c r="A30674" s="13" t="s">
        <v>438</v>
      </c>
      <c r="B30674" s="13">
        <v>1939</v>
      </c>
    </row>
    <row r="30675" spans="1:3" ht="15.75" hidden="1" customHeight="1">
      <c r="A30675" s="13" t="s">
        <v>438</v>
      </c>
      <c r="B30675" s="13">
        <v>1940</v>
      </c>
      <c r="C30675" s="13">
        <v>13493</v>
      </c>
    </row>
    <row r="30676" spans="1:3" ht="15.75" hidden="1" customHeight="1">
      <c r="A30676" s="13" t="s">
        <v>438</v>
      </c>
      <c r="B30676" s="13">
        <v>1941</v>
      </c>
    </row>
    <row r="30677" spans="1:3" ht="15.75" hidden="1" customHeight="1">
      <c r="A30677" s="13" t="s">
        <v>438</v>
      </c>
      <c r="B30677" s="13">
        <v>1942</v>
      </c>
    </row>
    <row r="30678" spans="1:3" ht="15.75" hidden="1" customHeight="1">
      <c r="A30678" s="13" t="s">
        <v>438</v>
      </c>
      <c r="B30678" s="13">
        <v>1943</v>
      </c>
    </row>
    <row r="30679" spans="1:3" ht="15.75" hidden="1" customHeight="1">
      <c r="A30679" s="13" t="s">
        <v>438</v>
      </c>
      <c r="B30679" s="13">
        <v>1944</v>
      </c>
    </row>
    <row r="30680" spans="1:3" ht="15.75" hidden="1" customHeight="1">
      <c r="A30680" s="13" t="s">
        <v>438</v>
      </c>
      <c r="B30680" s="13">
        <v>1945</v>
      </c>
    </row>
    <row r="30681" spans="1:3" ht="15.75" hidden="1" customHeight="1">
      <c r="A30681" s="13" t="s">
        <v>438</v>
      </c>
      <c r="B30681" s="13">
        <v>1946</v>
      </c>
    </row>
    <row r="30682" spans="1:3" ht="15.75" hidden="1" customHeight="1">
      <c r="A30682" s="13" t="s">
        <v>438</v>
      </c>
      <c r="B30682" s="13">
        <v>1947</v>
      </c>
    </row>
    <row r="30683" spans="1:3" ht="15.75" hidden="1" customHeight="1">
      <c r="A30683" s="13" t="s">
        <v>438</v>
      </c>
      <c r="B30683" s="13">
        <v>1948</v>
      </c>
    </row>
    <row r="30684" spans="1:3" ht="15.75" hidden="1" customHeight="1">
      <c r="A30684" s="13" t="s">
        <v>438</v>
      </c>
      <c r="B30684" s="13">
        <v>1949</v>
      </c>
    </row>
    <row r="30685" spans="1:3" ht="15.75" hidden="1" customHeight="1">
      <c r="A30685" s="13" t="s">
        <v>438</v>
      </c>
      <c r="B30685" s="13">
        <v>1950</v>
      </c>
      <c r="C30685" s="13">
        <v>13011</v>
      </c>
    </row>
    <row r="30686" spans="1:3" ht="15.75" hidden="1" customHeight="1">
      <c r="A30686" s="13" t="s">
        <v>438</v>
      </c>
      <c r="B30686" s="13">
        <v>1951</v>
      </c>
      <c r="C30686" s="13">
        <v>12997</v>
      </c>
    </row>
    <row r="30687" spans="1:3" ht="15.75" hidden="1" customHeight="1">
      <c r="A30687" s="13" t="s">
        <v>438</v>
      </c>
      <c r="B30687" s="13">
        <v>1952</v>
      </c>
      <c r="C30687" s="13">
        <v>12960</v>
      </c>
    </row>
    <row r="30688" spans="1:3" ht="15.75" hidden="1" customHeight="1">
      <c r="A30688" s="13" t="s">
        <v>438</v>
      </c>
      <c r="B30688" s="13">
        <v>1953</v>
      </c>
      <c r="C30688" s="13">
        <v>13074</v>
      </c>
    </row>
    <row r="30689" spans="1:4" ht="15.75" hidden="1" customHeight="1">
      <c r="A30689" s="13" t="s">
        <v>438</v>
      </c>
      <c r="B30689" s="13">
        <v>1954</v>
      </c>
      <c r="C30689" s="13">
        <v>13382</v>
      </c>
    </row>
    <row r="30690" spans="1:4" ht="15.75" hidden="1" customHeight="1">
      <c r="A30690" s="13" t="s">
        <v>438</v>
      </c>
      <c r="B30690" s="13">
        <v>1955</v>
      </c>
      <c r="C30690" s="13">
        <v>13452</v>
      </c>
    </row>
    <row r="30691" spans="1:4" ht="15.75" hidden="1" customHeight="1">
      <c r="A30691" s="13" t="s">
        <v>438</v>
      </c>
      <c r="B30691" s="13">
        <v>1956</v>
      </c>
      <c r="C30691" s="13">
        <v>13231</v>
      </c>
    </row>
    <row r="30692" spans="1:4" ht="15.75" hidden="1" customHeight="1">
      <c r="A30692" s="13" t="s">
        <v>438</v>
      </c>
      <c r="B30692" s="13">
        <v>1957</v>
      </c>
      <c r="C30692" s="13">
        <v>12961</v>
      </c>
    </row>
    <row r="30693" spans="1:4" ht="15.75" hidden="1" customHeight="1">
      <c r="A30693" s="13" t="s">
        <v>438</v>
      </c>
      <c r="B30693" s="13">
        <v>1958</v>
      </c>
      <c r="C30693" s="13">
        <v>12655</v>
      </c>
    </row>
    <row r="30694" spans="1:4" ht="15.75" hidden="1" customHeight="1">
      <c r="A30694" s="13" t="s">
        <v>438</v>
      </c>
      <c r="B30694" s="13">
        <v>1959</v>
      </c>
      <c r="C30694" s="13">
        <v>12345</v>
      </c>
    </row>
    <row r="30695" spans="1:4" ht="15.75" hidden="1" customHeight="1">
      <c r="A30695" s="13" t="s">
        <v>438</v>
      </c>
      <c r="B30695" s="13">
        <v>1960</v>
      </c>
      <c r="C30695" s="13">
        <v>12128</v>
      </c>
    </row>
    <row r="30696" spans="1:4" ht="15.75" hidden="1" customHeight="1">
      <c r="A30696" s="13" t="s">
        <v>438</v>
      </c>
      <c r="B30696" s="13">
        <v>1961</v>
      </c>
      <c r="C30696" s="13">
        <v>12018</v>
      </c>
    </row>
    <row r="30697" spans="1:4" ht="15.75" hidden="1" customHeight="1">
      <c r="A30697" s="13" t="s">
        <v>438</v>
      </c>
      <c r="B30697" s="13">
        <v>1962</v>
      </c>
      <c r="C30697" s="13">
        <v>11949</v>
      </c>
      <c r="D30697" s="13">
        <v>4.0000000000000001E-3</v>
      </c>
    </row>
    <row r="30698" spans="1:4" ht="15.75" hidden="1" customHeight="1">
      <c r="A30698" s="13" t="s">
        <v>438</v>
      </c>
      <c r="B30698" s="13">
        <v>1963</v>
      </c>
      <c r="C30698" s="13">
        <v>11889</v>
      </c>
      <c r="D30698" s="13">
        <v>4.0000000000000001E-3</v>
      </c>
    </row>
    <row r="30699" spans="1:4" ht="15.75" hidden="1" customHeight="1">
      <c r="A30699" s="13" t="s">
        <v>438</v>
      </c>
      <c r="B30699" s="13">
        <v>1964</v>
      </c>
      <c r="C30699" s="13">
        <v>11819</v>
      </c>
      <c r="D30699" s="13">
        <v>7.0000000000000001E-3</v>
      </c>
    </row>
    <row r="30700" spans="1:4" ht="15.75" hidden="1" customHeight="1">
      <c r="A30700" s="13" t="s">
        <v>438</v>
      </c>
      <c r="B30700" s="13">
        <v>1965</v>
      </c>
      <c r="C30700" s="13">
        <v>11749</v>
      </c>
      <c r="D30700" s="13">
        <v>4.0000000000000001E-3</v>
      </c>
    </row>
    <row r="30701" spans="1:4" ht="15.75" hidden="1" customHeight="1">
      <c r="A30701" s="13" t="s">
        <v>438</v>
      </c>
      <c r="B30701" s="13">
        <v>1966</v>
      </c>
      <c r="C30701" s="13">
        <v>11677</v>
      </c>
      <c r="D30701" s="13">
        <v>7.0000000000000001E-3</v>
      </c>
    </row>
    <row r="30702" spans="1:4" ht="15.75" hidden="1" customHeight="1">
      <c r="A30702" s="13" t="s">
        <v>438</v>
      </c>
      <c r="B30702" s="13">
        <v>1967</v>
      </c>
      <c r="C30702" s="13">
        <v>11612</v>
      </c>
      <c r="D30702" s="13">
        <v>7.0000000000000001E-3</v>
      </c>
    </row>
    <row r="30703" spans="1:4" ht="15.75" hidden="1" customHeight="1">
      <c r="A30703" s="13" t="s">
        <v>438</v>
      </c>
      <c r="B30703" s="13">
        <v>1968</v>
      </c>
      <c r="C30703" s="13">
        <v>11545</v>
      </c>
      <c r="D30703" s="13">
        <v>7.0000000000000001E-3</v>
      </c>
    </row>
    <row r="30704" spans="1:4" ht="15.75" hidden="1" customHeight="1">
      <c r="A30704" s="13" t="s">
        <v>438</v>
      </c>
      <c r="B30704" s="13">
        <v>1969</v>
      </c>
      <c r="C30704" s="13">
        <v>11472</v>
      </c>
      <c r="D30704" s="13">
        <v>7.0000000000000001E-3</v>
      </c>
    </row>
    <row r="30705" spans="1:4" ht="15.75" hidden="1" customHeight="1">
      <c r="A30705" s="13" t="s">
        <v>438</v>
      </c>
      <c r="B30705" s="13">
        <v>1970</v>
      </c>
      <c r="C30705" s="13">
        <v>11423</v>
      </c>
      <c r="D30705" s="13">
        <v>1.4999999999999999E-2</v>
      </c>
    </row>
    <row r="30706" spans="1:4" ht="15.75" hidden="1" customHeight="1">
      <c r="A30706" s="13" t="s">
        <v>438</v>
      </c>
      <c r="B30706" s="13">
        <v>1971</v>
      </c>
      <c r="C30706" s="13">
        <v>11431</v>
      </c>
      <c r="D30706" s="13">
        <v>1.4999999999999999E-2</v>
      </c>
    </row>
    <row r="30707" spans="1:4" ht="15.75" hidden="1" customHeight="1">
      <c r="A30707" s="13" t="s">
        <v>438</v>
      </c>
      <c r="B30707" s="13">
        <v>1972</v>
      </c>
      <c r="C30707" s="13">
        <v>11464</v>
      </c>
      <c r="D30707" s="13">
        <v>1.4999999999999999E-2</v>
      </c>
    </row>
    <row r="30708" spans="1:4" ht="15.75" hidden="1" customHeight="1">
      <c r="A30708" s="13" t="s">
        <v>438</v>
      </c>
      <c r="B30708" s="13">
        <v>1973</v>
      </c>
      <c r="C30708" s="13">
        <v>11496</v>
      </c>
      <c r="D30708" s="13">
        <v>1.4999999999999999E-2</v>
      </c>
    </row>
    <row r="30709" spans="1:4" ht="15.75" hidden="1" customHeight="1">
      <c r="A30709" s="13" t="s">
        <v>438</v>
      </c>
      <c r="B30709" s="13">
        <v>1974</v>
      </c>
      <c r="C30709" s="13">
        <v>11532</v>
      </c>
      <c r="D30709" s="13">
        <v>1.4999999999999999E-2</v>
      </c>
    </row>
    <row r="30710" spans="1:4" ht="15.75" hidden="1" customHeight="1">
      <c r="A30710" s="13" t="s">
        <v>438</v>
      </c>
      <c r="B30710" s="13">
        <v>1975</v>
      </c>
      <c r="C30710" s="13">
        <v>11553</v>
      </c>
      <c r="D30710" s="13">
        <v>1.0999999999999999E-2</v>
      </c>
    </row>
    <row r="30711" spans="1:4" ht="15.75" hidden="1" customHeight="1">
      <c r="A30711" s="13" t="s">
        <v>438</v>
      </c>
      <c r="B30711" s="13">
        <v>1976</v>
      </c>
      <c r="C30711" s="13">
        <v>11577</v>
      </c>
      <c r="D30711" s="13">
        <v>1.0999999999999999E-2</v>
      </c>
    </row>
    <row r="30712" spans="1:4" ht="15.75" hidden="1" customHeight="1">
      <c r="A30712" s="13" t="s">
        <v>438</v>
      </c>
      <c r="B30712" s="13">
        <v>1977</v>
      </c>
      <c r="C30712" s="13">
        <v>11576</v>
      </c>
      <c r="D30712" s="13">
        <v>2.5999999999999999E-2</v>
      </c>
    </row>
    <row r="30713" spans="1:4" ht="15.75" hidden="1" customHeight="1">
      <c r="A30713" s="13" t="s">
        <v>438</v>
      </c>
      <c r="B30713" s="13">
        <v>1978</v>
      </c>
      <c r="C30713" s="13">
        <v>11567</v>
      </c>
      <c r="D30713" s="13">
        <v>2.5999999999999999E-2</v>
      </c>
    </row>
    <row r="30714" spans="1:4" ht="15.75" hidden="1" customHeight="1">
      <c r="A30714" s="13" t="s">
        <v>438</v>
      </c>
      <c r="B30714" s="13">
        <v>1979</v>
      </c>
      <c r="C30714" s="13">
        <v>11541</v>
      </c>
      <c r="D30714" s="13">
        <v>2.5999999999999999E-2</v>
      </c>
    </row>
    <row r="30715" spans="1:4" ht="15.75" hidden="1" customHeight="1">
      <c r="A30715" s="13" t="s">
        <v>438</v>
      </c>
      <c r="B30715" s="13">
        <v>1980</v>
      </c>
      <c r="C30715" s="13">
        <v>11472</v>
      </c>
      <c r="D30715" s="13">
        <v>1.4999999999999999E-2</v>
      </c>
    </row>
    <row r="30716" spans="1:4" ht="15.75" hidden="1" customHeight="1">
      <c r="A30716" s="13" t="s">
        <v>438</v>
      </c>
      <c r="B30716" s="13">
        <v>1981</v>
      </c>
      <c r="C30716" s="13">
        <v>11392</v>
      </c>
      <c r="D30716" s="13">
        <v>1.7999999999999999E-2</v>
      </c>
    </row>
    <row r="30717" spans="1:4" ht="15.75" hidden="1" customHeight="1">
      <c r="A30717" s="13" t="s">
        <v>438</v>
      </c>
      <c r="B30717" s="13">
        <v>1982</v>
      </c>
      <c r="C30717" s="13">
        <v>11321</v>
      </c>
      <c r="D30717" s="13">
        <v>1.7999999999999999E-2</v>
      </c>
    </row>
    <row r="30718" spans="1:4" ht="15.75" hidden="1" customHeight="1">
      <c r="A30718" s="13" t="s">
        <v>438</v>
      </c>
      <c r="B30718" s="13">
        <v>1983</v>
      </c>
      <c r="C30718" s="13">
        <v>11257</v>
      </c>
      <c r="D30718" s="13">
        <v>2.1999999999999999E-2</v>
      </c>
    </row>
    <row r="30719" spans="1:4" ht="15.75" hidden="1" customHeight="1">
      <c r="A30719" s="13" t="s">
        <v>438</v>
      </c>
      <c r="B30719" s="13">
        <v>1984</v>
      </c>
      <c r="C30719" s="13">
        <v>11192</v>
      </c>
      <c r="D30719" s="13">
        <v>2.1999999999999999E-2</v>
      </c>
    </row>
    <row r="30720" spans="1:4" ht="15.75" hidden="1" customHeight="1">
      <c r="A30720" s="13" t="s">
        <v>438</v>
      </c>
      <c r="B30720" s="13">
        <v>1985</v>
      </c>
      <c r="C30720" s="13">
        <v>11133</v>
      </c>
      <c r="D30720" s="13">
        <v>2.5999999999999999E-2</v>
      </c>
    </row>
    <row r="30721" spans="1:4" ht="15.75" hidden="1" customHeight="1">
      <c r="A30721" s="13" t="s">
        <v>438</v>
      </c>
      <c r="B30721" s="13">
        <v>1986</v>
      </c>
      <c r="C30721" s="13">
        <v>11098</v>
      </c>
      <c r="D30721" s="13">
        <v>2.9000000000000001E-2</v>
      </c>
    </row>
    <row r="30722" spans="1:4" ht="15.75" hidden="1" customHeight="1">
      <c r="A30722" s="13" t="s">
        <v>438</v>
      </c>
      <c r="B30722" s="13">
        <v>1987</v>
      </c>
      <c r="C30722" s="13">
        <v>11045</v>
      </c>
      <c r="D30722" s="13">
        <v>2.9000000000000001E-2</v>
      </c>
    </row>
    <row r="30723" spans="1:4" ht="15.75" hidden="1" customHeight="1">
      <c r="A30723" s="13" t="s">
        <v>438</v>
      </c>
      <c r="B30723" s="13">
        <v>1988</v>
      </c>
      <c r="C30723" s="13">
        <v>10986</v>
      </c>
      <c r="D30723" s="13">
        <v>2.9000000000000001E-2</v>
      </c>
    </row>
    <row r="30724" spans="1:4" ht="15.75" hidden="1" customHeight="1">
      <c r="A30724" s="13" t="s">
        <v>438</v>
      </c>
      <c r="B30724" s="13">
        <v>1989</v>
      </c>
      <c r="C30724" s="13">
        <v>10918</v>
      </c>
      <c r="D30724" s="13">
        <v>2.9000000000000001E-2</v>
      </c>
    </row>
    <row r="30725" spans="1:4" ht="15.75" hidden="1" customHeight="1">
      <c r="A30725" s="13" t="s">
        <v>438</v>
      </c>
      <c r="B30725" s="13">
        <v>1990</v>
      </c>
      <c r="C30725" s="13">
        <v>10828</v>
      </c>
      <c r="D30725" s="13">
        <v>2.9000000000000001E-2</v>
      </c>
    </row>
    <row r="30726" spans="1:4" ht="15.75" hidden="1" customHeight="1">
      <c r="A30726" s="13" t="s">
        <v>438</v>
      </c>
      <c r="B30726" s="13">
        <v>1991</v>
      </c>
      <c r="C30726" s="13">
        <v>10593</v>
      </c>
      <c r="D30726" s="13">
        <v>2.9000000000000001E-2</v>
      </c>
    </row>
    <row r="30727" spans="1:4" ht="15.75" hidden="1" customHeight="1">
      <c r="A30727" s="13" t="s">
        <v>438</v>
      </c>
      <c r="B30727" s="13">
        <v>1992</v>
      </c>
      <c r="C30727" s="13">
        <v>10131</v>
      </c>
      <c r="D30727" s="13">
        <v>2.9000000000000001E-2</v>
      </c>
    </row>
    <row r="30728" spans="1:4" ht="15.75" hidden="1" customHeight="1">
      <c r="A30728" s="13" t="s">
        <v>438</v>
      </c>
      <c r="B30728" s="13">
        <v>1993</v>
      </c>
      <c r="C30728" s="13">
        <v>9571</v>
      </c>
      <c r="D30728" s="13">
        <v>2.9000000000000001E-2</v>
      </c>
    </row>
    <row r="30729" spans="1:4" ht="15.75" hidden="1" customHeight="1">
      <c r="A30729" s="13" t="s">
        <v>438</v>
      </c>
      <c r="B30729" s="13">
        <v>1994</v>
      </c>
      <c r="C30729" s="13">
        <v>8982</v>
      </c>
      <c r="D30729" s="13">
        <v>3.3000000000000002E-2</v>
      </c>
    </row>
    <row r="30730" spans="1:4" ht="15.75" hidden="1" customHeight="1">
      <c r="A30730" s="13" t="s">
        <v>438</v>
      </c>
      <c r="B30730" s="13">
        <v>1995</v>
      </c>
      <c r="C30730" s="13">
        <v>8365</v>
      </c>
      <c r="D30730" s="13">
        <v>3.3000000000000002E-2</v>
      </c>
    </row>
    <row r="30731" spans="1:4" ht="15.75" hidden="1" customHeight="1">
      <c r="A30731" s="13" t="s">
        <v>438</v>
      </c>
      <c r="B30731" s="13">
        <v>1996</v>
      </c>
      <c r="C30731" s="13">
        <v>7737</v>
      </c>
      <c r="D30731" s="13">
        <v>3.6999999999999998E-2</v>
      </c>
    </row>
    <row r="30732" spans="1:4" ht="15.75" hidden="1" customHeight="1">
      <c r="A30732" s="13" t="s">
        <v>438</v>
      </c>
      <c r="B30732" s="13">
        <v>1997</v>
      </c>
      <c r="C30732" s="13">
        <v>7092</v>
      </c>
      <c r="D30732" s="13">
        <v>3.3000000000000002E-2</v>
      </c>
    </row>
    <row r="30733" spans="1:4" ht="15.75" hidden="1" customHeight="1">
      <c r="A30733" s="13" t="s">
        <v>438</v>
      </c>
      <c r="B30733" s="13">
        <v>1998</v>
      </c>
      <c r="C30733" s="13">
        <v>6435</v>
      </c>
      <c r="D30733" s="13">
        <v>2.9000000000000001E-2</v>
      </c>
    </row>
    <row r="30734" spans="1:4" ht="15.75" hidden="1" customHeight="1">
      <c r="A30734" s="13" t="s">
        <v>438</v>
      </c>
      <c r="B30734" s="13">
        <v>1999</v>
      </c>
      <c r="C30734" s="13">
        <v>5790</v>
      </c>
      <c r="D30734" s="13">
        <v>3.6999999999999998E-2</v>
      </c>
    </row>
    <row r="30735" spans="1:4" ht="15.75" hidden="1" customHeight="1">
      <c r="A30735" s="13" t="s">
        <v>438</v>
      </c>
      <c r="B30735" s="13">
        <v>2000</v>
      </c>
      <c r="C30735" s="13">
        <v>5166</v>
      </c>
      <c r="D30735" s="13">
        <v>2.5999999999999999E-2</v>
      </c>
    </row>
    <row r="30736" spans="1:4" ht="15.75" hidden="1" customHeight="1">
      <c r="A30736" s="13" t="s">
        <v>438</v>
      </c>
      <c r="B30736" s="13">
        <v>2001</v>
      </c>
      <c r="C30736" s="13">
        <v>4727</v>
      </c>
      <c r="D30736" s="13">
        <v>2.5999999999999999E-2</v>
      </c>
    </row>
    <row r="30737" spans="1:4" ht="15.75" hidden="1" customHeight="1">
      <c r="A30737" s="13" t="s">
        <v>438</v>
      </c>
      <c r="B30737" s="13">
        <v>2002</v>
      </c>
      <c r="C30737" s="13">
        <v>4627</v>
      </c>
      <c r="D30737" s="13">
        <v>4.8000000000000001E-2</v>
      </c>
    </row>
    <row r="30738" spans="1:4" ht="15.75" hidden="1" customHeight="1">
      <c r="A30738" s="13" t="s">
        <v>438</v>
      </c>
      <c r="B30738" s="13">
        <v>2003</v>
      </c>
      <c r="C30738" s="13">
        <v>4652</v>
      </c>
      <c r="D30738" s="13">
        <v>3.6999999999999998E-2</v>
      </c>
    </row>
    <row r="30739" spans="1:4" ht="15.75" hidden="1" customHeight="1">
      <c r="A30739" s="13" t="s">
        <v>438</v>
      </c>
      <c r="B30739" s="13">
        <v>2004</v>
      </c>
      <c r="C30739" s="13">
        <v>4682</v>
      </c>
      <c r="D30739" s="13">
        <v>4.8000000000000001E-2</v>
      </c>
    </row>
    <row r="30740" spans="1:4" ht="15.75" hidden="1" customHeight="1">
      <c r="A30740" s="13" t="s">
        <v>438</v>
      </c>
      <c r="B30740" s="13">
        <v>2005</v>
      </c>
      <c r="C30740" s="13">
        <v>4717</v>
      </c>
      <c r="D30740" s="13">
        <v>0.04</v>
      </c>
    </row>
    <row r="30741" spans="1:4" ht="15.75" hidden="1" customHeight="1">
      <c r="A30741" s="13" t="s">
        <v>438</v>
      </c>
      <c r="B30741" s="13">
        <v>2006</v>
      </c>
      <c r="C30741" s="13">
        <v>4756</v>
      </c>
      <c r="D30741" s="13">
        <v>0.04</v>
      </c>
    </row>
    <row r="30742" spans="1:4" ht="15.75" hidden="1" customHeight="1">
      <c r="A30742" s="13" t="s">
        <v>438</v>
      </c>
      <c r="B30742" s="13">
        <v>2007</v>
      </c>
      <c r="C30742" s="13">
        <v>4793</v>
      </c>
      <c r="D30742" s="13">
        <v>0.04</v>
      </c>
    </row>
    <row r="30743" spans="1:4" ht="15.75" hidden="1" customHeight="1">
      <c r="A30743" s="13" t="s">
        <v>438</v>
      </c>
      <c r="B30743" s="13">
        <v>2008</v>
      </c>
      <c r="C30743" s="13">
        <v>4836</v>
      </c>
      <c r="D30743" s="13">
        <v>4.8000000000000001E-2</v>
      </c>
    </row>
    <row r="30744" spans="1:4" ht="15.75" hidden="1" customHeight="1">
      <c r="A30744" s="13" t="s">
        <v>438</v>
      </c>
      <c r="B30744" s="13">
        <v>2009</v>
      </c>
      <c r="C30744" s="13">
        <v>4896</v>
      </c>
      <c r="D30744" s="13">
        <v>4.3999999999999997E-2</v>
      </c>
    </row>
    <row r="30745" spans="1:4" ht="15.75" hidden="1" customHeight="1">
      <c r="A30745" s="13" t="s">
        <v>438</v>
      </c>
      <c r="B30745" s="13">
        <v>2010</v>
      </c>
      <c r="C30745" s="13">
        <v>4960</v>
      </c>
      <c r="D30745" s="13">
        <v>5.8999999999999997E-2</v>
      </c>
    </row>
    <row r="30746" spans="1:4" ht="15.75" hidden="1" customHeight="1">
      <c r="A30746" s="13" t="s">
        <v>438</v>
      </c>
      <c r="B30746" s="13">
        <v>2011</v>
      </c>
      <c r="C30746" s="13">
        <v>4989</v>
      </c>
      <c r="D30746" s="13">
        <v>3.6999999999999998E-2</v>
      </c>
    </row>
    <row r="30747" spans="1:4" ht="15.75" hidden="1" customHeight="1">
      <c r="A30747" s="13" t="s">
        <v>438</v>
      </c>
      <c r="B30747" s="13">
        <v>2012</v>
      </c>
      <c r="C30747" s="13">
        <v>4999</v>
      </c>
      <c r="D30747" s="13">
        <v>0.04</v>
      </c>
    </row>
    <row r="30748" spans="1:4" ht="15.75" hidden="1" customHeight="1">
      <c r="A30748" s="13" t="s">
        <v>438</v>
      </c>
      <c r="B30748" s="13">
        <v>2013</v>
      </c>
      <c r="C30748" s="13">
        <v>5035</v>
      </c>
      <c r="D30748" s="13">
        <v>4.8000000000000001E-2</v>
      </c>
    </row>
    <row r="30749" spans="1:4" ht="15.75" hidden="1" customHeight="1">
      <c r="A30749" s="13" t="s">
        <v>438</v>
      </c>
      <c r="B30749" s="13">
        <v>2014</v>
      </c>
      <c r="C30749" s="13">
        <v>5075</v>
      </c>
      <c r="D30749" s="13">
        <v>4.8000000000000001E-2</v>
      </c>
    </row>
    <row r="30750" spans="1:4" ht="15.75" hidden="1" customHeight="1">
      <c r="A30750" s="13" t="s">
        <v>438</v>
      </c>
      <c r="B30750" s="13">
        <v>2015</v>
      </c>
      <c r="C30750" s="13">
        <v>5083</v>
      </c>
      <c r="D30750" s="13">
        <v>5.5E-2</v>
      </c>
    </row>
    <row r="30751" spans="1:4" ht="15.75" hidden="1" customHeight="1">
      <c r="A30751" s="13" t="s">
        <v>438</v>
      </c>
      <c r="B30751" s="13">
        <v>2016</v>
      </c>
      <c r="C30751" s="13">
        <v>5108</v>
      </c>
      <c r="D30751" s="13">
        <v>2.9000000000000001E-2</v>
      </c>
    </row>
    <row r="30752" spans="1:4" ht="15.75" hidden="1" customHeight="1">
      <c r="A30752" s="13" t="s">
        <v>438</v>
      </c>
      <c r="B30752" s="13">
        <v>2017</v>
      </c>
      <c r="C30752" s="13">
        <v>4723</v>
      </c>
      <c r="D30752" s="13">
        <v>2.9000000000000001E-2</v>
      </c>
    </row>
    <row r="30753" spans="1:4" ht="15.75" hidden="1" customHeight="1">
      <c r="A30753" s="13" t="s">
        <v>438</v>
      </c>
      <c r="B30753" s="13">
        <v>2018</v>
      </c>
      <c r="C30753" s="13">
        <v>4381</v>
      </c>
      <c r="D30753" s="13">
        <v>2.9000000000000001E-2</v>
      </c>
    </row>
    <row r="30754" spans="1:4" ht="15.75" hidden="1" customHeight="1">
      <c r="A30754" s="13" t="s">
        <v>438</v>
      </c>
      <c r="B30754" s="13">
        <v>2019</v>
      </c>
      <c r="C30754" s="13">
        <v>4528</v>
      </c>
      <c r="D30754" s="13">
        <v>2.1999999999999999E-2</v>
      </c>
    </row>
    <row r="30755" spans="1:4" ht="15.75" hidden="1" customHeight="1">
      <c r="A30755" s="13" t="s">
        <v>438</v>
      </c>
      <c r="B30755" s="13">
        <v>2020</v>
      </c>
      <c r="C30755" s="13">
        <v>4526</v>
      </c>
      <c r="D30755" s="13">
        <v>1.9E-2</v>
      </c>
    </row>
    <row r="30756" spans="1:4" ht="15.75" hidden="1" customHeight="1">
      <c r="A30756" s="13" t="s">
        <v>438</v>
      </c>
      <c r="B30756" s="13">
        <v>2021</v>
      </c>
      <c r="C30756" s="13">
        <v>4438</v>
      </c>
      <c r="D30756" s="13">
        <v>2.1000000000000001E-2</v>
      </c>
    </row>
    <row r="30757" spans="1:4" ht="15.75" hidden="1" customHeight="1">
      <c r="A30757" s="13" t="s">
        <v>58</v>
      </c>
      <c r="B30757" s="13">
        <v>1850</v>
      </c>
      <c r="C30757" s="13">
        <v>2861280</v>
      </c>
    </row>
    <row r="30758" spans="1:4" ht="15.75" hidden="1" customHeight="1">
      <c r="A30758" s="13" t="s">
        <v>58</v>
      </c>
      <c r="B30758" s="13">
        <v>1851</v>
      </c>
      <c r="C30758" s="13">
        <v>2880537</v>
      </c>
    </row>
    <row r="30759" spans="1:4" ht="15.75" hidden="1" customHeight="1">
      <c r="A30759" s="13" t="s">
        <v>58</v>
      </c>
      <c r="B30759" s="13">
        <v>1852</v>
      </c>
      <c r="C30759" s="13">
        <v>2904635</v>
      </c>
    </row>
    <row r="30760" spans="1:4" ht="15.75" hidden="1" customHeight="1">
      <c r="A30760" s="13" t="s">
        <v>58</v>
      </c>
      <c r="B30760" s="13">
        <v>1853</v>
      </c>
      <c r="C30760" s="13">
        <v>2933630</v>
      </c>
    </row>
    <row r="30761" spans="1:4" ht="15.75" hidden="1" customHeight="1">
      <c r="A30761" s="13" t="s">
        <v>58</v>
      </c>
      <c r="B30761" s="13">
        <v>1854</v>
      </c>
      <c r="C30761" s="13">
        <v>2962913</v>
      </c>
    </row>
    <row r="30762" spans="1:4" ht="15.75" hidden="1" customHeight="1">
      <c r="A30762" s="13" t="s">
        <v>58</v>
      </c>
      <c r="B30762" s="13">
        <v>1855</v>
      </c>
      <c r="C30762" s="13">
        <v>2992489</v>
      </c>
    </row>
    <row r="30763" spans="1:4" ht="15.75" hidden="1" customHeight="1">
      <c r="A30763" s="13" t="s">
        <v>58</v>
      </c>
      <c r="B30763" s="13">
        <v>1856</v>
      </c>
      <c r="C30763" s="13">
        <v>3022361</v>
      </c>
    </row>
    <row r="30764" spans="1:4" ht="15.75" hidden="1" customHeight="1">
      <c r="A30764" s="13" t="s">
        <v>58</v>
      </c>
      <c r="B30764" s="13">
        <v>1857</v>
      </c>
      <c r="C30764" s="13">
        <v>3052530</v>
      </c>
    </row>
    <row r="30765" spans="1:4" ht="15.75" hidden="1" customHeight="1">
      <c r="A30765" s="13" t="s">
        <v>58</v>
      </c>
      <c r="B30765" s="13">
        <v>1858</v>
      </c>
      <c r="C30765" s="13">
        <v>3083000</v>
      </c>
    </row>
    <row r="30766" spans="1:4" ht="15.75" hidden="1" customHeight="1">
      <c r="A30766" s="13" t="s">
        <v>58</v>
      </c>
      <c r="B30766" s="13">
        <v>1859</v>
      </c>
      <c r="C30766" s="13">
        <v>3113775</v>
      </c>
    </row>
    <row r="30767" spans="1:4" ht="15.75" hidden="1" customHeight="1">
      <c r="A30767" s="13" t="s">
        <v>58</v>
      </c>
      <c r="B30767" s="13">
        <v>1860</v>
      </c>
      <c r="C30767" s="13">
        <v>3144856</v>
      </c>
    </row>
    <row r="30768" spans="1:4" ht="15.75" hidden="1" customHeight="1">
      <c r="A30768" s="13" t="s">
        <v>58</v>
      </c>
      <c r="B30768" s="13">
        <v>1861</v>
      </c>
      <c r="C30768" s="13">
        <v>3176248</v>
      </c>
    </row>
    <row r="30769" spans="1:3" ht="15.75" hidden="1" customHeight="1">
      <c r="A30769" s="13" t="s">
        <v>58</v>
      </c>
      <c r="B30769" s="13">
        <v>1862</v>
      </c>
      <c r="C30769" s="13">
        <v>3207953</v>
      </c>
    </row>
    <row r="30770" spans="1:3" ht="15.75" hidden="1" customHeight="1">
      <c r="A30770" s="13" t="s">
        <v>58</v>
      </c>
      <c r="B30770" s="13">
        <v>1863</v>
      </c>
      <c r="C30770" s="13">
        <v>3239975</v>
      </c>
    </row>
    <row r="30771" spans="1:3" ht="15.75" hidden="1" customHeight="1">
      <c r="A30771" s="13" t="s">
        <v>58</v>
      </c>
      <c r="B30771" s="13">
        <v>1864</v>
      </c>
      <c r="C30771" s="13">
        <v>3272316</v>
      </c>
    </row>
    <row r="30772" spans="1:3" ht="15.75" hidden="1" customHeight="1">
      <c r="A30772" s="13" t="s">
        <v>58</v>
      </c>
      <c r="B30772" s="13">
        <v>1865</v>
      </c>
      <c r="C30772" s="13">
        <v>3304980</v>
      </c>
    </row>
    <row r="30773" spans="1:3" ht="15.75" hidden="1" customHeight="1">
      <c r="A30773" s="13" t="s">
        <v>58</v>
      </c>
      <c r="B30773" s="13">
        <v>1866</v>
      </c>
      <c r="C30773" s="13">
        <v>3337970</v>
      </c>
    </row>
    <row r="30774" spans="1:3" ht="15.75" hidden="1" customHeight="1">
      <c r="A30774" s="13" t="s">
        <v>58</v>
      </c>
      <c r="B30774" s="13">
        <v>1867</v>
      </c>
      <c r="C30774" s="13">
        <v>3371289</v>
      </c>
    </row>
    <row r="30775" spans="1:3" ht="15.75" hidden="1" customHeight="1">
      <c r="A30775" s="13" t="s">
        <v>58</v>
      </c>
      <c r="B30775" s="13">
        <v>1868</v>
      </c>
      <c r="C30775" s="13">
        <v>3404940</v>
      </c>
    </row>
    <row r="30776" spans="1:3" ht="15.75" hidden="1" customHeight="1">
      <c r="A30776" s="13" t="s">
        <v>58</v>
      </c>
      <c r="B30776" s="13">
        <v>1869</v>
      </c>
      <c r="C30776" s="13">
        <v>3438928</v>
      </c>
    </row>
    <row r="30777" spans="1:3" ht="15.75" hidden="1" customHeight="1">
      <c r="A30777" s="13" t="s">
        <v>58</v>
      </c>
      <c r="B30777" s="13">
        <v>1870</v>
      </c>
      <c r="C30777" s="13">
        <v>3473255</v>
      </c>
    </row>
    <row r="30778" spans="1:3" ht="15.75" hidden="1" customHeight="1">
      <c r="A30778" s="13" t="s">
        <v>58</v>
      </c>
      <c r="B30778" s="13">
        <v>1871</v>
      </c>
      <c r="C30778" s="13">
        <v>3507924</v>
      </c>
    </row>
    <row r="30779" spans="1:3" ht="15.75" hidden="1" customHeight="1">
      <c r="A30779" s="13" t="s">
        <v>58</v>
      </c>
      <c r="B30779" s="13">
        <v>1872</v>
      </c>
      <c r="C30779" s="13">
        <v>3542940</v>
      </c>
    </row>
    <row r="30780" spans="1:3" ht="15.75" hidden="1" customHeight="1">
      <c r="A30780" s="13" t="s">
        <v>58</v>
      </c>
      <c r="B30780" s="13">
        <v>1873</v>
      </c>
      <c r="C30780" s="13">
        <v>3578305</v>
      </c>
    </row>
    <row r="30781" spans="1:3" ht="15.75" hidden="1" customHeight="1">
      <c r="A30781" s="13" t="s">
        <v>58</v>
      </c>
      <c r="B30781" s="13">
        <v>1874</v>
      </c>
      <c r="C30781" s="13">
        <v>3614022</v>
      </c>
    </row>
    <row r="30782" spans="1:3" ht="15.75" hidden="1" customHeight="1">
      <c r="A30782" s="13" t="s">
        <v>58</v>
      </c>
      <c r="B30782" s="13">
        <v>1875</v>
      </c>
      <c r="C30782" s="13">
        <v>3650097</v>
      </c>
    </row>
    <row r="30783" spans="1:3" ht="15.75" hidden="1" customHeight="1">
      <c r="A30783" s="13" t="s">
        <v>58</v>
      </c>
      <c r="B30783" s="13">
        <v>1876</v>
      </c>
      <c r="C30783" s="13">
        <v>3686531</v>
      </c>
    </row>
    <row r="30784" spans="1:3" ht="15.75" hidden="1" customHeight="1">
      <c r="A30784" s="13" t="s">
        <v>58</v>
      </c>
      <c r="B30784" s="13">
        <v>1877</v>
      </c>
      <c r="C30784" s="13">
        <v>3723329</v>
      </c>
    </row>
    <row r="30785" spans="1:3" ht="15.75" hidden="1" customHeight="1">
      <c r="A30785" s="13" t="s">
        <v>58</v>
      </c>
      <c r="B30785" s="13">
        <v>1878</v>
      </c>
      <c r="C30785" s="13">
        <v>3760494</v>
      </c>
    </row>
    <row r="30786" spans="1:3" ht="15.75" hidden="1" customHeight="1">
      <c r="A30786" s="13" t="s">
        <v>58</v>
      </c>
      <c r="B30786" s="13">
        <v>1879</v>
      </c>
      <c r="C30786" s="13">
        <v>3798031</v>
      </c>
    </row>
    <row r="30787" spans="1:3" ht="15.75" hidden="1" customHeight="1">
      <c r="A30787" s="13" t="s">
        <v>58</v>
      </c>
      <c r="B30787" s="13">
        <v>1880</v>
      </c>
      <c r="C30787" s="13">
        <v>3835941</v>
      </c>
    </row>
    <row r="30788" spans="1:3" ht="15.75" hidden="1" customHeight="1">
      <c r="A30788" s="13" t="s">
        <v>58</v>
      </c>
      <c r="B30788" s="13">
        <v>1881</v>
      </c>
      <c r="C30788" s="13">
        <v>3874231</v>
      </c>
    </row>
    <row r="30789" spans="1:3" ht="15.75" hidden="1" customHeight="1">
      <c r="A30789" s="13" t="s">
        <v>58</v>
      </c>
      <c r="B30789" s="13">
        <v>1882</v>
      </c>
      <c r="C30789" s="13">
        <v>3912902</v>
      </c>
    </row>
    <row r="30790" spans="1:3" ht="15.75" hidden="1" customHeight="1">
      <c r="A30790" s="13" t="s">
        <v>58</v>
      </c>
      <c r="B30790" s="13">
        <v>1883</v>
      </c>
      <c r="C30790" s="13">
        <v>3951959</v>
      </c>
    </row>
    <row r="30791" spans="1:3" ht="15.75" hidden="1" customHeight="1">
      <c r="A30791" s="13" t="s">
        <v>58</v>
      </c>
      <c r="B30791" s="13">
        <v>1884</v>
      </c>
      <c r="C30791" s="13">
        <v>3991406</v>
      </c>
    </row>
    <row r="30792" spans="1:3" ht="15.75" hidden="1" customHeight="1">
      <c r="A30792" s="13" t="s">
        <v>58</v>
      </c>
      <c r="B30792" s="13">
        <v>1885</v>
      </c>
      <c r="C30792" s="13">
        <v>4031247</v>
      </c>
    </row>
    <row r="30793" spans="1:3" ht="15.75" hidden="1" customHeight="1">
      <c r="A30793" s="13" t="s">
        <v>58</v>
      </c>
      <c r="B30793" s="13">
        <v>1886</v>
      </c>
      <c r="C30793" s="13">
        <v>4071485</v>
      </c>
    </row>
    <row r="30794" spans="1:3" ht="15.75" hidden="1" customHeight="1">
      <c r="A30794" s="13" t="s">
        <v>58</v>
      </c>
      <c r="B30794" s="13">
        <v>1887</v>
      </c>
      <c r="C30794" s="13">
        <v>4112125</v>
      </c>
    </row>
    <row r="30795" spans="1:3" ht="15.75" hidden="1" customHeight="1">
      <c r="A30795" s="13" t="s">
        <v>58</v>
      </c>
      <c r="B30795" s="13">
        <v>1888</v>
      </c>
      <c r="C30795" s="13">
        <v>4153170</v>
      </c>
    </row>
    <row r="30796" spans="1:3" ht="15.75" hidden="1" customHeight="1">
      <c r="A30796" s="13" t="s">
        <v>58</v>
      </c>
      <c r="B30796" s="13">
        <v>1889</v>
      </c>
      <c r="C30796" s="13">
        <v>4194328</v>
      </c>
    </row>
    <row r="30797" spans="1:3" ht="15.75" hidden="1" customHeight="1">
      <c r="A30797" s="13" t="s">
        <v>58</v>
      </c>
      <c r="B30797" s="13">
        <v>1890</v>
      </c>
      <c r="C30797" s="13">
        <v>4235595</v>
      </c>
    </row>
    <row r="30798" spans="1:3" ht="15.75" hidden="1" customHeight="1">
      <c r="A30798" s="13" t="s">
        <v>58</v>
      </c>
      <c r="B30798" s="13">
        <v>1891</v>
      </c>
      <c r="C30798" s="13">
        <v>4276971</v>
      </c>
    </row>
    <row r="30799" spans="1:3" ht="15.75" hidden="1" customHeight="1">
      <c r="A30799" s="13" t="s">
        <v>58</v>
      </c>
      <c r="B30799" s="13">
        <v>1892</v>
      </c>
      <c r="C30799" s="13">
        <v>4318453</v>
      </c>
    </row>
    <row r="30800" spans="1:3" ht="15.75" hidden="1" customHeight="1">
      <c r="A30800" s="13" t="s">
        <v>58</v>
      </c>
      <c r="B30800" s="13">
        <v>1893</v>
      </c>
      <c r="C30800" s="13">
        <v>4360040</v>
      </c>
    </row>
    <row r="30801" spans="1:3" ht="15.75" hidden="1" customHeight="1">
      <c r="A30801" s="13" t="s">
        <v>58</v>
      </c>
      <c r="B30801" s="13">
        <v>1894</v>
      </c>
      <c r="C30801" s="13">
        <v>4402028</v>
      </c>
    </row>
    <row r="30802" spans="1:3" ht="15.75" hidden="1" customHeight="1">
      <c r="A30802" s="13" t="s">
        <v>58</v>
      </c>
      <c r="B30802" s="13">
        <v>1895</v>
      </c>
      <c r="C30802" s="13">
        <v>4444420</v>
      </c>
    </row>
    <row r="30803" spans="1:3" ht="15.75" hidden="1" customHeight="1">
      <c r="A30803" s="13" t="s">
        <v>58</v>
      </c>
      <c r="B30803" s="13">
        <v>1896</v>
      </c>
      <c r="C30803" s="13">
        <v>4487220</v>
      </c>
    </row>
    <row r="30804" spans="1:3" ht="15.75" hidden="1" customHeight="1">
      <c r="A30804" s="13" t="s">
        <v>58</v>
      </c>
      <c r="B30804" s="13">
        <v>1897</v>
      </c>
      <c r="C30804" s="13">
        <v>4530432</v>
      </c>
    </row>
    <row r="30805" spans="1:3" ht="15.75" hidden="1" customHeight="1">
      <c r="A30805" s="13" t="s">
        <v>58</v>
      </c>
      <c r="B30805" s="13">
        <v>1898</v>
      </c>
      <c r="C30805" s="13">
        <v>4574060</v>
      </c>
    </row>
    <row r="30806" spans="1:3" ht="15.75" hidden="1" customHeight="1">
      <c r="A30806" s="13" t="s">
        <v>58</v>
      </c>
      <c r="B30806" s="13">
        <v>1899</v>
      </c>
      <c r="C30806" s="13">
        <v>4624206</v>
      </c>
    </row>
    <row r="30807" spans="1:3" ht="15.75" hidden="1" customHeight="1">
      <c r="A30807" s="13" t="s">
        <v>58</v>
      </c>
      <c r="B30807" s="13">
        <v>1900</v>
      </c>
      <c r="C30807" s="13">
        <v>4681030</v>
      </c>
    </row>
    <row r="30808" spans="1:3" ht="15.75" hidden="1" customHeight="1">
      <c r="A30808" s="13" t="s">
        <v>58</v>
      </c>
      <c r="B30808" s="13">
        <v>1901</v>
      </c>
      <c r="C30808" s="13">
        <v>4744697</v>
      </c>
    </row>
    <row r="30809" spans="1:3" ht="15.75" hidden="1" customHeight="1">
      <c r="A30809" s="13" t="s">
        <v>58</v>
      </c>
      <c r="B30809" s="13">
        <v>1902</v>
      </c>
      <c r="C30809" s="13">
        <v>4815374</v>
      </c>
    </row>
    <row r="30810" spans="1:3" ht="15.75" hidden="1" customHeight="1">
      <c r="A30810" s="13" t="s">
        <v>58</v>
      </c>
      <c r="B30810" s="13">
        <v>1903</v>
      </c>
      <c r="C30810" s="13">
        <v>4893229</v>
      </c>
    </row>
    <row r="30811" spans="1:3" ht="15.75" hidden="1" customHeight="1">
      <c r="A30811" s="13" t="s">
        <v>58</v>
      </c>
      <c r="B30811" s="13">
        <v>1904</v>
      </c>
      <c r="C30811" s="13">
        <v>4972344</v>
      </c>
    </row>
    <row r="30812" spans="1:3" ht="15.75" hidden="1" customHeight="1">
      <c r="A30812" s="13" t="s">
        <v>58</v>
      </c>
      <c r="B30812" s="13">
        <v>1905</v>
      </c>
      <c r="C30812" s="13">
        <v>5052737</v>
      </c>
    </row>
    <row r="30813" spans="1:3" ht="15.75" hidden="1" customHeight="1">
      <c r="A30813" s="13" t="s">
        <v>58</v>
      </c>
      <c r="B30813" s="13">
        <v>1906</v>
      </c>
      <c r="C30813" s="13">
        <v>5134431</v>
      </c>
    </row>
    <row r="30814" spans="1:3" ht="15.75" hidden="1" customHeight="1">
      <c r="A30814" s="13" t="s">
        <v>58</v>
      </c>
      <c r="B30814" s="13">
        <v>1907</v>
      </c>
      <c r="C30814" s="13">
        <v>5217445</v>
      </c>
    </row>
    <row r="30815" spans="1:3" ht="15.75" hidden="1" customHeight="1">
      <c r="A30815" s="13" t="s">
        <v>58</v>
      </c>
      <c r="B30815" s="13">
        <v>1908</v>
      </c>
      <c r="C30815" s="13">
        <v>5301801</v>
      </c>
    </row>
    <row r="30816" spans="1:3" ht="15.75" hidden="1" customHeight="1">
      <c r="A30816" s="13" t="s">
        <v>58</v>
      </c>
      <c r="B30816" s="13">
        <v>1909</v>
      </c>
      <c r="C30816" s="13">
        <v>5375224</v>
      </c>
    </row>
    <row r="30817" spans="1:3" ht="15.75" hidden="1" customHeight="1">
      <c r="A30817" s="13" t="s">
        <v>58</v>
      </c>
      <c r="B30817" s="13">
        <v>1910</v>
      </c>
      <c r="C30817" s="13">
        <v>5437479</v>
      </c>
    </row>
    <row r="30818" spans="1:3" ht="15.75" hidden="1" customHeight="1">
      <c r="A30818" s="13" t="s">
        <v>58</v>
      </c>
      <c r="B30818" s="13">
        <v>1911</v>
      </c>
      <c r="C30818" s="13">
        <v>5488325</v>
      </c>
    </row>
    <row r="30819" spans="1:3" ht="15.75" hidden="1" customHeight="1">
      <c r="A30819" s="13" t="s">
        <v>58</v>
      </c>
      <c r="B30819" s="13">
        <v>1912</v>
      </c>
      <c r="C30819" s="13">
        <v>5527518</v>
      </c>
    </row>
    <row r="30820" spans="1:3" ht="15.75" hidden="1" customHeight="1">
      <c r="A30820" s="13" t="s">
        <v>58</v>
      </c>
      <c r="B30820" s="13">
        <v>1913</v>
      </c>
      <c r="C30820" s="13">
        <v>5554809</v>
      </c>
    </row>
    <row r="30821" spans="1:3" ht="15.75" hidden="1" customHeight="1">
      <c r="A30821" s="13" t="s">
        <v>58</v>
      </c>
      <c r="B30821" s="13">
        <v>1914</v>
      </c>
      <c r="C30821" s="13">
        <v>5582234</v>
      </c>
    </row>
    <row r="30822" spans="1:3" ht="15.75" hidden="1" customHeight="1">
      <c r="A30822" s="13" t="s">
        <v>58</v>
      </c>
      <c r="B30822" s="13">
        <v>1915</v>
      </c>
      <c r="C30822" s="13">
        <v>5609795</v>
      </c>
    </row>
    <row r="30823" spans="1:3" ht="15.75" hidden="1" customHeight="1">
      <c r="A30823" s="13" t="s">
        <v>58</v>
      </c>
      <c r="B30823" s="13">
        <v>1916</v>
      </c>
      <c r="C30823" s="13">
        <v>5637492</v>
      </c>
    </row>
    <row r="30824" spans="1:3" ht="15.75" hidden="1" customHeight="1">
      <c r="A30824" s="13" t="s">
        <v>58</v>
      </c>
      <c r="B30824" s="13">
        <v>1917</v>
      </c>
      <c r="C30824" s="13">
        <v>5665326</v>
      </c>
    </row>
    <row r="30825" spans="1:3" ht="15.75" hidden="1" customHeight="1">
      <c r="A30825" s="13" t="s">
        <v>58</v>
      </c>
      <c r="B30825" s="13">
        <v>1918</v>
      </c>
      <c r="C30825" s="13">
        <v>5693973</v>
      </c>
    </row>
    <row r="30826" spans="1:3" ht="15.75" hidden="1" customHeight="1">
      <c r="A30826" s="13" t="s">
        <v>58</v>
      </c>
      <c r="B30826" s="13">
        <v>1919</v>
      </c>
      <c r="C30826" s="13">
        <v>5729691</v>
      </c>
    </row>
    <row r="30827" spans="1:3" ht="15.75" hidden="1" customHeight="1">
      <c r="A30827" s="13" t="s">
        <v>58</v>
      </c>
      <c r="B30827" s="13">
        <v>1920</v>
      </c>
      <c r="C30827" s="13">
        <v>5772593</v>
      </c>
    </row>
    <row r="30828" spans="1:3" ht="15.75" hidden="1" customHeight="1">
      <c r="A30828" s="13" t="s">
        <v>58</v>
      </c>
      <c r="B30828" s="13">
        <v>1921</v>
      </c>
      <c r="C30828" s="13">
        <v>5822794</v>
      </c>
    </row>
    <row r="30829" spans="1:3" ht="15.75" hidden="1" customHeight="1">
      <c r="A30829" s="13" t="s">
        <v>58</v>
      </c>
      <c r="B30829" s="13">
        <v>1922</v>
      </c>
      <c r="C30829" s="13">
        <v>5880407</v>
      </c>
    </row>
    <row r="30830" spans="1:3" ht="15.75" hidden="1" customHeight="1">
      <c r="A30830" s="13" t="s">
        <v>58</v>
      </c>
      <c r="B30830" s="13">
        <v>1923</v>
      </c>
      <c r="C30830" s="13">
        <v>5945551</v>
      </c>
    </row>
    <row r="30831" spans="1:3" ht="15.75" hidden="1" customHeight="1">
      <c r="A30831" s="13" t="s">
        <v>58</v>
      </c>
      <c r="B30831" s="13">
        <v>1924</v>
      </c>
      <c r="C30831" s="13">
        <v>6011417</v>
      </c>
    </row>
    <row r="30832" spans="1:3" ht="15.75" hidden="1" customHeight="1">
      <c r="A30832" s="13" t="s">
        <v>58</v>
      </c>
      <c r="B30832" s="13">
        <v>1925</v>
      </c>
      <c r="C30832" s="13">
        <v>6078012</v>
      </c>
    </row>
    <row r="30833" spans="1:4" ht="15.75" hidden="1" customHeight="1">
      <c r="A30833" s="13" t="s">
        <v>58</v>
      </c>
      <c r="B30833" s="13">
        <v>1926</v>
      </c>
      <c r="C30833" s="13">
        <v>6145344</v>
      </c>
    </row>
    <row r="30834" spans="1:4" ht="15.75" hidden="1" customHeight="1">
      <c r="A30834" s="13" t="s">
        <v>58</v>
      </c>
      <c r="B30834" s="13">
        <v>1927</v>
      </c>
      <c r="C30834" s="13">
        <v>6213423</v>
      </c>
    </row>
    <row r="30835" spans="1:4" ht="15.75" hidden="1" customHeight="1">
      <c r="A30835" s="13" t="s">
        <v>58</v>
      </c>
      <c r="B30835" s="13">
        <v>1928</v>
      </c>
      <c r="C30835" s="13">
        <v>6282256</v>
      </c>
      <c r="D30835" s="13">
        <v>2.9000000000000001E-2</v>
      </c>
    </row>
    <row r="30836" spans="1:4" ht="15.75" hidden="1" customHeight="1">
      <c r="A30836" s="13" t="s">
        <v>58</v>
      </c>
      <c r="B30836" s="13">
        <v>1929</v>
      </c>
      <c r="C30836" s="13">
        <v>6360339</v>
      </c>
      <c r="D30836" s="13">
        <v>3.3000000000000002E-2</v>
      </c>
    </row>
    <row r="30837" spans="1:4" ht="15.75" hidden="1" customHeight="1">
      <c r="A30837" s="13" t="s">
        <v>58</v>
      </c>
      <c r="B30837" s="13">
        <v>1930</v>
      </c>
      <c r="C30837" s="13">
        <v>6447923</v>
      </c>
      <c r="D30837" s="13">
        <v>0.04</v>
      </c>
    </row>
    <row r="30838" spans="1:4" ht="15.75" hidden="1" customHeight="1">
      <c r="A30838" s="13" t="s">
        <v>58</v>
      </c>
      <c r="B30838" s="13">
        <v>1931</v>
      </c>
      <c r="C30838" s="13">
        <v>6545268</v>
      </c>
      <c r="D30838" s="13">
        <v>9.0999999999999998E-2</v>
      </c>
    </row>
    <row r="30839" spans="1:4" ht="15.75" hidden="1" customHeight="1">
      <c r="A30839" s="13" t="s">
        <v>58</v>
      </c>
      <c r="B30839" s="13">
        <v>1932</v>
      </c>
      <c r="C30839" s="13">
        <v>6652636</v>
      </c>
      <c r="D30839" s="13">
        <v>0.14899999999999999</v>
      </c>
    </row>
    <row r="30840" spans="1:4" ht="15.75" hidden="1" customHeight="1">
      <c r="A30840" s="13" t="s">
        <v>58</v>
      </c>
      <c r="B30840" s="13">
        <v>1933</v>
      </c>
      <c r="C30840" s="13">
        <v>6770297</v>
      </c>
      <c r="D30840" s="13">
        <v>0.17499999999999999</v>
      </c>
    </row>
    <row r="30841" spans="1:4" ht="15.75" hidden="1" customHeight="1">
      <c r="A30841" s="13" t="s">
        <v>58</v>
      </c>
      <c r="B30841" s="13">
        <v>1934</v>
      </c>
      <c r="C30841" s="13">
        <v>6890039</v>
      </c>
      <c r="D30841" s="13">
        <v>0.19</v>
      </c>
    </row>
    <row r="30842" spans="1:4" ht="15.75" hidden="1" customHeight="1">
      <c r="A30842" s="13" t="s">
        <v>58</v>
      </c>
      <c r="B30842" s="13">
        <v>1935</v>
      </c>
      <c r="C30842" s="13">
        <v>7011899</v>
      </c>
      <c r="D30842" s="13">
        <v>0.23400000000000001</v>
      </c>
    </row>
    <row r="30843" spans="1:4" ht="15.75" hidden="1" customHeight="1">
      <c r="A30843" s="13" t="s">
        <v>58</v>
      </c>
      <c r="B30843" s="13">
        <v>1936</v>
      </c>
      <c r="C30843" s="13">
        <v>7135915</v>
      </c>
      <c r="D30843" s="13">
        <v>0.21199999999999999</v>
      </c>
    </row>
    <row r="30844" spans="1:4" ht="15.75" hidden="1" customHeight="1">
      <c r="A30844" s="13" t="s">
        <v>58</v>
      </c>
      <c r="B30844" s="13">
        <v>1937</v>
      </c>
      <c r="C30844" s="13">
        <v>7262123</v>
      </c>
      <c r="D30844" s="13">
        <v>0.36899999999999999</v>
      </c>
    </row>
    <row r="30845" spans="1:4" ht="15.75" hidden="1" customHeight="1">
      <c r="A30845" s="13" t="s">
        <v>58</v>
      </c>
      <c r="B30845" s="13">
        <v>1938</v>
      </c>
      <c r="C30845" s="13">
        <v>7390564</v>
      </c>
      <c r="D30845" s="13">
        <v>0.46500000000000002</v>
      </c>
    </row>
    <row r="30846" spans="1:4" ht="15.75" hidden="1" customHeight="1">
      <c r="A30846" s="13" t="s">
        <v>58</v>
      </c>
      <c r="B30846" s="13">
        <v>1939</v>
      </c>
      <c r="C30846" s="13">
        <v>7517200</v>
      </c>
      <c r="D30846" s="13">
        <v>0.31900000000000001</v>
      </c>
    </row>
    <row r="30847" spans="1:4" ht="15.75" hidden="1" customHeight="1">
      <c r="A30847" s="13" t="s">
        <v>58</v>
      </c>
      <c r="B30847" s="13">
        <v>1940</v>
      </c>
      <c r="C30847" s="13">
        <v>7641938</v>
      </c>
      <c r="D30847" s="13">
        <v>0.39600000000000002</v>
      </c>
    </row>
    <row r="30848" spans="1:4" ht="15.75" hidden="1" customHeight="1">
      <c r="A30848" s="13" t="s">
        <v>58</v>
      </c>
      <c r="B30848" s="13">
        <v>1941</v>
      </c>
      <c r="C30848" s="13">
        <v>7764682</v>
      </c>
      <c r="D30848" s="13">
        <v>0.38800000000000001</v>
      </c>
    </row>
    <row r="30849" spans="1:4" ht="15.75" hidden="1" customHeight="1">
      <c r="A30849" s="13" t="s">
        <v>58</v>
      </c>
      <c r="B30849" s="13">
        <v>1942</v>
      </c>
      <c r="C30849" s="13">
        <v>7885334</v>
      </c>
      <c r="D30849" s="13">
        <v>0.33</v>
      </c>
    </row>
    <row r="30850" spans="1:4" ht="15.75" hidden="1" customHeight="1">
      <c r="A30850" s="13" t="s">
        <v>58</v>
      </c>
      <c r="B30850" s="13">
        <v>1943</v>
      </c>
      <c r="C30850" s="13">
        <v>8003793</v>
      </c>
      <c r="D30850" s="13">
        <v>0.35499999999999998</v>
      </c>
    </row>
    <row r="30851" spans="1:4" ht="15.75" hidden="1" customHeight="1">
      <c r="A30851" s="13" t="s">
        <v>58</v>
      </c>
      <c r="B30851" s="13">
        <v>1944</v>
      </c>
      <c r="C30851" s="13">
        <v>8124032</v>
      </c>
      <c r="D30851" s="13">
        <v>0.42099999999999999</v>
      </c>
    </row>
    <row r="30852" spans="1:4" ht="15.75" hidden="1" customHeight="1">
      <c r="A30852" s="13" t="s">
        <v>58</v>
      </c>
      <c r="B30852" s="13">
        <v>1945</v>
      </c>
      <c r="C30852" s="13">
        <v>8246076</v>
      </c>
      <c r="D30852" s="13">
        <v>0.52400000000000002</v>
      </c>
    </row>
    <row r="30853" spans="1:4" ht="15.75" hidden="1" customHeight="1">
      <c r="A30853" s="13" t="s">
        <v>58</v>
      </c>
      <c r="B30853" s="13">
        <v>1946</v>
      </c>
      <c r="C30853" s="13">
        <v>8369954</v>
      </c>
      <c r="D30853" s="13">
        <v>0.68400000000000005</v>
      </c>
    </row>
    <row r="30854" spans="1:4" ht="15.75" hidden="1" customHeight="1">
      <c r="A30854" s="13" t="s">
        <v>58</v>
      </c>
      <c r="B30854" s="13">
        <v>1947</v>
      </c>
      <c r="C30854" s="13">
        <v>8495694</v>
      </c>
      <c r="D30854" s="13">
        <v>0.83099999999999996</v>
      </c>
    </row>
    <row r="30855" spans="1:4" ht="15.75" hidden="1" customHeight="1">
      <c r="A30855" s="13" t="s">
        <v>58</v>
      </c>
      <c r="B30855" s="13">
        <v>1948</v>
      </c>
      <c r="C30855" s="13">
        <v>8623322</v>
      </c>
      <c r="D30855" s="13">
        <v>0.94099999999999995</v>
      </c>
    </row>
    <row r="30856" spans="1:4" ht="15.75" hidden="1" customHeight="1">
      <c r="A30856" s="13" t="s">
        <v>58</v>
      </c>
      <c r="B30856" s="13">
        <v>1949</v>
      </c>
      <c r="C30856" s="13">
        <v>8773203</v>
      </c>
      <c r="D30856" s="13">
        <v>1.087</v>
      </c>
    </row>
    <row r="30857" spans="1:4" ht="15.75" hidden="1" customHeight="1">
      <c r="A30857" s="13" t="s">
        <v>58</v>
      </c>
      <c r="B30857" s="13">
        <v>1950</v>
      </c>
      <c r="C30857" s="13">
        <v>8946213</v>
      </c>
      <c r="D30857" s="13">
        <v>2.56</v>
      </c>
    </row>
    <row r="30858" spans="1:4" ht="15.75" hidden="1" customHeight="1">
      <c r="A30858" s="13" t="s">
        <v>58</v>
      </c>
      <c r="B30858" s="13">
        <v>1951</v>
      </c>
      <c r="C30858" s="13">
        <v>9188598</v>
      </c>
      <c r="D30858" s="13">
        <v>2.9260000000000002</v>
      </c>
    </row>
    <row r="30859" spans="1:4" ht="15.75" hidden="1" customHeight="1">
      <c r="A30859" s="13" t="s">
        <v>58</v>
      </c>
      <c r="B30859" s="13">
        <v>1952</v>
      </c>
      <c r="C30859" s="13">
        <v>9438851</v>
      </c>
      <c r="D30859" s="13">
        <v>3.5630000000000002</v>
      </c>
    </row>
    <row r="30860" spans="1:4" ht="15.75" hidden="1" customHeight="1">
      <c r="A30860" s="13" t="s">
        <v>58</v>
      </c>
      <c r="B30860" s="13">
        <v>1953</v>
      </c>
      <c r="C30860" s="13">
        <v>9696707</v>
      </c>
      <c r="D30860" s="13">
        <v>4.1710000000000003</v>
      </c>
    </row>
    <row r="30861" spans="1:4" ht="15.75" hidden="1" customHeight="1">
      <c r="A30861" s="13" t="s">
        <v>58</v>
      </c>
      <c r="B30861" s="13">
        <v>1954</v>
      </c>
      <c r="C30861" s="13">
        <v>9963633</v>
      </c>
      <c r="D30861" s="13">
        <v>3.5840000000000001</v>
      </c>
    </row>
    <row r="30862" spans="1:4" ht="15.75" hidden="1" customHeight="1">
      <c r="A30862" s="13" t="s">
        <v>58</v>
      </c>
      <c r="B30862" s="13">
        <v>1955</v>
      </c>
      <c r="C30862" s="13">
        <v>10242171</v>
      </c>
      <c r="D30862" s="13">
        <v>3.5550000000000002</v>
      </c>
    </row>
    <row r="30863" spans="1:4" ht="15.75" hidden="1" customHeight="1">
      <c r="A30863" s="13" t="s">
        <v>58</v>
      </c>
      <c r="B30863" s="13">
        <v>1956</v>
      </c>
      <c r="C30863" s="13">
        <v>10531695</v>
      </c>
      <c r="D30863" s="13">
        <v>3.5190000000000001</v>
      </c>
    </row>
    <row r="30864" spans="1:4" ht="15.75" hidden="1" customHeight="1">
      <c r="A30864" s="13" t="s">
        <v>58</v>
      </c>
      <c r="B30864" s="13">
        <v>1957</v>
      </c>
      <c r="C30864" s="13">
        <v>10831992</v>
      </c>
      <c r="D30864" s="13">
        <v>3.0539999999999998</v>
      </c>
    </row>
    <row r="30865" spans="1:4" ht="15.75" hidden="1" customHeight="1">
      <c r="A30865" s="13" t="s">
        <v>58</v>
      </c>
      <c r="B30865" s="13">
        <v>1958</v>
      </c>
      <c r="C30865" s="13">
        <v>11138244</v>
      </c>
      <c r="D30865" s="13">
        <v>3.2669999999999999</v>
      </c>
    </row>
    <row r="30866" spans="1:4" ht="15.75" hidden="1" customHeight="1">
      <c r="A30866" s="13" t="s">
        <v>58</v>
      </c>
      <c r="B30866" s="13">
        <v>1959</v>
      </c>
      <c r="C30866" s="13">
        <v>11452438</v>
      </c>
      <c r="D30866" s="13">
        <v>3.3690000000000002</v>
      </c>
    </row>
    <row r="30867" spans="1:4" ht="15.75" hidden="1" customHeight="1">
      <c r="A30867" s="13" t="s">
        <v>58</v>
      </c>
      <c r="B30867" s="13">
        <v>1960</v>
      </c>
      <c r="C30867" s="13">
        <v>11769782</v>
      </c>
      <c r="D30867" s="13">
        <v>3.6360000000000001</v>
      </c>
    </row>
    <row r="30868" spans="1:4" ht="15.75" hidden="1" customHeight="1">
      <c r="A30868" s="13" t="s">
        <v>58</v>
      </c>
      <c r="B30868" s="13">
        <v>1961</v>
      </c>
      <c r="C30868" s="13">
        <v>12081717</v>
      </c>
      <c r="D30868" s="13">
        <v>3.7709999999999999</v>
      </c>
    </row>
    <row r="30869" spans="1:4" ht="15.75" hidden="1" customHeight="1">
      <c r="A30869" s="13" t="s">
        <v>58</v>
      </c>
      <c r="B30869" s="13">
        <v>1962</v>
      </c>
      <c r="C30869" s="13">
        <v>12404766</v>
      </c>
      <c r="D30869" s="13">
        <v>3.0750000000000002</v>
      </c>
    </row>
    <row r="30870" spans="1:4" ht="15.75" hidden="1" customHeight="1">
      <c r="A30870" s="13" t="s">
        <v>58</v>
      </c>
      <c r="B30870" s="13">
        <v>1963</v>
      </c>
      <c r="C30870" s="13">
        <v>12726695</v>
      </c>
      <c r="D30870" s="13">
        <v>3.9540000000000002</v>
      </c>
    </row>
    <row r="30871" spans="1:4" ht="15.75" hidden="1" customHeight="1">
      <c r="A30871" s="13" t="s">
        <v>58</v>
      </c>
      <c r="B30871" s="13">
        <v>1964</v>
      </c>
      <c r="C30871" s="13">
        <v>13044255</v>
      </c>
      <c r="D30871" s="13">
        <v>4.415</v>
      </c>
    </row>
    <row r="30872" spans="1:4" ht="15.75" hidden="1" customHeight="1">
      <c r="A30872" s="13" t="s">
        <v>58</v>
      </c>
      <c r="B30872" s="13">
        <v>1965</v>
      </c>
      <c r="C30872" s="13">
        <v>13381884</v>
      </c>
      <c r="D30872" s="13">
        <v>4.2539999999999996</v>
      </c>
    </row>
    <row r="30873" spans="1:4" ht="15.75" hidden="1" customHeight="1">
      <c r="A30873" s="13" t="s">
        <v>58</v>
      </c>
      <c r="B30873" s="13">
        <v>1966</v>
      </c>
      <c r="C30873" s="13">
        <v>13738507</v>
      </c>
      <c r="D30873" s="13">
        <v>5.46</v>
      </c>
    </row>
    <row r="30874" spans="1:4" ht="15.75" hidden="1" customHeight="1">
      <c r="A30874" s="13" t="s">
        <v>58</v>
      </c>
      <c r="B30874" s="13">
        <v>1967</v>
      </c>
      <c r="C30874" s="13">
        <v>14109759</v>
      </c>
      <c r="D30874" s="13">
        <v>5.4080000000000004</v>
      </c>
    </row>
    <row r="30875" spans="1:4" ht="15.75" hidden="1" customHeight="1">
      <c r="A30875" s="13" t="s">
        <v>58</v>
      </c>
      <c r="B30875" s="13">
        <v>1968</v>
      </c>
      <c r="C30875" s="13">
        <v>14490077</v>
      </c>
      <c r="D30875" s="13">
        <v>5.62</v>
      </c>
    </row>
    <row r="30876" spans="1:4" ht="15.75" hidden="1" customHeight="1">
      <c r="A30876" s="13" t="s">
        <v>58</v>
      </c>
      <c r="B30876" s="13">
        <v>1969</v>
      </c>
      <c r="C30876" s="13">
        <v>14876983</v>
      </c>
      <c r="D30876" s="13">
        <v>5.8170000000000002</v>
      </c>
    </row>
    <row r="30877" spans="1:4" ht="15.75" hidden="1" customHeight="1">
      <c r="A30877" s="13" t="s">
        <v>58</v>
      </c>
      <c r="B30877" s="13">
        <v>1970</v>
      </c>
      <c r="C30877" s="13">
        <v>15274357</v>
      </c>
      <c r="D30877" s="13">
        <v>7.282</v>
      </c>
    </row>
    <row r="30878" spans="1:4" ht="15.75" hidden="1" customHeight="1">
      <c r="A30878" s="13" t="s">
        <v>58</v>
      </c>
      <c r="B30878" s="13">
        <v>1971</v>
      </c>
      <c r="C30878" s="13">
        <v>15677305</v>
      </c>
      <c r="D30878" s="13">
        <v>8.1859999999999999</v>
      </c>
    </row>
    <row r="30879" spans="1:4" ht="15.75" hidden="1" customHeight="1">
      <c r="A30879" s="13" t="s">
        <v>58</v>
      </c>
      <c r="B30879" s="13">
        <v>1972</v>
      </c>
      <c r="C30879" s="13">
        <v>16081446</v>
      </c>
      <c r="D30879" s="13">
        <v>8.0280000000000005</v>
      </c>
    </row>
    <row r="30880" spans="1:4" ht="15.75" hidden="1" customHeight="1">
      <c r="A30880" s="13" t="s">
        <v>58</v>
      </c>
      <c r="B30880" s="13">
        <v>1973</v>
      </c>
      <c r="C30880" s="13">
        <v>16489462</v>
      </c>
      <c r="D30880" s="13">
        <v>9.6129999999999995</v>
      </c>
    </row>
    <row r="30881" spans="1:4" ht="15.75" hidden="1" customHeight="1">
      <c r="A30881" s="13" t="s">
        <v>58</v>
      </c>
      <c r="B30881" s="13">
        <v>1974</v>
      </c>
      <c r="C30881" s="13">
        <v>16902386</v>
      </c>
      <c r="D30881" s="13">
        <v>11.099</v>
      </c>
    </row>
    <row r="30882" spans="1:4" ht="15.75" hidden="1" customHeight="1">
      <c r="A30882" s="13" t="s">
        <v>58</v>
      </c>
      <c r="B30882" s="13">
        <v>1975</v>
      </c>
      <c r="C30882" s="13">
        <v>17325328</v>
      </c>
      <c r="D30882" s="13">
        <v>11.065</v>
      </c>
    </row>
    <row r="30883" spans="1:4" ht="15.75" hidden="1" customHeight="1">
      <c r="A30883" s="13" t="s">
        <v>58</v>
      </c>
      <c r="B30883" s="13">
        <v>1976</v>
      </c>
      <c r="C30883" s="13">
        <v>17756514</v>
      </c>
      <c r="D30883" s="13">
        <v>11.49</v>
      </c>
    </row>
    <row r="30884" spans="1:4" ht="15.75" hidden="1" customHeight="1">
      <c r="A30884" s="13" t="s">
        <v>58</v>
      </c>
      <c r="B30884" s="13">
        <v>1977</v>
      </c>
      <c r="C30884" s="13">
        <v>18206480</v>
      </c>
      <c r="D30884" s="13">
        <v>12.625</v>
      </c>
    </row>
    <row r="30885" spans="1:4" ht="15.75" hidden="1" customHeight="1">
      <c r="A30885" s="13" t="s">
        <v>58</v>
      </c>
      <c r="B30885" s="13">
        <v>1978</v>
      </c>
      <c r="C30885" s="13">
        <v>18679864</v>
      </c>
      <c r="D30885" s="13">
        <v>12.992000000000001</v>
      </c>
    </row>
    <row r="30886" spans="1:4" ht="15.75" hidden="1" customHeight="1">
      <c r="A30886" s="13" t="s">
        <v>58</v>
      </c>
      <c r="B30886" s="13">
        <v>1979</v>
      </c>
      <c r="C30886" s="13">
        <v>19167660</v>
      </c>
      <c r="D30886" s="13">
        <v>15.85</v>
      </c>
    </row>
    <row r="30887" spans="1:4" ht="15.75" hidden="1" customHeight="1">
      <c r="A30887" s="13" t="s">
        <v>58</v>
      </c>
      <c r="B30887" s="13">
        <v>1980</v>
      </c>
      <c r="C30887" s="13">
        <v>19678446</v>
      </c>
      <c r="D30887" s="13">
        <v>15.818</v>
      </c>
    </row>
    <row r="30888" spans="1:4" ht="15.75" hidden="1" customHeight="1">
      <c r="A30888" s="13" t="s">
        <v>58</v>
      </c>
      <c r="B30888" s="13">
        <v>1981</v>
      </c>
      <c r="C30888" s="13">
        <v>20208270</v>
      </c>
      <c r="D30888" s="13">
        <v>15.718</v>
      </c>
    </row>
    <row r="30889" spans="1:4" ht="15.75" hidden="1" customHeight="1">
      <c r="A30889" s="13" t="s">
        <v>58</v>
      </c>
      <c r="B30889" s="13">
        <v>1982</v>
      </c>
      <c r="C30889" s="13">
        <v>20746774</v>
      </c>
      <c r="D30889" s="13">
        <v>16.905000000000001</v>
      </c>
    </row>
    <row r="30890" spans="1:4" ht="15.75" hidden="1" customHeight="1">
      <c r="A30890" s="13" t="s">
        <v>58</v>
      </c>
      <c r="B30890" s="13">
        <v>1983</v>
      </c>
      <c r="C30890" s="13">
        <v>21287382</v>
      </c>
      <c r="D30890" s="13">
        <v>17.626999999999999</v>
      </c>
    </row>
    <row r="30891" spans="1:4" ht="15.75" hidden="1" customHeight="1">
      <c r="A30891" s="13" t="s">
        <v>58</v>
      </c>
      <c r="B30891" s="13">
        <v>1984</v>
      </c>
      <c r="C30891" s="13">
        <v>21817268</v>
      </c>
      <c r="D30891" s="13">
        <v>17.645</v>
      </c>
    </row>
    <row r="30892" spans="1:4" ht="15.75" hidden="1" customHeight="1">
      <c r="A30892" s="13" t="s">
        <v>58</v>
      </c>
      <c r="B30892" s="13">
        <v>1985</v>
      </c>
      <c r="C30892" s="13">
        <v>22335078</v>
      </c>
      <c r="D30892" s="13">
        <v>17.681999999999999</v>
      </c>
    </row>
    <row r="30893" spans="1:4" ht="15.75" hidden="1" customHeight="1">
      <c r="A30893" s="13" t="s">
        <v>58</v>
      </c>
      <c r="B30893" s="13">
        <v>1986</v>
      </c>
      <c r="C30893" s="13">
        <v>22824446</v>
      </c>
      <c r="D30893" s="13">
        <v>18.684000000000001</v>
      </c>
    </row>
    <row r="30894" spans="1:4" ht="15.75" hidden="1" customHeight="1">
      <c r="A30894" s="13" t="s">
        <v>58</v>
      </c>
      <c r="B30894" s="13">
        <v>1987</v>
      </c>
      <c r="C30894" s="13">
        <v>23279934</v>
      </c>
      <c r="D30894" s="13">
        <v>19.905000000000001</v>
      </c>
    </row>
    <row r="30895" spans="1:4" ht="15.75" hidden="1" customHeight="1">
      <c r="A30895" s="13" t="s">
        <v>58</v>
      </c>
      <c r="B30895" s="13">
        <v>1988</v>
      </c>
      <c r="C30895" s="13">
        <v>23720600</v>
      </c>
      <c r="D30895" s="13">
        <v>20.931000000000001</v>
      </c>
    </row>
    <row r="30896" spans="1:4" ht="15.75" hidden="1" customHeight="1">
      <c r="A30896" s="13" t="s">
        <v>58</v>
      </c>
      <c r="B30896" s="13">
        <v>1989</v>
      </c>
      <c r="C30896" s="13">
        <v>24148104</v>
      </c>
      <c r="D30896" s="13">
        <v>22.661000000000001</v>
      </c>
    </row>
    <row r="30897" spans="1:4" ht="15.75" hidden="1" customHeight="1">
      <c r="A30897" s="13" t="s">
        <v>58</v>
      </c>
      <c r="B30897" s="13">
        <v>1990</v>
      </c>
      <c r="C30897" s="13">
        <v>24570816</v>
      </c>
      <c r="D30897" s="13">
        <v>22.297999999999998</v>
      </c>
    </row>
    <row r="30898" spans="1:4" ht="15.75" hidden="1" customHeight="1">
      <c r="A30898" s="13" t="s">
        <v>58</v>
      </c>
      <c r="B30898" s="13">
        <v>1991</v>
      </c>
      <c r="C30898" s="13">
        <v>24988088</v>
      </c>
      <c r="D30898" s="13">
        <v>23.687999999999999</v>
      </c>
    </row>
    <row r="30899" spans="1:4" ht="15.75" hidden="1" customHeight="1">
      <c r="A30899" s="13" t="s">
        <v>58</v>
      </c>
      <c r="B30899" s="13">
        <v>1992</v>
      </c>
      <c r="C30899" s="13">
        <v>25400676</v>
      </c>
      <c r="D30899" s="13">
        <v>24.736999999999998</v>
      </c>
    </row>
    <row r="30900" spans="1:4" ht="15.75" hidden="1" customHeight="1">
      <c r="A30900" s="13" t="s">
        <v>58</v>
      </c>
      <c r="B30900" s="13">
        <v>1993</v>
      </c>
      <c r="C30900" s="13">
        <v>25806782</v>
      </c>
      <c r="D30900" s="13">
        <v>26.779</v>
      </c>
    </row>
    <row r="30901" spans="1:4" ht="15.75" hidden="1" customHeight="1">
      <c r="A30901" s="13" t="s">
        <v>58</v>
      </c>
      <c r="B30901" s="13">
        <v>1994</v>
      </c>
      <c r="C30901" s="13">
        <v>26201554</v>
      </c>
      <c r="D30901" s="13">
        <v>28.123999999999999</v>
      </c>
    </row>
    <row r="30902" spans="1:4" ht="15.75" hidden="1" customHeight="1">
      <c r="A30902" s="13" t="s">
        <v>58</v>
      </c>
      <c r="B30902" s="13">
        <v>1995</v>
      </c>
      <c r="C30902" s="13">
        <v>26599054</v>
      </c>
      <c r="D30902" s="13">
        <v>28.75</v>
      </c>
    </row>
    <row r="30903" spans="1:4" ht="15.75" hidden="1" customHeight="1">
      <c r="A30903" s="13" t="s">
        <v>58</v>
      </c>
      <c r="B30903" s="13">
        <v>1996</v>
      </c>
      <c r="C30903" s="13">
        <v>26999094</v>
      </c>
      <c r="D30903" s="13">
        <v>29.524999999999999</v>
      </c>
    </row>
    <row r="30904" spans="1:4" ht="15.75" hidden="1" customHeight="1">
      <c r="A30904" s="13" t="s">
        <v>58</v>
      </c>
      <c r="B30904" s="13">
        <v>1997</v>
      </c>
      <c r="C30904" s="13">
        <v>27397118</v>
      </c>
      <c r="D30904" s="13">
        <v>29.978000000000002</v>
      </c>
    </row>
    <row r="30905" spans="1:4" ht="15.75" hidden="1" customHeight="1">
      <c r="A30905" s="13" t="s">
        <v>58</v>
      </c>
      <c r="B30905" s="13">
        <v>1998</v>
      </c>
      <c r="C30905" s="13">
        <v>27791828</v>
      </c>
      <c r="D30905" s="13">
        <v>30.881</v>
      </c>
    </row>
    <row r="30906" spans="1:4" ht="15.75" hidden="1" customHeight="1">
      <c r="A30906" s="13" t="s">
        <v>58</v>
      </c>
      <c r="B30906" s="13">
        <v>1999</v>
      </c>
      <c r="C30906" s="13">
        <v>28176992</v>
      </c>
      <c r="D30906" s="13">
        <v>31.986000000000001</v>
      </c>
    </row>
    <row r="30907" spans="1:4" ht="15.75" hidden="1" customHeight="1">
      <c r="A30907" s="13" t="s">
        <v>58</v>
      </c>
      <c r="B30907" s="13">
        <v>2000</v>
      </c>
      <c r="C30907" s="13">
        <v>28554420</v>
      </c>
      <c r="D30907" s="13">
        <v>33.198999999999998</v>
      </c>
    </row>
    <row r="30908" spans="1:4" ht="15.75" hidden="1" customHeight="1">
      <c r="A30908" s="13" t="s">
        <v>58</v>
      </c>
      <c r="B30908" s="13">
        <v>2001</v>
      </c>
      <c r="C30908" s="13">
        <v>28930100</v>
      </c>
      <c r="D30908" s="13">
        <v>36.805999999999997</v>
      </c>
    </row>
    <row r="30909" spans="1:4" ht="15.75" hidden="1" customHeight="1">
      <c r="A30909" s="13" t="s">
        <v>58</v>
      </c>
      <c r="B30909" s="13">
        <v>2002</v>
      </c>
      <c r="C30909" s="13">
        <v>29301820</v>
      </c>
      <c r="D30909" s="13">
        <v>37.305999999999997</v>
      </c>
    </row>
    <row r="30910" spans="1:4" ht="15.75" hidden="1" customHeight="1">
      <c r="A30910" s="13" t="s">
        <v>58</v>
      </c>
      <c r="B30910" s="13">
        <v>2003</v>
      </c>
      <c r="C30910" s="13">
        <v>29661272</v>
      </c>
      <c r="D30910" s="13">
        <v>36.57</v>
      </c>
    </row>
    <row r="30911" spans="1:4" ht="15.75" hidden="1" customHeight="1">
      <c r="A30911" s="13" t="s">
        <v>58</v>
      </c>
      <c r="B30911" s="13">
        <v>2004</v>
      </c>
      <c r="C30911" s="13">
        <v>30033124</v>
      </c>
      <c r="D30911" s="13">
        <v>42.225999999999999</v>
      </c>
    </row>
    <row r="30912" spans="1:4" ht="15.75" hidden="1" customHeight="1">
      <c r="A30912" s="13" t="s">
        <v>58</v>
      </c>
      <c r="B30912" s="13">
        <v>2005</v>
      </c>
      <c r="C30912" s="13">
        <v>30431898</v>
      </c>
      <c r="D30912" s="13">
        <v>44.661000000000001</v>
      </c>
    </row>
    <row r="30913" spans="1:4" ht="15.75" hidden="1" customHeight="1">
      <c r="A30913" s="13" t="s">
        <v>58</v>
      </c>
      <c r="B30913" s="13">
        <v>2006</v>
      </c>
      <c r="C30913" s="13">
        <v>30833024</v>
      </c>
      <c r="D30913" s="13">
        <v>46.249000000000002</v>
      </c>
    </row>
    <row r="30914" spans="1:4" ht="15.75" hidden="1" customHeight="1">
      <c r="A30914" s="13" t="s">
        <v>58</v>
      </c>
      <c r="B30914" s="13">
        <v>2007</v>
      </c>
      <c r="C30914" s="13">
        <v>31232634</v>
      </c>
      <c r="D30914" s="13">
        <v>48.912999999999997</v>
      </c>
    </row>
    <row r="30915" spans="1:4" ht="15.75" hidden="1" customHeight="1">
      <c r="A30915" s="13" t="s">
        <v>58</v>
      </c>
      <c r="B30915" s="13">
        <v>2008</v>
      </c>
      <c r="C30915" s="13">
        <v>31634996</v>
      </c>
      <c r="D30915" s="13">
        <v>51.369</v>
      </c>
    </row>
    <row r="30916" spans="1:4" ht="15.75" hidden="1" customHeight="1">
      <c r="A30916" s="13" t="s">
        <v>58</v>
      </c>
      <c r="B30916" s="13">
        <v>2009</v>
      </c>
      <c r="C30916" s="13">
        <v>32042880</v>
      </c>
      <c r="D30916" s="13">
        <v>50.86</v>
      </c>
    </row>
    <row r="30917" spans="1:4" ht="15.75" hidden="1" customHeight="1">
      <c r="A30917" s="13" t="s">
        <v>58</v>
      </c>
      <c r="B30917" s="13">
        <v>2010</v>
      </c>
      <c r="C30917" s="13">
        <v>32464866</v>
      </c>
      <c r="D30917" s="13">
        <v>54.365000000000002</v>
      </c>
    </row>
    <row r="30918" spans="1:4" ht="15.75" hidden="1" customHeight="1">
      <c r="A30918" s="13" t="s">
        <v>58</v>
      </c>
      <c r="B30918" s="13">
        <v>2011</v>
      </c>
      <c r="C30918" s="13">
        <v>32903708</v>
      </c>
      <c r="D30918" s="13">
        <v>54.868000000000002</v>
      </c>
    </row>
    <row r="30919" spans="1:4" ht="15.75" hidden="1" customHeight="1">
      <c r="A30919" s="13" t="s">
        <v>58</v>
      </c>
      <c r="B30919" s="13">
        <v>2012</v>
      </c>
      <c r="C30919" s="13">
        <v>33352166</v>
      </c>
      <c r="D30919" s="13">
        <v>56.954000000000001</v>
      </c>
    </row>
    <row r="30920" spans="1:4" ht="15.75" hidden="1" customHeight="1">
      <c r="A30920" s="13" t="s">
        <v>58</v>
      </c>
      <c r="B30920" s="13">
        <v>2013</v>
      </c>
      <c r="C30920" s="13">
        <v>33803528</v>
      </c>
      <c r="D30920" s="13">
        <v>56.606000000000002</v>
      </c>
    </row>
    <row r="30921" spans="1:4" ht="15.75" hidden="1" customHeight="1">
      <c r="A30921" s="13" t="s">
        <v>58</v>
      </c>
      <c r="B30921" s="13">
        <v>2014</v>
      </c>
      <c r="C30921" s="13">
        <v>34248608</v>
      </c>
      <c r="D30921" s="13">
        <v>57.174999999999997</v>
      </c>
    </row>
    <row r="30922" spans="1:4" ht="15.75" hidden="1" customHeight="1">
      <c r="A30922" s="13" t="s">
        <v>58</v>
      </c>
      <c r="B30922" s="13">
        <v>2015</v>
      </c>
      <c r="C30922" s="13">
        <v>34680456</v>
      </c>
      <c r="D30922" s="13">
        <v>58.494999999999997</v>
      </c>
    </row>
    <row r="30923" spans="1:4" ht="15.75" hidden="1" customHeight="1">
      <c r="A30923" s="13" t="s">
        <v>58</v>
      </c>
      <c r="B30923" s="13">
        <v>2016</v>
      </c>
      <c r="C30923" s="13">
        <v>35107272</v>
      </c>
      <c r="D30923" s="13">
        <v>58.457000000000001</v>
      </c>
    </row>
    <row r="30924" spans="1:4" ht="15.75" hidden="1" customHeight="1">
      <c r="A30924" s="13" t="s">
        <v>58</v>
      </c>
      <c r="B30924" s="13">
        <v>2017</v>
      </c>
      <c r="C30924" s="13">
        <v>35528116</v>
      </c>
      <c r="D30924" s="13">
        <v>61.472000000000001</v>
      </c>
    </row>
    <row r="30925" spans="1:4" ht="15.75" hidden="1" customHeight="1">
      <c r="A30925" s="13" t="s">
        <v>58</v>
      </c>
      <c r="B30925" s="13">
        <v>2018</v>
      </c>
      <c r="C30925" s="13">
        <v>35927516</v>
      </c>
      <c r="D30925" s="13">
        <v>63.01</v>
      </c>
    </row>
    <row r="30926" spans="1:4" ht="15.75" hidden="1" customHeight="1">
      <c r="A30926" s="13" t="s">
        <v>58</v>
      </c>
      <c r="B30926" s="13">
        <v>2019</v>
      </c>
      <c r="C30926" s="13">
        <v>36304408</v>
      </c>
      <c r="D30926" s="13">
        <v>68.608000000000004</v>
      </c>
    </row>
    <row r="30927" spans="1:4" ht="15.75" hidden="1" customHeight="1">
      <c r="A30927" s="13" t="s">
        <v>58</v>
      </c>
      <c r="B30927" s="13">
        <v>2020</v>
      </c>
      <c r="C30927" s="13">
        <v>36688768</v>
      </c>
      <c r="D30927" s="13">
        <v>64.72</v>
      </c>
    </row>
    <row r="30928" spans="1:4" ht="15.75" customHeight="1">
      <c r="A30928" s="13" t="s">
        <v>58</v>
      </c>
      <c r="B30928" s="13">
        <v>2021</v>
      </c>
      <c r="C30928" s="12">
        <v>37076588</v>
      </c>
      <c r="D30928" s="13">
        <v>70.578000000000003</v>
      </c>
    </row>
    <row r="30929" spans="1:3" ht="15.75" hidden="1" customHeight="1">
      <c r="A30929" s="13" t="s">
        <v>439</v>
      </c>
      <c r="B30929" s="13">
        <v>1850</v>
      </c>
      <c r="C30929" s="13">
        <v>4676306</v>
      </c>
    </row>
    <row r="30930" spans="1:3" ht="15.75" hidden="1" customHeight="1">
      <c r="A30930" s="13" t="s">
        <v>439</v>
      </c>
      <c r="B30930" s="13">
        <v>1851</v>
      </c>
      <c r="C30930" s="13">
        <v>4722272</v>
      </c>
    </row>
    <row r="30931" spans="1:3" ht="15.75" hidden="1" customHeight="1">
      <c r="A30931" s="13" t="s">
        <v>439</v>
      </c>
      <c r="B30931" s="13">
        <v>1852</v>
      </c>
      <c r="C30931" s="13">
        <v>4743293</v>
      </c>
    </row>
    <row r="30932" spans="1:3" ht="15.75" hidden="1" customHeight="1">
      <c r="A30932" s="13" t="s">
        <v>439</v>
      </c>
      <c r="B30932" s="13">
        <v>1853</v>
      </c>
      <c r="C30932" s="13">
        <v>4738754</v>
      </c>
    </row>
    <row r="30933" spans="1:3" ht="15.75" hidden="1" customHeight="1">
      <c r="A30933" s="13" t="s">
        <v>439</v>
      </c>
      <c r="B30933" s="13">
        <v>1854</v>
      </c>
      <c r="C30933" s="13">
        <v>4734215</v>
      </c>
    </row>
    <row r="30934" spans="1:3" ht="15.75" hidden="1" customHeight="1">
      <c r="A30934" s="13" t="s">
        <v>439</v>
      </c>
      <c r="B30934" s="13">
        <v>1855</v>
      </c>
      <c r="C30934" s="13">
        <v>4729675</v>
      </c>
    </row>
    <row r="30935" spans="1:3" ht="15.75" hidden="1" customHeight="1">
      <c r="A30935" s="13" t="s">
        <v>439</v>
      </c>
      <c r="B30935" s="13">
        <v>1856</v>
      </c>
      <c r="C30935" s="13">
        <v>4725136</v>
      </c>
    </row>
    <row r="30936" spans="1:3" ht="15.75" hidden="1" customHeight="1">
      <c r="A30936" s="13" t="s">
        <v>439</v>
      </c>
      <c r="B30936" s="13">
        <v>1857</v>
      </c>
      <c r="C30936" s="13">
        <v>4720597</v>
      </c>
    </row>
    <row r="30937" spans="1:3" ht="15.75" hidden="1" customHeight="1">
      <c r="A30937" s="13" t="s">
        <v>439</v>
      </c>
      <c r="B30937" s="13">
        <v>1858</v>
      </c>
      <c r="C30937" s="13">
        <v>4716057</v>
      </c>
    </row>
    <row r="30938" spans="1:3" ht="15.75" hidden="1" customHeight="1">
      <c r="A30938" s="13" t="s">
        <v>439</v>
      </c>
      <c r="B30938" s="13">
        <v>1859</v>
      </c>
      <c r="C30938" s="13">
        <v>4710576</v>
      </c>
    </row>
    <row r="30939" spans="1:3" ht="15.75" hidden="1" customHeight="1">
      <c r="A30939" s="13" t="s">
        <v>439</v>
      </c>
      <c r="B30939" s="13">
        <v>1860</v>
      </c>
      <c r="C30939" s="13">
        <v>4704156</v>
      </c>
    </row>
    <row r="30940" spans="1:3" ht="15.75" hidden="1" customHeight="1">
      <c r="A30940" s="13" t="s">
        <v>439</v>
      </c>
      <c r="B30940" s="13">
        <v>1861</v>
      </c>
      <c r="C30940" s="13">
        <v>4696800</v>
      </c>
    </row>
    <row r="30941" spans="1:3" ht="15.75" hidden="1" customHeight="1">
      <c r="A30941" s="13" t="s">
        <v>439</v>
      </c>
      <c r="B30941" s="13">
        <v>1862</v>
      </c>
      <c r="C30941" s="13">
        <v>4688514</v>
      </c>
    </row>
    <row r="30942" spans="1:3" ht="15.75" hidden="1" customHeight="1">
      <c r="A30942" s="13" t="s">
        <v>439</v>
      </c>
      <c r="B30942" s="13">
        <v>1863</v>
      </c>
      <c r="C30942" s="13">
        <v>4679299</v>
      </c>
    </row>
    <row r="30943" spans="1:3" ht="15.75" hidden="1" customHeight="1">
      <c r="A30943" s="13" t="s">
        <v>439</v>
      </c>
      <c r="B30943" s="13">
        <v>1864</v>
      </c>
      <c r="C30943" s="13">
        <v>4670099</v>
      </c>
    </row>
    <row r="30944" spans="1:3" ht="15.75" hidden="1" customHeight="1">
      <c r="A30944" s="13" t="s">
        <v>439</v>
      </c>
      <c r="B30944" s="13">
        <v>1865</v>
      </c>
      <c r="C30944" s="13">
        <v>4660912</v>
      </c>
    </row>
    <row r="30945" spans="1:3" ht="15.75" hidden="1" customHeight="1">
      <c r="A30945" s="13" t="s">
        <v>439</v>
      </c>
      <c r="B30945" s="13">
        <v>1866</v>
      </c>
      <c r="C30945" s="13">
        <v>4651739</v>
      </c>
    </row>
    <row r="30946" spans="1:3" ht="15.75" hidden="1" customHeight="1">
      <c r="A30946" s="13" t="s">
        <v>439</v>
      </c>
      <c r="B30946" s="13">
        <v>1867</v>
      </c>
      <c r="C30946" s="13">
        <v>4642579</v>
      </c>
    </row>
    <row r="30947" spans="1:3" ht="15.75" hidden="1" customHeight="1">
      <c r="A30947" s="13" t="s">
        <v>439</v>
      </c>
      <c r="B30947" s="13">
        <v>1868</v>
      </c>
      <c r="C30947" s="13">
        <v>4633434</v>
      </c>
    </row>
    <row r="30948" spans="1:3" ht="15.75" hidden="1" customHeight="1">
      <c r="A30948" s="13" t="s">
        <v>439</v>
      </c>
      <c r="B30948" s="13">
        <v>1869</v>
      </c>
      <c r="C30948" s="13">
        <v>4623378</v>
      </c>
    </row>
    <row r="30949" spans="1:3" ht="15.75" hidden="1" customHeight="1">
      <c r="A30949" s="13" t="s">
        <v>439</v>
      </c>
      <c r="B30949" s="13">
        <v>1870</v>
      </c>
      <c r="C30949" s="13">
        <v>4612417</v>
      </c>
    </row>
    <row r="30950" spans="1:3" ht="15.75" hidden="1" customHeight="1">
      <c r="A30950" s="13" t="s">
        <v>439</v>
      </c>
      <c r="B30950" s="13">
        <v>1871</v>
      </c>
      <c r="C30950" s="13">
        <v>4600557</v>
      </c>
    </row>
    <row r="30951" spans="1:3" ht="15.75" hidden="1" customHeight="1">
      <c r="A30951" s="13" t="s">
        <v>439</v>
      </c>
      <c r="B30951" s="13">
        <v>1872</v>
      </c>
      <c r="C30951" s="13">
        <v>4587802</v>
      </c>
    </row>
    <row r="30952" spans="1:3" ht="15.75" hidden="1" customHeight="1">
      <c r="A30952" s="13" t="s">
        <v>439</v>
      </c>
      <c r="B30952" s="13">
        <v>1873</v>
      </c>
      <c r="C30952" s="13">
        <v>4574160</v>
      </c>
    </row>
    <row r="30953" spans="1:3" ht="15.75" hidden="1" customHeight="1">
      <c r="A30953" s="13" t="s">
        <v>439</v>
      </c>
      <c r="B30953" s="13">
        <v>1874</v>
      </c>
      <c r="C30953" s="13">
        <v>4560553</v>
      </c>
    </row>
    <row r="30954" spans="1:3" ht="15.75" hidden="1" customHeight="1">
      <c r="A30954" s="13" t="s">
        <v>439</v>
      </c>
      <c r="B30954" s="13">
        <v>1875</v>
      </c>
      <c r="C30954" s="13">
        <v>4546983</v>
      </c>
    </row>
    <row r="30955" spans="1:3" ht="15.75" hidden="1" customHeight="1">
      <c r="A30955" s="13" t="s">
        <v>439</v>
      </c>
      <c r="B30955" s="13">
        <v>1876</v>
      </c>
      <c r="C30955" s="13">
        <v>4533448</v>
      </c>
    </row>
    <row r="30956" spans="1:3" ht="15.75" hidden="1" customHeight="1">
      <c r="A30956" s="13" t="s">
        <v>439</v>
      </c>
      <c r="B30956" s="13">
        <v>1877</v>
      </c>
      <c r="C30956" s="13">
        <v>4519950</v>
      </c>
    </row>
    <row r="30957" spans="1:3" ht="15.75" hidden="1" customHeight="1">
      <c r="A30957" s="13" t="s">
        <v>439</v>
      </c>
      <c r="B30957" s="13">
        <v>1878</v>
      </c>
      <c r="C30957" s="13">
        <v>4506487</v>
      </c>
    </row>
    <row r="30958" spans="1:3" ht="15.75" hidden="1" customHeight="1">
      <c r="A30958" s="13" t="s">
        <v>439</v>
      </c>
      <c r="B30958" s="13">
        <v>1879</v>
      </c>
      <c r="C30958" s="13">
        <v>4495751</v>
      </c>
    </row>
    <row r="30959" spans="1:3" ht="15.75" hidden="1" customHeight="1">
      <c r="A30959" s="13" t="s">
        <v>439</v>
      </c>
      <c r="B30959" s="13">
        <v>1880</v>
      </c>
      <c r="C30959" s="13">
        <v>4487730</v>
      </c>
    </row>
    <row r="30960" spans="1:3" ht="15.75" hidden="1" customHeight="1">
      <c r="A30960" s="13" t="s">
        <v>439</v>
      </c>
      <c r="B30960" s="13">
        <v>1881</v>
      </c>
      <c r="C30960" s="13">
        <v>4482414</v>
      </c>
    </row>
    <row r="30961" spans="1:3" ht="15.75" hidden="1" customHeight="1">
      <c r="A30961" s="13" t="s">
        <v>439</v>
      </c>
      <c r="B30961" s="13">
        <v>1882</v>
      </c>
      <c r="C30961" s="13">
        <v>4479792</v>
      </c>
    </row>
    <row r="30962" spans="1:3" ht="15.75" hidden="1" customHeight="1">
      <c r="A30962" s="13" t="s">
        <v>439</v>
      </c>
      <c r="B30962" s="13">
        <v>1883</v>
      </c>
      <c r="C30962" s="13">
        <v>4479853</v>
      </c>
    </row>
    <row r="30963" spans="1:3" ht="15.75" hidden="1" customHeight="1">
      <c r="A30963" s="13" t="s">
        <v>439</v>
      </c>
      <c r="B30963" s="13">
        <v>1884</v>
      </c>
      <c r="C30963" s="13">
        <v>4479910</v>
      </c>
    </row>
    <row r="30964" spans="1:3" ht="15.75" hidden="1" customHeight="1">
      <c r="A30964" s="13" t="s">
        <v>439</v>
      </c>
      <c r="B30964" s="13">
        <v>1885</v>
      </c>
      <c r="C30964" s="13">
        <v>4479963</v>
      </c>
    </row>
    <row r="30965" spans="1:3" ht="15.75" hidden="1" customHeight="1">
      <c r="A30965" s="13" t="s">
        <v>439</v>
      </c>
      <c r="B30965" s="13">
        <v>1886</v>
      </c>
      <c r="C30965" s="13">
        <v>4480011</v>
      </c>
    </row>
    <row r="30966" spans="1:3" ht="15.75" hidden="1" customHeight="1">
      <c r="A30966" s="13" t="s">
        <v>439</v>
      </c>
      <c r="B30966" s="13">
        <v>1887</v>
      </c>
      <c r="C30966" s="13">
        <v>4480055</v>
      </c>
    </row>
    <row r="30967" spans="1:3" ht="15.75" hidden="1" customHeight="1">
      <c r="A30967" s="13" t="s">
        <v>439</v>
      </c>
      <c r="B30967" s="13">
        <v>1888</v>
      </c>
      <c r="C30967" s="13">
        <v>4480095</v>
      </c>
    </row>
    <row r="30968" spans="1:3" ht="15.75" hidden="1" customHeight="1">
      <c r="A30968" s="13" t="s">
        <v>439</v>
      </c>
      <c r="B30968" s="13">
        <v>1889</v>
      </c>
      <c r="C30968" s="13">
        <v>4475645</v>
      </c>
    </row>
    <row r="30969" spans="1:3" ht="15.75" hidden="1" customHeight="1">
      <c r="A30969" s="13" t="s">
        <v>439</v>
      </c>
      <c r="B30969" s="13">
        <v>1890</v>
      </c>
      <c r="C30969" s="13">
        <v>4466734</v>
      </c>
    </row>
    <row r="30970" spans="1:3" ht="15.75" hidden="1" customHeight="1">
      <c r="A30970" s="13" t="s">
        <v>439</v>
      </c>
      <c r="B30970" s="13">
        <v>1891</v>
      </c>
      <c r="C30970" s="13">
        <v>4453386</v>
      </c>
    </row>
    <row r="30971" spans="1:3" ht="15.75" hidden="1" customHeight="1">
      <c r="A30971" s="13" t="s">
        <v>439</v>
      </c>
      <c r="B30971" s="13">
        <v>1892</v>
      </c>
      <c r="C30971" s="13">
        <v>4435630</v>
      </c>
    </row>
    <row r="30972" spans="1:3" ht="15.75" hidden="1" customHeight="1">
      <c r="A30972" s="13" t="s">
        <v>439</v>
      </c>
      <c r="B30972" s="13">
        <v>1893</v>
      </c>
      <c r="C30972" s="13">
        <v>4413492</v>
      </c>
    </row>
    <row r="30973" spans="1:3" ht="15.75" hidden="1" customHeight="1">
      <c r="A30973" s="13" t="s">
        <v>439</v>
      </c>
      <c r="B30973" s="13">
        <v>1894</v>
      </c>
      <c r="C30973" s="13">
        <v>4391459</v>
      </c>
    </row>
    <row r="30974" spans="1:3" ht="15.75" hidden="1" customHeight="1">
      <c r="A30974" s="13" t="s">
        <v>439</v>
      </c>
      <c r="B30974" s="13">
        <v>1895</v>
      </c>
      <c r="C30974" s="13">
        <v>4369532</v>
      </c>
    </row>
    <row r="30975" spans="1:3" ht="15.75" hidden="1" customHeight="1">
      <c r="A30975" s="13" t="s">
        <v>439</v>
      </c>
      <c r="B30975" s="13">
        <v>1896</v>
      </c>
      <c r="C30975" s="13">
        <v>4347711</v>
      </c>
    </row>
    <row r="30976" spans="1:3" ht="15.75" hidden="1" customHeight="1">
      <c r="A30976" s="13" t="s">
        <v>439</v>
      </c>
      <c r="B30976" s="13">
        <v>1897</v>
      </c>
      <c r="C30976" s="13">
        <v>4325993</v>
      </c>
    </row>
    <row r="30977" spans="1:3" ht="15.75" hidden="1" customHeight="1">
      <c r="A30977" s="13" t="s">
        <v>439</v>
      </c>
      <c r="B30977" s="13">
        <v>1898</v>
      </c>
      <c r="C30977" s="13">
        <v>4304381</v>
      </c>
    </row>
    <row r="30978" spans="1:3" ht="15.75" hidden="1" customHeight="1">
      <c r="A30978" s="13" t="s">
        <v>439</v>
      </c>
      <c r="B30978" s="13">
        <v>1899</v>
      </c>
      <c r="C30978" s="13">
        <v>4279459</v>
      </c>
    </row>
    <row r="30979" spans="1:3" ht="15.75" hidden="1" customHeight="1">
      <c r="A30979" s="13" t="s">
        <v>439</v>
      </c>
      <c r="B30979" s="13">
        <v>1900</v>
      </c>
      <c r="C30979" s="13">
        <v>4251279</v>
      </c>
    </row>
    <row r="30980" spans="1:3" ht="15.75" hidden="1" customHeight="1">
      <c r="A30980" s="13" t="s">
        <v>439</v>
      </c>
      <c r="B30980" s="13">
        <v>1901</v>
      </c>
      <c r="C30980" s="13">
        <v>4219891</v>
      </c>
    </row>
    <row r="30981" spans="1:3" ht="15.75" hidden="1" customHeight="1">
      <c r="A30981" s="13" t="s">
        <v>439</v>
      </c>
      <c r="B30981" s="13">
        <v>1902</v>
      </c>
      <c r="C30981" s="13">
        <v>4185345</v>
      </c>
    </row>
    <row r="30982" spans="1:3" ht="15.75" hidden="1" customHeight="1">
      <c r="A30982" s="13" t="s">
        <v>439</v>
      </c>
      <c r="B30982" s="13">
        <v>1903</v>
      </c>
      <c r="C30982" s="13">
        <v>4147689</v>
      </c>
    </row>
    <row r="30983" spans="1:3" ht="15.75" hidden="1" customHeight="1">
      <c r="A30983" s="13" t="s">
        <v>439</v>
      </c>
      <c r="B30983" s="13">
        <v>1904</v>
      </c>
      <c r="C30983" s="13">
        <v>4110368</v>
      </c>
    </row>
    <row r="30984" spans="1:3" ht="15.75" hidden="1" customHeight="1">
      <c r="A30984" s="13" t="s">
        <v>439</v>
      </c>
      <c r="B30984" s="13">
        <v>1905</v>
      </c>
      <c r="C30984" s="13">
        <v>4073378</v>
      </c>
    </row>
    <row r="30985" spans="1:3" ht="15.75" hidden="1" customHeight="1">
      <c r="A30985" s="13" t="s">
        <v>439</v>
      </c>
      <c r="B30985" s="13">
        <v>1906</v>
      </c>
      <c r="C30985" s="13">
        <v>4036717</v>
      </c>
    </row>
    <row r="30986" spans="1:3" ht="15.75" hidden="1" customHeight="1">
      <c r="A30986" s="13" t="s">
        <v>439</v>
      </c>
      <c r="B30986" s="13">
        <v>1907</v>
      </c>
      <c r="C30986" s="13">
        <v>4000383</v>
      </c>
    </row>
    <row r="30987" spans="1:3" ht="15.75" hidden="1" customHeight="1">
      <c r="A30987" s="13" t="s">
        <v>439</v>
      </c>
      <c r="B30987" s="13">
        <v>1908</v>
      </c>
      <c r="C30987" s="13">
        <v>3964371</v>
      </c>
    </row>
    <row r="30988" spans="1:3" ht="15.75" hidden="1" customHeight="1">
      <c r="A30988" s="13" t="s">
        <v>439</v>
      </c>
      <c r="B30988" s="13">
        <v>1909</v>
      </c>
      <c r="C30988" s="13">
        <v>3931797</v>
      </c>
    </row>
    <row r="30989" spans="1:3" ht="15.75" hidden="1" customHeight="1">
      <c r="A30989" s="13" t="s">
        <v>439</v>
      </c>
      <c r="B30989" s="13">
        <v>1910</v>
      </c>
      <c r="C30989" s="13">
        <v>3902611</v>
      </c>
    </row>
    <row r="30990" spans="1:3" ht="15.75" hidden="1" customHeight="1">
      <c r="A30990" s="13" t="s">
        <v>439</v>
      </c>
      <c r="B30990" s="13">
        <v>1911</v>
      </c>
      <c r="C30990" s="13">
        <v>3876764</v>
      </c>
    </row>
    <row r="30991" spans="1:3" ht="15.75" hidden="1" customHeight="1">
      <c r="A30991" s="13" t="s">
        <v>439</v>
      </c>
      <c r="B30991" s="13">
        <v>1912</v>
      </c>
      <c r="C30991" s="13">
        <v>3854207</v>
      </c>
    </row>
    <row r="30992" spans="1:3" ht="15.75" hidden="1" customHeight="1">
      <c r="A30992" s="13" t="s">
        <v>439</v>
      </c>
      <c r="B30992" s="13">
        <v>1913</v>
      </c>
      <c r="C30992" s="13">
        <v>3834893</v>
      </c>
    </row>
    <row r="30993" spans="1:4" ht="15.75" hidden="1" customHeight="1">
      <c r="A30993" s="13" t="s">
        <v>439</v>
      </c>
      <c r="B30993" s="13">
        <v>1914</v>
      </c>
      <c r="C30993" s="13">
        <v>3815671</v>
      </c>
    </row>
    <row r="30994" spans="1:4" ht="15.75" hidden="1" customHeight="1">
      <c r="A30994" s="13" t="s">
        <v>439</v>
      </c>
      <c r="B30994" s="13">
        <v>1915</v>
      </c>
      <c r="C30994" s="13">
        <v>3796542</v>
      </c>
    </row>
    <row r="30995" spans="1:4" ht="15.75" hidden="1" customHeight="1">
      <c r="A30995" s="13" t="s">
        <v>439</v>
      </c>
      <c r="B30995" s="13">
        <v>1916</v>
      </c>
      <c r="C30995" s="13">
        <v>3777505</v>
      </c>
    </row>
    <row r="30996" spans="1:4" ht="15.75" hidden="1" customHeight="1">
      <c r="A30996" s="13" t="s">
        <v>439</v>
      </c>
      <c r="B30996" s="13">
        <v>1917</v>
      </c>
      <c r="C30996" s="13">
        <v>3758560</v>
      </c>
    </row>
    <row r="30997" spans="1:4" ht="15.75" hidden="1" customHeight="1">
      <c r="A30997" s="13" t="s">
        <v>439</v>
      </c>
      <c r="B30997" s="13">
        <v>1918</v>
      </c>
      <c r="C30997" s="13">
        <v>3743526</v>
      </c>
    </row>
    <row r="30998" spans="1:4" ht="15.75" hidden="1" customHeight="1">
      <c r="A30998" s="13" t="s">
        <v>439</v>
      </c>
      <c r="B30998" s="13">
        <v>1919</v>
      </c>
      <c r="C30998" s="13">
        <v>3742663</v>
      </c>
    </row>
    <row r="30999" spans="1:4" ht="15.75" hidden="1" customHeight="1">
      <c r="A30999" s="13" t="s">
        <v>439</v>
      </c>
      <c r="B30999" s="13">
        <v>1920</v>
      </c>
      <c r="C30999" s="13">
        <v>3756127</v>
      </c>
    </row>
    <row r="31000" spans="1:4" ht="15.75" hidden="1" customHeight="1">
      <c r="A31000" s="13" t="s">
        <v>439</v>
      </c>
      <c r="B31000" s="13">
        <v>1921</v>
      </c>
      <c r="C31000" s="13">
        <v>3784076</v>
      </c>
    </row>
    <row r="31001" spans="1:4" ht="15.75" hidden="1" customHeight="1">
      <c r="A31001" s="13" t="s">
        <v>439</v>
      </c>
      <c r="B31001" s="13">
        <v>1922</v>
      </c>
      <c r="C31001" s="13">
        <v>3826669</v>
      </c>
    </row>
    <row r="31002" spans="1:4" ht="15.75" hidden="1" customHeight="1">
      <c r="A31002" s="13" t="s">
        <v>439</v>
      </c>
      <c r="B31002" s="13">
        <v>1923</v>
      </c>
      <c r="C31002" s="13">
        <v>3884069</v>
      </c>
    </row>
    <row r="31003" spans="1:4" ht="15.75" hidden="1" customHeight="1">
      <c r="A31003" s="13" t="s">
        <v>439</v>
      </c>
      <c r="B31003" s="13">
        <v>1924</v>
      </c>
      <c r="C31003" s="13">
        <v>3942330</v>
      </c>
    </row>
    <row r="31004" spans="1:4" ht="15.75" hidden="1" customHeight="1">
      <c r="A31004" s="13" t="s">
        <v>439</v>
      </c>
      <c r="B31004" s="13">
        <v>1925</v>
      </c>
      <c r="C31004" s="13">
        <v>4001465</v>
      </c>
    </row>
    <row r="31005" spans="1:4" ht="15.75" hidden="1" customHeight="1">
      <c r="A31005" s="13" t="s">
        <v>439</v>
      </c>
      <c r="B31005" s="13">
        <v>1926</v>
      </c>
      <c r="C31005" s="13">
        <v>4061487</v>
      </c>
    </row>
    <row r="31006" spans="1:4" ht="15.75" hidden="1" customHeight="1">
      <c r="A31006" s="13" t="s">
        <v>439</v>
      </c>
      <c r="B31006" s="13">
        <v>1927</v>
      </c>
      <c r="C31006" s="13">
        <v>4122409</v>
      </c>
      <c r="D31006" s="13">
        <v>4.3999999999999997E-2</v>
      </c>
    </row>
    <row r="31007" spans="1:4" ht="15.75" hidden="1" customHeight="1">
      <c r="A31007" s="13" t="s">
        <v>439</v>
      </c>
      <c r="B31007" s="13">
        <v>1928</v>
      </c>
      <c r="C31007" s="13">
        <v>4184245</v>
      </c>
      <c r="D31007" s="13">
        <v>2.1999999999999999E-2</v>
      </c>
    </row>
    <row r="31008" spans="1:4" ht="15.75" hidden="1" customHeight="1">
      <c r="A31008" s="13" t="s">
        <v>439</v>
      </c>
      <c r="B31008" s="13">
        <v>1929</v>
      </c>
      <c r="C31008" s="13">
        <v>4246147</v>
      </c>
      <c r="D31008" s="13">
        <v>1.0999999999999999E-2</v>
      </c>
    </row>
    <row r="31009" spans="1:4" ht="15.75" hidden="1" customHeight="1">
      <c r="A31009" s="13" t="s">
        <v>439</v>
      </c>
      <c r="B31009" s="13">
        <v>1930</v>
      </c>
      <c r="C31009" s="13">
        <v>4308103</v>
      </c>
      <c r="D31009" s="13">
        <v>1.0999999999999999E-2</v>
      </c>
    </row>
    <row r="31010" spans="1:4" ht="15.75" hidden="1" customHeight="1">
      <c r="A31010" s="13" t="s">
        <v>439</v>
      </c>
      <c r="B31010" s="13">
        <v>1931</v>
      </c>
      <c r="C31010" s="13">
        <v>4370102</v>
      </c>
      <c r="D31010" s="13">
        <v>1.0999999999999999E-2</v>
      </c>
    </row>
    <row r="31011" spans="1:4" ht="15.75" hidden="1" customHeight="1">
      <c r="A31011" s="13" t="s">
        <v>439</v>
      </c>
      <c r="B31011" s="13">
        <v>1932</v>
      </c>
      <c r="C31011" s="13">
        <v>4432133</v>
      </c>
      <c r="D31011" s="13">
        <v>6.2E-2</v>
      </c>
    </row>
    <row r="31012" spans="1:4" ht="15.75" hidden="1" customHeight="1">
      <c r="A31012" s="13" t="s">
        <v>439</v>
      </c>
      <c r="B31012" s="13">
        <v>1933</v>
      </c>
      <c r="C31012" s="13">
        <v>4494183</v>
      </c>
      <c r="D31012" s="13">
        <v>5.0999999999999997E-2</v>
      </c>
    </row>
    <row r="31013" spans="1:4" ht="15.75" hidden="1" customHeight="1">
      <c r="A31013" s="13" t="s">
        <v>439</v>
      </c>
      <c r="B31013" s="13">
        <v>1934</v>
      </c>
      <c r="C31013" s="13">
        <v>4557101</v>
      </c>
      <c r="D31013" s="13">
        <v>6.6000000000000003E-2</v>
      </c>
    </row>
    <row r="31014" spans="1:4" ht="15.75" hidden="1" customHeight="1">
      <c r="A31014" s="13" t="s">
        <v>439</v>
      </c>
      <c r="B31014" s="13">
        <v>1935</v>
      </c>
      <c r="C31014" s="13">
        <v>4620901</v>
      </c>
      <c r="D31014" s="13">
        <v>4.8000000000000001E-2</v>
      </c>
    </row>
    <row r="31015" spans="1:4" ht="15.75" hidden="1" customHeight="1">
      <c r="A31015" s="13" t="s">
        <v>439</v>
      </c>
      <c r="B31015" s="13">
        <v>1936</v>
      </c>
      <c r="C31015" s="13">
        <v>4685593</v>
      </c>
      <c r="D31015" s="13">
        <v>5.0999999999999997E-2</v>
      </c>
    </row>
    <row r="31016" spans="1:4" ht="15.75" hidden="1" customHeight="1">
      <c r="A31016" s="13" t="s">
        <v>439</v>
      </c>
      <c r="B31016" s="13">
        <v>1937</v>
      </c>
      <c r="C31016" s="13">
        <v>4751192</v>
      </c>
      <c r="D31016" s="13">
        <v>5.8999999999999997E-2</v>
      </c>
    </row>
    <row r="31017" spans="1:4" ht="15.75" hidden="1" customHeight="1">
      <c r="A31017" s="13" t="s">
        <v>439</v>
      </c>
      <c r="B31017" s="13">
        <v>1938</v>
      </c>
      <c r="C31017" s="13">
        <v>4817708</v>
      </c>
      <c r="D31017" s="13">
        <v>0.04</v>
      </c>
    </row>
    <row r="31018" spans="1:4" ht="15.75" hidden="1" customHeight="1">
      <c r="A31018" s="13" t="s">
        <v>439</v>
      </c>
      <c r="B31018" s="13">
        <v>1939</v>
      </c>
      <c r="C31018" s="13">
        <v>4889118</v>
      </c>
      <c r="D31018" s="13">
        <v>6.6000000000000003E-2</v>
      </c>
    </row>
    <row r="31019" spans="1:4" ht="15.75" hidden="1" customHeight="1">
      <c r="A31019" s="13" t="s">
        <v>439</v>
      </c>
      <c r="B31019" s="13">
        <v>1940</v>
      </c>
      <c r="C31019" s="13">
        <v>4965561</v>
      </c>
      <c r="D31019" s="13">
        <v>6.6000000000000003E-2</v>
      </c>
    </row>
    <row r="31020" spans="1:4" ht="15.75" hidden="1" customHeight="1">
      <c r="A31020" s="13" t="s">
        <v>439</v>
      </c>
      <c r="B31020" s="13">
        <v>1941</v>
      </c>
      <c r="C31020" s="13">
        <v>5047181</v>
      </c>
      <c r="D31020" s="13">
        <v>5.8999999999999997E-2</v>
      </c>
    </row>
    <row r="31021" spans="1:4" ht="15.75" hidden="1" customHeight="1">
      <c r="A31021" s="13" t="s">
        <v>439</v>
      </c>
      <c r="B31021" s="13">
        <v>1942</v>
      </c>
      <c r="C31021" s="13">
        <v>5134123</v>
      </c>
      <c r="D31021" s="13">
        <v>2.9000000000000001E-2</v>
      </c>
    </row>
    <row r="31022" spans="1:4" ht="15.75" hidden="1" customHeight="1">
      <c r="A31022" s="13" t="s">
        <v>439</v>
      </c>
      <c r="B31022" s="13">
        <v>1943</v>
      </c>
      <c r="C31022" s="13">
        <v>5226537</v>
      </c>
      <c r="D31022" s="13">
        <v>5.0999999999999997E-2</v>
      </c>
    </row>
    <row r="31023" spans="1:4" ht="15.75" hidden="1" customHeight="1">
      <c r="A31023" s="13" t="s">
        <v>439</v>
      </c>
      <c r="B31023" s="13">
        <v>1944</v>
      </c>
      <c r="C31023" s="13">
        <v>5320614</v>
      </c>
      <c r="D31023" s="13">
        <v>5.5E-2</v>
      </c>
    </row>
    <row r="31024" spans="1:4" ht="15.75" hidden="1" customHeight="1">
      <c r="A31024" s="13" t="s">
        <v>439</v>
      </c>
      <c r="B31024" s="13">
        <v>1945</v>
      </c>
      <c r="C31024" s="13">
        <v>5416386</v>
      </c>
      <c r="D31024" s="13">
        <v>4.7E-2</v>
      </c>
    </row>
    <row r="31025" spans="1:4" ht="15.75" hidden="1" customHeight="1">
      <c r="A31025" s="13" t="s">
        <v>439</v>
      </c>
      <c r="B31025" s="13">
        <v>1946</v>
      </c>
      <c r="C31025" s="13">
        <v>5513881</v>
      </c>
      <c r="D31025" s="13">
        <v>5.5E-2</v>
      </c>
    </row>
    <row r="31026" spans="1:4" ht="15.75" hidden="1" customHeight="1">
      <c r="A31026" s="13" t="s">
        <v>439</v>
      </c>
      <c r="B31026" s="13">
        <v>1947</v>
      </c>
      <c r="C31026" s="13">
        <v>5613130</v>
      </c>
      <c r="D31026" s="13">
        <v>5.8000000000000003E-2</v>
      </c>
    </row>
    <row r="31027" spans="1:4" ht="15.75" hidden="1" customHeight="1">
      <c r="A31027" s="13" t="s">
        <v>439</v>
      </c>
      <c r="B31027" s="13">
        <v>1948</v>
      </c>
      <c r="C31027" s="13">
        <v>5714167</v>
      </c>
      <c r="D31027" s="13">
        <v>4.3999999999999997E-2</v>
      </c>
    </row>
    <row r="31028" spans="1:4" ht="15.75" hidden="1" customHeight="1">
      <c r="A31028" s="13" t="s">
        <v>439</v>
      </c>
      <c r="B31028" s="13">
        <v>1949</v>
      </c>
      <c r="C31028" s="13">
        <v>5816523</v>
      </c>
      <c r="D31028" s="13">
        <v>5.8000000000000003E-2</v>
      </c>
    </row>
    <row r="31029" spans="1:4" ht="15.75" hidden="1" customHeight="1">
      <c r="A31029" s="13" t="s">
        <v>439</v>
      </c>
      <c r="B31029" s="13">
        <v>1950</v>
      </c>
      <c r="C31029" s="13">
        <v>5920221</v>
      </c>
      <c r="D31029" s="13">
        <v>0.90100000000000002</v>
      </c>
    </row>
    <row r="31030" spans="1:4" ht="15.75" hidden="1" customHeight="1">
      <c r="A31030" s="13" t="s">
        <v>439</v>
      </c>
      <c r="B31030" s="13">
        <v>1951</v>
      </c>
      <c r="C31030" s="13">
        <v>6002285</v>
      </c>
      <c r="D31030" s="13">
        <v>0.93</v>
      </c>
    </row>
    <row r="31031" spans="1:4" ht="15.75" hidden="1" customHeight="1">
      <c r="A31031" s="13" t="s">
        <v>439</v>
      </c>
      <c r="B31031" s="13">
        <v>1952</v>
      </c>
      <c r="C31031" s="13">
        <v>6082380</v>
      </c>
      <c r="D31031" s="13">
        <v>1.073</v>
      </c>
    </row>
    <row r="31032" spans="1:4" ht="15.75" hidden="1" customHeight="1">
      <c r="A31032" s="13" t="s">
        <v>439</v>
      </c>
      <c r="B31032" s="13">
        <v>1953</v>
      </c>
      <c r="C31032" s="13">
        <v>6159692</v>
      </c>
      <c r="D31032" s="13">
        <v>1.081</v>
      </c>
    </row>
    <row r="31033" spans="1:4" ht="15.75" hidden="1" customHeight="1">
      <c r="A31033" s="13" t="s">
        <v>439</v>
      </c>
      <c r="B31033" s="13">
        <v>1954</v>
      </c>
      <c r="C31033" s="13">
        <v>6237199</v>
      </c>
      <c r="D31033" s="13">
        <v>1.143</v>
      </c>
    </row>
    <row r="31034" spans="1:4" ht="15.75" hidden="1" customHeight="1">
      <c r="A31034" s="13" t="s">
        <v>439</v>
      </c>
      <c r="B31034" s="13">
        <v>1955</v>
      </c>
      <c r="C31034" s="13">
        <v>6318912</v>
      </c>
      <c r="D31034" s="13">
        <v>1.373</v>
      </c>
    </row>
    <row r="31035" spans="1:4" ht="15.75" hidden="1" customHeight="1">
      <c r="A31035" s="13" t="s">
        <v>439</v>
      </c>
      <c r="B31035" s="13">
        <v>1956</v>
      </c>
      <c r="C31035" s="13">
        <v>6404165</v>
      </c>
      <c r="D31035" s="13">
        <v>1.5529999999999999</v>
      </c>
    </row>
    <row r="31036" spans="1:4" ht="15.75" hidden="1" customHeight="1">
      <c r="A31036" s="13" t="s">
        <v>439</v>
      </c>
      <c r="B31036" s="13">
        <v>1957</v>
      </c>
      <c r="C31036" s="13">
        <v>6492819</v>
      </c>
      <c r="D31036" s="13">
        <v>1.7689999999999999</v>
      </c>
    </row>
    <row r="31037" spans="1:4" ht="15.75" hidden="1" customHeight="1">
      <c r="A31037" s="13" t="s">
        <v>439</v>
      </c>
      <c r="B31037" s="13">
        <v>1958</v>
      </c>
      <c r="C31037" s="13">
        <v>6580335</v>
      </c>
      <c r="D31037" s="13">
        <v>1.8169999999999999</v>
      </c>
    </row>
    <row r="31038" spans="1:4" ht="15.75" hidden="1" customHeight="1">
      <c r="A31038" s="13" t="s">
        <v>439</v>
      </c>
      <c r="B31038" s="13">
        <v>1959</v>
      </c>
      <c r="C31038" s="13">
        <v>6675658</v>
      </c>
      <c r="D31038" s="13">
        <v>1.794</v>
      </c>
    </row>
    <row r="31039" spans="1:4" ht="15.75" hidden="1" customHeight="1">
      <c r="A31039" s="13" t="s">
        <v>439</v>
      </c>
      <c r="B31039" s="13">
        <v>1960</v>
      </c>
      <c r="C31039" s="13">
        <v>6788377</v>
      </c>
      <c r="D31039" s="13">
        <v>1.8819999999999999</v>
      </c>
    </row>
    <row r="31040" spans="1:4" ht="15.75" hidden="1" customHeight="1">
      <c r="A31040" s="13" t="s">
        <v>439</v>
      </c>
      <c r="B31040" s="13">
        <v>1961</v>
      </c>
      <c r="C31040" s="13">
        <v>6917531</v>
      </c>
      <c r="D31040" s="13">
        <v>2.63</v>
      </c>
    </row>
    <row r="31041" spans="1:4" ht="15.75" hidden="1" customHeight="1">
      <c r="A31041" s="13" t="s">
        <v>439</v>
      </c>
      <c r="B31041" s="13">
        <v>1962</v>
      </c>
      <c r="C31041" s="13">
        <v>7060376</v>
      </c>
      <c r="D31041" s="13">
        <v>1.9850000000000001</v>
      </c>
    </row>
    <row r="31042" spans="1:4" ht="15.75" hidden="1" customHeight="1">
      <c r="A31042" s="13" t="s">
        <v>439</v>
      </c>
      <c r="B31042" s="13">
        <v>1963</v>
      </c>
      <c r="C31042" s="13">
        <v>7209810</v>
      </c>
      <c r="D31042" s="13">
        <v>1.659</v>
      </c>
    </row>
    <row r="31043" spans="1:4" ht="15.75" hidden="1" customHeight="1">
      <c r="A31043" s="13" t="s">
        <v>439</v>
      </c>
      <c r="B31043" s="13">
        <v>1964</v>
      </c>
      <c r="C31043" s="13">
        <v>7363643</v>
      </c>
      <c r="D31043" s="13">
        <v>2.1389999999999998</v>
      </c>
    </row>
    <row r="31044" spans="1:4" ht="15.75" hidden="1" customHeight="1">
      <c r="A31044" s="13" t="s">
        <v>439</v>
      </c>
      <c r="B31044" s="13">
        <v>1965</v>
      </c>
      <c r="C31044" s="13">
        <v>7524155</v>
      </c>
      <c r="D31044" s="13">
        <v>2.0030000000000001</v>
      </c>
    </row>
    <row r="31045" spans="1:4" ht="15.75" hidden="1" customHeight="1">
      <c r="A31045" s="13" t="s">
        <v>439</v>
      </c>
      <c r="B31045" s="13">
        <v>1966</v>
      </c>
      <c r="C31045" s="13">
        <v>7689640</v>
      </c>
      <c r="D31045" s="13">
        <v>2.1240000000000001</v>
      </c>
    </row>
    <row r="31046" spans="1:4" ht="15.75" hidden="1" customHeight="1">
      <c r="A31046" s="13" t="s">
        <v>439</v>
      </c>
      <c r="B31046" s="13">
        <v>1967</v>
      </c>
      <c r="C31046" s="13">
        <v>7859473</v>
      </c>
      <c r="D31046" s="13">
        <v>1.871</v>
      </c>
    </row>
    <row r="31047" spans="1:4" ht="15.75" hidden="1" customHeight="1">
      <c r="A31047" s="13" t="s">
        <v>439</v>
      </c>
      <c r="B31047" s="13">
        <v>1968</v>
      </c>
      <c r="C31047" s="13">
        <v>8035532</v>
      </c>
      <c r="D31047" s="13">
        <v>2.7759999999999998</v>
      </c>
    </row>
    <row r="31048" spans="1:4" ht="15.75" hidden="1" customHeight="1">
      <c r="A31048" s="13" t="s">
        <v>439</v>
      </c>
      <c r="B31048" s="13">
        <v>1969</v>
      </c>
      <c r="C31048" s="13">
        <v>8217932</v>
      </c>
      <c r="D31048" s="13">
        <v>3.238</v>
      </c>
    </row>
    <row r="31049" spans="1:4" ht="15.75" hidden="1" customHeight="1">
      <c r="A31049" s="13" t="s">
        <v>439</v>
      </c>
      <c r="B31049" s="13">
        <v>1970</v>
      </c>
      <c r="C31049" s="13">
        <v>8411678</v>
      </c>
      <c r="D31049" s="13">
        <v>2.9809999999999999</v>
      </c>
    </row>
    <row r="31050" spans="1:4" ht="15.75" hidden="1" customHeight="1">
      <c r="A31050" s="13" t="s">
        <v>439</v>
      </c>
      <c r="B31050" s="13">
        <v>1971</v>
      </c>
      <c r="C31050" s="13">
        <v>8622889</v>
      </c>
      <c r="D31050" s="13">
        <v>3.6110000000000002</v>
      </c>
    </row>
    <row r="31051" spans="1:4" ht="15.75" hidden="1" customHeight="1">
      <c r="A31051" s="13" t="s">
        <v>439</v>
      </c>
      <c r="B31051" s="13">
        <v>1972</v>
      </c>
      <c r="C31051" s="13">
        <v>8860587</v>
      </c>
      <c r="D31051" s="13">
        <v>3.2959999999999998</v>
      </c>
    </row>
    <row r="31052" spans="1:4" ht="15.75" hidden="1" customHeight="1">
      <c r="A31052" s="13" t="s">
        <v>439</v>
      </c>
      <c r="B31052" s="13">
        <v>1973</v>
      </c>
      <c r="C31052" s="13">
        <v>9123676</v>
      </c>
      <c r="D31052" s="13">
        <v>3.5590000000000002</v>
      </c>
    </row>
    <row r="31053" spans="1:4" ht="15.75" hidden="1" customHeight="1">
      <c r="A31053" s="13" t="s">
        <v>439</v>
      </c>
      <c r="B31053" s="13">
        <v>1974</v>
      </c>
      <c r="C31053" s="13">
        <v>9404229</v>
      </c>
      <c r="D31053" s="13">
        <v>3.1459999999999999</v>
      </c>
    </row>
    <row r="31054" spans="1:4" ht="15.75" hidden="1" customHeight="1">
      <c r="A31054" s="13" t="s">
        <v>439</v>
      </c>
      <c r="B31054" s="13">
        <v>1975</v>
      </c>
      <c r="C31054" s="13">
        <v>9703732</v>
      </c>
      <c r="D31054" s="13">
        <v>2.8820000000000001</v>
      </c>
    </row>
    <row r="31055" spans="1:4" ht="15.75" hidden="1" customHeight="1">
      <c r="A31055" s="13" t="s">
        <v>439</v>
      </c>
      <c r="B31055" s="13">
        <v>1976</v>
      </c>
      <c r="C31055" s="13">
        <v>10019210</v>
      </c>
      <c r="D31055" s="13">
        <v>2.5550000000000002</v>
      </c>
    </row>
    <row r="31056" spans="1:4" ht="15.75" hidden="1" customHeight="1">
      <c r="A31056" s="13" t="s">
        <v>439</v>
      </c>
      <c r="B31056" s="13">
        <v>1977</v>
      </c>
      <c r="C31056" s="13">
        <v>10363576</v>
      </c>
      <c r="D31056" s="13">
        <v>2.706</v>
      </c>
    </row>
    <row r="31057" spans="1:4" ht="15.75" hidden="1" customHeight="1">
      <c r="A31057" s="13" t="s">
        <v>439</v>
      </c>
      <c r="B31057" s="13">
        <v>1978</v>
      </c>
      <c r="C31057" s="13">
        <v>10741129</v>
      </c>
      <c r="D31057" s="13">
        <v>2.8660000000000001</v>
      </c>
    </row>
    <row r="31058" spans="1:4" ht="15.75" hidden="1" customHeight="1">
      <c r="A31058" s="13" t="s">
        <v>439</v>
      </c>
      <c r="B31058" s="13">
        <v>1979</v>
      </c>
      <c r="C31058" s="13">
        <v>11127851</v>
      </c>
      <c r="D31058" s="13">
        <v>2.6349999999999998</v>
      </c>
    </row>
    <row r="31059" spans="1:4" ht="15.75" hidden="1" customHeight="1">
      <c r="A31059" s="13" t="s">
        <v>439</v>
      </c>
      <c r="B31059" s="13">
        <v>1980</v>
      </c>
      <c r="C31059" s="13">
        <v>11413590</v>
      </c>
      <c r="D31059" s="13">
        <v>3.198</v>
      </c>
    </row>
    <row r="31060" spans="1:4" ht="15.75" hidden="1" customHeight="1">
      <c r="A31060" s="13" t="s">
        <v>439</v>
      </c>
      <c r="B31060" s="13">
        <v>1981</v>
      </c>
      <c r="C31060" s="13">
        <v>11640020</v>
      </c>
      <c r="D31060" s="13">
        <v>2.4790000000000001</v>
      </c>
    </row>
    <row r="31061" spans="1:4" ht="15.75" hidden="1" customHeight="1">
      <c r="A31061" s="13" t="s">
        <v>439</v>
      </c>
      <c r="B31061" s="13">
        <v>1982</v>
      </c>
      <c r="C31061" s="13">
        <v>11901834</v>
      </c>
      <c r="D31061" s="13">
        <v>2.524</v>
      </c>
    </row>
    <row r="31062" spans="1:4" ht="15.75" hidden="1" customHeight="1">
      <c r="A31062" s="13" t="s">
        <v>439</v>
      </c>
      <c r="B31062" s="13">
        <v>1983</v>
      </c>
      <c r="C31062" s="13">
        <v>12163331</v>
      </c>
      <c r="D31062" s="13">
        <v>1.954</v>
      </c>
    </row>
    <row r="31063" spans="1:4" ht="15.75" hidden="1" customHeight="1">
      <c r="A31063" s="13" t="s">
        <v>439</v>
      </c>
      <c r="B31063" s="13">
        <v>1984</v>
      </c>
      <c r="C31063" s="13">
        <v>12426220</v>
      </c>
      <c r="D31063" s="13">
        <v>1.5109999999999999</v>
      </c>
    </row>
    <row r="31064" spans="1:4" ht="15.75" hidden="1" customHeight="1">
      <c r="A31064" s="13" t="s">
        <v>439</v>
      </c>
      <c r="B31064" s="13">
        <v>1985</v>
      </c>
      <c r="C31064" s="13">
        <v>12680070</v>
      </c>
      <c r="D31064" s="13">
        <v>1.135</v>
      </c>
    </row>
    <row r="31065" spans="1:4" ht="15.75" hidden="1" customHeight="1">
      <c r="A31065" s="13" t="s">
        <v>439</v>
      </c>
      <c r="B31065" s="13">
        <v>1986</v>
      </c>
      <c r="C31065" s="13">
        <v>12909798</v>
      </c>
      <c r="D31065" s="13">
        <v>0.97699999999999998</v>
      </c>
    </row>
    <row r="31066" spans="1:4" ht="15.75" hidden="1" customHeight="1">
      <c r="A31066" s="13" t="s">
        <v>439</v>
      </c>
      <c r="B31066" s="13">
        <v>1987</v>
      </c>
      <c r="C31066" s="13">
        <v>12964793</v>
      </c>
      <c r="D31066" s="13">
        <v>0.97699999999999998</v>
      </c>
    </row>
    <row r="31067" spans="1:4" ht="15.75" hidden="1" customHeight="1">
      <c r="A31067" s="13" t="s">
        <v>439</v>
      </c>
      <c r="B31067" s="13">
        <v>1988</v>
      </c>
      <c r="C31067" s="13">
        <v>12956776</v>
      </c>
      <c r="D31067" s="13">
        <v>1.006</v>
      </c>
    </row>
    <row r="31068" spans="1:4" ht="15.75" hidden="1" customHeight="1">
      <c r="A31068" s="13" t="s">
        <v>439</v>
      </c>
      <c r="B31068" s="13">
        <v>1989</v>
      </c>
      <c r="C31068" s="13">
        <v>13087606</v>
      </c>
      <c r="D31068" s="13">
        <v>1.0349999999999999</v>
      </c>
    </row>
    <row r="31069" spans="1:4" ht="15.75" hidden="1" customHeight="1">
      <c r="A31069" s="13" t="s">
        <v>439</v>
      </c>
      <c r="B31069" s="13">
        <v>1990</v>
      </c>
      <c r="C31069" s="13">
        <v>13303461</v>
      </c>
      <c r="D31069" s="13">
        <v>0.98899999999999999</v>
      </c>
    </row>
    <row r="31070" spans="1:4" ht="15.75" hidden="1" customHeight="1">
      <c r="A31070" s="13" t="s">
        <v>439</v>
      </c>
      <c r="B31070" s="13">
        <v>1991</v>
      </c>
      <c r="C31070" s="13">
        <v>13561180</v>
      </c>
      <c r="D31070" s="13">
        <v>0.94899999999999995</v>
      </c>
    </row>
    <row r="31071" spans="1:4" ht="15.75" hidden="1" customHeight="1">
      <c r="A31071" s="13" t="s">
        <v>439</v>
      </c>
      <c r="B31071" s="13">
        <v>1992</v>
      </c>
      <c r="C31071" s="13">
        <v>13816886</v>
      </c>
      <c r="D31071" s="13">
        <v>1.038</v>
      </c>
    </row>
    <row r="31072" spans="1:4" ht="15.75" hidden="1" customHeight="1">
      <c r="A31072" s="13" t="s">
        <v>439</v>
      </c>
      <c r="B31072" s="13">
        <v>1993</v>
      </c>
      <c r="C31072" s="13">
        <v>14206253</v>
      </c>
      <c r="D31072" s="13">
        <v>1.1919999999999999</v>
      </c>
    </row>
    <row r="31073" spans="1:4" ht="15.75" hidden="1" customHeight="1">
      <c r="A31073" s="13" t="s">
        <v>439</v>
      </c>
      <c r="B31073" s="13">
        <v>1994</v>
      </c>
      <c r="C31073" s="13">
        <v>14912879</v>
      </c>
      <c r="D31073" s="13">
        <v>1.08</v>
      </c>
    </row>
    <row r="31074" spans="1:4" ht="15.75" hidden="1" customHeight="1">
      <c r="A31074" s="13" t="s">
        <v>439</v>
      </c>
      <c r="B31074" s="13">
        <v>1995</v>
      </c>
      <c r="C31074" s="13">
        <v>15594829</v>
      </c>
      <c r="D31074" s="13">
        <v>1.109</v>
      </c>
    </row>
    <row r="31075" spans="1:4" ht="15.75" hidden="1" customHeight="1">
      <c r="A31075" s="13" t="s">
        <v>439</v>
      </c>
      <c r="B31075" s="13">
        <v>1996</v>
      </c>
      <c r="C31075" s="13">
        <v>16079560</v>
      </c>
      <c r="D31075" s="13">
        <v>1.0920000000000001</v>
      </c>
    </row>
    <row r="31076" spans="1:4" ht="15.75" hidden="1" customHeight="1">
      <c r="A31076" s="13" t="s">
        <v>439</v>
      </c>
      <c r="B31076" s="13">
        <v>1997</v>
      </c>
      <c r="C31076" s="13">
        <v>16521724</v>
      </c>
      <c r="D31076" s="13">
        <v>1.17</v>
      </c>
    </row>
    <row r="31077" spans="1:4" ht="15.75" hidden="1" customHeight="1">
      <c r="A31077" s="13" t="s">
        <v>439</v>
      </c>
      <c r="B31077" s="13">
        <v>1998</v>
      </c>
      <c r="C31077" s="13">
        <v>16923202</v>
      </c>
      <c r="D31077" s="13">
        <v>1.1120000000000001</v>
      </c>
    </row>
    <row r="31078" spans="1:4" ht="15.75" hidden="1" customHeight="1">
      <c r="A31078" s="13" t="s">
        <v>439</v>
      </c>
      <c r="B31078" s="13">
        <v>1999</v>
      </c>
      <c r="C31078" s="13">
        <v>17337896</v>
      </c>
      <c r="D31078" s="13">
        <v>1.1679999999999999</v>
      </c>
    </row>
    <row r="31079" spans="1:4" ht="15.75" hidden="1" customHeight="1">
      <c r="A31079" s="13" t="s">
        <v>439</v>
      </c>
      <c r="B31079" s="13">
        <v>2000</v>
      </c>
      <c r="C31079" s="13">
        <v>17768510</v>
      </c>
      <c r="D31079" s="13">
        <v>1.3220000000000001</v>
      </c>
    </row>
    <row r="31080" spans="1:4" ht="15.75" hidden="1" customHeight="1">
      <c r="A31080" s="13" t="s">
        <v>439</v>
      </c>
      <c r="B31080" s="13">
        <v>2001</v>
      </c>
      <c r="C31080" s="13">
        <v>18220724</v>
      </c>
      <c r="D31080" s="13">
        <v>1.554</v>
      </c>
    </row>
    <row r="31081" spans="1:4" ht="15.75" hidden="1" customHeight="1">
      <c r="A31081" s="13" t="s">
        <v>439</v>
      </c>
      <c r="B31081" s="13">
        <v>2002</v>
      </c>
      <c r="C31081" s="13">
        <v>18694948</v>
      </c>
      <c r="D31081" s="13">
        <v>1.5369999999999999</v>
      </c>
    </row>
    <row r="31082" spans="1:4" ht="15.75" hidden="1" customHeight="1">
      <c r="A31082" s="13" t="s">
        <v>439</v>
      </c>
      <c r="B31082" s="13">
        <v>2003</v>
      </c>
      <c r="C31082" s="13">
        <v>19186758</v>
      </c>
      <c r="D31082" s="13">
        <v>1.8560000000000001</v>
      </c>
    </row>
    <row r="31083" spans="1:4" ht="15.75" hidden="1" customHeight="1">
      <c r="A31083" s="13" t="s">
        <v>439</v>
      </c>
      <c r="B31083" s="13">
        <v>2004</v>
      </c>
      <c r="C31083" s="13">
        <v>19694412</v>
      </c>
      <c r="D31083" s="13">
        <v>1.8640000000000001</v>
      </c>
    </row>
    <row r="31084" spans="1:4" ht="15.75" hidden="1" customHeight="1">
      <c r="A31084" s="13" t="s">
        <v>439</v>
      </c>
      <c r="B31084" s="13">
        <v>2005</v>
      </c>
      <c r="C31084" s="13">
        <v>20211124</v>
      </c>
      <c r="D31084" s="13">
        <v>1.77</v>
      </c>
    </row>
    <row r="31085" spans="1:4" ht="15.75" hidden="1" customHeight="1">
      <c r="A31085" s="13" t="s">
        <v>439</v>
      </c>
      <c r="B31085" s="13">
        <v>2006</v>
      </c>
      <c r="C31085" s="13">
        <v>20735990</v>
      </c>
      <c r="D31085" s="13">
        <v>1.9159999999999999</v>
      </c>
    </row>
    <row r="31086" spans="1:4" ht="15.75" hidden="1" customHeight="1">
      <c r="A31086" s="13" t="s">
        <v>439</v>
      </c>
      <c r="B31086" s="13">
        <v>2007</v>
      </c>
      <c r="C31086" s="13">
        <v>21280520</v>
      </c>
      <c r="D31086" s="13">
        <v>2.1890000000000001</v>
      </c>
    </row>
    <row r="31087" spans="1:4" ht="15.75" hidden="1" customHeight="1">
      <c r="A31087" s="13" t="s">
        <v>439</v>
      </c>
      <c r="B31087" s="13">
        <v>2008</v>
      </c>
      <c r="C31087" s="13">
        <v>21845572</v>
      </c>
      <c r="D31087" s="13">
        <v>2.1800000000000002</v>
      </c>
    </row>
    <row r="31088" spans="1:4" ht="15.75" hidden="1" customHeight="1">
      <c r="A31088" s="13" t="s">
        <v>439</v>
      </c>
      <c r="B31088" s="13">
        <v>2009</v>
      </c>
      <c r="C31088" s="13">
        <v>22436660</v>
      </c>
      <c r="D31088" s="13">
        <v>2.4390000000000001</v>
      </c>
    </row>
    <row r="31089" spans="1:4" ht="15.75" hidden="1" customHeight="1">
      <c r="A31089" s="13" t="s">
        <v>439</v>
      </c>
      <c r="B31089" s="13">
        <v>2010</v>
      </c>
      <c r="C31089" s="13">
        <v>23073732</v>
      </c>
      <c r="D31089" s="13">
        <v>2.6349999999999998</v>
      </c>
    </row>
    <row r="31090" spans="1:4" ht="15.75" hidden="1" customHeight="1">
      <c r="A31090" s="13" t="s">
        <v>439</v>
      </c>
      <c r="B31090" s="13">
        <v>2011</v>
      </c>
      <c r="C31090" s="13">
        <v>23760424</v>
      </c>
      <c r="D31090" s="13">
        <v>3.1070000000000002</v>
      </c>
    </row>
    <row r="31091" spans="1:4" ht="15.75" hidden="1" customHeight="1">
      <c r="A31091" s="13" t="s">
        <v>439</v>
      </c>
      <c r="B31091" s="13">
        <v>2012</v>
      </c>
      <c r="C31091" s="13">
        <v>24487614</v>
      </c>
      <c r="D31091" s="13">
        <v>3.0550000000000002</v>
      </c>
    </row>
    <row r="31092" spans="1:4" ht="15.75" hidden="1" customHeight="1">
      <c r="A31092" s="13" t="s">
        <v>439</v>
      </c>
      <c r="B31092" s="13">
        <v>2013</v>
      </c>
      <c r="C31092" s="13">
        <v>25251738</v>
      </c>
      <c r="D31092" s="13">
        <v>3.5819999999999999</v>
      </c>
    </row>
    <row r="31093" spans="1:4" ht="15.75" hidden="1" customHeight="1">
      <c r="A31093" s="13" t="s">
        <v>439</v>
      </c>
      <c r="B31093" s="13">
        <v>2014</v>
      </c>
      <c r="C31093" s="13">
        <v>26038704</v>
      </c>
      <c r="D31093" s="13">
        <v>7.9210000000000003</v>
      </c>
    </row>
    <row r="31094" spans="1:4" ht="15.75" hidden="1" customHeight="1">
      <c r="A31094" s="13" t="s">
        <v>439</v>
      </c>
      <c r="B31094" s="13">
        <v>2015</v>
      </c>
      <c r="C31094" s="13">
        <v>26843252</v>
      </c>
      <c r="D31094" s="13">
        <v>6.3129999999999997</v>
      </c>
    </row>
    <row r="31095" spans="1:4" ht="15.75" hidden="1" customHeight="1">
      <c r="A31095" s="13" t="s">
        <v>439</v>
      </c>
      <c r="B31095" s="13">
        <v>2016</v>
      </c>
      <c r="C31095" s="13">
        <v>27696500</v>
      </c>
      <c r="D31095" s="13">
        <v>8.1590000000000007</v>
      </c>
    </row>
    <row r="31096" spans="1:4" ht="15.75" hidden="1" customHeight="1">
      <c r="A31096" s="13" t="s">
        <v>439</v>
      </c>
      <c r="B31096" s="13">
        <v>2017</v>
      </c>
      <c r="C31096" s="13">
        <v>28569448</v>
      </c>
      <c r="D31096" s="13">
        <v>6.9489999999999998</v>
      </c>
    </row>
    <row r="31097" spans="1:4" ht="15.75" hidden="1" customHeight="1">
      <c r="A31097" s="13" t="s">
        <v>439</v>
      </c>
      <c r="B31097" s="13">
        <v>2018</v>
      </c>
      <c r="C31097" s="13">
        <v>29423882</v>
      </c>
      <c r="D31097" s="13">
        <v>7.08</v>
      </c>
    </row>
    <row r="31098" spans="1:4" ht="15.75" hidden="1" customHeight="1">
      <c r="A31098" s="13" t="s">
        <v>439</v>
      </c>
      <c r="B31098" s="13">
        <v>2019</v>
      </c>
      <c r="C31098" s="13">
        <v>30285602</v>
      </c>
      <c r="D31098" s="13">
        <v>7.1470000000000002</v>
      </c>
    </row>
    <row r="31099" spans="1:4" ht="15.75" hidden="1" customHeight="1">
      <c r="A31099" s="13" t="s">
        <v>439</v>
      </c>
      <c r="B31099" s="13">
        <v>2020</v>
      </c>
      <c r="C31099" s="13">
        <v>31178242</v>
      </c>
      <c r="D31099" s="13">
        <v>6.6689999999999996</v>
      </c>
    </row>
    <row r="31100" spans="1:4" ht="15.75" hidden="1" customHeight="1">
      <c r="A31100" s="13" t="s">
        <v>439</v>
      </c>
      <c r="B31100" s="13">
        <v>2021</v>
      </c>
      <c r="C31100" s="13">
        <v>32077074</v>
      </c>
      <c r="D31100" s="13">
        <v>7.1559999999999997</v>
      </c>
    </row>
    <row r="31101" spans="1:4" ht="15.75" hidden="1" customHeight="1">
      <c r="A31101" s="13" t="s">
        <v>440</v>
      </c>
      <c r="B31101" s="13">
        <v>1850</v>
      </c>
      <c r="C31101" s="13">
        <v>3932075</v>
      </c>
    </row>
    <row r="31102" spans="1:4" ht="15.75" hidden="1" customHeight="1">
      <c r="A31102" s="13" t="s">
        <v>440</v>
      </c>
      <c r="B31102" s="13">
        <v>1851</v>
      </c>
      <c r="C31102" s="13">
        <v>3941836</v>
      </c>
    </row>
    <row r="31103" spans="1:4" ht="15.75" hidden="1" customHeight="1">
      <c r="A31103" s="13" t="s">
        <v>440</v>
      </c>
      <c r="B31103" s="13">
        <v>1852</v>
      </c>
      <c r="C31103" s="13">
        <v>3951619</v>
      </c>
    </row>
    <row r="31104" spans="1:4" ht="15.75" hidden="1" customHeight="1">
      <c r="A31104" s="13" t="s">
        <v>440</v>
      </c>
      <c r="B31104" s="13">
        <v>1853</v>
      </c>
      <c r="C31104" s="13">
        <v>3961426</v>
      </c>
    </row>
    <row r="31105" spans="1:3" ht="15.75" hidden="1" customHeight="1">
      <c r="A31105" s="13" t="s">
        <v>440</v>
      </c>
      <c r="B31105" s="13">
        <v>1854</v>
      </c>
      <c r="C31105" s="13">
        <v>3971249</v>
      </c>
    </row>
    <row r="31106" spans="1:3" ht="15.75" hidden="1" customHeight="1">
      <c r="A31106" s="13" t="s">
        <v>440</v>
      </c>
      <c r="B31106" s="13">
        <v>1855</v>
      </c>
      <c r="C31106" s="13">
        <v>3981090</v>
      </c>
    </row>
    <row r="31107" spans="1:3" ht="15.75" hidden="1" customHeight="1">
      <c r="A31107" s="13" t="s">
        <v>440</v>
      </c>
      <c r="B31107" s="13">
        <v>1856</v>
      </c>
      <c r="C31107" s="13">
        <v>3990948</v>
      </c>
    </row>
    <row r="31108" spans="1:3" ht="15.75" hidden="1" customHeight="1">
      <c r="A31108" s="13" t="s">
        <v>440</v>
      </c>
      <c r="B31108" s="13">
        <v>1857</v>
      </c>
      <c r="C31108" s="13">
        <v>4000822</v>
      </c>
    </row>
    <row r="31109" spans="1:3" ht="15.75" hidden="1" customHeight="1">
      <c r="A31109" s="13" t="s">
        <v>440</v>
      </c>
      <c r="B31109" s="13">
        <v>1858</v>
      </c>
      <c r="C31109" s="13">
        <v>4010714</v>
      </c>
    </row>
    <row r="31110" spans="1:3" ht="15.75" hidden="1" customHeight="1">
      <c r="A31110" s="13" t="s">
        <v>440</v>
      </c>
      <c r="B31110" s="13">
        <v>1859</v>
      </c>
      <c r="C31110" s="13">
        <v>4020623</v>
      </c>
    </row>
    <row r="31111" spans="1:3" ht="15.75" hidden="1" customHeight="1">
      <c r="A31111" s="13" t="s">
        <v>440</v>
      </c>
      <c r="B31111" s="13">
        <v>1860</v>
      </c>
      <c r="C31111" s="13">
        <v>4030549</v>
      </c>
    </row>
    <row r="31112" spans="1:3" ht="15.75" hidden="1" customHeight="1">
      <c r="A31112" s="13" t="s">
        <v>440</v>
      </c>
      <c r="B31112" s="13">
        <v>1861</v>
      </c>
      <c r="C31112" s="13">
        <v>4040491</v>
      </c>
    </row>
    <row r="31113" spans="1:3" ht="15.75" hidden="1" customHeight="1">
      <c r="A31113" s="13" t="s">
        <v>440</v>
      </c>
      <c r="B31113" s="13">
        <v>1862</v>
      </c>
      <c r="C31113" s="13">
        <v>4050451</v>
      </c>
    </row>
    <row r="31114" spans="1:3" ht="15.75" hidden="1" customHeight="1">
      <c r="A31114" s="13" t="s">
        <v>440</v>
      </c>
      <c r="B31114" s="13">
        <v>1863</v>
      </c>
      <c r="C31114" s="13">
        <v>4060428</v>
      </c>
    </row>
    <row r="31115" spans="1:3" ht="15.75" hidden="1" customHeight="1">
      <c r="A31115" s="13" t="s">
        <v>440</v>
      </c>
      <c r="B31115" s="13">
        <v>1864</v>
      </c>
      <c r="C31115" s="13">
        <v>4070421</v>
      </c>
    </row>
    <row r="31116" spans="1:3" ht="15.75" hidden="1" customHeight="1">
      <c r="A31116" s="13" t="s">
        <v>440</v>
      </c>
      <c r="B31116" s="13">
        <v>1865</v>
      </c>
      <c r="C31116" s="13">
        <v>4080431</v>
      </c>
    </row>
    <row r="31117" spans="1:3" ht="15.75" hidden="1" customHeight="1">
      <c r="A31117" s="13" t="s">
        <v>440</v>
      </c>
      <c r="B31117" s="13">
        <v>1866</v>
      </c>
      <c r="C31117" s="13">
        <v>4090459</v>
      </c>
    </row>
    <row r="31118" spans="1:3" ht="15.75" hidden="1" customHeight="1">
      <c r="A31118" s="13" t="s">
        <v>440</v>
      </c>
      <c r="B31118" s="13">
        <v>1867</v>
      </c>
      <c r="C31118" s="13">
        <v>4100503</v>
      </c>
    </row>
    <row r="31119" spans="1:3" ht="15.75" hidden="1" customHeight="1">
      <c r="A31119" s="13" t="s">
        <v>440</v>
      </c>
      <c r="B31119" s="13">
        <v>1868</v>
      </c>
      <c r="C31119" s="13">
        <v>4110564</v>
      </c>
    </row>
    <row r="31120" spans="1:3" ht="15.75" hidden="1" customHeight="1">
      <c r="A31120" s="13" t="s">
        <v>440</v>
      </c>
      <c r="B31120" s="13">
        <v>1869</v>
      </c>
      <c r="C31120" s="13">
        <v>4106990</v>
      </c>
    </row>
    <row r="31121" spans="1:3" ht="15.75" hidden="1" customHeight="1">
      <c r="A31121" s="13" t="s">
        <v>440</v>
      </c>
      <c r="B31121" s="13">
        <v>1870</v>
      </c>
      <c r="C31121" s="13">
        <v>4089958</v>
      </c>
    </row>
    <row r="31122" spans="1:3" ht="15.75" hidden="1" customHeight="1">
      <c r="A31122" s="13" t="s">
        <v>440</v>
      </c>
      <c r="B31122" s="13">
        <v>1871</v>
      </c>
      <c r="C31122" s="13">
        <v>4059643</v>
      </c>
    </row>
    <row r="31123" spans="1:3" ht="15.75" hidden="1" customHeight="1">
      <c r="A31123" s="13" t="s">
        <v>440</v>
      </c>
      <c r="B31123" s="13">
        <v>1872</v>
      </c>
      <c r="C31123" s="13">
        <v>4016217</v>
      </c>
    </row>
    <row r="31124" spans="1:3" ht="15.75" hidden="1" customHeight="1">
      <c r="A31124" s="13" t="s">
        <v>440</v>
      </c>
      <c r="B31124" s="13">
        <v>1873</v>
      </c>
      <c r="C31124" s="13">
        <v>3959849</v>
      </c>
    </row>
    <row r="31125" spans="1:3" ht="15.75" hidden="1" customHeight="1">
      <c r="A31125" s="13" t="s">
        <v>440</v>
      </c>
      <c r="B31125" s="13">
        <v>1874</v>
      </c>
      <c r="C31125" s="13">
        <v>3904264</v>
      </c>
    </row>
    <row r="31126" spans="1:3" ht="15.75" hidden="1" customHeight="1">
      <c r="A31126" s="13" t="s">
        <v>440</v>
      </c>
      <c r="B31126" s="13">
        <v>1875</v>
      </c>
      <c r="C31126" s="13">
        <v>3849453</v>
      </c>
    </row>
    <row r="31127" spans="1:3" ht="15.75" hidden="1" customHeight="1">
      <c r="A31127" s="13" t="s">
        <v>440</v>
      </c>
      <c r="B31127" s="13">
        <v>1876</v>
      </c>
      <c r="C31127" s="13">
        <v>3795403</v>
      </c>
    </row>
    <row r="31128" spans="1:3" ht="15.75" hidden="1" customHeight="1">
      <c r="A31128" s="13" t="s">
        <v>440</v>
      </c>
      <c r="B31128" s="13">
        <v>1877</v>
      </c>
      <c r="C31128" s="13">
        <v>3742105</v>
      </c>
    </row>
    <row r="31129" spans="1:3" ht="15.75" hidden="1" customHeight="1">
      <c r="A31129" s="13" t="s">
        <v>440</v>
      </c>
      <c r="B31129" s="13">
        <v>1878</v>
      </c>
      <c r="C31129" s="13">
        <v>3689549</v>
      </c>
    </row>
    <row r="31130" spans="1:3" ht="15.75" hidden="1" customHeight="1">
      <c r="A31130" s="13" t="s">
        <v>440</v>
      </c>
      <c r="B31130" s="13">
        <v>1879</v>
      </c>
      <c r="C31130" s="13">
        <v>3698522</v>
      </c>
    </row>
    <row r="31131" spans="1:3" ht="15.75" hidden="1" customHeight="1">
      <c r="A31131" s="13" t="s">
        <v>440</v>
      </c>
      <c r="B31131" s="13">
        <v>1880</v>
      </c>
      <c r="C31131" s="13">
        <v>3772362</v>
      </c>
    </row>
    <row r="31132" spans="1:3" ht="15.75" hidden="1" customHeight="1">
      <c r="A31132" s="13" t="s">
        <v>440</v>
      </c>
      <c r="B31132" s="13">
        <v>1881</v>
      </c>
      <c r="C31132" s="13">
        <v>3914653</v>
      </c>
    </row>
    <row r="31133" spans="1:3" ht="15.75" hidden="1" customHeight="1">
      <c r="A31133" s="13" t="s">
        <v>440</v>
      </c>
      <c r="B31133" s="13">
        <v>1882</v>
      </c>
      <c r="C31133" s="13">
        <v>4129245</v>
      </c>
    </row>
    <row r="31134" spans="1:3" ht="15.75" hidden="1" customHeight="1">
      <c r="A31134" s="13" t="s">
        <v>440</v>
      </c>
      <c r="B31134" s="13">
        <v>1883</v>
      </c>
      <c r="C31134" s="13">
        <v>4420274</v>
      </c>
    </row>
    <row r="31135" spans="1:3" ht="15.75" hidden="1" customHeight="1">
      <c r="A31135" s="13" t="s">
        <v>440</v>
      </c>
      <c r="B31135" s="13">
        <v>1884</v>
      </c>
      <c r="C31135" s="13">
        <v>4731805</v>
      </c>
    </row>
    <row r="31136" spans="1:3" ht="15.75" hidden="1" customHeight="1">
      <c r="A31136" s="13" t="s">
        <v>440</v>
      </c>
      <c r="B31136" s="13">
        <v>1885</v>
      </c>
      <c r="C31136" s="13">
        <v>5065282</v>
      </c>
    </row>
    <row r="31137" spans="1:3" ht="15.75" hidden="1" customHeight="1">
      <c r="A31137" s="13" t="s">
        <v>440</v>
      </c>
      <c r="B31137" s="13">
        <v>1886</v>
      </c>
      <c r="C31137" s="13">
        <v>5422250</v>
      </c>
    </row>
    <row r="31138" spans="1:3" ht="15.75" hidden="1" customHeight="1">
      <c r="A31138" s="13" t="s">
        <v>440</v>
      </c>
      <c r="B31138" s="13">
        <v>1887</v>
      </c>
      <c r="C31138" s="13">
        <v>5804363</v>
      </c>
    </row>
    <row r="31139" spans="1:3" ht="15.75" hidden="1" customHeight="1">
      <c r="A31139" s="13" t="s">
        <v>440</v>
      </c>
      <c r="B31139" s="13">
        <v>1888</v>
      </c>
      <c r="C31139" s="13">
        <v>6213391</v>
      </c>
    </row>
    <row r="31140" spans="1:3" ht="15.75" hidden="1" customHeight="1">
      <c r="A31140" s="13" t="s">
        <v>440</v>
      </c>
      <c r="B31140" s="13">
        <v>1889</v>
      </c>
      <c r="C31140" s="13">
        <v>6593224</v>
      </c>
    </row>
    <row r="31141" spans="1:3" ht="15.75" hidden="1" customHeight="1">
      <c r="A31141" s="13" t="s">
        <v>440</v>
      </c>
      <c r="B31141" s="13">
        <v>1890</v>
      </c>
      <c r="C31141" s="13">
        <v>6940165</v>
      </c>
    </row>
    <row r="31142" spans="1:3" ht="15.75" hidden="1" customHeight="1">
      <c r="A31142" s="13" t="s">
        <v>440</v>
      </c>
      <c r="B31142" s="13">
        <v>1891</v>
      </c>
      <c r="C31142" s="13">
        <v>7250209</v>
      </c>
    </row>
    <row r="31143" spans="1:3" ht="15.75" hidden="1" customHeight="1">
      <c r="A31143" s="13" t="s">
        <v>440</v>
      </c>
      <c r="B31143" s="13">
        <v>1892</v>
      </c>
      <c r="C31143" s="13">
        <v>7519019</v>
      </c>
    </row>
    <row r="31144" spans="1:3" ht="15.75" hidden="1" customHeight="1">
      <c r="A31144" s="13" t="s">
        <v>440</v>
      </c>
      <c r="B31144" s="13">
        <v>1893</v>
      </c>
      <c r="C31144" s="13">
        <v>7741902</v>
      </c>
    </row>
    <row r="31145" spans="1:3" ht="15.75" hidden="1" customHeight="1">
      <c r="A31145" s="13" t="s">
        <v>440</v>
      </c>
      <c r="B31145" s="13">
        <v>1894</v>
      </c>
      <c r="C31145" s="13">
        <v>7971375</v>
      </c>
    </row>
    <row r="31146" spans="1:3" ht="15.75" hidden="1" customHeight="1">
      <c r="A31146" s="13" t="s">
        <v>440</v>
      </c>
      <c r="B31146" s="13">
        <v>1895</v>
      </c>
      <c r="C31146" s="13">
        <v>8207634</v>
      </c>
    </row>
    <row r="31147" spans="1:3" ht="15.75" hidden="1" customHeight="1">
      <c r="A31147" s="13" t="s">
        <v>440</v>
      </c>
      <c r="B31147" s="13">
        <v>1896</v>
      </c>
      <c r="C31147" s="13">
        <v>8450877</v>
      </c>
    </row>
    <row r="31148" spans="1:3" ht="15.75" hidden="1" customHeight="1">
      <c r="A31148" s="13" t="s">
        <v>440</v>
      </c>
      <c r="B31148" s="13">
        <v>1897</v>
      </c>
      <c r="C31148" s="13">
        <v>8701311</v>
      </c>
    </row>
    <row r="31149" spans="1:3" ht="15.75" hidden="1" customHeight="1">
      <c r="A31149" s="13" t="s">
        <v>440</v>
      </c>
      <c r="B31149" s="13">
        <v>1898</v>
      </c>
      <c r="C31149" s="13">
        <v>8959148</v>
      </c>
    </row>
    <row r="31150" spans="1:3" ht="15.75" hidden="1" customHeight="1">
      <c r="A31150" s="13" t="s">
        <v>440</v>
      </c>
      <c r="B31150" s="13">
        <v>1899</v>
      </c>
      <c r="C31150" s="13">
        <v>9196169</v>
      </c>
    </row>
    <row r="31151" spans="1:3" ht="15.75" hidden="1" customHeight="1">
      <c r="A31151" s="13" t="s">
        <v>440</v>
      </c>
      <c r="B31151" s="13">
        <v>1900</v>
      </c>
      <c r="C31151" s="13">
        <v>9411380</v>
      </c>
    </row>
    <row r="31152" spans="1:3" ht="15.75" hidden="1" customHeight="1">
      <c r="A31152" s="13" t="s">
        <v>440</v>
      </c>
      <c r="B31152" s="13">
        <v>1901</v>
      </c>
      <c r="C31152" s="13">
        <v>9603751</v>
      </c>
    </row>
    <row r="31153" spans="1:3" ht="15.75" hidden="1" customHeight="1">
      <c r="A31153" s="13" t="s">
        <v>440</v>
      </c>
      <c r="B31153" s="13">
        <v>1902</v>
      </c>
      <c r="C31153" s="13">
        <v>9772217</v>
      </c>
    </row>
    <row r="31154" spans="1:3" ht="15.75" hidden="1" customHeight="1">
      <c r="A31154" s="13" t="s">
        <v>440</v>
      </c>
      <c r="B31154" s="13">
        <v>1903</v>
      </c>
      <c r="C31154" s="13">
        <v>9915677</v>
      </c>
    </row>
    <row r="31155" spans="1:3" ht="15.75" hidden="1" customHeight="1">
      <c r="A31155" s="13" t="s">
        <v>440</v>
      </c>
      <c r="B31155" s="13">
        <v>1904</v>
      </c>
      <c r="C31155" s="13">
        <v>10061221</v>
      </c>
    </row>
    <row r="31156" spans="1:3" ht="15.75" hidden="1" customHeight="1">
      <c r="A31156" s="13" t="s">
        <v>440</v>
      </c>
      <c r="B31156" s="13">
        <v>1905</v>
      </c>
      <c r="C31156" s="13">
        <v>10208880</v>
      </c>
    </row>
    <row r="31157" spans="1:3" ht="15.75" hidden="1" customHeight="1">
      <c r="A31157" s="13" t="s">
        <v>440</v>
      </c>
      <c r="B31157" s="13">
        <v>1906</v>
      </c>
      <c r="C31157" s="13">
        <v>10358684</v>
      </c>
    </row>
    <row r="31158" spans="1:3" ht="15.75" hidden="1" customHeight="1">
      <c r="A31158" s="13" t="s">
        <v>440</v>
      </c>
      <c r="B31158" s="13">
        <v>1907</v>
      </c>
      <c r="C31158" s="13">
        <v>10510664</v>
      </c>
    </row>
    <row r="31159" spans="1:3" ht="15.75" hidden="1" customHeight="1">
      <c r="A31159" s="13" t="s">
        <v>440</v>
      </c>
      <c r="B31159" s="13">
        <v>1908</v>
      </c>
      <c r="C31159" s="13">
        <v>10664851</v>
      </c>
    </row>
    <row r="31160" spans="1:3" ht="15.75" hidden="1" customHeight="1">
      <c r="A31160" s="13" t="s">
        <v>440</v>
      </c>
      <c r="B31160" s="13">
        <v>1909</v>
      </c>
      <c r="C31160" s="13">
        <v>10806140</v>
      </c>
    </row>
    <row r="31161" spans="1:3" ht="15.75" hidden="1" customHeight="1">
      <c r="A31161" s="13" t="s">
        <v>440</v>
      </c>
      <c r="B31161" s="13">
        <v>1910</v>
      </c>
      <c r="C31161" s="13">
        <v>10934246</v>
      </c>
    </row>
    <row r="31162" spans="1:3" ht="15.75" hidden="1" customHeight="1">
      <c r="A31162" s="13" t="s">
        <v>440</v>
      </c>
      <c r="B31162" s="13">
        <v>1911</v>
      </c>
      <c r="C31162" s="13">
        <v>11048878</v>
      </c>
    </row>
    <row r="31163" spans="1:3" ht="15.75" hidden="1" customHeight="1">
      <c r="A31163" s="13" t="s">
        <v>440</v>
      </c>
      <c r="B31163" s="13">
        <v>1912</v>
      </c>
      <c r="C31163" s="13">
        <v>11149741</v>
      </c>
    </row>
    <row r="31164" spans="1:3" ht="15.75" hidden="1" customHeight="1">
      <c r="A31164" s="13" t="s">
        <v>440</v>
      </c>
      <c r="B31164" s="13">
        <v>1913</v>
      </c>
      <c r="C31164" s="13">
        <v>11236535</v>
      </c>
    </row>
    <row r="31165" spans="1:3" ht="15.75" hidden="1" customHeight="1">
      <c r="A31165" s="13" t="s">
        <v>440</v>
      </c>
      <c r="B31165" s="13">
        <v>1914</v>
      </c>
      <c r="C31165" s="13">
        <v>11323979</v>
      </c>
    </row>
    <row r="31166" spans="1:3" ht="15.75" hidden="1" customHeight="1">
      <c r="A31166" s="13" t="s">
        <v>440</v>
      </c>
      <c r="B31166" s="13">
        <v>1915</v>
      </c>
      <c r="C31166" s="13">
        <v>11412080</v>
      </c>
    </row>
    <row r="31167" spans="1:3" ht="15.75" hidden="1" customHeight="1">
      <c r="A31167" s="13" t="s">
        <v>440</v>
      </c>
      <c r="B31167" s="13">
        <v>1916</v>
      </c>
      <c r="C31167" s="13">
        <v>11500841</v>
      </c>
    </row>
    <row r="31168" spans="1:3" ht="15.75" hidden="1" customHeight="1">
      <c r="A31168" s="13" t="s">
        <v>440</v>
      </c>
      <c r="B31168" s="13">
        <v>1917</v>
      </c>
      <c r="C31168" s="13">
        <v>11590266</v>
      </c>
    </row>
    <row r="31169" spans="1:4" ht="15.75" hidden="1" customHeight="1">
      <c r="A31169" s="13" t="s">
        <v>440</v>
      </c>
      <c r="B31169" s="13">
        <v>1918</v>
      </c>
      <c r="C31169" s="13">
        <v>11697676</v>
      </c>
    </row>
    <row r="31170" spans="1:4" ht="15.75" hidden="1" customHeight="1">
      <c r="A31170" s="13" t="s">
        <v>440</v>
      </c>
      <c r="B31170" s="13">
        <v>1919</v>
      </c>
      <c r="C31170" s="13">
        <v>11808638</v>
      </c>
    </row>
    <row r="31171" spans="1:4" ht="15.75" hidden="1" customHeight="1">
      <c r="A31171" s="13" t="s">
        <v>440</v>
      </c>
      <c r="B31171" s="13">
        <v>1920</v>
      </c>
      <c r="C31171" s="13">
        <v>11923214</v>
      </c>
    </row>
    <row r="31172" spans="1:4" ht="15.75" hidden="1" customHeight="1">
      <c r="A31172" s="13" t="s">
        <v>440</v>
      </c>
      <c r="B31172" s="13">
        <v>1921</v>
      </c>
      <c r="C31172" s="13">
        <v>12041462</v>
      </c>
    </row>
    <row r="31173" spans="1:4" ht="15.75" hidden="1" customHeight="1">
      <c r="A31173" s="13" t="s">
        <v>440</v>
      </c>
      <c r="B31173" s="13">
        <v>1922</v>
      </c>
      <c r="C31173" s="13">
        <v>12163444</v>
      </c>
    </row>
    <row r="31174" spans="1:4" ht="15.75" hidden="1" customHeight="1">
      <c r="A31174" s="13" t="s">
        <v>440</v>
      </c>
      <c r="B31174" s="13">
        <v>1923</v>
      </c>
      <c r="C31174" s="13">
        <v>12289223</v>
      </c>
    </row>
    <row r="31175" spans="1:4" ht="15.75" hidden="1" customHeight="1">
      <c r="A31175" s="13" t="s">
        <v>440</v>
      </c>
      <c r="B31175" s="13">
        <v>1924</v>
      </c>
      <c r="C31175" s="13">
        <v>12416302</v>
      </c>
    </row>
    <row r="31176" spans="1:4" ht="15.75" hidden="1" customHeight="1">
      <c r="A31176" s="13" t="s">
        <v>440</v>
      </c>
      <c r="B31176" s="13">
        <v>1925</v>
      </c>
      <c r="C31176" s="13">
        <v>12544694</v>
      </c>
    </row>
    <row r="31177" spans="1:4" ht="15.75" hidden="1" customHeight="1">
      <c r="A31177" s="13" t="s">
        <v>440</v>
      </c>
      <c r="B31177" s="13">
        <v>1926</v>
      </c>
      <c r="C31177" s="13">
        <v>12674415</v>
      </c>
    </row>
    <row r="31178" spans="1:4" ht="15.75" hidden="1" customHeight="1">
      <c r="A31178" s="13" t="s">
        <v>440</v>
      </c>
      <c r="B31178" s="13">
        <v>1927</v>
      </c>
      <c r="C31178" s="13">
        <v>12805477</v>
      </c>
    </row>
    <row r="31179" spans="1:4" ht="15.75" hidden="1" customHeight="1">
      <c r="A31179" s="13" t="s">
        <v>440</v>
      </c>
      <c r="B31179" s="13">
        <v>1928</v>
      </c>
      <c r="C31179" s="13">
        <v>12937894</v>
      </c>
      <c r="D31179" s="13">
        <v>3.1579999999999999</v>
      </c>
    </row>
    <row r="31180" spans="1:4" ht="15.75" hidden="1" customHeight="1">
      <c r="A31180" s="13" t="s">
        <v>440</v>
      </c>
      <c r="B31180" s="13">
        <v>1929</v>
      </c>
      <c r="C31180" s="13">
        <v>13079961</v>
      </c>
      <c r="D31180" s="13">
        <v>3.048</v>
      </c>
    </row>
    <row r="31181" spans="1:4" ht="15.75" hidden="1" customHeight="1">
      <c r="A31181" s="13" t="s">
        <v>440</v>
      </c>
      <c r="B31181" s="13">
        <v>1930</v>
      </c>
      <c r="C31181" s="13">
        <v>13231889</v>
      </c>
      <c r="D31181" s="13">
        <v>3.085</v>
      </c>
    </row>
    <row r="31182" spans="1:4" ht="15.75" hidden="1" customHeight="1">
      <c r="A31182" s="13" t="s">
        <v>440</v>
      </c>
      <c r="B31182" s="13">
        <v>1931</v>
      </c>
      <c r="C31182" s="13">
        <v>13393893</v>
      </c>
      <c r="D31182" s="13">
        <v>2.9350000000000001</v>
      </c>
    </row>
    <row r="31183" spans="1:4" ht="15.75" hidden="1" customHeight="1">
      <c r="A31183" s="13" t="s">
        <v>440</v>
      </c>
      <c r="B31183" s="13">
        <v>1932</v>
      </c>
      <c r="C31183" s="13">
        <v>13566191</v>
      </c>
      <c r="D31183" s="13">
        <v>2.9790000000000001</v>
      </c>
    </row>
    <row r="31184" spans="1:4" ht="15.75" hidden="1" customHeight="1">
      <c r="A31184" s="13" t="s">
        <v>440</v>
      </c>
      <c r="B31184" s="13">
        <v>1933</v>
      </c>
      <c r="C31184" s="13">
        <v>13749007</v>
      </c>
      <c r="D31184" s="13">
        <v>2.9969999999999999</v>
      </c>
    </row>
    <row r="31185" spans="1:4" ht="15.75" hidden="1" customHeight="1">
      <c r="A31185" s="13" t="s">
        <v>440</v>
      </c>
      <c r="B31185" s="13">
        <v>1934</v>
      </c>
      <c r="C31185" s="13">
        <v>13934287</v>
      </c>
      <c r="D31185" s="13">
        <v>3.0630000000000002</v>
      </c>
    </row>
    <row r="31186" spans="1:4" ht="15.75" hidden="1" customHeight="1">
      <c r="A31186" s="13" t="s">
        <v>440</v>
      </c>
      <c r="B31186" s="13">
        <v>1935</v>
      </c>
      <c r="C31186" s="13">
        <v>14122063</v>
      </c>
      <c r="D31186" s="13">
        <v>3.0259999999999998</v>
      </c>
    </row>
    <row r="31187" spans="1:4" ht="15.75" hidden="1" customHeight="1">
      <c r="A31187" s="13" t="s">
        <v>440</v>
      </c>
      <c r="B31187" s="13">
        <v>1936</v>
      </c>
      <c r="C31187" s="13">
        <v>14312370</v>
      </c>
      <c r="D31187" s="13">
        <v>3.1110000000000002</v>
      </c>
    </row>
    <row r="31188" spans="1:4" ht="15.75" hidden="1" customHeight="1">
      <c r="A31188" s="13" t="s">
        <v>440</v>
      </c>
      <c r="B31188" s="13">
        <v>1937</v>
      </c>
      <c r="C31188" s="13">
        <v>14505241</v>
      </c>
      <c r="D31188" s="13">
        <v>3.2170000000000001</v>
      </c>
    </row>
    <row r="31189" spans="1:4" ht="15.75" hidden="1" customHeight="1">
      <c r="A31189" s="13" t="s">
        <v>440</v>
      </c>
      <c r="B31189" s="13">
        <v>1938</v>
      </c>
      <c r="C31189" s="13">
        <v>14700712</v>
      </c>
      <c r="D31189" s="13">
        <v>3.089</v>
      </c>
    </row>
    <row r="31190" spans="1:4" ht="15.75" hidden="1" customHeight="1">
      <c r="A31190" s="13" t="s">
        <v>440</v>
      </c>
      <c r="B31190" s="13">
        <v>1939</v>
      </c>
      <c r="C31190" s="13">
        <v>14907053</v>
      </c>
      <c r="D31190" s="13">
        <v>3.2320000000000002</v>
      </c>
    </row>
    <row r="31191" spans="1:4" ht="15.75" hidden="1" customHeight="1">
      <c r="A31191" s="13" t="s">
        <v>440</v>
      </c>
      <c r="B31191" s="13">
        <v>1940</v>
      </c>
      <c r="C31191" s="13">
        <v>15124546</v>
      </c>
      <c r="D31191" s="13">
        <v>3.173</v>
      </c>
    </row>
    <row r="31192" spans="1:4" ht="15.75" hidden="1" customHeight="1">
      <c r="A31192" s="13" t="s">
        <v>440</v>
      </c>
      <c r="B31192" s="13">
        <v>1941</v>
      </c>
      <c r="C31192" s="13">
        <v>15353476</v>
      </c>
      <c r="D31192" s="13">
        <v>3.1840000000000002</v>
      </c>
    </row>
    <row r="31193" spans="1:4" ht="15.75" hidden="1" customHeight="1">
      <c r="A31193" s="13" t="s">
        <v>440</v>
      </c>
      <c r="B31193" s="13">
        <v>1942</v>
      </c>
      <c r="C31193" s="13">
        <v>15594135</v>
      </c>
      <c r="D31193" s="13">
        <v>1.026</v>
      </c>
    </row>
    <row r="31194" spans="1:4" ht="15.75" hidden="1" customHeight="1">
      <c r="A31194" s="13" t="s">
        <v>440</v>
      </c>
      <c r="B31194" s="13">
        <v>1943</v>
      </c>
      <c r="C31194" s="13">
        <v>15846821</v>
      </c>
      <c r="D31194" s="13">
        <v>0.41</v>
      </c>
    </row>
    <row r="31195" spans="1:4" ht="15.75" hidden="1" customHeight="1">
      <c r="A31195" s="13" t="s">
        <v>440</v>
      </c>
      <c r="B31195" s="13">
        <v>1944</v>
      </c>
      <c r="C31195" s="13">
        <v>16103601</v>
      </c>
      <c r="D31195" s="13">
        <v>0.308</v>
      </c>
    </row>
    <row r="31196" spans="1:4" ht="15.75" hidden="1" customHeight="1">
      <c r="A31196" s="13" t="s">
        <v>440</v>
      </c>
      <c r="B31196" s="13">
        <v>1945</v>
      </c>
      <c r="C31196" s="13">
        <v>16364542</v>
      </c>
      <c r="D31196" s="13">
        <v>0.29699999999999999</v>
      </c>
    </row>
    <row r="31197" spans="1:4" ht="15.75" hidden="1" customHeight="1">
      <c r="A31197" s="13" t="s">
        <v>440</v>
      </c>
      <c r="B31197" s="13">
        <v>1946</v>
      </c>
      <c r="C31197" s="13">
        <v>16629712</v>
      </c>
      <c r="D31197" s="13">
        <v>7.0000000000000001E-3</v>
      </c>
    </row>
    <row r="31198" spans="1:4" ht="15.75" hidden="1" customHeight="1">
      <c r="A31198" s="13" t="s">
        <v>440</v>
      </c>
      <c r="B31198" s="13">
        <v>1947</v>
      </c>
      <c r="C31198" s="13">
        <v>16899178</v>
      </c>
      <c r="D31198" s="13">
        <v>2.5999999999999999E-2</v>
      </c>
    </row>
    <row r="31199" spans="1:4" ht="15.75" hidden="1" customHeight="1">
      <c r="A31199" s="13" t="s">
        <v>440</v>
      </c>
      <c r="B31199" s="13">
        <v>1948</v>
      </c>
      <c r="C31199" s="13">
        <v>17173011</v>
      </c>
      <c r="D31199" s="13">
        <v>0.154</v>
      </c>
    </row>
    <row r="31200" spans="1:4" ht="15.75" hidden="1" customHeight="1">
      <c r="A31200" s="13" t="s">
        <v>440</v>
      </c>
      <c r="B31200" s="13">
        <v>1949</v>
      </c>
      <c r="C31200" s="13">
        <v>17450542</v>
      </c>
      <c r="D31200" s="13">
        <v>0.10299999999999999</v>
      </c>
    </row>
    <row r="31201" spans="1:4" ht="15.75" hidden="1" customHeight="1">
      <c r="A31201" s="13" t="s">
        <v>440</v>
      </c>
      <c r="B31201" s="13">
        <v>1950</v>
      </c>
      <c r="C31201" s="13">
        <v>17731816</v>
      </c>
      <c r="D31201" s="13">
        <v>0.80200000000000005</v>
      </c>
    </row>
    <row r="31202" spans="1:4" ht="15.75" hidden="1" customHeight="1">
      <c r="A31202" s="13" t="s">
        <v>440</v>
      </c>
      <c r="B31202" s="13">
        <v>1951</v>
      </c>
      <c r="C31202" s="13">
        <v>18053722</v>
      </c>
      <c r="D31202" s="13">
        <v>0.91600000000000004</v>
      </c>
    </row>
    <row r="31203" spans="1:4" ht="15.75" hidden="1" customHeight="1">
      <c r="A31203" s="13" t="s">
        <v>440</v>
      </c>
      <c r="B31203" s="13">
        <v>1952</v>
      </c>
      <c r="C31203" s="13">
        <v>18391996</v>
      </c>
      <c r="D31203" s="13">
        <v>1.1319999999999999</v>
      </c>
    </row>
    <row r="31204" spans="1:4" ht="15.75" hidden="1" customHeight="1">
      <c r="A31204" s="13" t="s">
        <v>440</v>
      </c>
      <c r="B31204" s="13">
        <v>1953</v>
      </c>
      <c r="C31204" s="13">
        <v>18749632</v>
      </c>
      <c r="D31204" s="13">
        <v>1.304</v>
      </c>
    </row>
    <row r="31205" spans="1:4" ht="15.75" hidden="1" customHeight="1">
      <c r="A31205" s="13" t="s">
        <v>440</v>
      </c>
      <c r="B31205" s="13">
        <v>1954</v>
      </c>
      <c r="C31205" s="13">
        <v>19126432</v>
      </c>
      <c r="D31205" s="13">
        <v>1.462</v>
      </c>
    </row>
    <row r="31206" spans="1:4" ht="15.75" hidden="1" customHeight="1">
      <c r="A31206" s="13" t="s">
        <v>440</v>
      </c>
      <c r="B31206" s="13">
        <v>1955</v>
      </c>
      <c r="C31206" s="13">
        <v>19522788</v>
      </c>
      <c r="D31206" s="13">
        <v>1.421</v>
      </c>
    </row>
    <row r="31207" spans="1:4" ht="15.75" hidden="1" customHeight="1">
      <c r="A31207" s="13" t="s">
        <v>440</v>
      </c>
      <c r="B31207" s="13">
        <v>1956</v>
      </c>
      <c r="C31207" s="13">
        <v>19935520</v>
      </c>
      <c r="D31207" s="13">
        <v>1.6559999999999999</v>
      </c>
    </row>
    <row r="31208" spans="1:4" ht="15.75" hidden="1" customHeight="1">
      <c r="A31208" s="13" t="s">
        <v>440</v>
      </c>
      <c r="B31208" s="13">
        <v>1957</v>
      </c>
      <c r="C31208" s="13">
        <v>20363516</v>
      </c>
      <c r="D31208" s="13">
        <v>2.0990000000000002</v>
      </c>
    </row>
    <row r="31209" spans="1:4" ht="15.75" hidden="1" customHeight="1">
      <c r="A31209" s="13" t="s">
        <v>440</v>
      </c>
      <c r="B31209" s="13">
        <v>1958</v>
      </c>
      <c r="C31209" s="13">
        <v>20801172</v>
      </c>
      <c r="D31209" s="13">
        <v>2.411</v>
      </c>
    </row>
    <row r="31210" spans="1:4" ht="15.75" hidden="1" customHeight="1">
      <c r="A31210" s="13" t="s">
        <v>440</v>
      </c>
      <c r="B31210" s="13">
        <v>1959</v>
      </c>
      <c r="C31210" s="13">
        <v>21252048</v>
      </c>
      <c r="D31210" s="13">
        <v>2.7770000000000001</v>
      </c>
    </row>
    <row r="31211" spans="1:4" ht="15.75" hidden="1" customHeight="1">
      <c r="A31211" s="13" t="s">
        <v>440</v>
      </c>
      <c r="B31211" s="13">
        <v>1960</v>
      </c>
      <c r="C31211" s="13">
        <v>21720702</v>
      </c>
      <c r="D31211" s="13">
        <v>2.7149999999999999</v>
      </c>
    </row>
    <row r="31212" spans="1:4" ht="15.75" hidden="1" customHeight="1">
      <c r="A31212" s="13" t="s">
        <v>440</v>
      </c>
      <c r="B31212" s="13">
        <v>1961</v>
      </c>
      <c r="C31212" s="13">
        <v>22203106</v>
      </c>
      <c r="D31212" s="13">
        <v>2.59</v>
      </c>
    </row>
    <row r="31213" spans="1:4" ht="15.75" hidden="1" customHeight="1">
      <c r="A31213" s="13" t="s">
        <v>440</v>
      </c>
      <c r="B31213" s="13">
        <v>1962</v>
      </c>
      <c r="C31213" s="13">
        <v>22699698</v>
      </c>
      <c r="D31213" s="13">
        <v>2.88</v>
      </c>
    </row>
    <row r="31214" spans="1:4" ht="15.75" hidden="1" customHeight="1">
      <c r="A31214" s="13" t="s">
        <v>440</v>
      </c>
      <c r="B31214" s="13">
        <v>1963</v>
      </c>
      <c r="C31214" s="13">
        <v>23210688</v>
      </c>
      <c r="D31214" s="13">
        <v>2.6339999999999999</v>
      </c>
    </row>
    <row r="31215" spans="1:4" ht="15.75" hidden="1" customHeight="1">
      <c r="A31215" s="13" t="s">
        <v>440</v>
      </c>
      <c r="B31215" s="13">
        <v>1964</v>
      </c>
      <c r="C31215" s="13">
        <v>23737822</v>
      </c>
      <c r="D31215" s="13">
        <v>2.8570000000000002</v>
      </c>
    </row>
    <row r="31216" spans="1:4" ht="15.75" hidden="1" customHeight="1">
      <c r="A31216" s="13" t="s">
        <v>440</v>
      </c>
      <c r="B31216" s="13">
        <v>1965</v>
      </c>
      <c r="C31216" s="13">
        <v>24286880</v>
      </c>
      <c r="D31216" s="13">
        <v>2.7250000000000001</v>
      </c>
    </row>
    <row r="31217" spans="1:4" ht="15.75" hidden="1" customHeight="1">
      <c r="A31217" s="13" t="s">
        <v>440</v>
      </c>
      <c r="B31217" s="13">
        <v>1966</v>
      </c>
      <c r="C31217" s="13">
        <v>24854706</v>
      </c>
      <c r="D31217" s="13">
        <v>2.806</v>
      </c>
    </row>
    <row r="31218" spans="1:4" ht="15.75" hidden="1" customHeight="1">
      <c r="A31218" s="13" t="s">
        <v>440</v>
      </c>
      <c r="B31218" s="13">
        <v>1967</v>
      </c>
      <c r="C31218" s="13">
        <v>25440032</v>
      </c>
      <c r="D31218" s="13">
        <v>3.6160000000000001</v>
      </c>
    </row>
    <row r="31219" spans="1:4" ht="15.75" hidden="1" customHeight="1">
      <c r="A31219" s="13" t="s">
        <v>440</v>
      </c>
      <c r="B31219" s="13">
        <v>1968</v>
      </c>
      <c r="C31219" s="13">
        <v>26044118</v>
      </c>
      <c r="D31219" s="13">
        <v>2.927</v>
      </c>
    </row>
    <row r="31220" spans="1:4" ht="15.75" hidden="1" customHeight="1">
      <c r="A31220" s="13" t="s">
        <v>440</v>
      </c>
      <c r="B31220" s="13">
        <v>1969</v>
      </c>
      <c r="C31220" s="13">
        <v>26659482</v>
      </c>
      <c r="D31220" s="13">
        <v>3.2130000000000001</v>
      </c>
    </row>
    <row r="31221" spans="1:4" ht="15.75" hidden="1" customHeight="1">
      <c r="A31221" s="13" t="s">
        <v>440</v>
      </c>
      <c r="B31221" s="13">
        <v>1970</v>
      </c>
      <c r="C31221" s="13">
        <v>27284118</v>
      </c>
      <c r="D31221" s="13">
        <v>4.6120000000000001</v>
      </c>
    </row>
    <row r="31222" spans="1:4" ht="15.75" hidden="1" customHeight="1">
      <c r="A31222" s="13" t="s">
        <v>440</v>
      </c>
      <c r="B31222" s="13">
        <v>1971</v>
      </c>
      <c r="C31222" s="13">
        <v>27914954</v>
      </c>
      <c r="D31222" s="13">
        <v>5.0990000000000002</v>
      </c>
    </row>
    <row r="31223" spans="1:4" ht="15.75" hidden="1" customHeight="1">
      <c r="A31223" s="13" t="s">
        <v>440</v>
      </c>
      <c r="B31223" s="13">
        <v>1972</v>
      </c>
      <c r="C31223" s="13">
        <v>28551956</v>
      </c>
      <c r="D31223" s="13">
        <v>4.8940000000000001</v>
      </c>
    </row>
    <row r="31224" spans="1:4" ht="15.75" hidden="1" customHeight="1">
      <c r="A31224" s="13" t="s">
        <v>440</v>
      </c>
      <c r="B31224" s="13">
        <v>1973</v>
      </c>
      <c r="C31224" s="13">
        <v>29165356</v>
      </c>
      <c r="D31224" s="13">
        <v>4.1070000000000002</v>
      </c>
    </row>
    <row r="31225" spans="1:4" ht="15.75" hidden="1" customHeight="1">
      <c r="A31225" s="13" t="s">
        <v>440</v>
      </c>
      <c r="B31225" s="13">
        <v>1974</v>
      </c>
      <c r="C31225" s="13">
        <v>29751938</v>
      </c>
      <c r="D31225" s="13">
        <v>4.6710000000000003</v>
      </c>
    </row>
    <row r="31226" spans="1:4" ht="15.75" hidden="1" customHeight="1">
      <c r="A31226" s="13" t="s">
        <v>440</v>
      </c>
      <c r="B31226" s="13">
        <v>1975</v>
      </c>
      <c r="C31226" s="13">
        <v>30344282</v>
      </c>
      <c r="D31226" s="13">
        <v>4.5830000000000002</v>
      </c>
    </row>
    <row r="31227" spans="1:4" ht="15.75" hidden="1" customHeight="1">
      <c r="A31227" s="13" t="s">
        <v>440</v>
      </c>
      <c r="B31227" s="13">
        <v>1976</v>
      </c>
      <c r="C31227" s="13">
        <v>30941380</v>
      </c>
      <c r="D31227" s="13">
        <v>4.8929999999999998</v>
      </c>
    </row>
    <row r="31228" spans="1:4" ht="15.75" hidden="1" customHeight="1">
      <c r="A31228" s="13" t="s">
        <v>440</v>
      </c>
      <c r="B31228" s="13">
        <v>1977</v>
      </c>
      <c r="C31228" s="13">
        <v>31554606</v>
      </c>
      <c r="D31228" s="13">
        <v>5.1660000000000004</v>
      </c>
    </row>
    <row r="31229" spans="1:4" ht="15.75" hidden="1" customHeight="1">
      <c r="A31229" s="13" t="s">
        <v>440</v>
      </c>
      <c r="B31229" s="13">
        <v>1978</v>
      </c>
      <c r="C31229" s="13">
        <v>32185602</v>
      </c>
      <c r="D31229" s="13">
        <v>5.1459999999999999</v>
      </c>
    </row>
    <row r="31230" spans="1:4" ht="15.75" hidden="1" customHeight="1">
      <c r="A31230" s="13" t="s">
        <v>440</v>
      </c>
      <c r="B31230" s="13">
        <v>1979</v>
      </c>
      <c r="C31230" s="13">
        <v>32821776</v>
      </c>
      <c r="D31230" s="13">
        <v>5.0860000000000003</v>
      </c>
    </row>
    <row r="31231" spans="1:4" ht="15.75" hidden="1" customHeight="1">
      <c r="A31231" s="13" t="s">
        <v>440</v>
      </c>
      <c r="B31231" s="13">
        <v>1980</v>
      </c>
      <c r="C31231" s="13">
        <v>33465782</v>
      </c>
      <c r="D31231" s="13">
        <v>5.5090000000000003</v>
      </c>
    </row>
    <row r="31232" spans="1:4" ht="15.75" hidden="1" customHeight="1">
      <c r="A31232" s="13" t="s">
        <v>440</v>
      </c>
      <c r="B31232" s="13">
        <v>1981</v>
      </c>
      <c r="C31232" s="13">
        <v>34110096</v>
      </c>
      <c r="D31232" s="13">
        <v>5.6230000000000002</v>
      </c>
    </row>
    <row r="31233" spans="1:4" ht="15.75" hidden="1" customHeight="1">
      <c r="A31233" s="13" t="s">
        <v>440</v>
      </c>
      <c r="B31233" s="13">
        <v>1982</v>
      </c>
      <c r="C31233" s="13">
        <v>34742592</v>
      </c>
      <c r="D31233" s="13">
        <v>5.58</v>
      </c>
    </row>
    <row r="31234" spans="1:4" ht="15.75" hidden="1" customHeight="1">
      <c r="A31234" s="13" t="s">
        <v>440</v>
      </c>
      <c r="B31234" s="13">
        <v>1983</v>
      </c>
      <c r="C31234" s="13">
        <v>35424268</v>
      </c>
      <c r="D31234" s="13">
        <v>5.7539999999999996</v>
      </c>
    </row>
    <row r="31235" spans="1:4" ht="15.75" hidden="1" customHeight="1">
      <c r="A31235" s="13" t="s">
        <v>440</v>
      </c>
      <c r="B31235" s="13">
        <v>1984</v>
      </c>
      <c r="C31235" s="13">
        <v>36159844</v>
      </c>
      <c r="D31235" s="13">
        <v>6.5490000000000004</v>
      </c>
    </row>
    <row r="31236" spans="1:4" ht="15.75" hidden="1" customHeight="1">
      <c r="A31236" s="13" t="s">
        <v>440</v>
      </c>
      <c r="B31236" s="13">
        <v>1985</v>
      </c>
      <c r="C31236" s="13">
        <v>36881024</v>
      </c>
      <c r="D31236" s="13">
        <v>6.6760000000000002</v>
      </c>
    </row>
    <row r="31237" spans="1:4" ht="15.75" hidden="1" customHeight="1">
      <c r="A31237" s="13" t="s">
        <v>440</v>
      </c>
      <c r="B31237" s="13">
        <v>1986</v>
      </c>
      <c r="C31237" s="13">
        <v>37572344</v>
      </c>
      <c r="D31237" s="13">
        <v>6.7560000000000002</v>
      </c>
    </row>
    <row r="31238" spans="1:4" ht="15.75" hidden="1" customHeight="1">
      <c r="A31238" s="13" t="s">
        <v>440</v>
      </c>
      <c r="B31238" s="13">
        <v>1987</v>
      </c>
      <c r="C31238" s="13">
        <v>38233172</v>
      </c>
      <c r="D31238" s="13">
        <v>4.9429999999999996</v>
      </c>
    </row>
    <row r="31239" spans="1:4" ht="15.75" hidden="1" customHeight="1">
      <c r="A31239" s="13" t="s">
        <v>440</v>
      </c>
      <c r="B31239" s="13">
        <v>1988</v>
      </c>
      <c r="C31239" s="13">
        <v>38868272</v>
      </c>
      <c r="D31239" s="13">
        <v>4.0869999999999997</v>
      </c>
    </row>
    <row r="31240" spans="1:4" ht="15.75" hidden="1" customHeight="1">
      <c r="A31240" s="13" t="s">
        <v>440</v>
      </c>
      <c r="B31240" s="13">
        <v>1989</v>
      </c>
      <c r="C31240" s="13">
        <v>39489416</v>
      </c>
      <c r="D31240" s="13">
        <v>4.4249999999999998</v>
      </c>
    </row>
    <row r="31241" spans="1:4" ht="15.75" hidden="1" customHeight="1">
      <c r="A31241" s="13" t="s">
        <v>440</v>
      </c>
      <c r="B31241" s="13">
        <v>1990</v>
      </c>
      <c r="C31241" s="13">
        <v>40099556</v>
      </c>
      <c r="D31241" s="13">
        <v>4.2359999999999998</v>
      </c>
    </row>
    <row r="31242" spans="1:4" ht="15.75" hidden="1" customHeight="1">
      <c r="A31242" s="13" t="s">
        <v>440</v>
      </c>
      <c r="B31242" s="13">
        <v>1991</v>
      </c>
      <c r="C31242" s="13">
        <v>40680540</v>
      </c>
      <c r="D31242" s="13">
        <v>4.1369999999999996</v>
      </c>
    </row>
    <row r="31243" spans="1:4" ht="15.75" hidden="1" customHeight="1">
      <c r="A31243" s="13" t="s">
        <v>440</v>
      </c>
      <c r="B31243" s="13">
        <v>1992</v>
      </c>
      <c r="C31243" s="13">
        <v>41237808</v>
      </c>
      <c r="D31243" s="13">
        <v>4.8419999999999996</v>
      </c>
    </row>
    <row r="31244" spans="1:4" ht="15.75" hidden="1" customHeight="1">
      <c r="A31244" s="13" t="s">
        <v>440</v>
      </c>
      <c r="B31244" s="13">
        <v>1993</v>
      </c>
      <c r="C31244" s="13">
        <v>41788304</v>
      </c>
      <c r="D31244" s="13">
        <v>5.3029999999999999</v>
      </c>
    </row>
    <row r="31245" spans="1:4" ht="15.75" hidden="1" customHeight="1">
      <c r="A31245" s="13" t="s">
        <v>440</v>
      </c>
      <c r="B31245" s="13">
        <v>1994</v>
      </c>
      <c r="C31245" s="13">
        <v>42337112</v>
      </c>
      <c r="D31245" s="13">
        <v>6.1959999999999997</v>
      </c>
    </row>
    <row r="31246" spans="1:4" ht="15.75" hidden="1" customHeight="1">
      <c r="A31246" s="13" t="s">
        <v>440</v>
      </c>
      <c r="B31246" s="13">
        <v>1995</v>
      </c>
      <c r="C31246" s="13">
        <v>42880188</v>
      </c>
      <c r="D31246" s="13">
        <v>6.907</v>
      </c>
    </row>
    <row r="31247" spans="1:4" ht="15.75" hidden="1" customHeight="1">
      <c r="A31247" s="13" t="s">
        <v>440</v>
      </c>
      <c r="B31247" s="13">
        <v>1996</v>
      </c>
      <c r="C31247" s="13">
        <v>43423376</v>
      </c>
      <c r="D31247" s="13">
        <v>7.2030000000000003</v>
      </c>
    </row>
    <row r="31248" spans="1:4" ht="15.75" hidden="1" customHeight="1">
      <c r="A31248" s="13" t="s">
        <v>440</v>
      </c>
      <c r="B31248" s="13">
        <v>1997</v>
      </c>
      <c r="C31248" s="13">
        <v>43972060</v>
      </c>
      <c r="D31248" s="13">
        <v>7.4450000000000003</v>
      </c>
    </row>
    <row r="31249" spans="1:4" ht="15.75" hidden="1" customHeight="1">
      <c r="A31249" s="13" t="s">
        <v>440</v>
      </c>
      <c r="B31249" s="13">
        <v>1998</v>
      </c>
      <c r="C31249" s="13">
        <v>44516188</v>
      </c>
      <c r="D31249" s="13">
        <v>8.0359999999999996</v>
      </c>
    </row>
    <row r="31250" spans="1:4" ht="15.75" hidden="1" customHeight="1">
      <c r="A31250" s="13" t="s">
        <v>440</v>
      </c>
      <c r="B31250" s="13">
        <v>1999</v>
      </c>
      <c r="C31250" s="13">
        <v>45041644</v>
      </c>
      <c r="D31250" s="13">
        <v>8.93</v>
      </c>
    </row>
    <row r="31251" spans="1:4" ht="15.75" hidden="1" customHeight="1">
      <c r="A31251" s="13" t="s">
        <v>440</v>
      </c>
      <c r="B31251" s="13">
        <v>2000</v>
      </c>
      <c r="C31251" s="13">
        <v>45538340</v>
      </c>
      <c r="D31251" s="13">
        <v>10.179</v>
      </c>
    </row>
    <row r="31252" spans="1:4" ht="15.75" hidden="1" customHeight="1">
      <c r="A31252" s="13" t="s">
        <v>440</v>
      </c>
      <c r="B31252" s="13">
        <v>2001</v>
      </c>
      <c r="C31252" s="13">
        <v>46014828</v>
      </c>
      <c r="D31252" s="13">
        <v>8.8320000000000007</v>
      </c>
    </row>
    <row r="31253" spans="1:4" ht="15.75" hidden="1" customHeight="1">
      <c r="A31253" s="13" t="s">
        <v>440</v>
      </c>
      <c r="B31253" s="13">
        <v>2002</v>
      </c>
      <c r="C31253" s="13">
        <v>46480236</v>
      </c>
      <c r="D31253" s="13">
        <v>9.2859999999999996</v>
      </c>
    </row>
    <row r="31254" spans="1:4" ht="15.75" hidden="1" customHeight="1">
      <c r="A31254" s="13" t="s">
        <v>440</v>
      </c>
      <c r="B31254" s="13">
        <v>2003</v>
      </c>
      <c r="C31254" s="13">
        <v>46924296</v>
      </c>
      <c r="D31254" s="13">
        <v>9.9440000000000008</v>
      </c>
    </row>
    <row r="31255" spans="1:4" ht="15.75" hidden="1" customHeight="1">
      <c r="A31255" s="13" t="s">
        <v>440</v>
      </c>
      <c r="B31255" s="13">
        <v>2004</v>
      </c>
      <c r="C31255" s="13">
        <v>47338444</v>
      </c>
      <c r="D31255" s="13">
        <v>12.513</v>
      </c>
    </row>
    <row r="31256" spans="1:4" ht="15.75" hidden="1" customHeight="1">
      <c r="A31256" s="13" t="s">
        <v>440</v>
      </c>
      <c r="B31256" s="13">
        <v>2005</v>
      </c>
      <c r="C31256" s="13">
        <v>47724472</v>
      </c>
      <c r="D31256" s="13">
        <v>11.521000000000001</v>
      </c>
    </row>
    <row r="31257" spans="1:4" ht="15.75" hidden="1" customHeight="1">
      <c r="A31257" s="13" t="s">
        <v>440</v>
      </c>
      <c r="B31257" s="13">
        <v>2006</v>
      </c>
      <c r="C31257" s="13">
        <v>48088276</v>
      </c>
      <c r="D31257" s="13">
        <v>12.779</v>
      </c>
    </row>
    <row r="31258" spans="1:4" ht="15.75" hidden="1" customHeight="1">
      <c r="A31258" s="13" t="s">
        <v>440</v>
      </c>
      <c r="B31258" s="13">
        <v>2007</v>
      </c>
      <c r="C31258" s="13">
        <v>48445652</v>
      </c>
      <c r="D31258" s="13">
        <v>12.798</v>
      </c>
    </row>
    <row r="31259" spans="1:4" ht="15.75" hidden="1" customHeight="1">
      <c r="A31259" s="13" t="s">
        <v>440</v>
      </c>
      <c r="B31259" s="13">
        <v>2008</v>
      </c>
      <c r="C31259" s="13">
        <v>48729480</v>
      </c>
      <c r="D31259" s="13">
        <v>9.73</v>
      </c>
    </row>
    <row r="31260" spans="1:4" ht="15.75" hidden="1" customHeight="1">
      <c r="A31260" s="13" t="s">
        <v>440</v>
      </c>
      <c r="B31260" s="13">
        <v>2009</v>
      </c>
      <c r="C31260" s="13">
        <v>49015836</v>
      </c>
      <c r="D31260" s="13">
        <v>10.163</v>
      </c>
    </row>
    <row r="31261" spans="1:4" ht="15.75" hidden="1" customHeight="1">
      <c r="A31261" s="13" t="s">
        <v>440</v>
      </c>
      <c r="B31261" s="13">
        <v>2010</v>
      </c>
      <c r="C31261" s="13">
        <v>49390988</v>
      </c>
      <c r="D31261" s="13">
        <v>13.079000000000001</v>
      </c>
    </row>
    <row r="31262" spans="1:4" ht="15.75" hidden="1" customHeight="1">
      <c r="A31262" s="13" t="s">
        <v>440</v>
      </c>
      <c r="B31262" s="13">
        <v>2011</v>
      </c>
      <c r="C31262" s="13">
        <v>49794528</v>
      </c>
      <c r="D31262" s="13">
        <v>15.039</v>
      </c>
    </row>
    <row r="31263" spans="1:4" ht="15.75" hidden="1" customHeight="1">
      <c r="A31263" s="13" t="s">
        <v>440</v>
      </c>
      <c r="B31263" s="13">
        <v>2012</v>
      </c>
      <c r="C31263" s="13">
        <v>50218196</v>
      </c>
      <c r="D31263" s="13">
        <v>11.821999999999999</v>
      </c>
    </row>
    <row r="31264" spans="1:4" ht="15.75" hidden="1" customHeight="1">
      <c r="A31264" s="13" t="s">
        <v>440</v>
      </c>
      <c r="B31264" s="13">
        <v>2013</v>
      </c>
      <c r="C31264" s="13">
        <v>50648336</v>
      </c>
      <c r="D31264" s="13">
        <v>12.722</v>
      </c>
    </row>
    <row r="31265" spans="1:4" ht="15.75" hidden="1" customHeight="1">
      <c r="A31265" s="13" t="s">
        <v>440</v>
      </c>
      <c r="B31265" s="13">
        <v>2014</v>
      </c>
      <c r="C31265" s="13">
        <v>51072436</v>
      </c>
      <c r="D31265" s="13">
        <v>15.849</v>
      </c>
    </row>
    <row r="31266" spans="1:4" ht="15.75" hidden="1" customHeight="1">
      <c r="A31266" s="13" t="s">
        <v>440</v>
      </c>
      <c r="B31266" s="13">
        <v>2015</v>
      </c>
      <c r="C31266" s="13">
        <v>51483956</v>
      </c>
      <c r="D31266" s="13">
        <v>21.887</v>
      </c>
    </row>
    <row r="31267" spans="1:4" ht="15.75" hidden="1" customHeight="1">
      <c r="A31267" s="13" t="s">
        <v>440</v>
      </c>
      <c r="B31267" s="13">
        <v>2016</v>
      </c>
      <c r="C31267" s="13">
        <v>51892352</v>
      </c>
      <c r="D31267" s="13">
        <v>21.14</v>
      </c>
    </row>
    <row r="31268" spans="1:4" ht="15.75" hidden="1" customHeight="1">
      <c r="A31268" s="13" t="s">
        <v>440</v>
      </c>
      <c r="B31268" s="13">
        <v>2017</v>
      </c>
      <c r="C31268" s="13">
        <v>52288344</v>
      </c>
      <c r="D31268" s="13">
        <v>23.63</v>
      </c>
    </row>
    <row r="31269" spans="1:4" ht="15.75" hidden="1" customHeight="1">
      <c r="A31269" s="13" t="s">
        <v>440</v>
      </c>
      <c r="B31269" s="13">
        <v>2018</v>
      </c>
      <c r="C31269" s="13">
        <v>52666016</v>
      </c>
      <c r="D31269" s="13">
        <v>34.783000000000001</v>
      </c>
    </row>
    <row r="31270" spans="1:4" ht="15.75" hidden="1" customHeight="1">
      <c r="A31270" s="13" t="s">
        <v>440</v>
      </c>
      <c r="B31270" s="13">
        <v>2019</v>
      </c>
      <c r="C31270" s="13">
        <v>53040212</v>
      </c>
      <c r="D31270" s="13">
        <v>34.609000000000002</v>
      </c>
    </row>
    <row r="31271" spans="1:4" ht="15.75" hidden="1" customHeight="1">
      <c r="A31271" s="13" t="s">
        <v>440</v>
      </c>
      <c r="B31271" s="13">
        <v>2020</v>
      </c>
      <c r="C31271" s="13">
        <v>53423200</v>
      </c>
      <c r="D31271" s="13">
        <v>36.088999999999999</v>
      </c>
    </row>
    <row r="31272" spans="1:4" ht="15.75" hidden="1" customHeight="1">
      <c r="A31272" s="13" t="s">
        <v>440</v>
      </c>
      <c r="B31272" s="13">
        <v>2021</v>
      </c>
      <c r="C31272" s="13">
        <v>53798088</v>
      </c>
      <c r="D31272" s="13">
        <v>36.307000000000002</v>
      </c>
    </row>
    <row r="31273" spans="1:4" ht="15.75" hidden="1" customHeight="1">
      <c r="A31273" s="13" t="s">
        <v>441</v>
      </c>
      <c r="B31273" s="13">
        <v>1850</v>
      </c>
      <c r="C31273" s="13">
        <v>119203</v>
      </c>
    </row>
    <row r="31274" spans="1:4" ht="15.75" hidden="1" customHeight="1">
      <c r="A31274" s="13" t="s">
        <v>441</v>
      </c>
      <c r="B31274" s="13">
        <v>1851</v>
      </c>
      <c r="C31274" s="13">
        <v>119393</v>
      </c>
    </row>
    <row r="31275" spans="1:4" ht="15.75" hidden="1" customHeight="1">
      <c r="A31275" s="13" t="s">
        <v>441</v>
      </c>
      <c r="B31275" s="13">
        <v>1852</v>
      </c>
      <c r="C31275" s="13">
        <v>120149</v>
      </c>
    </row>
    <row r="31276" spans="1:4" ht="15.75" hidden="1" customHeight="1">
      <c r="A31276" s="13" t="s">
        <v>441</v>
      </c>
      <c r="B31276" s="13">
        <v>1853</v>
      </c>
      <c r="C31276" s="13">
        <v>121470</v>
      </c>
    </row>
    <row r="31277" spans="1:4" ht="15.75" hidden="1" customHeight="1">
      <c r="A31277" s="13" t="s">
        <v>441</v>
      </c>
      <c r="B31277" s="13">
        <v>1854</v>
      </c>
      <c r="C31277" s="13">
        <v>122806</v>
      </c>
    </row>
    <row r="31278" spans="1:4" ht="15.75" hidden="1" customHeight="1">
      <c r="A31278" s="13" t="s">
        <v>441</v>
      </c>
      <c r="B31278" s="13">
        <v>1855</v>
      </c>
      <c r="C31278" s="13">
        <v>124157</v>
      </c>
    </row>
    <row r="31279" spans="1:4" ht="15.75" hidden="1" customHeight="1">
      <c r="A31279" s="13" t="s">
        <v>441</v>
      </c>
      <c r="B31279" s="13">
        <v>1856</v>
      </c>
      <c r="C31279" s="13">
        <v>125522</v>
      </c>
    </row>
    <row r="31280" spans="1:4" ht="15.75" hidden="1" customHeight="1">
      <c r="A31280" s="13" t="s">
        <v>441</v>
      </c>
      <c r="B31280" s="13">
        <v>1857</v>
      </c>
      <c r="C31280" s="13">
        <v>126902</v>
      </c>
    </row>
    <row r="31281" spans="1:3" ht="15.75" hidden="1" customHeight="1">
      <c r="A31281" s="13" t="s">
        <v>441</v>
      </c>
      <c r="B31281" s="13">
        <v>1858</v>
      </c>
      <c r="C31281" s="13">
        <v>128297</v>
      </c>
    </row>
    <row r="31282" spans="1:3" ht="15.75" hidden="1" customHeight="1">
      <c r="A31282" s="13" t="s">
        <v>441</v>
      </c>
      <c r="B31282" s="13">
        <v>1859</v>
      </c>
      <c r="C31282" s="13">
        <v>129708</v>
      </c>
    </row>
    <row r="31283" spans="1:3" ht="15.75" hidden="1" customHeight="1">
      <c r="A31283" s="13" t="s">
        <v>441</v>
      </c>
      <c r="B31283" s="13">
        <v>1860</v>
      </c>
      <c r="C31283" s="13">
        <v>131133</v>
      </c>
    </row>
    <row r="31284" spans="1:3" ht="15.75" hidden="1" customHeight="1">
      <c r="A31284" s="13" t="s">
        <v>441</v>
      </c>
      <c r="B31284" s="13">
        <v>1861</v>
      </c>
      <c r="C31284" s="13">
        <v>132575</v>
      </c>
    </row>
    <row r="31285" spans="1:3" ht="15.75" hidden="1" customHeight="1">
      <c r="A31285" s="13" t="s">
        <v>441</v>
      </c>
      <c r="B31285" s="13">
        <v>1862</v>
      </c>
      <c r="C31285" s="13">
        <v>134032</v>
      </c>
    </row>
    <row r="31286" spans="1:3" ht="15.75" hidden="1" customHeight="1">
      <c r="A31286" s="13" t="s">
        <v>441</v>
      </c>
      <c r="B31286" s="13">
        <v>1863</v>
      </c>
      <c r="C31286" s="13">
        <v>135505</v>
      </c>
    </row>
    <row r="31287" spans="1:3" ht="15.75" hidden="1" customHeight="1">
      <c r="A31287" s="13" t="s">
        <v>441</v>
      </c>
      <c r="B31287" s="13">
        <v>1864</v>
      </c>
      <c r="C31287" s="13">
        <v>136994</v>
      </c>
    </row>
    <row r="31288" spans="1:3" ht="15.75" hidden="1" customHeight="1">
      <c r="A31288" s="13" t="s">
        <v>441</v>
      </c>
      <c r="B31288" s="13">
        <v>1865</v>
      </c>
      <c r="C31288" s="13">
        <v>138500</v>
      </c>
    </row>
    <row r="31289" spans="1:3" ht="15.75" hidden="1" customHeight="1">
      <c r="A31289" s="13" t="s">
        <v>441</v>
      </c>
      <c r="B31289" s="13">
        <v>1866</v>
      </c>
      <c r="C31289" s="13">
        <v>140021</v>
      </c>
    </row>
    <row r="31290" spans="1:3" ht="15.75" hidden="1" customHeight="1">
      <c r="A31290" s="13" t="s">
        <v>441</v>
      </c>
      <c r="B31290" s="13">
        <v>1867</v>
      </c>
      <c r="C31290" s="13">
        <v>141560</v>
      </c>
    </row>
    <row r="31291" spans="1:3" ht="15.75" hidden="1" customHeight="1">
      <c r="A31291" s="13" t="s">
        <v>441</v>
      </c>
      <c r="B31291" s="13">
        <v>1868</v>
      </c>
      <c r="C31291" s="13">
        <v>143115</v>
      </c>
    </row>
    <row r="31292" spans="1:3" ht="15.75" hidden="1" customHeight="1">
      <c r="A31292" s="13" t="s">
        <v>441</v>
      </c>
      <c r="B31292" s="13">
        <v>1869</v>
      </c>
      <c r="C31292" s="13">
        <v>144687</v>
      </c>
    </row>
    <row r="31293" spans="1:3" ht="15.75" hidden="1" customHeight="1">
      <c r="A31293" s="13" t="s">
        <v>441</v>
      </c>
      <c r="B31293" s="13">
        <v>1870</v>
      </c>
      <c r="C31293" s="13">
        <v>146277</v>
      </c>
    </row>
    <row r="31294" spans="1:3" ht="15.75" hidden="1" customHeight="1">
      <c r="A31294" s="13" t="s">
        <v>441</v>
      </c>
      <c r="B31294" s="13">
        <v>1871</v>
      </c>
      <c r="C31294" s="13">
        <v>147884</v>
      </c>
    </row>
    <row r="31295" spans="1:3" ht="15.75" hidden="1" customHeight="1">
      <c r="A31295" s="13" t="s">
        <v>441</v>
      </c>
      <c r="B31295" s="13">
        <v>1872</v>
      </c>
      <c r="C31295" s="13">
        <v>149508</v>
      </c>
    </row>
    <row r="31296" spans="1:3" ht="15.75" hidden="1" customHeight="1">
      <c r="A31296" s="13" t="s">
        <v>441</v>
      </c>
      <c r="B31296" s="13">
        <v>1873</v>
      </c>
      <c r="C31296" s="13">
        <v>151150</v>
      </c>
    </row>
    <row r="31297" spans="1:3" ht="15.75" hidden="1" customHeight="1">
      <c r="A31297" s="13" t="s">
        <v>441</v>
      </c>
      <c r="B31297" s="13">
        <v>1874</v>
      </c>
      <c r="C31297" s="13">
        <v>152810</v>
      </c>
    </row>
    <row r="31298" spans="1:3" ht="15.75" hidden="1" customHeight="1">
      <c r="A31298" s="13" t="s">
        <v>441</v>
      </c>
      <c r="B31298" s="13">
        <v>1875</v>
      </c>
      <c r="C31298" s="13">
        <v>154488</v>
      </c>
    </row>
    <row r="31299" spans="1:3" ht="15.75" hidden="1" customHeight="1">
      <c r="A31299" s="13" t="s">
        <v>441</v>
      </c>
      <c r="B31299" s="13">
        <v>1876</v>
      </c>
      <c r="C31299" s="13">
        <v>156184</v>
      </c>
    </row>
    <row r="31300" spans="1:3" ht="15.75" hidden="1" customHeight="1">
      <c r="A31300" s="13" t="s">
        <v>441</v>
      </c>
      <c r="B31300" s="13">
        <v>1877</v>
      </c>
      <c r="C31300" s="13">
        <v>157899</v>
      </c>
    </row>
    <row r="31301" spans="1:3" ht="15.75" hidden="1" customHeight="1">
      <c r="A31301" s="13" t="s">
        <v>441</v>
      </c>
      <c r="B31301" s="13">
        <v>1878</v>
      </c>
      <c r="C31301" s="13">
        <v>159632</v>
      </c>
    </row>
    <row r="31302" spans="1:3" ht="15.75" hidden="1" customHeight="1">
      <c r="A31302" s="13" t="s">
        <v>441</v>
      </c>
      <c r="B31302" s="13">
        <v>1879</v>
      </c>
      <c r="C31302" s="13">
        <v>161385</v>
      </c>
    </row>
    <row r="31303" spans="1:3" ht="15.75" hidden="1" customHeight="1">
      <c r="A31303" s="13" t="s">
        <v>441</v>
      </c>
      <c r="B31303" s="13">
        <v>1880</v>
      </c>
      <c r="C31303" s="13">
        <v>163156</v>
      </c>
    </row>
    <row r="31304" spans="1:3" ht="15.75" hidden="1" customHeight="1">
      <c r="A31304" s="13" t="s">
        <v>441</v>
      </c>
      <c r="B31304" s="13">
        <v>1881</v>
      </c>
      <c r="C31304" s="13">
        <v>164947</v>
      </c>
    </row>
    <row r="31305" spans="1:3" ht="15.75" hidden="1" customHeight="1">
      <c r="A31305" s="13" t="s">
        <v>441</v>
      </c>
      <c r="B31305" s="13">
        <v>1882</v>
      </c>
      <c r="C31305" s="13">
        <v>166758</v>
      </c>
    </row>
    <row r="31306" spans="1:3" ht="15.75" hidden="1" customHeight="1">
      <c r="A31306" s="13" t="s">
        <v>441</v>
      </c>
      <c r="B31306" s="13">
        <v>1883</v>
      </c>
      <c r="C31306" s="13">
        <v>168588</v>
      </c>
    </row>
    <row r="31307" spans="1:3" ht="15.75" hidden="1" customHeight="1">
      <c r="A31307" s="13" t="s">
        <v>441</v>
      </c>
      <c r="B31307" s="13">
        <v>1884</v>
      </c>
      <c r="C31307" s="13">
        <v>170438</v>
      </c>
    </row>
    <row r="31308" spans="1:3" ht="15.75" hidden="1" customHeight="1">
      <c r="A31308" s="13" t="s">
        <v>441</v>
      </c>
      <c r="B31308" s="13">
        <v>1885</v>
      </c>
      <c r="C31308" s="13">
        <v>172308</v>
      </c>
    </row>
    <row r="31309" spans="1:3" ht="15.75" hidden="1" customHeight="1">
      <c r="A31309" s="13" t="s">
        <v>441</v>
      </c>
      <c r="B31309" s="13">
        <v>1886</v>
      </c>
      <c r="C31309" s="13">
        <v>174199</v>
      </c>
    </row>
    <row r="31310" spans="1:3" ht="15.75" hidden="1" customHeight="1">
      <c r="A31310" s="13" t="s">
        <v>441</v>
      </c>
      <c r="B31310" s="13">
        <v>1887</v>
      </c>
      <c r="C31310" s="13">
        <v>176110</v>
      </c>
    </row>
    <row r="31311" spans="1:3" ht="15.75" hidden="1" customHeight="1">
      <c r="A31311" s="13" t="s">
        <v>441</v>
      </c>
      <c r="B31311" s="13">
        <v>1888</v>
      </c>
      <c r="C31311" s="13">
        <v>178043</v>
      </c>
    </row>
    <row r="31312" spans="1:3" ht="15.75" hidden="1" customHeight="1">
      <c r="A31312" s="13" t="s">
        <v>441</v>
      </c>
      <c r="B31312" s="13">
        <v>1889</v>
      </c>
      <c r="C31312" s="13">
        <v>179996</v>
      </c>
    </row>
    <row r="31313" spans="1:3" ht="15.75" hidden="1" customHeight="1">
      <c r="A31313" s="13" t="s">
        <v>441</v>
      </c>
      <c r="B31313" s="13">
        <v>1890</v>
      </c>
      <c r="C31313" s="13">
        <v>181970</v>
      </c>
    </row>
    <row r="31314" spans="1:3" ht="15.75" hidden="1" customHeight="1">
      <c r="A31314" s="13" t="s">
        <v>441</v>
      </c>
      <c r="B31314" s="13">
        <v>1891</v>
      </c>
      <c r="C31314" s="13">
        <v>183966</v>
      </c>
    </row>
    <row r="31315" spans="1:3" ht="15.75" hidden="1" customHeight="1">
      <c r="A31315" s="13" t="s">
        <v>441</v>
      </c>
      <c r="B31315" s="13">
        <v>1892</v>
      </c>
      <c r="C31315" s="13">
        <v>185984</v>
      </c>
    </row>
    <row r="31316" spans="1:3" ht="15.75" hidden="1" customHeight="1">
      <c r="A31316" s="13" t="s">
        <v>441</v>
      </c>
      <c r="B31316" s="13">
        <v>1893</v>
      </c>
      <c r="C31316" s="13">
        <v>188024</v>
      </c>
    </row>
    <row r="31317" spans="1:3" ht="15.75" hidden="1" customHeight="1">
      <c r="A31317" s="13" t="s">
        <v>441</v>
      </c>
      <c r="B31317" s="13">
        <v>1894</v>
      </c>
      <c r="C31317" s="13">
        <v>190086</v>
      </c>
    </row>
    <row r="31318" spans="1:3" ht="15.75" hidden="1" customHeight="1">
      <c r="A31318" s="13" t="s">
        <v>441</v>
      </c>
      <c r="B31318" s="13">
        <v>1895</v>
      </c>
      <c r="C31318" s="13">
        <v>192170</v>
      </c>
    </row>
    <row r="31319" spans="1:3" ht="15.75" hidden="1" customHeight="1">
      <c r="A31319" s="13" t="s">
        <v>441</v>
      </c>
      <c r="B31319" s="13">
        <v>1896</v>
      </c>
      <c r="C31319" s="13">
        <v>194278</v>
      </c>
    </row>
    <row r="31320" spans="1:3" ht="15.75" hidden="1" customHeight="1">
      <c r="A31320" s="13" t="s">
        <v>441</v>
      </c>
      <c r="B31320" s="13">
        <v>1897</v>
      </c>
      <c r="C31320" s="13">
        <v>196408</v>
      </c>
    </row>
    <row r="31321" spans="1:3" ht="15.75" hidden="1" customHeight="1">
      <c r="A31321" s="13" t="s">
        <v>441</v>
      </c>
      <c r="B31321" s="13">
        <v>1898</v>
      </c>
      <c r="C31321" s="13">
        <v>198561</v>
      </c>
    </row>
    <row r="31322" spans="1:3" ht="15.75" hidden="1" customHeight="1">
      <c r="A31322" s="13" t="s">
        <v>441</v>
      </c>
      <c r="B31322" s="13">
        <v>1899</v>
      </c>
      <c r="C31322" s="13">
        <v>200995</v>
      </c>
    </row>
    <row r="31323" spans="1:3" ht="15.75" hidden="1" customHeight="1">
      <c r="A31323" s="13" t="s">
        <v>441</v>
      </c>
      <c r="B31323" s="13">
        <v>1900</v>
      </c>
      <c r="C31323" s="13">
        <v>203718</v>
      </c>
    </row>
    <row r="31324" spans="1:3" ht="15.75" hidden="1" customHeight="1">
      <c r="A31324" s="13" t="s">
        <v>441</v>
      </c>
      <c r="B31324" s="13">
        <v>1901</v>
      </c>
      <c r="C31324" s="13">
        <v>206737</v>
      </c>
    </row>
    <row r="31325" spans="1:3" ht="15.75" hidden="1" customHeight="1">
      <c r="A31325" s="13" t="s">
        <v>441</v>
      </c>
      <c r="B31325" s="13">
        <v>1902</v>
      </c>
      <c r="C31325" s="13">
        <v>210061</v>
      </c>
    </row>
    <row r="31326" spans="1:3" ht="15.75" hidden="1" customHeight="1">
      <c r="A31326" s="13" t="s">
        <v>441</v>
      </c>
      <c r="B31326" s="13">
        <v>1903</v>
      </c>
      <c r="C31326" s="13">
        <v>213697</v>
      </c>
    </row>
    <row r="31327" spans="1:3" ht="15.75" hidden="1" customHeight="1">
      <c r="A31327" s="13" t="s">
        <v>441</v>
      </c>
      <c r="B31327" s="13">
        <v>1904</v>
      </c>
      <c r="C31327" s="13">
        <v>217396</v>
      </c>
    </row>
    <row r="31328" spans="1:3" ht="15.75" hidden="1" customHeight="1">
      <c r="A31328" s="13" t="s">
        <v>441</v>
      </c>
      <c r="B31328" s="13">
        <v>1905</v>
      </c>
      <c r="C31328" s="13">
        <v>221159</v>
      </c>
    </row>
    <row r="31329" spans="1:3" ht="15.75" hidden="1" customHeight="1">
      <c r="A31329" s="13" t="s">
        <v>441</v>
      </c>
      <c r="B31329" s="13">
        <v>1906</v>
      </c>
      <c r="C31329" s="13">
        <v>224987</v>
      </c>
    </row>
    <row r="31330" spans="1:3" ht="15.75" hidden="1" customHeight="1">
      <c r="A31330" s="13" t="s">
        <v>441</v>
      </c>
      <c r="B31330" s="13">
        <v>1907</v>
      </c>
      <c r="C31330" s="13">
        <v>228881</v>
      </c>
    </row>
    <row r="31331" spans="1:3" ht="15.75" hidden="1" customHeight="1">
      <c r="A31331" s="13" t="s">
        <v>441</v>
      </c>
      <c r="B31331" s="13">
        <v>1908</v>
      </c>
      <c r="C31331" s="13">
        <v>232842</v>
      </c>
    </row>
    <row r="31332" spans="1:3" ht="15.75" hidden="1" customHeight="1">
      <c r="A31332" s="13" t="s">
        <v>441</v>
      </c>
      <c r="B31332" s="13">
        <v>1909</v>
      </c>
      <c r="C31332" s="13">
        <v>236826</v>
      </c>
    </row>
    <row r="31333" spans="1:3" ht="15.75" hidden="1" customHeight="1">
      <c r="A31333" s="13" t="s">
        <v>441</v>
      </c>
      <c r="B31333" s="13">
        <v>1910</v>
      </c>
      <c r="C31333" s="13">
        <v>240833</v>
      </c>
    </row>
    <row r="31334" spans="1:3" ht="15.75" hidden="1" customHeight="1">
      <c r="A31334" s="13" t="s">
        <v>441</v>
      </c>
      <c r="B31334" s="13">
        <v>1911</v>
      </c>
      <c r="C31334" s="13">
        <v>244862</v>
      </c>
    </row>
    <row r="31335" spans="1:3" ht="15.75" hidden="1" customHeight="1">
      <c r="A31335" s="13" t="s">
        <v>441</v>
      </c>
      <c r="B31335" s="13">
        <v>1912</v>
      </c>
      <c r="C31335" s="13">
        <v>248913</v>
      </c>
    </row>
    <row r="31336" spans="1:3" ht="15.75" hidden="1" customHeight="1">
      <c r="A31336" s="13" t="s">
        <v>441</v>
      </c>
      <c r="B31336" s="13">
        <v>1913</v>
      </c>
      <c r="C31336" s="13">
        <v>252985</v>
      </c>
    </row>
    <row r="31337" spans="1:3" ht="15.75" hidden="1" customHeight="1">
      <c r="A31337" s="13" t="s">
        <v>441</v>
      </c>
      <c r="B31337" s="13">
        <v>1914</v>
      </c>
      <c r="C31337" s="13">
        <v>257124</v>
      </c>
    </row>
    <row r="31338" spans="1:3" ht="15.75" hidden="1" customHeight="1">
      <c r="A31338" s="13" t="s">
        <v>441</v>
      </c>
      <c r="B31338" s="13">
        <v>1915</v>
      </c>
      <c r="C31338" s="13">
        <v>261330</v>
      </c>
    </row>
    <row r="31339" spans="1:3" ht="15.75" hidden="1" customHeight="1">
      <c r="A31339" s="13" t="s">
        <v>441</v>
      </c>
      <c r="B31339" s="13">
        <v>1916</v>
      </c>
      <c r="C31339" s="13">
        <v>265605</v>
      </c>
    </row>
    <row r="31340" spans="1:3" ht="15.75" hidden="1" customHeight="1">
      <c r="A31340" s="13" t="s">
        <v>441</v>
      </c>
      <c r="B31340" s="13">
        <v>1917</v>
      </c>
      <c r="C31340" s="13">
        <v>269950</v>
      </c>
    </row>
    <row r="31341" spans="1:3" ht="15.75" hidden="1" customHeight="1">
      <c r="A31341" s="13" t="s">
        <v>441</v>
      </c>
      <c r="B31341" s="13">
        <v>1918</v>
      </c>
      <c r="C31341" s="13">
        <v>274135</v>
      </c>
    </row>
    <row r="31342" spans="1:3" ht="15.75" hidden="1" customHeight="1">
      <c r="A31342" s="13" t="s">
        <v>441</v>
      </c>
      <c r="B31342" s="13">
        <v>1919</v>
      </c>
      <c r="C31342" s="13">
        <v>278697</v>
      </c>
    </row>
    <row r="31343" spans="1:3" ht="15.75" hidden="1" customHeight="1">
      <c r="A31343" s="13" t="s">
        <v>441</v>
      </c>
      <c r="B31343" s="13">
        <v>1920</v>
      </c>
      <c r="C31343" s="13">
        <v>283647</v>
      </c>
    </row>
    <row r="31344" spans="1:3" ht="15.75" hidden="1" customHeight="1">
      <c r="A31344" s="13" t="s">
        <v>441</v>
      </c>
      <c r="B31344" s="13">
        <v>1921</v>
      </c>
      <c r="C31344" s="13">
        <v>289000</v>
      </c>
    </row>
    <row r="31345" spans="1:3" ht="15.75" hidden="1" customHeight="1">
      <c r="A31345" s="13" t="s">
        <v>441</v>
      </c>
      <c r="B31345" s="13">
        <v>1922</v>
      </c>
      <c r="C31345" s="13">
        <v>294767</v>
      </c>
    </row>
    <row r="31346" spans="1:3" ht="15.75" hidden="1" customHeight="1">
      <c r="A31346" s="13" t="s">
        <v>441</v>
      </c>
      <c r="B31346" s="13">
        <v>1923</v>
      </c>
      <c r="C31346" s="13">
        <v>300962</v>
      </c>
    </row>
    <row r="31347" spans="1:3" ht="15.75" hidden="1" customHeight="1">
      <c r="A31347" s="13" t="s">
        <v>441</v>
      </c>
      <c r="B31347" s="13">
        <v>1924</v>
      </c>
      <c r="C31347" s="13">
        <v>307287</v>
      </c>
    </row>
    <row r="31348" spans="1:3" ht="15.75" hidden="1" customHeight="1">
      <c r="A31348" s="13" t="s">
        <v>441</v>
      </c>
      <c r="B31348" s="13">
        <v>1925</v>
      </c>
      <c r="C31348" s="13">
        <v>313745</v>
      </c>
    </row>
    <row r="31349" spans="1:3" ht="15.75" hidden="1" customHeight="1">
      <c r="A31349" s="13" t="s">
        <v>441</v>
      </c>
      <c r="B31349" s="13">
        <v>1926</v>
      </c>
      <c r="C31349" s="13">
        <v>320339</v>
      </c>
    </row>
    <row r="31350" spans="1:3" ht="15.75" hidden="1" customHeight="1">
      <c r="A31350" s="13" t="s">
        <v>441</v>
      </c>
      <c r="B31350" s="13">
        <v>1927</v>
      </c>
      <c r="C31350" s="13">
        <v>327071</v>
      </c>
    </row>
    <row r="31351" spans="1:3" ht="15.75" hidden="1" customHeight="1">
      <c r="A31351" s="13" t="s">
        <v>441</v>
      </c>
      <c r="B31351" s="13">
        <v>1928</v>
      </c>
      <c r="C31351" s="13">
        <v>333945</v>
      </c>
    </row>
    <row r="31352" spans="1:3" ht="15.75" hidden="1" customHeight="1">
      <c r="A31352" s="13" t="s">
        <v>441</v>
      </c>
      <c r="B31352" s="13">
        <v>1929</v>
      </c>
      <c r="C31352" s="13">
        <v>340906</v>
      </c>
    </row>
    <row r="31353" spans="1:3" ht="15.75" hidden="1" customHeight="1">
      <c r="A31353" s="13" t="s">
        <v>441</v>
      </c>
      <c r="B31353" s="13">
        <v>1930</v>
      </c>
      <c r="C31353" s="13">
        <v>347953</v>
      </c>
    </row>
    <row r="31354" spans="1:3" ht="15.75" hidden="1" customHeight="1">
      <c r="A31354" s="13" t="s">
        <v>441</v>
      </c>
      <c r="B31354" s="13">
        <v>1931</v>
      </c>
      <c r="C31354" s="13">
        <v>355089</v>
      </c>
    </row>
    <row r="31355" spans="1:3" ht="15.75" hidden="1" customHeight="1">
      <c r="A31355" s="13" t="s">
        <v>441</v>
      </c>
      <c r="B31355" s="13">
        <v>1932</v>
      </c>
      <c r="C31355" s="13">
        <v>362313</v>
      </c>
    </row>
    <row r="31356" spans="1:3" ht="15.75" hidden="1" customHeight="1">
      <c r="A31356" s="13" t="s">
        <v>441</v>
      </c>
      <c r="B31356" s="13">
        <v>1933</v>
      </c>
      <c r="C31356" s="13">
        <v>369626</v>
      </c>
    </row>
    <row r="31357" spans="1:3" ht="15.75" hidden="1" customHeight="1">
      <c r="A31357" s="13" t="s">
        <v>441</v>
      </c>
      <c r="B31357" s="13">
        <v>1934</v>
      </c>
      <c r="C31357" s="13">
        <v>377087</v>
      </c>
    </row>
    <row r="31358" spans="1:3" ht="15.75" hidden="1" customHeight="1">
      <c r="A31358" s="13" t="s">
        <v>441</v>
      </c>
      <c r="B31358" s="13">
        <v>1935</v>
      </c>
      <c r="C31358" s="13">
        <v>384698</v>
      </c>
    </row>
    <row r="31359" spans="1:3" ht="15.75" hidden="1" customHeight="1">
      <c r="A31359" s="13" t="s">
        <v>441</v>
      </c>
      <c r="B31359" s="13">
        <v>1936</v>
      </c>
      <c r="C31359" s="13">
        <v>392463</v>
      </c>
    </row>
    <row r="31360" spans="1:3" ht="15.75" hidden="1" customHeight="1">
      <c r="A31360" s="13" t="s">
        <v>441</v>
      </c>
      <c r="B31360" s="13">
        <v>1937</v>
      </c>
      <c r="C31360" s="13">
        <v>400385</v>
      </c>
    </row>
    <row r="31361" spans="1:3" ht="15.75" hidden="1" customHeight="1">
      <c r="A31361" s="13" t="s">
        <v>441</v>
      </c>
      <c r="B31361" s="13">
        <v>1938</v>
      </c>
      <c r="C31361" s="13">
        <v>408467</v>
      </c>
    </row>
    <row r="31362" spans="1:3" ht="15.75" hidden="1" customHeight="1">
      <c r="A31362" s="13" t="s">
        <v>441</v>
      </c>
      <c r="B31362" s="13">
        <v>1939</v>
      </c>
      <c r="C31362" s="13">
        <v>416627</v>
      </c>
    </row>
    <row r="31363" spans="1:3" ht="15.75" hidden="1" customHeight="1">
      <c r="A31363" s="13" t="s">
        <v>441</v>
      </c>
      <c r="B31363" s="13">
        <v>1940</v>
      </c>
      <c r="C31363" s="13">
        <v>424866</v>
      </c>
    </row>
    <row r="31364" spans="1:3" ht="15.75" hidden="1" customHeight="1">
      <c r="A31364" s="13" t="s">
        <v>441</v>
      </c>
      <c r="B31364" s="13">
        <v>1941</v>
      </c>
      <c r="C31364" s="13">
        <v>433183</v>
      </c>
    </row>
    <row r="31365" spans="1:3" ht="15.75" hidden="1" customHeight="1">
      <c r="A31365" s="13" t="s">
        <v>441</v>
      </c>
      <c r="B31365" s="13">
        <v>1942</v>
      </c>
      <c r="C31365" s="13">
        <v>441579</v>
      </c>
    </row>
    <row r="31366" spans="1:3" ht="15.75" hidden="1" customHeight="1">
      <c r="A31366" s="13" t="s">
        <v>441</v>
      </c>
      <c r="B31366" s="13">
        <v>1943</v>
      </c>
      <c r="C31366" s="13">
        <v>450053</v>
      </c>
    </row>
    <row r="31367" spans="1:3" ht="15.75" hidden="1" customHeight="1">
      <c r="A31367" s="13" t="s">
        <v>441</v>
      </c>
      <c r="B31367" s="13">
        <v>1944</v>
      </c>
      <c r="C31367" s="13">
        <v>458689</v>
      </c>
    </row>
    <row r="31368" spans="1:3" ht="15.75" hidden="1" customHeight="1">
      <c r="A31368" s="13" t="s">
        <v>441</v>
      </c>
      <c r="B31368" s="13">
        <v>1945</v>
      </c>
      <c r="C31368" s="13">
        <v>467492</v>
      </c>
    </row>
    <row r="31369" spans="1:3" ht="15.75" hidden="1" customHeight="1">
      <c r="A31369" s="13" t="s">
        <v>441</v>
      </c>
      <c r="B31369" s="13">
        <v>1946</v>
      </c>
      <c r="C31369" s="13">
        <v>476463</v>
      </c>
    </row>
    <row r="31370" spans="1:3" ht="15.75" hidden="1" customHeight="1">
      <c r="A31370" s="13" t="s">
        <v>441</v>
      </c>
      <c r="B31370" s="13">
        <v>1947</v>
      </c>
      <c r="C31370" s="13">
        <v>485607</v>
      </c>
    </row>
    <row r="31371" spans="1:3" ht="15.75" hidden="1" customHeight="1">
      <c r="A31371" s="13" t="s">
        <v>441</v>
      </c>
      <c r="B31371" s="13">
        <v>1948</v>
      </c>
      <c r="C31371" s="13">
        <v>494926</v>
      </c>
    </row>
    <row r="31372" spans="1:3" ht="15.75" hidden="1" customHeight="1">
      <c r="A31372" s="13" t="s">
        <v>441</v>
      </c>
      <c r="B31372" s="13">
        <v>1949</v>
      </c>
      <c r="C31372" s="13">
        <v>504644</v>
      </c>
    </row>
    <row r="31373" spans="1:3" ht="15.75" hidden="1" customHeight="1">
      <c r="A31373" s="13" t="s">
        <v>441</v>
      </c>
      <c r="B31373" s="13">
        <v>1950</v>
      </c>
      <c r="C31373" s="13">
        <v>514785</v>
      </c>
    </row>
    <row r="31374" spans="1:3" ht="15.75" hidden="1" customHeight="1">
      <c r="A31374" s="13" t="s">
        <v>441</v>
      </c>
      <c r="B31374" s="13">
        <v>1951</v>
      </c>
      <c r="C31374" s="13">
        <v>520842</v>
      </c>
    </row>
    <row r="31375" spans="1:3" ht="15.75" hidden="1" customHeight="1">
      <c r="A31375" s="13" t="s">
        <v>441</v>
      </c>
      <c r="B31375" s="13">
        <v>1952</v>
      </c>
      <c r="C31375" s="13">
        <v>527160</v>
      </c>
    </row>
    <row r="31376" spans="1:3" ht="15.75" hidden="1" customHeight="1">
      <c r="A31376" s="13" t="s">
        <v>441</v>
      </c>
      <c r="B31376" s="13">
        <v>1953</v>
      </c>
      <c r="C31376" s="13">
        <v>533762</v>
      </c>
    </row>
    <row r="31377" spans="1:3" ht="15.75" hidden="1" customHeight="1">
      <c r="A31377" s="13" t="s">
        <v>441</v>
      </c>
      <c r="B31377" s="13">
        <v>1954</v>
      </c>
      <c r="C31377" s="13">
        <v>540490</v>
      </c>
    </row>
    <row r="31378" spans="1:3" ht="15.75" hidden="1" customHeight="1">
      <c r="A31378" s="13" t="s">
        <v>441</v>
      </c>
      <c r="B31378" s="13">
        <v>1955</v>
      </c>
      <c r="C31378" s="13">
        <v>547433</v>
      </c>
    </row>
    <row r="31379" spans="1:3" ht="15.75" hidden="1" customHeight="1">
      <c r="A31379" s="13" t="s">
        <v>441</v>
      </c>
      <c r="B31379" s="13">
        <v>1956</v>
      </c>
      <c r="C31379" s="13">
        <v>554705</v>
      </c>
    </row>
    <row r="31380" spans="1:3" ht="15.75" hidden="1" customHeight="1">
      <c r="A31380" s="13" t="s">
        <v>441</v>
      </c>
      <c r="B31380" s="13">
        <v>1957</v>
      </c>
      <c r="C31380" s="13">
        <v>562460</v>
      </c>
    </row>
    <row r="31381" spans="1:3" ht="15.75" hidden="1" customHeight="1">
      <c r="A31381" s="13" t="s">
        <v>441</v>
      </c>
      <c r="B31381" s="13">
        <v>1958</v>
      </c>
      <c r="C31381" s="13">
        <v>570851</v>
      </c>
    </row>
    <row r="31382" spans="1:3" ht="15.75" hidden="1" customHeight="1">
      <c r="A31382" s="13" t="s">
        <v>441</v>
      </c>
      <c r="B31382" s="13">
        <v>1959</v>
      </c>
      <c r="C31382" s="13">
        <v>580043</v>
      </c>
    </row>
    <row r="31383" spans="1:3" ht="15.75" hidden="1" customHeight="1">
      <c r="A31383" s="13" t="s">
        <v>441</v>
      </c>
      <c r="B31383" s="13">
        <v>1960</v>
      </c>
      <c r="C31383" s="13">
        <v>590188</v>
      </c>
    </row>
    <row r="31384" spans="1:3" ht="15.75" hidden="1" customHeight="1">
      <c r="A31384" s="13" t="s">
        <v>441</v>
      </c>
      <c r="B31384" s="13">
        <v>1961</v>
      </c>
      <c r="C31384" s="13">
        <v>601434</v>
      </c>
    </row>
    <row r="31385" spans="1:3" ht="15.75" hidden="1" customHeight="1">
      <c r="A31385" s="13" t="s">
        <v>441</v>
      </c>
      <c r="B31385" s="13">
        <v>1962</v>
      </c>
      <c r="C31385" s="13">
        <v>613816</v>
      </c>
    </row>
    <row r="31386" spans="1:3" ht="15.75" hidden="1" customHeight="1">
      <c r="A31386" s="13" t="s">
        <v>441</v>
      </c>
      <c r="B31386" s="13">
        <v>1963</v>
      </c>
      <c r="C31386" s="13">
        <v>627367</v>
      </c>
    </row>
    <row r="31387" spans="1:3" ht="15.75" hidden="1" customHeight="1">
      <c r="A31387" s="13" t="s">
        <v>441</v>
      </c>
      <c r="B31387" s="13">
        <v>1964</v>
      </c>
      <c r="C31387" s="13">
        <v>642057</v>
      </c>
    </row>
    <row r="31388" spans="1:3" ht="15.75" hidden="1" customHeight="1">
      <c r="A31388" s="13" t="s">
        <v>441</v>
      </c>
      <c r="B31388" s="13">
        <v>1965</v>
      </c>
      <c r="C31388" s="13">
        <v>657894</v>
      </c>
    </row>
    <row r="31389" spans="1:3" ht="15.75" hidden="1" customHeight="1">
      <c r="A31389" s="13" t="s">
        <v>441</v>
      </c>
      <c r="B31389" s="13">
        <v>1966</v>
      </c>
      <c r="C31389" s="13">
        <v>674821</v>
      </c>
    </row>
    <row r="31390" spans="1:3" ht="15.75" hidden="1" customHeight="1">
      <c r="A31390" s="13" t="s">
        <v>441</v>
      </c>
      <c r="B31390" s="13">
        <v>1967</v>
      </c>
      <c r="C31390" s="13">
        <v>693068</v>
      </c>
    </row>
    <row r="31391" spans="1:3" ht="15.75" hidden="1" customHeight="1">
      <c r="A31391" s="13" t="s">
        <v>441</v>
      </c>
      <c r="B31391" s="13">
        <v>1968</v>
      </c>
      <c r="C31391" s="13">
        <v>712434</v>
      </c>
    </row>
    <row r="31392" spans="1:3" ht="15.75" hidden="1" customHeight="1">
      <c r="A31392" s="13" t="s">
        <v>441</v>
      </c>
      <c r="B31392" s="13">
        <v>1969</v>
      </c>
      <c r="C31392" s="13">
        <v>732889</v>
      </c>
    </row>
    <row r="31393" spans="1:3" ht="15.75" hidden="1" customHeight="1">
      <c r="A31393" s="13" t="s">
        <v>441</v>
      </c>
      <c r="B31393" s="13">
        <v>1970</v>
      </c>
      <c r="C31393" s="13">
        <v>754475</v>
      </c>
    </row>
    <row r="31394" spans="1:3" ht="15.75" hidden="1" customHeight="1">
      <c r="A31394" s="13" t="s">
        <v>441</v>
      </c>
      <c r="B31394" s="13">
        <v>1971</v>
      </c>
      <c r="C31394" s="13">
        <v>777008</v>
      </c>
    </row>
    <row r="31395" spans="1:3" ht="15.75" hidden="1" customHeight="1">
      <c r="A31395" s="13" t="s">
        <v>441</v>
      </c>
      <c r="B31395" s="13">
        <v>1972</v>
      </c>
      <c r="C31395" s="13">
        <v>800615</v>
      </c>
    </row>
    <row r="31396" spans="1:3" ht="15.75" hidden="1" customHeight="1">
      <c r="A31396" s="13" t="s">
        <v>441</v>
      </c>
      <c r="B31396" s="13">
        <v>1973</v>
      </c>
      <c r="C31396" s="13">
        <v>824927</v>
      </c>
    </row>
    <row r="31397" spans="1:3" ht="15.75" hidden="1" customHeight="1">
      <c r="A31397" s="13" t="s">
        <v>441</v>
      </c>
      <c r="B31397" s="13">
        <v>1974</v>
      </c>
      <c r="C31397" s="13">
        <v>850094</v>
      </c>
    </row>
    <row r="31398" spans="1:3" ht="15.75" hidden="1" customHeight="1">
      <c r="A31398" s="13" t="s">
        <v>441</v>
      </c>
      <c r="B31398" s="13">
        <v>1975</v>
      </c>
      <c r="C31398" s="13">
        <v>876579</v>
      </c>
    </row>
    <row r="31399" spans="1:3" ht="15.75" hidden="1" customHeight="1">
      <c r="A31399" s="13" t="s">
        <v>441</v>
      </c>
      <c r="B31399" s="13">
        <v>1976</v>
      </c>
      <c r="C31399" s="13">
        <v>901846</v>
      </c>
    </row>
    <row r="31400" spans="1:3" ht="15.75" hidden="1" customHeight="1">
      <c r="A31400" s="13" t="s">
        <v>441</v>
      </c>
      <c r="B31400" s="13">
        <v>1977</v>
      </c>
      <c r="C31400" s="13">
        <v>926115</v>
      </c>
    </row>
    <row r="31401" spans="1:3" ht="15.75" hidden="1" customHeight="1">
      <c r="A31401" s="13" t="s">
        <v>441</v>
      </c>
      <c r="B31401" s="13">
        <v>1978</v>
      </c>
      <c r="C31401" s="13">
        <v>942022</v>
      </c>
    </row>
    <row r="31402" spans="1:3" ht="15.75" hidden="1" customHeight="1">
      <c r="A31402" s="13" t="s">
        <v>441</v>
      </c>
      <c r="B31402" s="13">
        <v>1979</v>
      </c>
      <c r="C31402" s="13">
        <v>957343</v>
      </c>
    </row>
    <row r="31403" spans="1:3" ht="15.75" hidden="1" customHeight="1">
      <c r="A31403" s="13" t="s">
        <v>441</v>
      </c>
      <c r="B31403" s="13">
        <v>1980</v>
      </c>
      <c r="C31403" s="13">
        <v>975998</v>
      </c>
    </row>
    <row r="31404" spans="1:3" ht="15.75" hidden="1" customHeight="1">
      <c r="A31404" s="13" t="s">
        <v>441</v>
      </c>
      <c r="B31404" s="13">
        <v>1981</v>
      </c>
      <c r="C31404" s="13">
        <v>987404</v>
      </c>
    </row>
    <row r="31405" spans="1:3" ht="15.75" hidden="1" customHeight="1">
      <c r="A31405" s="13" t="s">
        <v>441</v>
      </c>
      <c r="B31405" s="13">
        <v>1982</v>
      </c>
      <c r="C31405" s="13">
        <v>1005527</v>
      </c>
    </row>
    <row r="31406" spans="1:3" ht="15.75" hidden="1" customHeight="1">
      <c r="A31406" s="13" t="s">
        <v>441</v>
      </c>
      <c r="B31406" s="13">
        <v>1983</v>
      </c>
      <c r="C31406" s="13">
        <v>1033091</v>
      </c>
    </row>
    <row r="31407" spans="1:3" ht="15.75" hidden="1" customHeight="1">
      <c r="A31407" s="13" t="s">
        <v>441</v>
      </c>
      <c r="B31407" s="13">
        <v>1984</v>
      </c>
      <c r="C31407" s="13">
        <v>1061999</v>
      </c>
    </row>
    <row r="31408" spans="1:3" ht="15.75" hidden="1" customHeight="1">
      <c r="A31408" s="13" t="s">
        <v>441</v>
      </c>
      <c r="B31408" s="13">
        <v>1985</v>
      </c>
      <c r="C31408" s="13">
        <v>1093318</v>
      </c>
    </row>
    <row r="31409" spans="1:4" ht="15.75" hidden="1" customHeight="1">
      <c r="A31409" s="13" t="s">
        <v>441</v>
      </c>
      <c r="B31409" s="13">
        <v>1986</v>
      </c>
      <c r="C31409" s="13">
        <v>1127991</v>
      </c>
    </row>
    <row r="31410" spans="1:4" ht="15.75" hidden="1" customHeight="1">
      <c r="A31410" s="13" t="s">
        <v>441</v>
      </c>
      <c r="B31410" s="13">
        <v>1987</v>
      </c>
      <c r="C31410" s="13">
        <v>1165435</v>
      </c>
    </row>
    <row r="31411" spans="1:4" ht="15.75" hidden="1" customHeight="1">
      <c r="A31411" s="13" t="s">
        <v>441</v>
      </c>
      <c r="B31411" s="13">
        <v>1988</v>
      </c>
      <c r="C31411" s="13">
        <v>1207959</v>
      </c>
    </row>
    <row r="31412" spans="1:4" ht="15.75" hidden="1" customHeight="1">
      <c r="A31412" s="13" t="s">
        <v>441</v>
      </c>
      <c r="B31412" s="13">
        <v>1989</v>
      </c>
      <c r="C31412" s="13">
        <v>1288077</v>
      </c>
    </row>
    <row r="31413" spans="1:4" ht="15.75" hidden="1" customHeight="1">
      <c r="A31413" s="13" t="s">
        <v>441</v>
      </c>
      <c r="B31413" s="13">
        <v>1990</v>
      </c>
      <c r="C31413" s="13">
        <v>1369016</v>
      </c>
      <c r="D31413" s="13">
        <v>0</v>
      </c>
    </row>
    <row r="31414" spans="1:4" ht="15.75" hidden="1" customHeight="1">
      <c r="A31414" s="13" t="s">
        <v>441</v>
      </c>
      <c r="B31414" s="13">
        <v>1991</v>
      </c>
      <c r="C31414" s="13">
        <v>1415624</v>
      </c>
      <c r="D31414" s="13">
        <v>1.0549999999999999</v>
      </c>
    </row>
    <row r="31415" spans="1:4" ht="15.75" hidden="1" customHeight="1">
      <c r="A31415" s="13" t="s">
        <v>441</v>
      </c>
      <c r="B31415" s="13">
        <v>1992</v>
      </c>
      <c r="C31415" s="13">
        <v>1461694</v>
      </c>
      <c r="D31415" s="13">
        <v>1.1499999999999999</v>
      </c>
    </row>
    <row r="31416" spans="1:4" ht="15.75" hidden="1" customHeight="1">
      <c r="A31416" s="13" t="s">
        <v>441</v>
      </c>
      <c r="B31416" s="13">
        <v>1993</v>
      </c>
      <c r="C31416" s="13">
        <v>1509848</v>
      </c>
      <c r="D31416" s="13">
        <v>1.389</v>
      </c>
    </row>
    <row r="31417" spans="1:4" ht="15.75" hidden="1" customHeight="1">
      <c r="A31417" s="13" t="s">
        <v>441</v>
      </c>
      <c r="B31417" s="13">
        <v>1994</v>
      </c>
      <c r="C31417" s="13">
        <v>1558459</v>
      </c>
      <c r="D31417" s="13">
        <v>1.5720000000000001</v>
      </c>
    </row>
    <row r="31418" spans="1:4" ht="15.75" hidden="1" customHeight="1">
      <c r="A31418" s="13" t="s">
        <v>441</v>
      </c>
      <c r="B31418" s="13">
        <v>1995</v>
      </c>
      <c r="C31418" s="13">
        <v>1605382</v>
      </c>
      <c r="D31418" s="13">
        <v>1.619</v>
      </c>
    </row>
    <row r="31419" spans="1:4" ht="15.75" hidden="1" customHeight="1">
      <c r="A31419" s="13" t="s">
        <v>441</v>
      </c>
      <c r="B31419" s="13">
        <v>1996</v>
      </c>
      <c r="C31419" s="13">
        <v>1650077</v>
      </c>
      <c r="D31419" s="13">
        <v>1.722</v>
      </c>
    </row>
    <row r="31420" spans="1:4" ht="15.75" hidden="1" customHeight="1">
      <c r="A31420" s="13" t="s">
        <v>441</v>
      </c>
      <c r="B31420" s="13">
        <v>1997</v>
      </c>
      <c r="C31420" s="13">
        <v>1693248</v>
      </c>
      <c r="D31420" s="13">
        <v>1.77</v>
      </c>
    </row>
    <row r="31421" spans="1:4" ht="15.75" hidden="1" customHeight="1">
      <c r="A31421" s="13" t="s">
        <v>441</v>
      </c>
      <c r="B31421" s="13">
        <v>1998</v>
      </c>
      <c r="C31421" s="13">
        <v>1735959</v>
      </c>
      <c r="D31421" s="13">
        <v>1.8169999999999999</v>
      </c>
    </row>
    <row r="31422" spans="1:4" ht="15.75" hidden="1" customHeight="1">
      <c r="A31422" s="13" t="s">
        <v>441</v>
      </c>
      <c r="B31422" s="13">
        <v>1999</v>
      </c>
      <c r="C31422" s="13">
        <v>1778280</v>
      </c>
      <c r="D31422" s="13">
        <v>1.663</v>
      </c>
    </row>
    <row r="31423" spans="1:4" ht="15.75" hidden="1" customHeight="1">
      <c r="A31423" s="13" t="s">
        <v>441</v>
      </c>
      <c r="B31423" s="13">
        <v>2000</v>
      </c>
      <c r="C31423" s="13">
        <v>1819148</v>
      </c>
      <c r="D31423" s="13">
        <v>1.605</v>
      </c>
    </row>
    <row r="31424" spans="1:4" ht="15.75" hidden="1" customHeight="1">
      <c r="A31424" s="13" t="s">
        <v>441</v>
      </c>
      <c r="B31424" s="13">
        <v>2001</v>
      </c>
      <c r="C31424" s="13">
        <v>1856406</v>
      </c>
      <c r="D31424" s="13">
        <v>2.012</v>
      </c>
    </row>
    <row r="31425" spans="1:4" ht="15.75" hidden="1" customHeight="1">
      <c r="A31425" s="13" t="s">
        <v>441</v>
      </c>
      <c r="B31425" s="13">
        <v>2002</v>
      </c>
      <c r="C31425" s="13">
        <v>1888531</v>
      </c>
      <c r="D31425" s="13">
        <v>1.788</v>
      </c>
    </row>
    <row r="31426" spans="1:4" ht="15.75" hidden="1" customHeight="1">
      <c r="A31426" s="13" t="s">
        <v>441</v>
      </c>
      <c r="B31426" s="13">
        <v>2003</v>
      </c>
      <c r="C31426" s="13">
        <v>1915432</v>
      </c>
      <c r="D31426" s="13">
        <v>1.883</v>
      </c>
    </row>
    <row r="31427" spans="1:4" ht="15.75" hidden="1" customHeight="1">
      <c r="A31427" s="13" t="s">
        <v>441</v>
      </c>
      <c r="B31427" s="13">
        <v>2004</v>
      </c>
      <c r="C31427" s="13">
        <v>1939405</v>
      </c>
      <c r="D31427" s="13">
        <v>1.9710000000000001</v>
      </c>
    </row>
    <row r="31428" spans="1:4" ht="15.75" hidden="1" customHeight="1">
      <c r="A31428" s="13" t="s">
        <v>441</v>
      </c>
      <c r="B31428" s="13">
        <v>2005</v>
      </c>
      <c r="C31428" s="13">
        <v>1962874</v>
      </c>
      <c r="D31428" s="13">
        <v>2.3119999999999998</v>
      </c>
    </row>
    <row r="31429" spans="1:4" ht="15.75" hidden="1" customHeight="1">
      <c r="A31429" s="13" t="s">
        <v>441</v>
      </c>
      <c r="B31429" s="13">
        <v>2006</v>
      </c>
      <c r="C31429" s="13">
        <v>1986568</v>
      </c>
      <c r="D31429" s="13">
        <v>2.3380000000000001</v>
      </c>
    </row>
    <row r="31430" spans="1:4" ht="15.75" hidden="1" customHeight="1">
      <c r="A31430" s="13" t="s">
        <v>441</v>
      </c>
      <c r="B31430" s="13">
        <v>2007</v>
      </c>
      <c r="C31430" s="13">
        <v>2011492</v>
      </c>
      <c r="D31430" s="13">
        <v>2.2639999999999998</v>
      </c>
    </row>
    <row r="31431" spans="1:4" ht="15.75" hidden="1" customHeight="1">
      <c r="A31431" s="13" t="s">
        <v>441</v>
      </c>
      <c r="B31431" s="13">
        <v>2008</v>
      </c>
      <c r="C31431" s="13">
        <v>2038556</v>
      </c>
      <c r="D31431" s="13">
        <v>2.7040000000000002</v>
      </c>
    </row>
    <row r="31432" spans="1:4" ht="15.75" hidden="1" customHeight="1">
      <c r="A31432" s="13" t="s">
        <v>441</v>
      </c>
      <c r="B31432" s="13">
        <v>2009</v>
      </c>
      <c r="C31432" s="13">
        <v>2067928</v>
      </c>
      <c r="D31432" s="13">
        <v>2.7629999999999999</v>
      </c>
    </row>
    <row r="31433" spans="1:4" ht="15.75" hidden="1" customHeight="1">
      <c r="A31433" s="13" t="s">
        <v>441</v>
      </c>
      <c r="B31433" s="13">
        <v>2010</v>
      </c>
      <c r="C31433" s="13">
        <v>2099275</v>
      </c>
      <c r="D31433" s="13">
        <v>2.84</v>
      </c>
    </row>
    <row r="31434" spans="1:4" ht="15.75" hidden="1" customHeight="1">
      <c r="A31434" s="13" t="s">
        <v>441</v>
      </c>
      <c r="B31434" s="13">
        <v>2011</v>
      </c>
      <c r="C31434" s="13">
        <v>2132343</v>
      </c>
      <c r="D31434" s="13">
        <v>2.782</v>
      </c>
    </row>
    <row r="31435" spans="1:4" ht="15.75" hidden="1" customHeight="1">
      <c r="A31435" s="13" t="s">
        <v>441</v>
      </c>
      <c r="B31435" s="13">
        <v>2012</v>
      </c>
      <c r="C31435" s="13">
        <v>2167474</v>
      </c>
      <c r="D31435" s="13">
        <v>3.355</v>
      </c>
    </row>
    <row r="31436" spans="1:4" ht="15.75" hidden="1" customHeight="1">
      <c r="A31436" s="13" t="s">
        <v>441</v>
      </c>
      <c r="B31436" s="13">
        <v>2013</v>
      </c>
      <c r="C31436" s="13">
        <v>2204517</v>
      </c>
      <c r="D31436" s="13">
        <v>2.5680000000000001</v>
      </c>
    </row>
    <row r="31437" spans="1:4" ht="15.75" hidden="1" customHeight="1">
      <c r="A31437" s="13" t="s">
        <v>441</v>
      </c>
      <c r="B31437" s="13">
        <v>2014</v>
      </c>
      <c r="C31437" s="13">
        <v>2243008</v>
      </c>
      <c r="D31437" s="13">
        <v>3.6779999999999999</v>
      </c>
    </row>
    <row r="31438" spans="1:4" ht="15.75" hidden="1" customHeight="1">
      <c r="A31438" s="13" t="s">
        <v>441</v>
      </c>
      <c r="B31438" s="13">
        <v>2015</v>
      </c>
      <c r="C31438" s="13">
        <v>2282709</v>
      </c>
      <c r="D31438" s="13">
        <v>3.851</v>
      </c>
    </row>
    <row r="31439" spans="1:4" ht="15.75" hidden="1" customHeight="1">
      <c r="A31439" s="13" t="s">
        <v>441</v>
      </c>
      <c r="B31439" s="13">
        <v>2016</v>
      </c>
      <c r="C31439" s="13">
        <v>2323351</v>
      </c>
      <c r="D31439" s="13">
        <v>4.0510000000000002</v>
      </c>
    </row>
    <row r="31440" spans="1:4" ht="15.75" hidden="1" customHeight="1">
      <c r="A31440" s="13" t="s">
        <v>441</v>
      </c>
      <c r="B31440" s="13">
        <v>2017</v>
      </c>
      <c r="C31440" s="13">
        <v>2364540</v>
      </c>
      <c r="D31440" s="13">
        <v>4.2160000000000002</v>
      </c>
    </row>
    <row r="31441" spans="1:4" ht="15.75" hidden="1" customHeight="1">
      <c r="A31441" s="13" t="s">
        <v>441</v>
      </c>
      <c r="B31441" s="13">
        <v>2018</v>
      </c>
      <c r="C31441" s="13">
        <v>2405682</v>
      </c>
      <c r="D31441" s="13">
        <v>4.1550000000000002</v>
      </c>
    </row>
    <row r="31442" spans="1:4" ht="15.75" hidden="1" customHeight="1">
      <c r="A31442" s="13" t="s">
        <v>441</v>
      </c>
      <c r="B31442" s="13">
        <v>2019</v>
      </c>
      <c r="C31442" s="13">
        <v>2446648</v>
      </c>
      <c r="D31442" s="13">
        <v>4.1070000000000002</v>
      </c>
    </row>
    <row r="31443" spans="1:4" ht="15.75" hidden="1" customHeight="1">
      <c r="A31443" s="13" t="s">
        <v>441</v>
      </c>
      <c r="B31443" s="13">
        <v>2020</v>
      </c>
      <c r="C31443" s="13">
        <v>2489099</v>
      </c>
      <c r="D31443" s="13">
        <v>3.9449999999999998</v>
      </c>
    </row>
    <row r="31444" spans="1:4" ht="15.75" hidden="1" customHeight="1">
      <c r="A31444" s="13" t="s">
        <v>441</v>
      </c>
      <c r="B31444" s="13">
        <v>2021</v>
      </c>
      <c r="C31444" s="13">
        <v>2530150</v>
      </c>
      <c r="D31444" s="13">
        <v>4.0149999999999997</v>
      </c>
    </row>
    <row r="31445" spans="1:4" ht="15.75" hidden="1" customHeight="1">
      <c r="A31445" s="13" t="s">
        <v>442</v>
      </c>
      <c r="B31445" s="13">
        <v>1851</v>
      </c>
      <c r="C31445" s="13">
        <v>1883</v>
      </c>
    </row>
    <row r="31446" spans="1:4" ht="15.75" hidden="1" customHeight="1">
      <c r="A31446" s="13" t="s">
        <v>442</v>
      </c>
      <c r="B31446" s="13">
        <v>1852</v>
      </c>
      <c r="C31446" s="13">
        <v>1884</v>
      </c>
    </row>
    <row r="31447" spans="1:4" ht="15.75" hidden="1" customHeight="1">
      <c r="A31447" s="13" t="s">
        <v>442</v>
      </c>
      <c r="B31447" s="13">
        <v>1853</v>
      </c>
      <c r="C31447" s="13">
        <v>1885</v>
      </c>
    </row>
    <row r="31448" spans="1:4" ht="15.75" hidden="1" customHeight="1">
      <c r="A31448" s="13" t="s">
        <v>442</v>
      </c>
      <c r="B31448" s="13">
        <v>1854</v>
      </c>
      <c r="C31448" s="13">
        <v>1885</v>
      </c>
    </row>
    <row r="31449" spans="1:4" ht="15.75" hidden="1" customHeight="1">
      <c r="A31449" s="13" t="s">
        <v>442</v>
      </c>
      <c r="B31449" s="13">
        <v>1855</v>
      </c>
      <c r="C31449" s="13">
        <v>1886</v>
      </c>
    </row>
    <row r="31450" spans="1:4" ht="15.75" hidden="1" customHeight="1">
      <c r="A31450" s="13" t="s">
        <v>442</v>
      </c>
      <c r="B31450" s="13">
        <v>1856</v>
      </c>
      <c r="C31450" s="13">
        <v>1887</v>
      </c>
    </row>
    <row r="31451" spans="1:4" ht="15.75" hidden="1" customHeight="1">
      <c r="A31451" s="13" t="s">
        <v>442</v>
      </c>
      <c r="B31451" s="13">
        <v>1857</v>
      </c>
      <c r="C31451" s="13">
        <v>1888</v>
      </c>
    </row>
    <row r="31452" spans="1:4" ht="15.75" hidden="1" customHeight="1">
      <c r="A31452" s="13" t="s">
        <v>442</v>
      </c>
      <c r="B31452" s="13">
        <v>1858</v>
      </c>
      <c r="C31452" s="13">
        <v>1888</v>
      </c>
    </row>
    <row r="31453" spans="1:4" ht="15.75" hidden="1" customHeight="1">
      <c r="A31453" s="13" t="s">
        <v>442</v>
      </c>
      <c r="B31453" s="13">
        <v>1859</v>
      </c>
      <c r="C31453" s="13">
        <v>1889</v>
      </c>
    </row>
    <row r="31454" spans="1:4" ht="15.75" hidden="1" customHeight="1">
      <c r="A31454" s="13" t="s">
        <v>442</v>
      </c>
      <c r="B31454" s="13">
        <v>1860</v>
      </c>
      <c r="C31454" s="13">
        <v>1890</v>
      </c>
    </row>
    <row r="31455" spans="1:4" ht="15.75" hidden="1" customHeight="1">
      <c r="A31455" s="13" t="s">
        <v>442</v>
      </c>
      <c r="B31455" s="13">
        <v>1861</v>
      </c>
      <c r="C31455" s="13">
        <v>1891</v>
      </c>
    </row>
    <row r="31456" spans="1:4" ht="15.75" hidden="1" customHeight="1">
      <c r="A31456" s="13" t="s">
        <v>442</v>
      </c>
      <c r="B31456" s="13">
        <v>1862</v>
      </c>
      <c r="C31456" s="13">
        <v>1891</v>
      </c>
    </row>
    <row r="31457" spans="1:3" ht="15.75" hidden="1" customHeight="1">
      <c r="A31457" s="13" t="s">
        <v>442</v>
      </c>
      <c r="B31457" s="13">
        <v>1863</v>
      </c>
      <c r="C31457" s="13">
        <v>1892</v>
      </c>
    </row>
    <row r="31458" spans="1:3" ht="15.75" hidden="1" customHeight="1">
      <c r="A31458" s="13" t="s">
        <v>442</v>
      </c>
      <c r="B31458" s="13">
        <v>1864</v>
      </c>
      <c r="C31458" s="13">
        <v>1893</v>
      </c>
    </row>
    <row r="31459" spans="1:3" ht="15.75" hidden="1" customHeight="1">
      <c r="A31459" s="13" t="s">
        <v>442</v>
      </c>
      <c r="B31459" s="13">
        <v>1865</v>
      </c>
      <c r="C31459" s="13">
        <v>1894</v>
      </c>
    </row>
    <row r="31460" spans="1:3" ht="15.75" hidden="1" customHeight="1">
      <c r="A31460" s="13" t="s">
        <v>442</v>
      </c>
      <c r="B31460" s="13">
        <v>1866</v>
      </c>
      <c r="C31460" s="13">
        <v>1895</v>
      </c>
    </row>
    <row r="31461" spans="1:3" ht="15.75" hidden="1" customHeight="1">
      <c r="A31461" s="13" t="s">
        <v>442</v>
      </c>
      <c r="B31461" s="13">
        <v>1867</v>
      </c>
      <c r="C31461" s="13">
        <v>1895</v>
      </c>
    </row>
    <row r="31462" spans="1:3" ht="15.75" hidden="1" customHeight="1">
      <c r="A31462" s="13" t="s">
        <v>442</v>
      </c>
      <c r="B31462" s="13">
        <v>1868</v>
      </c>
      <c r="C31462" s="13">
        <v>1896</v>
      </c>
    </row>
    <row r="31463" spans="1:3" ht="15.75" hidden="1" customHeight="1">
      <c r="A31463" s="13" t="s">
        <v>442</v>
      </c>
      <c r="B31463" s="13">
        <v>1869</v>
      </c>
      <c r="C31463" s="13">
        <v>1897</v>
      </c>
    </row>
    <row r="31464" spans="1:3" ht="15.75" hidden="1" customHeight="1">
      <c r="A31464" s="13" t="s">
        <v>442</v>
      </c>
      <c r="B31464" s="13">
        <v>1870</v>
      </c>
      <c r="C31464" s="13">
        <v>1898</v>
      </c>
    </row>
    <row r="31465" spans="1:3" ht="15.75" hidden="1" customHeight="1">
      <c r="A31465" s="13" t="s">
        <v>442</v>
      </c>
      <c r="B31465" s="13">
        <v>1871</v>
      </c>
      <c r="C31465" s="13">
        <v>1898</v>
      </c>
    </row>
    <row r="31466" spans="1:3" ht="15.75" hidden="1" customHeight="1">
      <c r="A31466" s="13" t="s">
        <v>442</v>
      </c>
      <c r="B31466" s="13">
        <v>1872</v>
      </c>
      <c r="C31466" s="13">
        <v>1899</v>
      </c>
    </row>
    <row r="31467" spans="1:3" ht="15.75" hidden="1" customHeight="1">
      <c r="A31467" s="13" t="s">
        <v>442</v>
      </c>
      <c r="B31467" s="13">
        <v>1873</v>
      </c>
      <c r="C31467" s="13">
        <v>1900</v>
      </c>
    </row>
    <row r="31468" spans="1:3" ht="15.75" hidden="1" customHeight="1">
      <c r="A31468" s="13" t="s">
        <v>442</v>
      </c>
      <c r="B31468" s="13">
        <v>1874</v>
      </c>
      <c r="C31468" s="13">
        <v>1901</v>
      </c>
    </row>
    <row r="31469" spans="1:3" ht="15.75" hidden="1" customHeight="1">
      <c r="A31469" s="13" t="s">
        <v>442</v>
      </c>
      <c r="B31469" s="13">
        <v>1875</v>
      </c>
      <c r="C31469" s="13">
        <v>1901</v>
      </c>
    </row>
    <row r="31470" spans="1:3" ht="15.75" hidden="1" customHeight="1">
      <c r="A31470" s="13" t="s">
        <v>442</v>
      </c>
      <c r="B31470" s="13">
        <v>1876</v>
      </c>
      <c r="C31470" s="13">
        <v>1902</v>
      </c>
    </row>
    <row r="31471" spans="1:3" ht="15.75" hidden="1" customHeight="1">
      <c r="A31471" s="13" t="s">
        <v>442</v>
      </c>
      <c r="B31471" s="13">
        <v>1877</v>
      </c>
      <c r="C31471" s="13">
        <v>1903</v>
      </c>
    </row>
    <row r="31472" spans="1:3" ht="15.75" hidden="1" customHeight="1">
      <c r="A31472" s="13" t="s">
        <v>442</v>
      </c>
      <c r="B31472" s="13">
        <v>1878</v>
      </c>
      <c r="C31472" s="13">
        <v>1904</v>
      </c>
    </row>
    <row r="31473" spans="1:3" ht="15.75" hidden="1" customHeight="1">
      <c r="A31473" s="13" t="s">
        <v>442</v>
      </c>
      <c r="B31473" s="13">
        <v>1879</v>
      </c>
      <c r="C31473" s="13">
        <v>1904</v>
      </c>
    </row>
    <row r="31474" spans="1:3" ht="15.75" hidden="1" customHeight="1">
      <c r="A31474" s="13" t="s">
        <v>442</v>
      </c>
      <c r="B31474" s="13">
        <v>1880</v>
      </c>
      <c r="C31474" s="13">
        <v>1905</v>
      </c>
    </row>
    <row r="31475" spans="1:3" ht="15.75" hidden="1" customHeight="1">
      <c r="A31475" s="13" t="s">
        <v>442</v>
      </c>
      <c r="B31475" s="13">
        <v>1881</v>
      </c>
      <c r="C31475" s="13">
        <v>1906</v>
      </c>
    </row>
    <row r="31476" spans="1:3" ht="15.75" hidden="1" customHeight="1">
      <c r="A31476" s="13" t="s">
        <v>442</v>
      </c>
      <c r="B31476" s="13">
        <v>1882</v>
      </c>
      <c r="C31476" s="13">
        <v>1907</v>
      </c>
    </row>
    <row r="31477" spans="1:3" ht="15.75" hidden="1" customHeight="1">
      <c r="A31477" s="13" t="s">
        <v>442</v>
      </c>
      <c r="B31477" s="13">
        <v>1883</v>
      </c>
      <c r="C31477" s="13">
        <v>1908</v>
      </c>
    </row>
    <row r="31478" spans="1:3" ht="15.75" hidden="1" customHeight="1">
      <c r="A31478" s="13" t="s">
        <v>442</v>
      </c>
      <c r="B31478" s="13">
        <v>1884</v>
      </c>
      <c r="C31478" s="13">
        <v>1908</v>
      </c>
    </row>
    <row r="31479" spans="1:3" ht="15.75" hidden="1" customHeight="1">
      <c r="A31479" s="13" t="s">
        <v>442</v>
      </c>
      <c r="B31479" s="13">
        <v>1885</v>
      </c>
      <c r="C31479" s="13">
        <v>1909</v>
      </c>
    </row>
    <row r="31480" spans="1:3" ht="15.75" hidden="1" customHeight="1">
      <c r="A31480" s="13" t="s">
        <v>442</v>
      </c>
      <c r="B31480" s="13">
        <v>1886</v>
      </c>
      <c r="C31480" s="13">
        <v>1910</v>
      </c>
    </row>
    <row r="31481" spans="1:3" ht="15.75" hidden="1" customHeight="1">
      <c r="A31481" s="13" t="s">
        <v>442</v>
      </c>
      <c r="B31481" s="13">
        <v>1887</v>
      </c>
      <c r="C31481" s="13">
        <v>1911</v>
      </c>
    </row>
    <row r="31482" spans="1:3" ht="15.75" hidden="1" customHeight="1">
      <c r="A31482" s="13" t="s">
        <v>442</v>
      </c>
      <c r="B31482" s="13">
        <v>1888</v>
      </c>
      <c r="C31482" s="13">
        <v>1911</v>
      </c>
    </row>
    <row r="31483" spans="1:3" ht="15.75" hidden="1" customHeight="1">
      <c r="A31483" s="13" t="s">
        <v>442</v>
      </c>
      <c r="B31483" s="13">
        <v>1889</v>
      </c>
      <c r="C31483" s="13">
        <v>1912</v>
      </c>
    </row>
    <row r="31484" spans="1:3" ht="15.75" hidden="1" customHeight="1">
      <c r="A31484" s="13" t="s">
        <v>442</v>
      </c>
      <c r="B31484" s="13">
        <v>1890</v>
      </c>
      <c r="C31484" s="13">
        <v>1913</v>
      </c>
    </row>
    <row r="31485" spans="1:3" ht="15.75" hidden="1" customHeight="1">
      <c r="A31485" s="13" t="s">
        <v>442</v>
      </c>
      <c r="B31485" s="13">
        <v>1891</v>
      </c>
      <c r="C31485" s="13">
        <v>1914</v>
      </c>
    </row>
    <row r="31486" spans="1:3" ht="15.75" hidden="1" customHeight="1">
      <c r="A31486" s="13" t="s">
        <v>442</v>
      </c>
      <c r="B31486" s="13">
        <v>1892</v>
      </c>
      <c r="C31486" s="13">
        <v>1914</v>
      </c>
    </row>
    <row r="31487" spans="1:3" ht="15.75" hidden="1" customHeight="1">
      <c r="A31487" s="13" t="s">
        <v>442</v>
      </c>
      <c r="B31487" s="13">
        <v>1893</v>
      </c>
      <c r="C31487" s="13">
        <v>1915</v>
      </c>
    </row>
    <row r="31488" spans="1:3" ht="15.75" hidden="1" customHeight="1">
      <c r="A31488" s="13" t="s">
        <v>442</v>
      </c>
      <c r="B31488" s="13">
        <v>1894</v>
      </c>
      <c r="C31488" s="13">
        <v>1916</v>
      </c>
    </row>
    <row r="31489" spans="1:3" ht="15.75" hidden="1" customHeight="1">
      <c r="A31489" s="13" t="s">
        <v>442</v>
      </c>
      <c r="B31489" s="13">
        <v>1895</v>
      </c>
      <c r="C31489" s="13">
        <v>1917</v>
      </c>
    </row>
    <row r="31490" spans="1:3" ht="15.75" hidden="1" customHeight="1">
      <c r="A31490" s="13" t="s">
        <v>442</v>
      </c>
      <c r="B31490" s="13">
        <v>1896</v>
      </c>
      <c r="C31490" s="13">
        <v>1917</v>
      </c>
    </row>
    <row r="31491" spans="1:3" ht="15.75" hidden="1" customHeight="1">
      <c r="A31491" s="13" t="s">
        <v>442</v>
      </c>
      <c r="B31491" s="13">
        <v>1897</v>
      </c>
      <c r="C31491" s="13">
        <v>1918</v>
      </c>
    </row>
    <row r="31492" spans="1:3" ht="15.75" hidden="1" customHeight="1">
      <c r="A31492" s="13" t="s">
        <v>442</v>
      </c>
      <c r="B31492" s="13">
        <v>1898</v>
      </c>
      <c r="C31492" s="13">
        <v>1919</v>
      </c>
    </row>
    <row r="31493" spans="1:3" ht="15.75" hidden="1" customHeight="1">
      <c r="A31493" s="13" t="s">
        <v>442</v>
      </c>
      <c r="B31493" s="13">
        <v>1899</v>
      </c>
      <c r="C31493" s="13">
        <v>1920</v>
      </c>
    </row>
    <row r="31494" spans="1:3" ht="15.75" hidden="1" customHeight="1">
      <c r="A31494" s="13" t="s">
        <v>442</v>
      </c>
      <c r="B31494" s="13">
        <v>1900</v>
      </c>
      <c r="C31494" s="13">
        <v>1921</v>
      </c>
    </row>
    <row r="31495" spans="1:3" ht="15.75" hidden="1" customHeight="1">
      <c r="A31495" s="13" t="s">
        <v>442</v>
      </c>
      <c r="B31495" s="13">
        <v>1901</v>
      </c>
      <c r="C31495" s="13">
        <v>1921</v>
      </c>
    </row>
    <row r="31496" spans="1:3" ht="15.75" hidden="1" customHeight="1">
      <c r="A31496" s="13" t="s">
        <v>442</v>
      </c>
      <c r="B31496" s="13">
        <v>1902</v>
      </c>
      <c r="C31496" s="13">
        <v>1922</v>
      </c>
    </row>
    <row r="31497" spans="1:3" ht="15.75" hidden="1" customHeight="1">
      <c r="A31497" s="13" t="s">
        <v>442</v>
      </c>
      <c r="B31497" s="13">
        <v>1903</v>
      </c>
      <c r="C31497" s="13">
        <v>1923</v>
      </c>
    </row>
    <row r="31498" spans="1:3" ht="15.75" hidden="1" customHeight="1">
      <c r="A31498" s="13" t="s">
        <v>442</v>
      </c>
      <c r="B31498" s="13">
        <v>1904</v>
      </c>
      <c r="C31498" s="13">
        <v>1924</v>
      </c>
    </row>
    <row r="31499" spans="1:3" ht="15.75" hidden="1" customHeight="1">
      <c r="A31499" s="13" t="s">
        <v>442</v>
      </c>
      <c r="B31499" s="13">
        <v>1905</v>
      </c>
      <c r="C31499" s="13">
        <v>1924</v>
      </c>
    </row>
    <row r="31500" spans="1:3" ht="15.75" hidden="1" customHeight="1">
      <c r="A31500" s="13" t="s">
        <v>442</v>
      </c>
      <c r="B31500" s="13">
        <v>1906</v>
      </c>
      <c r="C31500" s="13">
        <v>1925</v>
      </c>
    </row>
    <row r="31501" spans="1:3" ht="15.75" hidden="1" customHeight="1">
      <c r="A31501" s="13" t="s">
        <v>442</v>
      </c>
      <c r="B31501" s="13">
        <v>1907</v>
      </c>
      <c r="C31501" s="13">
        <v>1926</v>
      </c>
    </row>
    <row r="31502" spans="1:3" ht="15.75" hidden="1" customHeight="1">
      <c r="A31502" s="13" t="s">
        <v>442</v>
      </c>
      <c r="B31502" s="13">
        <v>1908</v>
      </c>
      <c r="C31502" s="13">
        <v>1927</v>
      </c>
    </row>
    <row r="31503" spans="1:3" ht="15.75" hidden="1" customHeight="1">
      <c r="A31503" s="13" t="s">
        <v>442</v>
      </c>
      <c r="B31503" s="13">
        <v>1909</v>
      </c>
      <c r="C31503" s="13">
        <v>1927</v>
      </c>
    </row>
    <row r="31504" spans="1:3" ht="15.75" hidden="1" customHeight="1">
      <c r="A31504" s="13" t="s">
        <v>442</v>
      </c>
      <c r="B31504" s="13">
        <v>1910</v>
      </c>
      <c r="C31504" s="13">
        <v>1928</v>
      </c>
    </row>
    <row r="31505" spans="1:3" ht="15.75" hidden="1" customHeight="1">
      <c r="A31505" s="13" t="s">
        <v>442</v>
      </c>
      <c r="B31505" s="13">
        <v>1911</v>
      </c>
      <c r="C31505" s="13">
        <v>1929</v>
      </c>
    </row>
    <row r="31506" spans="1:3" ht="15.75" hidden="1" customHeight="1">
      <c r="A31506" s="13" t="s">
        <v>442</v>
      </c>
      <c r="B31506" s="13">
        <v>1912</v>
      </c>
      <c r="C31506" s="13">
        <v>1930</v>
      </c>
    </row>
    <row r="31507" spans="1:3" ht="15.75" hidden="1" customHeight="1">
      <c r="A31507" s="13" t="s">
        <v>442</v>
      </c>
      <c r="B31507" s="13">
        <v>1913</v>
      </c>
      <c r="C31507" s="13">
        <v>1930</v>
      </c>
    </row>
    <row r="31508" spans="1:3" ht="15.75" hidden="1" customHeight="1">
      <c r="A31508" s="13" t="s">
        <v>442</v>
      </c>
      <c r="B31508" s="13">
        <v>1914</v>
      </c>
      <c r="C31508" s="13">
        <v>1931</v>
      </c>
    </row>
    <row r="31509" spans="1:3" ht="15.75" hidden="1" customHeight="1">
      <c r="A31509" s="13" t="s">
        <v>442</v>
      </c>
      <c r="B31509" s="13">
        <v>1915</v>
      </c>
      <c r="C31509" s="13">
        <v>1932</v>
      </c>
    </row>
    <row r="31510" spans="1:3" ht="15.75" hidden="1" customHeight="1">
      <c r="A31510" s="13" t="s">
        <v>442</v>
      </c>
      <c r="B31510" s="13">
        <v>1916</v>
      </c>
      <c r="C31510" s="13">
        <v>1933</v>
      </c>
    </row>
    <row r="31511" spans="1:3" ht="15.75" hidden="1" customHeight="1">
      <c r="A31511" s="13" t="s">
        <v>442</v>
      </c>
      <c r="B31511" s="13">
        <v>1917</v>
      </c>
      <c r="C31511" s="13">
        <v>1933</v>
      </c>
    </row>
    <row r="31512" spans="1:3" ht="15.75" hidden="1" customHeight="1">
      <c r="A31512" s="13" t="s">
        <v>442</v>
      </c>
      <c r="B31512" s="13">
        <v>1918</v>
      </c>
      <c r="C31512" s="13">
        <v>1935</v>
      </c>
    </row>
    <row r="31513" spans="1:3" ht="15.75" hidden="1" customHeight="1">
      <c r="A31513" s="13" t="s">
        <v>442</v>
      </c>
      <c r="B31513" s="13">
        <v>1919</v>
      </c>
      <c r="C31513" s="13">
        <v>1952</v>
      </c>
    </row>
    <row r="31514" spans="1:3" ht="15.75" hidden="1" customHeight="1">
      <c r="A31514" s="13" t="s">
        <v>442</v>
      </c>
      <c r="B31514" s="13">
        <v>1920</v>
      </c>
      <c r="C31514" s="13">
        <v>1986</v>
      </c>
    </row>
    <row r="31515" spans="1:3" ht="15.75" hidden="1" customHeight="1">
      <c r="A31515" s="13" t="s">
        <v>442</v>
      </c>
      <c r="B31515" s="13">
        <v>1921</v>
      </c>
      <c r="C31515" s="13">
        <v>2037</v>
      </c>
    </row>
    <row r="31516" spans="1:3" ht="15.75" hidden="1" customHeight="1">
      <c r="A31516" s="13" t="s">
        <v>442</v>
      </c>
      <c r="B31516" s="13">
        <v>1922</v>
      </c>
      <c r="C31516" s="13">
        <v>2106</v>
      </c>
    </row>
    <row r="31517" spans="1:3" ht="15.75" hidden="1" customHeight="1">
      <c r="A31517" s="13" t="s">
        <v>442</v>
      </c>
      <c r="B31517" s="13">
        <v>1923</v>
      </c>
      <c r="C31517" s="13">
        <v>2193</v>
      </c>
    </row>
    <row r="31518" spans="1:3" ht="15.75" hidden="1" customHeight="1">
      <c r="A31518" s="13" t="s">
        <v>442</v>
      </c>
      <c r="B31518" s="13">
        <v>1924</v>
      </c>
      <c r="C31518" s="13">
        <v>2284</v>
      </c>
    </row>
    <row r="31519" spans="1:3" ht="15.75" hidden="1" customHeight="1">
      <c r="A31519" s="13" t="s">
        <v>442</v>
      </c>
      <c r="B31519" s="13">
        <v>1925</v>
      </c>
      <c r="C31519" s="13">
        <v>2378</v>
      </c>
    </row>
    <row r="31520" spans="1:3" ht="15.75" hidden="1" customHeight="1">
      <c r="A31520" s="13" t="s">
        <v>442</v>
      </c>
      <c r="B31520" s="13">
        <v>1926</v>
      </c>
      <c r="C31520" s="13">
        <v>2476</v>
      </c>
    </row>
    <row r="31521" spans="1:3" ht="15.75" hidden="1" customHeight="1">
      <c r="A31521" s="13" t="s">
        <v>442</v>
      </c>
      <c r="B31521" s="13">
        <v>1927</v>
      </c>
      <c r="C31521" s="13">
        <v>2579</v>
      </c>
    </row>
    <row r="31522" spans="1:3" ht="15.75" hidden="1" customHeight="1">
      <c r="A31522" s="13" t="s">
        <v>442</v>
      </c>
      <c r="B31522" s="13">
        <v>1928</v>
      </c>
      <c r="C31522" s="13">
        <v>2686</v>
      </c>
    </row>
    <row r="31523" spans="1:3" ht="15.75" hidden="1" customHeight="1">
      <c r="A31523" s="13" t="s">
        <v>442</v>
      </c>
      <c r="B31523" s="13">
        <v>1929</v>
      </c>
      <c r="C31523" s="13">
        <v>2773</v>
      </c>
    </row>
    <row r="31524" spans="1:3" ht="15.75" hidden="1" customHeight="1">
      <c r="A31524" s="13" t="s">
        <v>442</v>
      </c>
      <c r="B31524" s="13">
        <v>1930</v>
      </c>
      <c r="C31524" s="13">
        <v>2839</v>
      </c>
    </row>
    <row r="31525" spans="1:3" ht="15.75" hidden="1" customHeight="1">
      <c r="A31525" s="13" t="s">
        <v>442</v>
      </c>
      <c r="B31525" s="13">
        <v>1931</v>
      </c>
      <c r="C31525" s="13">
        <v>2885</v>
      </c>
    </row>
    <row r="31526" spans="1:3" ht="15.75" hidden="1" customHeight="1">
      <c r="A31526" s="13" t="s">
        <v>442</v>
      </c>
      <c r="B31526" s="13">
        <v>1932</v>
      </c>
      <c r="C31526" s="13">
        <v>2908</v>
      </c>
    </row>
    <row r="31527" spans="1:3" ht="15.75" hidden="1" customHeight="1">
      <c r="A31527" s="13" t="s">
        <v>442</v>
      </c>
      <c r="B31527" s="13">
        <v>1933</v>
      </c>
      <c r="C31527" s="13">
        <v>2908</v>
      </c>
    </row>
    <row r="31528" spans="1:3" ht="15.75" hidden="1" customHeight="1">
      <c r="A31528" s="13" t="s">
        <v>442</v>
      </c>
      <c r="B31528" s="13">
        <v>1934</v>
      </c>
      <c r="C31528" s="13">
        <v>2908</v>
      </c>
    </row>
    <row r="31529" spans="1:3" ht="15.75" hidden="1" customHeight="1">
      <c r="A31529" s="13" t="s">
        <v>442</v>
      </c>
      <c r="B31529" s="13">
        <v>1935</v>
      </c>
      <c r="C31529" s="13">
        <v>2908</v>
      </c>
    </row>
    <row r="31530" spans="1:3" ht="15.75" hidden="1" customHeight="1">
      <c r="A31530" s="13" t="s">
        <v>442</v>
      </c>
      <c r="B31530" s="13">
        <v>1936</v>
      </c>
      <c r="C31530" s="13">
        <v>2908</v>
      </c>
    </row>
    <row r="31531" spans="1:3" ht="15.75" hidden="1" customHeight="1">
      <c r="A31531" s="13" t="s">
        <v>442</v>
      </c>
      <c r="B31531" s="13">
        <v>1937</v>
      </c>
      <c r="C31531" s="13">
        <v>2908</v>
      </c>
    </row>
    <row r="31532" spans="1:3" ht="15.75" hidden="1" customHeight="1">
      <c r="A31532" s="13" t="s">
        <v>442</v>
      </c>
      <c r="B31532" s="13">
        <v>1938</v>
      </c>
      <c r="C31532" s="13">
        <v>2908</v>
      </c>
    </row>
    <row r="31533" spans="1:3" ht="15.75" hidden="1" customHeight="1">
      <c r="A31533" s="13" t="s">
        <v>442</v>
      </c>
      <c r="B31533" s="13">
        <v>1939</v>
      </c>
      <c r="C31533" s="13">
        <v>2916</v>
      </c>
    </row>
    <row r="31534" spans="1:3" ht="15.75" hidden="1" customHeight="1">
      <c r="A31534" s="13" t="s">
        <v>442</v>
      </c>
      <c r="B31534" s="13">
        <v>1940</v>
      </c>
      <c r="C31534" s="13">
        <v>2931</v>
      </c>
    </row>
    <row r="31535" spans="1:3" ht="15.75" hidden="1" customHeight="1">
      <c r="A31535" s="13" t="s">
        <v>442</v>
      </c>
      <c r="B31535" s="13">
        <v>1941</v>
      </c>
      <c r="C31535" s="13">
        <v>2955</v>
      </c>
    </row>
    <row r="31536" spans="1:3" ht="15.75" hidden="1" customHeight="1">
      <c r="A31536" s="13" t="s">
        <v>442</v>
      </c>
      <c r="B31536" s="13">
        <v>1942</v>
      </c>
      <c r="C31536" s="13">
        <v>2988</v>
      </c>
    </row>
    <row r="31537" spans="1:3" ht="15.75" hidden="1" customHeight="1">
      <c r="A31537" s="13" t="s">
        <v>442</v>
      </c>
      <c r="B31537" s="13">
        <v>1943</v>
      </c>
      <c r="C31537" s="13">
        <v>3028</v>
      </c>
    </row>
    <row r="31538" spans="1:3" ht="15.75" hidden="1" customHeight="1">
      <c r="A31538" s="13" t="s">
        <v>442</v>
      </c>
      <c r="B31538" s="13">
        <v>1944</v>
      </c>
      <c r="C31538" s="13">
        <v>3069</v>
      </c>
    </row>
    <row r="31539" spans="1:3" ht="15.75" hidden="1" customHeight="1">
      <c r="A31539" s="13" t="s">
        <v>442</v>
      </c>
      <c r="B31539" s="13">
        <v>1945</v>
      </c>
      <c r="C31539" s="13">
        <v>3111</v>
      </c>
    </row>
    <row r="31540" spans="1:3" ht="15.75" hidden="1" customHeight="1">
      <c r="A31540" s="13" t="s">
        <v>442</v>
      </c>
      <c r="B31540" s="13">
        <v>1946</v>
      </c>
      <c r="C31540" s="13">
        <v>3153</v>
      </c>
    </row>
    <row r="31541" spans="1:3" ht="15.75" hidden="1" customHeight="1">
      <c r="A31541" s="13" t="s">
        <v>442</v>
      </c>
      <c r="B31541" s="13">
        <v>1947</v>
      </c>
      <c r="C31541" s="13">
        <v>3195</v>
      </c>
    </row>
    <row r="31542" spans="1:3" ht="15.75" hidden="1" customHeight="1">
      <c r="A31542" s="13" t="s">
        <v>442</v>
      </c>
      <c r="B31542" s="13">
        <v>1948</v>
      </c>
      <c r="C31542" s="13">
        <v>3239</v>
      </c>
    </row>
    <row r="31543" spans="1:3" ht="15.75" hidden="1" customHeight="1">
      <c r="A31543" s="13" t="s">
        <v>442</v>
      </c>
      <c r="B31543" s="13">
        <v>1949</v>
      </c>
      <c r="C31543" s="13">
        <v>3291</v>
      </c>
    </row>
    <row r="31544" spans="1:3" ht="15.75" hidden="1" customHeight="1">
      <c r="A31544" s="13" t="s">
        <v>442</v>
      </c>
      <c r="B31544" s="13">
        <v>1950</v>
      </c>
      <c r="C31544" s="13">
        <v>3374</v>
      </c>
    </row>
    <row r="31545" spans="1:3" ht="15.75" hidden="1" customHeight="1">
      <c r="A31545" s="13" t="s">
        <v>442</v>
      </c>
      <c r="B31545" s="13">
        <v>1951</v>
      </c>
      <c r="C31545" s="13">
        <v>3425</v>
      </c>
    </row>
    <row r="31546" spans="1:3" ht="15.75" hidden="1" customHeight="1">
      <c r="A31546" s="13" t="s">
        <v>442</v>
      </c>
      <c r="B31546" s="13">
        <v>1952</v>
      </c>
      <c r="C31546" s="13">
        <v>3534</v>
      </c>
    </row>
    <row r="31547" spans="1:3" ht="15.75" hidden="1" customHeight="1">
      <c r="A31547" s="13" t="s">
        <v>442</v>
      </c>
      <c r="B31547" s="13">
        <v>1953</v>
      </c>
      <c r="C31547" s="13">
        <v>3623</v>
      </c>
    </row>
    <row r="31548" spans="1:3" ht="15.75" hidden="1" customHeight="1">
      <c r="A31548" s="13" t="s">
        <v>442</v>
      </c>
      <c r="B31548" s="13">
        <v>1954</v>
      </c>
      <c r="C31548" s="13">
        <v>3721</v>
      </c>
    </row>
    <row r="31549" spans="1:3" ht="15.75" hidden="1" customHeight="1">
      <c r="A31549" s="13" t="s">
        <v>442</v>
      </c>
      <c r="B31549" s="13">
        <v>1955</v>
      </c>
      <c r="C31549" s="13">
        <v>3835</v>
      </c>
    </row>
    <row r="31550" spans="1:3" ht="15.75" hidden="1" customHeight="1">
      <c r="A31550" s="13" t="s">
        <v>442</v>
      </c>
      <c r="B31550" s="13">
        <v>1956</v>
      </c>
      <c r="C31550" s="13">
        <v>3984</v>
      </c>
    </row>
    <row r="31551" spans="1:3" ht="15.75" hidden="1" customHeight="1">
      <c r="A31551" s="13" t="s">
        <v>442</v>
      </c>
      <c r="B31551" s="13">
        <v>1957</v>
      </c>
      <c r="C31551" s="13">
        <v>4136</v>
      </c>
    </row>
    <row r="31552" spans="1:3" ht="15.75" hidden="1" customHeight="1">
      <c r="A31552" s="13" t="s">
        <v>442</v>
      </c>
      <c r="B31552" s="13">
        <v>1958</v>
      </c>
      <c r="C31552" s="13">
        <v>4282</v>
      </c>
    </row>
    <row r="31553" spans="1:4" ht="15.75" hidden="1" customHeight="1">
      <c r="A31553" s="13" t="s">
        <v>442</v>
      </c>
      <c r="B31553" s="13">
        <v>1959</v>
      </c>
      <c r="C31553" s="13">
        <v>4435</v>
      </c>
    </row>
    <row r="31554" spans="1:4" ht="15.75" hidden="1" customHeight="1">
      <c r="A31554" s="13" t="s">
        <v>442</v>
      </c>
      <c r="B31554" s="13">
        <v>1960</v>
      </c>
      <c r="C31554" s="13">
        <v>4604</v>
      </c>
    </row>
    <row r="31555" spans="1:4" ht="15.75" hidden="1" customHeight="1">
      <c r="A31555" s="13" t="s">
        <v>442</v>
      </c>
      <c r="B31555" s="13">
        <v>1961</v>
      </c>
      <c r="C31555" s="13">
        <v>4776</v>
      </c>
    </row>
    <row r="31556" spans="1:4" ht="15.75" hidden="1" customHeight="1">
      <c r="A31556" s="13" t="s">
        <v>442</v>
      </c>
      <c r="B31556" s="13">
        <v>1962</v>
      </c>
      <c r="C31556" s="13">
        <v>4972</v>
      </c>
    </row>
    <row r="31557" spans="1:4" ht="15.75" hidden="1" customHeight="1">
      <c r="A31557" s="13" t="s">
        <v>442</v>
      </c>
      <c r="B31557" s="13">
        <v>1963</v>
      </c>
      <c r="C31557" s="13">
        <v>5221</v>
      </c>
    </row>
    <row r="31558" spans="1:4" ht="15.75" hidden="1" customHeight="1">
      <c r="A31558" s="13" t="s">
        <v>442</v>
      </c>
      <c r="B31558" s="13">
        <v>1964</v>
      </c>
      <c r="C31558" s="13">
        <v>5507</v>
      </c>
      <c r="D31558" s="13">
        <v>2.9000000000000001E-2</v>
      </c>
    </row>
    <row r="31559" spans="1:4" ht="15.75" hidden="1" customHeight="1">
      <c r="A31559" s="13" t="s">
        <v>442</v>
      </c>
      <c r="B31559" s="13">
        <v>1965</v>
      </c>
      <c r="C31559" s="13">
        <v>5825</v>
      </c>
      <c r="D31559" s="13">
        <v>3.3000000000000002E-2</v>
      </c>
    </row>
    <row r="31560" spans="1:4" ht="15.75" hidden="1" customHeight="1">
      <c r="A31560" s="13" t="s">
        <v>442</v>
      </c>
      <c r="B31560" s="13">
        <v>1966</v>
      </c>
      <c r="C31560" s="13">
        <v>6037</v>
      </c>
      <c r="D31560" s="13">
        <v>3.3000000000000002E-2</v>
      </c>
    </row>
    <row r="31561" spans="1:4" ht="15.75" hidden="1" customHeight="1">
      <c r="A31561" s="13" t="s">
        <v>442</v>
      </c>
      <c r="B31561" s="13">
        <v>1967</v>
      </c>
      <c r="C31561" s="13">
        <v>6135</v>
      </c>
      <c r="D31561" s="13">
        <v>4.8000000000000001E-2</v>
      </c>
    </row>
    <row r="31562" spans="1:4" ht="15.75" hidden="1" customHeight="1">
      <c r="A31562" s="13" t="s">
        <v>442</v>
      </c>
      <c r="B31562" s="13">
        <v>1968</v>
      </c>
      <c r="C31562" s="13">
        <v>6311</v>
      </c>
      <c r="D31562" s="13">
        <v>4.8000000000000001E-2</v>
      </c>
    </row>
    <row r="31563" spans="1:4" ht="15.75" hidden="1" customHeight="1">
      <c r="A31563" s="13" t="s">
        <v>442</v>
      </c>
      <c r="B31563" s="13">
        <v>1969</v>
      </c>
      <c r="C31563" s="13">
        <v>6528</v>
      </c>
      <c r="D31563" s="13">
        <v>6.6000000000000003E-2</v>
      </c>
    </row>
    <row r="31564" spans="1:4" ht="15.75" hidden="1" customHeight="1">
      <c r="A31564" s="13" t="s">
        <v>442</v>
      </c>
      <c r="B31564" s="13">
        <v>1970</v>
      </c>
      <c r="C31564" s="13">
        <v>6682</v>
      </c>
      <c r="D31564" s="13">
        <v>6.6000000000000003E-2</v>
      </c>
    </row>
    <row r="31565" spans="1:4" ht="15.75" hidden="1" customHeight="1">
      <c r="A31565" s="13" t="s">
        <v>442</v>
      </c>
      <c r="B31565" s="13">
        <v>1971</v>
      </c>
      <c r="C31565" s="13">
        <v>6800</v>
      </c>
      <c r="D31565" s="13">
        <v>8.7999999999999995E-2</v>
      </c>
    </row>
    <row r="31566" spans="1:4" ht="15.75" hidden="1" customHeight="1">
      <c r="A31566" s="13" t="s">
        <v>442</v>
      </c>
      <c r="B31566" s="13">
        <v>1972</v>
      </c>
      <c r="C31566" s="13">
        <v>6904</v>
      </c>
      <c r="D31566" s="13">
        <v>7.6999999999999999E-2</v>
      </c>
    </row>
    <row r="31567" spans="1:4" ht="15.75" hidden="1" customHeight="1">
      <c r="A31567" s="13" t="s">
        <v>442</v>
      </c>
      <c r="B31567" s="13">
        <v>1973</v>
      </c>
      <c r="C31567" s="13">
        <v>7013</v>
      </c>
      <c r="D31567" s="13">
        <v>8.4000000000000005E-2</v>
      </c>
    </row>
    <row r="31568" spans="1:4" ht="15.75" hidden="1" customHeight="1">
      <c r="A31568" s="13" t="s">
        <v>442</v>
      </c>
      <c r="B31568" s="13">
        <v>1974</v>
      </c>
      <c r="C31568" s="13">
        <v>7114</v>
      </c>
      <c r="D31568" s="13">
        <v>9.9000000000000005E-2</v>
      </c>
    </row>
    <row r="31569" spans="1:4" ht="15.75" hidden="1" customHeight="1">
      <c r="A31569" s="13" t="s">
        <v>442</v>
      </c>
      <c r="B31569" s="13">
        <v>1975</v>
      </c>
      <c r="C31569" s="13">
        <v>7218</v>
      </c>
      <c r="D31569" s="13">
        <v>0.10299999999999999</v>
      </c>
    </row>
    <row r="31570" spans="1:4" ht="15.75" hidden="1" customHeight="1">
      <c r="A31570" s="13" t="s">
        <v>442</v>
      </c>
      <c r="B31570" s="13">
        <v>1976</v>
      </c>
      <c r="C31570" s="13">
        <v>7329</v>
      </c>
      <c r="D31570" s="13">
        <v>0.10299999999999999</v>
      </c>
    </row>
    <row r="31571" spans="1:4" ht="15.75" hidden="1" customHeight="1">
      <c r="A31571" s="13" t="s">
        <v>442</v>
      </c>
      <c r="B31571" s="13">
        <v>1977</v>
      </c>
      <c r="C31571" s="13">
        <v>7462</v>
      </c>
      <c r="D31571" s="13">
        <v>0.114</v>
      </c>
    </row>
    <row r="31572" spans="1:4" ht="15.75" hidden="1" customHeight="1">
      <c r="A31572" s="13" t="s">
        <v>442</v>
      </c>
      <c r="B31572" s="13">
        <v>1978</v>
      </c>
      <c r="C31572" s="13">
        <v>7561</v>
      </c>
      <c r="D31572" s="13">
        <v>0.114</v>
      </c>
    </row>
    <row r="31573" spans="1:4" ht="15.75" hidden="1" customHeight="1">
      <c r="A31573" s="13" t="s">
        <v>442</v>
      </c>
      <c r="B31573" s="13">
        <v>1979</v>
      </c>
      <c r="C31573" s="13">
        <v>7607</v>
      </c>
      <c r="D31573" s="13">
        <v>0.114</v>
      </c>
    </row>
    <row r="31574" spans="1:4" ht="15.75" hidden="1" customHeight="1">
      <c r="A31574" s="13" t="s">
        <v>442</v>
      </c>
      <c r="B31574" s="13">
        <v>1980</v>
      </c>
      <c r="C31574" s="13">
        <v>7652</v>
      </c>
      <c r="D31574" s="13">
        <v>0.125</v>
      </c>
    </row>
    <row r="31575" spans="1:4" ht="15.75" hidden="1" customHeight="1">
      <c r="A31575" s="13" t="s">
        <v>442</v>
      </c>
      <c r="B31575" s="13">
        <v>1981</v>
      </c>
      <c r="C31575" s="13">
        <v>7714</v>
      </c>
      <c r="D31575" s="13">
        <v>0.125</v>
      </c>
    </row>
    <row r="31576" spans="1:4" ht="15.75" hidden="1" customHeight="1">
      <c r="A31576" s="13" t="s">
        <v>442</v>
      </c>
      <c r="B31576" s="13">
        <v>1982</v>
      </c>
      <c r="C31576" s="13">
        <v>7694</v>
      </c>
      <c r="D31576" s="13">
        <v>0.125</v>
      </c>
    </row>
    <row r="31577" spans="1:4" ht="15.75" hidden="1" customHeight="1">
      <c r="A31577" s="13" t="s">
        <v>442</v>
      </c>
      <c r="B31577" s="13">
        <v>1983</v>
      </c>
      <c r="C31577" s="13">
        <v>7853</v>
      </c>
      <c r="D31577" s="13">
        <v>0.125</v>
      </c>
    </row>
    <row r="31578" spans="1:4" ht="15.75" hidden="1" customHeight="1">
      <c r="A31578" s="13" t="s">
        <v>442</v>
      </c>
      <c r="B31578" s="13">
        <v>1984</v>
      </c>
      <c r="C31578" s="13">
        <v>8148</v>
      </c>
      <c r="D31578" s="13">
        <v>0.125</v>
      </c>
    </row>
    <row r="31579" spans="1:4" ht="15.75" hidden="1" customHeight="1">
      <c r="A31579" s="13" t="s">
        <v>442</v>
      </c>
      <c r="B31579" s="13">
        <v>1985</v>
      </c>
      <c r="C31579" s="13">
        <v>8335</v>
      </c>
      <c r="D31579" s="13">
        <v>0.125</v>
      </c>
    </row>
    <row r="31580" spans="1:4" ht="15.75" hidden="1" customHeight="1">
      <c r="A31580" s="13" t="s">
        <v>442</v>
      </c>
      <c r="B31580" s="13">
        <v>1986</v>
      </c>
      <c r="C31580" s="13">
        <v>8554</v>
      </c>
      <c r="D31580" s="13">
        <v>0.161</v>
      </c>
    </row>
    <row r="31581" spans="1:4" ht="15.75" hidden="1" customHeight="1">
      <c r="A31581" s="13" t="s">
        <v>442</v>
      </c>
      <c r="B31581" s="13">
        <v>1987</v>
      </c>
      <c r="C31581" s="13">
        <v>8783</v>
      </c>
      <c r="D31581" s="13">
        <v>0.158</v>
      </c>
    </row>
    <row r="31582" spans="1:4" ht="15.75" hidden="1" customHeight="1">
      <c r="A31582" s="13" t="s">
        <v>442</v>
      </c>
      <c r="B31582" s="13">
        <v>1988</v>
      </c>
      <c r="C31582" s="13">
        <v>9042</v>
      </c>
      <c r="D31582" s="13">
        <v>0.158</v>
      </c>
    </row>
    <row r="31583" spans="1:4" ht="15.75" hidden="1" customHeight="1">
      <c r="A31583" s="13" t="s">
        <v>442</v>
      </c>
      <c r="B31583" s="13">
        <v>1989</v>
      </c>
      <c r="C31583" s="13">
        <v>9327</v>
      </c>
      <c r="D31583" s="13">
        <v>0.158</v>
      </c>
    </row>
    <row r="31584" spans="1:4" ht="15.75" hidden="1" customHeight="1">
      <c r="A31584" s="13" t="s">
        <v>442</v>
      </c>
      <c r="B31584" s="13">
        <v>1990</v>
      </c>
      <c r="C31584" s="13">
        <v>9620</v>
      </c>
      <c r="D31584" s="13">
        <v>0.125</v>
      </c>
    </row>
    <row r="31585" spans="1:4" ht="15.75" hidden="1" customHeight="1">
      <c r="A31585" s="13" t="s">
        <v>442</v>
      </c>
      <c r="B31585" s="13">
        <v>1991</v>
      </c>
      <c r="C31585" s="13">
        <v>9925</v>
      </c>
      <c r="D31585" s="13">
        <v>0.125</v>
      </c>
    </row>
    <row r="31586" spans="1:4" ht="15.75" hidden="1" customHeight="1">
      <c r="A31586" s="13" t="s">
        <v>442</v>
      </c>
      <c r="B31586" s="13">
        <v>1992</v>
      </c>
      <c r="C31586" s="13">
        <v>10152</v>
      </c>
      <c r="D31586" s="13">
        <v>0.121</v>
      </c>
    </row>
    <row r="31587" spans="1:4" ht="15.75" hidden="1" customHeight="1">
      <c r="A31587" s="13" t="s">
        <v>442</v>
      </c>
      <c r="B31587" s="13">
        <v>1993</v>
      </c>
      <c r="C31587" s="13">
        <v>10249</v>
      </c>
      <c r="D31587" s="13">
        <v>0.114</v>
      </c>
    </row>
    <row r="31588" spans="1:4" ht="15.75" hidden="1" customHeight="1">
      <c r="A31588" s="13" t="s">
        <v>442</v>
      </c>
      <c r="B31588" s="13">
        <v>1994</v>
      </c>
      <c r="C31588" s="13">
        <v>10294</v>
      </c>
      <c r="D31588" s="13">
        <v>0.11</v>
      </c>
    </row>
    <row r="31589" spans="1:4" ht="15.75" hidden="1" customHeight="1">
      <c r="A31589" s="13" t="s">
        <v>442</v>
      </c>
      <c r="B31589" s="13">
        <v>1995</v>
      </c>
      <c r="C31589" s="13">
        <v>10336</v>
      </c>
      <c r="D31589" s="13">
        <v>0.106</v>
      </c>
    </row>
    <row r="31590" spans="1:4" ht="15.75" hidden="1" customHeight="1">
      <c r="A31590" s="13" t="s">
        <v>442</v>
      </c>
      <c r="B31590" s="13">
        <v>1996</v>
      </c>
      <c r="C31590" s="13">
        <v>10370</v>
      </c>
      <c r="D31590" s="13">
        <v>0.10299999999999999</v>
      </c>
    </row>
    <row r="31591" spans="1:4" ht="15.75" hidden="1" customHeight="1">
      <c r="A31591" s="13" t="s">
        <v>442</v>
      </c>
      <c r="B31591" s="13">
        <v>1997</v>
      </c>
      <c r="C31591" s="13">
        <v>10386</v>
      </c>
      <c r="D31591" s="13">
        <v>0.10299999999999999</v>
      </c>
    </row>
    <row r="31592" spans="1:4" ht="15.75" hidden="1" customHeight="1">
      <c r="A31592" s="13" t="s">
        <v>442</v>
      </c>
      <c r="B31592" s="13">
        <v>1998</v>
      </c>
      <c r="C31592" s="13">
        <v>10400</v>
      </c>
      <c r="D31592" s="13">
        <v>9.9000000000000005E-2</v>
      </c>
    </row>
    <row r="31593" spans="1:4" ht="15.75" hidden="1" customHeight="1">
      <c r="A31593" s="13" t="s">
        <v>442</v>
      </c>
      <c r="B31593" s="13">
        <v>1999</v>
      </c>
      <c r="C31593" s="13">
        <v>10405</v>
      </c>
      <c r="D31593" s="13">
        <v>9.1999999999999998E-2</v>
      </c>
    </row>
    <row r="31594" spans="1:4" ht="15.75" hidden="1" customHeight="1">
      <c r="A31594" s="13" t="s">
        <v>442</v>
      </c>
      <c r="B31594" s="13">
        <v>2000</v>
      </c>
      <c r="C31594" s="13">
        <v>10400</v>
      </c>
      <c r="D31594" s="13">
        <v>8.4000000000000005E-2</v>
      </c>
    </row>
    <row r="31595" spans="1:4" ht="15.75" hidden="1" customHeight="1">
      <c r="A31595" s="13" t="s">
        <v>442</v>
      </c>
      <c r="B31595" s="13">
        <v>2001</v>
      </c>
      <c r="C31595" s="13">
        <v>10385</v>
      </c>
      <c r="D31595" s="13">
        <v>8.1000000000000003E-2</v>
      </c>
    </row>
    <row r="31596" spans="1:4" ht="15.75" hidden="1" customHeight="1">
      <c r="A31596" s="13" t="s">
        <v>442</v>
      </c>
      <c r="B31596" s="13">
        <v>2002</v>
      </c>
      <c r="C31596" s="13">
        <v>10375</v>
      </c>
      <c r="D31596" s="13">
        <v>7.6999999999999999E-2</v>
      </c>
    </row>
    <row r="31597" spans="1:4" ht="15.75" hidden="1" customHeight="1">
      <c r="A31597" s="13" t="s">
        <v>442</v>
      </c>
      <c r="B31597" s="13">
        <v>2003</v>
      </c>
      <c r="C31597" s="13">
        <v>10365</v>
      </c>
      <c r="D31597" s="13">
        <v>6.6000000000000003E-2</v>
      </c>
    </row>
    <row r="31598" spans="1:4" ht="15.75" hidden="1" customHeight="1">
      <c r="A31598" s="13" t="s">
        <v>442</v>
      </c>
      <c r="B31598" s="13">
        <v>2004</v>
      </c>
      <c r="C31598" s="13">
        <v>10356</v>
      </c>
      <c r="D31598" s="13">
        <v>6.6000000000000003E-2</v>
      </c>
    </row>
    <row r="31599" spans="1:4" ht="15.75" hidden="1" customHeight="1">
      <c r="A31599" s="13" t="s">
        <v>442</v>
      </c>
      <c r="B31599" s="13">
        <v>2005</v>
      </c>
      <c r="C31599" s="13">
        <v>10337</v>
      </c>
      <c r="D31599" s="13">
        <v>6.2E-2</v>
      </c>
    </row>
    <row r="31600" spans="1:4" ht="15.75" hidden="1" customHeight="1">
      <c r="A31600" s="13" t="s">
        <v>442</v>
      </c>
      <c r="B31600" s="13">
        <v>2006</v>
      </c>
      <c r="C31600" s="13">
        <v>10318</v>
      </c>
      <c r="D31600" s="13">
        <v>4.3999999999999997E-2</v>
      </c>
    </row>
    <row r="31601" spans="1:4" ht="15.75" hidden="1" customHeight="1">
      <c r="A31601" s="13" t="s">
        <v>442</v>
      </c>
      <c r="B31601" s="13">
        <v>2007</v>
      </c>
      <c r="C31601" s="13">
        <v>10289</v>
      </c>
      <c r="D31601" s="13">
        <v>4.3999999999999997E-2</v>
      </c>
    </row>
    <row r="31602" spans="1:4" ht="15.75" hidden="1" customHeight="1">
      <c r="A31602" s="13" t="s">
        <v>442</v>
      </c>
      <c r="B31602" s="13">
        <v>2008</v>
      </c>
      <c r="C31602" s="13">
        <v>10267</v>
      </c>
      <c r="D31602" s="13">
        <v>4.3999999999999997E-2</v>
      </c>
    </row>
    <row r="31603" spans="1:4" ht="15.75" hidden="1" customHeight="1">
      <c r="A31603" s="13" t="s">
        <v>442</v>
      </c>
      <c r="B31603" s="13">
        <v>2009</v>
      </c>
      <c r="C31603" s="13">
        <v>10255</v>
      </c>
      <c r="D31603" s="13">
        <v>0.04</v>
      </c>
    </row>
    <row r="31604" spans="1:4" ht="15.75" hidden="1" customHeight="1">
      <c r="A31604" s="13" t="s">
        <v>442</v>
      </c>
      <c r="B31604" s="13">
        <v>2010</v>
      </c>
      <c r="C31604" s="13">
        <v>10262</v>
      </c>
      <c r="D31604" s="13">
        <v>4.3999999999999997E-2</v>
      </c>
    </row>
    <row r="31605" spans="1:4" ht="15.75" hidden="1" customHeight="1">
      <c r="A31605" s="13" t="s">
        <v>442</v>
      </c>
      <c r="B31605" s="13">
        <v>2011</v>
      </c>
      <c r="C31605" s="13">
        <v>10303</v>
      </c>
      <c r="D31605" s="13">
        <v>0.04</v>
      </c>
    </row>
    <row r="31606" spans="1:4" ht="15.75" hidden="1" customHeight="1">
      <c r="A31606" s="13" t="s">
        <v>442</v>
      </c>
      <c r="B31606" s="13">
        <v>2012</v>
      </c>
      <c r="C31606" s="13">
        <v>10464</v>
      </c>
      <c r="D31606" s="13">
        <v>4.3999999999999997E-2</v>
      </c>
    </row>
    <row r="31607" spans="1:4" ht="15.75" hidden="1" customHeight="1">
      <c r="A31607" s="13" t="s">
        <v>442</v>
      </c>
      <c r="B31607" s="13">
        <v>2013</v>
      </c>
      <c r="C31607" s="13">
        <v>10719</v>
      </c>
      <c r="D31607" s="13">
        <v>4.8000000000000001E-2</v>
      </c>
    </row>
    <row r="31608" spans="1:4" ht="15.75" hidden="1" customHeight="1">
      <c r="A31608" s="13" t="s">
        <v>442</v>
      </c>
      <c r="B31608" s="13">
        <v>2014</v>
      </c>
      <c r="C31608" s="13">
        <v>10965</v>
      </c>
      <c r="D31608" s="13">
        <v>5.0999999999999997E-2</v>
      </c>
    </row>
    <row r="31609" spans="1:4" ht="15.75" hidden="1" customHeight="1">
      <c r="A31609" s="13" t="s">
        <v>442</v>
      </c>
      <c r="B31609" s="13">
        <v>2015</v>
      </c>
      <c r="C31609" s="13">
        <v>11207</v>
      </c>
      <c r="D31609" s="13">
        <v>5.5E-2</v>
      </c>
    </row>
    <row r="31610" spans="1:4" ht="15.75" hidden="1" customHeight="1">
      <c r="A31610" s="13" t="s">
        <v>442</v>
      </c>
      <c r="B31610" s="13">
        <v>2016</v>
      </c>
      <c r="C31610" s="13">
        <v>11463</v>
      </c>
      <c r="D31610" s="13">
        <v>5.0999999999999997E-2</v>
      </c>
    </row>
    <row r="31611" spans="1:4" ht="15.75" hidden="1" customHeight="1">
      <c r="A31611" s="13" t="s">
        <v>442</v>
      </c>
      <c r="B31611" s="13">
        <v>2017</v>
      </c>
      <c r="C31611" s="13">
        <v>11708</v>
      </c>
      <c r="D31611" s="13">
        <v>5.5E-2</v>
      </c>
    </row>
    <row r="31612" spans="1:4" ht="15.75" hidden="1" customHeight="1">
      <c r="A31612" s="13" t="s">
        <v>442</v>
      </c>
      <c r="B31612" s="13">
        <v>2018</v>
      </c>
      <c r="C31612" s="13">
        <v>11949</v>
      </c>
      <c r="D31612" s="13">
        <v>5.5E-2</v>
      </c>
    </row>
    <row r="31613" spans="1:4" ht="15.75" hidden="1" customHeight="1">
      <c r="A31613" s="13" t="s">
        <v>442</v>
      </c>
      <c r="B31613" s="13">
        <v>2019</v>
      </c>
      <c r="C31613" s="13">
        <v>12156</v>
      </c>
      <c r="D31613" s="13">
        <v>5.5E-2</v>
      </c>
    </row>
    <row r="31614" spans="1:4" ht="15.75" hidden="1" customHeight="1">
      <c r="A31614" s="13" t="s">
        <v>442</v>
      </c>
      <c r="B31614" s="13">
        <v>2020</v>
      </c>
      <c r="C31614" s="13">
        <v>12339</v>
      </c>
      <c r="D31614" s="13">
        <v>5.8000000000000003E-2</v>
      </c>
    </row>
    <row r="31615" spans="1:4" ht="15.75" hidden="1" customHeight="1">
      <c r="A31615" s="13" t="s">
        <v>442</v>
      </c>
      <c r="B31615" s="13">
        <v>2021</v>
      </c>
      <c r="C31615" s="13">
        <v>12533</v>
      </c>
      <c r="D31615" s="13">
        <v>0.06</v>
      </c>
    </row>
    <row r="31616" spans="1:4" ht="15.75" hidden="1" customHeight="1">
      <c r="A31616" s="13" t="s">
        <v>443</v>
      </c>
      <c r="B31616" s="13">
        <v>1850</v>
      </c>
      <c r="C31616" s="13">
        <v>4352082</v>
      </c>
    </row>
    <row r="31617" spans="1:3" ht="15.75" hidden="1" customHeight="1">
      <c r="A31617" s="13" t="s">
        <v>443</v>
      </c>
      <c r="B31617" s="13">
        <v>1851</v>
      </c>
      <c r="C31617" s="13">
        <v>4365747</v>
      </c>
    </row>
    <row r="31618" spans="1:3" ht="15.75" hidden="1" customHeight="1">
      <c r="A31618" s="13" t="s">
        <v>443</v>
      </c>
      <c r="B31618" s="13">
        <v>1852</v>
      </c>
      <c r="C31618" s="13">
        <v>4379459</v>
      </c>
    </row>
    <row r="31619" spans="1:3" ht="15.75" hidden="1" customHeight="1">
      <c r="A31619" s="13" t="s">
        <v>443</v>
      </c>
      <c r="B31619" s="13">
        <v>1853</v>
      </c>
      <c r="C31619" s="13">
        <v>4393218</v>
      </c>
    </row>
    <row r="31620" spans="1:3" ht="15.75" hidden="1" customHeight="1">
      <c r="A31620" s="13" t="s">
        <v>443</v>
      </c>
      <c r="B31620" s="13">
        <v>1854</v>
      </c>
      <c r="C31620" s="13">
        <v>4407018</v>
      </c>
    </row>
    <row r="31621" spans="1:3" ht="15.75" hidden="1" customHeight="1">
      <c r="A31621" s="13" t="s">
        <v>443</v>
      </c>
      <c r="B31621" s="13">
        <v>1855</v>
      </c>
      <c r="C31621" s="13">
        <v>4420860</v>
      </c>
    </row>
    <row r="31622" spans="1:3" ht="15.75" hidden="1" customHeight="1">
      <c r="A31622" s="13" t="s">
        <v>443</v>
      </c>
      <c r="B31622" s="13">
        <v>1856</v>
      </c>
      <c r="C31622" s="13">
        <v>4434742</v>
      </c>
    </row>
    <row r="31623" spans="1:3" ht="15.75" hidden="1" customHeight="1">
      <c r="A31623" s="13" t="s">
        <v>443</v>
      </c>
      <c r="B31623" s="13">
        <v>1857</v>
      </c>
      <c r="C31623" s="13">
        <v>4448667</v>
      </c>
    </row>
    <row r="31624" spans="1:3" ht="15.75" hidden="1" customHeight="1">
      <c r="A31624" s="13" t="s">
        <v>443</v>
      </c>
      <c r="B31624" s="13">
        <v>1858</v>
      </c>
      <c r="C31624" s="13">
        <v>4462633</v>
      </c>
    </row>
    <row r="31625" spans="1:3" ht="15.75" hidden="1" customHeight="1">
      <c r="A31625" s="13" t="s">
        <v>443</v>
      </c>
      <c r="B31625" s="13">
        <v>1859</v>
      </c>
      <c r="C31625" s="13">
        <v>4476640</v>
      </c>
    </row>
    <row r="31626" spans="1:3" ht="15.75" hidden="1" customHeight="1">
      <c r="A31626" s="13" t="s">
        <v>443</v>
      </c>
      <c r="B31626" s="13">
        <v>1860</v>
      </c>
      <c r="C31626" s="13">
        <v>4490690</v>
      </c>
    </row>
    <row r="31627" spans="1:3" ht="15.75" hidden="1" customHeight="1">
      <c r="A31627" s="13" t="s">
        <v>443</v>
      </c>
      <c r="B31627" s="13">
        <v>1861</v>
      </c>
      <c r="C31627" s="13">
        <v>4504781</v>
      </c>
    </row>
    <row r="31628" spans="1:3" ht="15.75" hidden="1" customHeight="1">
      <c r="A31628" s="13" t="s">
        <v>443</v>
      </c>
      <c r="B31628" s="13">
        <v>1862</v>
      </c>
      <c r="C31628" s="13">
        <v>4518915</v>
      </c>
    </row>
    <row r="31629" spans="1:3" ht="15.75" hidden="1" customHeight="1">
      <c r="A31629" s="13" t="s">
        <v>443</v>
      </c>
      <c r="B31629" s="13">
        <v>1863</v>
      </c>
      <c r="C31629" s="13">
        <v>4533090</v>
      </c>
    </row>
    <row r="31630" spans="1:3" ht="15.75" hidden="1" customHeight="1">
      <c r="A31630" s="13" t="s">
        <v>443</v>
      </c>
      <c r="B31630" s="13">
        <v>1864</v>
      </c>
      <c r="C31630" s="13">
        <v>4547308</v>
      </c>
    </row>
    <row r="31631" spans="1:3" ht="15.75" hidden="1" customHeight="1">
      <c r="A31631" s="13" t="s">
        <v>443</v>
      </c>
      <c r="B31631" s="13">
        <v>1865</v>
      </c>
      <c r="C31631" s="13">
        <v>4561568</v>
      </c>
    </row>
    <row r="31632" spans="1:3" ht="15.75" hidden="1" customHeight="1">
      <c r="A31632" s="13" t="s">
        <v>443</v>
      </c>
      <c r="B31632" s="13">
        <v>1866</v>
      </c>
      <c r="C31632" s="13">
        <v>4575871</v>
      </c>
    </row>
    <row r="31633" spans="1:3" ht="15.75" hidden="1" customHeight="1">
      <c r="A31633" s="13" t="s">
        <v>443</v>
      </c>
      <c r="B31633" s="13">
        <v>1867</v>
      </c>
      <c r="C31633" s="13">
        <v>4590217</v>
      </c>
    </row>
    <row r="31634" spans="1:3" ht="15.75" hidden="1" customHeight="1">
      <c r="A31634" s="13" t="s">
        <v>443</v>
      </c>
      <c r="B31634" s="13">
        <v>1868</v>
      </c>
      <c r="C31634" s="13">
        <v>4604605</v>
      </c>
    </row>
    <row r="31635" spans="1:3" ht="15.75" hidden="1" customHeight="1">
      <c r="A31635" s="13" t="s">
        <v>443</v>
      </c>
      <c r="B31635" s="13">
        <v>1869</v>
      </c>
      <c r="C31635" s="13">
        <v>4620129</v>
      </c>
    </row>
    <row r="31636" spans="1:3" ht="15.75" hidden="1" customHeight="1">
      <c r="A31636" s="13" t="s">
        <v>443</v>
      </c>
      <c r="B31636" s="13">
        <v>1870</v>
      </c>
      <c r="C31636" s="13">
        <v>4636798</v>
      </c>
    </row>
    <row r="31637" spans="1:3" ht="15.75" hidden="1" customHeight="1">
      <c r="A31637" s="13" t="s">
        <v>443</v>
      </c>
      <c r="B31637" s="13">
        <v>1871</v>
      </c>
      <c r="C31637" s="13">
        <v>4654618</v>
      </c>
    </row>
    <row r="31638" spans="1:3" ht="15.75" hidden="1" customHeight="1">
      <c r="A31638" s="13" t="s">
        <v>443</v>
      </c>
      <c r="B31638" s="13">
        <v>1872</v>
      </c>
      <c r="C31638" s="13">
        <v>4673597</v>
      </c>
    </row>
    <row r="31639" spans="1:3" ht="15.75" hidden="1" customHeight="1">
      <c r="A31639" s="13" t="s">
        <v>443</v>
      </c>
      <c r="B31639" s="13">
        <v>1873</v>
      </c>
      <c r="C31639" s="13">
        <v>4693742</v>
      </c>
    </row>
    <row r="31640" spans="1:3" ht="15.75" hidden="1" customHeight="1">
      <c r="A31640" s="13" t="s">
        <v>443</v>
      </c>
      <c r="B31640" s="13">
        <v>1874</v>
      </c>
      <c r="C31640" s="13">
        <v>4713972</v>
      </c>
    </row>
    <row r="31641" spans="1:3" ht="15.75" hidden="1" customHeight="1">
      <c r="A31641" s="13" t="s">
        <v>443</v>
      </c>
      <c r="B31641" s="13">
        <v>1875</v>
      </c>
      <c r="C31641" s="13">
        <v>4734287</v>
      </c>
    </row>
    <row r="31642" spans="1:3" ht="15.75" hidden="1" customHeight="1">
      <c r="A31642" s="13" t="s">
        <v>443</v>
      </c>
      <c r="B31642" s="13">
        <v>1876</v>
      </c>
      <c r="C31642" s="13">
        <v>4754687</v>
      </c>
    </row>
    <row r="31643" spans="1:3" ht="15.75" hidden="1" customHeight="1">
      <c r="A31643" s="13" t="s">
        <v>443</v>
      </c>
      <c r="B31643" s="13">
        <v>1877</v>
      </c>
      <c r="C31643" s="13">
        <v>4775173</v>
      </c>
    </row>
    <row r="31644" spans="1:3" ht="15.75" hidden="1" customHeight="1">
      <c r="A31644" s="13" t="s">
        <v>443</v>
      </c>
      <c r="B31644" s="13">
        <v>1878</v>
      </c>
      <c r="C31644" s="13">
        <v>4795745</v>
      </c>
    </row>
    <row r="31645" spans="1:3" ht="15.75" hidden="1" customHeight="1">
      <c r="A31645" s="13" t="s">
        <v>443</v>
      </c>
      <c r="B31645" s="13">
        <v>1879</v>
      </c>
      <c r="C31645" s="13">
        <v>4816403</v>
      </c>
    </row>
    <row r="31646" spans="1:3" ht="15.75" hidden="1" customHeight="1">
      <c r="A31646" s="13" t="s">
        <v>443</v>
      </c>
      <c r="B31646" s="13">
        <v>1880</v>
      </c>
      <c r="C31646" s="13">
        <v>4837147</v>
      </c>
    </row>
    <row r="31647" spans="1:3" ht="15.75" hidden="1" customHeight="1">
      <c r="A31647" s="13" t="s">
        <v>443</v>
      </c>
      <c r="B31647" s="13">
        <v>1881</v>
      </c>
      <c r="C31647" s="13">
        <v>4857979</v>
      </c>
    </row>
    <row r="31648" spans="1:3" ht="15.75" hidden="1" customHeight="1">
      <c r="A31648" s="13" t="s">
        <v>443</v>
      </c>
      <c r="B31648" s="13">
        <v>1882</v>
      </c>
      <c r="C31648" s="13">
        <v>4878897</v>
      </c>
    </row>
    <row r="31649" spans="1:3" ht="15.75" hidden="1" customHeight="1">
      <c r="A31649" s="13" t="s">
        <v>443</v>
      </c>
      <c r="B31649" s="13">
        <v>1883</v>
      </c>
      <c r="C31649" s="13">
        <v>4899904</v>
      </c>
    </row>
    <row r="31650" spans="1:3" ht="15.75" hidden="1" customHeight="1">
      <c r="A31650" s="13" t="s">
        <v>443</v>
      </c>
      <c r="B31650" s="13">
        <v>1884</v>
      </c>
      <c r="C31650" s="13">
        <v>4920998</v>
      </c>
    </row>
    <row r="31651" spans="1:3" ht="15.75" hidden="1" customHeight="1">
      <c r="A31651" s="13" t="s">
        <v>443</v>
      </c>
      <c r="B31651" s="13">
        <v>1885</v>
      </c>
      <c r="C31651" s="13">
        <v>4942181</v>
      </c>
    </row>
    <row r="31652" spans="1:3" ht="15.75" hidden="1" customHeight="1">
      <c r="A31652" s="13" t="s">
        <v>443</v>
      </c>
      <c r="B31652" s="13">
        <v>1886</v>
      </c>
      <c r="C31652" s="13">
        <v>4963453</v>
      </c>
    </row>
    <row r="31653" spans="1:3" ht="15.75" hidden="1" customHeight="1">
      <c r="A31653" s="13" t="s">
        <v>443</v>
      </c>
      <c r="B31653" s="13">
        <v>1887</v>
      </c>
      <c r="C31653" s="13">
        <v>4984813</v>
      </c>
    </row>
    <row r="31654" spans="1:3" ht="15.75" hidden="1" customHeight="1">
      <c r="A31654" s="13" t="s">
        <v>443</v>
      </c>
      <c r="B31654" s="13">
        <v>1888</v>
      </c>
      <c r="C31654" s="13">
        <v>5006263</v>
      </c>
    </row>
    <row r="31655" spans="1:3" ht="15.75" hidden="1" customHeight="1">
      <c r="A31655" s="13" t="s">
        <v>443</v>
      </c>
      <c r="B31655" s="13">
        <v>1889</v>
      </c>
      <c r="C31655" s="13">
        <v>5024496</v>
      </c>
    </row>
    <row r="31656" spans="1:3" ht="15.75" hidden="1" customHeight="1">
      <c r="A31656" s="13" t="s">
        <v>443</v>
      </c>
      <c r="B31656" s="13">
        <v>1890</v>
      </c>
      <c r="C31656" s="13">
        <v>5039496</v>
      </c>
    </row>
    <row r="31657" spans="1:3" ht="15.75" hidden="1" customHeight="1">
      <c r="A31657" s="13" t="s">
        <v>443</v>
      </c>
      <c r="B31657" s="13">
        <v>1891</v>
      </c>
      <c r="C31657" s="13">
        <v>5051249</v>
      </c>
    </row>
    <row r="31658" spans="1:3" ht="15.75" hidden="1" customHeight="1">
      <c r="A31658" s="13" t="s">
        <v>443</v>
      </c>
      <c r="B31658" s="13">
        <v>1892</v>
      </c>
      <c r="C31658" s="13">
        <v>5059740</v>
      </c>
    </row>
    <row r="31659" spans="1:3" ht="15.75" hidden="1" customHeight="1">
      <c r="A31659" s="13" t="s">
        <v>443</v>
      </c>
      <c r="B31659" s="13">
        <v>1893</v>
      </c>
      <c r="C31659" s="13">
        <v>5064953</v>
      </c>
    </row>
    <row r="31660" spans="1:3" ht="15.75" hidden="1" customHeight="1">
      <c r="A31660" s="13" t="s">
        <v>443</v>
      </c>
      <c r="B31660" s="13">
        <v>1894</v>
      </c>
      <c r="C31660" s="13">
        <v>5070169</v>
      </c>
    </row>
    <row r="31661" spans="1:3" ht="15.75" hidden="1" customHeight="1">
      <c r="A31661" s="13" t="s">
        <v>443</v>
      </c>
      <c r="B31661" s="13">
        <v>1895</v>
      </c>
      <c r="C31661" s="13">
        <v>5075388</v>
      </c>
    </row>
    <row r="31662" spans="1:3" ht="15.75" hidden="1" customHeight="1">
      <c r="A31662" s="13" t="s">
        <v>443</v>
      </c>
      <c r="B31662" s="13">
        <v>1896</v>
      </c>
      <c r="C31662" s="13">
        <v>5080609</v>
      </c>
    </row>
    <row r="31663" spans="1:3" ht="15.75" hidden="1" customHeight="1">
      <c r="A31663" s="13" t="s">
        <v>443</v>
      </c>
      <c r="B31663" s="13">
        <v>1897</v>
      </c>
      <c r="C31663" s="13">
        <v>5085833</v>
      </c>
    </row>
    <row r="31664" spans="1:3" ht="15.75" hidden="1" customHeight="1">
      <c r="A31664" s="13" t="s">
        <v>443</v>
      </c>
      <c r="B31664" s="13">
        <v>1898</v>
      </c>
      <c r="C31664" s="13">
        <v>5091061</v>
      </c>
    </row>
    <row r="31665" spans="1:3" ht="15.75" hidden="1" customHeight="1">
      <c r="A31665" s="13" t="s">
        <v>443</v>
      </c>
      <c r="B31665" s="13">
        <v>1899</v>
      </c>
      <c r="C31665" s="13">
        <v>5101195</v>
      </c>
    </row>
    <row r="31666" spans="1:3" ht="15.75" hidden="1" customHeight="1">
      <c r="A31666" s="13" t="s">
        <v>443</v>
      </c>
      <c r="B31666" s="13">
        <v>1900</v>
      </c>
      <c r="C31666" s="13">
        <v>5116267</v>
      </c>
    </row>
    <row r="31667" spans="1:3" ht="15.75" hidden="1" customHeight="1">
      <c r="A31667" s="13" t="s">
        <v>443</v>
      </c>
      <c r="B31667" s="13">
        <v>1901</v>
      </c>
      <c r="C31667" s="13">
        <v>5136307</v>
      </c>
    </row>
    <row r="31668" spans="1:3" ht="15.75" hidden="1" customHeight="1">
      <c r="A31668" s="13" t="s">
        <v>443</v>
      </c>
      <c r="B31668" s="13">
        <v>1902</v>
      </c>
      <c r="C31668" s="13">
        <v>5161345</v>
      </c>
    </row>
    <row r="31669" spans="1:3" ht="15.75" hidden="1" customHeight="1">
      <c r="A31669" s="13" t="s">
        <v>443</v>
      </c>
      <c r="B31669" s="13">
        <v>1903</v>
      </c>
      <c r="C31669" s="13">
        <v>5191411</v>
      </c>
    </row>
    <row r="31670" spans="1:3" ht="15.75" hidden="1" customHeight="1">
      <c r="A31670" s="13" t="s">
        <v>443</v>
      </c>
      <c r="B31670" s="13">
        <v>1904</v>
      </c>
      <c r="C31670" s="13">
        <v>5221651</v>
      </c>
    </row>
    <row r="31671" spans="1:3" ht="15.75" hidden="1" customHeight="1">
      <c r="A31671" s="13" t="s">
        <v>443</v>
      </c>
      <c r="B31671" s="13">
        <v>1905</v>
      </c>
      <c r="C31671" s="13">
        <v>5252063</v>
      </c>
    </row>
    <row r="31672" spans="1:3" ht="15.75" hidden="1" customHeight="1">
      <c r="A31672" s="13" t="s">
        <v>443</v>
      </c>
      <c r="B31672" s="13">
        <v>1906</v>
      </c>
      <c r="C31672" s="13">
        <v>5282650</v>
      </c>
    </row>
    <row r="31673" spans="1:3" ht="15.75" hidden="1" customHeight="1">
      <c r="A31673" s="13" t="s">
        <v>443</v>
      </c>
      <c r="B31673" s="13">
        <v>1907</v>
      </c>
      <c r="C31673" s="13">
        <v>5313413</v>
      </c>
    </row>
    <row r="31674" spans="1:3" ht="15.75" hidden="1" customHeight="1">
      <c r="A31674" s="13" t="s">
        <v>443</v>
      </c>
      <c r="B31674" s="13">
        <v>1908</v>
      </c>
      <c r="C31674" s="13">
        <v>5344352</v>
      </c>
    </row>
    <row r="31675" spans="1:3" ht="15.75" hidden="1" customHeight="1">
      <c r="A31675" s="13" t="s">
        <v>443</v>
      </c>
      <c r="B31675" s="13">
        <v>1909</v>
      </c>
      <c r="C31675" s="13">
        <v>5368013</v>
      </c>
    </row>
    <row r="31676" spans="1:3" ht="15.75" hidden="1" customHeight="1">
      <c r="A31676" s="13" t="s">
        <v>443</v>
      </c>
      <c r="B31676" s="13">
        <v>1910</v>
      </c>
      <c r="C31676" s="13">
        <v>5384368</v>
      </c>
    </row>
    <row r="31677" spans="1:3" ht="15.75" hidden="1" customHeight="1">
      <c r="A31677" s="13" t="s">
        <v>443</v>
      </c>
      <c r="B31677" s="13">
        <v>1911</v>
      </c>
      <c r="C31677" s="13">
        <v>5393386</v>
      </c>
    </row>
    <row r="31678" spans="1:3" ht="15.75" hidden="1" customHeight="1">
      <c r="A31678" s="13" t="s">
        <v>443</v>
      </c>
      <c r="B31678" s="13">
        <v>1912</v>
      </c>
      <c r="C31678" s="13">
        <v>5395039</v>
      </c>
    </row>
    <row r="31679" spans="1:3" ht="15.75" hidden="1" customHeight="1">
      <c r="A31679" s="13" t="s">
        <v>443</v>
      </c>
      <c r="B31679" s="13">
        <v>1913</v>
      </c>
      <c r="C31679" s="13">
        <v>5389297</v>
      </c>
    </row>
    <row r="31680" spans="1:3" ht="15.75" hidden="1" customHeight="1">
      <c r="A31680" s="13" t="s">
        <v>443</v>
      </c>
      <c r="B31680" s="13">
        <v>1914</v>
      </c>
      <c r="C31680" s="13">
        <v>5383558</v>
      </c>
    </row>
    <row r="31681" spans="1:3" ht="15.75" hidden="1" customHeight="1">
      <c r="A31681" s="13" t="s">
        <v>443</v>
      </c>
      <c r="B31681" s="13">
        <v>1915</v>
      </c>
      <c r="C31681" s="13">
        <v>5377823</v>
      </c>
    </row>
    <row r="31682" spans="1:3" ht="15.75" hidden="1" customHeight="1">
      <c r="A31682" s="13" t="s">
        <v>443</v>
      </c>
      <c r="B31682" s="13">
        <v>1916</v>
      </c>
      <c r="C31682" s="13">
        <v>5372091</v>
      </c>
    </row>
    <row r="31683" spans="1:3" ht="15.75" hidden="1" customHeight="1">
      <c r="A31683" s="13" t="s">
        <v>443</v>
      </c>
      <c r="B31683" s="13">
        <v>1917</v>
      </c>
      <c r="C31683" s="13">
        <v>5366362</v>
      </c>
    </row>
    <row r="31684" spans="1:3" ht="15.75" hidden="1" customHeight="1">
      <c r="A31684" s="13" t="s">
        <v>443</v>
      </c>
      <c r="B31684" s="13">
        <v>1918</v>
      </c>
      <c r="C31684" s="13">
        <v>5364500</v>
      </c>
    </row>
    <row r="31685" spans="1:3" ht="15.75" hidden="1" customHeight="1">
      <c r="A31685" s="13" t="s">
        <v>443</v>
      </c>
      <c r="B31685" s="13">
        <v>1919</v>
      </c>
      <c r="C31685" s="13">
        <v>5362639</v>
      </c>
    </row>
    <row r="31686" spans="1:3" ht="15.75" hidden="1" customHeight="1">
      <c r="A31686" s="13" t="s">
        <v>443</v>
      </c>
      <c r="B31686" s="13">
        <v>1920</v>
      </c>
      <c r="C31686" s="13">
        <v>5360778</v>
      </c>
    </row>
    <row r="31687" spans="1:3" ht="15.75" hidden="1" customHeight="1">
      <c r="A31687" s="13" t="s">
        <v>443</v>
      </c>
      <c r="B31687" s="13">
        <v>1921</v>
      </c>
      <c r="C31687" s="13">
        <v>5358918</v>
      </c>
    </row>
    <row r="31688" spans="1:3" ht="15.75" hidden="1" customHeight="1">
      <c r="A31688" s="13" t="s">
        <v>443</v>
      </c>
      <c r="B31688" s="13">
        <v>1922</v>
      </c>
      <c r="C31688" s="13">
        <v>5357059</v>
      </c>
    </row>
    <row r="31689" spans="1:3" ht="15.75" hidden="1" customHeight="1">
      <c r="A31689" s="13" t="s">
        <v>443</v>
      </c>
      <c r="B31689" s="13">
        <v>1923</v>
      </c>
      <c r="C31689" s="13">
        <v>5355200</v>
      </c>
    </row>
    <row r="31690" spans="1:3" ht="15.75" hidden="1" customHeight="1">
      <c r="A31690" s="13" t="s">
        <v>443</v>
      </c>
      <c r="B31690" s="13">
        <v>1924</v>
      </c>
      <c r="C31690" s="13">
        <v>5353342</v>
      </c>
    </row>
    <row r="31691" spans="1:3" ht="15.75" hidden="1" customHeight="1">
      <c r="A31691" s="13" t="s">
        <v>443</v>
      </c>
      <c r="B31691" s="13">
        <v>1925</v>
      </c>
      <c r="C31691" s="13">
        <v>5351485</v>
      </c>
    </row>
    <row r="31692" spans="1:3" ht="15.75" hidden="1" customHeight="1">
      <c r="A31692" s="13" t="s">
        <v>443</v>
      </c>
      <c r="B31692" s="13">
        <v>1926</v>
      </c>
      <c r="C31692" s="13">
        <v>5349628</v>
      </c>
    </row>
    <row r="31693" spans="1:3" ht="15.75" hidden="1" customHeight="1">
      <c r="A31693" s="13" t="s">
        <v>443</v>
      </c>
      <c r="B31693" s="13">
        <v>1927</v>
      </c>
      <c r="C31693" s="13">
        <v>5347772</v>
      </c>
    </row>
    <row r="31694" spans="1:3" ht="15.75" hidden="1" customHeight="1">
      <c r="A31694" s="13" t="s">
        <v>443</v>
      </c>
      <c r="B31694" s="13">
        <v>1928</v>
      </c>
      <c r="C31694" s="13">
        <v>5345917</v>
      </c>
    </row>
    <row r="31695" spans="1:3" ht="15.75" hidden="1" customHeight="1">
      <c r="A31695" s="13" t="s">
        <v>443</v>
      </c>
      <c r="B31695" s="13">
        <v>1929</v>
      </c>
      <c r="C31695" s="13">
        <v>5344433</v>
      </c>
    </row>
    <row r="31696" spans="1:3" ht="15.75" hidden="1" customHeight="1">
      <c r="A31696" s="13" t="s">
        <v>443</v>
      </c>
      <c r="B31696" s="13">
        <v>1930</v>
      </c>
      <c r="C31696" s="13">
        <v>5343320</v>
      </c>
    </row>
    <row r="31697" spans="1:3" ht="15.75" hidden="1" customHeight="1">
      <c r="A31697" s="13" t="s">
        <v>443</v>
      </c>
      <c r="B31697" s="13">
        <v>1931</v>
      </c>
      <c r="C31697" s="13">
        <v>5342578</v>
      </c>
    </row>
    <row r="31698" spans="1:3" ht="15.75" hidden="1" customHeight="1">
      <c r="A31698" s="13" t="s">
        <v>443</v>
      </c>
      <c r="B31698" s="13">
        <v>1932</v>
      </c>
      <c r="C31698" s="13">
        <v>5342207</v>
      </c>
    </row>
    <row r="31699" spans="1:3" ht="15.75" hidden="1" customHeight="1">
      <c r="A31699" s="13" t="s">
        <v>443</v>
      </c>
      <c r="B31699" s="13">
        <v>1933</v>
      </c>
      <c r="C31699" s="13">
        <v>5342207</v>
      </c>
    </row>
    <row r="31700" spans="1:3" ht="15.75" hidden="1" customHeight="1">
      <c r="A31700" s="13" t="s">
        <v>443</v>
      </c>
      <c r="B31700" s="13">
        <v>1934</v>
      </c>
      <c r="C31700" s="13">
        <v>5342207</v>
      </c>
    </row>
    <row r="31701" spans="1:3" ht="15.75" hidden="1" customHeight="1">
      <c r="A31701" s="13" t="s">
        <v>443</v>
      </c>
      <c r="B31701" s="13">
        <v>1935</v>
      </c>
      <c r="C31701" s="13">
        <v>5342207</v>
      </c>
    </row>
    <row r="31702" spans="1:3" ht="15.75" hidden="1" customHeight="1">
      <c r="A31702" s="13" t="s">
        <v>443</v>
      </c>
      <c r="B31702" s="13">
        <v>1936</v>
      </c>
      <c r="C31702" s="13">
        <v>5342207</v>
      </c>
    </row>
    <row r="31703" spans="1:3" ht="15.75" hidden="1" customHeight="1">
      <c r="A31703" s="13" t="s">
        <v>443</v>
      </c>
      <c r="B31703" s="13">
        <v>1937</v>
      </c>
      <c r="C31703" s="13">
        <v>5342207</v>
      </c>
    </row>
    <row r="31704" spans="1:3" ht="15.75" hidden="1" customHeight="1">
      <c r="A31704" s="13" t="s">
        <v>443</v>
      </c>
      <c r="B31704" s="13">
        <v>1938</v>
      </c>
      <c r="C31704" s="13">
        <v>5342207</v>
      </c>
    </row>
    <row r="31705" spans="1:3" ht="15.75" hidden="1" customHeight="1">
      <c r="A31705" s="13" t="s">
        <v>443</v>
      </c>
      <c r="B31705" s="13">
        <v>1939</v>
      </c>
      <c r="C31705" s="13">
        <v>5393997</v>
      </c>
    </row>
    <row r="31706" spans="1:3" ht="15.75" hidden="1" customHeight="1">
      <c r="A31706" s="13" t="s">
        <v>443</v>
      </c>
      <c r="B31706" s="13">
        <v>1940</v>
      </c>
      <c r="C31706" s="13">
        <v>5500086</v>
      </c>
    </row>
    <row r="31707" spans="1:3" ht="15.75" hidden="1" customHeight="1">
      <c r="A31707" s="13" t="s">
        <v>443</v>
      </c>
      <c r="B31707" s="13">
        <v>1941</v>
      </c>
      <c r="C31707" s="13">
        <v>5663106</v>
      </c>
    </row>
    <row r="31708" spans="1:3" ht="15.75" hidden="1" customHeight="1">
      <c r="A31708" s="13" t="s">
        <v>443</v>
      </c>
      <c r="B31708" s="13">
        <v>1942</v>
      </c>
      <c r="C31708" s="13">
        <v>5885818</v>
      </c>
    </row>
    <row r="31709" spans="1:3" ht="15.75" hidden="1" customHeight="1">
      <c r="A31709" s="13" t="s">
        <v>443</v>
      </c>
      <c r="B31709" s="13">
        <v>1943</v>
      </c>
      <c r="C31709" s="13">
        <v>6171114</v>
      </c>
    </row>
    <row r="31710" spans="1:3" ht="15.75" hidden="1" customHeight="1">
      <c r="A31710" s="13" t="s">
        <v>443</v>
      </c>
      <c r="B31710" s="13">
        <v>1944</v>
      </c>
      <c r="C31710" s="13">
        <v>6470239</v>
      </c>
    </row>
    <row r="31711" spans="1:3" ht="15.75" hidden="1" customHeight="1">
      <c r="A31711" s="13" t="s">
        <v>443</v>
      </c>
      <c r="B31711" s="13">
        <v>1945</v>
      </c>
      <c r="C31711" s="13">
        <v>6783863</v>
      </c>
    </row>
    <row r="31712" spans="1:3" ht="15.75" hidden="1" customHeight="1">
      <c r="A31712" s="13" t="s">
        <v>443</v>
      </c>
      <c r="B31712" s="13">
        <v>1946</v>
      </c>
      <c r="C31712" s="13">
        <v>7112689</v>
      </c>
    </row>
    <row r="31713" spans="1:4" ht="15.75" hidden="1" customHeight="1">
      <c r="A31713" s="13" t="s">
        <v>443</v>
      </c>
      <c r="B31713" s="13">
        <v>1947</v>
      </c>
      <c r="C31713" s="13">
        <v>7457454</v>
      </c>
    </row>
    <row r="31714" spans="1:4" ht="15.75" hidden="1" customHeight="1">
      <c r="A31714" s="13" t="s">
        <v>443</v>
      </c>
      <c r="B31714" s="13">
        <v>1948</v>
      </c>
      <c r="C31714" s="13">
        <v>7818930</v>
      </c>
    </row>
    <row r="31715" spans="1:4" ht="15.75" hidden="1" customHeight="1">
      <c r="A31715" s="13" t="s">
        <v>443</v>
      </c>
      <c r="B31715" s="13">
        <v>1949</v>
      </c>
      <c r="C31715" s="13">
        <v>8133751</v>
      </c>
    </row>
    <row r="31716" spans="1:4" ht="15.75" hidden="1" customHeight="1">
      <c r="A31716" s="13" t="s">
        <v>443</v>
      </c>
      <c r="B31716" s="13">
        <v>1950</v>
      </c>
      <c r="C31716" s="13">
        <v>8398952</v>
      </c>
      <c r="D31716" s="13">
        <v>2.5999999999999999E-2</v>
      </c>
    </row>
    <row r="31717" spans="1:4" ht="15.75" hidden="1" customHeight="1">
      <c r="A31717" s="13" t="s">
        <v>443</v>
      </c>
      <c r="B31717" s="13">
        <v>1951</v>
      </c>
      <c r="C31717" s="13">
        <v>8579837</v>
      </c>
      <c r="D31717" s="13">
        <v>2.9000000000000001E-2</v>
      </c>
    </row>
    <row r="31718" spans="1:4" ht="15.75" hidden="1" customHeight="1">
      <c r="A31718" s="13" t="s">
        <v>443</v>
      </c>
      <c r="B31718" s="13">
        <v>1952</v>
      </c>
      <c r="C31718" s="13">
        <v>8759893</v>
      </c>
      <c r="D31718" s="13">
        <v>2.9000000000000001E-2</v>
      </c>
    </row>
    <row r="31719" spans="1:4" ht="15.75" hidden="1" customHeight="1">
      <c r="A31719" s="13" t="s">
        <v>443</v>
      </c>
      <c r="B31719" s="13">
        <v>1953</v>
      </c>
      <c r="C31719" s="13">
        <v>8936491</v>
      </c>
      <c r="D31719" s="13">
        <v>3.6999999999999998E-2</v>
      </c>
    </row>
    <row r="31720" spans="1:4" ht="15.75" hidden="1" customHeight="1">
      <c r="A31720" s="13" t="s">
        <v>443</v>
      </c>
      <c r="B31720" s="13">
        <v>1954</v>
      </c>
      <c r="C31720" s="13">
        <v>9110779</v>
      </c>
      <c r="D31720" s="13">
        <v>0.04</v>
      </c>
    </row>
    <row r="31721" spans="1:4" ht="15.75" hidden="1" customHeight="1">
      <c r="A31721" s="13" t="s">
        <v>443</v>
      </c>
      <c r="B31721" s="13">
        <v>1955</v>
      </c>
      <c r="C31721" s="13">
        <v>9284902</v>
      </c>
      <c r="D31721" s="13">
        <v>4.3999999999999997E-2</v>
      </c>
    </row>
    <row r="31722" spans="1:4" ht="15.75" hidden="1" customHeight="1">
      <c r="A31722" s="13" t="s">
        <v>443</v>
      </c>
      <c r="B31722" s="13">
        <v>1956</v>
      </c>
      <c r="C31722" s="13">
        <v>9458905</v>
      </c>
      <c r="D31722" s="13">
        <v>4.8000000000000001E-2</v>
      </c>
    </row>
    <row r="31723" spans="1:4" ht="15.75" hidden="1" customHeight="1">
      <c r="A31723" s="13" t="s">
        <v>443</v>
      </c>
      <c r="B31723" s="13">
        <v>1957</v>
      </c>
      <c r="C31723" s="13">
        <v>9633244</v>
      </c>
      <c r="D31723" s="13">
        <v>5.5E-2</v>
      </c>
    </row>
    <row r="31724" spans="1:4" ht="15.75" hidden="1" customHeight="1">
      <c r="A31724" s="13" t="s">
        <v>443</v>
      </c>
      <c r="B31724" s="13">
        <v>1958</v>
      </c>
      <c r="C31724" s="13">
        <v>9805028</v>
      </c>
      <c r="D31724" s="13">
        <v>5.8999999999999997E-2</v>
      </c>
    </row>
    <row r="31725" spans="1:4" ht="15.75" hidden="1" customHeight="1">
      <c r="A31725" s="13" t="s">
        <v>443</v>
      </c>
      <c r="B31725" s="13">
        <v>1959</v>
      </c>
      <c r="C31725" s="13">
        <v>9980683</v>
      </c>
      <c r="D31725" s="13">
        <v>6.6000000000000003E-2</v>
      </c>
    </row>
    <row r="31726" spans="1:4" ht="15.75" hidden="1" customHeight="1">
      <c r="A31726" s="13" t="s">
        <v>443</v>
      </c>
      <c r="B31726" s="13">
        <v>1960</v>
      </c>
      <c r="C31726" s="13">
        <v>10167941</v>
      </c>
      <c r="D31726" s="13">
        <v>8.1000000000000003E-2</v>
      </c>
    </row>
    <row r="31727" spans="1:4" ht="15.75" hidden="1" customHeight="1">
      <c r="A31727" s="13" t="s">
        <v>443</v>
      </c>
      <c r="B31727" s="13">
        <v>1961</v>
      </c>
      <c r="C31727" s="13">
        <v>10365144</v>
      </c>
      <c r="D31727" s="13">
        <v>8.1000000000000003E-2</v>
      </c>
    </row>
    <row r="31728" spans="1:4" ht="15.75" hidden="1" customHeight="1">
      <c r="A31728" s="13" t="s">
        <v>443</v>
      </c>
      <c r="B31728" s="13">
        <v>1962</v>
      </c>
      <c r="C31728" s="13">
        <v>10570725</v>
      </c>
      <c r="D31728" s="13">
        <v>8.7999999999999995E-2</v>
      </c>
    </row>
    <row r="31729" spans="1:4" ht="15.75" hidden="1" customHeight="1">
      <c r="A31729" s="13" t="s">
        <v>443</v>
      </c>
      <c r="B31729" s="13">
        <v>1963</v>
      </c>
      <c r="C31729" s="13">
        <v>10782719</v>
      </c>
      <c r="D31729" s="13">
        <v>9.9000000000000005E-2</v>
      </c>
    </row>
    <row r="31730" spans="1:4" ht="15.75" hidden="1" customHeight="1">
      <c r="A31730" s="13" t="s">
        <v>443</v>
      </c>
      <c r="B31730" s="13">
        <v>1964</v>
      </c>
      <c r="C31730" s="13">
        <v>11002820</v>
      </c>
      <c r="D31730" s="13">
        <v>0.15</v>
      </c>
    </row>
    <row r="31731" spans="1:4" ht="15.75" hidden="1" customHeight="1">
      <c r="A31731" s="13" t="s">
        <v>443</v>
      </c>
      <c r="B31731" s="13">
        <v>1965</v>
      </c>
      <c r="C31731" s="13">
        <v>11232952</v>
      </c>
      <c r="D31731" s="13">
        <v>0.18</v>
      </c>
    </row>
    <row r="31732" spans="1:4" ht="15.75" hidden="1" customHeight="1">
      <c r="A31732" s="13" t="s">
        <v>443</v>
      </c>
      <c r="B31732" s="13">
        <v>1966</v>
      </c>
      <c r="C31732" s="13">
        <v>11470202</v>
      </c>
      <c r="D31732" s="13">
        <v>0.191</v>
      </c>
    </row>
    <row r="31733" spans="1:4" ht="15.75" hidden="1" customHeight="1">
      <c r="A31733" s="13" t="s">
        <v>443</v>
      </c>
      <c r="B31733" s="13">
        <v>1967</v>
      </c>
      <c r="C31733" s="13">
        <v>11715586</v>
      </c>
      <c r="D31733" s="13">
        <v>0.21299999999999999</v>
      </c>
    </row>
    <row r="31734" spans="1:4" ht="15.75" hidden="1" customHeight="1">
      <c r="A31734" s="13" t="s">
        <v>443</v>
      </c>
      <c r="B31734" s="13">
        <v>1968</v>
      </c>
      <c r="C31734" s="13">
        <v>11970408</v>
      </c>
      <c r="D31734" s="13">
        <v>0.253</v>
      </c>
    </row>
    <row r="31735" spans="1:4" ht="15.75" hidden="1" customHeight="1">
      <c r="A31735" s="13" t="s">
        <v>443</v>
      </c>
      <c r="B31735" s="13">
        <v>1969</v>
      </c>
      <c r="C31735" s="13">
        <v>12231875</v>
      </c>
      <c r="D31735" s="13">
        <v>0.39900000000000002</v>
      </c>
    </row>
    <row r="31736" spans="1:4" ht="15.75" hidden="1" customHeight="1">
      <c r="A31736" s="13" t="s">
        <v>443</v>
      </c>
      <c r="B31736" s="13">
        <v>1970</v>
      </c>
      <c r="C31736" s="13">
        <v>12501288</v>
      </c>
      <c r="D31736" s="13">
        <v>0.22700000000000001</v>
      </c>
    </row>
    <row r="31737" spans="1:4" ht="15.75" hidden="1" customHeight="1">
      <c r="A31737" s="13" t="s">
        <v>443</v>
      </c>
      <c r="B31737" s="13">
        <v>1971</v>
      </c>
      <c r="C31737" s="13">
        <v>12774872</v>
      </c>
      <c r="D31737" s="13">
        <v>0.19800000000000001</v>
      </c>
    </row>
    <row r="31738" spans="1:4" ht="15.75" hidden="1" customHeight="1">
      <c r="A31738" s="13" t="s">
        <v>443</v>
      </c>
      <c r="B31738" s="13">
        <v>1972</v>
      </c>
      <c r="C31738" s="13">
        <v>13052224</v>
      </c>
      <c r="D31738" s="13">
        <v>0.26700000000000002</v>
      </c>
    </row>
    <row r="31739" spans="1:4" ht="15.75" hidden="1" customHeight="1">
      <c r="A31739" s="13" t="s">
        <v>443</v>
      </c>
      <c r="B31739" s="13">
        <v>1973</v>
      </c>
      <c r="C31739" s="13">
        <v>13335966</v>
      </c>
      <c r="D31739" s="13">
        <v>0.42099999999999999</v>
      </c>
    </row>
    <row r="31740" spans="1:4" ht="15.75" hidden="1" customHeight="1">
      <c r="A31740" s="13" t="s">
        <v>443</v>
      </c>
      <c r="B31740" s="13">
        <v>1974</v>
      </c>
      <c r="C31740" s="13">
        <v>13626308</v>
      </c>
      <c r="D31740" s="13">
        <v>0.42499999999999999</v>
      </c>
    </row>
    <row r="31741" spans="1:4" ht="15.75" hidden="1" customHeight="1">
      <c r="A31741" s="13" t="s">
        <v>443</v>
      </c>
      <c r="B31741" s="13">
        <v>1975</v>
      </c>
      <c r="C31741" s="13">
        <v>13925542</v>
      </c>
      <c r="D31741" s="13">
        <v>0.35199999999999998</v>
      </c>
    </row>
    <row r="31742" spans="1:4" ht="15.75" hidden="1" customHeight="1">
      <c r="A31742" s="13" t="s">
        <v>443</v>
      </c>
      <c r="B31742" s="13">
        <v>1976</v>
      </c>
      <c r="C31742" s="13">
        <v>14230741</v>
      </c>
      <c r="D31742" s="13">
        <v>0.28199999999999997</v>
      </c>
    </row>
    <row r="31743" spans="1:4" ht="15.75" hidden="1" customHeight="1">
      <c r="A31743" s="13" t="s">
        <v>443</v>
      </c>
      <c r="B31743" s="13">
        <v>1977</v>
      </c>
      <c r="C31743" s="13">
        <v>14550429</v>
      </c>
      <c r="D31743" s="13">
        <v>0.33600000000000002</v>
      </c>
    </row>
    <row r="31744" spans="1:4" ht="15.75" hidden="1" customHeight="1">
      <c r="A31744" s="13" t="s">
        <v>443</v>
      </c>
      <c r="B31744" s="13">
        <v>1978</v>
      </c>
      <c r="C31744" s="13">
        <v>14888778</v>
      </c>
      <c r="D31744" s="13">
        <v>0.32900000000000001</v>
      </c>
    </row>
    <row r="31745" spans="1:4" ht="15.75" hidden="1" customHeight="1">
      <c r="A31745" s="13" t="s">
        <v>443</v>
      </c>
      <c r="B31745" s="13">
        <v>1979</v>
      </c>
      <c r="C31745" s="13">
        <v>15238564</v>
      </c>
      <c r="D31745" s="13">
        <v>0.51200000000000001</v>
      </c>
    </row>
    <row r="31746" spans="1:4" ht="15.75" hidden="1" customHeight="1">
      <c r="A31746" s="13" t="s">
        <v>443</v>
      </c>
      <c r="B31746" s="13">
        <v>1980</v>
      </c>
      <c r="C31746" s="13">
        <v>15600443</v>
      </c>
      <c r="D31746" s="13">
        <v>0.54100000000000004</v>
      </c>
    </row>
    <row r="31747" spans="1:4" ht="15.75" hidden="1" customHeight="1">
      <c r="A31747" s="13" t="s">
        <v>443</v>
      </c>
      <c r="B31747" s="13">
        <v>1981</v>
      </c>
      <c r="C31747" s="13">
        <v>15969796</v>
      </c>
      <c r="D31747" s="13">
        <v>0.45300000000000001</v>
      </c>
    </row>
    <row r="31748" spans="1:4" ht="15.75" hidden="1" customHeight="1">
      <c r="A31748" s="13" t="s">
        <v>443</v>
      </c>
      <c r="B31748" s="13">
        <v>1982</v>
      </c>
      <c r="C31748" s="13">
        <v>16347124</v>
      </c>
      <c r="D31748" s="13">
        <v>0.442</v>
      </c>
    </row>
    <row r="31749" spans="1:4" ht="15.75" hidden="1" customHeight="1">
      <c r="A31749" s="13" t="s">
        <v>443</v>
      </c>
      <c r="B31749" s="13">
        <v>1983</v>
      </c>
      <c r="C31749" s="13">
        <v>16740666</v>
      </c>
      <c r="D31749" s="13">
        <v>0.49199999999999999</v>
      </c>
    </row>
    <row r="31750" spans="1:4" ht="15.75" hidden="1" customHeight="1">
      <c r="A31750" s="13" t="s">
        <v>443</v>
      </c>
      <c r="B31750" s="13">
        <v>1984</v>
      </c>
      <c r="C31750" s="13">
        <v>17141612</v>
      </c>
      <c r="D31750" s="13">
        <v>0.70099999999999996</v>
      </c>
    </row>
    <row r="31751" spans="1:4" ht="15.75" hidden="1" customHeight="1">
      <c r="A31751" s="13" t="s">
        <v>443</v>
      </c>
      <c r="B31751" s="13">
        <v>1985</v>
      </c>
      <c r="C31751" s="13">
        <v>17540576</v>
      </c>
      <c r="D31751" s="13">
        <v>0.67600000000000005</v>
      </c>
    </row>
    <row r="31752" spans="1:4" ht="15.75" hidden="1" customHeight="1">
      <c r="A31752" s="13" t="s">
        <v>443</v>
      </c>
      <c r="B31752" s="13">
        <v>1986</v>
      </c>
      <c r="C31752" s="13">
        <v>17936924</v>
      </c>
      <c r="D31752" s="13">
        <v>0.69699999999999995</v>
      </c>
    </row>
    <row r="31753" spans="1:4" ht="15.75" hidden="1" customHeight="1">
      <c r="A31753" s="13" t="s">
        <v>443</v>
      </c>
      <c r="B31753" s="13">
        <v>1987</v>
      </c>
      <c r="C31753" s="13">
        <v>18326202</v>
      </c>
      <c r="D31753" s="13">
        <v>0.86099999999999999</v>
      </c>
    </row>
    <row r="31754" spans="1:4" ht="15.75" hidden="1" customHeight="1">
      <c r="A31754" s="13" t="s">
        <v>443</v>
      </c>
      <c r="B31754" s="13">
        <v>1988</v>
      </c>
      <c r="C31754" s="13">
        <v>18720746</v>
      </c>
      <c r="D31754" s="13">
        <v>0.97599999999999998</v>
      </c>
    </row>
    <row r="31755" spans="1:4" ht="15.75" hidden="1" customHeight="1">
      <c r="A31755" s="13" t="s">
        <v>443</v>
      </c>
      <c r="B31755" s="13">
        <v>1989</v>
      </c>
      <c r="C31755" s="13">
        <v>19145078</v>
      </c>
      <c r="D31755" s="13">
        <v>0.89400000000000002</v>
      </c>
    </row>
    <row r="31756" spans="1:4" ht="15.75" hidden="1" customHeight="1">
      <c r="A31756" s="13" t="s">
        <v>443</v>
      </c>
      <c r="B31756" s="13">
        <v>1990</v>
      </c>
      <c r="C31756" s="13">
        <v>19616528</v>
      </c>
      <c r="D31756" s="13">
        <v>0.72099999999999997</v>
      </c>
    </row>
    <row r="31757" spans="1:4" ht="15.75" hidden="1" customHeight="1">
      <c r="A31757" s="13" t="s">
        <v>443</v>
      </c>
      <c r="B31757" s="13">
        <v>1991</v>
      </c>
      <c r="C31757" s="13">
        <v>20130774</v>
      </c>
      <c r="D31757" s="13">
        <v>1.026</v>
      </c>
    </row>
    <row r="31758" spans="1:4" ht="15.75" hidden="1" customHeight="1">
      <c r="A31758" s="13" t="s">
        <v>443</v>
      </c>
      <c r="B31758" s="13">
        <v>1992</v>
      </c>
      <c r="C31758" s="13">
        <v>20702138</v>
      </c>
      <c r="D31758" s="13">
        <v>1.2330000000000001</v>
      </c>
    </row>
    <row r="31759" spans="1:4" ht="15.75" hidden="1" customHeight="1">
      <c r="A31759" s="13" t="s">
        <v>443</v>
      </c>
      <c r="B31759" s="13">
        <v>1993</v>
      </c>
      <c r="C31759" s="13">
        <v>21267356</v>
      </c>
      <c r="D31759" s="13">
        <v>1.397</v>
      </c>
    </row>
    <row r="31760" spans="1:4" ht="15.75" hidden="1" customHeight="1">
      <c r="A31760" s="13" t="s">
        <v>443</v>
      </c>
      <c r="B31760" s="13">
        <v>1994</v>
      </c>
      <c r="C31760" s="13">
        <v>21794756</v>
      </c>
      <c r="D31760" s="13">
        <v>1.619</v>
      </c>
    </row>
    <row r="31761" spans="1:4" ht="15.75" hidden="1" customHeight="1">
      <c r="A31761" s="13" t="s">
        <v>443</v>
      </c>
      <c r="B31761" s="13">
        <v>1995</v>
      </c>
      <c r="C31761" s="13">
        <v>22305572</v>
      </c>
      <c r="D31761" s="13">
        <v>2.3090000000000002</v>
      </c>
    </row>
    <row r="31762" spans="1:4" ht="15.75" hidden="1" customHeight="1">
      <c r="A31762" s="13" t="s">
        <v>443</v>
      </c>
      <c r="B31762" s="13">
        <v>1996</v>
      </c>
      <c r="C31762" s="13">
        <v>22783972</v>
      </c>
      <c r="D31762" s="13">
        <v>2.3530000000000002</v>
      </c>
    </row>
    <row r="31763" spans="1:4" ht="15.75" hidden="1" customHeight="1">
      <c r="A31763" s="13" t="s">
        <v>443</v>
      </c>
      <c r="B31763" s="13">
        <v>1997</v>
      </c>
      <c r="C31763" s="13">
        <v>23249422</v>
      </c>
      <c r="D31763" s="13">
        <v>2.641</v>
      </c>
    </row>
    <row r="31764" spans="1:4" ht="15.75" hidden="1" customHeight="1">
      <c r="A31764" s="13" t="s">
        <v>443</v>
      </c>
      <c r="B31764" s="13">
        <v>1998</v>
      </c>
      <c r="C31764" s="13">
        <v>23703330</v>
      </c>
      <c r="D31764" s="13">
        <v>2.2229999999999999</v>
      </c>
    </row>
    <row r="31765" spans="1:4" ht="15.75" hidden="1" customHeight="1">
      <c r="A31765" s="13" t="s">
        <v>443</v>
      </c>
      <c r="B31765" s="13">
        <v>1999</v>
      </c>
      <c r="C31765" s="13">
        <v>24143162</v>
      </c>
      <c r="D31765" s="13">
        <v>3.1909999999999998</v>
      </c>
    </row>
    <row r="31766" spans="1:4" ht="15.75" hidden="1" customHeight="1">
      <c r="A31766" s="13" t="s">
        <v>443</v>
      </c>
      <c r="B31766" s="13">
        <v>2000</v>
      </c>
      <c r="C31766" s="13">
        <v>24559504</v>
      </c>
      <c r="D31766" s="13">
        <v>3.0369999999999999</v>
      </c>
    </row>
    <row r="31767" spans="1:4" ht="15.75" hidden="1" customHeight="1">
      <c r="A31767" s="13" t="s">
        <v>443</v>
      </c>
      <c r="B31767" s="13">
        <v>2001</v>
      </c>
      <c r="C31767" s="13">
        <v>24956070</v>
      </c>
      <c r="D31767" s="13">
        <v>3.2360000000000002</v>
      </c>
    </row>
    <row r="31768" spans="1:4" ht="15.75" hidden="1" customHeight="1">
      <c r="A31768" s="13" t="s">
        <v>443</v>
      </c>
      <c r="B31768" s="13">
        <v>2002</v>
      </c>
      <c r="C31768" s="13">
        <v>25332178</v>
      </c>
      <c r="D31768" s="13">
        <v>2.5960000000000001</v>
      </c>
    </row>
    <row r="31769" spans="1:4" ht="15.75" hidden="1" customHeight="1">
      <c r="A31769" s="13" t="s">
        <v>443</v>
      </c>
      <c r="B31769" s="13">
        <v>2003</v>
      </c>
      <c r="C31769" s="13">
        <v>25682912</v>
      </c>
      <c r="D31769" s="13">
        <v>2.81</v>
      </c>
    </row>
    <row r="31770" spans="1:4" ht="15.75" hidden="1" customHeight="1">
      <c r="A31770" s="13" t="s">
        <v>443</v>
      </c>
      <c r="B31770" s="13">
        <v>2004</v>
      </c>
      <c r="C31770" s="13">
        <v>26003970</v>
      </c>
      <c r="D31770" s="13">
        <v>2.5819999999999999</v>
      </c>
    </row>
    <row r="31771" spans="1:4" ht="15.75" hidden="1" customHeight="1">
      <c r="A31771" s="13" t="s">
        <v>443</v>
      </c>
      <c r="B31771" s="13">
        <v>2005</v>
      </c>
      <c r="C31771" s="13">
        <v>26285112</v>
      </c>
      <c r="D31771" s="13">
        <v>2.9870000000000001</v>
      </c>
    </row>
    <row r="31772" spans="1:4" ht="15.75" hidden="1" customHeight="1">
      <c r="A31772" s="13" t="s">
        <v>443</v>
      </c>
      <c r="B31772" s="13">
        <v>2006</v>
      </c>
      <c r="C31772" s="13">
        <v>26518974</v>
      </c>
      <c r="D31772" s="13">
        <v>2.456</v>
      </c>
    </row>
    <row r="31773" spans="1:4" ht="15.75" hidden="1" customHeight="1">
      <c r="A31773" s="13" t="s">
        <v>443</v>
      </c>
      <c r="B31773" s="13">
        <v>2007</v>
      </c>
      <c r="C31773" s="13">
        <v>26713652</v>
      </c>
      <c r="D31773" s="13">
        <v>2.57</v>
      </c>
    </row>
    <row r="31774" spans="1:4" ht="15.75" hidden="1" customHeight="1">
      <c r="A31774" s="13" t="s">
        <v>443</v>
      </c>
      <c r="B31774" s="13">
        <v>2008</v>
      </c>
      <c r="C31774" s="13">
        <v>26881542</v>
      </c>
      <c r="D31774" s="13">
        <v>3.3519999999999999</v>
      </c>
    </row>
    <row r="31775" spans="1:4" ht="15.75" hidden="1" customHeight="1">
      <c r="A31775" s="13" t="s">
        <v>443</v>
      </c>
      <c r="B31775" s="13">
        <v>2009</v>
      </c>
      <c r="C31775" s="13">
        <v>27026952</v>
      </c>
      <c r="D31775" s="13">
        <v>4.1289999999999996</v>
      </c>
    </row>
    <row r="31776" spans="1:4" ht="15.75" hidden="1" customHeight="1">
      <c r="A31776" s="13" t="s">
        <v>443</v>
      </c>
      <c r="B31776" s="13">
        <v>2010</v>
      </c>
      <c r="C31776" s="13">
        <v>27161572</v>
      </c>
      <c r="D31776" s="13">
        <v>4.8239999999999998</v>
      </c>
    </row>
    <row r="31777" spans="1:4" ht="15.75" hidden="1" customHeight="1">
      <c r="A31777" s="13" t="s">
        <v>443</v>
      </c>
      <c r="B31777" s="13">
        <v>2011</v>
      </c>
      <c r="C31777" s="13">
        <v>27266398</v>
      </c>
      <c r="D31777" s="13">
        <v>5.22</v>
      </c>
    </row>
    <row r="31778" spans="1:4" ht="15.75" hidden="1" customHeight="1">
      <c r="A31778" s="13" t="s">
        <v>443</v>
      </c>
      <c r="B31778" s="13">
        <v>2012</v>
      </c>
      <c r="C31778" s="13">
        <v>27330696</v>
      </c>
      <c r="D31778" s="13">
        <v>5.47</v>
      </c>
    </row>
    <row r="31779" spans="1:4" ht="15.75" hidden="1" customHeight="1">
      <c r="A31779" s="13" t="s">
        <v>443</v>
      </c>
      <c r="B31779" s="13">
        <v>2013</v>
      </c>
      <c r="C31779" s="13">
        <v>27381558</v>
      </c>
      <c r="D31779" s="13">
        <v>6.218</v>
      </c>
    </row>
    <row r="31780" spans="1:4" ht="15.75" hidden="1" customHeight="1">
      <c r="A31780" s="13" t="s">
        <v>443</v>
      </c>
      <c r="B31780" s="13">
        <v>2014</v>
      </c>
      <c r="C31780" s="13">
        <v>27462110</v>
      </c>
      <c r="D31780" s="13">
        <v>7.5910000000000002</v>
      </c>
    </row>
    <row r="31781" spans="1:4" ht="15.75" hidden="1" customHeight="1">
      <c r="A31781" s="13" t="s">
        <v>443</v>
      </c>
      <c r="B31781" s="13">
        <v>2015</v>
      </c>
      <c r="C31781" s="13">
        <v>27610328</v>
      </c>
      <c r="D31781" s="13">
        <v>6.9050000000000002</v>
      </c>
    </row>
    <row r="31782" spans="1:4" ht="15.75" hidden="1" customHeight="1">
      <c r="A31782" s="13" t="s">
        <v>443</v>
      </c>
      <c r="B31782" s="13">
        <v>2016</v>
      </c>
      <c r="C31782" s="13">
        <v>27861186</v>
      </c>
      <c r="D31782" s="13">
        <v>9.7609999999999992</v>
      </c>
    </row>
    <row r="31783" spans="1:4" ht="15.75" hidden="1" customHeight="1">
      <c r="A31783" s="13" t="s">
        <v>443</v>
      </c>
      <c r="B31783" s="13">
        <v>2017</v>
      </c>
      <c r="C31783" s="13">
        <v>28183424</v>
      </c>
      <c r="D31783" s="13">
        <v>11.648</v>
      </c>
    </row>
    <row r="31784" spans="1:4" ht="15.75" hidden="1" customHeight="1">
      <c r="A31784" s="13" t="s">
        <v>443</v>
      </c>
      <c r="B31784" s="13">
        <v>2018</v>
      </c>
      <c r="C31784" s="13">
        <v>28506718</v>
      </c>
      <c r="D31784" s="13">
        <v>14.833</v>
      </c>
    </row>
    <row r="31785" spans="1:4" ht="15.75" hidden="1" customHeight="1">
      <c r="A31785" s="13" t="s">
        <v>443</v>
      </c>
      <c r="B31785" s="13">
        <v>2019</v>
      </c>
      <c r="C31785" s="13">
        <v>28832500</v>
      </c>
      <c r="D31785" s="13">
        <v>13.428000000000001</v>
      </c>
    </row>
    <row r="31786" spans="1:4" ht="15.75" hidden="1" customHeight="1">
      <c r="A31786" s="13" t="s">
        <v>443</v>
      </c>
      <c r="B31786" s="13">
        <v>2020</v>
      </c>
      <c r="C31786" s="13">
        <v>29348626</v>
      </c>
      <c r="D31786" s="13">
        <v>13.944000000000001</v>
      </c>
    </row>
    <row r="31787" spans="1:4" ht="15.75" hidden="1" customHeight="1">
      <c r="A31787" s="13" t="s">
        <v>443</v>
      </c>
      <c r="B31787" s="13">
        <v>2021</v>
      </c>
      <c r="C31787" s="13">
        <v>30034988</v>
      </c>
      <c r="D31787" s="13">
        <v>14.173</v>
      </c>
    </row>
    <row r="31788" spans="1:4" ht="15.75" hidden="1" customHeight="1">
      <c r="A31788" s="13" t="s">
        <v>285</v>
      </c>
      <c r="B31788" s="13">
        <v>1846</v>
      </c>
      <c r="C31788" s="13">
        <v>3011544</v>
      </c>
      <c r="D31788" s="13">
        <v>2.8690000000000002</v>
      </c>
    </row>
    <row r="31789" spans="1:4" ht="15.75" hidden="1" customHeight="1">
      <c r="A31789" s="13" t="s">
        <v>285</v>
      </c>
      <c r="B31789" s="13">
        <v>1847</v>
      </c>
      <c r="C31789" s="13">
        <v>3032967</v>
      </c>
      <c r="D31789" s="13">
        <v>3.8690000000000002</v>
      </c>
    </row>
    <row r="31790" spans="1:4" ht="15.75" hidden="1" customHeight="1">
      <c r="A31790" s="13" t="s">
        <v>285</v>
      </c>
      <c r="B31790" s="13">
        <v>1848</v>
      </c>
      <c r="C31790" s="13">
        <v>3054543</v>
      </c>
      <c r="D31790" s="13">
        <v>3.649</v>
      </c>
    </row>
    <row r="31791" spans="1:4" ht="15.75" hidden="1" customHeight="1">
      <c r="A31791" s="13" t="s">
        <v>285</v>
      </c>
      <c r="B31791" s="13">
        <v>1849</v>
      </c>
      <c r="C31791" s="13">
        <v>3076130</v>
      </c>
      <c r="D31791" s="13">
        <v>3.331</v>
      </c>
    </row>
    <row r="31792" spans="1:4" ht="15.75" hidden="1" customHeight="1">
      <c r="A31792" s="13" t="s">
        <v>285</v>
      </c>
      <c r="B31792" s="13">
        <v>1850</v>
      </c>
      <c r="C31792" s="13">
        <v>3097727</v>
      </c>
      <c r="D31792" s="13">
        <v>3.1360000000000001</v>
      </c>
    </row>
    <row r="31793" spans="1:4" ht="15.75" hidden="1" customHeight="1">
      <c r="A31793" s="13" t="s">
        <v>285</v>
      </c>
      <c r="B31793" s="13">
        <v>1851</v>
      </c>
      <c r="C31793" s="13">
        <v>3119242</v>
      </c>
      <c r="D31793" s="13">
        <v>3.1179999999999999</v>
      </c>
    </row>
    <row r="31794" spans="1:4" ht="15.75" hidden="1" customHeight="1">
      <c r="A31794" s="13" t="s">
        <v>285</v>
      </c>
      <c r="B31794" s="13">
        <v>1852</v>
      </c>
      <c r="C31794" s="13">
        <v>3140764</v>
      </c>
      <c r="D31794" s="13">
        <v>3.7629999999999999</v>
      </c>
    </row>
    <row r="31795" spans="1:4" ht="15.75" hidden="1" customHeight="1">
      <c r="A31795" s="13" t="s">
        <v>285</v>
      </c>
      <c r="B31795" s="13">
        <v>1853</v>
      </c>
      <c r="C31795" s="13">
        <v>3162293</v>
      </c>
      <c r="D31795" s="13">
        <v>4.17</v>
      </c>
    </row>
    <row r="31796" spans="1:4" ht="15.75" hidden="1" customHeight="1">
      <c r="A31796" s="13" t="s">
        <v>285</v>
      </c>
      <c r="B31796" s="13">
        <v>1854</v>
      </c>
      <c r="C31796" s="13">
        <v>3183969</v>
      </c>
      <c r="D31796" s="13">
        <v>5.9470000000000001</v>
      </c>
    </row>
    <row r="31797" spans="1:4" ht="15.75" hidden="1" customHeight="1">
      <c r="A31797" s="13" t="s">
        <v>285</v>
      </c>
      <c r="B31797" s="13">
        <v>1855</v>
      </c>
      <c r="C31797" s="13">
        <v>3205794</v>
      </c>
      <c r="D31797" s="13">
        <v>4.6500000000000004</v>
      </c>
    </row>
    <row r="31798" spans="1:4" ht="15.75" hidden="1" customHeight="1">
      <c r="A31798" s="13" t="s">
        <v>285</v>
      </c>
      <c r="B31798" s="13">
        <v>1856</v>
      </c>
      <c r="C31798" s="13">
        <v>3227769</v>
      </c>
      <c r="D31798" s="13">
        <v>4.7229999999999999</v>
      </c>
    </row>
    <row r="31799" spans="1:4" ht="15.75" hidden="1" customHeight="1">
      <c r="A31799" s="13" t="s">
        <v>285</v>
      </c>
      <c r="B31799" s="13">
        <v>1857</v>
      </c>
      <c r="C31799" s="13">
        <v>3249894</v>
      </c>
      <c r="D31799" s="13">
        <v>4.2169999999999996</v>
      </c>
    </row>
    <row r="31800" spans="1:4" ht="15.75" hidden="1" customHeight="1">
      <c r="A31800" s="13" t="s">
        <v>285</v>
      </c>
      <c r="B31800" s="13">
        <v>1858</v>
      </c>
      <c r="C31800" s="13">
        <v>3272170</v>
      </c>
      <c r="D31800" s="13">
        <v>3.7080000000000002</v>
      </c>
    </row>
    <row r="31801" spans="1:4" ht="15.75" hidden="1" customHeight="1">
      <c r="A31801" s="13" t="s">
        <v>285</v>
      </c>
      <c r="B31801" s="13">
        <v>1859</v>
      </c>
      <c r="C31801" s="13">
        <v>3295652</v>
      </c>
      <c r="D31801" s="13">
        <v>3.5249999999999999</v>
      </c>
    </row>
    <row r="31802" spans="1:4" ht="15.75" hidden="1" customHeight="1">
      <c r="A31802" s="13" t="s">
        <v>285</v>
      </c>
      <c r="B31802" s="13">
        <v>1860</v>
      </c>
      <c r="C31802" s="13">
        <v>3320356</v>
      </c>
      <c r="D31802" s="13">
        <v>4.7960000000000003</v>
      </c>
    </row>
    <row r="31803" spans="1:4" ht="15.75" hidden="1" customHeight="1">
      <c r="A31803" s="13" t="s">
        <v>285</v>
      </c>
      <c r="B31803" s="13">
        <v>1861</v>
      </c>
      <c r="C31803" s="13">
        <v>3346299</v>
      </c>
      <c r="D31803" s="13">
        <v>4.4039999999999999</v>
      </c>
    </row>
    <row r="31804" spans="1:4" ht="15.75" hidden="1" customHeight="1">
      <c r="A31804" s="13" t="s">
        <v>285</v>
      </c>
      <c r="B31804" s="13">
        <v>1862</v>
      </c>
      <c r="C31804" s="13">
        <v>3373499</v>
      </c>
      <c r="D31804" s="13">
        <v>5.6719999999999997</v>
      </c>
    </row>
    <row r="31805" spans="1:4" ht="15.75" hidden="1" customHeight="1">
      <c r="A31805" s="13" t="s">
        <v>285</v>
      </c>
      <c r="B31805" s="13">
        <v>1863</v>
      </c>
      <c r="C31805" s="13">
        <v>3401973</v>
      </c>
      <c r="D31805" s="13">
        <v>4.085</v>
      </c>
    </row>
    <row r="31806" spans="1:4" ht="15.75" hidden="1" customHeight="1">
      <c r="A31806" s="13" t="s">
        <v>285</v>
      </c>
      <c r="B31806" s="13">
        <v>1864</v>
      </c>
      <c r="C31806" s="13">
        <v>3430688</v>
      </c>
      <c r="D31806" s="13">
        <v>3.4039999999999999</v>
      </c>
    </row>
    <row r="31807" spans="1:4" ht="15.75" hidden="1" customHeight="1">
      <c r="A31807" s="13" t="s">
        <v>285</v>
      </c>
      <c r="B31807" s="13">
        <v>1865</v>
      </c>
      <c r="C31807" s="13">
        <v>3459645</v>
      </c>
      <c r="D31807" s="13">
        <v>3.847</v>
      </c>
    </row>
    <row r="31808" spans="1:4" ht="15.75" hidden="1" customHeight="1">
      <c r="A31808" s="13" t="s">
        <v>285</v>
      </c>
      <c r="B31808" s="13">
        <v>1866</v>
      </c>
      <c r="C31808" s="13">
        <v>3488847</v>
      </c>
      <c r="D31808" s="13">
        <v>4.2169999999999996</v>
      </c>
    </row>
    <row r="31809" spans="1:4" ht="15.75" hidden="1" customHeight="1">
      <c r="A31809" s="13" t="s">
        <v>285</v>
      </c>
      <c r="B31809" s="13">
        <v>1867</v>
      </c>
      <c r="C31809" s="13">
        <v>3518295</v>
      </c>
      <c r="D31809" s="13">
        <v>4.0410000000000004</v>
      </c>
    </row>
    <row r="31810" spans="1:4" ht="15.75" hidden="1" customHeight="1">
      <c r="A31810" s="13" t="s">
        <v>285</v>
      </c>
      <c r="B31810" s="13">
        <v>1868</v>
      </c>
      <c r="C31810" s="13">
        <v>3547992</v>
      </c>
      <c r="D31810" s="13">
        <v>4.2389999999999999</v>
      </c>
    </row>
    <row r="31811" spans="1:4" ht="15.75" hidden="1" customHeight="1">
      <c r="A31811" s="13" t="s">
        <v>285</v>
      </c>
      <c r="B31811" s="13">
        <v>1869</v>
      </c>
      <c r="C31811" s="13">
        <v>3580048</v>
      </c>
      <c r="D31811" s="13">
        <v>4.3710000000000004</v>
      </c>
    </row>
    <row r="31812" spans="1:4" ht="15.75" hidden="1" customHeight="1">
      <c r="A31812" s="13" t="s">
        <v>285</v>
      </c>
      <c r="B31812" s="13">
        <v>1870</v>
      </c>
      <c r="C31812" s="13">
        <v>3614507</v>
      </c>
      <c r="D31812" s="13">
        <v>4.9429999999999996</v>
      </c>
    </row>
    <row r="31813" spans="1:4" ht="15.75" hidden="1" customHeight="1">
      <c r="A31813" s="13" t="s">
        <v>285</v>
      </c>
      <c r="B31813" s="13">
        <v>1871</v>
      </c>
      <c r="C31813" s="13">
        <v>3651413</v>
      </c>
      <c r="D31813" s="13">
        <v>4.9790000000000001</v>
      </c>
    </row>
    <row r="31814" spans="1:4" ht="15.75" hidden="1" customHeight="1">
      <c r="A31814" s="13" t="s">
        <v>285</v>
      </c>
      <c r="B31814" s="13">
        <v>1872</v>
      </c>
      <c r="C31814" s="13">
        <v>3690812</v>
      </c>
      <c r="D31814" s="13">
        <v>5.3310000000000004</v>
      </c>
    </row>
    <row r="31815" spans="1:4" ht="15.75" hidden="1" customHeight="1">
      <c r="A31815" s="13" t="s">
        <v>285</v>
      </c>
      <c r="B31815" s="13">
        <v>1873</v>
      </c>
      <c r="C31815" s="13">
        <v>3732749</v>
      </c>
      <c r="D31815" s="13">
        <v>5.141</v>
      </c>
    </row>
    <row r="31816" spans="1:4" ht="15.75" hidden="1" customHeight="1">
      <c r="A31816" s="13" t="s">
        <v>285</v>
      </c>
      <c r="B31816" s="13">
        <v>1874</v>
      </c>
      <c r="C31816" s="13">
        <v>3775163</v>
      </c>
      <c r="D31816" s="13">
        <v>4.7409999999999997</v>
      </c>
    </row>
    <row r="31817" spans="1:4" ht="15.75" hidden="1" customHeight="1">
      <c r="A31817" s="13" t="s">
        <v>285</v>
      </c>
      <c r="B31817" s="13">
        <v>1875</v>
      </c>
      <c r="C31817" s="13">
        <v>3818059</v>
      </c>
      <c r="D31817" s="13">
        <v>5.4189999999999996</v>
      </c>
    </row>
    <row r="31818" spans="1:4" ht="15.75" hidden="1" customHeight="1">
      <c r="A31818" s="13" t="s">
        <v>285</v>
      </c>
      <c r="B31818" s="13">
        <v>1876</v>
      </c>
      <c r="C31818" s="13">
        <v>3861442</v>
      </c>
      <c r="D31818" s="13">
        <v>6.21</v>
      </c>
    </row>
    <row r="31819" spans="1:4" ht="15.75" hidden="1" customHeight="1">
      <c r="A31819" s="13" t="s">
        <v>285</v>
      </c>
      <c r="B31819" s="13">
        <v>1877</v>
      </c>
      <c r="C31819" s="13">
        <v>3905319</v>
      </c>
      <c r="D31819" s="13">
        <v>6.3090000000000002</v>
      </c>
    </row>
    <row r="31820" spans="1:4" ht="15.75" hidden="1" customHeight="1">
      <c r="A31820" s="13" t="s">
        <v>285</v>
      </c>
      <c r="B31820" s="13">
        <v>1878</v>
      </c>
      <c r="C31820" s="13">
        <v>3949693</v>
      </c>
      <c r="D31820" s="13">
        <v>6.6870000000000003</v>
      </c>
    </row>
    <row r="31821" spans="1:4" ht="15.75" hidden="1" customHeight="1">
      <c r="A31821" s="13" t="s">
        <v>285</v>
      </c>
      <c r="B31821" s="13">
        <v>1879</v>
      </c>
      <c r="C31821" s="13">
        <v>3994700</v>
      </c>
      <c r="D31821" s="13">
        <v>7.2110000000000003</v>
      </c>
    </row>
    <row r="31822" spans="1:4" ht="15.75" hidden="1" customHeight="1">
      <c r="A31822" s="13" t="s">
        <v>285</v>
      </c>
      <c r="B31822" s="13">
        <v>1880</v>
      </c>
      <c r="C31822" s="13">
        <v>4040346</v>
      </c>
      <c r="D31822" s="13">
        <v>7.9729999999999999</v>
      </c>
    </row>
    <row r="31823" spans="1:4" ht="15.75" hidden="1" customHeight="1">
      <c r="A31823" s="13" t="s">
        <v>285</v>
      </c>
      <c r="B31823" s="13">
        <v>1881</v>
      </c>
      <c r="C31823" s="13">
        <v>4086642</v>
      </c>
      <c r="D31823" s="13">
        <v>8.0280000000000005</v>
      </c>
    </row>
    <row r="31824" spans="1:4" ht="15.75" hidden="1" customHeight="1">
      <c r="A31824" s="13" t="s">
        <v>285</v>
      </c>
      <c r="B31824" s="13">
        <v>1882</v>
      </c>
      <c r="C31824" s="13">
        <v>4133595</v>
      </c>
      <c r="D31824" s="13">
        <v>8.1300000000000008</v>
      </c>
    </row>
    <row r="31825" spans="1:4" ht="15.75" hidden="1" customHeight="1">
      <c r="A31825" s="13" t="s">
        <v>285</v>
      </c>
      <c r="B31825" s="13">
        <v>1883</v>
      </c>
      <c r="C31825" s="13">
        <v>4181215</v>
      </c>
      <c r="D31825" s="13">
        <v>9.01</v>
      </c>
    </row>
    <row r="31826" spans="1:4" ht="15.75" hidden="1" customHeight="1">
      <c r="A31826" s="13" t="s">
        <v>285</v>
      </c>
      <c r="B31826" s="13">
        <v>1884</v>
      </c>
      <c r="C31826" s="13">
        <v>4229384</v>
      </c>
      <c r="D31826" s="13">
        <v>9.0169999999999995</v>
      </c>
    </row>
    <row r="31827" spans="1:4" ht="15.75" hidden="1" customHeight="1">
      <c r="A31827" s="13" t="s">
        <v>285</v>
      </c>
      <c r="B31827" s="13">
        <v>1885</v>
      </c>
      <c r="C31827" s="13">
        <v>4278108</v>
      </c>
      <c r="D31827" s="13">
        <v>9.42</v>
      </c>
    </row>
    <row r="31828" spans="1:4" ht="15.75" hidden="1" customHeight="1">
      <c r="A31828" s="13" t="s">
        <v>285</v>
      </c>
      <c r="B31828" s="13">
        <v>1886</v>
      </c>
      <c r="C31828" s="13">
        <v>4327393</v>
      </c>
      <c r="D31828" s="13">
        <v>9.6180000000000003</v>
      </c>
    </row>
    <row r="31829" spans="1:4" ht="15.75" hidden="1" customHeight="1">
      <c r="A31829" s="13" t="s">
        <v>285</v>
      </c>
      <c r="B31829" s="13">
        <v>1887</v>
      </c>
      <c r="C31829" s="13">
        <v>4377246</v>
      </c>
      <c r="D31829" s="13">
        <v>9.7870000000000008</v>
      </c>
    </row>
    <row r="31830" spans="1:4" ht="15.75" hidden="1" customHeight="1">
      <c r="A31830" s="13" t="s">
        <v>285</v>
      </c>
      <c r="B31830" s="13">
        <v>1888</v>
      </c>
      <c r="C31830" s="13">
        <v>4427673</v>
      </c>
      <c r="D31830" s="13">
        <v>10.86</v>
      </c>
    </row>
    <row r="31831" spans="1:4" ht="15.75" hidden="1" customHeight="1">
      <c r="A31831" s="13" t="s">
        <v>285</v>
      </c>
      <c r="B31831" s="13">
        <v>1889</v>
      </c>
      <c r="C31831" s="13">
        <v>4479670</v>
      </c>
      <c r="D31831" s="13">
        <v>10.611000000000001</v>
      </c>
    </row>
    <row r="31832" spans="1:4" ht="15.75" hidden="1" customHeight="1">
      <c r="A31832" s="13" t="s">
        <v>285</v>
      </c>
      <c r="B31832" s="13">
        <v>1890</v>
      </c>
      <c r="C31832" s="13">
        <v>4533266</v>
      </c>
      <c r="D31832" s="13">
        <v>10.285</v>
      </c>
    </row>
    <row r="31833" spans="1:4" ht="15.75" hidden="1" customHeight="1">
      <c r="A31833" s="13" t="s">
        <v>285</v>
      </c>
      <c r="B31833" s="13">
        <v>1891</v>
      </c>
      <c r="C31833" s="13">
        <v>4588493</v>
      </c>
      <c r="D31833" s="13">
        <v>11.907999999999999</v>
      </c>
    </row>
    <row r="31834" spans="1:4" ht="15.75" hidden="1" customHeight="1">
      <c r="A31834" s="13" t="s">
        <v>285</v>
      </c>
      <c r="B31834" s="13">
        <v>1892</v>
      </c>
      <c r="C31834" s="13">
        <v>4645382</v>
      </c>
      <c r="D31834" s="13">
        <v>11.321999999999999</v>
      </c>
    </row>
    <row r="31835" spans="1:4" ht="15.75" hidden="1" customHeight="1">
      <c r="A31835" s="13" t="s">
        <v>285</v>
      </c>
      <c r="B31835" s="13">
        <v>1893</v>
      </c>
      <c r="C31835" s="13">
        <v>4703966</v>
      </c>
      <c r="D31835" s="13">
        <v>11.461</v>
      </c>
    </row>
    <row r="31836" spans="1:4" ht="15.75" hidden="1" customHeight="1">
      <c r="A31836" s="13" t="s">
        <v>285</v>
      </c>
      <c r="B31836" s="13">
        <v>1894</v>
      </c>
      <c r="C31836" s="13">
        <v>4763289</v>
      </c>
      <c r="D31836" s="13">
        <v>11.619</v>
      </c>
    </row>
    <row r="31837" spans="1:4" ht="15.75" hidden="1" customHeight="1">
      <c r="A31837" s="13" t="s">
        <v>285</v>
      </c>
      <c r="B31837" s="13">
        <v>1895</v>
      </c>
      <c r="C31837" s="13">
        <v>4823360</v>
      </c>
      <c r="D31837" s="13">
        <v>11.625999999999999</v>
      </c>
    </row>
    <row r="31838" spans="1:4" ht="15.75" hidden="1" customHeight="1">
      <c r="A31838" s="13" t="s">
        <v>285</v>
      </c>
      <c r="B31838" s="13">
        <v>1896</v>
      </c>
      <c r="C31838" s="13">
        <v>4884188</v>
      </c>
      <c r="D31838" s="13">
        <v>12.494</v>
      </c>
    </row>
    <row r="31839" spans="1:4" ht="15.75" hidden="1" customHeight="1">
      <c r="A31839" s="13" t="s">
        <v>285</v>
      </c>
      <c r="B31839" s="13">
        <v>1897</v>
      </c>
      <c r="C31839" s="13">
        <v>4945783</v>
      </c>
      <c r="D31839" s="13">
        <v>13.102</v>
      </c>
    </row>
    <row r="31840" spans="1:4" ht="15.75" hidden="1" customHeight="1">
      <c r="A31840" s="13" t="s">
        <v>285</v>
      </c>
      <c r="B31840" s="13">
        <v>1898</v>
      </c>
      <c r="C31840" s="13">
        <v>5008156</v>
      </c>
      <c r="D31840" s="13">
        <v>12.933999999999999</v>
      </c>
    </row>
    <row r="31841" spans="1:4" ht="15.75" hidden="1" customHeight="1">
      <c r="A31841" s="13" t="s">
        <v>285</v>
      </c>
      <c r="B31841" s="13">
        <v>1899</v>
      </c>
      <c r="C31841" s="13">
        <v>5072940</v>
      </c>
      <c r="D31841" s="13">
        <v>13.278</v>
      </c>
    </row>
    <row r="31842" spans="1:4" ht="15.75" hidden="1" customHeight="1">
      <c r="A31842" s="13" t="s">
        <v>285</v>
      </c>
      <c r="B31842" s="13">
        <v>1900</v>
      </c>
      <c r="C31842" s="13">
        <v>5140189</v>
      </c>
      <c r="D31842" s="13">
        <v>14.634</v>
      </c>
    </row>
    <row r="31843" spans="1:4" ht="15.75" hidden="1" customHeight="1">
      <c r="A31843" s="13" t="s">
        <v>285</v>
      </c>
      <c r="B31843" s="13">
        <v>1901</v>
      </c>
      <c r="C31843" s="13">
        <v>5209957</v>
      </c>
      <c r="D31843" s="13">
        <v>14.311999999999999</v>
      </c>
    </row>
    <row r="31844" spans="1:4" ht="15.75" hidden="1" customHeight="1">
      <c r="A31844" s="13" t="s">
        <v>285</v>
      </c>
      <c r="B31844" s="13">
        <v>1902</v>
      </c>
      <c r="C31844" s="13">
        <v>5282301</v>
      </c>
      <c r="D31844" s="13">
        <v>14.301</v>
      </c>
    </row>
    <row r="31845" spans="1:4" ht="15.75" hidden="1" customHeight="1">
      <c r="A31845" s="13" t="s">
        <v>285</v>
      </c>
      <c r="B31845" s="13">
        <v>1903</v>
      </c>
      <c r="C31845" s="13">
        <v>5357276</v>
      </c>
      <c r="D31845" s="13">
        <v>15.297000000000001</v>
      </c>
    </row>
    <row r="31846" spans="1:4" ht="15.75" hidden="1" customHeight="1">
      <c r="A31846" s="13" t="s">
        <v>285</v>
      </c>
      <c r="B31846" s="13">
        <v>1904</v>
      </c>
      <c r="C31846" s="13">
        <v>5433315</v>
      </c>
      <c r="D31846" s="13">
        <v>16.166</v>
      </c>
    </row>
    <row r="31847" spans="1:4" ht="15.75" hidden="1" customHeight="1">
      <c r="A31847" s="13" t="s">
        <v>285</v>
      </c>
      <c r="B31847" s="13">
        <v>1905</v>
      </c>
      <c r="C31847" s="13">
        <v>5510433</v>
      </c>
      <c r="D31847" s="13">
        <v>16.594000000000001</v>
      </c>
    </row>
    <row r="31848" spans="1:4" ht="15.75" hidden="1" customHeight="1">
      <c r="A31848" s="13" t="s">
        <v>285</v>
      </c>
      <c r="B31848" s="13">
        <v>1906</v>
      </c>
      <c r="C31848" s="13">
        <v>5588646</v>
      </c>
      <c r="D31848" s="13">
        <v>18.056000000000001</v>
      </c>
    </row>
    <row r="31849" spans="1:4" ht="15.75" hidden="1" customHeight="1">
      <c r="A31849" s="13" t="s">
        <v>285</v>
      </c>
      <c r="B31849" s="13">
        <v>1907</v>
      </c>
      <c r="C31849" s="13">
        <v>5667969</v>
      </c>
      <c r="D31849" s="13">
        <v>18.576000000000001</v>
      </c>
    </row>
    <row r="31850" spans="1:4" ht="15.75" hidden="1" customHeight="1">
      <c r="A31850" s="13" t="s">
        <v>285</v>
      </c>
      <c r="B31850" s="13">
        <v>1908</v>
      </c>
      <c r="C31850" s="13">
        <v>5748418</v>
      </c>
      <c r="D31850" s="13">
        <v>18.920999999999999</v>
      </c>
    </row>
    <row r="31851" spans="1:4" ht="15.75" hidden="1" customHeight="1">
      <c r="A31851" s="13" t="s">
        <v>285</v>
      </c>
      <c r="B31851" s="13">
        <v>1909</v>
      </c>
      <c r="C31851" s="13">
        <v>5830495</v>
      </c>
      <c r="D31851" s="13">
        <v>19.917999999999999</v>
      </c>
    </row>
    <row r="31852" spans="1:4" ht="15.75" hidden="1" customHeight="1">
      <c r="A31852" s="13" t="s">
        <v>285</v>
      </c>
      <c r="B31852" s="13">
        <v>1910</v>
      </c>
      <c r="C31852" s="13">
        <v>5914229</v>
      </c>
      <c r="D31852" s="13">
        <v>20.834</v>
      </c>
    </row>
    <row r="31853" spans="1:4" ht="15.75" hidden="1" customHeight="1">
      <c r="A31853" s="13" t="s">
        <v>285</v>
      </c>
      <c r="B31853" s="13">
        <v>1911</v>
      </c>
      <c r="C31853" s="13">
        <v>5999652</v>
      </c>
      <c r="D31853" s="13">
        <v>22.079000000000001</v>
      </c>
    </row>
    <row r="31854" spans="1:4" ht="15.75" hidden="1" customHeight="1">
      <c r="A31854" s="13" t="s">
        <v>285</v>
      </c>
      <c r="B31854" s="13">
        <v>1912</v>
      </c>
      <c r="C31854" s="13">
        <v>6086795</v>
      </c>
      <c r="D31854" s="13">
        <v>24.922999999999998</v>
      </c>
    </row>
    <row r="31855" spans="1:4" ht="15.75" hidden="1" customHeight="1">
      <c r="A31855" s="13" t="s">
        <v>285</v>
      </c>
      <c r="B31855" s="13">
        <v>1913</v>
      </c>
      <c r="C31855" s="13">
        <v>6175690</v>
      </c>
      <c r="D31855" s="13">
        <v>27.55</v>
      </c>
    </row>
    <row r="31856" spans="1:4" ht="15.75" hidden="1" customHeight="1">
      <c r="A31856" s="13" t="s">
        <v>285</v>
      </c>
      <c r="B31856" s="13">
        <v>1914</v>
      </c>
      <c r="C31856" s="13">
        <v>6265882</v>
      </c>
      <c r="D31856" s="13">
        <v>25.824000000000002</v>
      </c>
    </row>
    <row r="31857" spans="1:4" ht="15.75" hidden="1" customHeight="1">
      <c r="A31857" s="13" t="s">
        <v>285</v>
      </c>
      <c r="B31857" s="13">
        <v>1915</v>
      </c>
      <c r="C31857" s="13">
        <v>6357392</v>
      </c>
      <c r="D31857" s="13">
        <v>24.533999999999999</v>
      </c>
    </row>
    <row r="31858" spans="1:4" ht="15.75" hidden="1" customHeight="1">
      <c r="A31858" s="13" t="s">
        <v>285</v>
      </c>
      <c r="B31858" s="13">
        <v>1916</v>
      </c>
      <c r="C31858" s="13">
        <v>6450239</v>
      </c>
      <c r="D31858" s="13">
        <v>22.398</v>
      </c>
    </row>
    <row r="31859" spans="1:4" ht="15.75" hidden="1" customHeight="1">
      <c r="A31859" s="13" t="s">
        <v>285</v>
      </c>
      <c r="B31859" s="13">
        <v>1917</v>
      </c>
      <c r="C31859" s="13">
        <v>6544441</v>
      </c>
      <c r="D31859" s="13">
        <v>8.6539999999999999</v>
      </c>
    </row>
    <row r="31860" spans="1:4" ht="15.75" hidden="1" customHeight="1">
      <c r="A31860" s="13" t="s">
        <v>285</v>
      </c>
      <c r="B31860" s="13">
        <v>1918</v>
      </c>
      <c r="C31860" s="13">
        <v>6640214</v>
      </c>
      <c r="D31860" s="13">
        <v>14.528</v>
      </c>
    </row>
    <row r="31861" spans="1:4" ht="15.75" hidden="1" customHeight="1">
      <c r="A31861" s="13" t="s">
        <v>285</v>
      </c>
      <c r="B31861" s="13">
        <v>1919</v>
      </c>
      <c r="C31861" s="13">
        <v>6736779</v>
      </c>
      <c r="D31861" s="13">
        <v>21.98</v>
      </c>
    </row>
    <row r="31862" spans="1:4" ht="15.75" hidden="1" customHeight="1">
      <c r="A31862" s="13" t="s">
        <v>285</v>
      </c>
      <c r="B31862" s="13">
        <v>1920</v>
      </c>
      <c r="C31862" s="13">
        <v>6834137</v>
      </c>
      <c r="D31862" s="13">
        <v>22.170999999999999</v>
      </c>
    </row>
    <row r="31863" spans="1:4" ht="15.75" hidden="1" customHeight="1">
      <c r="A31863" s="13" t="s">
        <v>285</v>
      </c>
      <c r="B31863" s="13">
        <v>1921</v>
      </c>
      <c r="C31863" s="13">
        <v>6932291</v>
      </c>
      <c r="D31863" s="13">
        <v>23.233000000000001</v>
      </c>
    </row>
    <row r="31864" spans="1:4" ht="15.75" hidden="1" customHeight="1">
      <c r="A31864" s="13" t="s">
        <v>285</v>
      </c>
      <c r="B31864" s="13">
        <v>1922</v>
      </c>
      <c r="C31864" s="13">
        <v>7031246</v>
      </c>
      <c r="D31864" s="13">
        <v>27.271000000000001</v>
      </c>
    </row>
    <row r="31865" spans="1:4" ht="15.75" hidden="1" customHeight="1">
      <c r="A31865" s="13" t="s">
        <v>285</v>
      </c>
      <c r="B31865" s="13">
        <v>1923</v>
      </c>
      <c r="C31865" s="13">
        <v>7131002</v>
      </c>
      <c r="D31865" s="13">
        <v>27.198</v>
      </c>
    </row>
    <row r="31866" spans="1:4" ht="15.75" hidden="1" customHeight="1">
      <c r="A31866" s="13" t="s">
        <v>285</v>
      </c>
      <c r="B31866" s="13">
        <v>1924</v>
      </c>
      <c r="C31866" s="13">
        <v>7232174</v>
      </c>
      <c r="D31866" s="13">
        <v>30.594000000000001</v>
      </c>
    </row>
    <row r="31867" spans="1:4" ht="15.75" hidden="1" customHeight="1">
      <c r="A31867" s="13" t="s">
        <v>285</v>
      </c>
      <c r="B31867" s="13">
        <v>1925</v>
      </c>
      <c r="C31867" s="13">
        <v>7334781</v>
      </c>
      <c r="D31867" s="13">
        <v>33.591999999999999</v>
      </c>
    </row>
    <row r="31868" spans="1:4" ht="15.75" hidden="1" customHeight="1">
      <c r="A31868" s="13" t="s">
        <v>285</v>
      </c>
      <c r="B31868" s="13">
        <v>1926</v>
      </c>
      <c r="C31868" s="13">
        <v>7438843</v>
      </c>
      <c r="D31868" s="13">
        <v>34.328000000000003</v>
      </c>
    </row>
    <row r="31869" spans="1:4" ht="15.75" hidden="1" customHeight="1">
      <c r="A31869" s="13" t="s">
        <v>285</v>
      </c>
      <c r="B31869" s="13">
        <v>1927</v>
      </c>
      <c r="C31869" s="13">
        <v>7544382</v>
      </c>
      <c r="D31869" s="13">
        <v>37.966000000000001</v>
      </c>
    </row>
    <row r="31870" spans="1:4" ht="15.75" hidden="1" customHeight="1">
      <c r="A31870" s="13" t="s">
        <v>285</v>
      </c>
      <c r="B31870" s="13">
        <v>1928</v>
      </c>
      <c r="C31870" s="13">
        <v>7651419</v>
      </c>
      <c r="D31870" s="13">
        <v>38.006999999999998</v>
      </c>
    </row>
    <row r="31871" spans="1:4" ht="15.75" hidden="1" customHeight="1">
      <c r="A31871" s="13" t="s">
        <v>285</v>
      </c>
      <c r="B31871" s="13">
        <v>1929</v>
      </c>
      <c r="C31871" s="13">
        <v>7756463</v>
      </c>
      <c r="D31871" s="13">
        <v>41.267000000000003</v>
      </c>
    </row>
    <row r="31872" spans="1:4" ht="15.75" hidden="1" customHeight="1">
      <c r="A31872" s="13" t="s">
        <v>285</v>
      </c>
      <c r="B31872" s="13">
        <v>1930</v>
      </c>
      <c r="C31872" s="13">
        <v>7859443</v>
      </c>
      <c r="D31872" s="13">
        <v>40.779000000000003</v>
      </c>
    </row>
    <row r="31873" spans="1:4" ht="15.75" hidden="1" customHeight="1">
      <c r="A31873" s="13" t="s">
        <v>285</v>
      </c>
      <c r="B31873" s="13">
        <v>1931</v>
      </c>
      <c r="C31873" s="13">
        <v>7960289</v>
      </c>
      <c r="D31873" s="13">
        <v>44.956000000000003</v>
      </c>
    </row>
    <row r="31874" spans="1:4" ht="15.75" hidden="1" customHeight="1">
      <c r="A31874" s="13" t="s">
        <v>285</v>
      </c>
      <c r="B31874" s="13">
        <v>1932</v>
      </c>
      <c r="C31874" s="13">
        <v>8058927</v>
      </c>
      <c r="D31874" s="13">
        <v>41.417000000000002</v>
      </c>
    </row>
    <row r="31875" spans="1:4" ht="15.75" hidden="1" customHeight="1">
      <c r="A31875" s="13" t="s">
        <v>285</v>
      </c>
      <c r="B31875" s="13">
        <v>1933</v>
      </c>
      <c r="C31875" s="13">
        <v>8155281</v>
      </c>
      <c r="D31875" s="13">
        <v>38.569000000000003</v>
      </c>
    </row>
    <row r="31876" spans="1:4" ht="15.75" hidden="1" customHeight="1">
      <c r="A31876" s="13" t="s">
        <v>285</v>
      </c>
      <c r="B31876" s="13">
        <v>1934</v>
      </c>
      <c r="C31876" s="13">
        <v>8252788</v>
      </c>
      <c r="D31876" s="13">
        <v>38.628</v>
      </c>
    </row>
    <row r="31877" spans="1:4" ht="15.75" hidden="1" customHeight="1">
      <c r="A31877" s="13" t="s">
        <v>285</v>
      </c>
      <c r="B31877" s="13">
        <v>1935</v>
      </c>
      <c r="C31877" s="13">
        <v>8351461</v>
      </c>
      <c r="D31877" s="13">
        <v>37.265000000000001</v>
      </c>
    </row>
    <row r="31878" spans="1:4" ht="15.75" hidden="1" customHeight="1">
      <c r="A31878" s="13" t="s">
        <v>285</v>
      </c>
      <c r="B31878" s="13">
        <v>1936</v>
      </c>
      <c r="C31878" s="13">
        <v>8451313</v>
      </c>
      <c r="D31878" s="13">
        <v>39.892000000000003</v>
      </c>
    </row>
    <row r="31879" spans="1:4" ht="15.75" hidden="1" customHeight="1">
      <c r="A31879" s="13" t="s">
        <v>285</v>
      </c>
      <c r="B31879" s="13">
        <v>1937</v>
      </c>
      <c r="C31879" s="13">
        <v>8552359</v>
      </c>
      <c r="D31879" s="13">
        <v>43.999000000000002</v>
      </c>
    </row>
    <row r="31880" spans="1:4" ht="15.75" hidden="1" customHeight="1">
      <c r="A31880" s="13" t="s">
        <v>285</v>
      </c>
      <c r="B31880" s="13">
        <v>1938</v>
      </c>
      <c r="C31880" s="13">
        <v>8654613</v>
      </c>
      <c r="D31880" s="13">
        <v>43.307000000000002</v>
      </c>
    </row>
    <row r="31881" spans="1:4" ht="15.75" hidden="1" customHeight="1">
      <c r="A31881" s="13" t="s">
        <v>285</v>
      </c>
      <c r="B31881" s="13">
        <v>1939</v>
      </c>
      <c r="C31881" s="13">
        <v>8760124</v>
      </c>
      <c r="D31881" s="13">
        <v>40.701000000000001</v>
      </c>
    </row>
    <row r="31882" spans="1:4" ht="15.75" hidden="1" customHeight="1">
      <c r="A31882" s="13" t="s">
        <v>285</v>
      </c>
      <c r="B31882" s="13">
        <v>1940</v>
      </c>
      <c r="C31882" s="13">
        <v>8868956</v>
      </c>
      <c r="D31882" s="13">
        <v>33.438000000000002</v>
      </c>
    </row>
    <row r="31883" spans="1:4" ht="15.75" hidden="1" customHeight="1">
      <c r="A31883" s="13" t="s">
        <v>285</v>
      </c>
      <c r="B31883" s="13">
        <v>1941</v>
      </c>
      <c r="C31883" s="13">
        <v>8981176</v>
      </c>
      <c r="D31883" s="13">
        <v>37.125</v>
      </c>
    </row>
    <row r="31884" spans="1:4" ht="15.75" hidden="1" customHeight="1">
      <c r="A31884" s="13" t="s">
        <v>285</v>
      </c>
      <c r="B31884" s="13">
        <v>1942</v>
      </c>
      <c r="C31884" s="13">
        <v>9096853</v>
      </c>
      <c r="D31884" s="13">
        <v>34.594000000000001</v>
      </c>
    </row>
    <row r="31885" spans="1:4" ht="15.75" hidden="1" customHeight="1">
      <c r="A31885" s="13" t="s">
        <v>285</v>
      </c>
      <c r="B31885" s="13">
        <v>1943</v>
      </c>
      <c r="C31885" s="13">
        <v>9216054</v>
      </c>
      <c r="D31885" s="13">
        <v>34.927</v>
      </c>
    </row>
    <row r="31886" spans="1:4" ht="15.75" hidden="1" customHeight="1">
      <c r="A31886" s="13" t="s">
        <v>285</v>
      </c>
      <c r="B31886" s="13">
        <v>1944</v>
      </c>
      <c r="C31886" s="13">
        <v>9336818</v>
      </c>
      <c r="D31886" s="13">
        <v>23.335000000000001</v>
      </c>
    </row>
    <row r="31887" spans="1:4" ht="15.75" hidden="1" customHeight="1">
      <c r="A31887" s="13" t="s">
        <v>285</v>
      </c>
      <c r="B31887" s="13">
        <v>1945</v>
      </c>
      <c r="C31887" s="13">
        <v>9459164</v>
      </c>
      <c r="D31887" s="13">
        <v>14.651</v>
      </c>
    </row>
    <row r="31888" spans="1:4" ht="15.75" hidden="1" customHeight="1">
      <c r="A31888" s="13" t="s">
        <v>285</v>
      </c>
      <c r="B31888" s="13">
        <v>1946</v>
      </c>
      <c r="C31888" s="13">
        <v>9583114</v>
      </c>
      <c r="D31888" s="13">
        <v>31.102</v>
      </c>
    </row>
    <row r="31889" spans="1:4" ht="15.75" hidden="1" customHeight="1">
      <c r="A31889" s="13" t="s">
        <v>285</v>
      </c>
      <c r="B31889" s="13">
        <v>1947</v>
      </c>
      <c r="C31889" s="13">
        <v>9708687</v>
      </c>
      <c r="D31889" s="13">
        <v>44.603000000000002</v>
      </c>
    </row>
    <row r="31890" spans="1:4" ht="15.75" hidden="1" customHeight="1">
      <c r="A31890" s="13" t="s">
        <v>285</v>
      </c>
      <c r="B31890" s="13">
        <v>1948</v>
      </c>
      <c r="C31890" s="13">
        <v>9835906</v>
      </c>
      <c r="D31890" s="13">
        <v>47.262999999999998</v>
      </c>
    </row>
    <row r="31891" spans="1:4" ht="15.75" hidden="1" customHeight="1">
      <c r="A31891" s="13" t="s">
        <v>285</v>
      </c>
      <c r="B31891" s="13">
        <v>1949</v>
      </c>
      <c r="C31891" s="13">
        <v>9964193</v>
      </c>
      <c r="D31891" s="13">
        <v>50.499000000000002</v>
      </c>
    </row>
    <row r="31892" spans="1:4" ht="15.75" hidden="1" customHeight="1">
      <c r="A31892" s="13" t="s">
        <v>285</v>
      </c>
      <c r="B31892" s="13">
        <v>1950</v>
      </c>
      <c r="C31892" s="13">
        <v>10093555</v>
      </c>
      <c r="D31892" s="13">
        <v>51.286000000000001</v>
      </c>
    </row>
    <row r="31893" spans="1:4" ht="15.75" hidden="1" customHeight="1">
      <c r="A31893" s="13" t="s">
        <v>285</v>
      </c>
      <c r="B31893" s="13">
        <v>1951</v>
      </c>
      <c r="C31893" s="13">
        <v>10226297</v>
      </c>
      <c r="D31893" s="13">
        <v>54.968000000000004</v>
      </c>
    </row>
    <row r="31894" spans="1:4" ht="15.75" hidden="1" customHeight="1">
      <c r="A31894" s="13" t="s">
        <v>285</v>
      </c>
      <c r="B31894" s="13">
        <v>1952</v>
      </c>
      <c r="C31894" s="13">
        <v>10361806</v>
      </c>
      <c r="D31894" s="13">
        <v>54.715000000000003</v>
      </c>
    </row>
    <row r="31895" spans="1:4" ht="15.75" hidden="1" customHeight="1">
      <c r="A31895" s="13" t="s">
        <v>285</v>
      </c>
      <c r="B31895" s="13">
        <v>1953</v>
      </c>
      <c r="C31895" s="13">
        <v>10497301</v>
      </c>
      <c r="D31895" s="13">
        <v>55.264000000000003</v>
      </c>
    </row>
    <row r="31896" spans="1:4" ht="15.75" hidden="1" customHeight="1">
      <c r="A31896" s="13" t="s">
        <v>285</v>
      </c>
      <c r="B31896" s="13">
        <v>1954</v>
      </c>
      <c r="C31896" s="13">
        <v>10631384</v>
      </c>
      <c r="D31896" s="13">
        <v>58.393000000000001</v>
      </c>
    </row>
    <row r="31897" spans="1:4" ht="15.75" hidden="1" customHeight="1">
      <c r="A31897" s="13" t="s">
        <v>285</v>
      </c>
      <c r="B31897" s="13">
        <v>1955</v>
      </c>
      <c r="C31897" s="13">
        <v>10767911</v>
      </c>
      <c r="D31897" s="13">
        <v>60.985999999999997</v>
      </c>
    </row>
    <row r="31898" spans="1:4" ht="15.75" hidden="1" customHeight="1">
      <c r="A31898" s="13" t="s">
        <v>285</v>
      </c>
      <c r="B31898" s="13">
        <v>1956</v>
      </c>
      <c r="C31898" s="13">
        <v>10905351</v>
      </c>
      <c r="D31898" s="13">
        <v>65.078999999999994</v>
      </c>
    </row>
    <row r="31899" spans="1:4" ht="15.75" hidden="1" customHeight="1">
      <c r="A31899" s="13" t="s">
        <v>285</v>
      </c>
      <c r="B31899" s="13">
        <v>1957</v>
      </c>
      <c r="C31899" s="13">
        <v>11046127</v>
      </c>
      <c r="D31899" s="13">
        <v>64.408000000000001</v>
      </c>
    </row>
    <row r="31900" spans="1:4" ht="15.75" hidden="1" customHeight="1">
      <c r="A31900" s="13" t="s">
        <v>285</v>
      </c>
      <c r="B31900" s="13">
        <v>1958</v>
      </c>
      <c r="C31900" s="13">
        <v>11191758</v>
      </c>
      <c r="D31900" s="13">
        <v>66.69</v>
      </c>
    </row>
    <row r="31901" spans="1:4" ht="15.75" hidden="1" customHeight="1">
      <c r="A31901" s="13" t="s">
        <v>285</v>
      </c>
      <c r="B31901" s="13">
        <v>1959</v>
      </c>
      <c r="C31901" s="13">
        <v>11341766</v>
      </c>
      <c r="D31901" s="13">
        <v>67.117999999999995</v>
      </c>
    </row>
    <row r="31902" spans="1:4" ht="15.75" hidden="1" customHeight="1">
      <c r="A31902" s="13" t="s">
        <v>285</v>
      </c>
      <c r="B31902" s="13">
        <v>1960</v>
      </c>
      <c r="C31902" s="13">
        <v>11493124</v>
      </c>
      <c r="D31902" s="13">
        <v>73.438000000000002</v>
      </c>
    </row>
    <row r="31903" spans="1:4" ht="15.75" hidden="1" customHeight="1">
      <c r="A31903" s="13" t="s">
        <v>285</v>
      </c>
      <c r="B31903" s="13">
        <v>1961</v>
      </c>
      <c r="C31903" s="13">
        <v>11647374</v>
      </c>
      <c r="D31903" s="13">
        <v>75.819000000000003</v>
      </c>
    </row>
    <row r="31904" spans="1:4" ht="15.75" hidden="1" customHeight="1">
      <c r="A31904" s="13" t="s">
        <v>285</v>
      </c>
      <c r="B31904" s="13">
        <v>1962</v>
      </c>
      <c r="C31904" s="13">
        <v>11803461</v>
      </c>
      <c r="D31904" s="13">
        <v>83.281999999999996</v>
      </c>
    </row>
    <row r="31905" spans="1:4" ht="15.75" hidden="1" customHeight="1">
      <c r="A31905" s="13" t="s">
        <v>285</v>
      </c>
      <c r="B31905" s="13">
        <v>1963</v>
      </c>
      <c r="C31905" s="13">
        <v>11958417</v>
      </c>
      <c r="D31905" s="13">
        <v>91.144999999999996</v>
      </c>
    </row>
    <row r="31906" spans="1:4" ht="15.75" hidden="1" customHeight="1">
      <c r="A31906" s="13" t="s">
        <v>285</v>
      </c>
      <c r="B31906" s="13">
        <v>1964</v>
      </c>
      <c r="C31906" s="13">
        <v>12117832</v>
      </c>
      <c r="D31906" s="13">
        <v>96.777000000000001</v>
      </c>
    </row>
    <row r="31907" spans="1:4" ht="15.75" hidden="1" customHeight="1">
      <c r="A31907" s="13" t="s">
        <v>285</v>
      </c>
      <c r="B31907" s="13">
        <v>1965</v>
      </c>
      <c r="C31907" s="13">
        <v>12275797</v>
      </c>
      <c r="D31907" s="13">
        <v>100.404</v>
      </c>
    </row>
    <row r="31908" spans="1:4" ht="15.75" hidden="1" customHeight="1">
      <c r="A31908" s="13" t="s">
        <v>285</v>
      </c>
      <c r="B31908" s="13">
        <v>1966</v>
      </c>
      <c r="C31908" s="13">
        <v>12426790</v>
      </c>
      <c r="D31908" s="13">
        <v>103.55800000000001</v>
      </c>
    </row>
    <row r="31909" spans="1:4" ht="15.75" hidden="1" customHeight="1">
      <c r="A31909" s="13" t="s">
        <v>285</v>
      </c>
      <c r="B31909" s="13">
        <v>1967</v>
      </c>
      <c r="C31909" s="13">
        <v>12576971</v>
      </c>
      <c r="D31909" s="13">
        <v>106.682</v>
      </c>
    </row>
    <row r="31910" spans="1:4" ht="15.75" hidden="1" customHeight="1">
      <c r="A31910" s="13" t="s">
        <v>285</v>
      </c>
      <c r="B31910" s="13">
        <v>1968</v>
      </c>
      <c r="C31910" s="13">
        <v>12727200</v>
      </c>
      <c r="D31910" s="13">
        <v>113.446</v>
      </c>
    </row>
    <row r="31911" spans="1:4" ht="15.75" hidden="1" customHeight="1">
      <c r="A31911" s="13" t="s">
        <v>285</v>
      </c>
      <c r="B31911" s="13">
        <v>1969</v>
      </c>
      <c r="C31911" s="13">
        <v>12881251</v>
      </c>
      <c r="D31911" s="13">
        <v>115.80200000000001</v>
      </c>
    </row>
    <row r="31912" spans="1:4" ht="15.75" hidden="1" customHeight="1">
      <c r="A31912" s="13" t="s">
        <v>285</v>
      </c>
      <c r="B31912" s="13">
        <v>1970</v>
      </c>
      <c r="C31912" s="13">
        <v>13037686</v>
      </c>
      <c r="D31912" s="13">
        <v>141.803</v>
      </c>
    </row>
    <row r="31913" spans="1:4" ht="15.75" hidden="1" customHeight="1">
      <c r="A31913" s="13" t="s">
        <v>285</v>
      </c>
      <c r="B31913" s="13">
        <v>1971</v>
      </c>
      <c r="C31913" s="13">
        <v>13186716</v>
      </c>
      <c r="D31913" s="13">
        <v>140.666</v>
      </c>
    </row>
    <row r="31914" spans="1:4" ht="15.75" hidden="1" customHeight="1">
      <c r="A31914" s="13" t="s">
        <v>285</v>
      </c>
      <c r="B31914" s="13">
        <v>1972</v>
      </c>
      <c r="C31914" s="13">
        <v>13324182</v>
      </c>
      <c r="D31914" s="13">
        <v>157.495</v>
      </c>
    </row>
    <row r="31915" spans="1:4" ht="15.75" hidden="1" customHeight="1">
      <c r="A31915" s="13" t="s">
        <v>285</v>
      </c>
      <c r="B31915" s="13">
        <v>1973</v>
      </c>
      <c r="C31915" s="13">
        <v>13447575</v>
      </c>
      <c r="D31915" s="13">
        <v>165.26</v>
      </c>
    </row>
    <row r="31916" spans="1:4" ht="15.75" hidden="1" customHeight="1">
      <c r="A31916" s="13" t="s">
        <v>285</v>
      </c>
      <c r="B31916" s="13">
        <v>1974</v>
      </c>
      <c r="C31916" s="13">
        <v>13560532</v>
      </c>
      <c r="D31916" s="13">
        <v>159.98500000000001</v>
      </c>
    </row>
    <row r="31917" spans="1:4" ht="15.75" hidden="1" customHeight="1">
      <c r="A31917" s="13" t="s">
        <v>285</v>
      </c>
      <c r="B31917" s="13">
        <v>1975</v>
      </c>
      <c r="C31917" s="13">
        <v>13663970</v>
      </c>
      <c r="D31917" s="13">
        <v>152.52500000000001</v>
      </c>
    </row>
    <row r="31918" spans="1:4" ht="15.75" hidden="1" customHeight="1">
      <c r="A31918" s="13" t="s">
        <v>285</v>
      </c>
      <c r="B31918" s="13">
        <v>1976</v>
      </c>
      <c r="C31918" s="13">
        <v>13760114</v>
      </c>
      <c r="D31918" s="13">
        <v>169.131</v>
      </c>
    </row>
    <row r="31919" spans="1:4" ht="15.75" hidden="1" customHeight="1">
      <c r="A31919" s="13" t="s">
        <v>285</v>
      </c>
      <c r="B31919" s="13">
        <v>1977</v>
      </c>
      <c r="C31919" s="13">
        <v>13855560</v>
      </c>
      <c r="D31919" s="13">
        <v>163.60599999999999</v>
      </c>
    </row>
    <row r="31920" spans="1:4" ht="15.75" hidden="1" customHeight="1">
      <c r="A31920" s="13" t="s">
        <v>285</v>
      </c>
      <c r="B31920" s="13">
        <v>1978</v>
      </c>
      <c r="C31920" s="13">
        <v>13949415</v>
      </c>
      <c r="D31920" s="13">
        <v>169.79300000000001</v>
      </c>
    </row>
    <row r="31921" spans="1:4" ht="15.75" hidden="1" customHeight="1">
      <c r="A31921" s="13" t="s">
        <v>285</v>
      </c>
      <c r="B31921" s="13">
        <v>1979</v>
      </c>
      <c r="C31921" s="13">
        <v>14040286</v>
      </c>
      <c r="D31921" s="13">
        <v>187.00700000000001</v>
      </c>
    </row>
    <row r="31922" spans="1:4" ht="15.75" hidden="1" customHeight="1">
      <c r="A31922" s="13" t="s">
        <v>285</v>
      </c>
      <c r="B31922" s="13">
        <v>1980</v>
      </c>
      <c r="C31922" s="13">
        <v>14130383</v>
      </c>
      <c r="D31922" s="13">
        <v>176.63200000000001</v>
      </c>
    </row>
    <row r="31923" spans="1:4" ht="15.75" hidden="1" customHeight="1">
      <c r="A31923" s="13" t="s">
        <v>285</v>
      </c>
      <c r="B31923" s="13">
        <v>1981</v>
      </c>
      <c r="C31923" s="13">
        <v>14217323</v>
      </c>
      <c r="D31923" s="13">
        <v>164.11</v>
      </c>
    </row>
    <row r="31924" spans="1:4" ht="15.75" hidden="1" customHeight="1">
      <c r="A31924" s="13" t="s">
        <v>285</v>
      </c>
      <c r="B31924" s="13">
        <v>1982</v>
      </c>
      <c r="C31924" s="13">
        <v>14296533</v>
      </c>
      <c r="D31924" s="13">
        <v>133.48699999999999</v>
      </c>
    </row>
    <row r="31925" spans="1:4" ht="15.75" hidden="1" customHeight="1">
      <c r="A31925" s="13" t="s">
        <v>285</v>
      </c>
      <c r="B31925" s="13">
        <v>1983</v>
      </c>
      <c r="C31925" s="13">
        <v>14369651</v>
      </c>
      <c r="D31925" s="13">
        <v>137.357</v>
      </c>
    </row>
    <row r="31926" spans="1:4" ht="15.75" hidden="1" customHeight="1">
      <c r="A31926" s="13" t="s">
        <v>285</v>
      </c>
      <c r="B31926" s="13">
        <v>1984</v>
      </c>
      <c r="C31926" s="13">
        <v>14441930</v>
      </c>
      <c r="D31926" s="13">
        <v>144.07300000000001</v>
      </c>
    </row>
    <row r="31927" spans="1:4" ht="15.75" hidden="1" customHeight="1">
      <c r="A31927" s="13" t="s">
        <v>285</v>
      </c>
      <c r="B31927" s="13">
        <v>1985</v>
      </c>
      <c r="C31927" s="13">
        <v>14515705</v>
      </c>
      <c r="D31927" s="13">
        <v>146.97999999999999</v>
      </c>
    </row>
    <row r="31928" spans="1:4" ht="15.75" hidden="1" customHeight="1">
      <c r="A31928" s="13" t="s">
        <v>285</v>
      </c>
      <c r="B31928" s="13">
        <v>1986</v>
      </c>
      <c r="C31928" s="13">
        <v>14592526</v>
      </c>
      <c r="D31928" s="13">
        <v>144.01400000000001</v>
      </c>
    </row>
    <row r="31929" spans="1:4" ht="15.75" hidden="1" customHeight="1">
      <c r="A31929" s="13" t="s">
        <v>285</v>
      </c>
      <c r="B31929" s="13">
        <v>1987</v>
      </c>
      <c r="C31929" s="13">
        <v>14675302</v>
      </c>
      <c r="D31929" s="13">
        <v>151.47999999999999</v>
      </c>
    </row>
    <row r="31930" spans="1:4" ht="15.75" hidden="1" customHeight="1">
      <c r="A31930" s="13" t="s">
        <v>285</v>
      </c>
      <c r="B31930" s="13">
        <v>1988</v>
      </c>
      <c r="C31930" s="13">
        <v>14762321</v>
      </c>
      <c r="D31930" s="13">
        <v>145.60300000000001</v>
      </c>
    </row>
    <row r="31931" spans="1:4" ht="15.75" hidden="1" customHeight="1">
      <c r="A31931" s="13" t="s">
        <v>285</v>
      </c>
      <c r="B31931" s="13">
        <v>1989</v>
      </c>
      <c r="C31931" s="13">
        <v>14850230</v>
      </c>
      <c r="D31931" s="13">
        <v>161.66399999999999</v>
      </c>
    </row>
    <row r="31932" spans="1:4" ht="15.75" hidden="1" customHeight="1">
      <c r="A31932" s="13" t="s">
        <v>285</v>
      </c>
      <c r="B31932" s="13">
        <v>1990</v>
      </c>
      <c r="C31932" s="13">
        <v>14944550</v>
      </c>
      <c r="D31932" s="13">
        <v>161.80699999999999</v>
      </c>
    </row>
    <row r="31933" spans="1:4" ht="15.75" hidden="1" customHeight="1">
      <c r="A31933" s="13" t="s">
        <v>285</v>
      </c>
      <c r="B31933" s="13">
        <v>1991</v>
      </c>
      <c r="C31933" s="13">
        <v>15046578</v>
      </c>
      <c r="D31933" s="13">
        <v>170.227</v>
      </c>
    </row>
    <row r="31934" spans="1:4" ht="15.75" hidden="1" customHeight="1">
      <c r="A31934" s="13" t="s">
        <v>285</v>
      </c>
      <c r="B31934" s="13">
        <v>1992</v>
      </c>
      <c r="C31934" s="13">
        <v>15150688</v>
      </c>
      <c r="D31934" s="13">
        <v>170.01499999999999</v>
      </c>
    </row>
    <row r="31935" spans="1:4" ht="15.75" hidden="1" customHeight="1">
      <c r="A31935" s="13" t="s">
        <v>285</v>
      </c>
      <c r="B31935" s="13">
        <v>1993</v>
      </c>
      <c r="C31935" s="13">
        <v>15251088</v>
      </c>
      <c r="D31935" s="13">
        <v>170.20599999999999</v>
      </c>
    </row>
    <row r="31936" spans="1:4" ht="15.75" hidden="1" customHeight="1">
      <c r="A31936" s="13" t="s">
        <v>285</v>
      </c>
      <c r="B31936" s="13">
        <v>1994</v>
      </c>
      <c r="C31936" s="13">
        <v>15349481</v>
      </c>
      <c r="D31936" s="13">
        <v>170.78800000000001</v>
      </c>
    </row>
    <row r="31937" spans="1:4" ht="15.75" hidden="1" customHeight="1">
      <c r="A31937" s="13" t="s">
        <v>285</v>
      </c>
      <c r="B31937" s="13">
        <v>1995</v>
      </c>
      <c r="C31937" s="13">
        <v>15446670</v>
      </c>
      <c r="D31937" s="13">
        <v>172.3</v>
      </c>
    </row>
    <row r="31938" spans="1:4" ht="15.75" hidden="1" customHeight="1">
      <c r="A31938" s="13" t="s">
        <v>285</v>
      </c>
      <c r="B31938" s="13">
        <v>1996</v>
      </c>
      <c r="C31938" s="13">
        <v>15538617</v>
      </c>
      <c r="D31938" s="13">
        <v>181.452</v>
      </c>
    </row>
    <row r="31939" spans="1:4" ht="15.75" hidden="1" customHeight="1">
      <c r="A31939" s="13" t="s">
        <v>285</v>
      </c>
      <c r="B31939" s="13">
        <v>1997</v>
      </c>
      <c r="C31939" s="13">
        <v>15629912</v>
      </c>
      <c r="D31939" s="13">
        <v>174.49299999999999</v>
      </c>
    </row>
    <row r="31940" spans="1:4" ht="15.75" hidden="1" customHeight="1">
      <c r="A31940" s="13" t="s">
        <v>285</v>
      </c>
      <c r="B31940" s="13">
        <v>1998</v>
      </c>
      <c r="C31940" s="13">
        <v>15722601</v>
      </c>
      <c r="D31940" s="13">
        <v>175.46100000000001</v>
      </c>
    </row>
    <row r="31941" spans="1:4" ht="15.75" hidden="1" customHeight="1">
      <c r="A31941" s="13" t="s">
        <v>285</v>
      </c>
      <c r="B31941" s="13">
        <v>1999</v>
      </c>
      <c r="C31941" s="13">
        <v>15812491</v>
      </c>
      <c r="D31941" s="13">
        <v>169.934</v>
      </c>
    </row>
    <row r="31942" spans="1:4" ht="15.75" hidden="1" customHeight="1">
      <c r="A31942" s="13" t="s">
        <v>285</v>
      </c>
      <c r="B31942" s="13">
        <v>2000</v>
      </c>
      <c r="C31942" s="13">
        <v>15899138</v>
      </c>
      <c r="D31942" s="13">
        <v>171.08199999999999</v>
      </c>
    </row>
    <row r="31943" spans="1:4" ht="15.75" hidden="1" customHeight="1">
      <c r="A31943" s="13" t="s">
        <v>285</v>
      </c>
      <c r="B31943" s="13">
        <v>2001</v>
      </c>
      <c r="C31943" s="13">
        <v>15981630</v>
      </c>
      <c r="D31943" s="13">
        <v>176.208</v>
      </c>
    </row>
    <row r="31944" spans="1:4" ht="15.75" hidden="1" customHeight="1">
      <c r="A31944" s="13" t="s">
        <v>285</v>
      </c>
      <c r="B31944" s="13">
        <v>2002</v>
      </c>
      <c r="C31944" s="13">
        <v>16057042</v>
      </c>
      <c r="D31944" s="13">
        <v>175.56800000000001</v>
      </c>
    </row>
    <row r="31945" spans="1:4" ht="15.75" hidden="1" customHeight="1">
      <c r="A31945" s="13" t="s">
        <v>285</v>
      </c>
      <c r="B31945" s="13">
        <v>2003</v>
      </c>
      <c r="C31945" s="13">
        <v>16127574</v>
      </c>
      <c r="D31945" s="13">
        <v>179.005</v>
      </c>
    </row>
    <row r="31946" spans="1:4" ht="15.75" hidden="1" customHeight="1">
      <c r="A31946" s="13" t="s">
        <v>285</v>
      </c>
      <c r="B31946" s="13">
        <v>2004</v>
      </c>
      <c r="C31946" s="13">
        <v>16196036</v>
      </c>
      <c r="D31946" s="13">
        <v>180.892</v>
      </c>
    </row>
    <row r="31947" spans="1:4" ht="15.75" hidden="1" customHeight="1">
      <c r="A31947" s="13" t="s">
        <v>285</v>
      </c>
      <c r="B31947" s="13">
        <v>2005</v>
      </c>
      <c r="C31947" s="13">
        <v>16261834</v>
      </c>
      <c r="D31947" s="13">
        <v>176.917</v>
      </c>
    </row>
    <row r="31948" spans="1:4" ht="15.75" hidden="1" customHeight="1">
      <c r="A31948" s="13" t="s">
        <v>285</v>
      </c>
      <c r="B31948" s="13">
        <v>2006</v>
      </c>
      <c r="C31948" s="13">
        <v>16325679</v>
      </c>
      <c r="D31948" s="13">
        <v>172.09200000000001</v>
      </c>
    </row>
    <row r="31949" spans="1:4" ht="15.75" hidden="1" customHeight="1">
      <c r="A31949" s="13" t="s">
        <v>285</v>
      </c>
      <c r="B31949" s="13">
        <v>2007</v>
      </c>
      <c r="C31949" s="13">
        <v>16391232</v>
      </c>
      <c r="D31949" s="13">
        <v>171.874</v>
      </c>
    </row>
    <row r="31950" spans="1:4" ht="15.75" hidden="1" customHeight="1">
      <c r="A31950" s="13" t="s">
        <v>285</v>
      </c>
      <c r="B31950" s="13">
        <v>2008</v>
      </c>
      <c r="C31950" s="13">
        <v>16460775</v>
      </c>
      <c r="D31950" s="13">
        <v>174.85300000000001</v>
      </c>
    </row>
    <row r="31951" spans="1:4" ht="15.75" hidden="1" customHeight="1">
      <c r="A31951" s="13" t="s">
        <v>285</v>
      </c>
      <c r="B31951" s="13">
        <v>2009</v>
      </c>
      <c r="C31951" s="13">
        <v>16536200</v>
      </c>
      <c r="D31951" s="13">
        <v>169.529</v>
      </c>
    </row>
    <row r="31952" spans="1:4" ht="15.75" hidden="1" customHeight="1">
      <c r="A31952" s="13" t="s">
        <v>285</v>
      </c>
      <c r="B31952" s="13">
        <v>2010</v>
      </c>
      <c r="C31952" s="13">
        <v>16617121</v>
      </c>
      <c r="D31952" s="13">
        <v>181.52699999999999</v>
      </c>
    </row>
    <row r="31953" spans="1:4" ht="15.75" hidden="1" customHeight="1">
      <c r="A31953" s="13" t="s">
        <v>285</v>
      </c>
      <c r="B31953" s="13">
        <v>2011</v>
      </c>
      <c r="C31953" s="13">
        <v>16701470</v>
      </c>
      <c r="D31953" s="13">
        <v>168.26</v>
      </c>
    </row>
    <row r="31954" spans="1:4" ht="15.75" hidden="1" customHeight="1">
      <c r="A31954" s="13" t="s">
        <v>285</v>
      </c>
      <c r="B31954" s="13">
        <v>2012</v>
      </c>
      <c r="C31954" s="13">
        <v>16785296</v>
      </c>
      <c r="D31954" s="13">
        <v>164.68899999999999</v>
      </c>
    </row>
    <row r="31955" spans="1:4" ht="15.75" hidden="1" customHeight="1">
      <c r="A31955" s="13" t="s">
        <v>285</v>
      </c>
      <c r="B31955" s="13">
        <v>2013</v>
      </c>
      <c r="C31955" s="13">
        <v>16867352</v>
      </c>
      <c r="D31955" s="13">
        <v>164.67400000000001</v>
      </c>
    </row>
    <row r="31956" spans="1:4" ht="15.75" hidden="1" customHeight="1">
      <c r="A31956" s="13" t="s">
        <v>285</v>
      </c>
      <c r="B31956" s="13">
        <v>2014</v>
      </c>
      <c r="C31956" s="13">
        <v>16954080</v>
      </c>
      <c r="D31956" s="13">
        <v>157.65600000000001</v>
      </c>
    </row>
    <row r="31957" spans="1:4" ht="15.75" hidden="1" customHeight="1">
      <c r="A31957" s="13" t="s">
        <v>285</v>
      </c>
      <c r="B31957" s="13">
        <v>2015</v>
      </c>
      <c r="C31957" s="13">
        <v>17041110</v>
      </c>
      <c r="D31957" s="13">
        <v>164.143</v>
      </c>
    </row>
    <row r="31958" spans="1:4" ht="15.75" hidden="1" customHeight="1">
      <c r="A31958" s="13" t="s">
        <v>285</v>
      </c>
      <c r="B31958" s="13">
        <v>2016</v>
      </c>
      <c r="C31958" s="13">
        <v>17124512</v>
      </c>
      <c r="D31958" s="13">
        <v>164.86199999999999</v>
      </c>
    </row>
    <row r="31959" spans="1:4" ht="15.75" hidden="1" customHeight="1">
      <c r="A31959" s="13" t="s">
        <v>285</v>
      </c>
      <c r="B31959" s="13">
        <v>2017</v>
      </c>
      <c r="C31959" s="13">
        <v>17207204</v>
      </c>
      <c r="D31959" s="13">
        <v>162.494</v>
      </c>
    </row>
    <row r="31960" spans="1:4" ht="15.75" hidden="1" customHeight="1">
      <c r="A31960" s="13" t="s">
        <v>285</v>
      </c>
      <c r="B31960" s="13">
        <v>2018</v>
      </c>
      <c r="C31960" s="13">
        <v>17286042</v>
      </c>
      <c r="D31960" s="13">
        <v>158.62799999999999</v>
      </c>
    </row>
    <row r="31961" spans="1:4" ht="15.75" hidden="1" customHeight="1">
      <c r="A31961" s="13" t="s">
        <v>285</v>
      </c>
      <c r="B31961" s="13">
        <v>2019</v>
      </c>
      <c r="C31961" s="13">
        <v>17363260</v>
      </c>
      <c r="D31961" s="13">
        <v>153.03299999999999</v>
      </c>
    </row>
    <row r="31962" spans="1:4" ht="15.75" hidden="1" customHeight="1">
      <c r="A31962" s="13" t="s">
        <v>285</v>
      </c>
      <c r="B31962" s="13">
        <v>2020</v>
      </c>
      <c r="C31962" s="13">
        <v>17434562</v>
      </c>
      <c r="D31962" s="13">
        <v>137.85</v>
      </c>
    </row>
    <row r="31963" spans="1:4" ht="15.75" hidden="1" customHeight="1">
      <c r="A31963" s="13" t="s">
        <v>285</v>
      </c>
      <c r="B31963" s="13">
        <v>2021</v>
      </c>
      <c r="C31963" s="13">
        <v>17501696</v>
      </c>
      <c r="D31963" s="13">
        <v>141.04499999999999</v>
      </c>
    </row>
    <row r="31964" spans="1:4" ht="15.75" hidden="1" customHeight="1">
      <c r="A31964" s="13" t="s">
        <v>444</v>
      </c>
      <c r="B31964" s="13">
        <v>1850</v>
      </c>
      <c r="C31964" s="13">
        <v>21040</v>
      </c>
    </row>
    <row r="31965" spans="1:4" ht="15.75" hidden="1" customHeight="1">
      <c r="A31965" s="13" t="s">
        <v>444</v>
      </c>
      <c r="B31965" s="13">
        <v>1851</v>
      </c>
    </row>
    <row r="31966" spans="1:4" ht="15.75" hidden="1" customHeight="1">
      <c r="A31966" s="13" t="s">
        <v>444</v>
      </c>
      <c r="B31966" s="13">
        <v>1852</v>
      </c>
    </row>
    <row r="31967" spans="1:4" ht="15.75" hidden="1" customHeight="1">
      <c r="A31967" s="13" t="s">
        <v>444</v>
      </c>
      <c r="B31967" s="13">
        <v>1853</v>
      </c>
    </row>
    <row r="31968" spans="1:4" ht="15.75" hidden="1" customHeight="1">
      <c r="A31968" s="13" t="s">
        <v>444</v>
      </c>
      <c r="B31968" s="13">
        <v>1854</v>
      </c>
    </row>
    <row r="31969" spans="1:3" ht="15.75" hidden="1" customHeight="1">
      <c r="A31969" s="13" t="s">
        <v>444</v>
      </c>
      <c r="B31969" s="13">
        <v>1855</v>
      </c>
    </row>
    <row r="31970" spans="1:3" ht="15.75" hidden="1" customHeight="1">
      <c r="A31970" s="13" t="s">
        <v>444</v>
      </c>
      <c r="B31970" s="13">
        <v>1856</v>
      </c>
    </row>
    <row r="31971" spans="1:3" ht="15.75" hidden="1" customHeight="1">
      <c r="A31971" s="13" t="s">
        <v>444</v>
      </c>
      <c r="B31971" s="13">
        <v>1857</v>
      </c>
    </row>
    <row r="31972" spans="1:3" ht="15.75" hidden="1" customHeight="1">
      <c r="A31972" s="13" t="s">
        <v>444</v>
      </c>
      <c r="B31972" s="13">
        <v>1858</v>
      </c>
    </row>
    <row r="31973" spans="1:3" ht="15.75" hidden="1" customHeight="1">
      <c r="A31973" s="13" t="s">
        <v>444</v>
      </c>
      <c r="B31973" s="13">
        <v>1859</v>
      </c>
    </row>
    <row r="31974" spans="1:3" ht="15.75" hidden="1" customHeight="1">
      <c r="A31974" s="13" t="s">
        <v>444</v>
      </c>
      <c r="B31974" s="13">
        <v>1860</v>
      </c>
      <c r="C31974" s="13">
        <v>25266</v>
      </c>
    </row>
    <row r="31975" spans="1:3" ht="15.75" hidden="1" customHeight="1">
      <c r="A31975" s="13" t="s">
        <v>444</v>
      </c>
      <c r="B31975" s="13">
        <v>1861</v>
      </c>
    </row>
    <row r="31976" spans="1:3" ht="15.75" hidden="1" customHeight="1">
      <c r="A31976" s="13" t="s">
        <v>444</v>
      </c>
      <c r="B31976" s="13">
        <v>1862</v>
      </c>
    </row>
    <row r="31977" spans="1:3" ht="15.75" hidden="1" customHeight="1">
      <c r="A31977" s="13" t="s">
        <v>444</v>
      </c>
      <c r="B31977" s="13">
        <v>1863</v>
      </c>
    </row>
    <row r="31978" spans="1:3" ht="15.75" hidden="1" customHeight="1">
      <c r="A31978" s="13" t="s">
        <v>444</v>
      </c>
      <c r="B31978" s="13">
        <v>1864</v>
      </c>
    </row>
    <row r="31979" spans="1:3" ht="15.75" hidden="1" customHeight="1">
      <c r="A31979" s="13" t="s">
        <v>444</v>
      </c>
      <c r="B31979" s="13">
        <v>1865</v>
      </c>
    </row>
    <row r="31980" spans="1:3" ht="15.75" hidden="1" customHeight="1">
      <c r="A31980" s="13" t="s">
        <v>444</v>
      </c>
      <c r="B31980" s="13">
        <v>1866</v>
      </c>
    </row>
    <row r="31981" spans="1:3" ht="15.75" hidden="1" customHeight="1">
      <c r="A31981" s="13" t="s">
        <v>444</v>
      </c>
      <c r="B31981" s="13">
        <v>1867</v>
      </c>
    </row>
    <row r="31982" spans="1:3" ht="15.75" hidden="1" customHeight="1">
      <c r="A31982" s="13" t="s">
        <v>444</v>
      </c>
      <c r="B31982" s="13">
        <v>1868</v>
      </c>
    </row>
    <row r="31983" spans="1:3" ht="15.75" hidden="1" customHeight="1">
      <c r="A31983" s="13" t="s">
        <v>444</v>
      </c>
      <c r="B31983" s="13">
        <v>1869</v>
      </c>
    </row>
    <row r="31984" spans="1:3" ht="15.75" hidden="1" customHeight="1">
      <c r="A31984" s="13" t="s">
        <v>444</v>
      </c>
      <c r="B31984" s="13">
        <v>1870</v>
      </c>
      <c r="C31984" s="13">
        <v>27500</v>
      </c>
    </row>
    <row r="31985" spans="1:3" ht="15.75" hidden="1" customHeight="1">
      <c r="A31985" s="13" t="s">
        <v>444</v>
      </c>
      <c r="B31985" s="13">
        <v>1871</v>
      </c>
    </row>
    <row r="31986" spans="1:3" ht="15.75" hidden="1" customHeight="1">
      <c r="A31986" s="13" t="s">
        <v>444</v>
      </c>
      <c r="B31986" s="13">
        <v>1872</v>
      </c>
    </row>
    <row r="31987" spans="1:3" ht="15.75" hidden="1" customHeight="1">
      <c r="A31987" s="13" t="s">
        <v>444</v>
      </c>
      <c r="B31987" s="13">
        <v>1873</v>
      </c>
    </row>
    <row r="31988" spans="1:3" ht="15.75" hidden="1" customHeight="1">
      <c r="A31988" s="13" t="s">
        <v>444</v>
      </c>
      <c r="B31988" s="13">
        <v>1874</v>
      </c>
    </row>
    <row r="31989" spans="1:3" ht="15.75" hidden="1" customHeight="1">
      <c r="A31989" s="13" t="s">
        <v>444</v>
      </c>
      <c r="B31989" s="13">
        <v>1875</v>
      </c>
    </row>
    <row r="31990" spans="1:3" ht="15.75" hidden="1" customHeight="1">
      <c r="A31990" s="13" t="s">
        <v>444</v>
      </c>
      <c r="B31990" s="13">
        <v>1876</v>
      </c>
    </row>
    <row r="31991" spans="1:3" ht="15.75" hidden="1" customHeight="1">
      <c r="A31991" s="13" t="s">
        <v>444</v>
      </c>
      <c r="B31991" s="13">
        <v>1877</v>
      </c>
    </row>
    <row r="31992" spans="1:3" ht="15.75" hidden="1" customHeight="1">
      <c r="A31992" s="13" t="s">
        <v>444</v>
      </c>
      <c r="B31992" s="13">
        <v>1878</v>
      </c>
    </row>
    <row r="31993" spans="1:3" ht="15.75" hidden="1" customHeight="1">
      <c r="A31993" s="13" t="s">
        <v>444</v>
      </c>
      <c r="B31993" s="13">
        <v>1879</v>
      </c>
    </row>
    <row r="31994" spans="1:3" ht="15.75" hidden="1" customHeight="1">
      <c r="A31994" s="13" t="s">
        <v>444</v>
      </c>
      <c r="B31994" s="13">
        <v>1880</v>
      </c>
      <c r="C31994" s="13">
        <v>32100</v>
      </c>
    </row>
    <row r="31995" spans="1:3" ht="15.75" hidden="1" customHeight="1">
      <c r="A31995" s="13" t="s">
        <v>444</v>
      </c>
      <c r="B31995" s="13">
        <v>1881</v>
      </c>
    </row>
    <row r="31996" spans="1:3" ht="15.75" hidden="1" customHeight="1">
      <c r="A31996" s="13" t="s">
        <v>444</v>
      </c>
      <c r="B31996" s="13">
        <v>1882</v>
      </c>
    </row>
    <row r="31997" spans="1:3" ht="15.75" hidden="1" customHeight="1">
      <c r="A31997" s="13" t="s">
        <v>444</v>
      </c>
      <c r="B31997" s="13">
        <v>1883</v>
      </c>
    </row>
    <row r="31998" spans="1:3" ht="15.75" hidden="1" customHeight="1">
      <c r="A31998" s="13" t="s">
        <v>444</v>
      </c>
      <c r="B31998" s="13">
        <v>1884</v>
      </c>
    </row>
    <row r="31999" spans="1:3" ht="15.75" hidden="1" customHeight="1">
      <c r="A31999" s="13" t="s">
        <v>444</v>
      </c>
      <c r="B31999" s="13">
        <v>1885</v>
      </c>
    </row>
    <row r="32000" spans="1:3" ht="15.75" hidden="1" customHeight="1">
      <c r="A32000" s="13" t="s">
        <v>444</v>
      </c>
      <c r="B32000" s="13">
        <v>1886</v>
      </c>
    </row>
    <row r="32001" spans="1:3" ht="15.75" hidden="1" customHeight="1">
      <c r="A32001" s="13" t="s">
        <v>444</v>
      </c>
      <c r="B32001" s="13">
        <v>1887</v>
      </c>
    </row>
    <row r="32002" spans="1:3" ht="15.75" hidden="1" customHeight="1">
      <c r="A32002" s="13" t="s">
        <v>444</v>
      </c>
      <c r="B32002" s="13">
        <v>1888</v>
      </c>
    </row>
    <row r="32003" spans="1:3" ht="15.75" hidden="1" customHeight="1">
      <c r="A32003" s="13" t="s">
        <v>444</v>
      </c>
      <c r="B32003" s="13">
        <v>1889</v>
      </c>
    </row>
    <row r="32004" spans="1:3" ht="15.75" hidden="1" customHeight="1">
      <c r="A32004" s="13" t="s">
        <v>444</v>
      </c>
      <c r="B32004" s="13">
        <v>1890</v>
      </c>
      <c r="C32004" s="13">
        <v>35071</v>
      </c>
    </row>
    <row r="32005" spans="1:3" ht="15.75" hidden="1" customHeight="1">
      <c r="A32005" s="13" t="s">
        <v>444</v>
      </c>
      <c r="B32005" s="13">
        <v>1891</v>
      </c>
    </row>
    <row r="32006" spans="1:3" ht="15.75" hidden="1" customHeight="1">
      <c r="A32006" s="13" t="s">
        <v>444</v>
      </c>
      <c r="B32006" s="13">
        <v>1892</v>
      </c>
    </row>
    <row r="32007" spans="1:3" ht="15.75" hidden="1" customHeight="1">
      <c r="A32007" s="13" t="s">
        <v>444</v>
      </c>
      <c r="B32007" s="13">
        <v>1893</v>
      </c>
    </row>
    <row r="32008" spans="1:3" ht="15.75" hidden="1" customHeight="1">
      <c r="A32008" s="13" t="s">
        <v>444</v>
      </c>
      <c r="B32008" s="13">
        <v>1894</v>
      </c>
    </row>
    <row r="32009" spans="1:3" ht="15.75" hidden="1" customHeight="1">
      <c r="A32009" s="13" t="s">
        <v>444</v>
      </c>
      <c r="B32009" s="13">
        <v>1895</v>
      </c>
    </row>
    <row r="32010" spans="1:3" ht="15.75" hidden="1" customHeight="1">
      <c r="A32010" s="13" t="s">
        <v>444</v>
      </c>
      <c r="B32010" s="13">
        <v>1896</v>
      </c>
    </row>
    <row r="32011" spans="1:3" ht="15.75" hidden="1" customHeight="1">
      <c r="A32011" s="13" t="s">
        <v>444</v>
      </c>
      <c r="B32011" s="13">
        <v>1897</v>
      </c>
    </row>
    <row r="32012" spans="1:3" ht="15.75" hidden="1" customHeight="1">
      <c r="A32012" s="13" t="s">
        <v>444</v>
      </c>
      <c r="B32012" s="13">
        <v>1898</v>
      </c>
    </row>
    <row r="32013" spans="1:3" ht="15.75" hidden="1" customHeight="1">
      <c r="A32013" s="13" t="s">
        <v>444</v>
      </c>
      <c r="B32013" s="13">
        <v>1899</v>
      </c>
    </row>
    <row r="32014" spans="1:3" ht="15.75" hidden="1" customHeight="1">
      <c r="A32014" s="13" t="s">
        <v>444</v>
      </c>
      <c r="B32014" s="13">
        <v>1900</v>
      </c>
      <c r="C32014" s="13">
        <v>38500</v>
      </c>
    </row>
    <row r="32015" spans="1:3" ht="15.75" hidden="1" customHeight="1">
      <c r="A32015" s="13" t="s">
        <v>444</v>
      </c>
      <c r="B32015" s="13">
        <v>1901</v>
      </c>
    </row>
    <row r="32016" spans="1:3" ht="15.75" hidden="1" customHeight="1">
      <c r="A32016" s="13" t="s">
        <v>444</v>
      </c>
      <c r="B32016" s="13">
        <v>1902</v>
      </c>
    </row>
    <row r="32017" spans="1:3" ht="15.75" hidden="1" customHeight="1">
      <c r="A32017" s="13" t="s">
        <v>444</v>
      </c>
      <c r="B32017" s="13">
        <v>1903</v>
      </c>
    </row>
    <row r="32018" spans="1:3" ht="15.75" hidden="1" customHeight="1">
      <c r="A32018" s="13" t="s">
        <v>444</v>
      </c>
      <c r="B32018" s="13">
        <v>1904</v>
      </c>
    </row>
    <row r="32019" spans="1:3" ht="15.75" hidden="1" customHeight="1">
      <c r="A32019" s="13" t="s">
        <v>444</v>
      </c>
      <c r="B32019" s="13">
        <v>1905</v>
      </c>
    </row>
    <row r="32020" spans="1:3" ht="15.75" hidden="1" customHeight="1">
      <c r="A32020" s="13" t="s">
        <v>444</v>
      </c>
      <c r="B32020" s="13">
        <v>1906</v>
      </c>
    </row>
    <row r="32021" spans="1:3" ht="15.75" hidden="1" customHeight="1">
      <c r="A32021" s="13" t="s">
        <v>444</v>
      </c>
      <c r="B32021" s="13">
        <v>1907</v>
      </c>
    </row>
    <row r="32022" spans="1:3" ht="15.75" hidden="1" customHeight="1">
      <c r="A32022" s="13" t="s">
        <v>444</v>
      </c>
      <c r="B32022" s="13">
        <v>1908</v>
      </c>
    </row>
    <row r="32023" spans="1:3" ht="15.75" hidden="1" customHeight="1">
      <c r="A32023" s="13" t="s">
        <v>444</v>
      </c>
      <c r="B32023" s="13">
        <v>1909</v>
      </c>
    </row>
    <row r="32024" spans="1:3" ht="15.75" hidden="1" customHeight="1">
      <c r="A32024" s="13" t="s">
        <v>444</v>
      </c>
      <c r="B32024" s="13">
        <v>1910</v>
      </c>
      <c r="C32024" s="13">
        <v>41580</v>
      </c>
    </row>
    <row r="32025" spans="1:3" ht="15.75" hidden="1" customHeight="1">
      <c r="A32025" s="13" t="s">
        <v>444</v>
      </c>
      <c r="B32025" s="13">
        <v>1911</v>
      </c>
    </row>
    <row r="32026" spans="1:3" ht="15.75" hidden="1" customHeight="1">
      <c r="A32026" s="13" t="s">
        <v>444</v>
      </c>
      <c r="B32026" s="13">
        <v>1912</v>
      </c>
    </row>
    <row r="32027" spans="1:3" ht="15.75" hidden="1" customHeight="1">
      <c r="A32027" s="13" t="s">
        <v>444</v>
      </c>
      <c r="B32027" s="13">
        <v>1913</v>
      </c>
    </row>
    <row r="32028" spans="1:3" ht="15.75" hidden="1" customHeight="1">
      <c r="A32028" s="13" t="s">
        <v>444</v>
      </c>
      <c r="B32028" s="13">
        <v>1914</v>
      </c>
    </row>
    <row r="32029" spans="1:3" ht="15.75" hidden="1" customHeight="1">
      <c r="A32029" s="13" t="s">
        <v>444</v>
      </c>
      <c r="B32029" s="13">
        <v>1915</v>
      </c>
    </row>
    <row r="32030" spans="1:3" ht="15.75" hidden="1" customHeight="1">
      <c r="A32030" s="13" t="s">
        <v>444</v>
      </c>
      <c r="B32030" s="13">
        <v>1916</v>
      </c>
    </row>
    <row r="32031" spans="1:3" ht="15.75" hidden="1" customHeight="1">
      <c r="A32031" s="13" t="s">
        <v>444</v>
      </c>
      <c r="B32031" s="13">
        <v>1917</v>
      </c>
    </row>
    <row r="32032" spans="1:3" ht="15.75" hidden="1" customHeight="1">
      <c r="A32032" s="13" t="s">
        <v>444</v>
      </c>
      <c r="B32032" s="13">
        <v>1918</v>
      </c>
    </row>
    <row r="32033" spans="1:3" ht="15.75" hidden="1" customHeight="1">
      <c r="A32033" s="13" t="s">
        <v>444</v>
      </c>
      <c r="B32033" s="13">
        <v>1919</v>
      </c>
    </row>
    <row r="32034" spans="1:3" ht="15.75" hidden="1" customHeight="1">
      <c r="A32034" s="13" t="s">
        <v>444</v>
      </c>
      <c r="B32034" s="13">
        <v>1920</v>
      </c>
      <c r="C32034" s="13">
        <v>42875</v>
      </c>
    </row>
    <row r="32035" spans="1:3" ht="15.75" hidden="1" customHeight="1">
      <c r="A32035" s="13" t="s">
        <v>444</v>
      </c>
      <c r="B32035" s="13">
        <v>1921</v>
      </c>
    </row>
    <row r="32036" spans="1:3" ht="15.75" hidden="1" customHeight="1">
      <c r="A32036" s="13" t="s">
        <v>444</v>
      </c>
      <c r="B32036" s="13">
        <v>1922</v>
      </c>
    </row>
    <row r="32037" spans="1:3" ht="15.75" hidden="1" customHeight="1">
      <c r="A32037" s="13" t="s">
        <v>444</v>
      </c>
      <c r="B32037" s="13">
        <v>1923</v>
      </c>
    </row>
    <row r="32038" spans="1:3" ht="15.75" hidden="1" customHeight="1">
      <c r="A32038" s="13" t="s">
        <v>444</v>
      </c>
      <c r="B32038" s="13">
        <v>1924</v>
      </c>
    </row>
    <row r="32039" spans="1:3" ht="15.75" hidden="1" customHeight="1">
      <c r="A32039" s="13" t="s">
        <v>444</v>
      </c>
      <c r="B32039" s="13">
        <v>1925</v>
      </c>
    </row>
    <row r="32040" spans="1:3" ht="15.75" hidden="1" customHeight="1">
      <c r="A32040" s="13" t="s">
        <v>444</v>
      </c>
      <c r="B32040" s="13">
        <v>1926</v>
      </c>
    </row>
    <row r="32041" spans="1:3" ht="15.75" hidden="1" customHeight="1">
      <c r="A32041" s="13" t="s">
        <v>444</v>
      </c>
      <c r="B32041" s="13">
        <v>1927</v>
      </c>
    </row>
    <row r="32042" spans="1:3" ht="15.75" hidden="1" customHeight="1">
      <c r="A32042" s="13" t="s">
        <v>444</v>
      </c>
      <c r="B32042" s="13">
        <v>1928</v>
      </c>
    </row>
    <row r="32043" spans="1:3" ht="15.75" hidden="1" customHeight="1">
      <c r="A32043" s="13" t="s">
        <v>444</v>
      </c>
      <c r="B32043" s="13">
        <v>1929</v>
      </c>
    </row>
    <row r="32044" spans="1:3" ht="15.75" hidden="1" customHeight="1">
      <c r="A32044" s="13" t="s">
        <v>444</v>
      </c>
      <c r="B32044" s="13">
        <v>1930</v>
      </c>
      <c r="C32044" s="13">
        <v>51846</v>
      </c>
    </row>
    <row r="32045" spans="1:3" ht="15.75" hidden="1" customHeight="1">
      <c r="A32045" s="13" t="s">
        <v>444</v>
      </c>
      <c r="B32045" s="13">
        <v>1931</v>
      </c>
    </row>
    <row r="32046" spans="1:3" ht="15.75" hidden="1" customHeight="1">
      <c r="A32046" s="13" t="s">
        <v>444</v>
      </c>
      <c r="B32046" s="13">
        <v>1932</v>
      </c>
    </row>
    <row r="32047" spans="1:3" ht="15.75" hidden="1" customHeight="1">
      <c r="A32047" s="13" t="s">
        <v>444</v>
      </c>
      <c r="B32047" s="13">
        <v>1933</v>
      </c>
    </row>
    <row r="32048" spans="1:3" ht="15.75" hidden="1" customHeight="1">
      <c r="A32048" s="13" t="s">
        <v>444</v>
      </c>
      <c r="B32048" s="13">
        <v>1934</v>
      </c>
    </row>
    <row r="32049" spans="1:3" ht="15.75" hidden="1" customHeight="1">
      <c r="A32049" s="13" t="s">
        <v>444</v>
      </c>
      <c r="B32049" s="13">
        <v>1935</v>
      </c>
    </row>
    <row r="32050" spans="1:3" ht="15.75" hidden="1" customHeight="1">
      <c r="A32050" s="13" t="s">
        <v>444</v>
      </c>
      <c r="B32050" s="13">
        <v>1936</v>
      </c>
    </row>
    <row r="32051" spans="1:3" ht="15.75" hidden="1" customHeight="1">
      <c r="A32051" s="13" t="s">
        <v>444</v>
      </c>
      <c r="B32051" s="13">
        <v>1937</v>
      </c>
    </row>
    <row r="32052" spans="1:3" ht="15.75" hidden="1" customHeight="1">
      <c r="A32052" s="13" t="s">
        <v>444</v>
      </c>
      <c r="B32052" s="13">
        <v>1938</v>
      </c>
    </row>
    <row r="32053" spans="1:3" ht="15.75" hidden="1" customHeight="1">
      <c r="A32053" s="13" t="s">
        <v>444</v>
      </c>
      <c r="B32053" s="13">
        <v>1939</v>
      </c>
    </row>
    <row r="32054" spans="1:3" ht="15.75" hidden="1" customHeight="1">
      <c r="A32054" s="13" t="s">
        <v>444</v>
      </c>
      <c r="B32054" s="13">
        <v>1940</v>
      </c>
      <c r="C32054" s="13">
        <v>73986</v>
      </c>
    </row>
    <row r="32055" spans="1:3" ht="15.75" hidden="1" customHeight="1">
      <c r="A32055" s="13" t="s">
        <v>444</v>
      </c>
      <c r="B32055" s="13">
        <v>1941</v>
      </c>
    </row>
    <row r="32056" spans="1:3" ht="15.75" hidden="1" customHeight="1">
      <c r="A32056" s="13" t="s">
        <v>444</v>
      </c>
      <c r="B32056" s="13">
        <v>1942</v>
      </c>
    </row>
    <row r="32057" spans="1:3" ht="15.75" hidden="1" customHeight="1">
      <c r="A32057" s="13" t="s">
        <v>444</v>
      </c>
      <c r="B32057" s="13">
        <v>1943</v>
      </c>
    </row>
    <row r="32058" spans="1:3" ht="15.75" hidden="1" customHeight="1">
      <c r="A32058" s="13" t="s">
        <v>444</v>
      </c>
      <c r="B32058" s="13">
        <v>1944</v>
      </c>
    </row>
    <row r="32059" spans="1:3" ht="15.75" hidden="1" customHeight="1">
      <c r="A32059" s="13" t="s">
        <v>444</v>
      </c>
      <c r="B32059" s="13">
        <v>1945</v>
      </c>
    </row>
    <row r="32060" spans="1:3" ht="15.75" hidden="1" customHeight="1">
      <c r="A32060" s="13" t="s">
        <v>444</v>
      </c>
      <c r="B32060" s="13">
        <v>1946</v>
      </c>
    </row>
    <row r="32061" spans="1:3" ht="15.75" hidden="1" customHeight="1">
      <c r="A32061" s="13" t="s">
        <v>444</v>
      </c>
      <c r="B32061" s="13">
        <v>1947</v>
      </c>
    </row>
    <row r="32062" spans="1:3" ht="15.75" hidden="1" customHeight="1">
      <c r="A32062" s="13" t="s">
        <v>444</v>
      </c>
      <c r="B32062" s="13">
        <v>1948</v>
      </c>
    </row>
    <row r="32063" spans="1:3" ht="15.75" hidden="1" customHeight="1">
      <c r="A32063" s="13" t="s">
        <v>444</v>
      </c>
      <c r="B32063" s="13">
        <v>1949</v>
      </c>
    </row>
    <row r="32064" spans="1:3" ht="15.75" hidden="1" customHeight="1">
      <c r="A32064" s="13" t="s">
        <v>444</v>
      </c>
      <c r="B32064" s="13">
        <v>1950</v>
      </c>
      <c r="C32064" s="13">
        <v>173364</v>
      </c>
    </row>
    <row r="32065" spans="1:3" ht="15.75" hidden="1" customHeight="1">
      <c r="A32065" s="13" t="s">
        <v>444</v>
      </c>
      <c r="B32065" s="13">
        <v>1951</v>
      </c>
    </row>
    <row r="32066" spans="1:3" ht="15.75" hidden="1" customHeight="1">
      <c r="A32066" s="13" t="s">
        <v>444</v>
      </c>
      <c r="B32066" s="13">
        <v>1952</v>
      </c>
    </row>
    <row r="32067" spans="1:3" ht="15.75" hidden="1" customHeight="1">
      <c r="A32067" s="13" t="s">
        <v>444</v>
      </c>
      <c r="B32067" s="13">
        <v>1953</v>
      </c>
    </row>
    <row r="32068" spans="1:3" ht="15.75" hidden="1" customHeight="1">
      <c r="A32068" s="13" t="s">
        <v>444</v>
      </c>
      <c r="B32068" s="13">
        <v>1954</v>
      </c>
    </row>
    <row r="32069" spans="1:3" ht="15.75" hidden="1" customHeight="1">
      <c r="A32069" s="13" t="s">
        <v>444</v>
      </c>
      <c r="B32069" s="13">
        <v>1955</v>
      </c>
    </row>
    <row r="32070" spans="1:3" ht="15.75" hidden="1" customHeight="1">
      <c r="A32070" s="13" t="s">
        <v>444</v>
      </c>
      <c r="B32070" s="13">
        <v>1956</v>
      </c>
    </row>
    <row r="32071" spans="1:3" ht="15.75" hidden="1" customHeight="1">
      <c r="A32071" s="13" t="s">
        <v>444</v>
      </c>
      <c r="B32071" s="13">
        <v>1957</v>
      </c>
    </row>
    <row r="32072" spans="1:3" ht="15.75" hidden="1" customHeight="1">
      <c r="A32072" s="13" t="s">
        <v>444</v>
      </c>
      <c r="B32072" s="13">
        <v>1958</v>
      </c>
    </row>
    <row r="32073" spans="1:3" ht="15.75" hidden="1" customHeight="1">
      <c r="A32073" s="13" t="s">
        <v>444</v>
      </c>
      <c r="B32073" s="13">
        <v>1959</v>
      </c>
    </row>
    <row r="32074" spans="1:3" ht="15.75" hidden="1" customHeight="1">
      <c r="A32074" s="13" t="s">
        <v>444</v>
      </c>
      <c r="B32074" s="13">
        <v>1960</v>
      </c>
      <c r="C32074" s="13">
        <v>208884</v>
      </c>
    </row>
    <row r="32075" spans="1:3" ht="15.75" hidden="1" customHeight="1">
      <c r="A32075" s="13" t="s">
        <v>444</v>
      </c>
      <c r="B32075" s="13">
        <v>1961</v>
      </c>
    </row>
    <row r="32076" spans="1:3" ht="15.75" hidden="1" customHeight="1">
      <c r="A32076" s="13" t="s">
        <v>444</v>
      </c>
      <c r="B32076" s="13">
        <v>1962</v>
      </c>
    </row>
    <row r="32077" spans="1:3" ht="15.75" hidden="1" customHeight="1">
      <c r="A32077" s="13" t="s">
        <v>444</v>
      </c>
      <c r="B32077" s="13">
        <v>1963</v>
      </c>
    </row>
    <row r="32078" spans="1:3" ht="15.75" hidden="1" customHeight="1">
      <c r="A32078" s="13" t="s">
        <v>444</v>
      </c>
      <c r="B32078" s="13">
        <v>1964</v>
      </c>
    </row>
    <row r="32079" spans="1:3" ht="15.75" hidden="1" customHeight="1">
      <c r="A32079" s="13" t="s">
        <v>444</v>
      </c>
      <c r="B32079" s="13">
        <v>1965</v>
      </c>
    </row>
    <row r="32080" spans="1:3" ht="15.75" hidden="1" customHeight="1">
      <c r="A32080" s="13" t="s">
        <v>444</v>
      </c>
      <c r="B32080" s="13">
        <v>1966</v>
      </c>
    </row>
    <row r="32081" spans="1:3" ht="15.75" hidden="1" customHeight="1">
      <c r="A32081" s="13" t="s">
        <v>444</v>
      </c>
      <c r="B32081" s="13">
        <v>1967</v>
      </c>
    </row>
    <row r="32082" spans="1:3" ht="15.75" hidden="1" customHeight="1">
      <c r="A32082" s="13" t="s">
        <v>444</v>
      </c>
      <c r="B32082" s="13">
        <v>1968</v>
      </c>
    </row>
    <row r="32083" spans="1:3" ht="15.75" hidden="1" customHeight="1">
      <c r="A32083" s="13" t="s">
        <v>444</v>
      </c>
      <c r="B32083" s="13">
        <v>1969</v>
      </c>
    </row>
    <row r="32084" spans="1:3" ht="15.75" hidden="1" customHeight="1">
      <c r="A32084" s="13" t="s">
        <v>444</v>
      </c>
      <c r="B32084" s="13">
        <v>1970</v>
      </c>
      <c r="C32084" s="13">
        <v>246870</v>
      </c>
    </row>
    <row r="32085" spans="1:3" ht="15.75" hidden="1" customHeight="1">
      <c r="A32085" s="13" t="s">
        <v>444</v>
      </c>
      <c r="B32085" s="13">
        <v>1971</v>
      </c>
    </row>
    <row r="32086" spans="1:3" ht="15.75" hidden="1" customHeight="1">
      <c r="A32086" s="13" t="s">
        <v>444</v>
      </c>
      <c r="B32086" s="13">
        <v>1972</v>
      </c>
    </row>
    <row r="32087" spans="1:3" ht="15.75" hidden="1" customHeight="1">
      <c r="A32087" s="13" t="s">
        <v>444</v>
      </c>
      <c r="B32087" s="13">
        <v>1973</v>
      </c>
    </row>
    <row r="32088" spans="1:3" ht="15.75" hidden="1" customHeight="1">
      <c r="A32088" s="13" t="s">
        <v>444</v>
      </c>
      <c r="B32088" s="13">
        <v>1974</v>
      </c>
    </row>
    <row r="32089" spans="1:3" ht="15.75" hidden="1" customHeight="1">
      <c r="A32089" s="13" t="s">
        <v>444</v>
      </c>
      <c r="B32089" s="13">
        <v>1975</v>
      </c>
    </row>
    <row r="32090" spans="1:3" ht="15.75" hidden="1" customHeight="1">
      <c r="A32090" s="13" t="s">
        <v>444</v>
      </c>
      <c r="B32090" s="13">
        <v>1976</v>
      </c>
    </row>
    <row r="32091" spans="1:3" ht="15.75" hidden="1" customHeight="1">
      <c r="A32091" s="13" t="s">
        <v>444</v>
      </c>
      <c r="B32091" s="13">
        <v>1977</v>
      </c>
    </row>
    <row r="32092" spans="1:3" ht="15.75" hidden="1" customHeight="1">
      <c r="A32092" s="13" t="s">
        <v>444</v>
      </c>
      <c r="B32092" s="13">
        <v>1978</v>
      </c>
    </row>
    <row r="32093" spans="1:3" ht="15.75" hidden="1" customHeight="1">
      <c r="A32093" s="13" t="s">
        <v>444</v>
      </c>
      <c r="B32093" s="13">
        <v>1979</v>
      </c>
    </row>
    <row r="32094" spans="1:3" ht="15.75" hidden="1" customHeight="1">
      <c r="A32094" s="13" t="s">
        <v>444</v>
      </c>
      <c r="B32094" s="13">
        <v>1980</v>
      </c>
      <c r="C32094" s="13">
        <v>269526</v>
      </c>
    </row>
    <row r="32095" spans="1:3" ht="15.75" hidden="1" customHeight="1">
      <c r="A32095" s="13" t="s">
        <v>444</v>
      </c>
      <c r="B32095" s="13">
        <v>1981</v>
      </c>
    </row>
    <row r="32096" spans="1:3" ht="15.75" hidden="1" customHeight="1">
      <c r="A32096" s="13" t="s">
        <v>444</v>
      </c>
      <c r="B32096" s="13">
        <v>1982</v>
      </c>
    </row>
    <row r="32097" spans="1:3" ht="15.75" hidden="1" customHeight="1">
      <c r="A32097" s="13" t="s">
        <v>444</v>
      </c>
      <c r="B32097" s="13">
        <v>1983</v>
      </c>
    </row>
    <row r="32098" spans="1:3" ht="15.75" hidden="1" customHeight="1">
      <c r="A32098" s="13" t="s">
        <v>444</v>
      </c>
      <c r="B32098" s="13">
        <v>1984</v>
      </c>
    </row>
    <row r="32099" spans="1:3" ht="15.75" hidden="1" customHeight="1">
      <c r="A32099" s="13" t="s">
        <v>444</v>
      </c>
      <c r="B32099" s="13">
        <v>1985</v>
      </c>
    </row>
    <row r="32100" spans="1:3" ht="15.75" hidden="1" customHeight="1">
      <c r="A32100" s="13" t="s">
        <v>444</v>
      </c>
      <c r="B32100" s="13">
        <v>1986</v>
      </c>
    </row>
    <row r="32101" spans="1:3" ht="15.75" hidden="1" customHeight="1">
      <c r="A32101" s="13" t="s">
        <v>444</v>
      </c>
      <c r="B32101" s="13">
        <v>1987</v>
      </c>
    </row>
    <row r="32102" spans="1:3" ht="15.75" hidden="1" customHeight="1">
      <c r="A32102" s="13" t="s">
        <v>444</v>
      </c>
      <c r="B32102" s="13">
        <v>1988</v>
      </c>
    </row>
    <row r="32103" spans="1:3" ht="15.75" hidden="1" customHeight="1">
      <c r="A32103" s="13" t="s">
        <v>444</v>
      </c>
      <c r="B32103" s="13">
        <v>1989</v>
      </c>
    </row>
    <row r="32104" spans="1:3" ht="15.75" hidden="1" customHeight="1">
      <c r="A32104" s="13" t="s">
        <v>444</v>
      </c>
      <c r="B32104" s="13">
        <v>1990</v>
      </c>
      <c r="C32104" s="13">
        <v>295861</v>
      </c>
    </row>
    <row r="32105" spans="1:3" ht="15.75" hidden="1" customHeight="1">
      <c r="A32105" s="13" t="s">
        <v>444</v>
      </c>
      <c r="B32105" s="13">
        <v>1991</v>
      </c>
    </row>
    <row r="32106" spans="1:3" ht="15.75" hidden="1" customHeight="1">
      <c r="A32106" s="13" t="s">
        <v>444</v>
      </c>
      <c r="B32106" s="13">
        <v>1992</v>
      </c>
    </row>
    <row r="32107" spans="1:3" ht="15.75" hidden="1" customHeight="1">
      <c r="A32107" s="13" t="s">
        <v>444</v>
      </c>
      <c r="B32107" s="13">
        <v>1993</v>
      </c>
    </row>
    <row r="32108" spans="1:3" ht="15.75" hidden="1" customHeight="1">
      <c r="A32108" s="13" t="s">
        <v>444</v>
      </c>
      <c r="B32108" s="13">
        <v>1994</v>
      </c>
    </row>
    <row r="32109" spans="1:3" ht="15.75" hidden="1" customHeight="1">
      <c r="A32109" s="13" t="s">
        <v>444</v>
      </c>
      <c r="B32109" s="13">
        <v>1995</v>
      </c>
    </row>
    <row r="32110" spans="1:3" ht="15.75" hidden="1" customHeight="1">
      <c r="A32110" s="13" t="s">
        <v>444</v>
      </c>
      <c r="B32110" s="13">
        <v>1996</v>
      </c>
    </row>
    <row r="32111" spans="1:3" ht="15.75" hidden="1" customHeight="1">
      <c r="A32111" s="13" t="s">
        <v>444</v>
      </c>
      <c r="B32111" s="13">
        <v>1997</v>
      </c>
    </row>
    <row r="32112" spans="1:3" ht="15.75" hidden="1" customHeight="1">
      <c r="A32112" s="13" t="s">
        <v>444</v>
      </c>
      <c r="B32112" s="13">
        <v>1998</v>
      </c>
    </row>
    <row r="32113" spans="1:3" ht="15.75" hidden="1" customHeight="1">
      <c r="A32113" s="13" t="s">
        <v>444</v>
      </c>
      <c r="B32113" s="13">
        <v>1999</v>
      </c>
    </row>
    <row r="32114" spans="1:3" ht="15.75" hidden="1" customHeight="1">
      <c r="A32114" s="13" t="s">
        <v>444</v>
      </c>
      <c r="B32114" s="13">
        <v>2000</v>
      </c>
      <c r="C32114" s="13">
        <v>280398</v>
      </c>
    </row>
    <row r="32115" spans="1:3" ht="15.75" hidden="1" customHeight="1">
      <c r="A32115" s="13" t="s">
        <v>444</v>
      </c>
      <c r="B32115" s="13">
        <v>2001</v>
      </c>
      <c r="C32115" s="13">
        <v>283512</v>
      </c>
    </row>
    <row r="32116" spans="1:3" ht="15.75" hidden="1" customHeight="1">
      <c r="A32116" s="13" t="s">
        <v>444</v>
      </c>
      <c r="B32116" s="13">
        <v>2002</v>
      </c>
      <c r="C32116" s="13">
        <v>286625</v>
      </c>
    </row>
    <row r="32117" spans="1:3" ht="15.75" hidden="1" customHeight="1">
      <c r="A32117" s="13" t="s">
        <v>444</v>
      </c>
      <c r="B32117" s="13">
        <v>2003</v>
      </c>
      <c r="C32117" s="13">
        <v>289739</v>
      </c>
    </row>
    <row r="32118" spans="1:3" ht="15.75" hidden="1" customHeight="1">
      <c r="A32118" s="13" t="s">
        <v>444</v>
      </c>
      <c r="B32118" s="13">
        <v>2004</v>
      </c>
      <c r="C32118" s="13">
        <v>292853</v>
      </c>
    </row>
    <row r="32119" spans="1:3" ht="15.75" hidden="1" customHeight="1">
      <c r="A32119" s="13" t="s">
        <v>444</v>
      </c>
      <c r="B32119" s="13">
        <v>2005</v>
      </c>
      <c r="C32119" s="13">
        <v>295966</v>
      </c>
    </row>
    <row r="32120" spans="1:3" ht="15.75" hidden="1" customHeight="1">
      <c r="A32120" s="13" t="s">
        <v>444</v>
      </c>
      <c r="B32120" s="13">
        <v>2006</v>
      </c>
      <c r="C32120" s="13">
        <v>299080</v>
      </c>
    </row>
    <row r="32121" spans="1:3" ht="15.75" hidden="1" customHeight="1">
      <c r="A32121" s="13" t="s">
        <v>444</v>
      </c>
      <c r="B32121" s="13">
        <v>2007</v>
      </c>
      <c r="C32121" s="13">
        <v>302193</v>
      </c>
    </row>
    <row r="32122" spans="1:3" ht="15.75" hidden="1" customHeight="1">
      <c r="A32122" s="13" t="s">
        <v>444</v>
      </c>
      <c r="B32122" s="13">
        <v>2008</v>
      </c>
      <c r="C32122" s="13">
        <v>305307</v>
      </c>
    </row>
    <row r="32123" spans="1:3" ht="15.75" hidden="1" customHeight="1">
      <c r="A32123" s="13" t="s">
        <v>444</v>
      </c>
      <c r="B32123" s="13">
        <v>2009</v>
      </c>
      <c r="C32123" s="13">
        <v>308420</v>
      </c>
    </row>
    <row r="32124" spans="1:3" ht="15.75" hidden="1" customHeight="1">
      <c r="A32124" s="13" t="s">
        <v>444</v>
      </c>
      <c r="B32124" s="13">
        <v>2010</v>
      </c>
      <c r="C32124" s="13">
        <v>311534</v>
      </c>
    </row>
    <row r="32125" spans="1:3" ht="15.75" hidden="1" customHeight="1">
      <c r="A32125" s="13" t="s">
        <v>444</v>
      </c>
      <c r="B32125" s="13">
        <v>2011</v>
      </c>
    </row>
    <row r="32126" spans="1:3" ht="15.75" hidden="1" customHeight="1">
      <c r="A32126" s="13" t="s">
        <v>444</v>
      </c>
      <c r="B32126" s="13">
        <v>2012</v>
      </c>
    </row>
    <row r="32127" spans="1:3" ht="15.75" hidden="1" customHeight="1">
      <c r="A32127" s="13" t="s">
        <v>444</v>
      </c>
      <c r="B32127" s="13">
        <v>2013</v>
      </c>
    </row>
    <row r="32128" spans="1:3" ht="15.75" hidden="1" customHeight="1">
      <c r="A32128" s="13" t="s">
        <v>444</v>
      </c>
      <c r="B32128" s="13">
        <v>2014</v>
      </c>
    </row>
    <row r="32129" spans="1:3" ht="15.75" hidden="1" customHeight="1">
      <c r="A32129" s="13" t="s">
        <v>444</v>
      </c>
      <c r="B32129" s="13">
        <v>2015</v>
      </c>
    </row>
    <row r="32130" spans="1:3" ht="15.75" hidden="1" customHeight="1">
      <c r="A32130" s="13" t="s">
        <v>444</v>
      </c>
      <c r="B32130" s="13">
        <v>2016</v>
      </c>
    </row>
    <row r="32131" spans="1:3" ht="15.75" hidden="1" customHeight="1">
      <c r="A32131" s="13" t="s">
        <v>444</v>
      </c>
      <c r="B32131" s="13">
        <v>2017</v>
      </c>
    </row>
    <row r="32132" spans="1:3" ht="15.75" hidden="1" customHeight="1">
      <c r="A32132" s="13" t="s">
        <v>444</v>
      </c>
      <c r="B32132" s="13">
        <v>2018</v>
      </c>
    </row>
    <row r="32133" spans="1:3" ht="15.75" hidden="1" customHeight="1">
      <c r="A32133" s="13" t="s">
        <v>444</v>
      </c>
      <c r="B32133" s="13">
        <v>2019</v>
      </c>
    </row>
    <row r="32134" spans="1:3" ht="15.75" hidden="1" customHeight="1">
      <c r="A32134" s="13" t="s">
        <v>444</v>
      </c>
      <c r="B32134" s="13">
        <v>2020</v>
      </c>
    </row>
    <row r="32135" spans="1:3" ht="15.75" hidden="1" customHeight="1">
      <c r="A32135" s="13" t="s">
        <v>444</v>
      </c>
      <c r="B32135" s="13">
        <v>2021</v>
      </c>
    </row>
    <row r="32136" spans="1:3" ht="15.75" hidden="1" customHeight="1">
      <c r="A32136" s="13" t="s">
        <v>445</v>
      </c>
      <c r="B32136" s="13">
        <v>1850</v>
      </c>
      <c r="C32136" s="13">
        <v>46844</v>
      </c>
    </row>
    <row r="32137" spans="1:3" ht="15.75" hidden="1" customHeight="1">
      <c r="A32137" s="13" t="s">
        <v>445</v>
      </c>
      <c r="B32137" s="13">
        <v>1851</v>
      </c>
    </row>
    <row r="32138" spans="1:3" ht="15.75" hidden="1" customHeight="1">
      <c r="A32138" s="13" t="s">
        <v>445</v>
      </c>
      <c r="B32138" s="13">
        <v>1852</v>
      </c>
    </row>
    <row r="32139" spans="1:3" ht="15.75" hidden="1" customHeight="1">
      <c r="A32139" s="13" t="s">
        <v>445</v>
      </c>
      <c r="B32139" s="13">
        <v>1853</v>
      </c>
    </row>
    <row r="32140" spans="1:3" ht="15.75" hidden="1" customHeight="1">
      <c r="A32140" s="13" t="s">
        <v>445</v>
      </c>
      <c r="B32140" s="13">
        <v>1854</v>
      </c>
    </row>
    <row r="32141" spans="1:3" ht="15.75" hidden="1" customHeight="1">
      <c r="A32141" s="13" t="s">
        <v>445</v>
      </c>
      <c r="B32141" s="13">
        <v>1855</v>
      </c>
    </row>
    <row r="32142" spans="1:3" ht="15.75" hidden="1" customHeight="1">
      <c r="A32142" s="13" t="s">
        <v>445</v>
      </c>
      <c r="B32142" s="13">
        <v>1856</v>
      </c>
    </row>
    <row r="32143" spans="1:3" ht="15.75" hidden="1" customHeight="1">
      <c r="A32143" s="13" t="s">
        <v>445</v>
      </c>
      <c r="B32143" s="13">
        <v>1857</v>
      </c>
    </row>
    <row r="32144" spans="1:3" ht="15.75" hidden="1" customHeight="1">
      <c r="A32144" s="13" t="s">
        <v>445</v>
      </c>
      <c r="B32144" s="13">
        <v>1858</v>
      </c>
    </row>
    <row r="32145" spans="1:3" ht="15.75" hidden="1" customHeight="1">
      <c r="A32145" s="13" t="s">
        <v>445</v>
      </c>
      <c r="B32145" s="13">
        <v>1859</v>
      </c>
    </row>
    <row r="32146" spans="1:3" ht="15.75" hidden="1" customHeight="1">
      <c r="A32146" s="13" t="s">
        <v>445</v>
      </c>
      <c r="B32146" s="13">
        <v>1860</v>
      </c>
      <c r="C32146" s="13">
        <v>49446</v>
      </c>
    </row>
    <row r="32147" spans="1:3" ht="15.75" hidden="1" customHeight="1">
      <c r="A32147" s="13" t="s">
        <v>445</v>
      </c>
      <c r="B32147" s="13">
        <v>1861</v>
      </c>
    </row>
    <row r="32148" spans="1:3" ht="15.75" hidden="1" customHeight="1">
      <c r="A32148" s="13" t="s">
        <v>445</v>
      </c>
      <c r="B32148" s="13">
        <v>1862</v>
      </c>
    </row>
    <row r="32149" spans="1:3" ht="15.75" hidden="1" customHeight="1">
      <c r="A32149" s="13" t="s">
        <v>445</v>
      </c>
      <c r="B32149" s="13">
        <v>1863</v>
      </c>
    </row>
    <row r="32150" spans="1:3" ht="15.75" hidden="1" customHeight="1">
      <c r="A32150" s="13" t="s">
        <v>445</v>
      </c>
      <c r="B32150" s="13">
        <v>1864</v>
      </c>
    </row>
    <row r="32151" spans="1:3" ht="15.75" hidden="1" customHeight="1">
      <c r="A32151" s="13" t="s">
        <v>445</v>
      </c>
      <c r="B32151" s="13">
        <v>1865</v>
      </c>
    </row>
    <row r="32152" spans="1:3" ht="15.75" hidden="1" customHeight="1">
      <c r="A32152" s="13" t="s">
        <v>445</v>
      </c>
      <c r="B32152" s="13">
        <v>1866</v>
      </c>
    </row>
    <row r="32153" spans="1:3" ht="15.75" hidden="1" customHeight="1">
      <c r="A32153" s="13" t="s">
        <v>445</v>
      </c>
      <c r="B32153" s="13">
        <v>1867</v>
      </c>
    </row>
    <row r="32154" spans="1:3" ht="15.75" hidden="1" customHeight="1">
      <c r="A32154" s="13" t="s">
        <v>445</v>
      </c>
      <c r="B32154" s="13">
        <v>1868</v>
      </c>
    </row>
    <row r="32155" spans="1:3" ht="15.75" hidden="1" customHeight="1">
      <c r="A32155" s="13" t="s">
        <v>445</v>
      </c>
      <c r="B32155" s="13">
        <v>1869</v>
      </c>
    </row>
    <row r="32156" spans="1:3" ht="15.75" hidden="1" customHeight="1">
      <c r="A32156" s="13" t="s">
        <v>445</v>
      </c>
      <c r="B32156" s="13">
        <v>1870</v>
      </c>
      <c r="C32156" s="13">
        <v>51151</v>
      </c>
    </row>
    <row r="32157" spans="1:3" ht="15.75" hidden="1" customHeight="1">
      <c r="A32157" s="13" t="s">
        <v>445</v>
      </c>
      <c r="B32157" s="13">
        <v>1871</v>
      </c>
    </row>
    <row r="32158" spans="1:3" ht="15.75" hidden="1" customHeight="1">
      <c r="A32158" s="13" t="s">
        <v>445</v>
      </c>
      <c r="B32158" s="13">
        <v>1872</v>
      </c>
    </row>
    <row r="32159" spans="1:3" ht="15.75" hidden="1" customHeight="1">
      <c r="A32159" s="13" t="s">
        <v>445</v>
      </c>
      <c r="B32159" s="13">
        <v>1873</v>
      </c>
    </row>
    <row r="32160" spans="1:3" ht="15.75" hidden="1" customHeight="1">
      <c r="A32160" s="13" t="s">
        <v>445</v>
      </c>
      <c r="B32160" s="13">
        <v>1874</v>
      </c>
    </row>
    <row r="32161" spans="1:3" ht="15.75" hidden="1" customHeight="1">
      <c r="A32161" s="13" t="s">
        <v>445</v>
      </c>
      <c r="B32161" s="13">
        <v>1875</v>
      </c>
    </row>
    <row r="32162" spans="1:3" ht="15.75" hidden="1" customHeight="1">
      <c r="A32162" s="13" t="s">
        <v>445</v>
      </c>
      <c r="B32162" s="13">
        <v>1876</v>
      </c>
    </row>
    <row r="32163" spans="1:3" ht="15.75" hidden="1" customHeight="1">
      <c r="A32163" s="13" t="s">
        <v>445</v>
      </c>
      <c r="B32163" s="13">
        <v>1877</v>
      </c>
    </row>
    <row r="32164" spans="1:3" ht="15.75" hidden="1" customHeight="1">
      <c r="A32164" s="13" t="s">
        <v>445</v>
      </c>
      <c r="B32164" s="13">
        <v>1878</v>
      </c>
    </row>
    <row r="32165" spans="1:3" ht="15.75" hidden="1" customHeight="1">
      <c r="A32165" s="13" t="s">
        <v>445</v>
      </c>
      <c r="B32165" s="13">
        <v>1879</v>
      </c>
    </row>
    <row r="32166" spans="1:3" ht="15.75" hidden="1" customHeight="1">
      <c r="A32166" s="13" t="s">
        <v>445</v>
      </c>
      <c r="B32166" s="13">
        <v>1880</v>
      </c>
      <c r="C32166" s="13">
        <v>52915</v>
      </c>
    </row>
    <row r="32167" spans="1:3" ht="15.75" hidden="1" customHeight="1">
      <c r="A32167" s="13" t="s">
        <v>445</v>
      </c>
      <c r="B32167" s="13">
        <v>1881</v>
      </c>
    </row>
    <row r="32168" spans="1:3" ht="15.75" hidden="1" customHeight="1">
      <c r="A32168" s="13" t="s">
        <v>445</v>
      </c>
      <c r="B32168" s="13">
        <v>1882</v>
      </c>
    </row>
    <row r="32169" spans="1:3" ht="15.75" hidden="1" customHeight="1">
      <c r="A32169" s="13" t="s">
        <v>445</v>
      </c>
      <c r="B32169" s="13">
        <v>1883</v>
      </c>
    </row>
    <row r="32170" spans="1:3" ht="15.75" hidden="1" customHeight="1">
      <c r="A32170" s="13" t="s">
        <v>445</v>
      </c>
      <c r="B32170" s="13">
        <v>1884</v>
      </c>
    </row>
    <row r="32171" spans="1:3" ht="15.75" hidden="1" customHeight="1">
      <c r="A32171" s="13" t="s">
        <v>445</v>
      </c>
      <c r="B32171" s="13">
        <v>1885</v>
      </c>
    </row>
    <row r="32172" spans="1:3" ht="15.75" hidden="1" customHeight="1">
      <c r="A32172" s="13" t="s">
        <v>445</v>
      </c>
      <c r="B32172" s="13">
        <v>1886</v>
      </c>
    </row>
    <row r="32173" spans="1:3" ht="15.75" hidden="1" customHeight="1">
      <c r="A32173" s="13" t="s">
        <v>445</v>
      </c>
      <c r="B32173" s="13">
        <v>1887</v>
      </c>
    </row>
    <row r="32174" spans="1:3" ht="15.75" hidden="1" customHeight="1">
      <c r="A32174" s="13" t="s">
        <v>445</v>
      </c>
      <c r="B32174" s="13">
        <v>1888</v>
      </c>
    </row>
    <row r="32175" spans="1:3" ht="15.75" hidden="1" customHeight="1">
      <c r="A32175" s="13" t="s">
        <v>445</v>
      </c>
      <c r="B32175" s="13">
        <v>1889</v>
      </c>
    </row>
    <row r="32176" spans="1:3" ht="15.75" hidden="1" customHeight="1">
      <c r="A32176" s="13" t="s">
        <v>445</v>
      </c>
      <c r="B32176" s="13">
        <v>1890</v>
      </c>
      <c r="C32176" s="13">
        <v>54740</v>
      </c>
    </row>
    <row r="32177" spans="1:3" ht="15.75" hidden="1" customHeight="1">
      <c r="A32177" s="13" t="s">
        <v>445</v>
      </c>
      <c r="B32177" s="13">
        <v>1891</v>
      </c>
    </row>
    <row r="32178" spans="1:3" ht="15.75" hidden="1" customHeight="1">
      <c r="A32178" s="13" t="s">
        <v>445</v>
      </c>
      <c r="B32178" s="13">
        <v>1892</v>
      </c>
    </row>
    <row r="32179" spans="1:3" ht="15.75" hidden="1" customHeight="1">
      <c r="A32179" s="13" t="s">
        <v>445</v>
      </c>
      <c r="B32179" s="13">
        <v>1893</v>
      </c>
    </row>
    <row r="32180" spans="1:3" ht="15.75" hidden="1" customHeight="1">
      <c r="A32180" s="13" t="s">
        <v>445</v>
      </c>
      <c r="B32180" s="13">
        <v>1894</v>
      </c>
    </row>
    <row r="32181" spans="1:3" ht="15.75" hidden="1" customHeight="1">
      <c r="A32181" s="13" t="s">
        <v>445</v>
      </c>
      <c r="B32181" s="13">
        <v>1895</v>
      </c>
    </row>
    <row r="32182" spans="1:3" ht="15.75" hidden="1" customHeight="1">
      <c r="A32182" s="13" t="s">
        <v>445</v>
      </c>
      <c r="B32182" s="13">
        <v>1896</v>
      </c>
    </row>
    <row r="32183" spans="1:3" ht="15.75" hidden="1" customHeight="1">
      <c r="A32183" s="13" t="s">
        <v>445</v>
      </c>
      <c r="B32183" s="13">
        <v>1897</v>
      </c>
    </row>
    <row r="32184" spans="1:3" ht="15.75" hidden="1" customHeight="1">
      <c r="A32184" s="13" t="s">
        <v>445</v>
      </c>
      <c r="B32184" s="13">
        <v>1898</v>
      </c>
    </row>
    <row r="32185" spans="1:3" ht="15.75" hidden="1" customHeight="1">
      <c r="A32185" s="13" t="s">
        <v>445</v>
      </c>
      <c r="B32185" s="13">
        <v>1899</v>
      </c>
    </row>
    <row r="32186" spans="1:3" ht="15.75" hidden="1" customHeight="1">
      <c r="A32186" s="13" t="s">
        <v>445</v>
      </c>
      <c r="B32186" s="13">
        <v>1900</v>
      </c>
      <c r="C32186" s="13">
        <v>56627</v>
      </c>
    </row>
    <row r="32187" spans="1:3" ht="15.75" hidden="1" customHeight="1">
      <c r="A32187" s="13" t="s">
        <v>445</v>
      </c>
      <c r="B32187" s="13">
        <v>1901</v>
      </c>
    </row>
    <row r="32188" spans="1:3" ht="15.75" hidden="1" customHeight="1">
      <c r="A32188" s="13" t="s">
        <v>445</v>
      </c>
      <c r="B32188" s="13">
        <v>1902</v>
      </c>
    </row>
    <row r="32189" spans="1:3" ht="15.75" hidden="1" customHeight="1">
      <c r="A32189" s="13" t="s">
        <v>445</v>
      </c>
      <c r="B32189" s="13">
        <v>1903</v>
      </c>
    </row>
    <row r="32190" spans="1:3" ht="15.75" hidden="1" customHeight="1">
      <c r="A32190" s="13" t="s">
        <v>445</v>
      </c>
      <c r="B32190" s="13">
        <v>1904</v>
      </c>
    </row>
    <row r="32191" spans="1:3" ht="15.75" hidden="1" customHeight="1">
      <c r="A32191" s="13" t="s">
        <v>445</v>
      </c>
      <c r="B32191" s="13">
        <v>1905</v>
      </c>
    </row>
    <row r="32192" spans="1:3" ht="15.75" hidden="1" customHeight="1">
      <c r="A32192" s="13" t="s">
        <v>445</v>
      </c>
      <c r="B32192" s="13">
        <v>1906</v>
      </c>
    </row>
    <row r="32193" spans="1:3" ht="15.75" hidden="1" customHeight="1">
      <c r="A32193" s="13" t="s">
        <v>445</v>
      </c>
      <c r="B32193" s="13">
        <v>1907</v>
      </c>
    </row>
    <row r="32194" spans="1:3" ht="15.75" hidden="1" customHeight="1">
      <c r="A32194" s="13" t="s">
        <v>445</v>
      </c>
      <c r="B32194" s="13">
        <v>1908</v>
      </c>
    </row>
    <row r="32195" spans="1:3" ht="15.75" hidden="1" customHeight="1">
      <c r="A32195" s="13" t="s">
        <v>445</v>
      </c>
      <c r="B32195" s="13">
        <v>1909</v>
      </c>
    </row>
    <row r="32196" spans="1:3" ht="15.75" hidden="1" customHeight="1">
      <c r="A32196" s="13" t="s">
        <v>445</v>
      </c>
      <c r="B32196" s="13">
        <v>1910</v>
      </c>
      <c r="C32196" s="13">
        <v>58580</v>
      </c>
    </row>
    <row r="32197" spans="1:3" ht="15.75" hidden="1" customHeight="1">
      <c r="A32197" s="13" t="s">
        <v>445</v>
      </c>
      <c r="B32197" s="13">
        <v>1911</v>
      </c>
    </row>
    <row r="32198" spans="1:3" ht="15.75" hidden="1" customHeight="1">
      <c r="A32198" s="13" t="s">
        <v>445</v>
      </c>
      <c r="B32198" s="13">
        <v>1912</v>
      </c>
    </row>
    <row r="32199" spans="1:3" ht="15.75" hidden="1" customHeight="1">
      <c r="A32199" s="13" t="s">
        <v>445</v>
      </c>
      <c r="B32199" s="13">
        <v>1913</v>
      </c>
    </row>
    <row r="32200" spans="1:3" ht="15.75" hidden="1" customHeight="1">
      <c r="A32200" s="13" t="s">
        <v>445</v>
      </c>
      <c r="B32200" s="13">
        <v>1914</v>
      </c>
    </row>
    <row r="32201" spans="1:3" ht="15.75" hidden="1" customHeight="1">
      <c r="A32201" s="13" t="s">
        <v>445</v>
      </c>
      <c r="B32201" s="13">
        <v>1915</v>
      </c>
    </row>
    <row r="32202" spans="1:3" ht="15.75" hidden="1" customHeight="1">
      <c r="A32202" s="13" t="s">
        <v>445</v>
      </c>
      <c r="B32202" s="13">
        <v>1916</v>
      </c>
    </row>
    <row r="32203" spans="1:3" ht="15.75" hidden="1" customHeight="1">
      <c r="A32203" s="13" t="s">
        <v>445</v>
      </c>
      <c r="B32203" s="13">
        <v>1917</v>
      </c>
    </row>
    <row r="32204" spans="1:3" ht="15.75" hidden="1" customHeight="1">
      <c r="A32204" s="13" t="s">
        <v>445</v>
      </c>
      <c r="B32204" s="13">
        <v>1918</v>
      </c>
    </row>
    <row r="32205" spans="1:3" ht="15.75" hidden="1" customHeight="1">
      <c r="A32205" s="13" t="s">
        <v>445</v>
      </c>
      <c r="B32205" s="13">
        <v>1919</v>
      </c>
    </row>
    <row r="32206" spans="1:3" ht="15.75" hidden="1" customHeight="1">
      <c r="A32206" s="13" t="s">
        <v>445</v>
      </c>
      <c r="B32206" s="13">
        <v>1920</v>
      </c>
      <c r="C32206" s="13">
        <v>60082</v>
      </c>
    </row>
    <row r="32207" spans="1:3" ht="15.75" hidden="1" customHeight="1">
      <c r="A32207" s="13" t="s">
        <v>445</v>
      </c>
      <c r="B32207" s="13">
        <v>1921</v>
      </c>
    </row>
    <row r="32208" spans="1:3" ht="15.75" hidden="1" customHeight="1">
      <c r="A32208" s="13" t="s">
        <v>445</v>
      </c>
      <c r="B32208" s="13">
        <v>1922</v>
      </c>
    </row>
    <row r="32209" spans="1:3" ht="15.75" hidden="1" customHeight="1">
      <c r="A32209" s="13" t="s">
        <v>445</v>
      </c>
      <c r="B32209" s="13">
        <v>1923</v>
      </c>
    </row>
    <row r="32210" spans="1:3" ht="15.75" hidden="1" customHeight="1">
      <c r="A32210" s="13" t="s">
        <v>445</v>
      </c>
      <c r="B32210" s="13">
        <v>1924</v>
      </c>
    </row>
    <row r="32211" spans="1:3" ht="15.75" hidden="1" customHeight="1">
      <c r="A32211" s="13" t="s">
        <v>445</v>
      </c>
      <c r="B32211" s="13">
        <v>1925</v>
      </c>
    </row>
    <row r="32212" spans="1:3" ht="15.75" hidden="1" customHeight="1">
      <c r="A32212" s="13" t="s">
        <v>445</v>
      </c>
      <c r="B32212" s="13">
        <v>1926</v>
      </c>
    </row>
    <row r="32213" spans="1:3" ht="15.75" hidden="1" customHeight="1">
      <c r="A32213" s="13" t="s">
        <v>445</v>
      </c>
      <c r="B32213" s="13">
        <v>1927</v>
      </c>
    </row>
    <row r="32214" spans="1:3" ht="15.75" hidden="1" customHeight="1">
      <c r="A32214" s="13" t="s">
        <v>445</v>
      </c>
      <c r="B32214" s="13">
        <v>1928</v>
      </c>
    </row>
    <row r="32215" spans="1:3" ht="15.75" hidden="1" customHeight="1">
      <c r="A32215" s="13" t="s">
        <v>445</v>
      </c>
      <c r="B32215" s="13">
        <v>1929</v>
      </c>
    </row>
    <row r="32216" spans="1:3" ht="15.75" hidden="1" customHeight="1">
      <c r="A32216" s="13" t="s">
        <v>445</v>
      </c>
      <c r="B32216" s="13">
        <v>1930</v>
      </c>
      <c r="C32216" s="13">
        <v>61623</v>
      </c>
    </row>
    <row r="32217" spans="1:3" ht="15.75" hidden="1" customHeight="1">
      <c r="A32217" s="13" t="s">
        <v>445</v>
      </c>
      <c r="B32217" s="13">
        <v>1931</v>
      </c>
    </row>
    <row r="32218" spans="1:3" ht="15.75" hidden="1" customHeight="1">
      <c r="A32218" s="13" t="s">
        <v>445</v>
      </c>
      <c r="B32218" s="13">
        <v>1932</v>
      </c>
    </row>
    <row r="32219" spans="1:3" ht="15.75" hidden="1" customHeight="1">
      <c r="A32219" s="13" t="s">
        <v>445</v>
      </c>
      <c r="B32219" s="13">
        <v>1933</v>
      </c>
    </row>
    <row r="32220" spans="1:3" ht="15.75" hidden="1" customHeight="1">
      <c r="A32220" s="13" t="s">
        <v>445</v>
      </c>
      <c r="B32220" s="13">
        <v>1934</v>
      </c>
    </row>
    <row r="32221" spans="1:3" ht="15.75" hidden="1" customHeight="1">
      <c r="A32221" s="13" t="s">
        <v>445</v>
      </c>
      <c r="B32221" s="13">
        <v>1935</v>
      </c>
    </row>
    <row r="32222" spans="1:3" ht="15.75" hidden="1" customHeight="1">
      <c r="A32222" s="13" t="s">
        <v>445</v>
      </c>
      <c r="B32222" s="13">
        <v>1936</v>
      </c>
    </row>
    <row r="32223" spans="1:3" ht="15.75" hidden="1" customHeight="1">
      <c r="A32223" s="13" t="s">
        <v>445</v>
      </c>
      <c r="B32223" s="13">
        <v>1937</v>
      </c>
    </row>
    <row r="32224" spans="1:3" ht="15.75" hidden="1" customHeight="1">
      <c r="A32224" s="13" t="s">
        <v>445</v>
      </c>
      <c r="B32224" s="13">
        <v>1938</v>
      </c>
    </row>
    <row r="32225" spans="1:4" ht="15.75" hidden="1" customHeight="1">
      <c r="A32225" s="13" t="s">
        <v>445</v>
      </c>
      <c r="B32225" s="13">
        <v>1939</v>
      </c>
    </row>
    <row r="32226" spans="1:4" ht="15.75" hidden="1" customHeight="1">
      <c r="A32226" s="13" t="s">
        <v>445</v>
      </c>
      <c r="B32226" s="13">
        <v>1940</v>
      </c>
      <c r="C32226" s="13">
        <v>63203</v>
      </c>
    </row>
    <row r="32227" spans="1:4" ht="15.75" hidden="1" customHeight="1">
      <c r="A32227" s="13" t="s">
        <v>445</v>
      </c>
      <c r="B32227" s="13">
        <v>1941</v>
      </c>
    </row>
    <row r="32228" spans="1:4" ht="15.75" hidden="1" customHeight="1">
      <c r="A32228" s="13" t="s">
        <v>445</v>
      </c>
      <c r="B32228" s="13">
        <v>1942</v>
      </c>
    </row>
    <row r="32229" spans="1:4" ht="15.75" hidden="1" customHeight="1">
      <c r="A32229" s="13" t="s">
        <v>445</v>
      </c>
      <c r="B32229" s="13">
        <v>1943</v>
      </c>
    </row>
    <row r="32230" spans="1:4" ht="15.75" hidden="1" customHeight="1">
      <c r="A32230" s="13" t="s">
        <v>445</v>
      </c>
      <c r="B32230" s="13">
        <v>1944</v>
      </c>
    </row>
    <row r="32231" spans="1:4" ht="15.75" hidden="1" customHeight="1">
      <c r="A32231" s="13" t="s">
        <v>445</v>
      </c>
      <c r="B32231" s="13">
        <v>1945</v>
      </c>
    </row>
    <row r="32232" spans="1:4" ht="15.75" hidden="1" customHeight="1">
      <c r="A32232" s="13" t="s">
        <v>445</v>
      </c>
      <c r="B32232" s="13">
        <v>1946</v>
      </c>
    </row>
    <row r="32233" spans="1:4" ht="15.75" hidden="1" customHeight="1">
      <c r="A32233" s="13" t="s">
        <v>445</v>
      </c>
      <c r="B32233" s="13">
        <v>1947</v>
      </c>
    </row>
    <row r="32234" spans="1:4" ht="15.75" hidden="1" customHeight="1">
      <c r="A32234" s="13" t="s">
        <v>445</v>
      </c>
      <c r="B32234" s="13">
        <v>1948</v>
      </c>
    </row>
    <row r="32235" spans="1:4" ht="15.75" hidden="1" customHeight="1">
      <c r="A32235" s="13" t="s">
        <v>445</v>
      </c>
      <c r="B32235" s="13">
        <v>1949</v>
      </c>
    </row>
    <row r="32236" spans="1:4" ht="15.75" hidden="1" customHeight="1">
      <c r="A32236" s="13" t="s">
        <v>445</v>
      </c>
      <c r="B32236" s="13">
        <v>1950</v>
      </c>
      <c r="C32236" s="13">
        <v>63884</v>
      </c>
      <c r="D32236" s="13">
        <v>0.22</v>
      </c>
    </row>
    <row r="32237" spans="1:4" ht="15.75" hidden="1" customHeight="1">
      <c r="A32237" s="13" t="s">
        <v>445</v>
      </c>
      <c r="B32237" s="13">
        <v>1951</v>
      </c>
      <c r="C32237" s="13">
        <v>64964</v>
      </c>
      <c r="D32237" s="13">
        <v>0.28199999999999997</v>
      </c>
    </row>
    <row r="32238" spans="1:4" ht="15.75" hidden="1" customHeight="1">
      <c r="A32238" s="13" t="s">
        <v>445</v>
      </c>
      <c r="B32238" s="13">
        <v>1952</v>
      </c>
      <c r="C32238" s="13">
        <v>66112</v>
      </c>
      <c r="D32238" s="13">
        <v>0.47299999999999998</v>
      </c>
    </row>
    <row r="32239" spans="1:4" ht="15.75" hidden="1" customHeight="1">
      <c r="A32239" s="13" t="s">
        <v>445</v>
      </c>
      <c r="B32239" s="13">
        <v>1953</v>
      </c>
      <c r="C32239" s="13">
        <v>67331</v>
      </c>
      <c r="D32239" s="13">
        <v>0.39900000000000002</v>
      </c>
    </row>
    <row r="32240" spans="1:4" ht="15.75" hidden="1" customHeight="1">
      <c r="A32240" s="13" t="s">
        <v>445</v>
      </c>
      <c r="B32240" s="13">
        <v>1954</v>
      </c>
      <c r="C32240" s="13">
        <v>68629</v>
      </c>
      <c r="D32240" s="13">
        <v>0.52</v>
      </c>
    </row>
    <row r="32241" spans="1:4" ht="15.75" hidden="1" customHeight="1">
      <c r="A32241" s="13" t="s">
        <v>445</v>
      </c>
      <c r="B32241" s="13">
        <v>1955</v>
      </c>
      <c r="C32241" s="13">
        <v>69998</v>
      </c>
      <c r="D32241" s="13">
        <v>0.7</v>
      </c>
    </row>
    <row r="32242" spans="1:4" ht="15.75" hidden="1" customHeight="1">
      <c r="A32242" s="13" t="s">
        <v>445</v>
      </c>
      <c r="B32242" s="13">
        <v>1956</v>
      </c>
      <c r="C32242" s="13">
        <v>71615</v>
      </c>
      <c r="D32242" s="13">
        <v>1.165</v>
      </c>
    </row>
    <row r="32243" spans="1:4" ht="15.75" hidden="1" customHeight="1">
      <c r="A32243" s="13" t="s">
        <v>445</v>
      </c>
      <c r="B32243" s="13">
        <v>1957</v>
      </c>
      <c r="C32243" s="13">
        <v>73681</v>
      </c>
      <c r="D32243" s="13">
        <v>1.0660000000000001</v>
      </c>
    </row>
    <row r="32244" spans="1:4" ht="15.75" hidden="1" customHeight="1">
      <c r="A32244" s="13" t="s">
        <v>445</v>
      </c>
      <c r="B32244" s="13">
        <v>1958</v>
      </c>
      <c r="C32244" s="13">
        <v>76064</v>
      </c>
      <c r="D32244" s="13">
        <v>0.74</v>
      </c>
    </row>
    <row r="32245" spans="1:4" ht="15.75" hidden="1" customHeight="1">
      <c r="A32245" s="13" t="s">
        <v>445</v>
      </c>
      <c r="B32245" s="13">
        <v>1959</v>
      </c>
      <c r="C32245" s="13">
        <v>78588</v>
      </c>
      <c r="D32245" s="13">
        <v>0.59</v>
      </c>
    </row>
    <row r="32246" spans="1:4" ht="15.75" hidden="1" customHeight="1">
      <c r="A32246" s="13" t="s">
        <v>445</v>
      </c>
      <c r="B32246" s="13">
        <v>1960</v>
      </c>
      <c r="C32246" s="13">
        <v>81258</v>
      </c>
      <c r="D32246" s="13">
        <v>0.86099999999999999</v>
      </c>
    </row>
    <row r="32247" spans="1:4" ht="15.75" hidden="1" customHeight="1">
      <c r="A32247" s="13" t="s">
        <v>445</v>
      </c>
      <c r="B32247" s="13">
        <v>1961</v>
      </c>
      <c r="C32247" s="13">
        <v>84045</v>
      </c>
      <c r="D32247" s="13">
        <v>0.88700000000000001</v>
      </c>
    </row>
    <row r="32248" spans="1:4" ht="15.75" hidden="1" customHeight="1">
      <c r="A32248" s="13" t="s">
        <v>445</v>
      </c>
      <c r="B32248" s="13">
        <v>1962</v>
      </c>
      <c r="C32248" s="13">
        <v>86897</v>
      </c>
      <c r="D32248" s="13">
        <v>0.56399999999999995</v>
      </c>
    </row>
    <row r="32249" spans="1:4" ht="15.75" hidden="1" customHeight="1">
      <c r="A32249" s="13" t="s">
        <v>445</v>
      </c>
      <c r="B32249" s="13">
        <v>1963</v>
      </c>
      <c r="C32249" s="13">
        <v>89642</v>
      </c>
      <c r="D32249" s="13">
        <v>0.61899999999999999</v>
      </c>
    </row>
    <row r="32250" spans="1:4" ht="15.75" hidden="1" customHeight="1">
      <c r="A32250" s="13" t="s">
        <v>445</v>
      </c>
      <c r="B32250" s="13">
        <v>1964</v>
      </c>
      <c r="C32250" s="13">
        <v>92246</v>
      </c>
      <c r="D32250" s="13">
        <v>1.099</v>
      </c>
    </row>
    <row r="32251" spans="1:4" ht="15.75" hidden="1" customHeight="1">
      <c r="A32251" s="13" t="s">
        <v>445</v>
      </c>
      <c r="B32251" s="13">
        <v>1965</v>
      </c>
      <c r="C32251" s="13">
        <v>94818</v>
      </c>
      <c r="D32251" s="13">
        <v>1.2310000000000001</v>
      </c>
    </row>
    <row r="32252" spans="1:4" ht="15.75" hidden="1" customHeight="1">
      <c r="A32252" s="13" t="s">
        <v>445</v>
      </c>
      <c r="B32252" s="13">
        <v>1966</v>
      </c>
      <c r="C32252" s="13">
        <v>97462</v>
      </c>
      <c r="D32252" s="13">
        <v>1.51</v>
      </c>
    </row>
    <row r="32253" spans="1:4" ht="15.75" hidden="1" customHeight="1">
      <c r="A32253" s="13" t="s">
        <v>445</v>
      </c>
      <c r="B32253" s="13">
        <v>1967</v>
      </c>
      <c r="C32253" s="13">
        <v>100213</v>
      </c>
      <c r="D32253" s="13">
        <v>1.4730000000000001</v>
      </c>
    </row>
    <row r="32254" spans="1:4" ht="15.75" hidden="1" customHeight="1">
      <c r="A32254" s="13" t="s">
        <v>445</v>
      </c>
      <c r="B32254" s="13">
        <v>1968</v>
      </c>
      <c r="C32254" s="13">
        <v>103173</v>
      </c>
      <c r="D32254" s="13">
        <v>1.839</v>
      </c>
    </row>
    <row r="32255" spans="1:4" ht="15.75" hidden="1" customHeight="1">
      <c r="A32255" s="13" t="s">
        <v>445</v>
      </c>
      <c r="B32255" s="13">
        <v>1969</v>
      </c>
      <c r="C32255" s="13">
        <v>106712</v>
      </c>
      <c r="D32255" s="13">
        <v>1.5569999999999999</v>
      </c>
    </row>
    <row r="32256" spans="1:4" ht="15.75" hidden="1" customHeight="1">
      <c r="A32256" s="13" t="s">
        <v>445</v>
      </c>
      <c r="B32256" s="13">
        <v>1970</v>
      </c>
      <c r="C32256" s="13">
        <v>111000</v>
      </c>
      <c r="D32256" s="13">
        <v>2.3929999999999998</v>
      </c>
    </row>
    <row r="32257" spans="1:4" ht="15.75" hidden="1" customHeight="1">
      <c r="A32257" s="13" t="s">
        <v>445</v>
      </c>
      <c r="B32257" s="13">
        <v>1971</v>
      </c>
      <c r="C32257" s="13">
        <v>115810</v>
      </c>
      <c r="D32257" s="13">
        <v>2.4180000000000001</v>
      </c>
    </row>
    <row r="32258" spans="1:4" ht="15.75" hidden="1" customHeight="1">
      <c r="A32258" s="13" t="s">
        <v>445</v>
      </c>
      <c r="B32258" s="13">
        <v>1972</v>
      </c>
      <c r="C32258" s="13">
        <v>120882</v>
      </c>
      <c r="D32258" s="13">
        <v>1.704</v>
      </c>
    </row>
    <row r="32259" spans="1:4" ht="15.75" hidden="1" customHeight="1">
      <c r="A32259" s="13" t="s">
        <v>445</v>
      </c>
      <c r="B32259" s="13">
        <v>1973</v>
      </c>
      <c r="C32259" s="13">
        <v>126128</v>
      </c>
      <c r="D32259" s="13">
        <v>2.5979999999999999</v>
      </c>
    </row>
    <row r="32260" spans="1:4" ht="15.75" hidden="1" customHeight="1">
      <c r="A32260" s="13" t="s">
        <v>445</v>
      </c>
      <c r="B32260" s="13">
        <v>1974</v>
      </c>
      <c r="C32260" s="13">
        <v>131487</v>
      </c>
      <c r="D32260" s="13">
        <v>2.7810000000000001</v>
      </c>
    </row>
    <row r="32261" spans="1:4" ht="15.75" hidden="1" customHeight="1">
      <c r="A32261" s="13" t="s">
        <v>445</v>
      </c>
      <c r="B32261" s="13">
        <v>1975</v>
      </c>
      <c r="C32261" s="13">
        <v>136612</v>
      </c>
      <c r="D32261" s="13">
        <v>2.528</v>
      </c>
    </row>
    <row r="32262" spans="1:4" ht="15.75" hidden="1" customHeight="1">
      <c r="A32262" s="13" t="s">
        <v>445</v>
      </c>
      <c r="B32262" s="13">
        <v>1976</v>
      </c>
      <c r="C32262" s="13">
        <v>140687</v>
      </c>
      <c r="D32262" s="13">
        <v>2.3879999999999999</v>
      </c>
    </row>
    <row r="32263" spans="1:4" ht="15.75" hidden="1" customHeight="1">
      <c r="A32263" s="13" t="s">
        <v>445</v>
      </c>
      <c r="B32263" s="13">
        <v>1977</v>
      </c>
      <c r="C32263" s="13">
        <v>143377</v>
      </c>
      <c r="D32263" s="13">
        <v>2.1389999999999998</v>
      </c>
    </row>
    <row r="32264" spans="1:4" ht="15.75" hidden="1" customHeight="1">
      <c r="A32264" s="13" t="s">
        <v>445</v>
      </c>
      <c r="B32264" s="13">
        <v>1978</v>
      </c>
      <c r="C32264" s="13">
        <v>145273</v>
      </c>
      <c r="D32264" s="13">
        <v>1.5409999999999999</v>
      </c>
    </row>
    <row r="32265" spans="1:4" ht="15.75" hidden="1" customHeight="1">
      <c r="A32265" s="13" t="s">
        <v>445</v>
      </c>
      <c r="B32265" s="13">
        <v>1979</v>
      </c>
      <c r="C32265" s="13">
        <v>146963</v>
      </c>
      <c r="D32265" s="13">
        <v>1.64</v>
      </c>
    </row>
    <row r="32266" spans="1:4" ht="15.75" hidden="1" customHeight="1">
      <c r="A32266" s="13" t="s">
        <v>445</v>
      </c>
      <c r="B32266" s="13">
        <v>1980</v>
      </c>
      <c r="C32266" s="13">
        <v>148611</v>
      </c>
      <c r="D32266" s="13">
        <v>1.9990000000000001</v>
      </c>
    </row>
    <row r="32267" spans="1:4" ht="15.75" hidden="1" customHeight="1">
      <c r="A32267" s="13" t="s">
        <v>445</v>
      </c>
      <c r="B32267" s="13">
        <v>1981</v>
      </c>
      <c r="C32267" s="13">
        <v>150242</v>
      </c>
      <c r="D32267" s="13">
        <v>1.39</v>
      </c>
    </row>
    <row r="32268" spans="1:4" ht="15.75" hidden="1" customHeight="1">
      <c r="A32268" s="13" t="s">
        <v>445</v>
      </c>
      <c r="B32268" s="13">
        <v>1982</v>
      </c>
      <c r="C32268" s="13">
        <v>151982</v>
      </c>
      <c r="D32268" s="13">
        <v>1.262</v>
      </c>
    </row>
    <row r="32269" spans="1:4" ht="15.75" hidden="1" customHeight="1">
      <c r="A32269" s="13" t="s">
        <v>445</v>
      </c>
      <c r="B32269" s="13">
        <v>1983</v>
      </c>
      <c r="C32269" s="13">
        <v>154116</v>
      </c>
      <c r="D32269" s="13">
        <v>1.151</v>
      </c>
    </row>
    <row r="32270" spans="1:4" ht="15.75" hidden="1" customHeight="1">
      <c r="A32270" s="13" t="s">
        <v>445</v>
      </c>
      <c r="B32270" s="13">
        <v>1984</v>
      </c>
      <c r="C32270" s="13">
        <v>156763</v>
      </c>
      <c r="D32270" s="13">
        <v>1.202</v>
      </c>
    </row>
    <row r="32271" spans="1:4" ht="15.75" hidden="1" customHeight="1">
      <c r="A32271" s="13" t="s">
        <v>445</v>
      </c>
      <c r="B32271" s="13">
        <v>1985</v>
      </c>
      <c r="C32271" s="13">
        <v>159718</v>
      </c>
      <c r="D32271" s="13">
        <v>1.4510000000000001</v>
      </c>
    </row>
    <row r="32272" spans="1:4" ht="15.75" hidden="1" customHeight="1">
      <c r="A32272" s="13" t="s">
        <v>445</v>
      </c>
      <c r="B32272" s="13">
        <v>1986</v>
      </c>
      <c r="C32272" s="13">
        <v>162808</v>
      </c>
      <c r="D32272" s="13">
        <v>1.401</v>
      </c>
    </row>
    <row r="32273" spans="1:4" ht="15.75" hidden="1" customHeight="1">
      <c r="A32273" s="13" t="s">
        <v>445</v>
      </c>
      <c r="B32273" s="13">
        <v>1987</v>
      </c>
      <c r="C32273" s="13">
        <v>166074</v>
      </c>
      <c r="D32273" s="13">
        <v>1.454</v>
      </c>
    </row>
    <row r="32274" spans="1:4" ht="15.75" hidden="1" customHeight="1">
      <c r="A32274" s="13" t="s">
        <v>445</v>
      </c>
      <c r="B32274" s="13">
        <v>1988</v>
      </c>
      <c r="C32274" s="13">
        <v>169492</v>
      </c>
      <c r="D32274" s="13">
        <v>1.5009999999999999</v>
      </c>
    </row>
    <row r="32275" spans="1:4" ht="15.75" hidden="1" customHeight="1">
      <c r="A32275" s="13" t="s">
        <v>445</v>
      </c>
      <c r="B32275" s="13">
        <v>1989</v>
      </c>
      <c r="C32275" s="13">
        <v>173170</v>
      </c>
      <c r="D32275" s="13">
        <v>1.64</v>
      </c>
    </row>
    <row r="32276" spans="1:4" ht="15.75" hidden="1" customHeight="1">
      <c r="A32276" s="13" t="s">
        <v>445</v>
      </c>
      <c r="B32276" s="13">
        <v>1990</v>
      </c>
      <c r="C32276" s="13">
        <v>177280</v>
      </c>
      <c r="D32276" s="13">
        <v>1.5760000000000001</v>
      </c>
    </row>
    <row r="32277" spans="1:4" ht="15.75" hidden="1" customHeight="1">
      <c r="A32277" s="13" t="s">
        <v>445</v>
      </c>
      <c r="B32277" s="13">
        <v>1991</v>
      </c>
      <c r="C32277" s="13">
        <v>181731</v>
      </c>
      <c r="D32277" s="13">
        <v>1.7589999999999999</v>
      </c>
    </row>
    <row r="32278" spans="1:4" ht="15.75" hidden="1" customHeight="1">
      <c r="A32278" s="13" t="s">
        <v>445</v>
      </c>
      <c r="B32278" s="13">
        <v>1992</v>
      </c>
      <c r="C32278" s="13">
        <v>186281</v>
      </c>
      <c r="D32278" s="13">
        <v>1.575</v>
      </c>
    </row>
    <row r="32279" spans="1:4" ht="15.75" hidden="1" customHeight="1">
      <c r="A32279" s="13" t="s">
        <v>445</v>
      </c>
      <c r="B32279" s="13">
        <v>1993</v>
      </c>
      <c r="C32279" s="13">
        <v>190793</v>
      </c>
      <c r="D32279" s="13">
        <v>1.8280000000000001</v>
      </c>
    </row>
    <row r="32280" spans="1:4" ht="15.75" hidden="1" customHeight="1">
      <c r="A32280" s="13" t="s">
        <v>445</v>
      </c>
      <c r="B32280" s="13">
        <v>1994</v>
      </c>
      <c r="C32280" s="13">
        <v>195277</v>
      </c>
      <c r="D32280" s="13">
        <v>1.9710000000000001</v>
      </c>
    </row>
    <row r="32281" spans="1:4" ht="15.75" hidden="1" customHeight="1">
      <c r="A32281" s="13" t="s">
        <v>445</v>
      </c>
      <c r="B32281" s="13">
        <v>1995</v>
      </c>
      <c r="C32281" s="13">
        <v>199717</v>
      </c>
      <c r="D32281" s="13">
        <v>2.0630000000000002</v>
      </c>
    </row>
    <row r="32282" spans="1:4" ht="15.75" hidden="1" customHeight="1">
      <c r="A32282" s="13" t="s">
        <v>445</v>
      </c>
      <c r="B32282" s="13">
        <v>1996</v>
      </c>
      <c r="C32282" s="13">
        <v>204101</v>
      </c>
      <c r="D32282" s="13">
        <v>2.1840000000000002</v>
      </c>
    </row>
    <row r="32283" spans="1:4" ht="15.75" hidden="1" customHeight="1">
      <c r="A32283" s="13" t="s">
        <v>445</v>
      </c>
      <c r="B32283" s="13">
        <v>1997</v>
      </c>
      <c r="C32283" s="13">
        <v>208431</v>
      </c>
      <c r="D32283" s="13">
        <v>1.8169999999999999</v>
      </c>
    </row>
    <row r="32284" spans="1:4" ht="15.75" hidden="1" customHeight="1">
      <c r="A32284" s="13" t="s">
        <v>445</v>
      </c>
      <c r="B32284" s="13">
        <v>1998</v>
      </c>
      <c r="C32284" s="13">
        <v>212771</v>
      </c>
      <c r="D32284" s="13">
        <v>1.81</v>
      </c>
    </row>
    <row r="32285" spans="1:4" ht="15.75" hidden="1" customHeight="1">
      <c r="A32285" s="13" t="s">
        <v>445</v>
      </c>
      <c r="B32285" s="13">
        <v>1999</v>
      </c>
      <c r="C32285" s="13">
        <v>217134</v>
      </c>
      <c r="D32285" s="13">
        <v>2.056</v>
      </c>
    </row>
    <row r="32286" spans="1:4" ht="15.75" hidden="1" customHeight="1">
      <c r="A32286" s="13" t="s">
        <v>445</v>
      </c>
      <c r="B32286" s="13">
        <v>2000</v>
      </c>
      <c r="C32286" s="13">
        <v>221548</v>
      </c>
      <c r="D32286" s="13">
        <v>2.2200000000000002</v>
      </c>
    </row>
    <row r="32287" spans="1:4" ht="15.75" hidden="1" customHeight="1">
      <c r="A32287" s="13" t="s">
        <v>445</v>
      </c>
      <c r="B32287" s="13">
        <v>2001</v>
      </c>
      <c r="C32287" s="13">
        <v>225999</v>
      </c>
      <c r="D32287" s="13">
        <v>1.877</v>
      </c>
    </row>
    <row r="32288" spans="1:4" ht="15.75" hidden="1" customHeight="1">
      <c r="A32288" s="13" t="s">
        <v>445</v>
      </c>
      <c r="B32288" s="13">
        <v>2002</v>
      </c>
      <c r="C32288" s="13">
        <v>230410</v>
      </c>
      <c r="D32288" s="13">
        <v>2.3919999999999999</v>
      </c>
    </row>
    <row r="32289" spans="1:4" ht="15.75" hidden="1" customHeight="1">
      <c r="A32289" s="13" t="s">
        <v>445</v>
      </c>
      <c r="B32289" s="13">
        <v>2003</v>
      </c>
      <c r="C32289" s="13">
        <v>234693</v>
      </c>
      <c r="D32289" s="13">
        <v>2.726</v>
      </c>
    </row>
    <row r="32290" spans="1:4" ht="15.75" hidden="1" customHeight="1">
      <c r="A32290" s="13" t="s">
        <v>445</v>
      </c>
      <c r="B32290" s="13">
        <v>2004</v>
      </c>
      <c r="C32290" s="13">
        <v>238656</v>
      </c>
      <c r="D32290" s="13">
        <v>2.5150000000000001</v>
      </c>
    </row>
    <row r="32291" spans="1:4" ht="15.75" hidden="1" customHeight="1">
      <c r="A32291" s="13" t="s">
        <v>445</v>
      </c>
      <c r="B32291" s="13">
        <v>2005</v>
      </c>
      <c r="C32291" s="13">
        <v>242147</v>
      </c>
      <c r="D32291" s="13">
        <v>2.81</v>
      </c>
    </row>
    <row r="32292" spans="1:4" ht="15.75" hidden="1" customHeight="1">
      <c r="A32292" s="13" t="s">
        <v>445</v>
      </c>
      <c r="B32292" s="13">
        <v>2006</v>
      </c>
      <c r="C32292" s="13">
        <v>245647</v>
      </c>
      <c r="D32292" s="13">
        <v>2.7069999999999999</v>
      </c>
    </row>
    <row r="32293" spans="1:4" ht="15.75" hidden="1" customHeight="1">
      <c r="A32293" s="13" t="s">
        <v>445</v>
      </c>
      <c r="B32293" s="13">
        <v>2007</v>
      </c>
      <c r="C32293" s="13">
        <v>249378</v>
      </c>
      <c r="D32293" s="13">
        <v>2.927</v>
      </c>
    </row>
    <row r="32294" spans="1:4" ht="15.75" hidden="1" customHeight="1">
      <c r="A32294" s="13" t="s">
        <v>445</v>
      </c>
      <c r="B32294" s="13">
        <v>2008</v>
      </c>
      <c r="C32294" s="13">
        <v>253090</v>
      </c>
      <c r="D32294" s="13">
        <v>2.8479999999999999</v>
      </c>
    </row>
    <row r="32295" spans="1:4" ht="15.75" hidden="1" customHeight="1">
      <c r="A32295" s="13" t="s">
        <v>445</v>
      </c>
      <c r="B32295" s="13">
        <v>2009</v>
      </c>
      <c r="C32295" s="13">
        <v>256988</v>
      </c>
      <c r="D32295" s="13">
        <v>2.9329999999999998</v>
      </c>
    </row>
    <row r="32296" spans="1:4" ht="15.75" hidden="1" customHeight="1">
      <c r="A32296" s="13" t="s">
        <v>445</v>
      </c>
      <c r="B32296" s="13">
        <v>2010</v>
      </c>
      <c r="C32296" s="13">
        <v>261435</v>
      </c>
      <c r="D32296" s="13">
        <v>3.5569999999999999</v>
      </c>
    </row>
    <row r="32297" spans="1:4" ht="15.75" hidden="1" customHeight="1">
      <c r="A32297" s="13" t="s">
        <v>445</v>
      </c>
      <c r="B32297" s="13">
        <v>2011</v>
      </c>
      <c r="C32297" s="13">
        <v>266312</v>
      </c>
      <c r="D32297" s="13">
        <v>3.54</v>
      </c>
    </row>
    <row r="32298" spans="1:4" ht="15.75" hidden="1" customHeight="1">
      <c r="A32298" s="13" t="s">
        <v>445</v>
      </c>
      <c r="B32298" s="13">
        <v>2012</v>
      </c>
      <c r="C32298" s="13">
        <v>271315</v>
      </c>
      <c r="D32298" s="13">
        <v>3.6379999999999999</v>
      </c>
    </row>
    <row r="32299" spans="1:4" ht="15.75" hidden="1" customHeight="1">
      <c r="A32299" s="13" t="s">
        <v>445</v>
      </c>
      <c r="B32299" s="13">
        <v>2013</v>
      </c>
      <c r="C32299" s="13">
        <v>276404</v>
      </c>
      <c r="D32299" s="13">
        <v>3.8490000000000002</v>
      </c>
    </row>
    <row r="32300" spans="1:4" ht="15.75" hidden="1" customHeight="1">
      <c r="A32300" s="13" t="s">
        <v>445</v>
      </c>
      <c r="B32300" s="13">
        <v>2014</v>
      </c>
      <c r="C32300" s="13">
        <v>280805</v>
      </c>
      <c r="D32300" s="13">
        <v>4.8730000000000002</v>
      </c>
    </row>
    <row r="32301" spans="1:4" ht="15.75" hidden="1" customHeight="1">
      <c r="A32301" s="13" t="s">
        <v>445</v>
      </c>
      <c r="B32301" s="13">
        <v>2015</v>
      </c>
      <c r="C32301" s="13">
        <v>283041</v>
      </c>
      <c r="D32301" s="13">
        <v>4.7359999999999998</v>
      </c>
    </row>
    <row r="32302" spans="1:4" ht="15.75" hidden="1" customHeight="1">
      <c r="A32302" s="13" t="s">
        <v>445</v>
      </c>
      <c r="B32302" s="13">
        <v>2016</v>
      </c>
      <c r="C32302" s="13">
        <v>283753</v>
      </c>
      <c r="D32302" s="13">
        <v>5.3150000000000004</v>
      </c>
    </row>
    <row r="32303" spans="1:4" ht="15.75" hidden="1" customHeight="1">
      <c r="A32303" s="13" t="s">
        <v>445</v>
      </c>
      <c r="B32303" s="13">
        <v>2017</v>
      </c>
      <c r="C32303" s="13">
        <v>284358</v>
      </c>
      <c r="D32303" s="13">
        <v>5.3449999999999998</v>
      </c>
    </row>
    <row r="32304" spans="1:4" ht="15.75" hidden="1" customHeight="1">
      <c r="A32304" s="13" t="s">
        <v>445</v>
      </c>
      <c r="B32304" s="13">
        <v>2018</v>
      </c>
      <c r="C32304" s="13">
        <v>284887</v>
      </c>
      <c r="D32304" s="13">
        <v>5.3460000000000001</v>
      </c>
    </row>
    <row r="32305" spans="1:4" ht="15.75" hidden="1" customHeight="1">
      <c r="A32305" s="13" t="s">
        <v>445</v>
      </c>
      <c r="B32305" s="13">
        <v>2019</v>
      </c>
      <c r="C32305" s="13">
        <v>285374</v>
      </c>
      <c r="D32305" s="13">
        <v>5.1189999999999998</v>
      </c>
    </row>
    <row r="32306" spans="1:4" ht="15.75" hidden="1" customHeight="1">
      <c r="A32306" s="13" t="s">
        <v>445</v>
      </c>
      <c r="B32306" s="13">
        <v>2020</v>
      </c>
      <c r="C32306" s="13">
        <v>286412</v>
      </c>
      <c r="D32306" s="13">
        <v>5.3869999999999996</v>
      </c>
    </row>
    <row r="32307" spans="1:4" ht="15.75" hidden="1" customHeight="1">
      <c r="A32307" s="13" t="s">
        <v>445</v>
      </c>
      <c r="B32307" s="13">
        <v>2021</v>
      </c>
      <c r="C32307" s="13">
        <v>287809</v>
      </c>
      <c r="D32307" s="13">
        <v>5.4960000000000004</v>
      </c>
    </row>
    <row r="32308" spans="1:4" ht="15.75" hidden="1" customHeight="1">
      <c r="A32308" s="13" t="s">
        <v>59</v>
      </c>
      <c r="B32308" s="13">
        <v>1850</v>
      </c>
      <c r="C32308" s="13">
        <v>90807</v>
      </c>
    </row>
    <row r="32309" spans="1:4" ht="15.75" hidden="1" customHeight="1">
      <c r="A32309" s="13" t="s">
        <v>59</v>
      </c>
      <c r="B32309" s="13">
        <v>1851</v>
      </c>
      <c r="C32309" s="13">
        <v>93877</v>
      </c>
    </row>
    <row r="32310" spans="1:4" ht="15.75" hidden="1" customHeight="1">
      <c r="A32310" s="13" t="s">
        <v>59</v>
      </c>
      <c r="B32310" s="13">
        <v>1852</v>
      </c>
      <c r="C32310" s="13">
        <v>97300</v>
      </c>
    </row>
    <row r="32311" spans="1:4" ht="15.75" hidden="1" customHeight="1">
      <c r="A32311" s="13" t="s">
        <v>59</v>
      </c>
      <c r="B32311" s="13">
        <v>1853</v>
      </c>
      <c r="C32311" s="13">
        <v>101095</v>
      </c>
    </row>
    <row r="32312" spans="1:4" ht="15.75" hidden="1" customHeight="1">
      <c r="A32312" s="13" t="s">
        <v>59</v>
      </c>
      <c r="B32312" s="13">
        <v>1854</v>
      </c>
      <c r="C32312" s="13">
        <v>105039</v>
      </c>
    </row>
    <row r="32313" spans="1:4" ht="15.75" hidden="1" customHeight="1">
      <c r="A32313" s="13" t="s">
        <v>59</v>
      </c>
      <c r="B32313" s="13">
        <v>1855</v>
      </c>
      <c r="C32313" s="13">
        <v>109136</v>
      </c>
    </row>
    <row r="32314" spans="1:4" ht="15.75" hidden="1" customHeight="1">
      <c r="A32314" s="13" t="s">
        <v>59</v>
      </c>
      <c r="B32314" s="13">
        <v>1856</v>
      </c>
      <c r="C32314" s="13">
        <v>113392</v>
      </c>
    </row>
    <row r="32315" spans="1:4" ht="15.75" hidden="1" customHeight="1">
      <c r="A32315" s="13" t="s">
        <v>59</v>
      </c>
      <c r="B32315" s="13">
        <v>1857</v>
      </c>
      <c r="C32315" s="13">
        <v>117815</v>
      </c>
    </row>
    <row r="32316" spans="1:4" ht="15.75" hidden="1" customHeight="1">
      <c r="A32316" s="13" t="s">
        <v>59</v>
      </c>
      <c r="B32316" s="13">
        <v>1858</v>
      </c>
      <c r="C32316" s="13">
        <v>122411</v>
      </c>
    </row>
    <row r="32317" spans="1:4" ht="15.75" hidden="1" customHeight="1">
      <c r="A32317" s="13" t="s">
        <v>59</v>
      </c>
      <c r="B32317" s="13">
        <v>1859</v>
      </c>
      <c r="C32317" s="13">
        <v>128326</v>
      </c>
    </row>
    <row r="32318" spans="1:4" ht="15.75" hidden="1" customHeight="1">
      <c r="A32318" s="13" t="s">
        <v>59</v>
      </c>
      <c r="B32318" s="13">
        <v>1860</v>
      </c>
      <c r="C32318" s="13">
        <v>135706</v>
      </c>
    </row>
    <row r="32319" spans="1:4" ht="15.75" hidden="1" customHeight="1">
      <c r="A32319" s="13" t="s">
        <v>59</v>
      </c>
      <c r="B32319" s="13">
        <v>1861</v>
      </c>
      <c r="C32319" s="13">
        <v>144710</v>
      </c>
    </row>
    <row r="32320" spans="1:4" ht="15.75" hidden="1" customHeight="1">
      <c r="A32320" s="13" t="s">
        <v>59</v>
      </c>
      <c r="B32320" s="13">
        <v>1862</v>
      </c>
      <c r="C32320" s="13">
        <v>155510</v>
      </c>
    </row>
    <row r="32321" spans="1:4" ht="15.75" hidden="1" customHeight="1">
      <c r="A32321" s="13" t="s">
        <v>59</v>
      </c>
      <c r="B32321" s="13">
        <v>1863</v>
      </c>
      <c r="C32321" s="13">
        <v>168297</v>
      </c>
    </row>
    <row r="32322" spans="1:4" ht="15.75" hidden="1" customHeight="1">
      <c r="A32322" s="13" t="s">
        <v>59</v>
      </c>
      <c r="B32322" s="13">
        <v>1864</v>
      </c>
      <c r="C32322" s="13">
        <v>182134</v>
      </c>
    </row>
    <row r="32323" spans="1:4" ht="15.75" hidden="1" customHeight="1">
      <c r="A32323" s="13" t="s">
        <v>59</v>
      </c>
      <c r="B32323" s="13">
        <v>1865</v>
      </c>
      <c r="C32323" s="13">
        <v>197110</v>
      </c>
    </row>
    <row r="32324" spans="1:4" ht="15.75" hidden="1" customHeight="1">
      <c r="A32324" s="13" t="s">
        <v>59</v>
      </c>
      <c r="B32324" s="13">
        <v>1866</v>
      </c>
      <c r="C32324" s="13">
        <v>213316</v>
      </c>
    </row>
    <row r="32325" spans="1:4" ht="15.75" hidden="1" customHeight="1">
      <c r="A32325" s="13" t="s">
        <v>59</v>
      </c>
      <c r="B32325" s="13">
        <v>1867</v>
      </c>
      <c r="C32325" s="13">
        <v>230856</v>
      </c>
    </row>
    <row r="32326" spans="1:4" ht="15.75" hidden="1" customHeight="1">
      <c r="A32326" s="13" t="s">
        <v>59</v>
      </c>
      <c r="B32326" s="13">
        <v>1868</v>
      </c>
      <c r="C32326" s="13">
        <v>249837</v>
      </c>
    </row>
    <row r="32327" spans="1:4" ht="15.75" hidden="1" customHeight="1">
      <c r="A32327" s="13" t="s">
        <v>59</v>
      </c>
      <c r="B32327" s="13">
        <v>1869</v>
      </c>
      <c r="C32327" s="13">
        <v>269071</v>
      </c>
    </row>
    <row r="32328" spans="1:4" ht="15.75" hidden="1" customHeight="1">
      <c r="A32328" s="13" t="s">
        <v>59</v>
      </c>
      <c r="B32328" s="13">
        <v>1870</v>
      </c>
      <c r="C32328" s="13">
        <v>288500</v>
      </c>
    </row>
    <row r="32329" spans="1:4" ht="15.75" hidden="1" customHeight="1">
      <c r="A32329" s="13" t="s">
        <v>59</v>
      </c>
      <c r="B32329" s="13">
        <v>1871</v>
      </c>
      <c r="C32329" s="13">
        <v>308057</v>
      </c>
    </row>
    <row r="32330" spans="1:4" ht="15.75" hidden="1" customHeight="1">
      <c r="A32330" s="13" t="s">
        <v>59</v>
      </c>
      <c r="B32330" s="13">
        <v>1872</v>
      </c>
      <c r="C32330" s="13">
        <v>327666</v>
      </c>
    </row>
    <row r="32331" spans="1:4" ht="15.75" hidden="1" customHeight="1">
      <c r="A32331" s="13" t="s">
        <v>59</v>
      </c>
      <c r="B32331" s="13">
        <v>1873</v>
      </c>
      <c r="C32331" s="13">
        <v>347238</v>
      </c>
    </row>
    <row r="32332" spans="1:4" ht="15.75" hidden="1" customHeight="1">
      <c r="A32332" s="13" t="s">
        <v>59</v>
      </c>
      <c r="B32332" s="13">
        <v>1874</v>
      </c>
      <c r="C32332" s="13">
        <v>367978</v>
      </c>
    </row>
    <row r="32333" spans="1:4" ht="15.75" hidden="1" customHeight="1">
      <c r="A32333" s="13" t="s">
        <v>59</v>
      </c>
      <c r="B32333" s="13">
        <v>1875</v>
      </c>
      <c r="C32333" s="13">
        <v>389958</v>
      </c>
    </row>
    <row r="32334" spans="1:4" ht="15.75" hidden="1" customHeight="1">
      <c r="A32334" s="13" t="s">
        <v>59</v>
      </c>
      <c r="B32334" s="13">
        <v>1876</v>
      </c>
      <c r="C32334" s="13">
        <v>413250</v>
      </c>
    </row>
    <row r="32335" spans="1:4" ht="15.75" hidden="1" customHeight="1">
      <c r="A32335" s="13" t="s">
        <v>59</v>
      </c>
      <c r="B32335" s="13">
        <v>1877</v>
      </c>
      <c r="C32335" s="13">
        <v>437933</v>
      </c>
    </row>
    <row r="32336" spans="1:4" ht="15.75" hidden="1" customHeight="1">
      <c r="A32336" s="13" t="s">
        <v>59</v>
      </c>
      <c r="B32336" s="13">
        <v>1878</v>
      </c>
      <c r="C32336" s="13">
        <v>464091</v>
      </c>
      <c r="D32336" s="13">
        <v>0.35499999999999998</v>
      </c>
    </row>
    <row r="32337" spans="1:4" ht="15.75" hidden="1" customHeight="1">
      <c r="A32337" s="13" t="s">
        <v>59</v>
      </c>
      <c r="B32337" s="13">
        <v>1879</v>
      </c>
      <c r="C32337" s="13">
        <v>488189</v>
      </c>
      <c r="D32337" s="13">
        <v>0.50600000000000001</v>
      </c>
    </row>
    <row r="32338" spans="1:4" ht="15.75" hidden="1" customHeight="1">
      <c r="A32338" s="13" t="s">
        <v>59</v>
      </c>
      <c r="B32338" s="13">
        <v>1880</v>
      </c>
      <c r="C32338" s="13">
        <v>510014</v>
      </c>
      <c r="D32338" s="13">
        <v>0.65600000000000003</v>
      </c>
    </row>
    <row r="32339" spans="1:4" ht="15.75" hidden="1" customHeight="1">
      <c r="A32339" s="13" t="s">
        <v>59</v>
      </c>
      <c r="B32339" s="13">
        <v>1881</v>
      </c>
      <c r="C32339" s="13">
        <v>529338</v>
      </c>
      <c r="D32339" s="13">
        <v>0.73599999999999999</v>
      </c>
    </row>
    <row r="32340" spans="1:4" ht="15.75" hidden="1" customHeight="1">
      <c r="A32340" s="13" t="s">
        <v>59</v>
      </c>
      <c r="B32340" s="13">
        <v>1882</v>
      </c>
      <c r="C32340" s="13">
        <v>545917</v>
      </c>
      <c r="D32340" s="13">
        <v>0.82799999999999996</v>
      </c>
    </row>
    <row r="32341" spans="1:4" ht="15.75" hidden="1" customHeight="1">
      <c r="A32341" s="13" t="s">
        <v>59</v>
      </c>
      <c r="B32341" s="13">
        <v>1883</v>
      </c>
      <c r="C32341" s="13">
        <v>559490</v>
      </c>
      <c r="D32341" s="13">
        <v>0.92700000000000005</v>
      </c>
    </row>
    <row r="32342" spans="1:4" ht="15.75" hidden="1" customHeight="1">
      <c r="A32342" s="13" t="s">
        <v>59</v>
      </c>
      <c r="B32342" s="13">
        <v>1884</v>
      </c>
      <c r="C32342" s="13">
        <v>573401</v>
      </c>
      <c r="D32342" s="13">
        <v>1.0589999999999999</v>
      </c>
    </row>
    <row r="32343" spans="1:4" ht="15.75" hidden="1" customHeight="1">
      <c r="A32343" s="13" t="s">
        <v>59</v>
      </c>
      <c r="B32343" s="13">
        <v>1885</v>
      </c>
      <c r="C32343" s="13">
        <v>587658</v>
      </c>
      <c r="D32343" s="13">
        <v>1.129</v>
      </c>
    </row>
    <row r="32344" spans="1:4" ht="15.75" hidden="1" customHeight="1">
      <c r="A32344" s="13" t="s">
        <v>59</v>
      </c>
      <c r="B32344" s="13">
        <v>1886</v>
      </c>
      <c r="C32344" s="13">
        <v>602269</v>
      </c>
      <c r="D32344" s="13">
        <v>1.18</v>
      </c>
    </row>
    <row r="32345" spans="1:4" ht="15.75" hidden="1" customHeight="1">
      <c r="A32345" s="13" t="s">
        <v>59</v>
      </c>
      <c r="B32345" s="13">
        <v>1887</v>
      </c>
      <c r="C32345" s="13">
        <v>617244</v>
      </c>
      <c r="D32345" s="13">
        <v>1.238</v>
      </c>
    </row>
    <row r="32346" spans="1:4" ht="15.75" hidden="1" customHeight="1">
      <c r="A32346" s="13" t="s">
        <v>59</v>
      </c>
      <c r="B32346" s="13">
        <v>1888</v>
      </c>
      <c r="C32346" s="13">
        <v>632591</v>
      </c>
      <c r="D32346" s="13">
        <v>1.363</v>
      </c>
    </row>
    <row r="32347" spans="1:4" ht="15.75" hidden="1" customHeight="1">
      <c r="A32347" s="13" t="s">
        <v>59</v>
      </c>
      <c r="B32347" s="13">
        <v>1889</v>
      </c>
      <c r="C32347" s="13">
        <v>647608</v>
      </c>
      <c r="D32347" s="13">
        <v>1.3120000000000001</v>
      </c>
    </row>
    <row r="32348" spans="1:4" ht="15.75" hidden="1" customHeight="1">
      <c r="A32348" s="13" t="s">
        <v>59</v>
      </c>
      <c r="B32348" s="13">
        <v>1890</v>
      </c>
      <c r="C32348" s="13">
        <v>662272</v>
      </c>
      <c r="D32348" s="13">
        <v>1.4219999999999999</v>
      </c>
    </row>
    <row r="32349" spans="1:4" ht="15.75" hidden="1" customHeight="1">
      <c r="A32349" s="13" t="s">
        <v>59</v>
      </c>
      <c r="B32349" s="13">
        <v>1891</v>
      </c>
      <c r="C32349" s="13">
        <v>676562</v>
      </c>
      <c r="D32349" s="13">
        <v>1.4910000000000001</v>
      </c>
    </row>
    <row r="32350" spans="1:4" ht="15.75" hidden="1" customHeight="1">
      <c r="A32350" s="13" t="s">
        <v>59</v>
      </c>
      <c r="B32350" s="13">
        <v>1892</v>
      </c>
      <c r="C32350" s="13">
        <v>690453</v>
      </c>
      <c r="D32350" s="13">
        <v>1.502</v>
      </c>
    </row>
    <row r="32351" spans="1:4" ht="15.75" hidden="1" customHeight="1">
      <c r="A32351" s="13" t="s">
        <v>59</v>
      </c>
      <c r="B32351" s="13">
        <v>1893</v>
      </c>
      <c r="C32351" s="13">
        <v>703920</v>
      </c>
      <c r="D32351" s="13">
        <v>1.5429999999999999</v>
      </c>
    </row>
    <row r="32352" spans="1:4" ht="15.75" hidden="1" customHeight="1">
      <c r="A32352" s="13" t="s">
        <v>59</v>
      </c>
      <c r="B32352" s="13">
        <v>1894</v>
      </c>
      <c r="C32352" s="13">
        <v>717650</v>
      </c>
      <c r="D32352" s="13">
        <v>1.6080000000000001</v>
      </c>
    </row>
    <row r="32353" spans="1:4" ht="15.75" hidden="1" customHeight="1">
      <c r="A32353" s="13" t="s">
        <v>59</v>
      </c>
      <c r="B32353" s="13">
        <v>1895</v>
      </c>
      <c r="C32353" s="13">
        <v>731648</v>
      </c>
      <c r="D32353" s="13">
        <v>1.623</v>
      </c>
    </row>
    <row r="32354" spans="1:4" ht="15.75" hidden="1" customHeight="1">
      <c r="A32354" s="13" t="s">
        <v>59</v>
      </c>
      <c r="B32354" s="13">
        <v>1896</v>
      </c>
      <c r="C32354" s="13">
        <v>745919</v>
      </c>
      <c r="D32354" s="13">
        <v>1.77</v>
      </c>
    </row>
    <row r="32355" spans="1:4" ht="15.75" hidden="1" customHeight="1">
      <c r="A32355" s="13" t="s">
        <v>59</v>
      </c>
      <c r="B32355" s="13">
        <v>1897</v>
      </c>
      <c r="C32355" s="13">
        <v>760468</v>
      </c>
      <c r="D32355" s="13">
        <v>1.8759999999999999</v>
      </c>
    </row>
    <row r="32356" spans="1:4" ht="15.75" hidden="1" customHeight="1">
      <c r="A32356" s="13" t="s">
        <v>59</v>
      </c>
      <c r="B32356" s="13">
        <v>1898</v>
      </c>
      <c r="C32356" s="13">
        <v>775301</v>
      </c>
      <c r="D32356" s="13">
        <v>2.0230000000000001</v>
      </c>
    </row>
    <row r="32357" spans="1:4" ht="15.75" hidden="1" customHeight="1">
      <c r="A32357" s="13" t="s">
        <v>59</v>
      </c>
      <c r="B32357" s="13">
        <v>1899</v>
      </c>
      <c r="C32357" s="13">
        <v>791494</v>
      </c>
      <c r="D32357" s="13">
        <v>2.1760000000000002</v>
      </c>
    </row>
    <row r="32358" spans="1:4" ht="15.75" hidden="1" customHeight="1">
      <c r="A32358" s="13" t="s">
        <v>59</v>
      </c>
      <c r="B32358" s="13">
        <v>1900</v>
      </c>
      <c r="C32358" s="13">
        <v>809099</v>
      </c>
      <c r="D32358" s="13">
        <v>2.44</v>
      </c>
    </row>
    <row r="32359" spans="1:4" ht="15.75" hidden="1" customHeight="1">
      <c r="A32359" s="13" t="s">
        <v>59</v>
      </c>
      <c r="B32359" s="13">
        <v>1901</v>
      </c>
      <c r="C32359" s="13">
        <v>828174</v>
      </c>
      <c r="D32359" s="13">
        <v>2.7410000000000001</v>
      </c>
    </row>
    <row r="32360" spans="1:4" ht="15.75" hidden="1" customHeight="1">
      <c r="A32360" s="13" t="s">
        <v>59</v>
      </c>
      <c r="B32360" s="13">
        <v>1902</v>
      </c>
      <c r="C32360" s="13">
        <v>848778</v>
      </c>
      <c r="D32360" s="13">
        <v>3.0409999999999999</v>
      </c>
    </row>
    <row r="32361" spans="1:4" ht="15.75" hidden="1" customHeight="1">
      <c r="A32361" s="13" t="s">
        <v>59</v>
      </c>
      <c r="B32361" s="13">
        <v>1903</v>
      </c>
      <c r="C32361" s="13">
        <v>870968</v>
      </c>
      <c r="D32361" s="13">
        <v>3.169</v>
      </c>
    </row>
    <row r="32362" spans="1:4" ht="15.75" hidden="1" customHeight="1">
      <c r="A32362" s="13" t="s">
        <v>59</v>
      </c>
      <c r="B32362" s="13">
        <v>1904</v>
      </c>
      <c r="C32362" s="13">
        <v>893740</v>
      </c>
      <c r="D32362" s="13">
        <v>3.4329999999999998</v>
      </c>
    </row>
    <row r="32363" spans="1:4" ht="15.75" hidden="1" customHeight="1">
      <c r="A32363" s="13" t="s">
        <v>59</v>
      </c>
      <c r="B32363" s="13">
        <v>1905</v>
      </c>
      <c r="C32363" s="13">
        <v>917106</v>
      </c>
      <c r="D32363" s="13">
        <v>3.5390000000000001</v>
      </c>
    </row>
    <row r="32364" spans="1:4" ht="15.75" hidden="1" customHeight="1">
      <c r="A32364" s="13" t="s">
        <v>59</v>
      </c>
      <c r="B32364" s="13">
        <v>1906</v>
      </c>
      <c r="C32364" s="13">
        <v>941083</v>
      </c>
      <c r="D32364" s="13">
        <v>3.8620000000000001</v>
      </c>
    </row>
    <row r="32365" spans="1:4" ht="15.75" hidden="1" customHeight="1">
      <c r="A32365" s="13" t="s">
        <v>59</v>
      </c>
      <c r="B32365" s="13">
        <v>1907</v>
      </c>
      <c r="C32365" s="13">
        <v>965687</v>
      </c>
      <c r="D32365" s="13">
        <v>4.085</v>
      </c>
    </row>
    <row r="32366" spans="1:4" ht="15.75" hidden="1" customHeight="1">
      <c r="A32366" s="13" t="s">
        <v>59</v>
      </c>
      <c r="B32366" s="13">
        <v>1908</v>
      </c>
      <c r="C32366" s="13">
        <v>990935</v>
      </c>
      <c r="D32366" s="13">
        <v>4.1509999999999998</v>
      </c>
    </row>
    <row r="32367" spans="1:4" ht="15.75" hidden="1" customHeight="1">
      <c r="A32367" s="13" t="s">
        <v>59</v>
      </c>
      <c r="B32367" s="13">
        <v>1909</v>
      </c>
      <c r="C32367" s="13">
        <v>1014998</v>
      </c>
      <c r="D32367" s="13">
        <v>4.2649999999999997</v>
      </c>
    </row>
    <row r="32368" spans="1:4" ht="15.75" hidden="1" customHeight="1">
      <c r="A32368" s="13" t="s">
        <v>59</v>
      </c>
      <c r="B32368" s="13">
        <v>1910</v>
      </c>
      <c r="C32368" s="13">
        <v>1037814</v>
      </c>
      <c r="D32368" s="13">
        <v>4.9020000000000001</v>
      </c>
    </row>
    <row r="32369" spans="1:4" ht="15.75" hidden="1" customHeight="1">
      <c r="A32369" s="13" t="s">
        <v>59</v>
      </c>
      <c r="B32369" s="13">
        <v>1911</v>
      </c>
      <c r="C32369" s="13">
        <v>1059319</v>
      </c>
      <c r="D32369" s="13">
        <v>4.609</v>
      </c>
    </row>
    <row r="32370" spans="1:4" ht="15.75" hidden="1" customHeight="1">
      <c r="A32370" s="13" t="s">
        <v>59</v>
      </c>
      <c r="B32370" s="13">
        <v>1912</v>
      </c>
      <c r="C32370" s="13">
        <v>1079444</v>
      </c>
      <c r="D32370" s="13">
        <v>4.8620000000000001</v>
      </c>
    </row>
    <row r="32371" spans="1:4" ht="15.75" hidden="1" customHeight="1">
      <c r="A32371" s="13" t="s">
        <v>59</v>
      </c>
      <c r="B32371" s="13">
        <v>1913</v>
      </c>
      <c r="C32371" s="13">
        <v>1098120</v>
      </c>
      <c r="D32371" s="13">
        <v>4.2140000000000004</v>
      </c>
    </row>
    <row r="32372" spans="1:4" ht="15.75" hidden="1" customHeight="1">
      <c r="A32372" s="13" t="s">
        <v>59</v>
      </c>
      <c r="B32372" s="13">
        <v>1914</v>
      </c>
      <c r="C32372" s="13">
        <v>1117119</v>
      </c>
      <c r="D32372" s="13">
        <v>5.0819999999999999</v>
      </c>
    </row>
    <row r="32373" spans="1:4" ht="15.75" hidden="1" customHeight="1">
      <c r="A32373" s="13" t="s">
        <v>59</v>
      </c>
      <c r="B32373" s="13">
        <v>1915</v>
      </c>
      <c r="C32373" s="13">
        <v>1136447</v>
      </c>
      <c r="D32373" s="13">
        <v>4.9320000000000004</v>
      </c>
    </row>
    <row r="32374" spans="1:4" ht="15.75" hidden="1" customHeight="1">
      <c r="A32374" s="13" t="s">
        <v>59</v>
      </c>
      <c r="B32374" s="13">
        <v>1916</v>
      </c>
      <c r="C32374" s="13">
        <v>1156110</v>
      </c>
      <c r="D32374" s="13">
        <v>5.0380000000000003</v>
      </c>
    </row>
    <row r="32375" spans="1:4" ht="15.75" hidden="1" customHeight="1">
      <c r="A32375" s="13" t="s">
        <v>59</v>
      </c>
      <c r="B32375" s="13">
        <v>1917</v>
      </c>
      <c r="C32375" s="13">
        <v>1176113</v>
      </c>
      <c r="D32375" s="13">
        <v>4.617</v>
      </c>
    </row>
    <row r="32376" spans="1:4" ht="15.75" hidden="1" customHeight="1">
      <c r="A32376" s="13" t="s">
        <v>59</v>
      </c>
      <c r="B32376" s="13">
        <v>1918</v>
      </c>
      <c r="C32376" s="13">
        <v>1196505</v>
      </c>
      <c r="D32376" s="13">
        <v>4.5430000000000001</v>
      </c>
    </row>
    <row r="32377" spans="1:4" ht="15.75" hidden="1" customHeight="1">
      <c r="A32377" s="13" t="s">
        <v>59</v>
      </c>
      <c r="B32377" s="13">
        <v>1919</v>
      </c>
      <c r="C32377" s="13">
        <v>1217578</v>
      </c>
      <c r="D32377" s="13">
        <v>4.1289999999999996</v>
      </c>
    </row>
    <row r="32378" spans="1:4" ht="15.75" hidden="1" customHeight="1">
      <c r="A32378" s="13" t="s">
        <v>59</v>
      </c>
      <c r="B32378" s="13">
        <v>1920</v>
      </c>
      <c r="C32378" s="13">
        <v>1239349</v>
      </c>
      <c r="D32378" s="13">
        <v>3.5579999999999998</v>
      </c>
    </row>
    <row r="32379" spans="1:4" ht="15.75" hidden="1" customHeight="1">
      <c r="A32379" s="13" t="s">
        <v>59</v>
      </c>
      <c r="B32379" s="13">
        <v>1921</v>
      </c>
      <c r="C32379" s="13">
        <v>1261836</v>
      </c>
      <c r="D32379" s="13">
        <v>3.4990000000000001</v>
      </c>
    </row>
    <row r="32380" spans="1:4" ht="15.75" hidden="1" customHeight="1">
      <c r="A32380" s="13" t="s">
        <v>59</v>
      </c>
      <c r="B32380" s="13">
        <v>1922</v>
      </c>
      <c r="C32380" s="13">
        <v>1285060</v>
      </c>
      <c r="D32380" s="13">
        <v>3.5609999999999999</v>
      </c>
    </row>
    <row r="32381" spans="1:4" ht="15.75" hidden="1" customHeight="1">
      <c r="A32381" s="13" t="s">
        <v>59</v>
      </c>
      <c r="B32381" s="13">
        <v>1923</v>
      </c>
      <c r="C32381" s="13">
        <v>1309037</v>
      </c>
      <c r="D32381" s="13">
        <v>3.8359999999999999</v>
      </c>
    </row>
    <row r="32382" spans="1:4" ht="15.75" hidden="1" customHeight="1">
      <c r="A32382" s="13" t="s">
        <v>59</v>
      </c>
      <c r="B32382" s="13">
        <v>1924</v>
      </c>
      <c r="C32382" s="13">
        <v>1333463</v>
      </c>
      <c r="D32382" s="13">
        <v>3.99</v>
      </c>
    </row>
    <row r="32383" spans="1:4" ht="15.75" hidden="1" customHeight="1">
      <c r="A32383" s="13" t="s">
        <v>59</v>
      </c>
      <c r="B32383" s="13">
        <v>1925</v>
      </c>
      <c r="C32383" s="13">
        <v>1358344</v>
      </c>
      <c r="D32383" s="13">
        <v>4.0890000000000004</v>
      </c>
    </row>
    <row r="32384" spans="1:4" ht="15.75" hidden="1" customHeight="1">
      <c r="A32384" s="13" t="s">
        <v>59</v>
      </c>
      <c r="B32384" s="13">
        <v>1926</v>
      </c>
      <c r="C32384" s="13">
        <v>1383689</v>
      </c>
      <c r="D32384" s="13">
        <v>4.2720000000000002</v>
      </c>
    </row>
    <row r="32385" spans="1:4" ht="15.75" hidden="1" customHeight="1">
      <c r="A32385" s="13" t="s">
        <v>59</v>
      </c>
      <c r="B32385" s="13">
        <v>1927</v>
      </c>
      <c r="C32385" s="13">
        <v>1409507</v>
      </c>
      <c r="D32385" s="13">
        <v>4.4960000000000004</v>
      </c>
    </row>
    <row r="32386" spans="1:4" ht="15.75" hidden="1" customHeight="1">
      <c r="A32386" s="13" t="s">
        <v>59</v>
      </c>
      <c r="B32386" s="13">
        <v>1928</v>
      </c>
      <c r="C32386" s="13">
        <v>1435807</v>
      </c>
      <c r="D32386" s="13">
        <v>4.7149999999999999</v>
      </c>
    </row>
    <row r="32387" spans="1:4" ht="15.75" hidden="1" customHeight="1">
      <c r="A32387" s="13" t="s">
        <v>59</v>
      </c>
      <c r="B32387" s="13">
        <v>1929</v>
      </c>
      <c r="C32387" s="13">
        <v>1459777</v>
      </c>
      <c r="D32387" s="13">
        <v>4.8940000000000001</v>
      </c>
    </row>
    <row r="32388" spans="1:4" ht="15.75" hidden="1" customHeight="1">
      <c r="A32388" s="13" t="s">
        <v>59</v>
      </c>
      <c r="B32388" s="13">
        <v>1930</v>
      </c>
      <c r="C32388" s="13">
        <v>1481347</v>
      </c>
      <c r="D32388" s="13">
        <v>4.8650000000000002</v>
      </c>
    </row>
    <row r="32389" spans="1:4" ht="15.75" hidden="1" customHeight="1">
      <c r="A32389" s="13" t="s">
        <v>59</v>
      </c>
      <c r="B32389" s="13">
        <v>1931</v>
      </c>
      <c r="C32389" s="13">
        <v>1500446</v>
      </c>
      <c r="D32389" s="13">
        <v>4.2389999999999999</v>
      </c>
    </row>
    <row r="32390" spans="1:4" ht="15.75" hidden="1" customHeight="1">
      <c r="A32390" s="13" t="s">
        <v>59</v>
      </c>
      <c r="B32390" s="13">
        <v>1932</v>
      </c>
      <c r="C32390" s="13">
        <v>1517002</v>
      </c>
      <c r="D32390" s="13">
        <v>3.5390000000000001</v>
      </c>
    </row>
    <row r="32391" spans="1:4" ht="15.75" hidden="1" customHeight="1">
      <c r="A32391" s="13" t="s">
        <v>59</v>
      </c>
      <c r="B32391" s="13">
        <v>1933</v>
      </c>
      <c r="C32391" s="13">
        <v>1530942</v>
      </c>
      <c r="D32391" s="13">
        <v>3.5459999999999998</v>
      </c>
    </row>
    <row r="32392" spans="1:4" ht="15.75" hidden="1" customHeight="1">
      <c r="A32392" s="13" t="s">
        <v>59</v>
      </c>
      <c r="B32392" s="13">
        <v>1934</v>
      </c>
      <c r="C32392" s="13">
        <v>1545009</v>
      </c>
      <c r="D32392" s="13">
        <v>3.9830000000000001</v>
      </c>
    </row>
    <row r="32393" spans="1:4" ht="15.75" hidden="1" customHeight="1">
      <c r="A32393" s="13" t="s">
        <v>59</v>
      </c>
      <c r="B32393" s="13">
        <v>1935</v>
      </c>
      <c r="C32393" s="13">
        <v>1559205</v>
      </c>
      <c r="D32393" s="13">
        <v>4.1509999999999998</v>
      </c>
    </row>
    <row r="32394" spans="1:4" ht="15.75" hidden="1" customHeight="1">
      <c r="A32394" s="13" t="s">
        <v>59</v>
      </c>
      <c r="B32394" s="13">
        <v>1936</v>
      </c>
      <c r="C32394" s="13">
        <v>1573532</v>
      </c>
      <c r="D32394" s="13">
        <v>4.1760000000000002</v>
      </c>
    </row>
    <row r="32395" spans="1:4" ht="15.75" hidden="1" customHeight="1">
      <c r="A32395" s="13" t="s">
        <v>59</v>
      </c>
      <c r="B32395" s="13">
        <v>1937</v>
      </c>
      <c r="C32395" s="13">
        <v>1587991</v>
      </c>
      <c r="D32395" s="13">
        <v>4.3810000000000002</v>
      </c>
    </row>
    <row r="32396" spans="1:4" ht="15.75" hidden="1" customHeight="1">
      <c r="A32396" s="13" t="s">
        <v>59</v>
      </c>
      <c r="B32396" s="13">
        <v>1938</v>
      </c>
      <c r="C32396" s="13">
        <v>1602582</v>
      </c>
      <c r="D32396" s="13">
        <v>4.2460000000000004</v>
      </c>
    </row>
    <row r="32397" spans="1:4" ht="15.75" hidden="1" customHeight="1">
      <c r="A32397" s="13" t="s">
        <v>59</v>
      </c>
      <c r="B32397" s="13">
        <v>1939</v>
      </c>
      <c r="C32397" s="13">
        <v>1619373</v>
      </c>
      <c r="D32397" s="13">
        <v>4.4619999999999997</v>
      </c>
    </row>
    <row r="32398" spans="1:4" ht="15.75" hidden="1" customHeight="1">
      <c r="A32398" s="13" t="s">
        <v>59</v>
      </c>
      <c r="B32398" s="13">
        <v>1940</v>
      </c>
      <c r="C32398" s="13">
        <v>1638415</v>
      </c>
      <c r="D32398" s="13">
        <v>4.7590000000000003</v>
      </c>
    </row>
    <row r="32399" spans="1:4" ht="15.75" hidden="1" customHeight="1">
      <c r="A32399" s="13" t="s">
        <v>59</v>
      </c>
      <c r="B32399" s="13">
        <v>1941</v>
      </c>
      <c r="C32399" s="13">
        <v>1659762</v>
      </c>
      <c r="D32399" s="13">
        <v>5</v>
      </c>
    </row>
    <row r="32400" spans="1:4" ht="15.75" hidden="1" customHeight="1">
      <c r="A32400" s="13" t="s">
        <v>59</v>
      </c>
      <c r="B32400" s="13">
        <v>1942</v>
      </c>
      <c r="C32400" s="13">
        <v>1683468</v>
      </c>
      <c r="D32400" s="13">
        <v>5.0960000000000001</v>
      </c>
    </row>
    <row r="32401" spans="1:4" ht="15.75" hidden="1" customHeight="1">
      <c r="A32401" s="13" t="s">
        <v>59</v>
      </c>
      <c r="B32401" s="13">
        <v>1943</v>
      </c>
      <c r="C32401" s="13">
        <v>1709588</v>
      </c>
      <c r="D32401" s="13">
        <v>5.3710000000000004</v>
      </c>
    </row>
    <row r="32402" spans="1:4" ht="15.75" hidden="1" customHeight="1">
      <c r="A32402" s="13" t="s">
        <v>59</v>
      </c>
      <c r="B32402" s="13">
        <v>1944</v>
      </c>
      <c r="C32402" s="13">
        <v>1736113</v>
      </c>
      <c r="D32402" s="13">
        <v>5.4690000000000003</v>
      </c>
    </row>
    <row r="32403" spans="1:4" ht="15.75" hidden="1" customHeight="1">
      <c r="A32403" s="13" t="s">
        <v>59</v>
      </c>
      <c r="B32403" s="13">
        <v>1945</v>
      </c>
      <c r="C32403" s="13">
        <v>1763050</v>
      </c>
      <c r="D32403" s="13">
        <v>5.62</v>
      </c>
    </row>
    <row r="32404" spans="1:4" ht="15.75" hidden="1" customHeight="1">
      <c r="A32404" s="13" t="s">
        <v>59</v>
      </c>
      <c r="B32404" s="13">
        <v>1946</v>
      </c>
      <c r="C32404" s="13">
        <v>1790404</v>
      </c>
      <c r="D32404" s="13">
        <v>5.532</v>
      </c>
    </row>
    <row r="32405" spans="1:4" ht="15.75" hidden="1" customHeight="1">
      <c r="A32405" s="13" t="s">
        <v>59</v>
      </c>
      <c r="B32405" s="13">
        <v>1947</v>
      </c>
      <c r="C32405" s="13">
        <v>1818183</v>
      </c>
      <c r="D32405" s="13">
        <v>5.4509999999999996</v>
      </c>
    </row>
    <row r="32406" spans="1:4" ht="15.75" hidden="1" customHeight="1">
      <c r="A32406" s="13" t="s">
        <v>59</v>
      </c>
      <c r="B32406" s="13">
        <v>1948</v>
      </c>
      <c r="C32406" s="13">
        <v>1846393</v>
      </c>
      <c r="D32406" s="13">
        <v>5.5019999999999998</v>
      </c>
    </row>
    <row r="32407" spans="1:4" ht="15.75" hidden="1" customHeight="1">
      <c r="A32407" s="13" t="s">
        <v>59</v>
      </c>
      <c r="B32407" s="13">
        <v>1949</v>
      </c>
      <c r="C32407" s="13">
        <v>1877502</v>
      </c>
      <c r="D32407" s="13">
        <v>5.609</v>
      </c>
    </row>
    <row r="32408" spans="1:4" ht="15.75" hidden="1" customHeight="1">
      <c r="A32408" s="13" t="s">
        <v>59</v>
      </c>
      <c r="B32408" s="13">
        <v>1950</v>
      </c>
      <c r="C32408" s="13">
        <v>1911611</v>
      </c>
      <c r="D32408" s="13">
        <v>8.5690000000000008</v>
      </c>
    </row>
    <row r="32409" spans="1:4" ht="15.75" hidden="1" customHeight="1">
      <c r="A32409" s="13" t="s">
        <v>59</v>
      </c>
      <c r="B32409" s="13">
        <v>1951</v>
      </c>
      <c r="C32409" s="13">
        <v>1952129</v>
      </c>
      <c r="D32409" s="13">
        <v>8.17</v>
      </c>
    </row>
    <row r="32410" spans="1:4" ht="15.75" hidden="1" customHeight="1">
      <c r="A32410" s="13" t="s">
        <v>59</v>
      </c>
      <c r="B32410" s="13">
        <v>1952</v>
      </c>
      <c r="C32410" s="13">
        <v>1998954</v>
      </c>
      <c r="D32410" s="13">
        <v>9.32</v>
      </c>
    </row>
    <row r="32411" spans="1:4" ht="15.75" hidden="1" customHeight="1">
      <c r="A32411" s="13" t="s">
        <v>59</v>
      </c>
      <c r="B32411" s="13">
        <v>1953</v>
      </c>
      <c r="C32411" s="13">
        <v>2048963</v>
      </c>
      <c r="D32411" s="13">
        <v>8.5510000000000002</v>
      </c>
    </row>
    <row r="32412" spans="1:4" ht="15.75" hidden="1" customHeight="1">
      <c r="A32412" s="13" t="s">
        <v>59</v>
      </c>
      <c r="B32412" s="13">
        <v>1954</v>
      </c>
      <c r="C32412" s="13">
        <v>2096338</v>
      </c>
      <c r="D32412" s="13">
        <v>9.0670000000000002</v>
      </c>
    </row>
    <row r="32413" spans="1:4" ht="15.75" hidden="1" customHeight="1">
      <c r="A32413" s="13" t="s">
        <v>59</v>
      </c>
      <c r="B32413" s="13">
        <v>1955</v>
      </c>
      <c r="C32413" s="13">
        <v>2140979</v>
      </c>
      <c r="D32413" s="13">
        <v>9.3930000000000007</v>
      </c>
    </row>
    <row r="32414" spans="1:4" ht="15.75" hidden="1" customHeight="1">
      <c r="A32414" s="13" t="s">
        <v>59</v>
      </c>
      <c r="B32414" s="13">
        <v>1956</v>
      </c>
      <c r="C32414" s="13">
        <v>2186348</v>
      </c>
      <c r="D32414" s="13">
        <v>9.6750000000000007</v>
      </c>
    </row>
    <row r="32415" spans="1:4" ht="15.75" hidden="1" customHeight="1">
      <c r="A32415" s="13" t="s">
        <v>59</v>
      </c>
      <c r="B32415" s="13">
        <v>1957</v>
      </c>
      <c r="C32415" s="13">
        <v>2235324</v>
      </c>
      <c r="D32415" s="13">
        <v>10.305</v>
      </c>
    </row>
    <row r="32416" spans="1:4" ht="15.75" hidden="1" customHeight="1">
      <c r="A32416" s="13" t="s">
        <v>59</v>
      </c>
      <c r="B32416" s="13">
        <v>1958</v>
      </c>
      <c r="C32416" s="13">
        <v>2286562</v>
      </c>
      <c r="D32416" s="13">
        <v>10.18</v>
      </c>
    </row>
    <row r="32417" spans="1:4" ht="15.75" hidden="1" customHeight="1">
      <c r="A32417" s="13" t="s">
        <v>59</v>
      </c>
      <c r="B32417" s="13">
        <v>1959</v>
      </c>
      <c r="C32417" s="13">
        <v>2335013</v>
      </c>
      <c r="D32417" s="13">
        <v>10.319000000000001</v>
      </c>
    </row>
    <row r="32418" spans="1:4" ht="15.75" hidden="1" customHeight="1">
      <c r="A32418" s="13" t="s">
        <v>59</v>
      </c>
      <c r="B32418" s="13">
        <v>1960</v>
      </c>
      <c r="C32418" s="13">
        <v>2381191</v>
      </c>
      <c r="D32418" s="13">
        <v>11.532</v>
      </c>
    </row>
    <row r="32419" spans="1:4" ht="15.75" hidden="1" customHeight="1">
      <c r="A32419" s="13" t="s">
        <v>59</v>
      </c>
      <c r="B32419" s="13">
        <v>1961</v>
      </c>
      <c r="C32419" s="13">
        <v>2431619</v>
      </c>
      <c r="D32419" s="13">
        <v>11.755000000000001</v>
      </c>
    </row>
    <row r="32420" spans="1:4" ht="15.75" hidden="1" customHeight="1">
      <c r="A32420" s="13" t="s">
        <v>59</v>
      </c>
      <c r="B32420" s="13">
        <v>1962</v>
      </c>
      <c r="C32420" s="13">
        <v>2486311</v>
      </c>
      <c r="D32420" s="13">
        <v>11.198</v>
      </c>
    </row>
    <row r="32421" spans="1:4" ht="15.75" hidden="1" customHeight="1">
      <c r="A32421" s="13" t="s">
        <v>59</v>
      </c>
      <c r="B32421" s="13">
        <v>1963</v>
      </c>
      <c r="C32421" s="13">
        <v>2540032</v>
      </c>
      <c r="D32421" s="13">
        <v>12.217000000000001</v>
      </c>
    </row>
    <row r="32422" spans="1:4" ht="15.75" hidden="1" customHeight="1">
      <c r="A32422" s="13" t="s">
        <v>59</v>
      </c>
      <c r="B32422" s="13">
        <v>1964</v>
      </c>
      <c r="C32422" s="13">
        <v>2590656</v>
      </c>
      <c r="D32422" s="13">
        <v>13.092000000000001</v>
      </c>
    </row>
    <row r="32423" spans="1:4" ht="15.75" hidden="1" customHeight="1">
      <c r="A32423" s="13" t="s">
        <v>59</v>
      </c>
      <c r="B32423" s="13">
        <v>1965</v>
      </c>
      <c r="C32423" s="13">
        <v>2638319</v>
      </c>
      <c r="D32423" s="13">
        <v>13.685</v>
      </c>
    </row>
    <row r="32424" spans="1:4" ht="15.75" hidden="1" customHeight="1">
      <c r="A32424" s="13" t="s">
        <v>59</v>
      </c>
      <c r="B32424" s="13">
        <v>1966</v>
      </c>
      <c r="C32424" s="13">
        <v>2684362</v>
      </c>
      <c r="D32424" s="13">
        <v>14</v>
      </c>
    </row>
    <row r="32425" spans="1:4" ht="15.75" hidden="1" customHeight="1">
      <c r="A32425" s="13" t="s">
        <v>59</v>
      </c>
      <c r="B32425" s="13">
        <v>1967</v>
      </c>
      <c r="C32425" s="13">
        <v>2725199</v>
      </c>
      <c r="D32425" s="13">
        <v>13.627000000000001</v>
      </c>
    </row>
    <row r="32426" spans="1:4" ht="15.75" hidden="1" customHeight="1">
      <c r="A32426" s="13" t="s">
        <v>59</v>
      </c>
      <c r="B32426" s="13">
        <v>1968</v>
      </c>
      <c r="C32426" s="13">
        <v>2756420</v>
      </c>
      <c r="D32426" s="13">
        <v>13.473000000000001</v>
      </c>
    </row>
    <row r="32427" spans="1:4" ht="15.75" hidden="1" customHeight="1">
      <c r="A32427" s="13" t="s">
        <v>59</v>
      </c>
      <c r="B32427" s="13">
        <v>1969</v>
      </c>
      <c r="C32427" s="13">
        <v>2786359</v>
      </c>
      <c r="D32427" s="13">
        <v>14.257</v>
      </c>
    </row>
    <row r="32428" spans="1:4" ht="15.75" hidden="1" customHeight="1">
      <c r="A32428" s="13" t="s">
        <v>59</v>
      </c>
      <c r="B32428" s="13">
        <v>1970</v>
      </c>
      <c r="C32428" s="13">
        <v>2824068</v>
      </c>
      <c r="D32428" s="13">
        <v>14.18</v>
      </c>
    </row>
    <row r="32429" spans="1:4" ht="15.75" hidden="1" customHeight="1">
      <c r="A32429" s="13" t="s">
        <v>59</v>
      </c>
      <c r="B32429" s="13">
        <v>1971</v>
      </c>
      <c r="C32429" s="13">
        <v>2868891</v>
      </c>
      <c r="D32429" s="13">
        <v>15.048999999999999</v>
      </c>
    </row>
    <row r="32430" spans="1:4" ht="15.75" hidden="1" customHeight="1">
      <c r="A32430" s="13" t="s">
        <v>59</v>
      </c>
      <c r="B32430" s="13">
        <v>1972</v>
      </c>
      <c r="C32430" s="13">
        <v>2920886</v>
      </c>
      <c r="D32430" s="13">
        <v>16.190000000000001</v>
      </c>
    </row>
    <row r="32431" spans="1:4" ht="15.75" hidden="1" customHeight="1">
      <c r="A32431" s="13" t="s">
        <v>59</v>
      </c>
      <c r="B32431" s="13">
        <v>1973</v>
      </c>
      <c r="C32431" s="13">
        <v>2980643</v>
      </c>
      <c r="D32431" s="13">
        <v>18.2</v>
      </c>
    </row>
    <row r="32432" spans="1:4" ht="15.75" hidden="1" customHeight="1">
      <c r="A32432" s="13" t="s">
        <v>59</v>
      </c>
      <c r="B32432" s="13">
        <v>1974</v>
      </c>
      <c r="C32432" s="13">
        <v>3042806</v>
      </c>
      <c r="D32432" s="13">
        <v>18.760000000000002</v>
      </c>
    </row>
    <row r="32433" spans="1:4" ht="15.75" hidden="1" customHeight="1">
      <c r="A32433" s="13" t="s">
        <v>59</v>
      </c>
      <c r="B32433" s="13">
        <v>1975</v>
      </c>
      <c r="C32433" s="13">
        <v>3095434</v>
      </c>
      <c r="D32433" s="13">
        <v>18.27</v>
      </c>
    </row>
    <row r="32434" spans="1:4" ht="15.75" hidden="1" customHeight="1">
      <c r="A32434" s="13" t="s">
        <v>59</v>
      </c>
      <c r="B32434" s="13">
        <v>1976</v>
      </c>
      <c r="C32434" s="13">
        <v>3127819</v>
      </c>
      <c r="D32434" s="13">
        <v>19.248999999999999</v>
      </c>
    </row>
    <row r="32435" spans="1:4" ht="15.75" hidden="1" customHeight="1">
      <c r="A32435" s="13" t="s">
        <v>59</v>
      </c>
      <c r="B32435" s="13">
        <v>1977</v>
      </c>
      <c r="C32435" s="13">
        <v>3141172</v>
      </c>
      <c r="D32435" s="13">
        <v>20.312999999999999</v>
      </c>
    </row>
    <row r="32436" spans="1:4" ht="15.75" hidden="1" customHeight="1">
      <c r="A32436" s="13" t="s">
        <v>59</v>
      </c>
      <c r="B32436" s="13">
        <v>1978</v>
      </c>
      <c r="C32436" s="13">
        <v>3143303</v>
      </c>
      <c r="D32436" s="13">
        <v>18.024000000000001</v>
      </c>
    </row>
    <row r="32437" spans="1:4" ht="15.75" hidden="1" customHeight="1">
      <c r="A32437" s="13" t="s">
        <v>59</v>
      </c>
      <c r="B32437" s="13">
        <v>1979</v>
      </c>
      <c r="C32437" s="13">
        <v>3142535</v>
      </c>
      <c r="D32437" s="13">
        <v>16.494</v>
      </c>
    </row>
    <row r="32438" spans="1:4" ht="15.75" hidden="1" customHeight="1">
      <c r="A32438" s="13" t="s">
        <v>59</v>
      </c>
      <c r="B32438" s="13">
        <v>1980</v>
      </c>
      <c r="C32438" s="13">
        <v>3147166</v>
      </c>
      <c r="D32438" s="13">
        <v>17.478999999999999</v>
      </c>
    </row>
    <row r="32439" spans="1:4" ht="15.75" hidden="1" customHeight="1">
      <c r="A32439" s="13" t="s">
        <v>59</v>
      </c>
      <c r="B32439" s="13">
        <v>1981</v>
      </c>
      <c r="C32439" s="13">
        <v>3160621</v>
      </c>
      <c r="D32439" s="13">
        <v>16.561</v>
      </c>
    </row>
    <row r="32440" spans="1:4" ht="15.75" hidden="1" customHeight="1">
      <c r="A32440" s="13" t="s">
        <v>59</v>
      </c>
      <c r="B32440" s="13">
        <v>1982</v>
      </c>
      <c r="C32440" s="13">
        <v>3185723</v>
      </c>
      <c r="D32440" s="13">
        <v>18.27</v>
      </c>
    </row>
    <row r="32441" spans="1:4" ht="15.75" hidden="1" customHeight="1">
      <c r="A32441" s="13" t="s">
        <v>59</v>
      </c>
      <c r="B32441" s="13">
        <v>1983</v>
      </c>
      <c r="C32441" s="13">
        <v>3219831</v>
      </c>
      <c r="D32441" s="13">
        <v>17.998000000000001</v>
      </c>
    </row>
    <row r="32442" spans="1:4" ht="15.75" hidden="1" customHeight="1">
      <c r="A32442" s="13" t="s">
        <v>59</v>
      </c>
      <c r="B32442" s="13">
        <v>1984</v>
      </c>
      <c r="C32442" s="13">
        <v>3250341</v>
      </c>
      <c r="D32442" s="13">
        <v>19.337</v>
      </c>
    </row>
    <row r="32443" spans="1:4" ht="15.75" hidden="1" customHeight="1">
      <c r="A32443" s="13" t="s">
        <v>59</v>
      </c>
      <c r="B32443" s="13">
        <v>1985</v>
      </c>
      <c r="C32443" s="13">
        <v>3268360</v>
      </c>
      <c r="D32443" s="13">
        <v>21.858000000000001</v>
      </c>
    </row>
    <row r="32444" spans="1:4" ht="15.75" hidden="1" customHeight="1">
      <c r="A32444" s="13" t="s">
        <v>59</v>
      </c>
      <c r="B32444" s="13">
        <v>1986</v>
      </c>
      <c r="C32444" s="13">
        <v>3281673</v>
      </c>
      <c r="D32444" s="13">
        <v>22.946000000000002</v>
      </c>
    </row>
    <row r="32445" spans="1:4" ht="15.75" hidden="1" customHeight="1">
      <c r="A32445" s="13" t="s">
        <v>59</v>
      </c>
      <c r="B32445" s="13">
        <v>1987</v>
      </c>
      <c r="C32445" s="13">
        <v>3299449</v>
      </c>
      <c r="D32445" s="13">
        <v>24.164999999999999</v>
      </c>
    </row>
    <row r="32446" spans="1:4" ht="15.75" hidden="1" customHeight="1">
      <c r="A32446" s="13" t="s">
        <v>59</v>
      </c>
      <c r="B32446" s="13">
        <v>1988</v>
      </c>
      <c r="C32446" s="13">
        <v>3316005</v>
      </c>
      <c r="D32446" s="13">
        <v>25.449000000000002</v>
      </c>
    </row>
    <row r="32447" spans="1:4" ht="15.75" hidden="1" customHeight="1">
      <c r="A32447" s="13" t="s">
        <v>59</v>
      </c>
      <c r="B32447" s="13">
        <v>1989</v>
      </c>
      <c r="C32447" s="13">
        <v>3333753</v>
      </c>
      <c r="D32447" s="13">
        <v>25.452999999999999</v>
      </c>
    </row>
    <row r="32448" spans="1:4" ht="15.75" hidden="1" customHeight="1">
      <c r="A32448" s="13" t="s">
        <v>59</v>
      </c>
      <c r="B32448" s="13">
        <v>1990</v>
      </c>
      <c r="C32448" s="13">
        <v>3397388</v>
      </c>
      <c r="D32448" s="13">
        <v>25.503</v>
      </c>
    </row>
    <row r="32449" spans="1:4" ht="15.75" hidden="1" customHeight="1">
      <c r="A32449" s="13" t="s">
        <v>59</v>
      </c>
      <c r="B32449" s="13">
        <v>1991</v>
      </c>
      <c r="C32449" s="13">
        <v>3481606</v>
      </c>
      <c r="D32449" s="13">
        <v>26.183</v>
      </c>
    </row>
    <row r="32450" spans="1:4" ht="15.75" hidden="1" customHeight="1">
      <c r="A32450" s="13" t="s">
        <v>59</v>
      </c>
      <c r="B32450" s="13">
        <v>1992</v>
      </c>
      <c r="C32450" s="13">
        <v>3532568</v>
      </c>
      <c r="D32450" s="13">
        <v>28.167000000000002</v>
      </c>
    </row>
    <row r="32451" spans="1:4" ht="15.75" hidden="1" customHeight="1">
      <c r="A32451" s="13" t="s">
        <v>59</v>
      </c>
      <c r="B32451" s="13">
        <v>1993</v>
      </c>
      <c r="C32451" s="13">
        <v>3573739</v>
      </c>
      <c r="D32451" s="13">
        <v>27.760999999999999</v>
      </c>
    </row>
    <row r="32452" spans="1:4" ht="15.75" hidden="1" customHeight="1">
      <c r="A32452" s="13" t="s">
        <v>59</v>
      </c>
      <c r="B32452" s="13">
        <v>1994</v>
      </c>
      <c r="C32452" s="13">
        <v>3620893</v>
      </c>
      <c r="D32452" s="13">
        <v>27.9</v>
      </c>
    </row>
    <row r="32453" spans="1:4" ht="15.75" hidden="1" customHeight="1">
      <c r="A32453" s="13" t="s">
        <v>59</v>
      </c>
      <c r="B32453" s="13">
        <v>1995</v>
      </c>
      <c r="C32453" s="13">
        <v>3673899</v>
      </c>
      <c r="D32453" s="13">
        <v>28.003</v>
      </c>
    </row>
    <row r="32454" spans="1:4" ht="15.75" hidden="1" customHeight="1">
      <c r="A32454" s="13" t="s">
        <v>59</v>
      </c>
      <c r="B32454" s="13">
        <v>1996</v>
      </c>
      <c r="C32454" s="13">
        <v>3728460</v>
      </c>
      <c r="D32454" s="13">
        <v>29.305</v>
      </c>
    </row>
    <row r="32455" spans="1:4" ht="15.75" hidden="1" customHeight="1">
      <c r="A32455" s="13" t="s">
        <v>59</v>
      </c>
      <c r="B32455" s="13">
        <v>1997</v>
      </c>
      <c r="C32455" s="13">
        <v>3775853</v>
      </c>
      <c r="D32455" s="13">
        <v>31.279</v>
      </c>
    </row>
    <row r="32456" spans="1:4" ht="15.75" hidden="1" customHeight="1">
      <c r="A32456" s="13" t="s">
        <v>59</v>
      </c>
      <c r="B32456" s="13">
        <v>1998</v>
      </c>
      <c r="C32456" s="13">
        <v>3810047</v>
      </c>
      <c r="D32456" s="13">
        <v>29.859000000000002</v>
      </c>
    </row>
    <row r="32457" spans="1:4" ht="15.75" hidden="1" customHeight="1">
      <c r="A32457" s="13" t="s">
        <v>59</v>
      </c>
      <c r="B32457" s="13">
        <v>1999</v>
      </c>
      <c r="C32457" s="13">
        <v>3833496</v>
      </c>
      <c r="D32457" s="13">
        <v>31.466000000000001</v>
      </c>
    </row>
    <row r="32458" spans="1:4" ht="15.75" hidden="1" customHeight="1">
      <c r="A32458" s="13" t="s">
        <v>59</v>
      </c>
      <c r="B32458" s="13">
        <v>2000</v>
      </c>
      <c r="C32458" s="13">
        <v>3855266</v>
      </c>
      <c r="D32458" s="13">
        <v>32.246000000000002</v>
      </c>
    </row>
    <row r="32459" spans="1:4" ht="15.75" hidden="1" customHeight="1">
      <c r="A32459" s="13" t="s">
        <v>59</v>
      </c>
      <c r="B32459" s="13">
        <v>2001</v>
      </c>
      <c r="C32459" s="13">
        <v>3889587</v>
      </c>
      <c r="D32459" s="13">
        <v>34.378999999999998</v>
      </c>
    </row>
    <row r="32460" spans="1:4" ht="15.75" hidden="1" customHeight="1">
      <c r="A32460" s="13" t="s">
        <v>59</v>
      </c>
      <c r="B32460" s="13">
        <v>2002</v>
      </c>
      <c r="C32460" s="13">
        <v>3948582</v>
      </c>
      <c r="D32460" s="13">
        <v>34.542000000000002</v>
      </c>
    </row>
    <row r="32461" spans="1:4" ht="15.75" hidden="1" customHeight="1">
      <c r="A32461" s="13" t="s">
        <v>59</v>
      </c>
      <c r="B32461" s="13">
        <v>2003</v>
      </c>
      <c r="C32461" s="13">
        <v>4019944</v>
      </c>
      <c r="D32461" s="13">
        <v>36.241</v>
      </c>
    </row>
    <row r="32462" spans="1:4" ht="15.75" hidden="1" customHeight="1">
      <c r="A32462" s="13" t="s">
        <v>59</v>
      </c>
      <c r="B32462" s="13">
        <v>2004</v>
      </c>
      <c r="C32462" s="13">
        <v>4081415</v>
      </c>
      <c r="D32462" s="13">
        <v>35.835999999999999</v>
      </c>
    </row>
    <row r="32463" spans="1:4" ht="15.75" hidden="1" customHeight="1">
      <c r="A32463" s="13" t="s">
        <v>59</v>
      </c>
      <c r="B32463" s="13">
        <v>2005</v>
      </c>
      <c r="C32463" s="13">
        <v>4132782</v>
      </c>
      <c r="D32463" s="13">
        <v>37.423999999999999</v>
      </c>
    </row>
    <row r="32464" spans="1:4" ht="15.75" hidden="1" customHeight="1">
      <c r="A32464" s="13" t="s">
        <v>59</v>
      </c>
      <c r="B32464" s="13">
        <v>2006</v>
      </c>
      <c r="C32464" s="13">
        <v>4179986</v>
      </c>
      <c r="D32464" s="13">
        <v>37.33</v>
      </c>
    </row>
    <row r="32465" spans="1:4" ht="15.75" hidden="1" customHeight="1">
      <c r="A32465" s="13" t="s">
        <v>59</v>
      </c>
      <c r="B32465" s="13">
        <v>2007</v>
      </c>
      <c r="C32465" s="13">
        <v>4221495</v>
      </c>
      <c r="D32465" s="13">
        <v>36.411000000000001</v>
      </c>
    </row>
    <row r="32466" spans="1:4" ht="15.75" hidden="1" customHeight="1">
      <c r="A32466" s="13" t="s">
        <v>59</v>
      </c>
      <c r="B32466" s="13">
        <v>2008</v>
      </c>
      <c r="C32466" s="13">
        <v>4260235</v>
      </c>
      <c r="D32466" s="13">
        <v>37.509</v>
      </c>
    </row>
    <row r="32467" spans="1:4" ht="15.75" hidden="1" customHeight="1">
      <c r="A32467" s="13" t="s">
        <v>59</v>
      </c>
      <c r="B32467" s="13">
        <v>2009</v>
      </c>
      <c r="C32467" s="13">
        <v>4302884</v>
      </c>
      <c r="D32467" s="13">
        <v>34.621000000000002</v>
      </c>
    </row>
    <row r="32468" spans="1:4" ht="15.75" hidden="1" customHeight="1">
      <c r="A32468" s="13" t="s">
        <v>59</v>
      </c>
      <c r="B32468" s="13">
        <v>2010</v>
      </c>
      <c r="C32468" s="13">
        <v>4346345</v>
      </c>
      <c r="D32468" s="13">
        <v>34.811</v>
      </c>
    </row>
    <row r="32469" spans="1:4" ht="15.75" hidden="1" customHeight="1">
      <c r="A32469" s="13" t="s">
        <v>59</v>
      </c>
      <c r="B32469" s="13">
        <v>2011</v>
      </c>
      <c r="C32469" s="13">
        <v>4381274</v>
      </c>
      <c r="D32469" s="13">
        <v>34.265999999999998</v>
      </c>
    </row>
    <row r="32470" spans="1:4" ht="15.75" hidden="1" customHeight="1">
      <c r="A32470" s="13" t="s">
        <v>59</v>
      </c>
      <c r="B32470" s="13">
        <v>2012</v>
      </c>
      <c r="C32470" s="13">
        <v>4410285</v>
      </c>
      <c r="D32470" s="13">
        <v>35.945</v>
      </c>
    </row>
    <row r="32471" spans="1:4" ht="15.75" hidden="1" customHeight="1">
      <c r="A32471" s="13" t="s">
        <v>59</v>
      </c>
      <c r="B32471" s="13">
        <v>2013</v>
      </c>
      <c r="C32471" s="13">
        <v>4450641</v>
      </c>
      <c r="D32471" s="13">
        <v>35.241</v>
      </c>
    </row>
    <row r="32472" spans="1:4" ht="15.75" hidden="1" customHeight="1">
      <c r="A32472" s="13" t="s">
        <v>59</v>
      </c>
      <c r="B32472" s="13">
        <v>2014</v>
      </c>
      <c r="C32472" s="13">
        <v>4514198</v>
      </c>
      <c r="D32472" s="13">
        <v>35.439</v>
      </c>
    </row>
    <row r="32473" spans="1:4" ht="15.75" hidden="1" customHeight="1">
      <c r="A32473" s="13" t="s">
        <v>59</v>
      </c>
      <c r="B32473" s="13">
        <v>2015</v>
      </c>
      <c r="C32473" s="13">
        <v>4590591</v>
      </c>
      <c r="D32473" s="13">
        <v>35.813000000000002</v>
      </c>
    </row>
    <row r="32474" spans="1:4" ht="15.75" hidden="1" customHeight="1">
      <c r="A32474" s="13" t="s">
        <v>59</v>
      </c>
      <c r="B32474" s="13">
        <v>2016</v>
      </c>
      <c r="C32474" s="13">
        <v>4668088</v>
      </c>
      <c r="D32474" s="13">
        <v>34.152999999999999</v>
      </c>
    </row>
    <row r="32475" spans="1:4" ht="15.75" hidden="1" customHeight="1">
      <c r="A32475" s="13" t="s">
        <v>59</v>
      </c>
      <c r="B32475" s="13">
        <v>2017</v>
      </c>
      <c r="C32475" s="13">
        <v>4746253</v>
      </c>
      <c r="D32475" s="13">
        <v>35.688000000000002</v>
      </c>
    </row>
    <row r="32476" spans="1:4" ht="15.75" hidden="1" customHeight="1">
      <c r="A32476" s="13" t="s">
        <v>59</v>
      </c>
      <c r="B32476" s="13">
        <v>2018</v>
      </c>
      <c r="C32476" s="13">
        <v>4838528</v>
      </c>
      <c r="D32476" s="13">
        <v>35.704999999999998</v>
      </c>
    </row>
    <row r="32477" spans="1:4" ht="15.75" hidden="1" customHeight="1">
      <c r="A32477" s="13" t="s">
        <v>59</v>
      </c>
      <c r="B32477" s="13">
        <v>2019</v>
      </c>
      <c r="C32477" s="13">
        <v>4959033</v>
      </c>
      <c r="D32477" s="13">
        <v>37.121000000000002</v>
      </c>
    </row>
    <row r="32478" spans="1:4" ht="15.75" hidden="1" customHeight="1">
      <c r="A32478" s="13" t="s">
        <v>59</v>
      </c>
      <c r="B32478" s="13">
        <v>2020</v>
      </c>
      <c r="C32478" s="13">
        <v>5061130</v>
      </c>
      <c r="D32478" s="13">
        <v>34.457000000000001</v>
      </c>
    </row>
    <row r="32479" spans="1:4" ht="15.75" customHeight="1">
      <c r="A32479" s="13" t="s">
        <v>59</v>
      </c>
      <c r="B32479" s="13">
        <v>2021</v>
      </c>
      <c r="C32479" s="12">
        <v>5129730</v>
      </c>
      <c r="D32479" s="13">
        <v>33.79</v>
      </c>
    </row>
    <row r="32480" spans="1:4" ht="15.75" hidden="1" customHeight="1">
      <c r="A32480" s="13" t="s">
        <v>446</v>
      </c>
      <c r="B32480" s="13">
        <v>1850</v>
      </c>
      <c r="C32480" s="13">
        <v>298221</v>
      </c>
    </row>
    <row r="32481" spans="1:3" ht="15.75" hidden="1" customHeight="1">
      <c r="A32481" s="13" t="s">
        <v>446</v>
      </c>
      <c r="B32481" s="13">
        <v>1851</v>
      </c>
      <c r="C32481" s="13">
        <v>302098</v>
      </c>
    </row>
    <row r="32482" spans="1:3" ht="15.75" hidden="1" customHeight="1">
      <c r="A32482" s="13" t="s">
        <v>446</v>
      </c>
      <c r="B32482" s="13">
        <v>1852</v>
      </c>
      <c r="C32482" s="13">
        <v>305411</v>
      </c>
    </row>
    <row r="32483" spans="1:3" ht="15.75" hidden="1" customHeight="1">
      <c r="A32483" s="13" t="s">
        <v>446</v>
      </c>
      <c r="B32483" s="13">
        <v>1853</v>
      </c>
      <c r="C32483" s="13">
        <v>308143</v>
      </c>
    </row>
    <row r="32484" spans="1:3" ht="15.75" hidden="1" customHeight="1">
      <c r="A32484" s="13" t="s">
        <v>446</v>
      </c>
      <c r="B32484" s="13">
        <v>1854</v>
      </c>
      <c r="C32484" s="13">
        <v>310897</v>
      </c>
    </row>
    <row r="32485" spans="1:3" ht="15.75" hidden="1" customHeight="1">
      <c r="A32485" s="13" t="s">
        <v>446</v>
      </c>
      <c r="B32485" s="13">
        <v>1855</v>
      </c>
      <c r="C32485" s="13">
        <v>313673</v>
      </c>
    </row>
    <row r="32486" spans="1:3" ht="15.75" hidden="1" customHeight="1">
      <c r="A32486" s="13" t="s">
        <v>446</v>
      </c>
      <c r="B32486" s="13">
        <v>1856</v>
      </c>
      <c r="C32486" s="13">
        <v>316470</v>
      </c>
    </row>
    <row r="32487" spans="1:3" ht="15.75" hidden="1" customHeight="1">
      <c r="A32487" s="13" t="s">
        <v>446</v>
      </c>
      <c r="B32487" s="13">
        <v>1857</v>
      </c>
      <c r="C32487" s="13">
        <v>319289</v>
      </c>
    </row>
    <row r="32488" spans="1:3" ht="15.75" hidden="1" customHeight="1">
      <c r="A32488" s="13" t="s">
        <v>446</v>
      </c>
      <c r="B32488" s="13">
        <v>1858</v>
      </c>
      <c r="C32488" s="13">
        <v>322130</v>
      </c>
    </row>
    <row r="32489" spans="1:3" ht="15.75" hidden="1" customHeight="1">
      <c r="A32489" s="13" t="s">
        <v>446</v>
      </c>
      <c r="B32489" s="13">
        <v>1859</v>
      </c>
      <c r="C32489" s="13">
        <v>324994</v>
      </c>
    </row>
    <row r="32490" spans="1:3" ht="15.75" hidden="1" customHeight="1">
      <c r="A32490" s="13" t="s">
        <v>446</v>
      </c>
      <c r="B32490" s="13">
        <v>1860</v>
      </c>
      <c r="C32490" s="13">
        <v>327880</v>
      </c>
    </row>
    <row r="32491" spans="1:3" ht="15.75" hidden="1" customHeight="1">
      <c r="A32491" s="13" t="s">
        <v>446</v>
      </c>
      <c r="B32491" s="13">
        <v>1861</v>
      </c>
      <c r="C32491" s="13">
        <v>330789</v>
      </c>
    </row>
    <row r="32492" spans="1:3" ht="15.75" hidden="1" customHeight="1">
      <c r="A32492" s="13" t="s">
        <v>446</v>
      </c>
      <c r="B32492" s="13">
        <v>1862</v>
      </c>
      <c r="C32492" s="13">
        <v>333720</v>
      </c>
    </row>
    <row r="32493" spans="1:3" ht="15.75" hidden="1" customHeight="1">
      <c r="A32493" s="13" t="s">
        <v>446</v>
      </c>
      <c r="B32493" s="13">
        <v>1863</v>
      </c>
      <c r="C32493" s="13">
        <v>336675</v>
      </c>
    </row>
    <row r="32494" spans="1:3" ht="15.75" hidden="1" customHeight="1">
      <c r="A32494" s="13" t="s">
        <v>446</v>
      </c>
      <c r="B32494" s="13">
        <v>1864</v>
      </c>
      <c r="C32494" s="13">
        <v>339652</v>
      </c>
    </row>
    <row r="32495" spans="1:3" ht="15.75" hidden="1" customHeight="1">
      <c r="A32495" s="13" t="s">
        <v>446</v>
      </c>
      <c r="B32495" s="13">
        <v>1865</v>
      </c>
      <c r="C32495" s="13">
        <v>342653</v>
      </c>
    </row>
    <row r="32496" spans="1:3" ht="15.75" hidden="1" customHeight="1">
      <c r="A32496" s="13" t="s">
        <v>446</v>
      </c>
      <c r="B32496" s="13">
        <v>1866</v>
      </c>
      <c r="C32496" s="13">
        <v>345677</v>
      </c>
    </row>
    <row r="32497" spans="1:3" ht="15.75" hidden="1" customHeight="1">
      <c r="A32497" s="13" t="s">
        <v>446</v>
      </c>
      <c r="B32497" s="13">
        <v>1867</v>
      </c>
      <c r="C32497" s="13">
        <v>348725</v>
      </c>
    </row>
    <row r="32498" spans="1:3" ht="15.75" hidden="1" customHeight="1">
      <c r="A32498" s="13" t="s">
        <v>446</v>
      </c>
      <c r="B32498" s="13">
        <v>1868</v>
      </c>
      <c r="C32498" s="13">
        <v>351797</v>
      </c>
    </row>
    <row r="32499" spans="1:3" ht="15.75" hidden="1" customHeight="1">
      <c r="A32499" s="13" t="s">
        <v>446</v>
      </c>
      <c r="B32499" s="13">
        <v>1869</v>
      </c>
      <c r="C32499" s="13">
        <v>355313</v>
      </c>
    </row>
    <row r="32500" spans="1:3" ht="15.75" hidden="1" customHeight="1">
      <c r="A32500" s="13" t="s">
        <v>446</v>
      </c>
      <c r="B32500" s="13">
        <v>1870</v>
      </c>
      <c r="C32500" s="13">
        <v>359284</v>
      </c>
    </row>
    <row r="32501" spans="1:3" ht="15.75" hidden="1" customHeight="1">
      <c r="A32501" s="13" t="s">
        <v>446</v>
      </c>
      <c r="B32501" s="13">
        <v>1871</v>
      </c>
      <c r="C32501" s="13">
        <v>363722</v>
      </c>
    </row>
    <row r="32502" spans="1:3" ht="15.75" hidden="1" customHeight="1">
      <c r="A32502" s="13" t="s">
        <v>446</v>
      </c>
      <c r="B32502" s="13">
        <v>1872</v>
      </c>
      <c r="C32502" s="13">
        <v>368640</v>
      </c>
    </row>
    <row r="32503" spans="1:3" ht="15.75" hidden="1" customHeight="1">
      <c r="A32503" s="13" t="s">
        <v>446</v>
      </c>
      <c r="B32503" s="13">
        <v>1873</v>
      </c>
      <c r="C32503" s="13">
        <v>374047</v>
      </c>
    </row>
    <row r="32504" spans="1:3" ht="15.75" hidden="1" customHeight="1">
      <c r="A32504" s="13" t="s">
        <v>446</v>
      </c>
      <c r="B32504" s="13">
        <v>1874</v>
      </c>
      <c r="C32504" s="13">
        <v>379531</v>
      </c>
    </row>
    <row r="32505" spans="1:3" ht="15.75" hidden="1" customHeight="1">
      <c r="A32505" s="13" t="s">
        <v>446</v>
      </c>
      <c r="B32505" s="13">
        <v>1875</v>
      </c>
      <c r="C32505" s="13">
        <v>385092</v>
      </c>
    </row>
    <row r="32506" spans="1:3" ht="15.75" hidden="1" customHeight="1">
      <c r="A32506" s="13" t="s">
        <v>446</v>
      </c>
      <c r="B32506" s="13">
        <v>1876</v>
      </c>
      <c r="C32506" s="13">
        <v>390731</v>
      </c>
    </row>
    <row r="32507" spans="1:3" ht="15.75" hidden="1" customHeight="1">
      <c r="A32507" s="13" t="s">
        <v>446</v>
      </c>
      <c r="B32507" s="13">
        <v>1877</v>
      </c>
      <c r="C32507" s="13">
        <v>396449</v>
      </c>
    </row>
    <row r="32508" spans="1:3" ht="15.75" hidden="1" customHeight="1">
      <c r="A32508" s="13" t="s">
        <v>446</v>
      </c>
      <c r="B32508" s="13">
        <v>1878</v>
      </c>
      <c r="C32508" s="13">
        <v>402248</v>
      </c>
    </row>
    <row r="32509" spans="1:3" ht="15.75" hidden="1" customHeight="1">
      <c r="A32509" s="13" t="s">
        <v>446</v>
      </c>
      <c r="B32509" s="13">
        <v>1879</v>
      </c>
      <c r="C32509" s="13">
        <v>408128</v>
      </c>
    </row>
    <row r="32510" spans="1:3" ht="15.75" hidden="1" customHeight="1">
      <c r="A32510" s="13" t="s">
        <v>446</v>
      </c>
      <c r="B32510" s="13">
        <v>1880</v>
      </c>
      <c r="C32510" s="13">
        <v>414091</v>
      </c>
    </row>
    <row r="32511" spans="1:3" ht="15.75" hidden="1" customHeight="1">
      <c r="A32511" s="13" t="s">
        <v>446</v>
      </c>
      <c r="B32511" s="13">
        <v>1881</v>
      </c>
      <c r="C32511" s="13">
        <v>420137</v>
      </c>
    </row>
    <row r="32512" spans="1:3" ht="15.75" hidden="1" customHeight="1">
      <c r="A32512" s="13" t="s">
        <v>446</v>
      </c>
      <c r="B32512" s="13">
        <v>1882</v>
      </c>
      <c r="C32512" s="13">
        <v>426269</v>
      </c>
    </row>
    <row r="32513" spans="1:3" ht="15.75" hidden="1" customHeight="1">
      <c r="A32513" s="13" t="s">
        <v>446</v>
      </c>
      <c r="B32513" s="13">
        <v>1883</v>
      </c>
      <c r="C32513" s="13">
        <v>432486</v>
      </c>
    </row>
    <row r="32514" spans="1:3" ht="15.75" hidden="1" customHeight="1">
      <c r="A32514" s="13" t="s">
        <v>446</v>
      </c>
      <c r="B32514" s="13">
        <v>1884</v>
      </c>
      <c r="C32514" s="13">
        <v>438791</v>
      </c>
    </row>
    <row r="32515" spans="1:3" ht="15.75" hidden="1" customHeight="1">
      <c r="A32515" s="13" t="s">
        <v>446</v>
      </c>
      <c r="B32515" s="13">
        <v>1885</v>
      </c>
      <c r="C32515" s="13">
        <v>445183</v>
      </c>
    </row>
    <row r="32516" spans="1:3" ht="15.75" hidden="1" customHeight="1">
      <c r="A32516" s="13" t="s">
        <v>446</v>
      </c>
      <c r="B32516" s="13">
        <v>1886</v>
      </c>
      <c r="C32516" s="13">
        <v>451666</v>
      </c>
    </row>
    <row r="32517" spans="1:3" ht="15.75" hidden="1" customHeight="1">
      <c r="A32517" s="13" t="s">
        <v>446</v>
      </c>
      <c r="B32517" s="13">
        <v>1887</v>
      </c>
      <c r="C32517" s="13">
        <v>458239</v>
      </c>
    </row>
    <row r="32518" spans="1:3" ht="15.75" hidden="1" customHeight="1">
      <c r="A32518" s="13" t="s">
        <v>446</v>
      </c>
      <c r="B32518" s="13">
        <v>1888</v>
      </c>
      <c r="C32518" s="13">
        <v>464905</v>
      </c>
    </row>
    <row r="32519" spans="1:3" ht="15.75" hidden="1" customHeight="1">
      <c r="A32519" s="13" t="s">
        <v>446</v>
      </c>
      <c r="B32519" s="13">
        <v>1889</v>
      </c>
      <c r="C32519" s="13">
        <v>471663</v>
      </c>
    </row>
    <row r="32520" spans="1:3" ht="15.75" hidden="1" customHeight="1">
      <c r="A32520" s="13" t="s">
        <v>446</v>
      </c>
      <c r="B32520" s="13">
        <v>1890</v>
      </c>
      <c r="C32520" s="13">
        <v>478516</v>
      </c>
    </row>
    <row r="32521" spans="1:3" ht="15.75" hidden="1" customHeight="1">
      <c r="A32521" s="13" t="s">
        <v>446</v>
      </c>
      <c r="B32521" s="13">
        <v>1891</v>
      </c>
      <c r="C32521" s="13">
        <v>485465</v>
      </c>
    </row>
    <row r="32522" spans="1:3" ht="15.75" hidden="1" customHeight="1">
      <c r="A32522" s="13" t="s">
        <v>446</v>
      </c>
      <c r="B32522" s="13">
        <v>1892</v>
      </c>
      <c r="C32522" s="13">
        <v>492511</v>
      </c>
    </row>
    <row r="32523" spans="1:3" ht="15.75" hidden="1" customHeight="1">
      <c r="A32523" s="13" t="s">
        <v>446</v>
      </c>
      <c r="B32523" s="13">
        <v>1893</v>
      </c>
      <c r="C32523" s="13">
        <v>499656</v>
      </c>
    </row>
    <row r="32524" spans="1:3" ht="15.75" hidden="1" customHeight="1">
      <c r="A32524" s="13" t="s">
        <v>446</v>
      </c>
      <c r="B32524" s="13">
        <v>1894</v>
      </c>
      <c r="C32524" s="13">
        <v>506901</v>
      </c>
    </row>
    <row r="32525" spans="1:3" ht="15.75" hidden="1" customHeight="1">
      <c r="A32525" s="13" t="s">
        <v>446</v>
      </c>
      <c r="B32525" s="13">
        <v>1895</v>
      </c>
      <c r="C32525" s="13">
        <v>514246</v>
      </c>
    </row>
    <row r="32526" spans="1:3" ht="15.75" hidden="1" customHeight="1">
      <c r="A32526" s="13" t="s">
        <v>446</v>
      </c>
      <c r="B32526" s="13">
        <v>1896</v>
      </c>
      <c r="C32526" s="13">
        <v>521694</v>
      </c>
    </row>
    <row r="32527" spans="1:3" ht="15.75" hidden="1" customHeight="1">
      <c r="A32527" s="13" t="s">
        <v>446</v>
      </c>
      <c r="B32527" s="13">
        <v>1897</v>
      </c>
      <c r="C32527" s="13">
        <v>529246</v>
      </c>
    </row>
    <row r="32528" spans="1:3" ht="15.75" hidden="1" customHeight="1">
      <c r="A32528" s="13" t="s">
        <v>446</v>
      </c>
      <c r="B32528" s="13">
        <v>1898</v>
      </c>
      <c r="C32528" s="13">
        <v>536904</v>
      </c>
    </row>
    <row r="32529" spans="1:3" ht="15.75" hidden="1" customHeight="1">
      <c r="A32529" s="13" t="s">
        <v>446</v>
      </c>
      <c r="B32529" s="13">
        <v>1899</v>
      </c>
      <c r="C32529" s="13">
        <v>544995</v>
      </c>
    </row>
    <row r="32530" spans="1:3" ht="15.75" hidden="1" customHeight="1">
      <c r="A32530" s="13" t="s">
        <v>446</v>
      </c>
      <c r="B32530" s="13">
        <v>1900</v>
      </c>
      <c r="C32530" s="13">
        <v>553531</v>
      </c>
    </row>
    <row r="32531" spans="1:3" ht="15.75" hidden="1" customHeight="1">
      <c r="A32531" s="13" t="s">
        <v>446</v>
      </c>
      <c r="B32531" s="13">
        <v>1901</v>
      </c>
      <c r="C32531" s="13">
        <v>562527</v>
      </c>
    </row>
    <row r="32532" spans="1:3" ht="15.75" hidden="1" customHeight="1">
      <c r="A32532" s="13" t="s">
        <v>446</v>
      </c>
      <c r="B32532" s="13">
        <v>1902</v>
      </c>
      <c r="C32532" s="13">
        <v>571995</v>
      </c>
    </row>
    <row r="32533" spans="1:3" ht="15.75" hidden="1" customHeight="1">
      <c r="A32533" s="13" t="s">
        <v>446</v>
      </c>
      <c r="B32533" s="13">
        <v>1903</v>
      </c>
      <c r="C32533" s="13">
        <v>581949</v>
      </c>
    </row>
    <row r="32534" spans="1:3" ht="15.75" hidden="1" customHeight="1">
      <c r="A32534" s="13" t="s">
        <v>446</v>
      </c>
      <c r="B32534" s="13">
        <v>1904</v>
      </c>
      <c r="C32534" s="13">
        <v>592072</v>
      </c>
    </row>
    <row r="32535" spans="1:3" ht="15.75" hidden="1" customHeight="1">
      <c r="A32535" s="13" t="s">
        <v>446</v>
      </c>
      <c r="B32535" s="13">
        <v>1905</v>
      </c>
      <c r="C32535" s="13">
        <v>602367</v>
      </c>
    </row>
    <row r="32536" spans="1:3" ht="15.75" hidden="1" customHeight="1">
      <c r="A32536" s="13" t="s">
        <v>446</v>
      </c>
      <c r="B32536" s="13">
        <v>1906</v>
      </c>
      <c r="C32536" s="13">
        <v>612836</v>
      </c>
    </row>
    <row r="32537" spans="1:3" ht="15.75" hidden="1" customHeight="1">
      <c r="A32537" s="13" t="s">
        <v>446</v>
      </c>
      <c r="B32537" s="13">
        <v>1907</v>
      </c>
      <c r="C32537" s="13">
        <v>623483</v>
      </c>
    </row>
    <row r="32538" spans="1:3" ht="15.75" hidden="1" customHeight="1">
      <c r="A32538" s="13" t="s">
        <v>446</v>
      </c>
      <c r="B32538" s="13">
        <v>1908</v>
      </c>
      <c r="C32538" s="13">
        <v>634310</v>
      </c>
    </row>
    <row r="32539" spans="1:3" ht="15.75" hidden="1" customHeight="1">
      <c r="A32539" s="13" t="s">
        <v>446</v>
      </c>
      <c r="B32539" s="13">
        <v>1909</v>
      </c>
      <c r="C32539" s="13">
        <v>645326</v>
      </c>
    </row>
    <row r="32540" spans="1:3" ht="15.75" hidden="1" customHeight="1">
      <c r="A32540" s="13" t="s">
        <v>446</v>
      </c>
      <c r="B32540" s="13">
        <v>1910</v>
      </c>
      <c r="C32540" s="13">
        <v>656534</v>
      </c>
    </row>
    <row r="32541" spans="1:3" ht="15.75" hidden="1" customHeight="1">
      <c r="A32541" s="13" t="s">
        <v>446</v>
      </c>
      <c r="B32541" s="13">
        <v>1911</v>
      </c>
      <c r="C32541" s="13">
        <v>667936</v>
      </c>
    </row>
    <row r="32542" spans="1:3" ht="15.75" hidden="1" customHeight="1">
      <c r="A32542" s="13" t="s">
        <v>446</v>
      </c>
      <c r="B32542" s="13">
        <v>1912</v>
      </c>
      <c r="C32542" s="13">
        <v>679537</v>
      </c>
    </row>
    <row r="32543" spans="1:3" ht="15.75" hidden="1" customHeight="1">
      <c r="A32543" s="13" t="s">
        <v>446</v>
      </c>
      <c r="B32543" s="13">
        <v>1913</v>
      </c>
      <c r="C32543" s="13">
        <v>691339</v>
      </c>
    </row>
    <row r="32544" spans="1:3" ht="15.75" hidden="1" customHeight="1">
      <c r="A32544" s="13" t="s">
        <v>446</v>
      </c>
      <c r="B32544" s="13">
        <v>1914</v>
      </c>
      <c r="C32544" s="13">
        <v>703341</v>
      </c>
    </row>
    <row r="32545" spans="1:3" ht="15.75" hidden="1" customHeight="1">
      <c r="A32545" s="13" t="s">
        <v>446</v>
      </c>
      <c r="B32545" s="13">
        <v>1915</v>
      </c>
      <c r="C32545" s="13">
        <v>715547</v>
      </c>
    </row>
    <row r="32546" spans="1:3" ht="15.75" hidden="1" customHeight="1">
      <c r="A32546" s="13" t="s">
        <v>446</v>
      </c>
      <c r="B32546" s="13">
        <v>1916</v>
      </c>
      <c r="C32546" s="13">
        <v>727960</v>
      </c>
    </row>
    <row r="32547" spans="1:3" ht="15.75" hidden="1" customHeight="1">
      <c r="A32547" s="13" t="s">
        <v>446</v>
      </c>
      <c r="B32547" s="13">
        <v>1917</v>
      </c>
      <c r="C32547" s="13">
        <v>740583</v>
      </c>
    </row>
    <row r="32548" spans="1:3" ht="15.75" hidden="1" customHeight="1">
      <c r="A32548" s="13" t="s">
        <v>446</v>
      </c>
      <c r="B32548" s="13">
        <v>1918</v>
      </c>
      <c r="C32548" s="13">
        <v>751483</v>
      </c>
    </row>
    <row r="32549" spans="1:3" ht="15.75" hidden="1" customHeight="1">
      <c r="A32549" s="13" t="s">
        <v>446</v>
      </c>
      <c r="B32549" s="13">
        <v>1919</v>
      </c>
      <c r="C32549" s="13">
        <v>761208</v>
      </c>
    </row>
    <row r="32550" spans="1:3" ht="15.75" hidden="1" customHeight="1">
      <c r="A32550" s="13" t="s">
        <v>446</v>
      </c>
      <c r="B32550" s="13">
        <v>1920</v>
      </c>
      <c r="C32550" s="13">
        <v>769730</v>
      </c>
    </row>
    <row r="32551" spans="1:3" ht="15.75" hidden="1" customHeight="1">
      <c r="A32551" s="13" t="s">
        <v>446</v>
      </c>
      <c r="B32551" s="13">
        <v>1921</v>
      </c>
      <c r="C32551" s="13">
        <v>777026</v>
      </c>
    </row>
    <row r="32552" spans="1:3" ht="15.75" hidden="1" customHeight="1">
      <c r="A32552" s="13" t="s">
        <v>446</v>
      </c>
      <c r="B32552" s="13">
        <v>1922</v>
      </c>
      <c r="C32552" s="13">
        <v>783068</v>
      </c>
    </row>
    <row r="32553" spans="1:3" ht="15.75" hidden="1" customHeight="1">
      <c r="A32553" s="13" t="s">
        <v>446</v>
      </c>
      <c r="B32553" s="13">
        <v>1923</v>
      </c>
      <c r="C32553" s="13">
        <v>787830</v>
      </c>
    </row>
    <row r="32554" spans="1:3" ht="15.75" hidden="1" customHeight="1">
      <c r="A32554" s="13" t="s">
        <v>446</v>
      </c>
      <c r="B32554" s="13">
        <v>1924</v>
      </c>
      <c r="C32554" s="13">
        <v>792620</v>
      </c>
    </row>
    <row r="32555" spans="1:3" ht="15.75" hidden="1" customHeight="1">
      <c r="A32555" s="13" t="s">
        <v>446</v>
      </c>
      <c r="B32555" s="13">
        <v>1925</v>
      </c>
      <c r="C32555" s="13">
        <v>797440</v>
      </c>
    </row>
    <row r="32556" spans="1:3" ht="15.75" hidden="1" customHeight="1">
      <c r="A32556" s="13" t="s">
        <v>446</v>
      </c>
      <c r="B32556" s="13">
        <v>1926</v>
      </c>
      <c r="C32556" s="13">
        <v>802289</v>
      </c>
    </row>
    <row r="32557" spans="1:3" ht="15.75" hidden="1" customHeight="1">
      <c r="A32557" s="13" t="s">
        <v>446</v>
      </c>
      <c r="B32557" s="13">
        <v>1927</v>
      </c>
      <c r="C32557" s="13">
        <v>807168</v>
      </c>
    </row>
    <row r="32558" spans="1:3" ht="15.75" hidden="1" customHeight="1">
      <c r="A32558" s="13" t="s">
        <v>446</v>
      </c>
      <c r="B32558" s="13">
        <v>1928</v>
      </c>
      <c r="C32558" s="13">
        <v>812076</v>
      </c>
    </row>
    <row r="32559" spans="1:3" ht="15.75" hidden="1" customHeight="1">
      <c r="A32559" s="13" t="s">
        <v>446</v>
      </c>
      <c r="B32559" s="13">
        <v>1929</v>
      </c>
      <c r="C32559" s="13">
        <v>819324</v>
      </c>
    </row>
    <row r="32560" spans="1:3" ht="15.75" hidden="1" customHeight="1">
      <c r="A32560" s="13" t="s">
        <v>446</v>
      </c>
      <c r="B32560" s="13">
        <v>1930</v>
      </c>
      <c r="C32560" s="13">
        <v>828973</v>
      </c>
    </row>
    <row r="32561" spans="1:4" ht="15.75" hidden="1" customHeight="1">
      <c r="A32561" s="13" t="s">
        <v>446</v>
      </c>
      <c r="B32561" s="13">
        <v>1931</v>
      </c>
      <c r="C32561" s="13">
        <v>841085</v>
      </c>
    </row>
    <row r="32562" spans="1:4" ht="15.75" hidden="1" customHeight="1">
      <c r="A32562" s="13" t="s">
        <v>446</v>
      </c>
      <c r="B32562" s="13">
        <v>1932</v>
      </c>
      <c r="C32562" s="13">
        <v>855722</v>
      </c>
    </row>
    <row r="32563" spans="1:4" ht="15.75" hidden="1" customHeight="1">
      <c r="A32563" s="13" t="s">
        <v>446</v>
      </c>
      <c r="B32563" s="13">
        <v>1933</v>
      </c>
      <c r="C32563" s="13">
        <v>872951</v>
      </c>
    </row>
    <row r="32564" spans="1:4" ht="15.75" hidden="1" customHeight="1">
      <c r="A32564" s="13" t="s">
        <v>446</v>
      </c>
      <c r="B32564" s="13">
        <v>1934</v>
      </c>
      <c r="C32564" s="13">
        <v>890526</v>
      </c>
    </row>
    <row r="32565" spans="1:4" ht="15.75" hidden="1" customHeight="1">
      <c r="A32565" s="13" t="s">
        <v>446</v>
      </c>
      <c r="B32565" s="13">
        <v>1935</v>
      </c>
      <c r="C32565" s="13">
        <v>908456</v>
      </c>
    </row>
    <row r="32566" spans="1:4" ht="15.75" hidden="1" customHeight="1">
      <c r="A32566" s="13" t="s">
        <v>446</v>
      </c>
      <c r="B32566" s="13">
        <v>1936</v>
      </c>
      <c r="C32566" s="13">
        <v>926746</v>
      </c>
    </row>
    <row r="32567" spans="1:4" ht="15.75" hidden="1" customHeight="1">
      <c r="A32567" s="13" t="s">
        <v>446</v>
      </c>
      <c r="B32567" s="13">
        <v>1937</v>
      </c>
      <c r="C32567" s="13">
        <v>945404</v>
      </c>
    </row>
    <row r="32568" spans="1:4" ht="15.75" hidden="1" customHeight="1">
      <c r="A32568" s="13" t="s">
        <v>446</v>
      </c>
      <c r="B32568" s="13">
        <v>1938</v>
      </c>
      <c r="C32568" s="13">
        <v>964438</v>
      </c>
    </row>
    <row r="32569" spans="1:4" ht="15.75" hidden="1" customHeight="1">
      <c r="A32569" s="13" t="s">
        <v>446</v>
      </c>
      <c r="B32569" s="13">
        <v>1939</v>
      </c>
      <c r="C32569" s="13">
        <v>985508</v>
      </c>
    </row>
    <row r="32570" spans="1:4" ht="15.75" hidden="1" customHeight="1">
      <c r="A32570" s="13" t="s">
        <v>446</v>
      </c>
      <c r="B32570" s="13">
        <v>1940</v>
      </c>
      <c r="C32570" s="13">
        <v>1008702</v>
      </c>
    </row>
    <row r="32571" spans="1:4" ht="15.75" hidden="1" customHeight="1">
      <c r="A32571" s="13" t="s">
        <v>446</v>
      </c>
      <c r="B32571" s="13">
        <v>1941</v>
      </c>
      <c r="C32571" s="13">
        <v>1034110</v>
      </c>
    </row>
    <row r="32572" spans="1:4" ht="15.75" hidden="1" customHeight="1">
      <c r="A32572" s="13" t="s">
        <v>446</v>
      </c>
      <c r="B32572" s="13">
        <v>1942</v>
      </c>
      <c r="C32572" s="13">
        <v>1061827</v>
      </c>
    </row>
    <row r="32573" spans="1:4" ht="15.75" hidden="1" customHeight="1">
      <c r="A32573" s="13" t="s">
        <v>446</v>
      </c>
      <c r="B32573" s="13">
        <v>1943</v>
      </c>
      <c r="C32573" s="13">
        <v>1091950</v>
      </c>
      <c r="D32573" s="13">
        <v>7.0000000000000001E-3</v>
      </c>
    </row>
    <row r="32574" spans="1:4" ht="15.75" hidden="1" customHeight="1">
      <c r="A32574" s="13" t="s">
        <v>446</v>
      </c>
      <c r="B32574" s="13">
        <v>1944</v>
      </c>
      <c r="C32574" s="13">
        <v>1122928</v>
      </c>
      <c r="D32574" s="13">
        <v>4.0000000000000001E-3</v>
      </c>
    </row>
    <row r="32575" spans="1:4" ht="15.75" hidden="1" customHeight="1">
      <c r="A32575" s="13" t="s">
        <v>446</v>
      </c>
      <c r="B32575" s="13">
        <v>1945</v>
      </c>
      <c r="C32575" s="13">
        <v>1154785</v>
      </c>
      <c r="D32575" s="13">
        <v>7.0000000000000001E-3</v>
      </c>
    </row>
    <row r="32576" spans="1:4" ht="15.75" hidden="1" customHeight="1">
      <c r="A32576" s="13" t="s">
        <v>446</v>
      </c>
      <c r="B32576" s="13">
        <v>1946</v>
      </c>
      <c r="C32576" s="13">
        <v>1187545</v>
      </c>
      <c r="D32576" s="13">
        <v>4.0000000000000001E-3</v>
      </c>
    </row>
    <row r="32577" spans="1:4" ht="15.75" hidden="1" customHeight="1">
      <c r="A32577" s="13" t="s">
        <v>446</v>
      </c>
      <c r="B32577" s="13">
        <v>1947</v>
      </c>
      <c r="C32577" s="13">
        <v>1221235</v>
      </c>
      <c r="D32577" s="13">
        <v>7.0000000000000001E-3</v>
      </c>
    </row>
    <row r="32578" spans="1:4" ht="15.75" hidden="1" customHeight="1">
      <c r="A32578" s="13" t="s">
        <v>446</v>
      </c>
      <c r="B32578" s="13">
        <v>1948</v>
      </c>
      <c r="C32578" s="13">
        <v>1255881</v>
      </c>
      <c r="D32578" s="13">
        <v>7.0000000000000001E-3</v>
      </c>
    </row>
    <row r="32579" spans="1:4" ht="15.75" hidden="1" customHeight="1">
      <c r="A32579" s="13" t="s">
        <v>446</v>
      </c>
      <c r="B32579" s="13">
        <v>1949</v>
      </c>
      <c r="C32579" s="13">
        <v>1292259</v>
      </c>
      <c r="D32579" s="13">
        <v>7.0000000000000001E-3</v>
      </c>
    </row>
    <row r="32580" spans="1:4" ht="15.75" hidden="1" customHeight="1">
      <c r="A32580" s="13" t="s">
        <v>446</v>
      </c>
      <c r="B32580" s="13">
        <v>1950</v>
      </c>
      <c r="C32580" s="13">
        <v>1330447</v>
      </c>
      <c r="D32580" s="13">
        <v>0.19</v>
      </c>
    </row>
    <row r="32581" spans="1:4" ht="15.75" hidden="1" customHeight="1">
      <c r="A32581" s="13" t="s">
        <v>446</v>
      </c>
      <c r="B32581" s="13">
        <v>1951</v>
      </c>
      <c r="C32581" s="13">
        <v>1369717</v>
      </c>
      <c r="D32581" s="13">
        <v>0.20100000000000001</v>
      </c>
    </row>
    <row r="32582" spans="1:4" ht="15.75" hidden="1" customHeight="1">
      <c r="A32582" s="13" t="s">
        <v>446</v>
      </c>
      <c r="B32582" s="13">
        <v>1952</v>
      </c>
      <c r="C32582" s="13">
        <v>1409854</v>
      </c>
      <c r="D32582" s="13">
        <v>0.27500000000000002</v>
      </c>
    </row>
    <row r="32583" spans="1:4" ht="15.75" hidden="1" customHeight="1">
      <c r="A32583" s="13" t="s">
        <v>446</v>
      </c>
      <c r="B32583" s="13">
        <v>1953</v>
      </c>
      <c r="C32583" s="13">
        <v>1451491</v>
      </c>
      <c r="D32583" s="13">
        <v>0.28599999999999998</v>
      </c>
    </row>
    <row r="32584" spans="1:4" ht="15.75" hidden="1" customHeight="1">
      <c r="A32584" s="13" t="s">
        <v>446</v>
      </c>
      <c r="B32584" s="13">
        <v>1954</v>
      </c>
      <c r="C32584" s="13">
        <v>1494687</v>
      </c>
      <c r="D32584" s="13">
        <v>0.315</v>
      </c>
    </row>
    <row r="32585" spans="1:4" ht="15.75" hidden="1" customHeight="1">
      <c r="A32585" s="13" t="s">
        <v>446</v>
      </c>
      <c r="B32585" s="13">
        <v>1955</v>
      </c>
      <c r="C32585" s="13">
        <v>1539557</v>
      </c>
      <c r="D32585" s="13">
        <v>0.39200000000000002</v>
      </c>
    </row>
    <row r="32586" spans="1:4" ht="15.75" hidden="1" customHeight="1">
      <c r="A32586" s="13" t="s">
        <v>446</v>
      </c>
      <c r="B32586" s="13">
        <v>1956</v>
      </c>
      <c r="C32586" s="13">
        <v>1586177</v>
      </c>
      <c r="D32586" s="13">
        <v>0.377</v>
      </c>
    </row>
    <row r="32587" spans="1:4" ht="15.75" hidden="1" customHeight="1">
      <c r="A32587" s="13" t="s">
        <v>446</v>
      </c>
      <c r="B32587" s="13">
        <v>1957</v>
      </c>
      <c r="C32587" s="13">
        <v>1634515</v>
      </c>
      <c r="D32587" s="13">
        <v>0.41799999999999998</v>
      </c>
    </row>
    <row r="32588" spans="1:4" ht="15.75" hidden="1" customHeight="1">
      <c r="A32588" s="13" t="s">
        <v>446</v>
      </c>
      <c r="B32588" s="13">
        <v>1958</v>
      </c>
      <c r="C32588" s="13">
        <v>1684597</v>
      </c>
      <c r="D32588" s="13">
        <v>0.60099999999999998</v>
      </c>
    </row>
    <row r="32589" spans="1:4" ht="15.75" hidden="1" customHeight="1">
      <c r="A32589" s="13" t="s">
        <v>446</v>
      </c>
      <c r="B32589" s="13">
        <v>1959</v>
      </c>
      <c r="C32589" s="13">
        <v>1736403</v>
      </c>
      <c r="D32589" s="13">
        <v>0.48</v>
      </c>
    </row>
    <row r="32590" spans="1:4" ht="15.75" hidden="1" customHeight="1">
      <c r="A32590" s="13" t="s">
        <v>446</v>
      </c>
      <c r="B32590" s="13">
        <v>1960</v>
      </c>
      <c r="C32590" s="13">
        <v>1789695</v>
      </c>
      <c r="D32590" s="13">
        <v>0.53100000000000003</v>
      </c>
    </row>
    <row r="32591" spans="1:4" ht="15.75" hidden="1" customHeight="1">
      <c r="A32591" s="13" t="s">
        <v>446</v>
      </c>
      <c r="B32591" s="13">
        <v>1961</v>
      </c>
      <c r="C32591" s="13">
        <v>1844635</v>
      </c>
      <c r="D32591" s="13">
        <v>0.56000000000000005</v>
      </c>
    </row>
    <row r="32592" spans="1:4" ht="15.75" hidden="1" customHeight="1">
      <c r="A32592" s="13" t="s">
        <v>446</v>
      </c>
      <c r="B32592" s="13">
        <v>1962</v>
      </c>
      <c r="C32592" s="13">
        <v>1901456</v>
      </c>
      <c r="D32592" s="13">
        <v>0.65900000000000003</v>
      </c>
    </row>
    <row r="32593" spans="1:4" ht="15.75" hidden="1" customHeight="1">
      <c r="A32593" s="13" t="s">
        <v>446</v>
      </c>
      <c r="B32593" s="13">
        <v>1963</v>
      </c>
      <c r="C32593" s="13">
        <v>1960158</v>
      </c>
      <c r="D32593" s="13">
        <v>0.84299999999999997</v>
      </c>
    </row>
    <row r="32594" spans="1:4" ht="15.75" hidden="1" customHeight="1">
      <c r="A32594" s="13" t="s">
        <v>446</v>
      </c>
      <c r="B32594" s="13">
        <v>1964</v>
      </c>
      <c r="C32594" s="13">
        <v>2020948</v>
      </c>
      <c r="D32594" s="13">
        <v>0.94899999999999995</v>
      </c>
    </row>
    <row r="32595" spans="1:4" ht="15.75" hidden="1" customHeight="1">
      <c r="A32595" s="13" t="s">
        <v>446</v>
      </c>
      <c r="B32595" s="13">
        <v>1965</v>
      </c>
      <c r="C32595" s="13">
        <v>2084104</v>
      </c>
      <c r="D32595" s="13">
        <v>0.78</v>
      </c>
    </row>
    <row r="32596" spans="1:4" ht="15.75" hidden="1" customHeight="1">
      <c r="A32596" s="13" t="s">
        <v>446</v>
      </c>
      <c r="B32596" s="13">
        <v>1966</v>
      </c>
      <c r="C32596" s="13">
        <v>2150006</v>
      </c>
      <c r="D32596" s="13">
        <v>0.96</v>
      </c>
    </row>
    <row r="32597" spans="1:4" ht="15.75" hidden="1" customHeight="1">
      <c r="A32597" s="13" t="s">
        <v>446</v>
      </c>
      <c r="B32597" s="13">
        <v>1967</v>
      </c>
      <c r="C32597" s="13">
        <v>2219007</v>
      </c>
      <c r="D32597" s="13">
        <v>1.08</v>
      </c>
    </row>
    <row r="32598" spans="1:4" ht="15.75" hidden="1" customHeight="1">
      <c r="A32598" s="13" t="s">
        <v>446</v>
      </c>
      <c r="B32598" s="13">
        <v>1968</v>
      </c>
      <c r="C32598" s="13">
        <v>2291304</v>
      </c>
      <c r="D32598" s="13">
        <v>1.2310000000000001</v>
      </c>
    </row>
    <row r="32599" spans="1:4" ht="15.75" hidden="1" customHeight="1">
      <c r="A32599" s="13" t="s">
        <v>446</v>
      </c>
      <c r="B32599" s="13">
        <v>1969</v>
      </c>
      <c r="C32599" s="13">
        <v>2366638</v>
      </c>
      <c r="D32599" s="13">
        <v>1.286</v>
      </c>
    </row>
    <row r="32600" spans="1:4" ht="15.75" hidden="1" customHeight="1">
      <c r="A32600" s="13" t="s">
        <v>446</v>
      </c>
      <c r="B32600" s="13">
        <v>1970</v>
      </c>
      <c r="C32600" s="13">
        <v>2444776</v>
      </c>
      <c r="D32600" s="13">
        <v>1.403</v>
      </c>
    </row>
    <row r="32601" spans="1:4" ht="15.75" hidden="1" customHeight="1">
      <c r="A32601" s="13" t="s">
        <v>446</v>
      </c>
      <c r="B32601" s="13">
        <v>1971</v>
      </c>
      <c r="C32601" s="13">
        <v>2525485</v>
      </c>
      <c r="D32601" s="13">
        <v>1.5049999999999999</v>
      </c>
    </row>
    <row r="32602" spans="1:4" ht="15.75" hidden="1" customHeight="1">
      <c r="A32602" s="13" t="s">
        <v>446</v>
      </c>
      <c r="B32602" s="13">
        <v>1972</v>
      </c>
      <c r="C32602" s="13">
        <v>2603188</v>
      </c>
      <c r="D32602" s="13">
        <v>1.6040000000000001</v>
      </c>
    </row>
    <row r="32603" spans="1:4" ht="15.75" hidden="1" customHeight="1">
      <c r="A32603" s="13" t="s">
        <v>446</v>
      </c>
      <c r="B32603" s="13">
        <v>1973</v>
      </c>
      <c r="C32603" s="13">
        <v>2682751</v>
      </c>
      <c r="D32603" s="13">
        <v>1.8280000000000001</v>
      </c>
    </row>
    <row r="32604" spans="1:4" ht="15.75" hidden="1" customHeight="1">
      <c r="A32604" s="13" t="s">
        <v>446</v>
      </c>
      <c r="B32604" s="13">
        <v>1974</v>
      </c>
      <c r="C32604" s="13">
        <v>2769211</v>
      </c>
      <c r="D32604" s="13">
        <v>1.948</v>
      </c>
    </row>
    <row r="32605" spans="1:4" ht="15.75" hidden="1" customHeight="1">
      <c r="A32605" s="13" t="s">
        <v>446</v>
      </c>
      <c r="B32605" s="13">
        <v>1975</v>
      </c>
      <c r="C32605" s="13">
        <v>2857464</v>
      </c>
      <c r="D32605" s="13">
        <v>1.927</v>
      </c>
    </row>
    <row r="32606" spans="1:4" ht="15.75" hidden="1" customHeight="1">
      <c r="A32606" s="13" t="s">
        <v>446</v>
      </c>
      <c r="B32606" s="13">
        <v>1976</v>
      </c>
      <c r="C32606" s="13">
        <v>2947459</v>
      </c>
      <c r="D32606" s="13">
        <v>2.222</v>
      </c>
    </row>
    <row r="32607" spans="1:4" ht="15.75" hidden="1" customHeight="1">
      <c r="A32607" s="13" t="s">
        <v>446</v>
      </c>
      <c r="B32607" s="13">
        <v>1977</v>
      </c>
      <c r="C32607" s="13">
        <v>3038689</v>
      </c>
      <c r="D32607" s="13">
        <v>2.8330000000000002</v>
      </c>
    </row>
    <row r="32608" spans="1:4" ht="15.75" hidden="1" customHeight="1">
      <c r="A32608" s="13" t="s">
        <v>446</v>
      </c>
      <c r="B32608" s="13">
        <v>1978</v>
      </c>
      <c r="C32608" s="13">
        <v>3128550</v>
      </c>
      <c r="D32608" s="13">
        <v>2.6269999999999998</v>
      </c>
    </row>
    <row r="32609" spans="1:4" ht="15.75" hidden="1" customHeight="1">
      <c r="A32609" s="13" t="s">
        <v>446</v>
      </c>
      <c r="B32609" s="13">
        <v>1979</v>
      </c>
      <c r="C32609" s="13">
        <v>3214316</v>
      </c>
      <c r="D32609" s="13">
        <v>1.7090000000000001</v>
      </c>
    </row>
    <row r="32610" spans="1:4" ht="15.75" hidden="1" customHeight="1">
      <c r="A32610" s="13" t="s">
        <v>446</v>
      </c>
      <c r="B32610" s="13">
        <v>1980</v>
      </c>
      <c r="C32610" s="13">
        <v>3303310</v>
      </c>
      <c r="D32610" s="13">
        <v>2.0219999999999998</v>
      </c>
    </row>
    <row r="32611" spans="1:4" ht="15.75" hidden="1" customHeight="1">
      <c r="A32611" s="13" t="s">
        <v>446</v>
      </c>
      <c r="B32611" s="13">
        <v>1981</v>
      </c>
      <c r="C32611" s="13">
        <v>3397663</v>
      </c>
      <c r="D32611" s="13">
        <v>2.1349999999999998</v>
      </c>
    </row>
    <row r="32612" spans="1:4" ht="15.75" hidden="1" customHeight="1">
      <c r="A32612" s="13" t="s">
        <v>446</v>
      </c>
      <c r="B32612" s="13">
        <v>1982</v>
      </c>
      <c r="C32612" s="13">
        <v>3491908</v>
      </c>
      <c r="D32612" s="13">
        <v>2.1110000000000002</v>
      </c>
    </row>
    <row r="32613" spans="1:4" ht="15.75" hidden="1" customHeight="1">
      <c r="A32613" s="13" t="s">
        <v>446</v>
      </c>
      <c r="B32613" s="13">
        <v>1983</v>
      </c>
      <c r="C32613" s="13">
        <v>3584608</v>
      </c>
      <c r="D32613" s="13">
        <v>1.9970000000000001</v>
      </c>
    </row>
    <row r="32614" spans="1:4" ht="15.75" hidden="1" customHeight="1">
      <c r="A32614" s="13" t="s">
        <v>446</v>
      </c>
      <c r="B32614" s="13">
        <v>1984</v>
      </c>
      <c r="C32614" s="13">
        <v>3674509</v>
      </c>
      <c r="D32614" s="13">
        <v>1.8460000000000001</v>
      </c>
    </row>
    <row r="32615" spans="1:4" ht="15.75" hidden="1" customHeight="1">
      <c r="A32615" s="13" t="s">
        <v>446</v>
      </c>
      <c r="B32615" s="13">
        <v>1985</v>
      </c>
      <c r="C32615" s="13">
        <v>3763036</v>
      </c>
      <c r="D32615" s="13">
        <v>1.9850000000000001</v>
      </c>
    </row>
    <row r="32616" spans="1:4" ht="15.75" hidden="1" customHeight="1">
      <c r="A32616" s="13" t="s">
        <v>446</v>
      </c>
      <c r="B32616" s="13">
        <v>1986</v>
      </c>
      <c r="C32616" s="13">
        <v>3852022</v>
      </c>
      <c r="D32616" s="13">
        <v>2.2559999999999998</v>
      </c>
    </row>
    <row r="32617" spans="1:4" ht="15.75" hidden="1" customHeight="1">
      <c r="A32617" s="13" t="s">
        <v>446</v>
      </c>
      <c r="B32617" s="13">
        <v>1987</v>
      </c>
      <c r="C32617" s="13">
        <v>3941466</v>
      </c>
      <c r="D32617" s="13">
        <v>2.431</v>
      </c>
    </row>
    <row r="32618" spans="1:4" ht="15.75" hidden="1" customHeight="1">
      <c r="A32618" s="13" t="s">
        <v>446</v>
      </c>
      <c r="B32618" s="13">
        <v>1988</v>
      </c>
      <c r="C32618" s="13">
        <v>4033290</v>
      </c>
      <c r="D32618" s="13">
        <v>2.2400000000000002</v>
      </c>
    </row>
    <row r="32619" spans="1:4" ht="15.75" hidden="1" customHeight="1">
      <c r="A32619" s="13" t="s">
        <v>446</v>
      </c>
      <c r="B32619" s="13">
        <v>1989</v>
      </c>
      <c r="C32619" s="13">
        <v>4129449</v>
      </c>
      <c r="D32619" s="13">
        <v>1.468</v>
      </c>
    </row>
    <row r="32620" spans="1:4" ht="15.75" hidden="1" customHeight="1">
      <c r="A32620" s="13" t="s">
        <v>446</v>
      </c>
      <c r="B32620" s="13">
        <v>1990</v>
      </c>
      <c r="C32620" s="13">
        <v>4227824</v>
      </c>
      <c r="D32620" s="13">
        <v>2.044</v>
      </c>
    </row>
    <row r="32621" spans="1:4" ht="15.75" hidden="1" customHeight="1">
      <c r="A32621" s="13" t="s">
        <v>446</v>
      </c>
      <c r="B32621" s="13">
        <v>1991</v>
      </c>
      <c r="C32621" s="13">
        <v>4327293</v>
      </c>
      <c r="D32621" s="13">
        <v>1.986</v>
      </c>
    </row>
    <row r="32622" spans="1:4" ht="15.75" hidden="1" customHeight="1">
      <c r="A32622" s="13" t="s">
        <v>446</v>
      </c>
      <c r="B32622" s="13">
        <v>1992</v>
      </c>
      <c r="C32622" s="13">
        <v>4427177</v>
      </c>
      <c r="D32622" s="13">
        <v>2.3730000000000002</v>
      </c>
    </row>
    <row r="32623" spans="1:4" ht="15.75" hidden="1" customHeight="1">
      <c r="A32623" s="13" t="s">
        <v>446</v>
      </c>
      <c r="B32623" s="13">
        <v>1993</v>
      </c>
      <c r="C32623" s="13">
        <v>4526690</v>
      </c>
      <c r="D32623" s="13">
        <v>2.282</v>
      </c>
    </row>
    <row r="32624" spans="1:4" ht="15.75" hidden="1" customHeight="1">
      <c r="A32624" s="13" t="s">
        <v>446</v>
      </c>
      <c r="B32624" s="13">
        <v>1994</v>
      </c>
      <c r="C32624" s="13">
        <v>4625260</v>
      </c>
      <c r="D32624" s="13">
        <v>2.5179999999999998</v>
      </c>
    </row>
    <row r="32625" spans="1:4" ht="15.75" hidden="1" customHeight="1">
      <c r="A32625" s="13" t="s">
        <v>446</v>
      </c>
      <c r="B32625" s="13">
        <v>1995</v>
      </c>
      <c r="C32625" s="13">
        <v>4721932</v>
      </c>
      <c r="D32625" s="13">
        <v>2.7549999999999999</v>
      </c>
    </row>
    <row r="32626" spans="1:4" ht="15.75" hidden="1" customHeight="1">
      <c r="A32626" s="13" t="s">
        <v>446</v>
      </c>
      <c r="B32626" s="13">
        <v>1996</v>
      </c>
      <c r="C32626" s="13">
        <v>4812391</v>
      </c>
      <c r="D32626" s="13">
        <v>2.847</v>
      </c>
    </row>
    <row r="32627" spans="1:4" ht="15.75" hidden="1" customHeight="1">
      <c r="A32627" s="13" t="s">
        <v>446</v>
      </c>
      <c r="B32627" s="13">
        <v>1997</v>
      </c>
      <c r="C32627" s="13">
        <v>4895964</v>
      </c>
      <c r="D32627" s="13">
        <v>3.1139999999999999</v>
      </c>
    </row>
    <row r="32628" spans="1:4" ht="15.75" hidden="1" customHeight="1">
      <c r="A32628" s="13" t="s">
        <v>446</v>
      </c>
      <c r="B32628" s="13">
        <v>1998</v>
      </c>
      <c r="C32628" s="13">
        <v>4974551</v>
      </c>
      <c r="D32628" s="13">
        <v>3.3929999999999998</v>
      </c>
    </row>
    <row r="32629" spans="1:4" ht="15.75" hidden="1" customHeight="1">
      <c r="A32629" s="13" t="s">
        <v>446</v>
      </c>
      <c r="B32629" s="13">
        <v>1999</v>
      </c>
      <c r="C32629" s="13">
        <v>5049885</v>
      </c>
      <c r="D32629" s="13">
        <v>3.597</v>
      </c>
    </row>
    <row r="32630" spans="1:4" ht="15.75" hidden="1" customHeight="1">
      <c r="A32630" s="13" t="s">
        <v>446</v>
      </c>
      <c r="B32630" s="13">
        <v>2000</v>
      </c>
      <c r="C32630" s="13">
        <v>5123223</v>
      </c>
      <c r="D32630" s="13">
        <v>3.7210000000000001</v>
      </c>
    </row>
    <row r="32631" spans="1:4" ht="15.75" hidden="1" customHeight="1">
      <c r="A32631" s="13" t="s">
        <v>446</v>
      </c>
      <c r="B32631" s="13">
        <v>2001</v>
      </c>
      <c r="C32631" s="13">
        <v>5192765</v>
      </c>
      <c r="D32631" s="13">
        <v>3.9220000000000002</v>
      </c>
    </row>
    <row r="32632" spans="1:4" ht="15.75" hidden="1" customHeight="1">
      <c r="A32632" s="13" t="s">
        <v>446</v>
      </c>
      <c r="B32632" s="13">
        <v>2002</v>
      </c>
      <c r="C32632" s="13">
        <v>5259017</v>
      </c>
      <c r="D32632" s="13">
        <v>3.99</v>
      </c>
    </row>
    <row r="32633" spans="1:4" ht="15.75" hidden="1" customHeight="1">
      <c r="A32633" s="13" t="s">
        <v>446</v>
      </c>
      <c r="B32633" s="13">
        <v>2003</v>
      </c>
      <c r="C32633" s="13">
        <v>5323064</v>
      </c>
      <c r="D32633" s="13">
        <v>4.335</v>
      </c>
    </row>
    <row r="32634" spans="1:4" ht="15.75" hidden="1" customHeight="1">
      <c r="A32634" s="13" t="s">
        <v>446</v>
      </c>
      <c r="B32634" s="13">
        <v>2004</v>
      </c>
      <c r="C32634" s="13">
        <v>5386220</v>
      </c>
      <c r="D32634" s="13">
        <v>4.3780000000000001</v>
      </c>
    </row>
    <row r="32635" spans="1:4" ht="15.75" hidden="1" customHeight="1">
      <c r="A32635" s="13" t="s">
        <v>446</v>
      </c>
      <c r="B32635" s="13">
        <v>2005</v>
      </c>
      <c r="C32635" s="13">
        <v>5454680</v>
      </c>
      <c r="D32635" s="13">
        <v>4.2699999999999996</v>
      </c>
    </row>
    <row r="32636" spans="1:4" ht="15.75" hidden="1" customHeight="1">
      <c r="A32636" s="13" t="s">
        <v>446</v>
      </c>
      <c r="B32636" s="13">
        <v>2006</v>
      </c>
      <c r="C32636" s="13">
        <v>5529811</v>
      </c>
      <c r="D32636" s="13">
        <v>4.4180000000000001</v>
      </c>
    </row>
    <row r="32637" spans="1:4" ht="15.75" hidden="1" customHeight="1">
      <c r="A32637" s="13" t="s">
        <v>446</v>
      </c>
      <c r="B32637" s="13">
        <v>2007</v>
      </c>
      <c r="C32637" s="13">
        <v>5607460</v>
      </c>
      <c r="D32637" s="13">
        <v>4.5510000000000002</v>
      </c>
    </row>
    <row r="32638" spans="1:4" ht="15.75" hidden="1" customHeight="1">
      <c r="A32638" s="13" t="s">
        <v>446</v>
      </c>
      <c r="B32638" s="13">
        <v>2008</v>
      </c>
      <c r="C32638" s="13">
        <v>5687752</v>
      </c>
      <c r="D32638" s="13">
        <v>4.3650000000000002</v>
      </c>
    </row>
    <row r="32639" spans="1:4" ht="15.75" hidden="1" customHeight="1">
      <c r="A32639" s="13" t="s">
        <v>446</v>
      </c>
      <c r="B32639" s="13">
        <v>2009</v>
      </c>
      <c r="C32639" s="13">
        <v>5770649</v>
      </c>
      <c r="D32639" s="13">
        <v>4.4450000000000003</v>
      </c>
    </row>
    <row r="32640" spans="1:4" ht="15.75" hidden="1" customHeight="1">
      <c r="A32640" s="13" t="s">
        <v>446</v>
      </c>
      <c r="B32640" s="13">
        <v>2010</v>
      </c>
      <c r="C32640" s="13">
        <v>5855736</v>
      </c>
      <c r="D32640" s="13">
        <v>4.468</v>
      </c>
    </row>
    <row r="32641" spans="1:4" ht="15.75" hidden="1" customHeight="1">
      <c r="A32641" s="13" t="s">
        <v>446</v>
      </c>
      <c r="B32641" s="13">
        <v>2011</v>
      </c>
      <c r="C32641" s="13">
        <v>5942554</v>
      </c>
      <c r="D32641" s="13">
        <v>4.806</v>
      </c>
    </row>
    <row r="32642" spans="1:4" ht="15.75" hidden="1" customHeight="1">
      <c r="A32642" s="13" t="s">
        <v>446</v>
      </c>
      <c r="B32642" s="13">
        <v>2012</v>
      </c>
      <c r="C32642" s="13">
        <v>6030605</v>
      </c>
      <c r="D32642" s="13">
        <v>4.55</v>
      </c>
    </row>
    <row r="32643" spans="1:4" ht="15.75" hidden="1" customHeight="1">
      <c r="A32643" s="13" t="s">
        <v>446</v>
      </c>
      <c r="B32643" s="13">
        <v>2013</v>
      </c>
      <c r="C32643" s="13">
        <v>6119377</v>
      </c>
      <c r="D32643" s="13">
        <v>4.6050000000000004</v>
      </c>
    </row>
    <row r="32644" spans="1:4" ht="15.75" hidden="1" customHeight="1">
      <c r="A32644" s="13" t="s">
        <v>446</v>
      </c>
      <c r="B32644" s="13">
        <v>2014</v>
      </c>
      <c r="C32644" s="13">
        <v>6208680</v>
      </c>
      <c r="D32644" s="13">
        <v>4.7450000000000001</v>
      </c>
    </row>
    <row r="32645" spans="1:4" ht="15.75" hidden="1" customHeight="1">
      <c r="A32645" s="13" t="s">
        <v>446</v>
      </c>
      <c r="B32645" s="13">
        <v>2015</v>
      </c>
      <c r="C32645" s="13">
        <v>6298610</v>
      </c>
      <c r="D32645" s="13">
        <v>5.431</v>
      </c>
    </row>
    <row r="32646" spans="1:4" ht="15.75" hidden="1" customHeight="1">
      <c r="A32646" s="13" t="s">
        <v>446</v>
      </c>
      <c r="B32646" s="13">
        <v>2016</v>
      </c>
      <c r="C32646" s="13">
        <v>6389237</v>
      </c>
      <c r="D32646" s="13">
        <v>5.4059999999999997</v>
      </c>
    </row>
    <row r="32647" spans="1:4" ht="15.75" hidden="1" customHeight="1">
      <c r="A32647" s="13" t="s">
        <v>446</v>
      </c>
      <c r="B32647" s="13">
        <v>2017</v>
      </c>
      <c r="C32647" s="13">
        <v>6480534</v>
      </c>
      <c r="D32647" s="13">
        <v>5.4610000000000003</v>
      </c>
    </row>
    <row r="32648" spans="1:4" ht="15.75" hidden="1" customHeight="1">
      <c r="A32648" s="13" t="s">
        <v>446</v>
      </c>
      <c r="B32648" s="13">
        <v>2018</v>
      </c>
      <c r="C32648" s="13">
        <v>6572234</v>
      </c>
      <c r="D32648" s="13">
        <v>5.1989999999999998</v>
      </c>
    </row>
    <row r="32649" spans="1:4" ht="15.75" hidden="1" customHeight="1">
      <c r="A32649" s="13" t="s">
        <v>446</v>
      </c>
      <c r="B32649" s="13">
        <v>2019</v>
      </c>
      <c r="C32649" s="13">
        <v>6663919</v>
      </c>
      <c r="D32649" s="13">
        <v>5.2190000000000003</v>
      </c>
    </row>
    <row r="32650" spans="1:4" ht="15.75" hidden="1" customHeight="1">
      <c r="A32650" s="13" t="s">
        <v>446</v>
      </c>
      <c r="B32650" s="13">
        <v>2020</v>
      </c>
      <c r="C32650" s="13">
        <v>6755900</v>
      </c>
      <c r="D32650" s="13">
        <v>4.5570000000000004</v>
      </c>
    </row>
    <row r="32651" spans="1:4" ht="15.75" hidden="1" customHeight="1">
      <c r="A32651" s="13" t="s">
        <v>446</v>
      </c>
      <c r="B32651" s="13">
        <v>2021</v>
      </c>
      <c r="C32651" s="13">
        <v>6850546</v>
      </c>
      <c r="D32651" s="13">
        <v>5.0599999999999996</v>
      </c>
    </row>
    <row r="32652" spans="1:4" ht="15.75" hidden="1" customHeight="1">
      <c r="A32652" s="13" t="s">
        <v>447</v>
      </c>
      <c r="B32652" s="13">
        <v>1850</v>
      </c>
      <c r="C32652" s="13">
        <v>998548</v>
      </c>
    </row>
    <row r="32653" spans="1:4" ht="15.75" hidden="1" customHeight="1">
      <c r="A32653" s="13" t="s">
        <v>447</v>
      </c>
      <c r="B32653" s="13">
        <v>1851</v>
      </c>
      <c r="C32653" s="13">
        <v>1001816</v>
      </c>
    </row>
    <row r="32654" spans="1:4" ht="15.75" hidden="1" customHeight="1">
      <c r="A32654" s="13" t="s">
        <v>447</v>
      </c>
      <c r="B32654" s="13">
        <v>1852</v>
      </c>
      <c r="C32654" s="13">
        <v>1005089</v>
      </c>
    </row>
    <row r="32655" spans="1:4" ht="15.75" hidden="1" customHeight="1">
      <c r="A32655" s="13" t="s">
        <v>447</v>
      </c>
      <c r="B32655" s="13">
        <v>1853</v>
      </c>
      <c r="C32655" s="13">
        <v>1009375</v>
      </c>
    </row>
    <row r="32656" spans="1:4" ht="15.75" hidden="1" customHeight="1">
      <c r="A32656" s="13" t="s">
        <v>447</v>
      </c>
      <c r="B32656" s="13">
        <v>1854</v>
      </c>
      <c r="C32656" s="13">
        <v>1013674</v>
      </c>
    </row>
    <row r="32657" spans="1:3" ht="15.75" hidden="1" customHeight="1">
      <c r="A32657" s="13" t="s">
        <v>447</v>
      </c>
      <c r="B32657" s="13">
        <v>1855</v>
      </c>
      <c r="C32657" s="13">
        <v>1017985</v>
      </c>
    </row>
    <row r="32658" spans="1:3" ht="15.75" hidden="1" customHeight="1">
      <c r="A32658" s="13" t="s">
        <v>447</v>
      </c>
      <c r="B32658" s="13">
        <v>1856</v>
      </c>
      <c r="C32658" s="13">
        <v>1022310</v>
      </c>
    </row>
    <row r="32659" spans="1:3" ht="15.75" hidden="1" customHeight="1">
      <c r="A32659" s="13" t="s">
        <v>447</v>
      </c>
      <c r="B32659" s="13">
        <v>1857</v>
      </c>
      <c r="C32659" s="13">
        <v>1026648</v>
      </c>
    </row>
    <row r="32660" spans="1:3" ht="15.75" hidden="1" customHeight="1">
      <c r="A32660" s="13" t="s">
        <v>447</v>
      </c>
      <c r="B32660" s="13">
        <v>1858</v>
      </c>
      <c r="C32660" s="13">
        <v>1031000</v>
      </c>
    </row>
    <row r="32661" spans="1:3" ht="15.75" hidden="1" customHeight="1">
      <c r="A32661" s="13" t="s">
        <v>447</v>
      </c>
      <c r="B32661" s="13">
        <v>1859</v>
      </c>
      <c r="C32661" s="13">
        <v>1035572</v>
      </c>
    </row>
    <row r="32662" spans="1:3" ht="15.75" hidden="1" customHeight="1">
      <c r="A32662" s="13" t="s">
        <v>447</v>
      </c>
      <c r="B32662" s="13">
        <v>1860</v>
      </c>
      <c r="C32662" s="13">
        <v>1040367</v>
      </c>
    </row>
    <row r="32663" spans="1:3" ht="15.75" hidden="1" customHeight="1">
      <c r="A32663" s="13" t="s">
        <v>447</v>
      </c>
      <c r="B32663" s="13">
        <v>1861</v>
      </c>
      <c r="C32663" s="13">
        <v>1045389</v>
      </c>
    </row>
    <row r="32664" spans="1:3" ht="15.75" hidden="1" customHeight="1">
      <c r="A32664" s="13" t="s">
        <v>447</v>
      </c>
      <c r="B32664" s="13">
        <v>1862</v>
      </c>
      <c r="C32664" s="13">
        <v>1050638</v>
      </c>
    </row>
    <row r="32665" spans="1:3" ht="15.75" hidden="1" customHeight="1">
      <c r="A32665" s="13" t="s">
        <v>447</v>
      </c>
      <c r="B32665" s="13">
        <v>1863</v>
      </c>
      <c r="C32665" s="13">
        <v>1056118</v>
      </c>
    </row>
    <row r="32666" spans="1:3" ht="15.75" hidden="1" customHeight="1">
      <c r="A32666" s="13" t="s">
        <v>447</v>
      </c>
      <c r="B32666" s="13">
        <v>1864</v>
      </c>
      <c r="C32666" s="13">
        <v>1061622</v>
      </c>
    </row>
    <row r="32667" spans="1:3" ht="15.75" hidden="1" customHeight="1">
      <c r="A32667" s="13" t="s">
        <v>447</v>
      </c>
      <c r="B32667" s="13">
        <v>1865</v>
      </c>
      <c r="C32667" s="13">
        <v>1067149</v>
      </c>
    </row>
    <row r="32668" spans="1:3" ht="15.75" hidden="1" customHeight="1">
      <c r="A32668" s="13" t="s">
        <v>447</v>
      </c>
      <c r="B32668" s="13">
        <v>1866</v>
      </c>
      <c r="C32668" s="13">
        <v>1072699</v>
      </c>
    </row>
    <row r="32669" spans="1:3" ht="15.75" hidden="1" customHeight="1">
      <c r="A32669" s="13" t="s">
        <v>447</v>
      </c>
      <c r="B32669" s="13">
        <v>1867</v>
      </c>
      <c r="C32669" s="13">
        <v>1078274</v>
      </c>
    </row>
    <row r="32670" spans="1:3" ht="15.75" hidden="1" customHeight="1">
      <c r="A32670" s="13" t="s">
        <v>447</v>
      </c>
      <c r="B32670" s="13">
        <v>1868</v>
      </c>
      <c r="C32670" s="13">
        <v>1083872</v>
      </c>
    </row>
    <row r="32671" spans="1:3" ht="15.75" hidden="1" customHeight="1">
      <c r="A32671" s="13" t="s">
        <v>447</v>
      </c>
      <c r="B32671" s="13">
        <v>1869</v>
      </c>
      <c r="C32671" s="13">
        <v>1089712</v>
      </c>
    </row>
    <row r="32672" spans="1:3" ht="15.75" hidden="1" customHeight="1">
      <c r="A32672" s="13" t="s">
        <v>447</v>
      </c>
      <c r="B32672" s="13">
        <v>1870</v>
      </c>
      <c r="C32672" s="13">
        <v>1095798</v>
      </c>
    </row>
    <row r="32673" spans="1:3" ht="15.75" hidden="1" customHeight="1">
      <c r="A32673" s="13" t="s">
        <v>447</v>
      </c>
      <c r="B32673" s="13">
        <v>1871</v>
      </c>
      <c r="C32673" s="13">
        <v>1102133</v>
      </c>
    </row>
    <row r="32674" spans="1:3" ht="15.75" hidden="1" customHeight="1">
      <c r="A32674" s="13" t="s">
        <v>447</v>
      </c>
      <c r="B32674" s="13">
        <v>1872</v>
      </c>
      <c r="C32674" s="13">
        <v>1108719</v>
      </c>
    </row>
    <row r="32675" spans="1:3" ht="15.75" hidden="1" customHeight="1">
      <c r="A32675" s="13" t="s">
        <v>447</v>
      </c>
      <c r="B32675" s="13">
        <v>1873</v>
      </c>
      <c r="C32675" s="13">
        <v>1115561</v>
      </c>
    </row>
    <row r="32676" spans="1:3" ht="15.75" hidden="1" customHeight="1">
      <c r="A32676" s="13" t="s">
        <v>447</v>
      </c>
      <c r="B32676" s="13">
        <v>1874</v>
      </c>
      <c r="C32676" s="13">
        <v>1122439</v>
      </c>
    </row>
    <row r="32677" spans="1:3" ht="15.75" hidden="1" customHeight="1">
      <c r="A32677" s="13" t="s">
        <v>447</v>
      </c>
      <c r="B32677" s="13">
        <v>1875</v>
      </c>
      <c r="C32677" s="13">
        <v>1129354</v>
      </c>
    </row>
    <row r="32678" spans="1:3" ht="15.75" hidden="1" customHeight="1">
      <c r="A32678" s="13" t="s">
        <v>447</v>
      </c>
      <c r="B32678" s="13">
        <v>1876</v>
      </c>
      <c r="C32678" s="13">
        <v>1136307</v>
      </c>
    </row>
    <row r="32679" spans="1:3" ht="15.75" hidden="1" customHeight="1">
      <c r="A32679" s="13" t="s">
        <v>447</v>
      </c>
      <c r="B32679" s="13">
        <v>1877</v>
      </c>
      <c r="C32679" s="13">
        <v>1143297</v>
      </c>
    </row>
    <row r="32680" spans="1:3" ht="15.75" hidden="1" customHeight="1">
      <c r="A32680" s="13" t="s">
        <v>447</v>
      </c>
      <c r="B32680" s="13">
        <v>1878</v>
      </c>
      <c r="C32680" s="13">
        <v>1150325</v>
      </c>
    </row>
    <row r="32681" spans="1:3" ht="15.75" hidden="1" customHeight="1">
      <c r="A32681" s="13" t="s">
        <v>447</v>
      </c>
      <c r="B32681" s="13">
        <v>1879</v>
      </c>
      <c r="C32681" s="13">
        <v>1157391</v>
      </c>
    </row>
    <row r="32682" spans="1:3" ht="15.75" hidden="1" customHeight="1">
      <c r="A32682" s="13" t="s">
        <v>447</v>
      </c>
      <c r="B32682" s="13">
        <v>1880</v>
      </c>
      <c r="C32682" s="13">
        <v>1164495</v>
      </c>
    </row>
    <row r="32683" spans="1:3" ht="15.75" hidden="1" customHeight="1">
      <c r="A32683" s="13" t="s">
        <v>447</v>
      </c>
      <c r="B32683" s="13">
        <v>1881</v>
      </c>
      <c r="C32683" s="13">
        <v>1171637</v>
      </c>
    </row>
    <row r="32684" spans="1:3" ht="15.75" hidden="1" customHeight="1">
      <c r="A32684" s="13" t="s">
        <v>447</v>
      </c>
      <c r="B32684" s="13">
        <v>1882</v>
      </c>
      <c r="C32684" s="13">
        <v>1178817</v>
      </c>
    </row>
    <row r="32685" spans="1:3" ht="15.75" hidden="1" customHeight="1">
      <c r="A32685" s="13" t="s">
        <v>447</v>
      </c>
      <c r="B32685" s="13">
        <v>1883</v>
      </c>
      <c r="C32685" s="13">
        <v>1186037</v>
      </c>
    </row>
    <row r="32686" spans="1:3" ht="15.75" hidden="1" customHeight="1">
      <c r="A32686" s="13" t="s">
        <v>447</v>
      </c>
      <c r="B32686" s="13">
        <v>1884</v>
      </c>
      <c r="C32686" s="13">
        <v>1193295</v>
      </c>
    </row>
    <row r="32687" spans="1:3" ht="15.75" hidden="1" customHeight="1">
      <c r="A32687" s="13" t="s">
        <v>447</v>
      </c>
      <c r="B32687" s="13">
        <v>1885</v>
      </c>
      <c r="C32687" s="13">
        <v>1200593</v>
      </c>
    </row>
    <row r="32688" spans="1:3" ht="15.75" hidden="1" customHeight="1">
      <c r="A32688" s="13" t="s">
        <v>447</v>
      </c>
      <c r="B32688" s="13">
        <v>1886</v>
      </c>
      <c r="C32688" s="13">
        <v>1207929</v>
      </c>
    </row>
    <row r="32689" spans="1:3" ht="15.75" hidden="1" customHeight="1">
      <c r="A32689" s="13" t="s">
        <v>447</v>
      </c>
      <c r="B32689" s="13">
        <v>1887</v>
      </c>
      <c r="C32689" s="13">
        <v>1215306</v>
      </c>
    </row>
    <row r="32690" spans="1:3" ht="15.75" hidden="1" customHeight="1">
      <c r="A32690" s="13" t="s">
        <v>447</v>
      </c>
      <c r="B32690" s="13">
        <v>1888</v>
      </c>
      <c r="C32690" s="13">
        <v>1222721</v>
      </c>
    </row>
    <row r="32691" spans="1:3" ht="15.75" hidden="1" customHeight="1">
      <c r="A32691" s="13" t="s">
        <v>447</v>
      </c>
      <c r="B32691" s="13">
        <v>1889</v>
      </c>
      <c r="C32691" s="13">
        <v>1230177</v>
      </c>
    </row>
    <row r="32692" spans="1:3" ht="15.75" hidden="1" customHeight="1">
      <c r="A32692" s="13" t="s">
        <v>447</v>
      </c>
      <c r="B32692" s="13">
        <v>1890</v>
      </c>
      <c r="C32692" s="13">
        <v>1237673</v>
      </c>
    </row>
    <row r="32693" spans="1:3" ht="15.75" hidden="1" customHeight="1">
      <c r="A32693" s="13" t="s">
        <v>447</v>
      </c>
      <c r="B32693" s="13">
        <v>1891</v>
      </c>
      <c r="C32693" s="13">
        <v>1245209</v>
      </c>
    </row>
    <row r="32694" spans="1:3" ht="15.75" hidden="1" customHeight="1">
      <c r="A32694" s="13" t="s">
        <v>447</v>
      </c>
      <c r="B32694" s="13">
        <v>1892</v>
      </c>
      <c r="C32694" s="13">
        <v>1252786</v>
      </c>
    </row>
    <row r="32695" spans="1:3" ht="15.75" hidden="1" customHeight="1">
      <c r="A32695" s="13" t="s">
        <v>447</v>
      </c>
      <c r="B32695" s="13">
        <v>1893</v>
      </c>
      <c r="C32695" s="13">
        <v>1260403</v>
      </c>
    </row>
    <row r="32696" spans="1:3" ht="15.75" hidden="1" customHeight="1">
      <c r="A32696" s="13" t="s">
        <v>447</v>
      </c>
      <c r="B32696" s="13">
        <v>1894</v>
      </c>
      <c r="C32696" s="13">
        <v>1268061</v>
      </c>
    </row>
    <row r="32697" spans="1:3" ht="15.75" hidden="1" customHeight="1">
      <c r="A32697" s="13" t="s">
        <v>447</v>
      </c>
      <c r="B32697" s="13">
        <v>1895</v>
      </c>
      <c r="C32697" s="13">
        <v>1275761</v>
      </c>
    </row>
    <row r="32698" spans="1:3" ht="15.75" hidden="1" customHeight="1">
      <c r="A32698" s="13" t="s">
        <v>447</v>
      </c>
      <c r="B32698" s="13">
        <v>1896</v>
      </c>
      <c r="C32698" s="13">
        <v>1283501</v>
      </c>
    </row>
    <row r="32699" spans="1:3" ht="15.75" hidden="1" customHeight="1">
      <c r="A32699" s="13" t="s">
        <v>447</v>
      </c>
      <c r="B32699" s="13">
        <v>1897</v>
      </c>
      <c r="C32699" s="13">
        <v>1291284</v>
      </c>
    </row>
    <row r="32700" spans="1:3" ht="15.75" hidden="1" customHeight="1">
      <c r="A32700" s="13" t="s">
        <v>447</v>
      </c>
      <c r="B32700" s="13">
        <v>1898</v>
      </c>
      <c r="C32700" s="13">
        <v>1299107</v>
      </c>
    </row>
    <row r="32701" spans="1:3" ht="15.75" hidden="1" customHeight="1">
      <c r="A32701" s="13" t="s">
        <v>447</v>
      </c>
      <c r="B32701" s="13">
        <v>1899</v>
      </c>
      <c r="C32701" s="13">
        <v>1308810</v>
      </c>
    </row>
    <row r="32702" spans="1:3" ht="15.75" hidden="1" customHeight="1">
      <c r="A32702" s="13" t="s">
        <v>447</v>
      </c>
      <c r="B32702" s="13">
        <v>1900</v>
      </c>
      <c r="C32702" s="13">
        <v>1320431</v>
      </c>
    </row>
    <row r="32703" spans="1:3" ht="15.75" hidden="1" customHeight="1">
      <c r="A32703" s="13" t="s">
        <v>447</v>
      </c>
      <c r="B32703" s="13">
        <v>1901</v>
      </c>
      <c r="C32703" s="13">
        <v>1334010</v>
      </c>
    </row>
    <row r="32704" spans="1:3" ht="15.75" hidden="1" customHeight="1">
      <c r="A32704" s="13" t="s">
        <v>447</v>
      </c>
      <c r="B32704" s="13">
        <v>1902</v>
      </c>
      <c r="C32704" s="13">
        <v>1349586</v>
      </c>
    </row>
    <row r="32705" spans="1:3" ht="15.75" hidden="1" customHeight="1">
      <c r="A32705" s="13" t="s">
        <v>447</v>
      </c>
      <c r="B32705" s="13">
        <v>1903</v>
      </c>
      <c r="C32705" s="13">
        <v>1367201</v>
      </c>
    </row>
    <row r="32706" spans="1:3" ht="15.75" hidden="1" customHeight="1">
      <c r="A32706" s="13" t="s">
        <v>447</v>
      </c>
      <c r="B32706" s="13">
        <v>1904</v>
      </c>
      <c r="C32706" s="13">
        <v>1385041</v>
      </c>
    </row>
    <row r="32707" spans="1:3" ht="15.75" hidden="1" customHeight="1">
      <c r="A32707" s="13" t="s">
        <v>447</v>
      </c>
      <c r="B32707" s="13">
        <v>1905</v>
      </c>
      <c r="C32707" s="13">
        <v>1403107</v>
      </c>
    </row>
    <row r="32708" spans="1:3" ht="15.75" hidden="1" customHeight="1">
      <c r="A32708" s="13" t="s">
        <v>447</v>
      </c>
      <c r="B32708" s="13">
        <v>1906</v>
      </c>
      <c r="C32708" s="13">
        <v>1421403</v>
      </c>
    </row>
    <row r="32709" spans="1:3" ht="15.75" hidden="1" customHeight="1">
      <c r="A32709" s="13" t="s">
        <v>447</v>
      </c>
      <c r="B32709" s="13">
        <v>1907</v>
      </c>
      <c r="C32709" s="13">
        <v>1439932</v>
      </c>
    </row>
    <row r="32710" spans="1:3" ht="15.75" hidden="1" customHeight="1">
      <c r="A32710" s="13" t="s">
        <v>447</v>
      </c>
      <c r="B32710" s="13">
        <v>1908</v>
      </c>
      <c r="C32710" s="13">
        <v>1458697</v>
      </c>
    </row>
    <row r="32711" spans="1:3" ht="15.75" hidden="1" customHeight="1">
      <c r="A32711" s="13" t="s">
        <v>447</v>
      </c>
      <c r="B32711" s="13">
        <v>1909</v>
      </c>
      <c r="C32711" s="13">
        <v>1476804</v>
      </c>
    </row>
    <row r="32712" spans="1:3" ht="15.75" hidden="1" customHeight="1">
      <c r="A32712" s="13" t="s">
        <v>447</v>
      </c>
      <c r="B32712" s="13">
        <v>1910</v>
      </c>
      <c r="C32712" s="13">
        <v>1494234</v>
      </c>
    </row>
    <row r="32713" spans="1:3" ht="15.75" hidden="1" customHeight="1">
      <c r="A32713" s="13" t="s">
        <v>447</v>
      </c>
      <c r="B32713" s="13">
        <v>1911</v>
      </c>
      <c r="C32713" s="13">
        <v>1510967</v>
      </c>
    </row>
    <row r="32714" spans="1:3" ht="15.75" hidden="1" customHeight="1">
      <c r="A32714" s="13" t="s">
        <v>447</v>
      </c>
      <c r="B32714" s="13">
        <v>1912</v>
      </c>
      <c r="C32714" s="13">
        <v>1526982</v>
      </c>
    </row>
    <row r="32715" spans="1:3" ht="15.75" hidden="1" customHeight="1">
      <c r="A32715" s="13" t="s">
        <v>447</v>
      </c>
      <c r="B32715" s="13">
        <v>1913</v>
      </c>
      <c r="C32715" s="13">
        <v>1542261</v>
      </c>
    </row>
    <row r="32716" spans="1:3" ht="15.75" hidden="1" customHeight="1">
      <c r="A32716" s="13" t="s">
        <v>447</v>
      </c>
      <c r="B32716" s="13">
        <v>1914</v>
      </c>
      <c r="C32716" s="13">
        <v>1557686</v>
      </c>
    </row>
    <row r="32717" spans="1:3" ht="15.75" hidden="1" customHeight="1">
      <c r="A32717" s="13" t="s">
        <v>447</v>
      </c>
      <c r="B32717" s="13">
        <v>1915</v>
      </c>
      <c r="C32717" s="13">
        <v>1573259</v>
      </c>
    </row>
    <row r="32718" spans="1:3" ht="15.75" hidden="1" customHeight="1">
      <c r="A32718" s="13" t="s">
        <v>447</v>
      </c>
      <c r="B32718" s="13">
        <v>1916</v>
      </c>
      <c r="C32718" s="13">
        <v>1588981</v>
      </c>
    </row>
    <row r="32719" spans="1:3" ht="15.75" hidden="1" customHeight="1">
      <c r="A32719" s="13" t="s">
        <v>447</v>
      </c>
      <c r="B32719" s="13">
        <v>1917</v>
      </c>
      <c r="C32719" s="13">
        <v>1604855</v>
      </c>
    </row>
    <row r="32720" spans="1:3" ht="15.75" hidden="1" customHeight="1">
      <c r="A32720" s="13" t="s">
        <v>447</v>
      </c>
      <c r="B32720" s="13">
        <v>1918</v>
      </c>
      <c r="C32720" s="13">
        <v>1617694</v>
      </c>
    </row>
    <row r="32721" spans="1:3" ht="15.75" hidden="1" customHeight="1">
      <c r="A32721" s="13" t="s">
        <v>447</v>
      </c>
      <c r="B32721" s="13">
        <v>1919</v>
      </c>
      <c r="C32721" s="13">
        <v>1632608</v>
      </c>
    </row>
    <row r="32722" spans="1:3" ht="15.75" hidden="1" customHeight="1">
      <c r="A32722" s="13" t="s">
        <v>447</v>
      </c>
      <c r="B32722" s="13">
        <v>1920</v>
      </c>
      <c r="C32722" s="13">
        <v>1649641</v>
      </c>
    </row>
    <row r="32723" spans="1:3" ht="15.75" hidden="1" customHeight="1">
      <c r="A32723" s="13" t="s">
        <v>447</v>
      </c>
      <c r="B32723" s="13">
        <v>1921</v>
      </c>
      <c r="C32723" s="13">
        <v>1668838</v>
      </c>
    </row>
    <row r="32724" spans="1:3" ht="15.75" hidden="1" customHeight="1">
      <c r="A32724" s="13" t="s">
        <v>447</v>
      </c>
      <c r="B32724" s="13">
        <v>1922</v>
      </c>
      <c r="C32724" s="13">
        <v>1690245</v>
      </c>
    </row>
    <row r="32725" spans="1:3" ht="15.75" hidden="1" customHeight="1">
      <c r="A32725" s="13" t="s">
        <v>447</v>
      </c>
      <c r="B32725" s="13">
        <v>1923</v>
      </c>
      <c r="C32725" s="13">
        <v>1713908</v>
      </c>
    </row>
    <row r="32726" spans="1:3" ht="15.75" hidden="1" customHeight="1">
      <c r="A32726" s="13" t="s">
        <v>447</v>
      </c>
      <c r="B32726" s="13">
        <v>1924</v>
      </c>
      <c r="C32726" s="13">
        <v>1737903</v>
      </c>
    </row>
    <row r="32727" spans="1:3" ht="15.75" hidden="1" customHeight="1">
      <c r="A32727" s="13" t="s">
        <v>447</v>
      </c>
      <c r="B32727" s="13">
        <v>1925</v>
      </c>
      <c r="C32727" s="13">
        <v>1762234</v>
      </c>
    </row>
    <row r="32728" spans="1:3" ht="15.75" hidden="1" customHeight="1">
      <c r="A32728" s="13" t="s">
        <v>447</v>
      </c>
      <c r="B32728" s="13">
        <v>1926</v>
      </c>
      <c r="C32728" s="13">
        <v>1786905</v>
      </c>
    </row>
    <row r="32729" spans="1:3" ht="15.75" hidden="1" customHeight="1">
      <c r="A32729" s="13" t="s">
        <v>447</v>
      </c>
      <c r="B32729" s="13">
        <v>1927</v>
      </c>
      <c r="C32729" s="13">
        <v>1811921</v>
      </c>
    </row>
    <row r="32730" spans="1:3" ht="15.75" hidden="1" customHeight="1">
      <c r="A32730" s="13" t="s">
        <v>447</v>
      </c>
      <c r="B32730" s="13">
        <v>1928</v>
      </c>
      <c r="C32730" s="13">
        <v>1837288</v>
      </c>
    </row>
    <row r="32731" spans="1:3" ht="15.75" hidden="1" customHeight="1">
      <c r="A32731" s="13" t="s">
        <v>447</v>
      </c>
      <c r="B32731" s="13">
        <v>1929</v>
      </c>
      <c r="C32731" s="13">
        <v>1862632</v>
      </c>
    </row>
    <row r="32732" spans="1:3" ht="15.75" hidden="1" customHeight="1">
      <c r="A32732" s="13" t="s">
        <v>447</v>
      </c>
      <c r="B32732" s="13">
        <v>1930</v>
      </c>
      <c r="C32732" s="13">
        <v>1887949</v>
      </c>
    </row>
    <row r="32733" spans="1:3" ht="15.75" hidden="1" customHeight="1">
      <c r="A32733" s="13" t="s">
        <v>447</v>
      </c>
      <c r="B32733" s="13">
        <v>1931</v>
      </c>
      <c r="C32733" s="13">
        <v>1913232</v>
      </c>
    </row>
    <row r="32734" spans="1:3" ht="15.75" hidden="1" customHeight="1">
      <c r="A32734" s="13" t="s">
        <v>447</v>
      </c>
      <c r="B32734" s="13">
        <v>1932</v>
      </c>
      <c r="C32734" s="13">
        <v>1938477</v>
      </c>
    </row>
    <row r="32735" spans="1:3" ht="15.75" hidden="1" customHeight="1">
      <c r="A32735" s="13" t="s">
        <v>447</v>
      </c>
      <c r="B32735" s="13">
        <v>1933</v>
      </c>
      <c r="C32735" s="13">
        <v>1963677</v>
      </c>
    </row>
    <row r="32736" spans="1:3" ht="15.75" hidden="1" customHeight="1">
      <c r="A32736" s="13" t="s">
        <v>447</v>
      </c>
      <c r="B32736" s="13">
        <v>1934</v>
      </c>
      <c r="C32736" s="13">
        <v>1989205</v>
      </c>
    </row>
    <row r="32737" spans="1:3" ht="15.75" hidden="1" customHeight="1">
      <c r="A32737" s="13" t="s">
        <v>447</v>
      </c>
      <c r="B32737" s="13">
        <v>1935</v>
      </c>
      <c r="C32737" s="13">
        <v>2015064</v>
      </c>
    </row>
    <row r="32738" spans="1:3" ht="15.75" hidden="1" customHeight="1">
      <c r="A32738" s="13" t="s">
        <v>447</v>
      </c>
      <c r="B32738" s="13">
        <v>1936</v>
      </c>
      <c r="C32738" s="13">
        <v>2041260</v>
      </c>
    </row>
    <row r="32739" spans="1:3" ht="15.75" hidden="1" customHeight="1">
      <c r="A32739" s="13" t="s">
        <v>447</v>
      </c>
      <c r="B32739" s="13">
        <v>1937</v>
      </c>
      <c r="C32739" s="13">
        <v>2067796</v>
      </c>
    </row>
    <row r="32740" spans="1:3" ht="15.75" hidden="1" customHeight="1">
      <c r="A32740" s="13" t="s">
        <v>447</v>
      </c>
      <c r="B32740" s="13">
        <v>1938</v>
      </c>
      <c r="C32740" s="13">
        <v>2094678</v>
      </c>
    </row>
    <row r="32741" spans="1:3" ht="15.75" hidden="1" customHeight="1">
      <c r="A32741" s="13" t="s">
        <v>447</v>
      </c>
      <c r="B32741" s="13">
        <v>1939</v>
      </c>
      <c r="C32741" s="13">
        <v>2123628</v>
      </c>
    </row>
    <row r="32742" spans="1:3" ht="15.75" hidden="1" customHeight="1">
      <c r="A32742" s="13" t="s">
        <v>447</v>
      </c>
      <c r="B32742" s="13">
        <v>1940</v>
      </c>
      <c r="C32742" s="13">
        <v>2154703</v>
      </c>
    </row>
    <row r="32743" spans="1:3" ht="15.75" hidden="1" customHeight="1">
      <c r="A32743" s="13" t="s">
        <v>447</v>
      </c>
      <c r="B32743" s="13">
        <v>1941</v>
      </c>
      <c r="C32743" s="13">
        <v>2187960</v>
      </c>
    </row>
    <row r="32744" spans="1:3" ht="15.75" hidden="1" customHeight="1">
      <c r="A32744" s="13" t="s">
        <v>447</v>
      </c>
      <c r="B32744" s="13">
        <v>1942</v>
      </c>
      <c r="C32744" s="13">
        <v>2223458</v>
      </c>
    </row>
    <row r="32745" spans="1:3" ht="15.75" hidden="1" customHeight="1">
      <c r="A32745" s="13" t="s">
        <v>447</v>
      </c>
      <c r="B32745" s="13">
        <v>1943</v>
      </c>
      <c r="C32745" s="13">
        <v>2261257</v>
      </c>
    </row>
    <row r="32746" spans="1:3" ht="15.75" hidden="1" customHeight="1">
      <c r="A32746" s="13" t="s">
        <v>447</v>
      </c>
      <c r="B32746" s="13">
        <v>1944</v>
      </c>
      <c r="C32746" s="13">
        <v>2299699</v>
      </c>
    </row>
    <row r="32747" spans="1:3" ht="15.75" hidden="1" customHeight="1">
      <c r="A32747" s="13" t="s">
        <v>447</v>
      </c>
      <c r="B32747" s="13">
        <v>1945</v>
      </c>
      <c r="C32747" s="13">
        <v>2338794</v>
      </c>
    </row>
    <row r="32748" spans="1:3" ht="15.75" hidden="1" customHeight="1">
      <c r="A32748" s="13" t="s">
        <v>447</v>
      </c>
      <c r="B32748" s="13">
        <v>1946</v>
      </c>
      <c r="C32748" s="13">
        <v>2378553</v>
      </c>
    </row>
    <row r="32749" spans="1:3" ht="15.75" hidden="1" customHeight="1">
      <c r="A32749" s="13" t="s">
        <v>447</v>
      </c>
      <c r="B32749" s="13">
        <v>1947</v>
      </c>
      <c r="C32749" s="13">
        <v>2418989</v>
      </c>
    </row>
    <row r="32750" spans="1:3" ht="15.75" hidden="1" customHeight="1">
      <c r="A32750" s="13" t="s">
        <v>447</v>
      </c>
      <c r="B32750" s="13">
        <v>1948</v>
      </c>
      <c r="C32750" s="13">
        <v>2460111</v>
      </c>
    </row>
    <row r="32751" spans="1:3" ht="15.75" hidden="1" customHeight="1">
      <c r="A32751" s="13" t="s">
        <v>447</v>
      </c>
      <c r="B32751" s="13">
        <v>1949</v>
      </c>
      <c r="C32751" s="13">
        <v>2510040</v>
      </c>
    </row>
    <row r="32752" spans="1:3" ht="15.75" hidden="1" customHeight="1">
      <c r="A32752" s="13" t="s">
        <v>447</v>
      </c>
      <c r="B32752" s="13">
        <v>1950</v>
      </c>
      <c r="C32752" s="13">
        <v>2569201</v>
      </c>
    </row>
    <row r="32753" spans="1:4" ht="15.75" hidden="1" customHeight="1">
      <c r="A32753" s="13" t="s">
        <v>447</v>
      </c>
      <c r="B32753" s="13">
        <v>1951</v>
      </c>
      <c r="C32753" s="13">
        <v>2659702</v>
      </c>
    </row>
    <row r="32754" spans="1:4" ht="15.75" hidden="1" customHeight="1">
      <c r="A32754" s="13" t="s">
        <v>447</v>
      </c>
      <c r="B32754" s="13">
        <v>1952</v>
      </c>
      <c r="C32754" s="13">
        <v>2749574</v>
      </c>
    </row>
    <row r="32755" spans="1:4" ht="15.75" hidden="1" customHeight="1">
      <c r="A32755" s="13" t="s">
        <v>447</v>
      </c>
      <c r="B32755" s="13">
        <v>1953</v>
      </c>
      <c r="C32755" s="13">
        <v>2838986</v>
      </c>
    </row>
    <row r="32756" spans="1:4" ht="15.75" hidden="1" customHeight="1">
      <c r="A32756" s="13" t="s">
        <v>447</v>
      </c>
      <c r="B32756" s="13">
        <v>1954</v>
      </c>
      <c r="C32756" s="13">
        <v>2928436</v>
      </c>
    </row>
    <row r="32757" spans="1:4" ht="15.75" hidden="1" customHeight="1">
      <c r="A32757" s="13" t="s">
        <v>447</v>
      </c>
      <c r="B32757" s="13">
        <v>1955</v>
      </c>
      <c r="C32757" s="13">
        <v>3018553</v>
      </c>
    </row>
    <row r="32758" spans="1:4" ht="15.75" hidden="1" customHeight="1">
      <c r="A32758" s="13" t="s">
        <v>447</v>
      </c>
      <c r="B32758" s="13">
        <v>1956</v>
      </c>
      <c r="C32758" s="13">
        <v>3109795</v>
      </c>
    </row>
    <row r="32759" spans="1:4" ht="15.75" hidden="1" customHeight="1">
      <c r="A32759" s="13" t="s">
        <v>447</v>
      </c>
      <c r="B32759" s="13">
        <v>1957</v>
      </c>
      <c r="C32759" s="13">
        <v>3202653</v>
      </c>
    </row>
    <row r="32760" spans="1:4" ht="15.75" hidden="1" customHeight="1">
      <c r="A32760" s="13" t="s">
        <v>447</v>
      </c>
      <c r="B32760" s="13">
        <v>1958</v>
      </c>
      <c r="C32760" s="13">
        <v>3297847</v>
      </c>
      <c r="D32760" s="13">
        <v>2.5999999999999999E-2</v>
      </c>
    </row>
    <row r="32761" spans="1:4" ht="15.75" hidden="1" customHeight="1">
      <c r="A32761" s="13" t="s">
        <v>447</v>
      </c>
      <c r="B32761" s="13">
        <v>1959</v>
      </c>
      <c r="C32761" s="13">
        <v>3395951</v>
      </c>
      <c r="D32761" s="13">
        <v>2.1999999999999999E-2</v>
      </c>
    </row>
    <row r="32762" spans="1:4" ht="15.75" hidden="1" customHeight="1">
      <c r="A32762" s="13" t="s">
        <v>447</v>
      </c>
      <c r="B32762" s="13">
        <v>1960</v>
      </c>
      <c r="C32762" s="13">
        <v>3497438</v>
      </c>
      <c r="D32762" s="13">
        <v>2.9000000000000001E-2</v>
      </c>
    </row>
    <row r="32763" spans="1:4" ht="15.75" hidden="1" customHeight="1">
      <c r="A32763" s="13" t="s">
        <v>447</v>
      </c>
      <c r="B32763" s="13">
        <v>1961</v>
      </c>
      <c r="C32763" s="13">
        <v>3602538</v>
      </c>
      <c r="D32763" s="13">
        <v>5.5E-2</v>
      </c>
    </row>
    <row r="32764" spans="1:4" ht="15.75" hidden="1" customHeight="1">
      <c r="A32764" s="13" t="s">
        <v>447</v>
      </c>
      <c r="B32764" s="13">
        <v>1962</v>
      </c>
      <c r="C32764" s="13">
        <v>3711068</v>
      </c>
      <c r="D32764" s="13">
        <v>6.6000000000000003E-2</v>
      </c>
    </row>
    <row r="32765" spans="1:4" ht="15.75" hidden="1" customHeight="1">
      <c r="A32765" s="13" t="s">
        <v>447</v>
      </c>
      <c r="B32765" s="13">
        <v>1963</v>
      </c>
      <c r="C32765" s="13">
        <v>3822703</v>
      </c>
      <c r="D32765" s="13">
        <v>8.7999999999999995E-2</v>
      </c>
    </row>
    <row r="32766" spans="1:4" ht="15.75" hidden="1" customHeight="1">
      <c r="A32766" s="13" t="s">
        <v>447</v>
      </c>
      <c r="B32766" s="13">
        <v>1964</v>
      </c>
      <c r="C32766" s="13">
        <v>3937013</v>
      </c>
      <c r="D32766" s="13">
        <v>9.5000000000000001E-2</v>
      </c>
    </row>
    <row r="32767" spans="1:4" ht="15.75" hidden="1" customHeight="1">
      <c r="A32767" s="13" t="s">
        <v>447</v>
      </c>
      <c r="B32767" s="13">
        <v>1965</v>
      </c>
      <c r="C32767" s="13">
        <v>4053531</v>
      </c>
      <c r="D32767" s="13">
        <v>9.1999999999999998E-2</v>
      </c>
    </row>
    <row r="32768" spans="1:4" ht="15.75" hidden="1" customHeight="1">
      <c r="A32768" s="13" t="s">
        <v>447</v>
      </c>
      <c r="B32768" s="13">
        <v>1966</v>
      </c>
      <c r="C32768" s="13">
        <v>4172506</v>
      </c>
      <c r="D32768" s="13">
        <v>0.13600000000000001</v>
      </c>
    </row>
    <row r="32769" spans="1:4" ht="15.75" hidden="1" customHeight="1">
      <c r="A32769" s="13" t="s">
        <v>447</v>
      </c>
      <c r="B32769" s="13">
        <v>1967</v>
      </c>
      <c r="C32769" s="13">
        <v>4294286</v>
      </c>
      <c r="D32769" s="13">
        <v>0.13200000000000001</v>
      </c>
    </row>
    <row r="32770" spans="1:4" ht="15.75" hidden="1" customHeight="1">
      <c r="A32770" s="13" t="s">
        <v>447</v>
      </c>
      <c r="B32770" s="13">
        <v>1968</v>
      </c>
      <c r="C32770" s="13">
        <v>4417957</v>
      </c>
      <c r="D32770" s="13">
        <v>0.161</v>
      </c>
    </row>
    <row r="32771" spans="1:4" ht="15.75" hidden="1" customHeight="1">
      <c r="A32771" s="13" t="s">
        <v>447</v>
      </c>
      <c r="B32771" s="13">
        <v>1969</v>
      </c>
      <c r="C32771" s="13">
        <v>4542998</v>
      </c>
      <c r="D32771" s="13">
        <v>0.19</v>
      </c>
    </row>
    <row r="32772" spans="1:4" ht="15.75" hidden="1" customHeight="1">
      <c r="A32772" s="13" t="s">
        <v>447</v>
      </c>
      <c r="B32772" s="13">
        <v>1970</v>
      </c>
      <c r="C32772" s="13">
        <v>4669707</v>
      </c>
      <c r="D32772" s="13">
        <v>0.216</v>
      </c>
    </row>
    <row r="32773" spans="1:4" ht="15.75" hidden="1" customHeight="1">
      <c r="A32773" s="13" t="s">
        <v>447</v>
      </c>
      <c r="B32773" s="13">
        <v>1971</v>
      </c>
      <c r="C32773" s="13">
        <v>4797069</v>
      </c>
      <c r="D32773" s="13">
        <v>0.23100000000000001</v>
      </c>
    </row>
    <row r="32774" spans="1:4" ht="15.75" hidden="1" customHeight="1">
      <c r="A32774" s="13" t="s">
        <v>447</v>
      </c>
      <c r="B32774" s="13">
        <v>1972</v>
      </c>
      <c r="C32774" s="13">
        <v>4926325</v>
      </c>
      <c r="D32774" s="13">
        <v>0.253</v>
      </c>
    </row>
    <row r="32775" spans="1:4" ht="15.75" hidden="1" customHeight="1">
      <c r="A32775" s="13" t="s">
        <v>447</v>
      </c>
      <c r="B32775" s="13">
        <v>1973</v>
      </c>
      <c r="C32775" s="13">
        <v>5059388</v>
      </c>
      <c r="D32775" s="13">
        <v>0.32900000000000001</v>
      </c>
    </row>
    <row r="32776" spans="1:4" ht="15.75" hidden="1" customHeight="1">
      <c r="A32776" s="13" t="s">
        <v>447</v>
      </c>
      <c r="B32776" s="13">
        <v>1974</v>
      </c>
      <c r="C32776" s="13">
        <v>5196585</v>
      </c>
      <c r="D32776" s="13">
        <v>0.28899999999999998</v>
      </c>
    </row>
    <row r="32777" spans="1:4" ht="15.75" hidden="1" customHeight="1">
      <c r="A32777" s="13" t="s">
        <v>447</v>
      </c>
      <c r="B32777" s="13">
        <v>1975</v>
      </c>
      <c r="C32777" s="13">
        <v>5339497</v>
      </c>
      <c r="D32777" s="13">
        <v>0.33300000000000002</v>
      </c>
    </row>
    <row r="32778" spans="1:4" ht="15.75" hidden="1" customHeight="1">
      <c r="A32778" s="13" t="s">
        <v>447</v>
      </c>
      <c r="B32778" s="13">
        <v>1976</v>
      </c>
      <c r="C32778" s="13">
        <v>5488666</v>
      </c>
      <c r="D32778" s="13">
        <v>0.33300000000000002</v>
      </c>
    </row>
    <row r="32779" spans="1:4" ht="15.75" hidden="1" customHeight="1">
      <c r="A32779" s="13" t="s">
        <v>447</v>
      </c>
      <c r="B32779" s="13">
        <v>1977</v>
      </c>
      <c r="C32779" s="13">
        <v>5644706</v>
      </c>
      <c r="D32779" s="13">
        <v>0.36599999999999999</v>
      </c>
    </row>
    <row r="32780" spans="1:4" ht="15.75" hidden="1" customHeight="1">
      <c r="A32780" s="13" t="s">
        <v>447</v>
      </c>
      <c r="B32780" s="13">
        <v>1978</v>
      </c>
      <c r="C32780" s="13">
        <v>5810358</v>
      </c>
      <c r="D32780" s="13">
        <v>0.41699999999999998</v>
      </c>
    </row>
    <row r="32781" spans="1:4" ht="15.75" hidden="1" customHeight="1">
      <c r="A32781" s="13" t="s">
        <v>447</v>
      </c>
      <c r="B32781" s="13">
        <v>1979</v>
      </c>
      <c r="C32781" s="13">
        <v>5987157</v>
      </c>
      <c r="D32781" s="13">
        <v>0.47899999999999998</v>
      </c>
    </row>
    <row r="32782" spans="1:4" ht="15.75" hidden="1" customHeight="1">
      <c r="A32782" s="13" t="s">
        <v>447</v>
      </c>
      <c r="B32782" s="13">
        <v>1980</v>
      </c>
      <c r="C32782" s="13">
        <v>6173179</v>
      </c>
      <c r="D32782" s="13">
        <v>0.56999999999999995</v>
      </c>
    </row>
    <row r="32783" spans="1:4" ht="15.75" hidden="1" customHeight="1">
      <c r="A32783" s="13" t="s">
        <v>447</v>
      </c>
      <c r="B32783" s="13">
        <v>1981</v>
      </c>
      <c r="C32783" s="13">
        <v>6366270</v>
      </c>
      <c r="D32783" s="13">
        <v>0.68400000000000005</v>
      </c>
    </row>
    <row r="32784" spans="1:4" ht="15.75" hidden="1" customHeight="1">
      <c r="A32784" s="13" t="s">
        <v>447</v>
      </c>
      <c r="B32784" s="13">
        <v>1982</v>
      </c>
      <c r="C32784" s="13">
        <v>6564456</v>
      </c>
      <c r="D32784" s="13">
        <v>0.746</v>
      </c>
    </row>
    <row r="32785" spans="1:4" ht="15.75" hidden="1" customHeight="1">
      <c r="A32785" s="13" t="s">
        <v>447</v>
      </c>
      <c r="B32785" s="13">
        <v>1983</v>
      </c>
      <c r="C32785" s="13">
        <v>6766616</v>
      </c>
      <c r="D32785" s="13">
        <v>0.96199999999999997</v>
      </c>
    </row>
    <row r="32786" spans="1:4" ht="15.75" hidden="1" customHeight="1">
      <c r="A32786" s="13" t="s">
        <v>447</v>
      </c>
      <c r="B32786" s="13">
        <v>1984</v>
      </c>
      <c r="C32786" s="13">
        <v>6973850</v>
      </c>
      <c r="D32786" s="13">
        <v>0.99099999999999999</v>
      </c>
    </row>
    <row r="32787" spans="1:4" ht="15.75" hidden="1" customHeight="1">
      <c r="A32787" s="13" t="s">
        <v>447</v>
      </c>
      <c r="B32787" s="13">
        <v>1985</v>
      </c>
      <c r="C32787" s="13">
        <v>7187622</v>
      </c>
      <c r="D32787" s="13">
        <v>0.99399999999999999</v>
      </c>
    </row>
    <row r="32788" spans="1:4" ht="15.75" hidden="1" customHeight="1">
      <c r="A32788" s="13" t="s">
        <v>447</v>
      </c>
      <c r="B32788" s="13">
        <v>1986</v>
      </c>
      <c r="C32788" s="13">
        <v>7408370</v>
      </c>
      <c r="D32788" s="13">
        <v>0.89900000000000002</v>
      </c>
    </row>
    <row r="32789" spans="1:4" ht="15.75" hidden="1" customHeight="1">
      <c r="A32789" s="13" t="s">
        <v>447</v>
      </c>
      <c r="B32789" s="13">
        <v>1987</v>
      </c>
      <c r="C32789" s="13">
        <v>7636591</v>
      </c>
      <c r="D32789" s="13">
        <v>0.998</v>
      </c>
    </row>
    <row r="32790" spans="1:4" ht="15.75" hidden="1" customHeight="1">
      <c r="A32790" s="13" t="s">
        <v>447</v>
      </c>
      <c r="B32790" s="13">
        <v>1988</v>
      </c>
      <c r="C32790" s="13">
        <v>7872257</v>
      </c>
      <c r="D32790" s="13">
        <v>0.98699999999999999</v>
      </c>
    </row>
    <row r="32791" spans="1:4" ht="15.75" hidden="1" customHeight="1">
      <c r="A32791" s="13" t="s">
        <v>447</v>
      </c>
      <c r="B32791" s="13">
        <v>1989</v>
      </c>
      <c r="C32791" s="13">
        <v>8116080</v>
      </c>
      <c r="D32791" s="13">
        <v>1.038</v>
      </c>
    </row>
    <row r="32792" spans="1:4" ht="15.75" hidden="1" customHeight="1">
      <c r="A32792" s="13" t="s">
        <v>447</v>
      </c>
      <c r="B32792" s="13">
        <v>1990</v>
      </c>
      <c r="C32792" s="13">
        <v>8370650</v>
      </c>
      <c r="D32792" s="13">
        <v>0.60199999999999998</v>
      </c>
    </row>
    <row r="32793" spans="1:4" ht="15.75" hidden="1" customHeight="1">
      <c r="A32793" s="13" t="s">
        <v>447</v>
      </c>
      <c r="B32793" s="13">
        <v>1991</v>
      </c>
      <c r="C32793" s="13">
        <v>8634640</v>
      </c>
      <c r="D32793" s="13">
        <v>0.56899999999999995</v>
      </c>
    </row>
    <row r="32794" spans="1:4" ht="15.75" hidden="1" customHeight="1">
      <c r="A32794" s="13" t="s">
        <v>447</v>
      </c>
      <c r="B32794" s="13">
        <v>1992</v>
      </c>
      <c r="C32794" s="13">
        <v>8907642</v>
      </c>
      <c r="D32794" s="13">
        <v>0.52800000000000002</v>
      </c>
    </row>
    <row r="32795" spans="1:4" ht="15.75" hidden="1" customHeight="1">
      <c r="A32795" s="13" t="s">
        <v>447</v>
      </c>
      <c r="B32795" s="13">
        <v>1993</v>
      </c>
      <c r="C32795" s="13">
        <v>9193081</v>
      </c>
      <c r="D32795" s="13">
        <v>0.60199999999999998</v>
      </c>
    </row>
    <row r="32796" spans="1:4" ht="15.75" hidden="1" customHeight="1">
      <c r="A32796" s="13" t="s">
        <v>447</v>
      </c>
      <c r="B32796" s="13">
        <v>1994</v>
      </c>
      <c r="C32796" s="13">
        <v>9493322</v>
      </c>
      <c r="D32796" s="13">
        <v>0.57999999999999996</v>
      </c>
    </row>
    <row r="32797" spans="1:4" ht="15.75" hidden="1" customHeight="1">
      <c r="A32797" s="13" t="s">
        <v>447</v>
      </c>
      <c r="B32797" s="13">
        <v>1995</v>
      </c>
      <c r="C32797" s="13">
        <v>9813920</v>
      </c>
      <c r="D32797" s="13">
        <v>0.56200000000000006</v>
      </c>
    </row>
    <row r="32798" spans="1:4" ht="15.75" hidden="1" customHeight="1">
      <c r="A32798" s="13" t="s">
        <v>447</v>
      </c>
      <c r="B32798" s="13">
        <v>1996</v>
      </c>
      <c r="C32798" s="13">
        <v>10149939</v>
      </c>
      <c r="D32798" s="13">
        <v>0.64200000000000002</v>
      </c>
    </row>
    <row r="32799" spans="1:4" ht="15.75" hidden="1" customHeight="1">
      <c r="A32799" s="13" t="s">
        <v>447</v>
      </c>
      <c r="B32799" s="13">
        <v>1997</v>
      </c>
      <c r="C32799" s="13">
        <v>10494203</v>
      </c>
      <c r="D32799" s="13">
        <v>0.64600000000000002</v>
      </c>
    </row>
    <row r="32800" spans="1:4" ht="15.75" hidden="1" customHeight="1">
      <c r="A32800" s="13" t="s">
        <v>447</v>
      </c>
      <c r="B32800" s="13">
        <v>1998</v>
      </c>
      <c r="C32800" s="13">
        <v>10854919</v>
      </c>
      <c r="D32800" s="13">
        <v>0.69699999999999995</v>
      </c>
    </row>
    <row r="32801" spans="1:4" ht="15.75" hidden="1" customHeight="1">
      <c r="A32801" s="13" t="s">
        <v>447</v>
      </c>
      <c r="B32801" s="13">
        <v>1999</v>
      </c>
      <c r="C32801" s="13">
        <v>11231469</v>
      </c>
      <c r="D32801" s="13">
        <v>0.68300000000000005</v>
      </c>
    </row>
    <row r="32802" spans="1:4" ht="15.75" hidden="1" customHeight="1">
      <c r="A32802" s="13" t="s">
        <v>447</v>
      </c>
      <c r="B32802" s="13">
        <v>2000</v>
      </c>
      <c r="C32802" s="13">
        <v>11622673</v>
      </c>
      <c r="D32802" s="13">
        <v>0.69399999999999995</v>
      </c>
    </row>
    <row r="32803" spans="1:4" ht="15.75" hidden="1" customHeight="1">
      <c r="A32803" s="13" t="s">
        <v>447</v>
      </c>
      <c r="B32803" s="13">
        <v>2001</v>
      </c>
      <c r="C32803" s="13">
        <v>12031431</v>
      </c>
      <c r="D32803" s="13">
        <v>0.65300000000000002</v>
      </c>
    </row>
    <row r="32804" spans="1:4" ht="15.75" hidden="1" customHeight="1">
      <c r="A32804" s="13" t="s">
        <v>447</v>
      </c>
      <c r="B32804" s="13">
        <v>2002</v>
      </c>
      <c r="C32804" s="13">
        <v>12456520</v>
      </c>
      <c r="D32804" s="13">
        <v>0.69599999999999995</v>
      </c>
    </row>
    <row r="32805" spans="1:4" ht="15.75" hidden="1" customHeight="1">
      <c r="A32805" s="13" t="s">
        <v>447</v>
      </c>
      <c r="B32805" s="13">
        <v>2003</v>
      </c>
      <c r="C32805" s="13">
        <v>12900793</v>
      </c>
      <c r="D32805" s="13">
        <v>0.754</v>
      </c>
    </row>
    <row r="32806" spans="1:4" ht="15.75" hidden="1" customHeight="1">
      <c r="A32806" s="13" t="s">
        <v>447</v>
      </c>
      <c r="B32806" s="13">
        <v>2004</v>
      </c>
      <c r="C32806" s="13">
        <v>13366889</v>
      </c>
      <c r="D32806" s="13">
        <v>0.80900000000000005</v>
      </c>
    </row>
    <row r="32807" spans="1:4" ht="15.75" hidden="1" customHeight="1">
      <c r="A32807" s="13" t="s">
        <v>447</v>
      </c>
      <c r="B32807" s="13">
        <v>2005</v>
      </c>
      <c r="C32807" s="13">
        <v>13855225</v>
      </c>
      <c r="D32807" s="13">
        <v>0.70899999999999996</v>
      </c>
    </row>
    <row r="32808" spans="1:4" ht="15.75" hidden="1" customHeight="1">
      <c r="A32808" s="13" t="s">
        <v>447</v>
      </c>
      <c r="B32808" s="13">
        <v>2006</v>
      </c>
      <c r="C32808" s="13">
        <v>14365171</v>
      </c>
      <c r="D32808" s="13">
        <v>0.68799999999999994</v>
      </c>
    </row>
    <row r="32809" spans="1:4" ht="15.75" hidden="1" customHeight="1">
      <c r="A32809" s="13" t="s">
        <v>447</v>
      </c>
      <c r="B32809" s="13">
        <v>2007</v>
      </c>
      <c r="C32809" s="13">
        <v>14897877</v>
      </c>
      <c r="D32809" s="13">
        <v>0.71599999999999997</v>
      </c>
    </row>
    <row r="32810" spans="1:4" ht="15.75" hidden="1" customHeight="1">
      <c r="A32810" s="13" t="s">
        <v>447</v>
      </c>
      <c r="B32810" s="13">
        <v>2008</v>
      </c>
      <c r="C32810" s="13">
        <v>15455181</v>
      </c>
      <c r="D32810" s="13">
        <v>0.80200000000000005</v>
      </c>
    </row>
    <row r="32811" spans="1:4" ht="15.75" hidden="1" customHeight="1">
      <c r="A32811" s="13" t="s">
        <v>447</v>
      </c>
      <c r="B32811" s="13">
        <v>2009</v>
      </c>
      <c r="C32811" s="13">
        <v>16037917</v>
      </c>
      <c r="D32811" s="13">
        <v>0.96099999999999997</v>
      </c>
    </row>
    <row r="32812" spans="1:4" ht="15.75" hidden="1" customHeight="1">
      <c r="A32812" s="13" t="s">
        <v>447</v>
      </c>
      <c r="B32812" s="13">
        <v>2010</v>
      </c>
      <c r="C32812" s="13">
        <v>16647545</v>
      </c>
      <c r="D32812" s="13">
        <v>1.17</v>
      </c>
    </row>
    <row r="32813" spans="1:4" ht="15.75" hidden="1" customHeight="1">
      <c r="A32813" s="13" t="s">
        <v>447</v>
      </c>
      <c r="B32813" s="13">
        <v>2011</v>
      </c>
      <c r="C32813" s="13">
        <v>17283118</v>
      </c>
      <c r="D32813" s="13">
        <v>1.3220000000000001</v>
      </c>
    </row>
    <row r="32814" spans="1:4" ht="15.75" hidden="1" customHeight="1">
      <c r="A32814" s="13" t="s">
        <v>447</v>
      </c>
      <c r="B32814" s="13">
        <v>2012</v>
      </c>
      <c r="C32814" s="13">
        <v>17954410</v>
      </c>
      <c r="D32814" s="13">
        <v>1.8540000000000001</v>
      </c>
    </row>
    <row r="32815" spans="1:4" ht="15.75" hidden="1" customHeight="1">
      <c r="A32815" s="13" t="s">
        <v>447</v>
      </c>
      <c r="B32815" s="13">
        <v>2013</v>
      </c>
      <c r="C32815" s="13">
        <v>18653204</v>
      </c>
      <c r="D32815" s="13">
        <v>2.0710000000000002</v>
      </c>
    </row>
    <row r="32816" spans="1:4" ht="15.75" hidden="1" customHeight="1">
      <c r="A32816" s="13" t="s">
        <v>447</v>
      </c>
      <c r="B32816" s="13">
        <v>2014</v>
      </c>
      <c r="C32816" s="13">
        <v>19372012</v>
      </c>
      <c r="D32816" s="13">
        <v>2.246</v>
      </c>
    </row>
    <row r="32817" spans="1:4" ht="15.75" hidden="1" customHeight="1">
      <c r="A32817" s="13" t="s">
        <v>447</v>
      </c>
      <c r="B32817" s="13">
        <v>2015</v>
      </c>
      <c r="C32817" s="13">
        <v>20128132</v>
      </c>
      <c r="D32817" s="13">
        <v>2.2069999999999999</v>
      </c>
    </row>
    <row r="32818" spans="1:4" ht="15.75" hidden="1" customHeight="1">
      <c r="A32818" s="13" t="s">
        <v>447</v>
      </c>
      <c r="B32818" s="13">
        <v>2016</v>
      </c>
      <c r="C32818" s="13">
        <v>20921748</v>
      </c>
      <c r="D32818" s="13">
        <v>2.1469999999999998</v>
      </c>
    </row>
    <row r="32819" spans="1:4" ht="15.75" hidden="1" customHeight="1">
      <c r="A32819" s="13" t="s">
        <v>447</v>
      </c>
      <c r="B32819" s="13">
        <v>2017</v>
      </c>
      <c r="C32819" s="13">
        <v>21737924</v>
      </c>
      <c r="D32819" s="13">
        <v>2.2519999999999998</v>
      </c>
    </row>
    <row r="32820" spans="1:4" ht="15.75" hidden="1" customHeight="1">
      <c r="A32820" s="13" t="s">
        <v>447</v>
      </c>
      <c r="B32820" s="13">
        <v>2018</v>
      </c>
      <c r="C32820" s="13">
        <v>22577060</v>
      </c>
      <c r="D32820" s="13">
        <v>1.7929999999999999</v>
      </c>
    </row>
    <row r="32821" spans="1:4" ht="15.75" hidden="1" customHeight="1">
      <c r="A32821" s="13" t="s">
        <v>447</v>
      </c>
      <c r="B32821" s="13">
        <v>2019</v>
      </c>
      <c r="C32821" s="13">
        <v>23443400</v>
      </c>
      <c r="D32821" s="13">
        <v>2.4689999999999999</v>
      </c>
    </row>
    <row r="32822" spans="1:4" ht="15.75" hidden="1" customHeight="1">
      <c r="A32822" s="13" t="s">
        <v>447</v>
      </c>
      <c r="B32822" s="13">
        <v>2020</v>
      </c>
      <c r="C32822" s="13">
        <v>24333644</v>
      </c>
      <c r="D32822" s="13">
        <v>2.4910000000000001</v>
      </c>
    </row>
    <row r="32823" spans="1:4" ht="15.75" hidden="1" customHeight="1">
      <c r="A32823" s="13" t="s">
        <v>447</v>
      </c>
      <c r="B32823" s="13">
        <v>2021</v>
      </c>
      <c r="C32823" s="13">
        <v>25252722</v>
      </c>
      <c r="D32823" s="13">
        <v>2.6989999999999998</v>
      </c>
    </row>
    <row r="32824" spans="1:4" ht="15.75" hidden="1" customHeight="1">
      <c r="A32824" s="13" t="s">
        <v>60</v>
      </c>
      <c r="B32824" s="13">
        <v>1850</v>
      </c>
      <c r="C32824" s="13">
        <v>13540231</v>
      </c>
    </row>
    <row r="32825" spans="1:4" ht="15.75" hidden="1" customHeight="1">
      <c r="A32825" s="13" t="s">
        <v>60</v>
      </c>
      <c r="B32825" s="13">
        <v>1851</v>
      </c>
      <c r="C32825" s="13">
        <v>13610331</v>
      </c>
    </row>
    <row r="32826" spans="1:4" ht="15.75" hidden="1" customHeight="1">
      <c r="A32826" s="13" t="s">
        <v>60</v>
      </c>
      <c r="B32826" s="13">
        <v>1852</v>
      </c>
      <c r="C32826" s="13">
        <v>13680992</v>
      </c>
    </row>
    <row r="32827" spans="1:4" ht="15.75" hidden="1" customHeight="1">
      <c r="A32827" s="13" t="s">
        <v>60</v>
      </c>
      <c r="B32827" s="13">
        <v>1853</v>
      </c>
      <c r="C32827" s="13">
        <v>13752218</v>
      </c>
    </row>
    <row r="32828" spans="1:4" ht="15.75" hidden="1" customHeight="1">
      <c r="A32828" s="13" t="s">
        <v>60</v>
      </c>
      <c r="B32828" s="13">
        <v>1854</v>
      </c>
      <c r="C32828" s="13">
        <v>13823789</v>
      </c>
    </row>
    <row r="32829" spans="1:4" ht="15.75" hidden="1" customHeight="1">
      <c r="A32829" s="13" t="s">
        <v>60</v>
      </c>
      <c r="B32829" s="13">
        <v>1855</v>
      </c>
      <c r="C32829" s="13">
        <v>13895706</v>
      </c>
    </row>
    <row r="32830" spans="1:4" ht="15.75" hidden="1" customHeight="1">
      <c r="A32830" s="13" t="s">
        <v>60</v>
      </c>
      <c r="B32830" s="13">
        <v>1856</v>
      </c>
      <c r="C32830" s="13">
        <v>13967972</v>
      </c>
    </row>
    <row r="32831" spans="1:4" ht="15.75" hidden="1" customHeight="1">
      <c r="A32831" s="13" t="s">
        <v>60</v>
      </c>
      <c r="B32831" s="13">
        <v>1857</v>
      </c>
      <c r="C32831" s="13">
        <v>14040588</v>
      </c>
    </row>
    <row r="32832" spans="1:4" ht="15.75" hidden="1" customHeight="1">
      <c r="A32832" s="13" t="s">
        <v>60</v>
      </c>
      <c r="B32832" s="13">
        <v>1858</v>
      </c>
      <c r="C32832" s="13">
        <v>14113556</v>
      </c>
    </row>
    <row r="32833" spans="1:3" ht="15.75" hidden="1" customHeight="1">
      <c r="A32833" s="13" t="s">
        <v>60</v>
      </c>
      <c r="B32833" s="13">
        <v>1859</v>
      </c>
      <c r="C32833" s="13">
        <v>14188092</v>
      </c>
    </row>
    <row r="32834" spans="1:3" ht="15.75" hidden="1" customHeight="1">
      <c r="A32834" s="13" t="s">
        <v>60</v>
      </c>
      <c r="B32834" s="13">
        <v>1860</v>
      </c>
      <c r="C32834" s="13">
        <v>14264213</v>
      </c>
    </row>
    <row r="32835" spans="1:3" ht="15.75" hidden="1" customHeight="1">
      <c r="A32835" s="13" t="s">
        <v>60</v>
      </c>
      <c r="B32835" s="13">
        <v>1861</v>
      </c>
      <c r="C32835" s="13">
        <v>14341937</v>
      </c>
    </row>
    <row r="32836" spans="1:3" ht="15.75" hidden="1" customHeight="1">
      <c r="A32836" s="13" t="s">
        <v>60</v>
      </c>
      <c r="B32836" s="13">
        <v>1862</v>
      </c>
      <c r="C32836" s="13">
        <v>14421279</v>
      </c>
    </row>
    <row r="32837" spans="1:3" ht="15.75" hidden="1" customHeight="1">
      <c r="A32837" s="13" t="s">
        <v>60</v>
      </c>
      <c r="B32837" s="13">
        <v>1863</v>
      </c>
      <c r="C32837" s="13">
        <v>14502256</v>
      </c>
    </row>
    <row r="32838" spans="1:3" ht="15.75" hidden="1" customHeight="1">
      <c r="A32838" s="13" t="s">
        <v>60</v>
      </c>
      <c r="B32838" s="13">
        <v>1864</v>
      </c>
      <c r="C32838" s="13">
        <v>14583662</v>
      </c>
    </row>
    <row r="32839" spans="1:3" ht="15.75" hidden="1" customHeight="1">
      <c r="A32839" s="13" t="s">
        <v>60</v>
      </c>
      <c r="B32839" s="13">
        <v>1865</v>
      </c>
      <c r="C32839" s="13">
        <v>14665498</v>
      </c>
    </row>
    <row r="32840" spans="1:3" ht="15.75" hidden="1" customHeight="1">
      <c r="A32840" s="13" t="s">
        <v>60</v>
      </c>
      <c r="B32840" s="13">
        <v>1866</v>
      </c>
      <c r="C32840" s="13">
        <v>14747767</v>
      </c>
    </row>
    <row r="32841" spans="1:3" ht="15.75" hidden="1" customHeight="1">
      <c r="A32841" s="13" t="s">
        <v>60</v>
      </c>
      <c r="B32841" s="13">
        <v>1867</v>
      </c>
      <c r="C32841" s="13">
        <v>14830470</v>
      </c>
    </row>
    <row r="32842" spans="1:3" ht="15.75" hidden="1" customHeight="1">
      <c r="A32842" s="13" t="s">
        <v>60</v>
      </c>
      <c r="B32842" s="13">
        <v>1868</v>
      </c>
      <c r="C32842" s="13">
        <v>14913610</v>
      </c>
    </row>
    <row r="32843" spans="1:3" ht="15.75" hidden="1" customHeight="1">
      <c r="A32843" s="13" t="s">
        <v>60</v>
      </c>
      <c r="B32843" s="13">
        <v>1869</v>
      </c>
      <c r="C32843" s="13">
        <v>15000325</v>
      </c>
    </row>
    <row r="32844" spans="1:3" ht="15.75" hidden="1" customHeight="1">
      <c r="A32844" s="13" t="s">
        <v>60</v>
      </c>
      <c r="B32844" s="13">
        <v>1870</v>
      </c>
      <c r="C32844" s="13">
        <v>15090660</v>
      </c>
    </row>
    <row r="32845" spans="1:3" ht="15.75" hidden="1" customHeight="1">
      <c r="A32845" s="13" t="s">
        <v>60</v>
      </c>
      <c r="B32845" s="13">
        <v>1871</v>
      </c>
      <c r="C32845" s="13">
        <v>15184659</v>
      </c>
    </row>
    <row r="32846" spans="1:3" ht="15.75" hidden="1" customHeight="1">
      <c r="A32846" s="13" t="s">
        <v>60</v>
      </c>
      <c r="B32846" s="13">
        <v>1872</v>
      </c>
      <c r="C32846" s="13">
        <v>15282368</v>
      </c>
    </row>
    <row r="32847" spans="1:3" ht="15.75" hidden="1" customHeight="1">
      <c r="A32847" s="13" t="s">
        <v>60</v>
      </c>
      <c r="B32847" s="13">
        <v>1873</v>
      </c>
      <c r="C32847" s="13">
        <v>15383833</v>
      </c>
    </row>
    <row r="32848" spans="1:3" ht="15.75" hidden="1" customHeight="1">
      <c r="A32848" s="13" t="s">
        <v>60</v>
      </c>
      <c r="B32848" s="13">
        <v>1874</v>
      </c>
      <c r="C32848" s="13">
        <v>15485944</v>
      </c>
    </row>
    <row r="32849" spans="1:3" ht="15.75" hidden="1" customHeight="1">
      <c r="A32849" s="13" t="s">
        <v>60</v>
      </c>
      <c r="B32849" s="13">
        <v>1875</v>
      </c>
      <c r="C32849" s="13">
        <v>15588706</v>
      </c>
    </row>
    <row r="32850" spans="1:3" ht="15.75" hidden="1" customHeight="1">
      <c r="A32850" s="13" t="s">
        <v>60</v>
      </c>
      <c r="B32850" s="13">
        <v>1876</v>
      </c>
      <c r="C32850" s="13">
        <v>15692122</v>
      </c>
    </row>
    <row r="32851" spans="1:3" ht="15.75" hidden="1" customHeight="1">
      <c r="A32851" s="13" t="s">
        <v>60</v>
      </c>
      <c r="B32851" s="13">
        <v>1877</v>
      </c>
      <c r="C32851" s="13">
        <v>15796197</v>
      </c>
    </row>
    <row r="32852" spans="1:3" ht="15.75" hidden="1" customHeight="1">
      <c r="A32852" s="13" t="s">
        <v>60</v>
      </c>
      <c r="B32852" s="13">
        <v>1878</v>
      </c>
      <c r="C32852" s="13">
        <v>15900934</v>
      </c>
    </row>
    <row r="32853" spans="1:3" ht="15.75" hidden="1" customHeight="1">
      <c r="A32853" s="13" t="s">
        <v>60</v>
      </c>
      <c r="B32853" s="13">
        <v>1879</v>
      </c>
      <c r="C32853" s="13">
        <v>16009677</v>
      </c>
    </row>
    <row r="32854" spans="1:3" ht="15.75" hidden="1" customHeight="1">
      <c r="A32854" s="13" t="s">
        <v>60</v>
      </c>
      <c r="B32854" s="13">
        <v>1880</v>
      </c>
      <c r="C32854" s="13">
        <v>16122483</v>
      </c>
    </row>
    <row r="32855" spans="1:3" ht="15.75" hidden="1" customHeight="1">
      <c r="A32855" s="13" t="s">
        <v>60</v>
      </c>
      <c r="B32855" s="13">
        <v>1881</v>
      </c>
      <c r="C32855" s="13">
        <v>16239408</v>
      </c>
    </row>
    <row r="32856" spans="1:3" ht="15.75" hidden="1" customHeight="1">
      <c r="A32856" s="13" t="s">
        <v>60</v>
      </c>
      <c r="B32856" s="13">
        <v>1882</v>
      </c>
      <c r="C32856" s="13">
        <v>16360511</v>
      </c>
    </row>
    <row r="32857" spans="1:3" ht="15.75" hidden="1" customHeight="1">
      <c r="A32857" s="13" t="s">
        <v>60</v>
      </c>
      <c r="B32857" s="13">
        <v>1883</v>
      </c>
      <c r="C32857" s="13">
        <v>16485848</v>
      </c>
    </row>
    <row r="32858" spans="1:3" ht="15.75" hidden="1" customHeight="1">
      <c r="A32858" s="13" t="s">
        <v>60</v>
      </c>
      <c r="B32858" s="13">
        <v>1884</v>
      </c>
      <c r="C32858" s="13">
        <v>16612117</v>
      </c>
    </row>
    <row r="32859" spans="1:3" ht="15.75" hidden="1" customHeight="1">
      <c r="A32859" s="13" t="s">
        <v>60</v>
      </c>
      <c r="B32859" s="13">
        <v>1885</v>
      </c>
      <c r="C32859" s="13">
        <v>16739324</v>
      </c>
    </row>
    <row r="32860" spans="1:3" ht="15.75" hidden="1" customHeight="1">
      <c r="A32860" s="13" t="s">
        <v>60</v>
      </c>
      <c r="B32860" s="13">
        <v>1886</v>
      </c>
      <c r="C32860" s="13">
        <v>16867476</v>
      </c>
    </row>
    <row r="32861" spans="1:3" ht="15.75" hidden="1" customHeight="1">
      <c r="A32861" s="13" t="s">
        <v>60</v>
      </c>
      <c r="B32861" s="13">
        <v>1887</v>
      </c>
      <c r="C32861" s="13">
        <v>16996581</v>
      </c>
    </row>
    <row r="32862" spans="1:3" ht="15.75" hidden="1" customHeight="1">
      <c r="A32862" s="13" t="s">
        <v>60</v>
      </c>
      <c r="B32862" s="13">
        <v>1888</v>
      </c>
      <c r="C32862" s="13">
        <v>17126644</v>
      </c>
    </row>
    <row r="32863" spans="1:3" ht="15.75" hidden="1" customHeight="1">
      <c r="A32863" s="13" t="s">
        <v>60</v>
      </c>
      <c r="B32863" s="13">
        <v>1889</v>
      </c>
      <c r="C32863" s="13">
        <v>17255057</v>
      </c>
    </row>
    <row r="32864" spans="1:3" ht="15.75" hidden="1" customHeight="1">
      <c r="A32864" s="13" t="s">
        <v>60</v>
      </c>
      <c r="B32864" s="13">
        <v>1890</v>
      </c>
      <c r="C32864" s="13">
        <v>17381784</v>
      </c>
    </row>
    <row r="32865" spans="1:3" ht="15.75" hidden="1" customHeight="1">
      <c r="A32865" s="13" t="s">
        <v>60</v>
      </c>
      <c r="B32865" s="13">
        <v>1891</v>
      </c>
      <c r="C32865" s="13">
        <v>17506792</v>
      </c>
    </row>
    <row r="32866" spans="1:3" ht="15.75" hidden="1" customHeight="1">
      <c r="A32866" s="13" t="s">
        <v>60</v>
      </c>
      <c r="B32866" s="13">
        <v>1892</v>
      </c>
      <c r="C32866" s="13">
        <v>17630043</v>
      </c>
    </row>
    <row r="32867" spans="1:3" ht="15.75" hidden="1" customHeight="1">
      <c r="A32867" s="13" t="s">
        <v>60</v>
      </c>
      <c r="B32867" s="13">
        <v>1893</v>
      </c>
      <c r="C32867" s="13">
        <v>17751504</v>
      </c>
    </row>
    <row r="32868" spans="1:3" ht="15.75" hidden="1" customHeight="1">
      <c r="A32868" s="13" t="s">
        <v>60</v>
      </c>
      <c r="B32868" s="13">
        <v>1894</v>
      </c>
      <c r="C32868" s="13">
        <v>17873772</v>
      </c>
    </row>
    <row r="32869" spans="1:3" ht="15.75" hidden="1" customHeight="1">
      <c r="A32869" s="13" t="s">
        <v>60</v>
      </c>
      <c r="B32869" s="13">
        <v>1895</v>
      </c>
      <c r="C32869" s="13">
        <v>17996851</v>
      </c>
    </row>
    <row r="32870" spans="1:3" ht="15.75" hidden="1" customHeight="1">
      <c r="A32870" s="13" t="s">
        <v>60</v>
      </c>
      <c r="B32870" s="13">
        <v>1896</v>
      </c>
      <c r="C32870" s="13">
        <v>18120748</v>
      </c>
    </row>
    <row r="32871" spans="1:3" ht="15.75" hidden="1" customHeight="1">
      <c r="A32871" s="13" t="s">
        <v>60</v>
      </c>
      <c r="B32871" s="13">
        <v>1897</v>
      </c>
      <c r="C32871" s="13">
        <v>18245468</v>
      </c>
    </row>
    <row r="32872" spans="1:3" ht="15.75" hidden="1" customHeight="1">
      <c r="A32872" s="13" t="s">
        <v>60</v>
      </c>
      <c r="B32872" s="13">
        <v>1898</v>
      </c>
      <c r="C32872" s="13">
        <v>18371015</v>
      </c>
    </row>
    <row r="32873" spans="1:3" ht="15.75" hidden="1" customHeight="1">
      <c r="A32873" s="13" t="s">
        <v>60</v>
      </c>
      <c r="B32873" s="13">
        <v>1899</v>
      </c>
      <c r="C32873" s="13">
        <v>18510500</v>
      </c>
    </row>
    <row r="32874" spans="1:3" ht="15.75" hidden="1" customHeight="1">
      <c r="A32874" s="13" t="s">
        <v>60</v>
      </c>
      <c r="B32874" s="13">
        <v>1900</v>
      </c>
      <c r="C32874" s="13">
        <v>18664170</v>
      </c>
    </row>
    <row r="32875" spans="1:3" ht="15.75" hidden="1" customHeight="1">
      <c r="A32875" s="13" t="s">
        <v>60</v>
      </c>
      <c r="B32875" s="13">
        <v>1901</v>
      </c>
      <c r="C32875" s="13">
        <v>18832279</v>
      </c>
    </row>
    <row r="32876" spans="1:3" ht="15.75" hidden="1" customHeight="1">
      <c r="A32876" s="13" t="s">
        <v>60</v>
      </c>
      <c r="B32876" s="13">
        <v>1902</v>
      </c>
      <c r="C32876" s="13">
        <v>19015081</v>
      </c>
    </row>
    <row r="32877" spans="1:3" ht="15.75" hidden="1" customHeight="1">
      <c r="A32877" s="13" t="s">
        <v>60</v>
      </c>
      <c r="B32877" s="13">
        <v>1903</v>
      </c>
      <c r="C32877" s="13">
        <v>19212834</v>
      </c>
    </row>
    <row r="32878" spans="1:3" ht="15.75" hidden="1" customHeight="1">
      <c r="A32878" s="13" t="s">
        <v>60</v>
      </c>
      <c r="B32878" s="13">
        <v>1904</v>
      </c>
      <c r="C32878" s="13">
        <v>19412612</v>
      </c>
    </row>
    <row r="32879" spans="1:3" ht="15.75" hidden="1" customHeight="1">
      <c r="A32879" s="13" t="s">
        <v>60</v>
      </c>
      <c r="B32879" s="13">
        <v>1905</v>
      </c>
      <c r="C32879" s="13">
        <v>19614436</v>
      </c>
    </row>
    <row r="32880" spans="1:3" ht="15.75" hidden="1" customHeight="1">
      <c r="A32880" s="13" t="s">
        <v>60</v>
      </c>
      <c r="B32880" s="13">
        <v>1906</v>
      </c>
      <c r="C32880" s="13">
        <v>19818325</v>
      </c>
    </row>
    <row r="32881" spans="1:4" ht="15.75" hidden="1" customHeight="1">
      <c r="A32881" s="13" t="s">
        <v>60</v>
      </c>
      <c r="B32881" s="13">
        <v>1907</v>
      </c>
      <c r="C32881" s="13">
        <v>20024302</v>
      </c>
    </row>
    <row r="32882" spans="1:4" ht="15.75" hidden="1" customHeight="1">
      <c r="A32882" s="13" t="s">
        <v>60</v>
      </c>
      <c r="B32882" s="13">
        <v>1908</v>
      </c>
      <c r="C32882" s="13">
        <v>20232386</v>
      </c>
    </row>
    <row r="32883" spans="1:4" ht="15.75" hidden="1" customHeight="1">
      <c r="A32883" s="13" t="s">
        <v>60</v>
      </c>
      <c r="B32883" s="13">
        <v>1909</v>
      </c>
      <c r="C32883" s="13">
        <v>20442936</v>
      </c>
    </row>
    <row r="32884" spans="1:4" ht="15.75" hidden="1" customHeight="1">
      <c r="A32884" s="13" t="s">
        <v>60</v>
      </c>
      <c r="B32884" s="13">
        <v>1910</v>
      </c>
      <c r="C32884" s="13">
        <v>20655981</v>
      </c>
    </row>
    <row r="32885" spans="1:4" ht="15.75" hidden="1" customHeight="1">
      <c r="A32885" s="13" t="s">
        <v>60</v>
      </c>
      <c r="B32885" s="13">
        <v>1911</v>
      </c>
      <c r="C32885" s="13">
        <v>20871550</v>
      </c>
    </row>
    <row r="32886" spans="1:4" ht="15.75" hidden="1" customHeight="1">
      <c r="A32886" s="13" t="s">
        <v>60</v>
      </c>
      <c r="B32886" s="13">
        <v>1912</v>
      </c>
      <c r="C32886" s="13">
        <v>21089672</v>
      </c>
    </row>
    <row r="32887" spans="1:4" ht="15.75" hidden="1" customHeight="1">
      <c r="A32887" s="13" t="s">
        <v>60</v>
      </c>
      <c r="B32887" s="13">
        <v>1913</v>
      </c>
      <c r="C32887" s="13">
        <v>21310378</v>
      </c>
    </row>
    <row r="32888" spans="1:4" ht="15.75" hidden="1" customHeight="1">
      <c r="A32888" s="13" t="s">
        <v>60</v>
      </c>
      <c r="B32888" s="13">
        <v>1914</v>
      </c>
      <c r="C32888" s="13">
        <v>21533359</v>
      </c>
    </row>
    <row r="32889" spans="1:4" ht="15.75" hidden="1" customHeight="1">
      <c r="A32889" s="13" t="s">
        <v>60</v>
      </c>
      <c r="B32889" s="13">
        <v>1915</v>
      </c>
      <c r="C32889" s="13">
        <v>21758639</v>
      </c>
      <c r="D32889" s="13">
        <v>1.7999999999999999E-2</v>
      </c>
    </row>
    <row r="32890" spans="1:4" ht="15.75" hidden="1" customHeight="1">
      <c r="A32890" s="13" t="s">
        <v>60</v>
      </c>
      <c r="B32890" s="13">
        <v>1916</v>
      </c>
      <c r="C32890" s="13">
        <v>21986241</v>
      </c>
      <c r="D32890" s="13">
        <v>6.6000000000000003E-2</v>
      </c>
    </row>
    <row r="32891" spans="1:4" ht="15.75" hidden="1" customHeight="1">
      <c r="A32891" s="13" t="s">
        <v>60</v>
      </c>
      <c r="B32891" s="13">
        <v>1917</v>
      </c>
      <c r="C32891" s="13">
        <v>22216188</v>
      </c>
      <c r="D32891" s="13">
        <v>0.224</v>
      </c>
    </row>
    <row r="32892" spans="1:4" ht="15.75" hidden="1" customHeight="1">
      <c r="A32892" s="13" t="s">
        <v>60</v>
      </c>
      <c r="B32892" s="13">
        <v>1918</v>
      </c>
      <c r="C32892" s="13">
        <v>22420351</v>
      </c>
      <c r="D32892" s="13">
        <v>0.39900000000000002</v>
      </c>
    </row>
    <row r="32893" spans="1:4" ht="15.75" hidden="1" customHeight="1">
      <c r="A32893" s="13" t="s">
        <v>60</v>
      </c>
      <c r="B32893" s="13">
        <v>1919</v>
      </c>
      <c r="C32893" s="13">
        <v>22657217</v>
      </c>
      <c r="D32893" s="13">
        <v>0.37</v>
      </c>
    </row>
    <row r="32894" spans="1:4" ht="15.75" hidden="1" customHeight="1">
      <c r="A32894" s="13" t="s">
        <v>60</v>
      </c>
      <c r="B32894" s="13">
        <v>1920</v>
      </c>
      <c r="C32894" s="13">
        <v>22927580</v>
      </c>
      <c r="D32894" s="13">
        <v>0.48699999999999999</v>
      </c>
    </row>
    <row r="32895" spans="1:4" ht="15.75" hidden="1" customHeight="1">
      <c r="A32895" s="13" t="s">
        <v>60</v>
      </c>
      <c r="B32895" s="13">
        <v>1921</v>
      </c>
      <c r="C32895" s="13">
        <v>23232246</v>
      </c>
      <c r="D32895" s="13">
        <v>0.57199999999999995</v>
      </c>
    </row>
    <row r="32896" spans="1:4" ht="15.75" hidden="1" customHeight="1">
      <c r="A32896" s="13" t="s">
        <v>60</v>
      </c>
      <c r="B32896" s="13">
        <v>1922</v>
      </c>
      <c r="C32896" s="13">
        <v>23572038</v>
      </c>
      <c r="D32896" s="13">
        <v>0.30399999999999999</v>
      </c>
    </row>
    <row r="32897" spans="1:4" ht="15.75" hidden="1" customHeight="1">
      <c r="A32897" s="13" t="s">
        <v>60</v>
      </c>
      <c r="B32897" s="13">
        <v>1923</v>
      </c>
      <c r="C32897" s="13">
        <v>23947794</v>
      </c>
      <c r="D32897" s="13">
        <v>0.47299999999999998</v>
      </c>
    </row>
    <row r="32898" spans="1:4" ht="15.75" hidden="1" customHeight="1">
      <c r="A32898" s="13" t="s">
        <v>60</v>
      </c>
      <c r="B32898" s="13">
        <v>1924</v>
      </c>
      <c r="C32898" s="13">
        <v>24329539</v>
      </c>
      <c r="D32898" s="13">
        <v>0.54200000000000004</v>
      </c>
    </row>
    <row r="32899" spans="1:4" ht="15.75" hidden="1" customHeight="1">
      <c r="A32899" s="13" t="s">
        <v>60</v>
      </c>
      <c r="B32899" s="13">
        <v>1925</v>
      </c>
      <c r="C32899" s="13">
        <v>24717370</v>
      </c>
      <c r="D32899" s="13">
        <v>0.64500000000000002</v>
      </c>
    </row>
    <row r="32900" spans="1:4" ht="15.75" hidden="1" customHeight="1">
      <c r="A32900" s="13" t="s">
        <v>60</v>
      </c>
      <c r="B32900" s="13">
        <v>1926</v>
      </c>
      <c r="C32900" s="13">
        <v>25111383</v>
      </c>
      <c r="D32900" s="13">
        <v>0.876</v>
      </c>
    </row>
    <row r="32901" spans="1:4" ht="15.75" hidden="1" customHeight="1">
      <c r="A32901" s="13" t="s">
        <v>60</v>
      </c>
      <c r="B32901" s="13">
        <v>1927</v>
      </c>
      <c r="C32901" s="13">
        <v>25511677</v>
      </c>
      <c r="D32901" s="13">
        <v>0.96699999999999997</v>
      </c>
    </row>
    <row r="32902" spans="1:4" ht="15.75" hidden="1" customHeight="1">
      <c r="A32902" s="13" t="s">
        <v>60</v>
      </c>
      <c r="B32902" s="13">
        <v>1928</v>
      </c>
      <c r="C32902" s="13">
        <v>25918352</v>
      </c>
      <c r="D32902" s="13">
        <v>0.96699999999999997</v>
      </c>
    </row>
    <row r="32903" spans="1:4" ht="15.75" hidden="1" customHeight="1">
      <c r="A32903" s="13" t="s">
        <v>60</v>
      </c>
      <c r="B32903" s="13">
        <v>1929</v>
      </c>
      <c r="C32903" s="13">
        <v>26326182</v>
      </c>
      <c r="D32903" s="13">
        <v>0.93100000000000005</v>
      </c>
    </row>
    <row r="32904" spans="1:4" ht="15.75" hidden="1" customHeight="1">
      <c r="A32904" s="13" t="s">
        <v>60</v>
      </c>
      <c r="B32904" s="13">
        <v>1930</v>
      </c>
      <c r="C32904" s="13">
        <v>26735105</v>
      </c>
      <c r="D32904" s="13">
        <v>0.93799999999999994</v>
      </c>
    </row>
    <row r="32905" spans="1:4" ht="15.75" hidden="1" customHeight="1">
      <c r="A32905" s="13" t="s">
        <v>60</v>
      </c>
      <c r="B32905" s="13">
        <v>1931</v>
      </c>
      <c r="C32905" s="13">
        <v>27145057</v>
      </c>
      <c r="D32905" s="13">
        <v>0.88300000000000001</v>
      </c>
    </row>
    <row r="32906" spans="1:4" ht="15.75" hidden="1" customHeight="1">
      <c r="A32906" s="13" t="s">
        <v>60</v>
      </c>
      <c r="B32906" s="13">
        <v>1932</v>
      </c>
      <c r="C32906" s="13">
        <v>27555974</v>
      </c>
      <c r="D32906" s="13">
        <v>0.67800000000000005</v>
      </c>
    </row>
    <row r="32907" spans="1:4" ht="15.75" hidden="1" customHeight="1">
      <c r="A32907" s="13" t="s">
        <v>60</v>
      </c>
      <c r="B32907" s="13">
        <v>1933</v>
      </c>
      <c r="C32907" s="13">
        <v>27967788</v>
      </c>
      <c r="D32907" s="13">
        <v>0.63400000000000001</v>
      </c>
    </row>
    <row r="32908" spans="1:4" ht="15.75" hidden="1" customHeight="1">
      <c r="A32908" s="13" t="s">
        <v>60</v>
      </c>
      <c r="B32908" s="13">
        <v>1934</v>
      </c>
      <c r="C32908" s="13">
        <v>28385755</v>
      </c>
      <c r="D32908" s="13">
        <v>0.7</v>
      </c>
    </row>
    <row r="32909" spans="1:4" ht="15.75" hidden="1" customHeight="1">
      <c r="A32909" s="13" t="s">
        <v>60</v>
      </c>
      <c r="B32909" s="13">
        <v>1935</v>
      </c>
      <c r="C32909" s="13">
        <v>28809970</v>
      </c>
      <c r="D32909" s="13">
        <v>0.69599999999999995</v>
      </c>
    </row>
    <row r="32910" spans="1:4" ht="15.75" hidden="1" customHeight="1">
      <c r="A32910" s="13" t="s">
        <v>60</v>
      </c>
      <c r="B32910" s="13">
        <v>1936</v>
      </c>
      <c r="C32910" s="13">
        <v>29240524</v>
      </c>
      <c r="D32910" s="13">
        <v>0.78800000000000003</v>
      </c>
    </row>
    <row r="32911" spans="1:4" ht="15.75" hidden="1" customHeight="1">
      <c r="A32911" s="13" t="s">
        <v>60</v>
      </c>
      <c r="B32911" s="13">
        <v>1937</v>
      </c>
      <c r="C32911" s="13">
        <v>29677512</v>
      </c>
      <c r="D32911" s="13">
        <v>0.97799999999999998</v>
      </c>
    </row>
    <row r="32912" spans="1:4" ht="15.75" hidden="1" customHeight="1">
      <c r="A32912" s="13" t="s">
        <v>60</v>
      </c>
      <c r="B32912" s="13">
        <v>1938</v>
      </c>
      <c r="C32912" s="13">
        <v>30121031</v>
      </c>
      <c r="D32912" s="13">
        <v>0.97499999999999998</v>
      </c>
    </row>
    <row r="32913" spans="1:4" ht="15.75" hidden="1" customHeight="1">
      <c r="A32913" s="13" t="s">
        <v>60</v>
      </c>
      <c r="B32913" s="13">
        <v>1939</v>
      </c>
      <c r="C32913" s="13">
        <v>30590134</v>
      </c>
      <c r="D32913" s="13">
        <v>0.82099999999999995</v>
      </c>
    </row>
    <row r="32914" spans="1:4" ht="15.75" hidden="1" customHeight="1">
      <c r="A32914" s="13" t="s">
        <v>60</v>
      </c>
      <c r="B32914" s="13">
        <v>1940</v>
      </c>
      <c r="C32914" s="13">
        <v>31085546</v>
      </c>
      <c r="D32914" s="13">
        <v>0.83499999999999996</v>
      </c>
    </row>
    <row r="32915" spans="1:4" ht="15.75" hidden="1" customHeight="1">
      <c r="A32915" s="13" t="s">
        <v>60</v>
      </c>
      <c r="B32915" s="13">
        <v>1941</v>
      </c>
      <c r="C32915" s="13">
        <v>31608007</v>
      </c>
      <c r="D32915" s="13">
        <v>0.98899999999999999</v>
      </c>
    </row>
    <row r="32916" spans="1:4" ht="15.75" hidden="1" customHeight="1">
      <c r="A32916" s="13" t="s">
        <v>60</v>
      </c>
      <c r="B32916" s="13">
        <v>1942</v>
      </c>
      <c r="C32916" s="13">
        <v>32158274</v>
      </c>
      <c r="D32916" s="13">
        <v>1.242</v>
      </c>
    </row>
    <row r="32917" spans="1:4" ht="15.75" hidden="1" customHeight="1">
      <c r="A32917" s="13" t="s">
        <v>60</v>
      </c>
      <c r="B32917" s="13">
        <v>1943</v>
      </c>
      <c r="C32917" s="13">
        <v>32737123</v>
      </c>
      <c r="D32917" s="13">
        <v>1.363</v>
      </c>
    </row>
    <row r="32918" spans="1:4" ht="15.75" hidden="1" customHeight="1">
      <c r="A32918" s="13" t="s">
        <v>60</v>
      </c>
      <c r="B32918" s="13">
        <v>1944</v>
      </c>
      <c r="C32918" s="13">
        <v>33326391</v>
      </c>
      <c r="D32918" s="13">
        <v>1.6559999999999999</v>
      </c>
    </row>
    <row r="32919" spans="1:4" ht="15.75" hidden="1" customHeight="1">
      <c r="A32919" s="13" t="s">
        <v>60</v>
      </c>
      <c r="B32919" s="13">
        <v>1945</v>
      </c>
      <c r="C32919" s="13">
        <v>33926266</v>
      </c>
      <c r="D32919" s="13">
        <v>1.381</v>
      </c>
    </row>
    <row r="32920" spans="1:4" ht="15.75" hidden="1" customHeight="1">
      <c r="A32920" s="13" t="s">
        <v>60</v>
      </c>
      <c r="B32920" s="13">
        <v>1946</v>
      </c>
      <c r="C32920" s="13">
        <v>34536939</v>
      </c>
      <c r="D32920" s="13">
        <v>1.6379999999999999</v>
      </c>
    </row>
    <row r="32921" spans="1:4" ht="15.75" hidden="1" customHeight="1">
      <c r="A32921" s="13" t="s">
        <v>60</v>
      </c>
      <c r="B32921" s="13">
        <v>1947</v>
      </c>
      <c r="C32921" s="13">
        <v>35158604</v>
      </c>
      <c r="D32921" s="13">
        <v>1.5609999999999999</v>
      </c>
    </row>
    <row r="32922" spans="1:4" ht="15.75" hidden="1" customHeight="1">
      <c r="A32922" s="13" t="s">
        <v>60</v>
      </c>
      <c r="B32922" s="13">
        <v>1948</v>
      </c>
      <c r="C32922" s="13">
        <v>35791459</v>
      </c>
      <c r="D32922" s="13">
        <v>1.6379999999999999</v>
      </c>
    </row>
    <row r="32923" spans="1:4" ht="15.75" hidden="1" customHeight="1">
      <c r="A32923" s="13" t="s">
        <v>60</v>
      </c>
      <c r="B32923" s="13">
        <v>1949</v>
      </c>
      <c r="C32923" s="13">
        <v>36467880</v>
      </c>
      <c r="D32923" s="13">
        <v>1.484</v>
      </c>
    </row>
    <row r="32924" spans="1:4" ht="15.75" hidden="1" customHeight="1">
      <c r="A32924" s="13" t="s">
        <v>60</v>
      </c>
      <c r="B32924" s="13">
        <v>1950</v>
      </c>
      <c r="C32924" s="13">
        <v>37189376</v>
      </c>
      <c r="D32924" s="13">
        <v>2.2570000000000001</v>
      </c>
    </row>
    <row r="32925" spans="1:4" ht="15.75" hidden="1" customHeight="1">
      <c r="A32925" s="13" t="s">
        <v>60</v>
      </c>
      <c r="B32925" s="13">
        <v>1951</v>
      </c>
      <c r="C32925" s="13">
        <v>37903172</v>
      </c>
      <c r="D32925" s="13">
        <v>1.6850000000000001</v>
      </c>
    </row>
    <row r="32926" spans="1:4" ht="15.75" hidden="1" customHeight="1">
      <c r="A32926" s="13" t="s">
        <v>60</v>
      </c>
      <c r="B32926" s="13">
        <v>1952</v>
      </c>
      <c r="C32926" s="13">
        <v>38624424</v>
      </c>
      <c r="D32926" s="13">
        <v>2.1800000000000002</v>
      </c>
    </row>
    <row r="32927" spans="1:4" ht="15.75" hidden="1" customHeight="1">
      <c r="A32927" s="13" t="s">
        <v>60</v>
      </c>
      <c r="B32927" s="13">
        <v>1953</v>
      </c>
      <c r="C32927" s="13">
        <v>39347724</v>
      </c>
      <c r="D32927" s="13">
        <v>2.4369999999999998</v>
      </c>
    </row>
    <row r="32928" spans="1:4" ht="15.75" hidden="1" customHeight="1">
      <c r="A32928" s="13" t="s">
        <v>60</v>
      </c>
      <c r="B32928" s="13">
        <v>1954</v>
      </c>
      <c r="C32928" s="13">
        <v>40082480</v>
      </c>
      <c r="D32928" s="13">
        <v>2.5720000000000001</v>
      </c>
    </row>
    <row r="32929" spans="1:4" ht="15.75" hidden="1" customHeight="1">
      <c r="A32929" s="13" t="s">
        <v>60</v>
      </c>
      <c r="B32929" s="13">
        <v>1955</v>
      </c>
      <c r="C32929" s="13">
        <v>40839224</v>
      </c>
      <c r="D32929" s="13">
        <v>2.6970000000000001</v>
      </c>
    </row>
    <row r="32930" spans="1:4" ht="15.75" hidden="1" customHeight="1">
      <c r="A32930" s="13" t="s">
        <v>60</v>
      </c>
      <c r="B32930" s="13">
        <v>1956</v>
      </c>
      <c r="C32930" s="13">
        <v>41616580</v>
      </c>
      <c r="D32930" s="13">
        <v>3.012</v>
      </c>
    </row>
    <row r="32931" spans="1:4" ht="15.75" hidden="1" customHeight="1">
      <c r="A32931" s="13" t="s">
        <v>60</v>
      </c>
      <c r="B32931" s="13">
        <v>1957</v>
      </c>
      <c r="C32931" s="13">
        <v>42413364</v>
      </c>
      <c r="D32931" s="13">
        <v>3.1840000000000002</v>
      </c>
    </row>
    <row r="32932" spans="1:4" ht="15.75" hidden="1" customHeight="1">
      <c r="A32932" s="13" t="s">
        <v>60</v>
      </c>
      <c r="B32932" s="13">
        <v>1958</v>
      </c>
      <c r="C32932" s="13">
        <v>43214756</v>
      </c>
      <c r="D32932" s="13">
        <v>3.722</v>
      </c>
    </row>
    <row r="32933" spans="1:4" ht="15.75" hidden="1" customHeight="1">
      <c r="A32933" s="13" t="s">
        <v>60</v>
      </c>
      <c r="B32933" s="13">
        <v>1959</v>
      </c>
      <c r="C32933" s="13">
        <v>44044232</v>
      </c>
      <c r="D32933" s="13">
        <v>3.5649999999999999</v>
      </c>
    </row>
    <row r="32934" spans="1:4" ht="15.75" hidden="1" customHeight="1">
      <c r="A32934" s="13" t="s">
        <v>60</v>
      </c>
      <c r="B32934" s="13">
        <v>1960</v>
      </c>
      <c r="C32934" s="13">
        <v>44928336</v>
      </c>
      <c r="D32934" s="13">
        <v>3.403</v>
      </c>
    </row>
    <row r="32935" spans="1:4" ht="15.75" hidden="1" customHeight="1">
      <c r="A32935" s="13" t="s">
        <v>60</v>
      </c>
      <c r="B32935" s="13">
        <v>1961</v>
      </c>
      <c r="C32935" s="13">
        <v>45855508</v>
      </c>
      <c r="D32935" s="13">
        <v>4.1100000000000003</v>
      </c>
    </row>
    <row r="32936" spans="1:4" ht="15.75" hidden="1" customHeight="1">
      <c r="A32936" s="13" t="s">
        <v>60</v>
      </c>
      <c r="B32936" s="13">
        <v>1962</v>
      </c>
      <c r="C32936" s="13">
        <v>46821856</v>
      </c>
      <c r="D32936" s="13">
        <v>4.1749999999999998</v>
      </c>
    </row>
    <row r="32937" spans="1:4" ht="15.75" hidden="1" customHeight="1">
      <c r="A32937" s="13" t="s">
        <v>60</v>
      </c>
      <c r="B32937" s="13">
        <v>1963</v>
      </c>
      <c r="C32937" s="13">
        <v>47822572</v>
      </c>
      <c r="D32937" s="13">
        <v>5.3440000000000003</v>
      </c>
    </row>
    <row r="32938" spans="1:4" ht="15.75" hidden="1" customHeight="1">
      <c r="A32938" s="13" t="s">
        <v>60</v>
      </c>
      <c r="B32938" s="13">
        <v>1964</v>
      </c>
      <c r="C32938" s="13">
        <v>48856336</v>
      </c>
      <c r="D32938" s="13">
        <v>7.2670000000000003</v>
      </c>
    </row>
    <row r="32939" spans="1:4" ht="15.75" hidden="1" customHeight="1">
      <c r="A32939" s="13" t="s">
        <v>60</v>
      </c>
      <c r="B32939" s="13">
        <v>1965</v>
      </c>
      <c r="C32939" s="13">
        <v>49925800</v>
      </c>
      <c r="D32939" s="13">
        <v>11.75</v>
      </c>
    </row>
    <row r="32940" spans="1:4" ht="15.75" hidden="1" customHeight="1">
      <c r="A32940" s="13" t="s">
        <v>60</v>
      </c>
      <c r="B32940" s="13">
        <v>1966</v>
      </c>
      <c r="C32940" s="13">
        <v>51020304</v>
      </c>
      <c r="D32940" s="13">
        <v>12.893000000000001</v>
      </c>
    </row>
    <row r="32941" spans="1:4" ht="15.75" hidden="1" customHeight="1">
      <c r="A32941" s="13" t="s">
        <v>60</v>
      </c>
      <c r="B32941" s="13">
        <v>1967</v>
      </c>
      <c r="C32941" s="13">
        <v>52106684</v>
      </c>
      <c r="D32941" s="13">
        <v>12.824</v>
      </c>
    </row>
    <row r="32942" spans="1:4" ht="15.75" hidden="1" customHeight="1">
      <c r="A32942" s="13" t="s">
        <v>60</v>
      </c>
      <c r="B32942" s="13">
        <v>1968</v>
      </c>
      <c r="C32942" s="13">
        <v>53210124</v>
      </c>
      <c r="D32942" s="13">
        <v>6.6260000000000003</v>
      </c>
    </row>
    <row r="32943" spans="1:4" ht="15.75" hidden="1" customHeight="1">
      <c r="A32943" s="13" t="s">
        <v>60</v>
      </c>
      <c r="B32943" s="13">
        <v>1969</v>
      </c>
      <c r="C32943" s="13">
        <v>54360756</v>
      </c>
      <c r="D32943" s="13">
        <v>12.1</v>
      </c>
    </row>
    <row r="32944" spans="1:4" ht="15.75" hidden="1" customHeight="1">
      <c r="A32944" s="13" t="s">
        <v>60</v>
      </c>
      <c r="B32944" s="13">
        <v>1970</v>
      </c>
      <c r="C32944" s="13">
        <v>55569268</v>
      </c>
      <c r="D32944" s="13">
        <v>21.52</v>
      </c>
    </row>
    <row r="32945" spans="1:4" ht="15.75" hidden="1" customHeight="1">
      <c r="A32945" s="13" t="s">
        <v>60</v>
      </c>
      <c r="B32945" s="13">
        <v>1971</v>
      </c>
      <c r="C32945" s="13">
        <v>56837616</v>
      </c>
      <c r="D32945" s="13">
        <v>32.252000000000002</v>
      </c>
    </row>
    <row r="32946" spans="1:4" ht="15.75" hidden="1" customHeight="1">
      <c r="A32946" s="13" t="s">
        <v>60</v>
      </c>
      <c r="B32946" s="13">
        <v>1972</v>
      </c>
      <c r="C32946" s="13">
        <v>58173832</v>
      </c>
      <c r="D32946" s="13">
        <v>41.387999999999998</v>
      </c>
    </row>
    <row r="32947" spans="1:4" ht="15.75" hidden="1" customHeight="1">
      <c r="A32947" s="13" t="s">
        <v>60</v>
      </c>
      <c r="B32947" s="13">
        <v>1973</v>
      </c>
      <c r="C32947" s="13">
        <v>59605448</v>
      </c>
      <c r="D32947" s="13">
        <v>49.531999999999996</v>
      </c>
    </row>
    <row r="32948" spans="1:4" ht="15.75" hidden="1" customHeight="1">
      <c r="A32948" s="13" t="s">
        <v>60</v>
      </c>
      <c r="B32948" s="13">
        <v>1974</v>
      </c>
      <c r="C32948" s="13">
        <v>61157940</v>
      </c>
      <c r="D32948" s="13">
        <v>62.234999999999999</v>
      </c>
    </row>
    <row r="32949" spans="1:4" ht="15.75" hidden="1" customHeight="1">
      <c r="A32949" s="13" t="s">
        <v>60</v>
      </c>
      <c r="B32949" s="13">
        <v>1975</v>
      </c>
      <c r="C32949" s="13">
        <v>62851316</v>
      </c>
      <c r="D32949" s="13">
        <v>47.351999999999997</v>
      </c>
    </row>
    <row r="32950" spans="1:4" ht="15.75" hidden="1" customHeight="1">
      <c r="A32950" s="13" t="s">
        <v>60</v>
      </c>
      <c r="B32950" s="13">
        <v>1976</v>
      </c>
      <c r="C32950" s="13">
        <v>64658312</v>
      </c>
      <c r="D32950" s="13">
        <v>55.19</v>
      </c>
    </row>
    <row r="32951" spans="1:4" ht="15.75" hidden="1" customHeight="1">
      <c r="A32951" s="13" t="s">
        <v>60</v>
      </c>
      <c r="B32951" s="13">
        <v>1977</v>
      </c>
      <c r="C32951" s="13">
        <v>66589656</v>
      </c>
      <c r="D32951" s="13">
        <v>50.505000000000003</v>
      </c>
    </row>
    <row r="32952" spans="1:4" ht="15.75" hidden="1" customHeight="1">
      <c r="A32952" s="13" t="s">
        <v>60</v>
      </c>
      <c r="B32952" s="13">
        <v>1978</v>
      </c>
      <c r="C32952" s="13">
        <v>68633344</v>
      </c>
      <c r="D32952" s="13">
        <v>48.222999999999999</v>
      </c>
    </row>
    <row r="32953" spans="1:4" ht="15.75" hidden="1" customHeight="1">
      <c r="A32953" s="13" t="s">
        <v>60</v>
      </c>
      <c r="B32953" s="13">
        <v>1979</v>
      </c>
      <c r="C32953" s="13">
        <v>70750312</v>
      </c>
      <c r="D32953" s="13">
        <v>70.186000000000007</v>
      </c>
    </row>
    <row r="32954" spans="1:4" ht="15.75" hidden="1" customHeight="1">
      <c r="A32954" s="13" t="s">
        <v>60</v>
      </c>
      <c r="B32954" s="13">
        <v>1980</v>
      </c>
      <c r="C32954" s="13">
        <v>72951440</v>
      </c>
      <c r="D32954" s="13">
        <v>68.034999999999997</v>
      </c>
    </row>
    <row r="32955" spans="1:4" ht="15.75" hidden="1" customHeight="1">
      <c r="A32955" s="13" t="s">
        <v>60</v>
      </c>
      <c r="B32955" s="13">
        <v>1981</v>
      </c>
      <c r="C32955" s="13">
        <v>75175392</v>
      </c>
      <c r="D32955" s="13">
        <v>65.811000000000007</v>
      </c>
    </row>
    <row r="32956" spans="1:4" ht="15.75" hidden="1" customHeight="1">
      <c r="A32956" s="13" t="s">
        <v>60</v>
      </c>
      <c r="B32956" s="13">
        <v>1982</v>
      </c>
      <c r="C32956" s="13">
        <v>77388072</v>
      </c>
      <c r="D32956" s="13">
        <v>65.394000000000005</v>
      </c>
    </row>
    <row r="32957" spans="1:4" ht="15.75" hidden="1" customHeight="1">
      <c r="A32957" s="13" t="s">
        <v>60</v>
      </c>
      <c r="B32957" s="13">
        <v>1983</v>
      </c>
      <c r="C32957" s="13">
        <v>79351592</v>
      </c>
      <c r="D32957" s="13">
        <v>59.704999999999998</v>
      </c>
    </row>
    <row r="32958" spans="1:4" ht="15.75" hidden="1" customHeight="1">
      <c r="A32958" s="13" t="s">
        <v>60</v>
      </c>
      <c r="B32958" s="13">
        <v>1984</v>
      </c>
      <c r="C32958" s="13">
        <v>81337552</v>
      </c>
      <c r="D32958" s="13">
        <v>69.406000000000006</v>
      </c>
    </row>
    <row r="32959" spans="1:4" ht="15.75" hidden="1" customHeight="1">
      <c r="A32959" s="13" t="s">
        <v>60</v>
      </c>
      <c r="B32959" s="13">
        <v>1985</v>
      </c>
      <c r="C32959" s="13">
        <v>83585256</v>
      </c>
      <c r="D32959" s="13">
        <v>69.635999999999996</v>
      </c>
    </row>
    <row r="32960" spans="1:4" ht="15.75" hidden="1" customHeight="1">
      <c r="A32960" s="13" t="s">
        <v>60</v>
      </c>
      <c r="B32960" s="13">
        <v>1986</v>
      </c>
      <c r="C32960" s="13">
        <v>85804192</v>
      </c>
      <c r="D32960" s="13">
        <v>73.191999999999993</v>
      </c>
    </row>
    <row r="32961" spans="1:4" ht="15.75" hidden="1" customHeight="1">
      <c r="A32961" s="13" t="s">
        <v>60</v>
      </c>
      <c r="B32961" s="13">
        <v>1987</v>
      </c>
      <c r="C32961" s="13">
        <v>88044192</v>
      </c>
      <c r="D32961" s="13">
        <v>59.024000000000001</v>
      </c>
    </row>
    <row r="32962" spans="1:4" ht="15.75" hidden="1" customHeight="1">
      <c r="A32962" s="13" t="s">
        <v>60</v>
      </c>
      <c r="B32962" s="13">
        <v>1988</v>
      </c>
      <c r="C32962" s="13">
        <v>90351464</v>
      </c>
      <c r="D32962" s="13">
        <v>70.421000000000006</v>
      </c>
    </row>
    <row r="32963" spans="1:4" ht="15.75" hidden="1" customHeight="1">
      <c r="A32963" s="13" t="s">
        <v>60</v>
      </c>
      <c r="B32963" s="13">
        <v>1989</v>
      </c>
      <c r="C32963" s="13">
        <v>92744064</v>
      </c>
      <c r="D32963" s="13">
        <v>42.119</v>
      </c>
    </row>
    <row r="32964" spans="1:4" ht="15.75" hidden="1" customHeight="1">
      <c r="A32964" s="13" t="s">
        <v>60</v>
      </c>
      <c r="B32964" s="13">
        <v>1990</v>
      </c>
      <c r="C32964" s="13">
        <v>95214256</v>
      </c>
      <c r="D32964" s="13">
        <v>38.856999999999999</v>
      </c>
    </row>
    <row r="32965" spans="1:4" ht="15.75" hidden="1" customHeight="1">
      <c r="A32965" s="13" t="s">
        <v>60</v>
      </c>
      <c r="B32965" s="13">
        <v>1991</v>
      </c>
      <c r="C32965" s="13">
        <v>97685360</v>
      </c>
      <c r="D32965" s="13">
        <v>41.929000000000002</v>
      </c>
    </row>
    <row r="32966" spans="1:4" ht="15.75" hidden="1" customHeight="1">
      <c r="A32966" s="13" t="s">
        <v>60</v>
      </c>
      <c r="B32966" s="13">
        <v>1992</v>
      </c>
      <c r="C32966" s="13">
        <v>100182048</v>
      </c>
      <c r="D32966" s="13">
        <v>46.265000000000001</v>
      </c>
    </row>
    <row r="32967" spans="1:4" ht="15.75" hidden="1" customHeight="1">
      <c r="A32967" s="13" t="s">
        <v>60</v>
      </c>
      <c r="B32967" s="13">
        <v>1993</v>
      </c>
      <c r="C32967" s="13">
        <v>102775472</v>
      </c>
      <c r="D32967" s="13">
        <v>44.814</v>
      </c>
    </row>
    <row r="32968" spans="1:4" ht="15.75" hidden="1" customHeight="1">
      <c r="A32968" s="13" t="s">
        <v>60</v>
      </c>
      <c r="B32968" s="13">
        <v>1994</v>
      </c>
      <c r="C32968" s="13">
        <v>105456120</v>
      </c>
      <c r="D32968" s="13">
        <v>34.935000000000002</v>
      </c>
    </row>
    <row r="32969" spans="1:4" ht="15.75" hidden="1" customHeight="1">
      <c r="A32969" s="13" t="s">
        <v>60</v>
      </c>
      <c r="B32969" s="13">
        <v>1995</v>
      </c>
      <c r="C32969" s="13">
        <v>108187616</v>
      </c>
      <c r="D32969" s="13">
        <v>33.417000000000002</v>
      </c>
    </row>
    <row r="32970" spans="1:4" ht="15.75" hidden="1" customHeight="1">
      <c r="A32970" s="13" t="s">
        <v>60</v>
      </c>
      <c r="B32970" s="13">
        <v>1996</v>
      </c>
      <c r="C32970" s="13">
        <v>110956184</v>
      </c>
      <c r="D32970" s="13">
        <v>36.789000000000001</v>
      </c>
    </row>
    <row r="32971" spans="1:4" ht="15.75" hidden="1" customHeight="1">
      <c r="A32971" s="13" t="s">
        <v>60</v>
      </c>
      <c r="B32971" s="13">
        <v>1997</v>
      </c>
      <c r="C32971" s="13">
        <v>113791184</v>
      </c>
      <c r="D32971" s="13">
        <v>41.009</v>
      </c>
    </row>
    <row r="32972" spans="1:4" ht="15.75" hidden="1" customHeight="1">
      <c r="A32972" s="13" t="s">
        <v>60</v>
      </c>
      <c r="B32972" s="13">
        <v>1998</v>
      </c>
      <c r="C32972" s="13">
        <v>116690528</v>
      </c>
      <c r="D32972" s="13">
        <v>37.746000000000002</v>
      </c>
    </row>
    <row r="32973" spans="1:4" ht="15.75" hidden="1" customHeight="1">
      <c r="A32973" s="13" t="s">
        <v>60</v>
      </c>
      <c r="B32973" s="13">
        <v>1999</v>
      </c>
      <c r="C32973" s="13">
        <v>119695568</v>
      </c>
      <c r="D32973" s="13">
        <v>39.587000000000003</v>
      </c>
    </row>
    <row r="32974" spans="1:4" ht="15.75" hidden="1" customHeight="1">
      <c r="A32974" s="13" t="s">
        <v>60</v>
      </c>
      <c r="B32974" s="13">
        <v>2000</v>
      </c>
      <c r="C32974" s="13">
        <v>122851984</v>
      </c>
      <c r="D32974" s="13">
        <v>78.822999999999993</v>
      </c>
    </row>
    <row r="32975" spans="1:4" ht="15.75" hidden="1" customHeight="1">
      <c r="A32975" s="13" t="s">
        <v>60</v>
      </c>
      <c r="B32975" s="13">
        <v>2001</v>
      </c>
      <c r="C32975" s="13">
        <v>126152680</v>
      </c>
      <c r="D32975" s="13">
        <v>86.718999999999994</v>
      </c>
    </row>
    <row r="32976" spans="1:4" ht="15.75" hidden="1" customHeight="1">
      <c r="A32976" s="13" t="s">
        <v>60</v>
      </c>
      <c r="B32976" s="13">
        <v>2002</v>
      </c>
      <c r="C32976" s="13">
        <v>129583032</v>
      </c>
      <c r="D32976" s="13">
        <v>94.304000000000002</v>
      </c>
    </row>
    <row r="32977" spans="1:4" ht="15.75" hidden="1" customHeight="1">
      <c r="A32977" s="13" t="s">
        <v>60</v>
      </c>
      <c r="B32977" s="13">
        <v>2003</v>
      </c>
      <c r="C32977" s="13">
        <v>133119808</v>
      </c>
      <c r="D32977" s="13">
        <v>100.008</v>
      </c>
    </row>
    <row r="32978" spans="1:4" ht="15.75" hidden="1" customHeight="1">
      <c r="A32978" s="13" t="s">
        <v>60</v>
      </c>
      <c r="B32978" s="13">
        <v>2004</v>
      </c>
      <c r="C32978" s="13">
        <v>136756848</v>
      </c>
      <c r="D32978" s="13">
        <v>98.685000000000002</v>
      </c>
    </row>
    <row r="32979" spans="1:4" ht="15.75" hidden="1" customHeight="1">
      <c r="A32979" s="13" t="s">
        <v>60</v>
      </c>
      <c r="B32979" s="13">
        <v>2005</v>
      </c>
      <c r="C32979" s="13">
        <v>140490720</v>
      </c>
      <c r="D32979" s="13">
        <v>105.758</v>
      </c>
    </row>
    <row r="32980" spans="1:4" ht="15.75" hidden="1" customHeight="1">
      <c r="A32980" s="13" t="s">
        <v>60</v>
      </c>
      <c r="B32980" s="13">
        <v>2006</v>
      </c>
      <c r="C32980" s="13">
        <v>144329760</v>
      </c>
      <c r="D32980" s="13">
        <v>97.808999999999997</v>
      </c>
    </row>
    <row r="32981" spans="1:4" ht="15.75" hidden="1" customHeight="1">
      <c r="A32981" s="13" t="s">
        <v>60</v>
      </c>
      <c r="B32981" s="13">
        <v>2007</v>
      </c>
      <c r="C32981" s="13">
        <v>148294032</v>
      </c>
      <c r="D32981" s="13">
        <v>94.27</v>
      </c>
    </row>
    <row r="32982" spans="1:4" ht="15.75" hidden="1" customHeight="1">
      <c r="A32982" s="13" t="s">
        <v>60</v>
      </c>
      <c r="B32982" s="13">
        <v>2008</v>
      </c>
      <c r="C32982" s="13">
        <v>152382512</v>
      </c>
      <c r="D32982" s="13">
        <v>94.772000000000006</v>
      </c>
    </row>
    <row r="32983" spans="1:4" ht="15.75" hidden="1" customHeight="1">
      <c r="A32983" s="13" t="s">
        <v>60</v>
      </c>
      <c r="B32983" s="13">
        <v>2009</v>
      </c>
      <c r="C32983" s="13">
        <v>156595744</v>
      </c>
      <c r="D32983" s="13">
        <v>74.885000000000005</v>
      </c>
    </row>
    <row r="32984" spans="1:4" ht="15.75" hidden="1" customHeight="1">
      <c r="A32984" s="13" t="s">
        <v>60</v>
      </c>
      <c r="B32984" s="13">
        <v>2010</v>
      </c>
      <c r="C32984" s="13">
        <v>160952864</v>
      </c>
      <c r="D32984" s="13">
        <v>112.31399999999999</v>
      </c>
    </row>
    <row r="32985" spans="1:4" ht="15.75" hidden="1" customHeight="1">
      <c r="A32985" s="13" t="s">
        <v>60</v>
      </c>
      <c r="B32985" s="13">
        <v>2011</v>
      </c>
      <c r="C32985" s="13">
        <v>165463744</v>
      </c>
      <c r="D32985" s="13">
        <v>129.56899999999999</v>
      </c>
    </row>
    <row r="32986" spans="1:4" ht="15.75" hidden="1" customHeight="1">
      <c r="A32986" s="13" t="s">
        <v>60</v>
      </c>
      <c r="B32986" s="13">
        <v>2012</v>
      </c>
      <c r="C32986" s="13">
        <v>170075936</v>
      </c>
      <c r="D32986" s="13">
        <v>109.066</v>
      </c>
    </row>
    <row r="32987" spans="1:4" ht="15.75" hidden="1" customHeight="1">
      <c r="A32987" s="13" t="s">
        <v>60</v>
      </c>
      <c r="B32987" s="13">
        <v>2013</v>
      </c>
      <c r="C32987" s="13">
        <v>174726128</v>
      </c>
      <c r="D32987" s="13">
        <v>116.36</v>
      </c>
    </row>
    <row r="32988" spans="1:4" ht="15.75" hidden="1" customHeight="1">
      <c r="A32988" s="13" t="s">
        <v>60</v>
      </c>
      <c r="B32988" s="13">
        <v>2014</v>
      </c>
      <c r="C32988" s="13">
        <v>179379024</v>
      </c>
      <c r="D32988" s="13">
        <v>122.996</v>
      </c>
    </row>
    <row r="32989" spans="1:4" ht="15.75" hidden="1" customHeight="1">
      <c r="A32989" s="13" t="s">
        <v>60</v>
      </c>
      <c r="B32989" s="13">
        <v>2015</v>
      </c>
      <c r="C32989" s="13">
        <v>183995776</v>
      </c>
      <c r="D32989" s="13">
        <v>109.232</v>
      </c>
    </row>
    <row r="32990" spans="1:4" ht="15.75" hidden="1" customHeight="1">
      <c r="A32990" s="13" t="s">
        <v>60</v>
      </c>
      <c r="B32990" s="13">
        <v>2016</v>
      </c>
      <c r="C32990" s="13">
        <v>188666928</v>
      </c>
      <c r="D32990" s="13">
        <v>116.95</v>
      </c>
    </row>
    <row r="32991" spans="1:4" ht="15.75" hidden="1" customHeight="1">
      <c r="A32991" s="13" t="s">
        <v>60</v>
      </c>
      <c r="B32991" s="13">
        <v>2017</v>
      </c>
      <c r="C32991" s="13">
        <v>193495904</v>
      </c>
      <c r="D32991" s="13">
        <v>112.777</v>
      </c>
    </row>
    <row r="32992" spans="1:4" ht="15.75" hidden="1" customHeight="1">
      <c r="A32992" s="13" t="s">
        <v>60</v>
      </c>
      <c r="B32992" s="13">
        <v>2018</v>
      </c>
      <c r="C32992" s="13">
        <v>198387616</v>
      </c>
      <c r="D32992" s="13">
        <v>105.23</v>
      </c>
    </row>
    <row r="32993" spans="1:4" ht="15.75" hidden="1" customHeight="1">
      <c r="A32993" s="13" t="s">
        <v>60</v>
      </c>
      <c r="B32993" s="13">
        <v>2019</v>
      </c>
      <c r="C32993" s="13">
        <v>203304496</v>
      </c>
      <c r="D32993" s="13">
        <v>127.304</v>
      </c>
    </row>
    <row r="32994" spans="1:4" ht="15.75" hidden="1" customHeight="1">
      <c r="A32994" s="13" t="s">
        <v>60</v>
      </c>
      <c r="B32994" s="13">
        <v>2020</v>
      </c>
      <c r="C32994" s="13">
        <v>208327408</v>
      </c>
      <c r="D32994" s="13">
        <v>130.17699999999999</v>
      </c>
    </row>
    <row r="32995" spans="1:4" ht="15.75" customHeight="1">
      <c r="A32995" s="13" t="s">
        <v>60</v>
      </c>
      <c r="B32995" s="13">
        <v>2021</v>
      </c>
      <c r="C32995" s="12">
        <v>213401328</v>
      </c>
      <c r="D32995" s="13">
        <v>136.98699999999999</v>
      </c>
    </row>
    <row r="32996" spans="1:4" ht="15.75" hidden="1" customHeight="1">
      <c r="A32996" s="13" t="s">
        <v>448</v>
      </c>
      <c r="B32996" s="13">
        <v>1851</v>
      </c>
    </row>
    <row r="32997" spans="1:4" ht="15.75" hidden="1" customHeight="1">
      <c r="A32997" s="13" t="s">
        <v>448</v>
      </c>
      <c r="B32997" s="13">
        <v>1852</v>
      </c>
    </row>
    <row r="32998" spans="1:4" ht="15.75" hidden="1" customHeight="1">
      <c r="A32998" s="13" t="s">
        <v>448</v>
      </c>
      <c r="B32998" s="13">
        <v>1853</v>
      </c>
    </row>
    <row r="32999" spans="1:4" ht="15.75" hidden="1" customHeight="1">
      <c r="A32999" s="13" t="s">
        <v>448</v>
      </c>
      <c r="B32999" s="13">
        <v>1854</v>
      </c>
    </row>
    <row r="33000" spans="1:4" ht="15.75" hidden="1" customHeight="1">
      <c r="A33000" s="13" t="s">
        <v>448</v>
      </c>
      <c r="B33000" s="13">
        <v>1855</v>
      </c>
    </row>
    <row r="33001" spans="1:4" ht="15.75" hidden="1" customHeight="1">
      <c r="A33001" s="13" t="s">
        <v>448</v>
      </c>
      <c r="B33001" s="13">
        <v>1856</v>
      </c>
    </row>
    <row r="33002" spans="1:4" ht="15.75" hidden="1" customHeight="1">
      <c r="A33002" s="13" t="s">
        <v>448</v>
      </c>
      <c r="B33002" s="13">
        <v>1857</v>
      </c>
    </row>
    <row r="33003" spans="1:4" ht="15.75" hidden="1" customHeight="1">
      <c r="A33003" s="13" t="s">
        <v>448</v>
      </c>
      <c r="B33003" s="13">
        <v>1858</v>
      </c>
    </row>
    <row r="33004" spans="1:4" ht="15.75" hidden="1" customHeight="1">
      <c r="A33004" s="13" t="s">
        <v>448</v>
      </c>
      <c r="B33004" s="13">
        <v>1859</v>
      </c>
    </row>
    <row r="33005" spans="1:4" ht="15.75" hidden="1" customHeight="1">
      <c r="A33005" s="13" t="s">
        <v>448</v>
      </c>
      <c r="B33005" s="13">
        <v>1860</v>
      </c>
    </row>
    <row r="33006" spans="1:4" ht="15.75" hidden="1" customHeight="1">
      <c r="A33006" s="13" t="s">
        <v>448</v>
      </c>
      <c r="B33006" s="13">
        <v>1861</v>
      </c>
    </row>
    <row r="33007" spans="1:4" ht="15.75" hidden="1" customHeight="1">
      <c r="A33007" s="13" t="s">
        <v>448</v>
      </c>
      <c r="B33007" s="13">
        <v>1862</v>
      </c>
    </row>
    <row r="33008" spans="1:4" ht="15.75" hidden="1" customHeight="1">
      <c r="A33008" s="13" t="s">
        <v>448</v>
      </c>
      <c r="B33008" s="13">
        <v>1863</v>
      </c>
    </row>
    <row r="33009" spans="1:2" ht="15.75" hidden="1" customHeight="1">
      <c r="A33009" s="13" t="s">
        <v>448</v>
      </c>
      <c r="B33009" s="13">
        <v>1864</v>
      </c>
    </row>
    <row r="33010" spans="1:2" ht="15.75" hidden="1" customHeight="1">
      <c r="A33010" s="13" t="s">
        <v>448</v>
      </c>
      <c r="B33010" s="13">
        <v>1865</v>
      </c>
    </row>
    <row r="33011" spans="1:2" ht="15.75" hidden="1" customHeight="1">
      <c r="A33011" s="13" t="s">
        <v>448</v>
      </c>
      <c r="B33011" s="13">
        <v>1866</v>
      </c>
    </row>
    <row r="33012" spans="1:2" ht="15.75" hidden="1" customHeight="1">
      <c r="A33012" s="13" t="s">
        <v>448</v>
      </c>
      <c r="B33012" s="13">
        <v>1867</v>
      </c>
    </row>
    <row r="33013" spans="1:2" ht="15.75" hidden="1" customHeight="1">
      <c r="A33013" s="13" t="s">
        <v>448</v>
      </c>
      <c r="B33013" s="13">
        <v>1868</v>
      </c>
    </row>
    <row r="33014" spans="1:2" ht="15.75" hidden="1" customHeight="1">
      <c r="A33014" s="13" t="s">
        <v>448</v>
      </c>
      <c r="B33014" s="13">
        <v>1869</v>
      </c>
    </row>
    <row r="33015" spans="1:2" ht="15.75" hidden="1" customHeight="1">
      <c r="A33015" s="13" t="s">
        <v>448</v>
      </c>
      <c r="B33015" s="13">
        <v>1870</v>
      </c>
    </row>
    <row r="33016" spans="1:2" ht="15.75" hidden="1" customHeight="1">
      <c r="A33016" s="13" t="s">
        <v>448</v>
      </c>
      <c r="B33016" s="13">
        <v>1871</v>
      </c>
    </row>
    <row r="33017" spans="1:2" ht="15.75" hidden="1" customHeight="1">
      <c r="A33017" s="13" t="s">
        <v>448</v>
      </c>
      <c r="B33017" s="13">
        <v>1872</v>
      </c>
    </row>
    <row r="33018" spans="1:2" ht="15.75" hidden="1" customHeight="1">
      <c r="A33018" s="13" t="s">
        <v>448</v>
      </c>
      <c r="B33018" s="13">
        <v>1873</v>
      </c>
    </row>
    <row r="33019" spans="1:2" ht="15.75" hidden="1" customHeight="1">
      <c r="A33019" s="13" t="s">
        <v>448</v>
      </c>
      <c r="B33019" s="13">
        <v>1874</v>
      </c>
    </row>
    <row r="33020" spans="1:2" ht="15.75" hidden="1" customHeight="1">
      <c r="A33020" s="13" t="s">
        <v>448</v>
      </c>
      <c r="B33020" s="13">
        <v>1875</v>
      </c>
    </row>
    <row r="33021" spans="1:2" ht="15.75" hidden="1" customHeight="1">
      <c r="A33021" s="13" t="s">
        <v>448</v>
      </c>
      <c r="B33021" s="13">
        <v>1876</v>
      </c>
    </row>
    <row r="33022" spans="1:2" ht="15.75" hidden="1" customHeight="1">
      <c r="A33022" s="13" t="s">
        <v>448</v>
      </c>
      <c r="B33022" s="13">
        <v>1877</v>
      </c>
    </row>
    <row r="33023" spans="1:2" ht="15.75" hidden="1" customHeight="1">
      <c r="A33023" s="13" t="s">
        <v>448</v>
      </c>
      <c r="B33023" s="13">
        <v>1878</v>
      </c>
    </row>
    <row r="33024" spans="1:2" ht="15.75" hidden="1" customHeight="1">
      <c r="A33024" s="13" t="s">
        <v>448</v>
      </c>
      <c r="B33024" s="13">
        <v>1879</v>
      </c>
    </row>
    <row r="33025" spans="1:2" ht="15.75" hidden="1" customHeight="1">
      <c r="A33025" s="13" t="s">
        <v>448</v>
      </c>
      <c r="B33025" s="13">
        <v>1880</v>
      </c>
    </row>
    <row r="33026" spans="1:2" ht="15.75" hidden="1" customHeight="1">
      <c r="A33026" s="13" t="s">
        <v>448</v>
      </c>
      <c r="B33026" s="13">
        <v>1881</v>
      </c>
    </row>
    <row r="33027" spans="1:2" ht="15.75" hidden="1" customHeight="1">
      <c r="A33027" s="13" t="s">
        <v>448</v>
      </c>
      <c r="B33027" s="13">
        <v>1882</v>
      </c>
    </row>
    <row r="33028" spans="1:2" ht="15.75" hidden="1" customHeight="1">
      <c r="A33028" s="13" t="s">
        <v>448</v>
      </c>
      <c r="B33028" s="13">
        <v>1883</v>
      </c>
    </row>
    <row r="33029" spans="1:2" ht="15.75" hidden="1" customHeight="1">
      <c r="A33029" s="13" t="s">
        <v>448</v>
      </c>
      <c r="B33029" s="13">
        <v>1884</v>
      </c>
    </row>
    <row r="33030" spans="1:2" ht="15.75" hidden="1" customHeight="1">
      <c r="A33030" s="13" t="s">
        <v>448</v>
      </c>
      <c r="B33030" s="13">
        <v>1885</v>
      </c>
    </row>
    <row r="33031" spans="1:2" ht="15.75" hidden="1" customHeight="1">
      <c r="A33031" s="13" t="s">
        <v>448</v>
      </c>
      <c r="B33031" s="13">
        <v>1886</v>
      </c>
    </row>
    <row r="33032" spans="1:2" ht="15.75" hidden="1" customHeight="1">
      <c r="A33032" s="13" t="s">
        <v>448</v>
      </c>
      <c r="B33032" s="13">
        <v>1887</v>
      </c>
    </row>
    <row r="33033" spans="1:2" ht="15.75" hidden="1" customHeight="1">
      <c r="A33033" s="13" t="s">
        <v>448</v>
      </c>
      <c r="B33033" s="13">
        <v>1888</v>
      </c>
    </row>
    <row r="33034" spans="1:2" ht="15.75" hidden="1" customHeight="1">
      <c r="A33034" s="13" t="s">
        <v>448</v>
      </c>
      <c r="B33034" s="13">
        <v>1889</v>
      </c>
    </row>
    <row r="33035" spans="1:2" ht="15.75" hidden="1" customHeight="1">
      <c r="A33035" s="13" t="s">
        <v>448</v>
      </c>
      <c r="B33035" s="13">
        <v>1890</v>
      </c>
    </row>
    <row r="33036" spans="1:2" ht="15.75" hidden="1" customHeight="1">
      <c r="A33036" s="13" t="s">
        <v>448</v>
      </c>
      <c r="B33036" s="13">
        <v>1891</v>
      </c>
    </row>
    <row r="33037" spans="1:2" ht="15.75" hidden="1" customHeight="1">
      <c r="A33037" s="13" t="s">
        <v>448</v>
      </c>
      <c r="B33037" s="13">
        <v>1892</v>
      </c>
    </row>
    <row r="33038" spans="1:2" ht="15.75" hidden="1" customHeight="1">
      <c r="A33038" s="13" t="s">
        <v>448</v>
      </c>
      <c r="B33038" s="13">
        <v>1893</v>
      </c>
    </row>
    <row r="33039" spans="1:2" ht="15.75" hidden="1" customHeight="1">
      <c r="A33039" s="13" t="s">
        <v>448</v>
      </c>
      <c r="B33039" s="13">
        <v>1894</v>
      </c>
    </row>
    <row r="33040" spans="1:2" ht="15.75" hidden="1" customHeight="1">
      <c r="A33040" s="13" t="s">
        <v>448</v>
      </c>
      <c r="B33040" s="13">
        <v>1895</v>
      </c>
    </row>
    <row r="33041" spans="1:2" ht="15.75" hidden="1" customHeight="1">
      <c r="A33041" s="13" t="s">
        <v>448</v>
      </c>
      <c r="B33041" s="13">
        <v>1896</v>
      </c>
    </row>
    <row r="33042" spans="1:2" ht="15.75" hidden="1" customHeight="1">
      <c r="A33042" s="13" t="s">
        <v>448</v>
      </c>
      <c r="B33042" s="13">
        <v>1897</v>
      </c>
    </row>
    <row r="33043" spans="1:2" ht="15.75" hidden="1" customHeight="1">
      <c r="A33043" s="13" t="s">
        <v>448</v>
      </c>
      <c r="B33043" s="13">
        <v>1898</v>
      </c>
    </row>
    <row r="33044" spans="1:2" ht="15.75" hidden="1" customHeight="1">
      <c r="A33044" s="13" t="s">
        <v>448</v>
      </c>
      <c r="B33044" s="13">
        <v>1899</v>
      </c>
    </row>
    <row r="33045" spans="1:2" ht="15.75" hidden="1" customHeight="1">
      <c r="A33045" s="13" t="s">
        <v>448</v>
      </c>
      <c r="B33045" s="13">
        <v>1900</v>
      </c>
    </row>
    <row r="33046" spans="1:2" ht="15.75" hidden="1" customHeight="1">
      <c r="A33046" s="13" t="s">
        <v>448</v>
      </c>
      <c r="B33046" s="13">
        <v>1901</v>
      </c>
    </row>
    <row r="33047" spans="1:2" ht="15.75" hidden="1" customHeight="1">
      <c r="A33047" s="13" t="s">
        <v>448</v>
      </c>
      <c r="B33047" s="13">
        <v>1902</v>
      </c>
    </row>
    <row r="33048" spans="1:2" ht="15.75" hidden="1" customHeight="1">
      <c r="A33048" s="13" t="s">
        <v>448</v>
      </c>
      <c r="B33048" s="13">
        <v>1903</v>
      </c>
    </row>
    <row r="33049" spans="1:2" ht="15.75" hidden="1" customHeight="1">
      <c r="A33049" s="13" t="s">
        <v>448</v>
      </c>
      <c r="B33049" s="13">
        <v>1904</v>
      </c>
    </row>
    <row r="33050" spans="1:2" ht="15.75" hidden="1" customHeight="1">
      <c r="A33050" s="13" t="s">
        <v>448</v>
      </c>
      <c r="B33050" s="13">
        <v>1905</v>
      </c>
    </row>
    <row r="33051" spans="1:2" ht="15.75" hidden="1" customHeight="1">
      <c r="A33051" s="13" t="s">
        <v>448</v>
      </c>
      <c r="B33051" s="13">
        <v>1906</v>
      </c>
    </row>
    <row r="33052" spans="1:2" ht="15.75" hidden="1" customHeight="1">
      <c r="A33052" s="13" t="s">
        <v>448</v>
      </c>
      <c r="B33052" s="13">
        <v>1907</v>
      </c>
    </row>
    <row r="33053" spans="1:2" ht="15.75" hidden="1" customHeight="1">
      <c r="A33053" s="13" t="s">
        <v>448</v>
      </c>
      <c r="B33053" s="13">
        <v>1908</v>
      </c>
    </row>
    <row r="33054" spans="1:2" ht="15.75" hidden="1" customHeight="1">
      <c r="A33054" s="13" t="s">
        <v>448</v>
      </c>
      <c r="B33054" s="13">
        <v>1909</v>
      </c>
    </row>
    <row r="33055" spans="1:2" ht="15.75" hidden="1" customHeight="1">
      <c r="A33055" s="13" t="s">
        <v>448</v>
      </c>
      <c r="B33055" s="13">
        <v>1910</v>
      </c>
    </row>
    <row r="33056" spans="1:2" ht="15.75" hidden="1" customHeight="1">
      <c r="A33056" s="13" t="s">
        <v>448</v>
      </c>
      <c r="B33056" s="13">
        <v>1911</v>
      </c>
    </row>
    <row r="33057" spans="1:2" ht="15.75" hidden="1" customHeight="1">
      <c r="A33057" s="13" t="s">
        <v>448</v>
      </c>
      <c r="B33057" s="13">
        <v>1912</v>
      </c>
    </row>
    <row r="33058" spans="1:2" ht="15.75" hidden="1" customHeight="1">
      <c r="A33058" s="13" t="s">
        <v>448</v>
      </c>
      <c r="B33058" s="13">
        <v>1913</v>
      </c>
    </row>
    <row r="33059" spans="1:2" ht="15.75" hidden="1" customHeight="1">
      <c r="A33059" s="13" t="s">
        <v>448</v>
      </c>
      <c r="B33059" s="13">
        <v>1914</v>
      </c>
    </row>
    <row r="33060" spans="1:2" ht="15.75" hidden="1" customHeight="1">
      <c r="A33060" s="13" t="s">
        <v>448</v>
      </c>
      <c r="B33060" s="13">
        <v>1915</v>
      </c>
    </row>
    <row r="33061" spans="1:2" ht="15.75" hidden="1" customHeight="1">
      <c r="A33061" s="13" t="s">
        <v>448</v>
      </c>
      <c r="B33061" s="13">
        <v>1916</v>
      </c>
    </row>
    <row r="33062" spans="1:2" ht="15.75" hidden="1" customHeight="1">
      <c r="A33062" s="13" t="s">
        <v>448</v>
      </c>
      <c r="B33062" s="13">
        <v>1917</v>
      </c>
    </row>
    <row r="33063" spans="1:2" ht="15.75" hidden="1" customHeight="1">
      <c r="A33063" s="13" t="s">
        <v>448</v>
      </c>
      <c r="B33063" s="13">
        <v>1918</v>
      </c>
    </row>
    <row r="33064" spans="1:2" ht="15.75" hidden="1" customHeight="1">
      <c r="A33064" s="13" t="s">
        <v>448</v>
      </c>
      <c r="B33064" s="13">
        <v>1919</v>
      </c>
    </row>
    <row r="33065" spans="1:2" ht="15.75" hidden="1" customHeight="1">
      <c r="A33065" s="13" t="s">
        <v>448</v>
      </c>
      <c r="B33065" s="13">
        <v>1920</v>
      </c>
    </row>
    <row r="33066" spans="1:2" ht="15.75" hidden="1" customHeight="1">
      <c r="A33066" s="13" t="s">
        <v>448</v>
      </c>
      <c r="B33066" s="13">
        <v>1921</v>
      </c>
    </row>
    <row r="33067" spans="1:2" ht="15.75" hidden="1" customHeight="1">
      <c r="A33067" s="13" t="s">
        <v>448</v>
      </c>
      <c r="B33067" s="13">
        <v>1922</v>
      </c>
    </row>
    <row r="33068" spans="1:2" ht="15.75" hidden="1" customHeight="1">
      <c r="A33068" s="13" t="s">
        <v>448</v>
      </c>
      <c r="B33068" s="13">
        <v>1923</v>
      </c>
    </row>
    <row r="33069" spans="1:2" ht="15.75" hidden="1" customHeight="1">
      <c r="A33069" s="13" t="s">
        <v>448</v>
      </c>
      <c r="B33069" s="13">
        <v>1924</v>
      </c>
    </row>
    <row r="33070" spans="1:2" ht="15.75" hidden="1" customHeight="1">
      <c r="A33070" s="13" t="s">
        <v>448</v>
      </c>
      <c r="B33070" s="13">
        <v>1925</v>
      </c>
    </row>
    <row r="33071" spans="1:2" ht="15.75" hidden="1" customHeight="1">
      <c r="A33071" s="13" t="s">
        <v>448</v>
      </c>
      <c r="B33071" s="13">
        <v>1926</v>
      </c>
    </row>
    <row r="33072" spans="1:2" ht="15.75" hidden="1" customHeight="1">
      <c r="A33072" s="13" t="s">
        <v>448</v>
      </c>
      <c r="B33072" s="13">
        <v>1927</v>
      </c>
    </row>
    <row r="33073" spans="1:2" ht="15.75" hidden="1" customHeight="1">
      <c r="A33073" s="13" t="s">
        <v>448</v>
      </c>
      <c r="B33073" s="13">
        <v>1928</v>
      </c>
    </row>
    <row r="33074" spans="1:2" ht="15.75" hidden="1" customHeight="1">
      <c r="A33074" s="13" t="s">
        <v>448</v>
      </c>
      <c r="B33074" s="13">
        <v>1929</v>
      </c>
    </row>
    <row r="33075" spans="1:2" ht="15.75" hidden="1" customHeight="1">
      <c r="A33075" s="13" t="s">
        <v>448</v>
      </c>
      <c r="B33075" s="13">
        <v>1930</v>
      </c>
    </row>
    <row r="33076" spans="1:2" ht="15.75" hidden="1" customHeight="1">
      <c r="A33076" s="13" t="s">
        <v>448</v>
      </c>
      <c r="B33076" s="13">
        <v>1931</v>
      </c>
    </row>
    <row r="33077" spans="1:2" ht="15.75" hidden="1" customHeight="1">
      <c r="A33077" s="13" t="s">
        <v>448</v>
      </c>
      <c r="B33077" s="13">
        <v>1932</v>
      </c>
    </row>
    <row r="33078" spans="1:2" ht="15.75" hidden="1" customHeight="1">
      <c r="A33078" s="13" t="s">
        <v>448</v>
      </c>
      <c r="B33078" s="13">
        <v>1933</v>
      </c>
    </row>
    <row r="33079" spans="1:2" ht="15.75" hidden="1" customHeight="1">
      <c r="A33079" s="13" t="s">
        <v>448</v>
      </c>
      <c r="B33079" s="13">
        <v>1934</v>
      </c>
    </row>
    <row r="33080" spans="1:2" ht="15.75" hidden="1" customHeight="1">
      <c r="A33080" s="13" t="s">
        <v>448</v>
      </c>
      <c r="B33080" s="13">
        <v>1935</v>
      </c>
    </row>
    <row r="33081" spans="1:2" ht="15.75" hidden="1" customHeight="1">
      <c r="A33081" s="13" t="s">
        <v>448</v>
      </c>
      <c r="B33081" s="13">
        <v>1936</v>
      </c>
    </row>
    <row r="33082" spans="1:2" ht="15.75" hidden="1" customHeight="1">
      <c r="A33082" s="13" t="s">
        <v>448</v>
      </c>
      <c r="B33082" s="13">
        <v>1937</v>
      </c>
    </row>
    <row r="33083" spans="1:2" ht="15.75" hidden="1" customHeight="1">
      <c r="A33083" s="13" t="s">
        <v>448</v>
      </c>
      <c r="B33083" s="13">
        <v>1938</v>
      </c>
    </row>
    <row r="33084" spans="1:2" ht="15.75" hidden="1" customHeight="1">
      <c r="A33084" s="13" t="s">
        <v>448</v>
      </c>
      <c r="B33084" s="13">
        <v>1939</v>
      </c>
    </row>
    <row r="33085" spans="1:2" ht="15.75" hidden="1" customHeight="1">
      <c r="A33085" s="13" t="s">
        <v>448</v>
      </c>
      <c r="B33085" s="13">
        <v>1940</v>
      </c>
    </row>
    <row r="33086" spans="1:2" ht="15.75" hidden="1" customHeight="1">
      <c r="A33086" s="13" t="s">
        <v>448</v>
      </c>
      <c r="B33086" s="13">
        <v>1941</v>
      </c>
    </row>
    <row r="33087" spans="1:2" ht="15.75" hidden="1" customHeight="1">
      <c r="A33087" s="13" t="s">
        <v>448</v>
      </c>
      <c r="B33087" s="13">
        <v>1942</v>
      </c>
    </row>
    <row r="33088" spans="1:2" ht="15.75" hidden="1" customHeight="1">
      <c r="A33088" s="13" t="s">
        <v>448</v>
      </c>
      <c r="B33088" s="13">
        <v>1943</v>
      </c>
    </row>
    <row r="33089" spans="1:3" ht="15.75" hidden="1" customHeight="1">
      <c r="A33089" s="13" t="s">
        <v>448</v>
      </c>
      <c r="B33089" s="13">
        <v>1944</v>
      </c>
    </row>
    <row r="33090" spans="1:3" ht="15.75" hidden="1" customHeight="1">
      <c r="A33090" s="13" t="s">
        <v>448</v>
      </c>
      <c r="B33090" s="13">
        <v>1945</v>
      </c>
    </row>
    <row r="33091" spans="1:3" ht="15.75" hidden="1" customHeight="1">
      <c r="A33091" s="13" t="s">
        <v>448</v>
      </c>
      <c r="B33091" s="13">
        <v>1946</v>
      </c>
    </row>
    <row r="33092" spans="1:3" ht="15.75" hidden="1" customHeight="1">
      <c r="A33092" s="13" t="s">
        <v>448</v>
      </c>
      <c r="B33092" s="13">
        <v>1947</v>
      </c>
    </row>
    <row r="33093" spans="1:3" ht="15.75" hidden="1" customHeight="1">
      <c r="A33093" s="13" t="s">
        <v>448</v>
      </c>
      <c r="B33093" s="13">
        <v>1948</v>
      </c>
    </row>
    <row r="33094" spans="1:3" ht="15.75" hidden="1" customHeight="1">
      <c r="A33094" s="13" t="s">
        <v>448</v>
      </c>
      <c r="B33094" s="13">
        <v>1949</v>
      </c>
    </row>
    <row r="33095" spans="1:3" ht="15.75" hidden="1" customHeight="1">
      <c r="A33095" s="13" t="s">
        <v>448</v>
      </c>
      <c r="B33095" s="13">
        <v>1950</v>
      </c>
      <c r="C33095" s="13">
        <v>4509</v>
      </c>
    </row>
    <row r="33096" spans="1:3" ht="15.75" hidden="1" customHeight="1">
      <c r="A33096" s="13" t="s">
        <v>448</v>
      </c>
      <c r="B33096" s="13">
        <v>1951</v>
      </c>
      <c r="C33096" s="13">
        <v>4581</v>
      </c>
    </row>
    <row r="33097" spans="1:3" ht="15.75" hidden="1" customHeight="1">
      <c r="A33097" s="13" t="s">
        <v>448</v>
      </c>
      <c r="B33097" s="13">
        <v>1952</v>
      </c>
      <c r="C33097" s="13">
        <v>4643</v>
      </c>
    </row>
    <row r="33098" spans="1:3" ht="15.75" hidden="1" customHeight="1">
      <c r="A33098" s="13" t="s">
        <v>448</v>
      </c>
      <c r="B33098" s="13">
        <v>1953</v>
      </c>
      <c r="C33098" s="13">
        <v>4660</v>
      </c>
    </row>
    <row r="33099" spans="1:3" ht="15.75" hidden="1" customHeight="1">
      <c r="A33099" s="13" t="s">
        <v>448</v>
      </c>
      <c r="B33099" s="13">
        <v>1954</v>
      </c>
      <c r="C33099" s="13">
        <v>4669</v>
      </c>
    </row>
    <row r="33100" spans="1:3" ht="15.75" hidden="1" customHeight="1">
      <c r="A33100" s="13" t="s">
        <v>448</v>
      </c>
      <c r="B33100" s="13">
        <v>1955</v>
      </c>
      <c r="C33100" s="13">
        <v>4695</v>
      </c>
    </row>
    <row r="33101" spans="1:3" ht="15.75" hidden="1" customHeight="1">
      <c r="A33101" s="13" t="s">
        <v>448</v>
      </c>
      <c r="B33101" s="13">
        <v>1956</v>
      </c>
      <c r="C33101" s="13">
        <v>4727</v>
      </c>
    </row>
    <row r="33102" spans="1:3" ht="15.75" hidden="1" customHeight="1">
      <c r="A33102" s="13" t="s">
        <v>448</v>
      </c>
      <c r="B33102" s="13">
        <v>1957</v>
      </c>
      <c r="C33102" s="13">
        <v>4776</v>
      </c>
    </row>
    <row r="33103" spans="1:3" ht="15.75" hidden="1" customHeight="1">
      <c r="A33103" s="13" t="s">
        <v>448</v>
      </c>
      <c r="B33103" s="13">
        <v>1958</v>
      </c>
      <c r="C33103" s="13">
        <v>4825</v>
      </c>
    </row>
    <row r="33104" spans="1:3" ht="15.75" hidden="1" customHeight="1">
      <c r="A33104" s="13" t="s">
        <v>448</v>
      </c>
      <c r="B33104" s="13">
        <v>1959</v>
      </c>
      <c r="C33104" s="13">
        <v>4868</v>
      </c>
    </row>
    <row r="33105" spans="1:4" ht="15.75" hidden="1" customHeight="1">
      <c r="A33105" s="13" t="s">
        <v>448</v>
      </c>
      <c r="B33105" s="13">
        <v>1960</v>
      </c>
      <c r="C33105" s="13">
        <v>4897</v>
      </c>
    </row>
    <row r="33106" spans="1:4" ht="15.75" hidden="1" customHeight="1">
      <c r="A33106" s="13" t="s">
        <v>448</v>
      </c>
      <c r="B33106" s="13">
        <v>1961</v>
      </c>
      <c r="C33106" s="13">
        <v>4935</v>
      </c>
    </row>
    <row r="33107" spans="1:4" ht="15.75" hidden="1" customHeight="1">
      <c r="A33107" s="13" t="s">
        <v>448</v>
      </c>
      <c r="B33107" s="13">
        <v>1962</v>
      </c>
      <c r="C33107" s="13">
        <v>5010</v>
      </c>
    </row>
    <row r="33108" spans="1:4" ht="15.75" hidden="1" customHeight="1">
      <c r="A33108" s="13" t="s">
        <v>448</v>
      </c>
      <c r="B33108" s="13">
        <v>1963</v>
      </c>
      <c r="C33108" s="13">
        <v>5109</v>
      </c>
    </row>
    <row r="33109" spans="1:4" ht="15.75" hidden="1" customHeight="1">
      <c r="A33109" s="13" t="s">
        <v>448</v>
      </c>
      <c r="B33109" s="13">
        <v>1964</v>
      </c>
      <c r="C33109" s="13">
        <v>5222</v>
      </c>
    </row>
    <row r="33110" spans="1:4" ht="15.75" hidden="1" customHeight="1">
      <c r="A33110" s="13" t="s">
        <v>448</v>
      </c>
      <c r="B33110" s="13">
        <v>1965</v>
      </c>
      <c r="C33110" s="13">
        <v>5336</v>
      </c>
    </row>
    <row r="33111" spans="1:4" ht="15.75" hidden="1" customHeight="1">
      <c r="A33111" s="13" t="s">
        <v>448</v>
      </c>
      <c r="B33111" s="13">
        <v>1966</v>
      </c>
      <c r="C33111" s="13">
        <v>5433</v>
      </c>
    </row>
    <row r="33112" spans="1:4" ht="15.75" hidden="1" customHeight="1">
      <c r="A33112" s="13" t="s">
        <v>448</v>
      </c>
      <c r="B33112" s="13">
        <v>1967</v>
      </c>
      <c r="C33112" s="13">
        <v>5445</v>
      </c>
    </row>
    <row r="33113" spans="1:4" ht="15.75" hidden="1" customHeight="1">
      <c r="A33113" s="13" t="s">
        <v>448</v>
      </c>
      <c r="B33113" s="13">
        <v>1968</v>
      </c>
      <c r="C33113" s="13">
        <v>5381</v>
      </c>
    </row>
    <row r="33114" spans="1:4" ht="15.75" hidden="1" customHeight="1">
      <c r="A33114" s="13" t="s">
        <v>448</v>
      </c>
      <c r="B33114" s="13">
        <v>1969</v>
      </c>
      <c r="C33114" s="13">
        <v>5299</v>
      </c>
    </row>
    <row r="33115" spans="1:4" ht="15.75" hidden="1" customHeight="1">
      <c r="A33115" s="13" t="s">
        <v>448</v>
      </c>
      <c r="B33115" s="13">
        <v>1970</v>
      </c>
      <c r="C33115" s="13">
        <v>5206</v>
      </c>
      <c r="D33115" s="13">
        <v>4.0000000000000001E-3</v>
      </c>
    </row>
    <row r="33116" spans="1:4" ht="15.75" hidden="1" customHeight="1">
      <c r="A33116" s="13" t="s">
        <v>448</v>
      </c>
      <c r="B33116" s="13">
        <v>1971</v>
      </c>
      <c r="C33116" s="13">
        <v>5101</v>
      </c>
      <c r="D33116" s="13">
        <v>4.0000000000000001E-3</v>
      </c>
    </row>
    <row r="33117" spans="1:4" ht="15.75" hidden="1" customHeight="1">
      <c r="A33117" s="13" t="s">
        <v>448</v>
      </c>
      <c r="B33117" s="13">
        <v>1972</v>
      </c>
      <c r="C33117" s="13">
        <v>4945</v>
      </c>
      <c r="D33117" s="13">
        <v>4.0000000000000001E-3</v>
      </c>
    </row>
    <row r="33118" spans="1:4" ht="15.75" hidden="1" customHeight="1">
      <c r="A33118" s="13" t="s">
        <v>448</v>
      </c>
      <c r="B33118" s="13">
        <v>1973</v>
      </c>
      <c r="C33118" s="13">
        <v>4742</v>
      </c>
      <c r="D33118" s="13">
        <v>4.0000000000000001E-3</v>
      </c>
    </row>
    <row r="33119" spans="1:4" ht="15.75" hidden="1" customHeight="1">
      <c r="A33119" s="13" t="s">
        <v>448</v>
      </c>
      <c r="B33119" s="13">
        <v>1974</v>
      </c>
      <c r="C33119" s="13">
        <v>4518</v>
      </c>
      <c r="D33119" s="13">
        <v>4.0000000000000001E-3</v>
      </c>
    </row>
    <row r="33120" spans="1:4" ht="15.75" hidden="1" customHeight="1">
      <c r="A33120" s="13" t="s">
        <v>448</v>
      </c>
      <c r="B33120" s="13">
        <v>1975</v>
      </c>
      <c r="C33120" s="13">
        <v>4293</v>
      </c>
      <c r="D33120" s="13">
        <v>4.0000000000000001E-3</v>
      </c>
    </row>
    <row r="33121" spans="1:4" ht="15.75" hidden="1" customHeight="1">
      <c r="A33121" s="13" t="s">
        <v>448</v>
      </c>
      <c r="B33121" s="13">
        <v>1976</v>
      </c>
      <c r="C33121" s="13">
        <v>4074</v>
      </c>
      <c r="D33121" s="13">
        <v>4.0000000000000001E-3</v>
      </c>
    </row>
    <row r="33122" spans="1:4" ht="15.75" hidden="1" customHeight="1">
      <c r="A33122" s="13" t="s">
        <v>448</v>
      </c>
      <c r="B33122" s="13">
        <v>1977</v>
      </c>
      <c r="C33122" s="13">
        <v>3935</v>
      </c>
      <c r="D33122" s="13">
        <v>4.0000000000000001E-3</v>
      </c>
    </row>
    <row r="33123" spans="1:4" ht="15.75" hidden="1" customHeight="1">
      <c r="A33123" s="13" t="s">
        <v>448</v>
      </c>
      <c r="B33123" s="13">
        <v>1978</v>
      </c>
      <c r="C33123" s="13">
        <v>3853</v>
      </c>
      <c r="D33123" s="13">
        <v>4.0000000000000001E-3</v>
      </c>
    </row>
    <row r="33124" spans="1:4" ht="15.75" hidden="1" customHeight="1">
      <c r="A33124" s="13" t="s">
        <v>448</v>
      </c>
      <c r="B33124" s="13">
        <v>1979</v>
      </c>
      <c r="C33124" s="13">
        <v>3757</v>
      </c>
      <c r="D33124" s="13">
        <v>4.0000000000000001E-3</v>
      </c>
    </row>
    <row r="33125" spans="1:4" ht="15.75" hidden="1" customHeight="1">
      <c r="A33125" s="13" t="s">
        <v>448</v>
      </c>
      <c r="B33125" s="13">
        <v>1980</v>
      </c>
      <c r="C33125" s="13">
        <v>3659</v>
      </c>
      <c r="D33125" s="13">
        <v>4.0000000000000001E-3</v>
      </c>
    </row>
    <row r="33126" spans="1:4" ht="15.75" hidden="1" customHeight="1">
      <c r="A33126" s="13" t="s">
        <v>448</v>
      </c>
      <c r="B33126" s="13">
        <v>1981</v>
      </c>
      <c r="C33126" s="13">
        <v>3553</v>
      </c>
      <c r="D33126" s="13">
        <v>4.0000000000000001E-3</v>
      </c>
    </row>
    <row r="33127" spans="1:4" ht="15.75" hidden="1" customHeight="1">
      <c r="A33127" s="13" t="s">
        <v>448</v>
      </c>
      <c r="B33127" s="13">
        <v>1982</v>
      </c>
      <c r="C33127" s="13">
        <v>3419</v>
      </c>
      <c r="D33127" s="13">
        <v>4.0000000000000001E-3</v>
      </c>
    </row>
    <row r="33128" spans="1:4" ht="15.75" hidden="1" customHeight="1">
      <c r="A33128" s="13" t="s">
        <v>448</v>
      </c>
      <c r="B33128" s="13">
        <v>1983</v>
      </c>
      <c r="C33128" s="13">
        <v>3246</v>
      </c>
      <c r="D33128" s="13">
        <v>4.0000000000000001E-3</v>
      </c>
    </row>
    <row r="33129" spans="1:4" ht="15.75" hidden="1" customHeight="1">
      <c r="A33129" s="13" t="s">
        <v>448</v>
      </c>
      <c r="B33129" s="13">
        <v>1984</v>
      </c>
      <c r="C33129" s="13">
        <v>3059</v>
      </c>
      <c r="D33129" s="13">
        <v>4.0000000000000001E-3</v>
      </c>
    </row>
    <row r="33130" spans="1:4" ht="15.75" hidden="1" customHeight="1">
      <c r="A33130" s="13" t="s">
        <v>448</v>
      </c>
      <c r="B33130" s="13">
        <v>1985</v>
      </c>
      <c r="C33130" s="13">
        <v>2870</v>
      </c>
      <c r="D33130" s="13">
        <v>4.0000000000000001E-3</v>
      </c>
    </row>
    <row r="33131" spans="1:4" ht="15.75" hidden="1" customHeight="1">
      <c r="A33131" s="13" t="s">
        <v>448</v>
      </c>
      <c r="B33131" s="13">
        <v>1986</v>
      </c>
      <c r="C33131" s="13">
        <v>2704</v>
      </c>
      <c r="D33131" s="13">
        <v>4.0000000000000001E-3</v>
      </c>
    </row>
    <row r="33132" spans="1:4" ht="15.75" hidden="1" customHeight="1">
      <c r="A33132" s="13" t="s">
        <v>448</v>
      </c>
      <c r="B33132" s="13">
        <v>1987</v>
      </c>
      <c r="C33132" s="13">
        <v>2627</v>
      </c>
      <c r="D33132" s="13">
        <v>4.0000000000000001E-3</v>
      </c>
    </row>
    <row r="33133" spans="1:4" ht="15.75" hidden="1" customHeight="1">
      <c r="A33133" s="13" t="s">
        <v>448</v>
      </c>
      <c r="B33133" s="13">
        <v>1988</v>
      </c>
      <c r="C33133" s="13">
        <v>2607</v>
      </c>
      <c r="D33133" s="13">
        <v>4.0000000000000001E-3</v>
      </c>
    </row>
    <row r="33134" spans="1:4" ht="15.75" hidden="1" customHeight="1">
      <c r="A33134" s="13" t="s">
        <v>448</v>
      </c>
      <c r="B33134" s="13">
        <v>1989</v>
      </c>
      <c r="C33134" s="13">
        <v>2587</v>
      </c>
      <c r="D33134" s="13">
        <v>4.0000000000000001E-3</v>
      </c>
    </row>
    <row r="33135" spans="1:4" ht="15.75" hidden="1" customHeight="1">
      <c r="A33135" s="13" t="s">
        <v>448</v>
      </c>
      <c r="B33135" s="13">
        <v>1990</v>
      </c>
      <c r="C33135" s="13">
        <v>2560</v>
      </c>
      <c r="D33135" s="13">
        <v>7.0000000000000001E-3</v>
      </c>
    </row>
    <row r="33136" spans="1:4" ht="15.75" hidden="1" customHeight="1">
      <c r="A33136" s="13" t="s">
        <v>448</v>
      </c>
      <c r="B33136" s="13">
        <v>1991</v>
      </c>
      <c r="C33136" s="13">
        <v>2520</v>
      </c>
      <c r="D33136" s="13">
        <v>7.0000000000000001E-3</v>
      </c>
    </row>
    <row r="33137" spans="1:4" ht="15.75" hidden="1" customHeight="1">
      <c r="A33137" s="13" t="s">
        <v>448</v>
      </c>
      <c r="B33137" s="13">
        <v>1992</v>
      </c>
      <c r="C33137" s="13">
        <v>2483</v>
      </c>
      <c r="D33137" s="13">
        <v>7.0000000000000001E-3</v>
      </c>
    </row>
    <row r="33138" spans="1:4" ht="15.75" hidden="1" customHeight="1">
      <c r="A33138" s="13" t="s">
        <v>448</v>
      </c>
      <c r="B33138" s="13">
        <v>1993</v>
      </c>
      <c r="C33138" s="13">
        <v>2439</v>
      </c>
      <c r="D33138" s="13">
        <v>7.0000000000000001E-3</v>
      </c>
    </row>
    <row r="33139" spans="1:4" ht="15.75" hidden="1" customHeight="1">
      <c r="A33139" s="13" t="s">
        <v>448</v>
      </c>
      <c r="B33139" s="13">
        <v>1994</v>
      </c>
      <c r="C33139" s="13">
        <v>2396</v>
      </c>
      <c r="D33139" s="13">
        <v>7.0000000000000001E-3</v>
      </c>
    </row>
    <row r="33140" spans="1:4" ht="15.75" hidden="1" customHeight="1">
      <c r="A33140" s="13" t="s">
        <v>448</v>
      </c>
      <c r="B33140" s="13">
        <v>1995</v>
      </c>
      <c r="C33140" s="13">
        <v>2362</v>
      </c>
      <c r="D33140" s="13">
        <v>7.0000000000000001E-3</v>
      </c>
    </row>
    <row r="33141" spans="1:4" ht="15.75" hidden="1" customHeight="1">
      <c r="A33141" s="13" t="s">
        <v>448</v>
      </c>
      <c r="B33141" s="13">
        <v>1996</v>
      </c>
      <c r="C33141" s="13">
        <v>2323</v>
      </c>
      <c r="D33141" s="13">
        <v>7.0000000000000001E-3</v>
      </c>
    </row>
    <row r="33142" spans="1:4" ht="15.75" hidden="1" customHeight="1">
      <c r="A33142" s="13" t="s">
        <v>448</v>
      </c>
      <c r="B33142" s="13">
        <v>1997</v>
      </c>
      <c r="C33142" s="13">
        <v>2282</v>
      </c>
      <c r="D33142" s="13">
        <v>7.0000000000000001E-3</v>
      </c>
    </row>
    <row r="33143" spans="1:4" ht="15.75" hidden="1" customHeight="1">
      <c r="A33143" s="13" t="s">
        <v>448</v>
      </c>
      <c r="B33143" s="13">
        <v>1998</v>
      </c>
      <c r="C33143" s="13">
        <v>2230</v>
      </c>
      <c r="D33143" s="13">
        <v>7.0000000000000001E-3</v>
      </c>
    </row>
    <row r="33144" spans="1:4" ht="15.75" hidden="1" customHeight="1">
      <c r="A33144" s="13" t="s">
        <v>448</v>
      </c>
      <c r="B33144" s="13">
        <v>1999</v>
      </c>
      <c r="C33144" s="13">
        <v>2167</v>
      </c>
      <c r="D33144" s="13">
        <v>7.0000000000000001E-3</v>
      </c>
    </row>
    <row r="33145" spans="1:4" ht="15.75" hidden="1" customHeight="1">
      <c r="A33145" s="13" t="s">
        <v>448</v>
      </c>
      <c r="B33145" s="13">
        <v>2000</v>
      </c>
      <c r="C33145" s="13">
        <v>2096</v>
      </c>
      <c r="D33145" s="13">
        <v>7.0000000000000001E-3</v>
      </c>
    </row>
    <row r="33146" spans="1:4" ht="15.75" hidden="1" customHeight="1">
      <c r="A33146" s="13" t="s">
        <v>448</v>
      </c>
      <c r="B33146" s="13">
        <v>2001</v>
      </c>
      <c r="C33146" s="13">
        <v>2038</v>
      </c>
      <c r="D33146" s="13">
        <v>7.0000000000000001E-3</v>
      </c>
    </row>
    <row r="33147" spans="1:4" ht="15.75" hidden="1" customHeight="1">
      <c r="A33147" s="13" t="s">
        <v>448</v>
      </c>
      <c r="B33147" s="13">
        <v>2002</v>
      </c>
      <c r="C33147" s="13">
        <v>1990</v>
      </c>
      <c r="D33147" s="13">
        <v>7.0000000000000001E-3</v>
      </c>
    </row>
    <row r="33148" spans="1:4" ht="15.75" hidden="1" customHeight="1">
      <c r="A33148" s="13" t="s">
        <v>448</v>
      </c>
      <c r="B33148" s="13">
        <v>2003</v>
      </c>
      <c r="C33148" s="13">
        <v>1952</v>
      </c>
      <c r="D33148" s="13">
        <v>4.0000000000000001E-3</v>
      </c>
    </row>
    <row r="33149" spans="1:4" ht="15.75" hidden="1" customHeight="1">
      <c r="A33149" s="13" t="s">
        <v>448</v>
      </c>
      <c r="B33149" s="13">
        <v>2004</v>
      </c>
      <c r="C33149" s="13">
        <v>1914</v>
      </c>
      <c r="D33149" s="13">
        <v>4.0000000000000001E-3</v>
      </c>
    </row>
    <row r="33150" spans="1:4" ht="15.75" hidden="1" customHeight="1">
      <c r="A33150" s="13" t="s">
        <v>448</v>
      </c>
      <c r="B33150" s="13">
        <v>2005</v>
      </c>
      <c r="C33150" s="13">
        <v>1881</v>
      </c>
      <c r="D33150" s="13">
        <v>4.0000000000000001E-3</v>
      </c>
    </row>
    <row r="33151" spans="1:4" ht="15.75" hidden="1" customHeight="1">
      <c r="A33151" s="13" t="s">
        <v>448</v>
      </c>
      <c r="B33151" s="13">
        <v>2006</v>
      </c>
      <c r="C33151" s="13">
        <v>1857</v>
      </c>
      <c r="D33151" s="13">
        <v>4.0000000000000001E-3</v>
      </c>
    </row>
    <row r="33152" spans="1:4" ht="15.75" hidden="1" customHeight="1">
      <c r="A33152" s="13" t="s">
        <v>448</v>
      </c>
      <c r="B33152" s="13">
        <v>2007</v>
      </c>
      <c r="C33152" s="13">
        <v>1846</v>
      </c>
      <c r="D33152" s="13">
        <v>4.0000000000000001E-3</v>
      </c>
    </row>
    <row r="33153" spans="1:4" ht="15.75" hidden="1" customHeight="1">
      <c r="A33153" s="13" t="s">
        <v>448</v>
      </c>
      <c r="B33153" s="13">
        <v>2008</v>
      </c>
      <c r="C33153" s="13">
        <v>1847</v>
      </c>
      <c r="D33153" s="13">
        <v>7.0000000000000001E-3</v>
      </c>
    </row>
    <row r="33154" spans="1:4" ht="15.75" hidden="1" customHeight="1">
      <c r="A33154" s="13" t="s">
        <v>448</v>
      </c>
      <c r="B33154" s="13">
        <v>2009</v>
      </c>
      <c r="C33154" s="13">
        <v>1841</v>
      </c>
      <c r="D33154" s="13">
        <v>4.0000000000000001E-3</v>
      </c>
    </row>
    <row r="33155" spans="1:4" ht="15.75" hidden="1" customHeight="1">
      <c r="A33155" s="13" t="s">
        <v>448</v>
      </c>
      <c r="B33155" s="13">
        <v>2010</v>
      </c>
      <c r="C33155" s="13">
        <v>1838</v>
      </c>
      <c r="D33155" s="13">
        <v>4.0000000000000001E-3</v>
      </c>
    </row>
    <row r="33156" spans="1:4" ht="15.75" hidden="1" customHeight="1">
      <c r="A33156" s="13" t="s">
        <v>448</v>
      </c>
      <c r="B33156" s="13">
        <v>2011</v>
      </c>
      <c r="C33156" s="13">
        <v>1833</v>
      </c>
      <c r="D33156" s="13">
        <v>7.0000000000000001E-3</v>
      </c>
    </row>
    <row r="33157" spans="1:4" ht="15.75" hidden="1" customHeight="1">
      <c r="A33157" s="13" t="s">
        <v>448</v>
      </c>
      <c r="B33157" s="13">
        <v>2012</v>
      </c>
      <c r="C33157" s="13">
        <v>1833</v>
      </c>
      <c r="D33157" s="13">
        <v>7.0000000000000001E-3</v>
      </c>
    </row>
    <row r="33158" spans="1:4" ht="15.75" hidden="1" customHeight="1">
      <c r="A33158" s="13" t="s">
        <v>448</v>
      </c>
      <c r="B33158" s="13">
        <v>2013</v>
      </c>
      <c r="C33158" s="13">
        <v>1846</v>
      </c>
      <c r="D33158" s="13">
        <v>7.0000000000000001E-3</v>
      </c>
    </row>
    <row r="33159" spans="1:4" ht="15.75" hidden="1" customHeight="1">
      <c r="A33159" s="13" t="s">
        <v>448</v>
      </c>
      <c r="B33159" s="13">
        <v>2014</v>
      </c>
      <c r="C33159" s="13">
        <v>1858</v>
      </c>
      <c r="D33159" s="13">
        <v>1.0999999999999999E-2</v>
      </c>
    </row>
    <row r="33160" spans="1:4" ht="15.75" hidden="1" customHeight="1">
      <c r="A33160" s="13" t="s">
        <v>448</v>
      </c>
      <c r="B33160" s="13">
        <v>2015</v>
      </c>
      <c r="C33160" s="13">
        <v>1871</v>
      </c>
      <c r="D33160" s="13">
        <v>7.0000000000000001E-3</v>
      </c>
    </row>
    <row r="33161" spans="1:4" ht="15.75" hidden="1" customHeight="1">
      <c r="A33161" s="13" t="s">
        <v>448</v>
      </c>
      <c r="B33161" s="13">
        <v>2016</v>
      </c>
      <c r="C33161" s="13">
        <v>1883</v>
      </c>
      <c r="D33161" s="13">
        <v>7.0000000000000001E-3</v>
      </c>
    </row>
    <row r="33162" spans="1:4" ht="15.75" hidden="1" customHeight="1">
      <c r="A33162" s="13" t="s">
        <v>448</v>
      </c>
      <c r="B33162" s="13">
        <v>2017</v>
      </c>
      <c r="C33162" s="13">
        <v>1891</v>
      </c>
      <c r="D33162" s="13">
        <v>7.0000000000000001E-3</v>
      </c>
    </row>
    <row r="33163" spans="1:4" ht="15.75" hidden="1" customHeight="1">
      <c r="A33163" s="13" t="s">
        <v>448</v>
      </c>
      <c r="B33163" s="13">
        <v>2018</v>
      </c>
      <c r="C33163" s="13">
        <v>1907</v>
      </c>
      <c r="D33163" s="13">
        <v>1.0999999999999999E-2</v>
      </c>
    </row>
    <row r="33164" spans="1:4" ht="15.75" hidden="1" customHeight="1">
      <c r="A33164" s="13" t="s">
        <v>448</v>
      </c>
      <c r="B33164" s="13">
        <v>2019</v>
      </c>
      <c r="C33164" s="13">
        <v>1943</v>
      </c>
      <c r="D33164" s="13">
        <v>1.0999999999999999E-2</v>
      </c>
    </row>
    <row r="33165" spans="1:4" ht="15.75" hidden="1" customHeight="1">
      <c r="A33165" s="13" t="s">
        <v>448</v>
      </c>
      <c r="B33165" s="13">
        <v>2020</v>
      </c>
      <c r="C33165" s="13">
        <v>1963</v>
      </c>
      <c r="D33165" s="13">
        <v>1.2E-2</v>
      </c>
    </row>
    <row r="33166" spans="1:4" ht="15.75" hidden="1" customHeight="1">
      <c r="A33166" s="13" t="s">
        <v>448</v>
      </c>
      <c r="B33166" s="13">
        <v>2021</v>
      </c>
      <c r="C33166" s="13">
        <v>1957</v>
      </c>
      <c r="D33166" s="13">
        <v>1.2E-2</v>
      </c>
    </row>
    <row r="33167" spans="1:4" ht="15.75" hidden="1" customHeight="1">
      <c r="A33167" s="13" t="s">
        <v>449</v>
      </c>
      <c r="B33167" s="13">
        <v>1850</v>
      </c>
      <c r="D33167" s="13">
        <v>0.112</v>
      </c>
    </row>
    <row r="33168" spans="1:4" ht="15.75" hidden="1" customHeight="1">
      <c r="A33168" s="13" t="s">
        <v>449</v>
      </c>
      <c r="B33168" s="13">
        <v>1851</v>
      </c>
      <c r="D33168" s="13">
        <v>0</v>
      </c>
    </row>
    <row r="33169" spans="1:4" ht="15.75" hidden="1" customHeight="1">
      <c r="A33169" s="13" t="s">
        <v>449</v>
      </c>
      <c r="B33169" s="13">
        <v>1852</v>
      </c>
      <c r="D33169" s="13">
        <v>0</v>
      </c>
    </row>
    <row r="33170" spans="1:4" ht="15.75" hidden="1" customHeight="1">
      <c r="A33170" s="13" t="s">
        <v>449</v>
      </c>
      <c r="B33170" s="13">
        <v>1853</v>
      </c>
      <c r="D33170" s="13">
        <v>0</v>
      </c>
    </row>
    <row r="33171" spans="1:4" ht="15.75" hidden="1" customHeight="1">
      <c r="A33171" s="13" t="s">
        <v>449</v>
      </c>
      <c r="B33171" s="13">
        <v>1854</v>
      </c>
      <c r="D33171" s="13">
        <v>0</v>
      </c>
    </row>
    <row r="33172" spans="1:4" ht="15.75" hidden="1" customHeight="1">
      <c r="A33172" s="13" t="s">
        <v>449</v>
      </c>
      <c r="B33172" s="13">
        <v>1855</v>
      </c>
      <c r="D33172" s="13">
        <v>0.34100000000000003</v>
      </c>
    </row>
    <row r="33173" spans="1:4" ht="15.75" hidden="1" customHeight="1">
      <c r="A33173" s="13" t="s">
        <v>449</v>
      </c>
      <c r="B33173" s="13">
        <v>1856</v>
      </c>
      <c r="D33173" s="13">
        <v>0</v>
      </c>
    </row>
    <row r="33174" spans="1:4" ht="15.75" hidden="1" customHeight="1">
      <c r="A33174" s="13" t="s">
        <v>449</v>
      </c>
      <c r="B33174" s="13">
        <v>1857</v>
      </c>
      <c r="D33174" s="13">
        <v>0</v>
      </c>
    </row>
    <row r="33175" spans="1:4" ht="15.75" hidden="1" customHeight="1">
      <c r="A33175" s="13" t="s">
        <v>449</v>
      </c>
      <c r="B33175" s="13">
        <v>1858</v>
      </c>
      <c r="D33175" s="13">
        <v>0.877</v>
      </c>
    </row>
    <row r="33176" spans="1:4" ht="15.75" hidden="1" customHeight="1">
      <c r="A33176" s="13" t="s">
        <v>449</v>
      </c>
      <c r="B33176" s="13">
        <v>1859</v>
      </c>
      <c r="D33176" s="13">
        <v>1.1479999999999999</v>
      </c>
    </row>
    <row r="33177" spans="1:4" ht="15.75" hidden="1" customHeight="1">
      <c r="A33177" s="13" t="s">
        <v>449</v>
      </c>
      <c r="B33177" s="13">
        <v>1860</v>
      </c>
      <c r="D33177" s="13">
        <v>1.3180000000000001</v>
      </c>
    </row>
    <row r="33178" spans="1:4" ht="15.75" hidden="1" customHeight="1">
      <c r="A33178" s="13" t="s">
        <v>449</v>
      </c>
      <c r="B33178" s="13">
        <v>1861</v>
      </c>
      <c r="D33178" s="13">
        <v>1.357</v>
      </c>
    </row>
    <row r="33179" spans="1:4" ht="15.75" hidden="1" customHeight="1">
      <c r="A33179" s="13" t="s">
        <v>449</v>
      </c>
      <c r="B33179" s="13">
        <v>1862</v>
      </c>
      <c r="D33179" s="13">
        <v>1.33</v>
      </c>
    </row>
    <row r="33180" spans="1:4" ht="15.75" hidden="1" customHeight="1">
      <c r="A33180" s="13" t="s">
        <v>449</v>
      </c>
      <c r="B33180" s="13">
        <v>1863</v>
      </c>
      <c r="D33180" s="13">
        <v>1.4259999999999999</v>
      </c>
    </row>
    <row r="33181" spans="1:4" ht="15.75" hidden="1" customHeight="1">
      <c r="A33181" s="13" t="s">
        <v>449</v>
      </c>
      <c r="B33181" s="13">
        <v>1864</v>
      </c>
      <c r="D33181" s="13">
        <v>1.4950000000000001</v>
      </c>
    </row>
    <row r="33182" spans="1:4" ht="15.75" hidden="1" customHeight="1">
      <c r="A33182" s="13" t="s">
        <v>449</v>
      </c>
      <c r="B33182" s="13">
        <v>1865</v>
      </c>
      <c r="D33182" s="13">
        <v>1.4450000000000001</v>
      </c>
    </row>
    <row r="33183" spans="1:4" ht="15.75" hidden="1" customHeight="1">
      <c r="A33183" s="13" t="s">
        <v>449</v>
      </c>
      <c r="B33183" s="13">
        <v>1866</v>
      </c>
      <c r="D33183" s="13">
        <v>3.3860000000000001</v>
      </c>
    </row>
    <row r="33184" spans="1:4" ht="15.75" hidden="1" customHeight="1">
      <c r="A33184" s="13" t="s">
        <v>449</v>
      </c>
      <c r="B33184" s="13">
        <v>1867</v>
      </c>
      <c r="D33184" s="13">
        <v>3.1520000000000001</v>
      </c>
    </row>
    <row r="33185" spans="1:4" ht="15.75" hidden="1" customHeight="1">
      <c r="A33185" s="13" t="s">
        <v>449</v>
      </c>
      <c r="B33185" s="13">
        <v>1868</v>
      </c>
      <c r="D33185" s="13">
        <v>2.63</v>
      </c>
    </row>
    <row r="33186" spans="1:4" ht="15.75" hidden="1" customHeight="1">
      <c r="A33186" s="13" t="s">
        <v>449</v>
      </c>
      <c r="B33186" s="13">
        <v>1869</v>
      </c>
      <c r="D33186" s="13">
        <v>3.5579999999999998</v>
      </c>
    </row>
    <row r="33187" spans="1:4" ht="15.75" hidden="1" customHeight="1">
      <c r="A33187" s="13" t="s">
        <v>449</v>
      </c>
      <c r="B33187" s="13">
        <v>1870</v>
      </c>
      <c r="D33187" s="13">
        <v>3.87</v>
      </c>
    </row>
    <row r="33188" spans="1:4" ht="15.75" hidden="1" customHeight="1">
      <c r="A33188" s="13" t="s">
        <v>449</v>
      </c>
      <c r="B33188" s="13">
        <v>1871</v>
      </c>
      <c r="D33188" s="13">
        <v>5.2160000000000002</v>
      </c>
    </row>
    <row r="33189" spans="1:4" ht="15.75" hidden="1" customHeight="1">
      <c r="A33189" s="13" t="s">
        <v>449</v>
      </c>
      <c r="B33189" s="13">
        <v>1872</v>
      </c>
      <c r="D33189" s="13">
        <v>5.3540000000000001</v>
      </c>
    </row>
    <row r="33190" spans="1:4" ht="15.75" hidden="1" customHeight="1">
      <c r="A33190" s="13" t="s">
        <v>449</v>
      </c>
      <c r="B33190" s="13">
        <v>1873</v>
      </c>
      <c r="D33190" s="13">
        <v>5.0309999999999997</v>
      </c>
    </row>
    <row r="33191" spans="1:4" ht="15.75" hidden="1" customHeight="1">
      <c r="A33191" s="13" t="s">
        <v>449</v>
      </c>
      <c r="B33191" s="13">
        <v>1874</v>
      </c>
      <c r="D33191" s="13">
        <v>6.0979999999999999</v>
      </c>
    </row>
    <row r="33192" spans="1:4" ht="15.75" hidden="1" customHeight="1">
      <c r="A33192" s="13" t="s">
        <v>449</v>
      </c>
      <c r="B33192" s="13">
        <v>1875</v>
      </c>
      <c r="D33192" s="13">
        <v>7.0149999999999997</v>
      </c>
    </row>
    <row r="33193" spans="1:4" ht="15.75" hidden="1" customHeight="1">
      <c r="A33193" s="13" t="s">
        <v>449</v>
      </c>
      <c r="B33193" s="13">
        <v>1876</v>
      </c>
      <c r="D33193" s="13">
        <v>8.6980000000000004</v>
      </c>
    </row>
    <row r="33194" spans="1:4" ht="15.75" hidden="1" customHeight="1">
      <c r="A33194" s="13" t="s">
        <v>449</v>
      </c>
      <c r="B33194" s="13">
        <v>1877</v>
      </c>
      <c r="D33194" s="13">
        <v>8.8759999999999994</v>
      </c>
    </row>
    <row r="33195" spans="1:4" ht="15.75" hidden="1" customHeight="1">
      <c r="A33195" s="13" t="s">
        <v>449</v>
      </c>
      <c r="B33195" s="13">
        <v>1878</v>
      </c>
      <c r="D33195" s="13">
        <v>13.352</v>
      </c>
    </row>
    <row r="33196" spans="1:4" ht="15.75" hidden="1" customHeight="1">
      <c r="A33196" s="13" t="s">
        <v>449</v>
      </c>
      <c r="B33196" s="13">
        <v>1879</v>
      </c>
      <c r="D33196" s="13">
        <v>13.571</v>
      </c>
    </row>
    <row r="33197" spans="1:4" ht="15.75" hidden="1" customHeight="1">
      <c r="A33197" s="13" t="s">
        <v>449</v>
      </c>
      <c r="B33197" s="13">
        <v>1880</v>
      </c>
      <c r="D33197" s="13">
        <v>15.823</v>
      </c>
    </row>
    <row r="33198" spans="1:4" ht="15.75" hidden="1" customHeight="1">
      <c r="A33198" s="13" t="s">
        <v>449</v>
      </c>
      <c r="B33198" s="13">
        <v>1881</v>
      </c>
      <c r="D33198" s="13">
        <v>16.521999999999998</v>
      </c>
    </row>
    <row r="33199" spans="1:4" ht="15.75" hidden="1" customHeight="1">
      <c r="A33199" s="13" t="s">
        <v>449</v>
      </c>
      <c r="B33199" s="13">
        <v>1882</v>
      </c>
      <c r="D33199" s="13">
        <v>17.831</v>
      </c>
    </row>
    <row r="33200" spans="1:4" ht="15.75" hidden="1" customHeight="1">
      <c r="A33200" s="13" t="s">
        <v>449</v>
      </c>
      <c r="B33200" s="13">
        <v>1883</v>
      </c>
      <c r="D33200" s="13">
        <v>20.391999999999999</v>
      </c>
    </row>
    <row r="33201" spans="1:4" ht="15.75" hidden="1" customHeight="1">
      <c r="A33201" s="13" t="s">
        <v>449</v>
      </c>
      <c r="B33201" s="13">
        <v>1884</v>
      </c>
      <c r="D33201" s="13">
        <v>21.045000000000002</v>
      </c>
    </row>
    <row r="33202" spans="1:4" ht="15.75" hidden="1" customHeight="1">
      <c r="A33202" s="13" t="s">
        <v>449</v>
      </c>
      <c r="B33202" s="13">
        <v>1885</v>
      </c>
      <c r="D33202" s="13">
        <v>22.376999999999999</v>
      </c>
    </row>
    <row r="33203" spans="1:4" ht="15.75" hidden="1" customHeight="1">
      <c r="A33203" s="13" t="s">
        <v>449</v>
      </c>
      <c r="B33203" s="13">
        <v>1886</v>
      </c>
      <c r="D33203" s="13">
        <v>23.209</v>
      </c>
    </row>
    <row r="33204" spans="1:4" ht="15.75" hidden="1" customHeight="1">
      <c r="A33204" s="13" t="s">
        <v>449</v>
      </c>
      <c r="B33204" s="13">
        <v>1887</v>
      </c>
      <c r="D33204" s="13">
        <v>25.792000000000002</v>
      </c>
    </row>
    <row r="33205" spans="1:4" ht="15.75" hidden="1" customHeight="1">
      <c r="A33205" s="13" t="s">
        <v>449</v>
      </c>
      <c r="B33205" s="13">
        <v>1888</v>
      </c>
      <c r="D33205" s="13">
        <v>26.991</v>
      </c>
    </row>
    <row r="33206" spans="1:4" ht="15.75" hidden="1" customHeight="1">
      <c r="A33206" s="13" t="s">
        <v>449</v>
      </c>
      <c r="B33206" s="13">
        <v>1889</v>
      </c>
      <c r="D33206" s="13">
        <v>30.300999999999998</v>
      </c>
    </row>
    <row r="33207" spans="1:4" ht="15.75" hidden="1" customHeight="1">
      <c r="A33207" s="13" t="s">
        <v>449</v>
      </c>
      <c r="B33207" s="13">
        <v>1890</v>
      </c>
      <c r="D33207" s="13">
        <v>33.899000000000001</v>
      </c>
    </row>
    <row r="33208" spans="1:4" ht="15.75" hidden="1" customHeight="1">
      <c r="A33208" s="13" t="s">
        <v>449</v>
      </c>
      <c r="B33208" s="13">
        <v>1891</v>
      </c>
      <c r="D33208" s="13">
        <v>36.906999999999996</v>
      </c>
    </row>
    <row r="33209" spans="1:4" ht="15.75" hidden="1" customHeight="1">
      <c r="A33209" s="13" t="s">
        <v>449</v>
      </c>
      <c r="B33209" s="13">
        <v>1892</v>
      </c>
      <c r="D33209" s="13">
        <v>40.122</v>
      </c>
    </row>
    <row r="33210" spans="1:4" ht="15.75" hidden="1" customHeight="1">
      <c r="A33210" s="13" t="s">
        <v>449</v>
      </c>
      <c r="B33210" s="13">
        <v>1893</v>
      </c>
      <c r="D33210" s="13">
        <v>48.076000000000001</v>
      </c>
    </row>
    <row r="33211" spans="1:4" ht="15.75" hidden="1" customHeight="1">
      <c r="A33211" s="13" t="s">
        <v>449</v>
      </c>
      <c r="B33211" s="13">
        <v>1894</v>
      </c>
      <c r="D33211" s="13">
        <v>49.731999999999999</v>
      </c>
    </row>
    <row r="33212" spans="1:4" ht="15.75" hidden="1" customHeight="1">
      <c r="A33212" s="13" t="s">
        <v>449</v>
      </c>
      <c r="B33212" s="13">
        <v>1895</v>
      </c>
      <c r="D33212" s="13">
        <v>58.161000000000001</v>
      </c>
    </row>
    <row r="33213" spans="1:4" ht="15.75" hidden="1" customHeight="1">
      <c r="A33213" s="13" t="s">
        <v>449</v>
      </c>
      <c r="B33213" s="13">
        <v>1896</v>
      </c>
      <c r="D33213" s="13">
        <v>60.860999999999997</v>
      </c>
    </row>
    <row r="33214" spans="1:4" ht="15.75" hidden="1" customHeight="1">
      <c r="A33214" s="13" t="s">
        <v>449</v>
      </c>
      <c r="B33214" s="13">
        <v>1897</v>
      </c>
      <c r="D33214" s="13">
        <v>69.150000000000006</v>
      </c>
    </row>
    <row r="33215" spans="1:4" ht="15.75" hidden="1" customHeight="1">
      <c r="A33215" s="13" t="s">
        <v>449</v>
      </c>
      <c r="B33215" s="13">
        <v>1898</v>
      </c>
      <c r="D33215" s="13">
        <v>78.765000000000001</v>
      </c>
    </row>
    <row r="33216" spans="1:4" ht="15.75" hidden="1" customHeight="1">
      <c r="A33216" s="13" t="s">
        <v>449</v>
      </c>
      <c r="B33216" s="13">
        <v>1899</v>
      </c>
      <c r="D33216" s="13">
        <v>88.725999999999999</v>
      </c>
    </row>
    <row r="33217" spans="1:4" ht="15.75" hidden="1" customHeight="1">
      <c r="A33217" s="13" t="s">
        <v>449</v>
      </c>
      <c r="B33217" s="13">
        <v>1900</v>
      </c>
      <c r="D33217" s="13">
        <v>95.087999999999994</v>
      </c>
    </row>
    <row r="33218" spans="1:4" ht="15.75" hidden="1" customHeight="1">
      <c r="A33218" s="13" t="s">
        <v>449</v>
      </c>
      <c r="B33218" s="13">
        <v>1901</v>
      </c>
      <c r="D33218" s="13">
        <v>103.97</v>
      </c>
    </row>
    <row r="33219" spans="1:4" ht="15.75" hidden="1" customHeight="1">
      <c r="A33219" s="13" t="s">
        <v>449</v>
      </c>
      <c r="B33219" s="13">
        <v>1902</v>
      </c>
      <c r="D33219" s="13">
        <v>104.39</v>
      </c>
    </row>
    <row r="33220" spans="1:4" ht="15.75" hidden="1" customHeight="1">
      <c r="A33220" s="13" t="s">
        <v>449</v>
      </c>
      <c r="B33220" s="13">
        <v>1903</v>
      </c>
      <c r="D33220" s="13">
        <v>107.125</v>
      </c>
    </row>
    <row r="33221" spans="1:4" ht="15.75" hidden="1" customHeight="1">
      <c r="A33221" s="13" t="s">
        <v>449</v>
      </c>
      <c r="B33221" s="13">
        <v>1904</v>
      </c>
      <c r="D33221" s="13">
        <v>120.26900000000001</v>
      </c>
    </row>
    <row r="33222" spans="1:4" ht="15.75" hidden="1" customHeight="1">
      <c r="A33222" s="13" t="s">
        <v>449</v>
      </c>
      <c r="B33222" s="13">
        <v>1905</v>
      </c>
      <c r="D33222" s="13">
        <v>115.209</v>
      </c>
    </row>
    <row r="33223" spans="1:4" ht="15.75" hidden="1" customHeight="1">
      <c r="A33223" s="13" t="s">
        <v>449</v>
      </c>
      <c r="B33223" s="13">
        <v>1906</v>
      </c>
      <c r="D33223" s="13">
        <v>133.566</v>
      </c>
    </row>
    <row r="33224" spans="1:4" ht="15.75" hidden="1" customHeight="1">
      <c r="A33224" s="13" t="s">
        <v>449</v>
      </c>
      <c r="B33224" s="13">
        <v>1907</v>
      </c>
      <c r="D33224" s="13">
        <v>169.452</v>
      </c>
    </row>
    <row r="33225" spans="1:4" ht="15.75" hidden="1" customHeight="1">
      <c r="A33225" s="13" t="s">
        <v>449</v>
      </c>
      <c r="B33225" s="13">
        <v>1908</v>
      </c>
      <c r="D33225" s="13">
        <v>178.77600000000001</v>
      </c>
    </row>
    <row r="33226" spans="1:4" ht="15.75" hidden="1" customHeight="1">
      <c r="A33226" s="13" t="s">
        <v>449</v>
      </c>
      <c r="B33226" s="13">
        <v>1909</v>
      </c>
      <c r="D33226" s="13">
        <v>186.73400000000001</v>
      </c>
    </row>
    <row r="33227" spans="1:4" ht="15.75" hidden="1" customHeight="1">
      <c r="A33227" s="13" t="s">
        <v>449</v>
      </c>
      <c r="B33227" s="13">
        <v>1910</v>
      </c>
      <c r="D33227" s="13">
        <v>191.03899999999999</v>
      </c>
    </row>
    <row r="33228" spans="1:4" ht="15.75" hidden="1" customHeight="1">
      <c r="A33228" s="13" t="s">
        <v>449</v>
      </c>
      <c r="B33228" s="13">
        <v>1911</v>
      </c>
      <c r="D33228" s="13">
        <v>198.352</v>
      </c>
    </row>
    <row r="33229" spans="1:4" ht="15.75" hidden="1" customHeight="1">
      <c r="A33229" s="13" t="s">
        <v>449</v>
      </c>
      <c r="B33229" s="13">
        <v>1912</v>
      </c>
      <c r="D33229" s="13">
        <v>208.851</v>
      </c>
    </row>
    <row r="33230" spans="1:4" ht="15.75" hidden="1" customHeight="1">
      <c r="A33230" s="13" t="s">
        <v>449</v>
      </c>
      <c r="B33230" s="13">
        <v>1913</v>
      </c>
      <c r="D33230" s="13">
        <v>235.87799999999999</v>
      </c>
    </row>
    <row r="33231" spans="1:4" ht="15.75" hidden="1" customHeight="1">
      <c r="A33231" s="13" t="s">
        <v>449</v>
      </c>
      <c r="B33231" s="13">
        <v>1914</v>
      </c>
      <c r="D33231" s="13">
        <v>219.87299999999999</v>
      </c>
    </row>
    <row r="33232" spans="1:4" ht="15.75" hidden="1" customHeight="1">
      <c r="A33232" s="13" t="s">
        <v>449</v>
      </c>
      <c r="B33232" s="13">
        <v>1915</v>
      </c>
      <c r="D33232" s="13">
        <v>208.31</v>
      </c>
    </row>
    <row r="33233" spans="1:4" ht="15.75" hidden="1" customHeight="1">
      <c r="A33233" s="13" t="s">
        <v>449</v>
      </c>
      <c r="B33233" s="13">
        <v>1916</v>
      </c>
      <c r="D33233" s="13">
        <v>221.732</v>
      </c>
    </row>
    <row r="33234" spans="1:4" ht="15.75" hidden="1" customHeight="1">
      <c r="A33234" s="13" t="s">
        <v>449</v>
      </c>
      <c r="B33234" s="13">
        <v>1917</v>
      </c>
      <c r="D33234" s="13">
        <v>216.506</v>
      </c>
    </row>
    <row r="33235" spans="1:4" ht="15.75" hidden="1" customHeight="1">
      <c r="A33235" s="13" t="s">
        <v>449</v>
      </c>
      <c r="B33235" s="13">
        <v>1918</v>
      </c>
      <c r="D33235" s="13">
        <v>166.291</v>
      </c>
    </row>
    <row r="33236" spans="1:4" ht="15.75" hidden="1" customHeight="1">
      <c r="A33236" s="13" t="s">
        <v>449</v>
      </c>
      <c r="B33236" s="13">
        <v>1919</v>
      </c>
      <c r="D33236" s="13">
        <v>175.922</v>
      </c>
    </row>
    <row r="33237" spans="1:4" ht="15.75" hidden="1" customHeight="1">
      <c r="A33237" s="13" t="s">
        <v>449</v>
      </c>
      <c r="B33237" s="13">
        <v>1920</v>
      </c>
      <c r="D33237" s="13">
        <v>177.47</v>
      </c>
    </row>
    <row r="33238" spans="1:4" ht="15.75" hidden="1" customHeight="1">
      <c r="A33238" s="13" t="s">
        <v>449</v>
      </c>
      <c r="B33238" s="13">
        <v>1921</v>
      </c>
      <c r="D33238" s="13">
        <v>184.14</v>
      </c>
    </row>
    <row r="33239" spans="1:4" ht="15.75" hidden="1" customHeight="1">
      <c r="A33239" s="13" t="s">
        <v>449</v>
      </c>
      <c r="B33239" s="13">
        <v>1922</v>
      </c>
      <c r="D33239" s="13">
        <v>197.51400000000001</v>
      </c>
    </row>
    <row r="33240" spans="1:4" ht="15.75" hidden="1" customHeight="1">
      <c r="A33240" s="13" t="s">
        <v>449</v>
      </c>
      <c r="B33240" s="13">
        <v>1923</v>
      </c>
      <c r="D33240" s="13">
        <v>223.72300000000001</v>
      </c>
    </row>
    <row r="33241" spans="1:4" ht="15.75" hidden="1" customHeight="1">
      <c r="A33241" s="13" t="s">
        <v>449</v>
      </c>
      <c r="B33241" s="13">
        <v>1924</v>
      </c>
      <c r="D33241" s="13">
        <v>248.38499999999999</v>
      </c>
    </row>
    <row r="33242" spans="1:4" ht="15.75" hidden="1" customHeight="1">
      <c r="A33242" s="13" t="s">
        <v>449</v>
      </c>
      <c r="B33242" s="13">
        <v>1925</v>
      </c>
      <c r="D33242" s="13">
        <v>253.71199999999999</v>
      </c>
    </row>
    <row r="33243" spans="1:4" ht="15.75" hidden="1" customHeight="1">
      <c r="A33243" s="13" t="s">
        <v>449</v>
      </c>
      <c r="B33243" s="13">
        <v>1926</v>
      </c>
      <c r="D33243" s="13">
        <v>282.798</v>
      </c>
    </row>
    <row r="33244" spans="1:4" ht="15.75" hidden="1" customHeight="1">
      <c r="A33244" s="13" t="s">
        <v>449</v>
      </c>
      <c r="B33244" s="13">
        <v>1927</v>
      </c>
      <c r="D33244" s="13">
        <v>314.61500000000001</v>
      </c>
    </row>
    <row r="33245" spans="1:4" ht="15.75" hidden="1" customHeight="1">
      <c r="A33245" s="13" t="s">
        <v>449</v>
      </c>
      <c r="B33245" s="13">
        <v>1928</v>
      </c>
      <c r="D33245" s="13">
        <v>340.51499999999999</v>
      </c>
    </row>
    <row r="33246" spans="1:4" ht="15.75" hidden="1" customHeight="1">
      <c r="A33246" s="13" t="s">
        <v>449</v>
      </c>
      <c r="B33246" s="13">
        <v>1929</v>
      </c>
      <c r="D33246" s="13">
        <v>362.327</v>
      </c>
    </row>
    <row r="33247" spans="1:4" ht="15.75" hidden="1" customHeight="1">
      <c r="A33247" s="13" t="s">
        <v>449</v>
      </c>
      <c r="B33247" s="13">
        <v>1930</v>
      </c>
      <c r="D33247" s="13">
        <v>401.255</v>
      </c>
    </row>
    <row r="33248" spans="1:4" ht="15.75" hidden="1" customHeight="1">
      <c r="A33248" s="13" t="s">
        <v>449</v>
      </c>
      <c r="B33248" s="13">
        <v>1931</v>
      </c>
      <c r="D33248" s="13">
        <v>421.33800000000002</v>
      </c>
    </row>
    <row r="33249" spans="1:4" ht="15.75" hidden="1" customHeight="1">
      <c r="A33249" s="13" t="s">
        <v>449</v>
      </c>
      <c r="B33249" s="13">
        <v>1932</v>
      </c>
      <c r="D33249" s="13">
        <v>443.63900000000001</v>
      </c>
    </row>
    <row r="33250" spans="1:4" ht="15.75" hidden="1" customHeight="1">
      <c r="A33250" s="13" t="s">
        <v>449</v>
      </c>
      <c r="B33250" s="13">
        <v>1933</v>
      </c>
      <c r="D33250" s="13">
        <v>479.97199999999998</v>
      </c>
    </row>
    <row r="33251" spans="1:4" ht="15.75" hidden="1" customHeight="1">
      <c r="A33251" s="13" t="s">
        <v>449</v>
      </c>
      <c r="B33251" s="13">
        <v>1934</v>
      </c>
      <c r="D33251" s="13">
        <v>561.41499999999996</v>
      </c>
    </row>
    <row r="33252" spans="1:4" ht="15.75" hidden="1" customHeight="1">
      <c r="A33252" s="13" t="s">
        <v>449</v>
      </c>
      <c r="B33252" s="13">
        <v>1935</v>
      </c>
      <c r="D33252" s="13">
        <v>623.87400000000002</v>
      </c>
    </row>
    <row r="33253" spans="1:4" ht="15.75" hidden="1" customHeight="1">
      <c r="A33253" s="13" t="s">
        <v>449</v>
      </c>
      <c r="B33253" s="13">
        <v>1936</v>
      </c>
      <c r="D33253" s="13">
        <v>685.42399999999998</v>
      </c>
    </row>
    <row r="33254" spans="1:4" ht="15.75" hidden="1" customHeight="1">
      <c r="A33254" s="13" t="s">
        <v>449</v>
      </c>
      <c r="B33254" s="13">
        <v>1937</v>
      </c>
      <c r="D33254" s="13">
        <v>718.65899999999999</v>
      </c>
    </row>
    <row r="33255" spans="1:4" ht="15.75" hidden="1" customHeight="1">
      <c r="A33255" s="13" t="s">
        <v>449</v>
      </c>
      <c r="B33255" s="13">
        <v>1938</v>
      </c>
      <c r="D33255" s="13">
        <v>736.88</v>
      </c>
    </row>
    <row r="33256" spans="1:4" ht="15.75" hidden="1" customHeight="1">
      <c r="A33256" s="13" t="s">
        <v>449</v>
      </c>
      <c r="B33256" s="13">
        <v>1939</v>
      </c>
      <c r="D33256" s="13">
        <v>773.05499999999995</v>
      </c>
    </row>
    <row r="33257" spans="1:4" ht="15.75" hidden="1" customHeight="1">
      <c r="A33257" s="13" t="s">
        <v>449</v>
      </c>
      <c r="B33257" s="13">
        <v>1940</v>
      </c>
      <c r="D33257" s="13">
        <v>876.83500000000004</v>
      </c>
    </row>
    <row r="33258" spans="1:4" ht="15.75" hidden="1" customHeight="1">
      <c r="A33258" s="13" t="s">
        <v>449</v>
      </c>
      <c r="B33258" s="13">
        <v>1941</v>
      </c>
      <c r="D33258" s="13">
        <v>824.80499999999995</v>
      </c>
    </row>
    <row r="33259" spans="1:4" ht="15.75" hidden="1" customHeight="1">
      <c r="A33259" s="13" t="s">
        <v>449</v>
      </c>
      <c r="B33259" s="13">
        <v>1942</v>
      </c>
      <c r="D33259" s="13">
        <v>637.01700000000005</v>
      </c>
    </row>
    <row r="33260" spans="1:4" ht="15.75" hidden="1" customHeight="1">
      <c r="A33260" s="13" t="s">
        <v>449</v>
      </c>
      <c r="B33260" s="13">
        <v>1943</v>
      </c>
      <c r="D33260" s="13">
        <v>635.62099999999998</v>
      </c>
    </row>
    <row r="33261" spans="1:4" ht="15.75" hidden="1" customHeight="1">
      <c r="A33261" s="13" t="s">
        <v>449</v>
      </c>
      <c r="B33261" s="13">
        <v>1944</v>
      </c>
      <c r="D33261" s="13">
        <v>744.94600000000003</v>
      </c>
    </row>
    <row r="33262" spans="1:4" ht="15.75" hidden="1" customHeight="1">
      <c r="A33262" s="13" t="s">
        <v>449</v>
      </c>
      <c r="B33262" s="13">
        <v>1945</v>
      </c>
      <c r="D33262" s="13">
        <v>724.94299999999998</v>
      </c>
    </row>
    <row r="33263" spans="1:4" ht="15.75" hidden="1" customHeight="1">
      <c r="A33263" s="13" t="s">
        <v>449</v>
      </c>
      <c r="B33263" s="13">
        <v>1946</v>
      </c>
      <c r="D33263" s="13">
        <v>844.67</v>
      </c>
    </row>
    <row r="33264" spans="1:4" ht="15.75" hidden="1" customHeight="1">
      <c r="A33264" s="13" t="s">
        <v>449</v>
      </c>
      <c r="B33264" s="13">
        <v>1947</v>
      </c>
      <c r="D33264" s="13">
        <v>913.05600000000004</v>
      </c>
    </row>
    <row r="33265" spans="1:4" ht="15.75" hidden="1" customHeight="1">
      <c r="A33265" s="13" t="s">
        <v>449</v>
      </c>
      <c r="B33265" s="13">
        <v>1948</v>
      </c>
      <c r="D33265" s="13">
        <v>945.64099999999996</v>
      </c>
    </row>
    <row r="33266" spans="1:4" ht="15.75" hidden="1" customHeight="1">
      <c r="A33266" s="13" t="s">
        <v>449</v>
      </c>
      <c r="B33266" s="13">
        <v>1949</v>
      </c>
      <c r="D33266" s="13">
        <v>1077.92</v>
      </c>
    </row>
    <row r="33267" spans="1:4" ht="15.75" hidden="1" customHeight="1">
      <c r="A33267" s="13" t="s">
        <v>449</v>
      </c>
      <c r="B33267" s="13">
        <v>1950</v>
      </c>
      <c r="D33267" s="13">
        <v>1204.944</v>
      </c>
    </row>
    <row r="33268" spans="1:4" ht="15.75" hidden="1" customHeight="1">
      <c r="A33268" s="13" t="s">
        <v>449</v>
      </c>
      <c r="B33268" s="13">
        <v>1951</v>
      </c>
      <c r="D33268" s="13">
        <v>1242.577</v>
      </c>
    </row>
    <row r="33269" spans="1:4" ht="15.75" hidden="1" customHeight="1">
      <c r="A33269" s="13" t="s">
        <v>449</v>
      </c>
      <c r="B33269" s="13">
        <v>1952</v>
      </c>
      <c r="D33269" s="13">
        <v>1349.0229999999999</v>
      </c>
    </row>
    <row r="33270" spans="1:4" ht="15.75" hidden="1" customHeight="1">
      <c r="A33270" s="13" t="s">
        <v>449</v>
      </c>
      <c r="B33270" s="13">
        <v>1953</v>
      </c>
      <c r="D33270" s="13">
        <v>1411.8630000000001</v>
      </c>
    </row>
    <row r="33271" spans="1:4" ht="15.75" hidden="1" customHeight="1">
      <c r="A33271" s="13" t="s">
        <v>449</v>
      </c>
      <c r="B33271" s="13">
        <v>1954</v>
      </c>
      <c r="D33271" s="13">
        <v>1561.752</v>
      </c>
    </row>
    <row r="33272" spans="1:4" ht="15.75" hidden="1" customHeight="1">
      <c r="A33272" s="13" t="s">
        <v>449</v>
      </c>
      <c r="B33272" s="13">
        <v>1955</v>
      </c>
      <c r="D33272" s="13">
        <v>1784.6189999999999</v>
      </c>
    </row>
    <row r="33273" spans="1:4" ht="15.75" hidden="1" customHeight="1">
      <c r="A33273" s="13" t="s">
        <v>449</v>
      </c>
      <c r="B33273" s="13">
        <v>1956</v>
      </c>
      <c r="D33273" s="13">
        <v>1955.92</v>
      </c>
    </row>
    <row r="33274" spans="1:4" ht="15.75" hidden="1" customHeight="1">
      <c r="A33274" s="13" t="s">
        <v>449</v>
      </c>
      <c r="B33274" s="13">
        <v>1957</v>
      </c>
      <c r="D33274" s="13">
        <v>2139.8589999999999</v>
      </c>
    </row>
    <row r="33275" spans="1:4" ht="15.75" hidden="1" customHeight="1">
      <c r="A33275" s="13" t="s">
        <v>449</v>
      </c>
      <c r="B33275" s="13">
        <v>1958</v>
      </c>
      <c r="D33275" s="13">
        <v>2512.058</v>
      </c>
    </row>
    <row r="33276" spans="1:4" ht="15.75" hidden="1" customHeight="1">
      <c r="A33276" s="13" t="s">
        <v>449</v>
      </c>
      <c r="B33276" s="13">
        <v>1959</v>
      </c>
      <c r="D33276" s="13">
        <v>2818.0369999999998</v>
      </c>
    </row>
    <row r="33277" spans="1:4" ht="15.75" hidden="1" customHeight="1">
      <c r="A33277" s="13" t="s">
        <v>449</v>
      </c>
      <c r="B33277" s="13">
        <v>1960</v>
      </c>
      <c r="D33277" s="13">
        <v>3005.116</v>
      </c>
    </row>
    <row r="33278" spans="1:4" ht="15.75" hidden="1" customHeight="1">
      <c r="A33278" s="13" t="s">
        <v>449</v>
      </c>
      <c r="B33278" s="13">
        <v>1961</v>
      </c>
      <c r="D33278" s="13">
        <v>2862.6289999999999</v>
      </c>
    </row>
    <row r="33279" spans="1:4" ht="15.75" hidden="1" customHeight="1">
      <c r="A33279" s="13" t="s">
        <v>449</v>
      </c>
      <c r="B33279" s="13">
        <v>1962</v>
      </c>
      <c r="D33279" s="13">
        <v>2893.5360000000001</v>
      </c>
    </row>
    <row r="33280" spans="1:4" ht="15.75" hidden="1" customHeight="1">
      <c r="A33280" s="13" t="s">
        <v>449</v>
      </c>
      <c r="B33280" s="13">
        <v>1963</v>
      </c>
      <c r="D33280" s="13">
        <v>3054.85</v>
      </c>
    </row>
    <row r="33281" spans="1:4" ht="15.75" hidden="1" customHeight="1">
      <c r="A33281" s="13" t="s">
        <v>449</v>
      </c>
      <c r="B33281" s="13">
        <v>1964</v>
      </c>
      <c r="D33281" s="13">
        <v>3242.3040000000001</v>
      </c>
    </row>
    <row r="33282" spans="1:4" ht="15.75" hidden="1" customHeight="1">
      <c r="A33282" s="13" t="s">
        <v>449</v>
      </c>
      <c r="B33282" s="13">
        <v>1965</v>
      </c>
      <c r="D33282" s="13">
        <v>3484.1060000000002</v>
      </c>
    </row>
    <row r="33283" spans="1:4" ht="15.75" hidden="1" customHeight="1">
      <c r="A33283" s="13" t="s">
        <v>449</v>
      </c>
      <c r="B33283" s="13">
        <v>1966</v>
      </c>
      <c r="D33283" s="13">
        <v>3706.703</v>
      </c>
    </row>
    <row r="33284" spans="1:4" ht="15.75" hidden="1" customHeight="1">
      <c r="A33284" s="13" t="s">
        <v>449</v>
      </c>
      <c r="B33284" s="13">
        <v>1967</v>
      </c>
      <c r="D33284" s="13">
        <v>3787.3429999999998</v>
      </c>
    </row>
    <row r="33285" spans="1:4" ht="15.75" hidden="1" customHeight="1">
      <c r="A33285" s="13" t="s">
        <v>449</v>
      </c>
      <c r="B33285" s="13">
        <v>1968</v>
      </c>
      <c r="D33285" s="13">
        <v>4008.0230000000001</v>
      </c>
    </row>
    <row r="33286" spans="1:4" ht="15.75" hidden="1" customHeight="1">
      <c r="A33286" s="13" t="s">
        <v>449</v>
      </c>
      <c r="B33286" s="13">
        <v>1969</v>
      </c>
      <c r="D33286" s="13">
        <v>4326.6809999999996</v>
      </c>
    </row>
    <row r="33287" spans="1:4" ht="15.75" hidden="1" customHeight="1">
      <c r="A33287" s="13" t="s">
        <v>449</v>
      </c>
      <c r="B33287" s="13">
        <v>1970</v>
      </c>
      <c r="D33287" s="13">
        <v>4782.6210000000001</v>
      </c>
    </row>
    <row r="33288" spans="1:4" ht="15.75" hidden="1" customHeight="1">
      <c r="A33288" s="13" t="s">
        <v>449</v>
      </c>
      <c r="B33288" s="13">
        <v>1971</v>
      </c>
      <c r="D33288" s="13">
        <v>5179.0010000000002</v>
      </c>
    </row>
    <row r="33289" spans="1:4" ht="15.75" hidden="1" customHeight="1">
      <c r="A33289" s="13" t="s">
        <v>449</v>
      </c>
      <c r="B33289" s="13">
        <v>1972</v>
      </c>
      <c r="D33289" s="13">
        <v>5447.9009999999998</v>
      </c>
    </row>
    <row r="33290" spans="1:4" ht="15.75" hidden="1" customHeight="1">
      <c r="A33290" s="13" t="s">
        <v>449</v>
      </c>
      <c r="B33290" s="13">
        <v>1973</v>
      </c>
      <c r="D33290" s="13">
        <v>5778.76</v>
      </c>
    </row>
    <row r="33291" spans="1:4" ht="15.75" hidden="1" customHeight="1">
      <c r="A33291" s="13" t="s">
        <v>449</v>
      </c>
      <c r="B33291" s="13">
        <v>1974</v>
      </c>
      <c r="D33291" s="13">
        <v>5966.8620000000001</v>
      </c>
    </row>
    <row r="33292" spans="1:4" ht="15.75" hidden="1" customHeight="1">
      <c r="A33292" s="13" t="s">
        <v>449</v>
      </c>
      <c r="B33292" s="13">
        <v>1975</v>
      </c>
      <c r="D33292" s="13">
        <v>6309.0349999999999</v>
      </c>
    </row>
    <row r="33293" spans="1:4" ht="15.75" hidden="1" customHeight="1">
      <c r="A33293" s="13" t="s">
        <v>449</v>
      </c>
      <c r="B33293" s="13">
        <v>1976</v>
      </c>
      <c r="D33293" s="13">
        <v>6645.6689999999999</v>
      </c>
    </row>
    <row r="33294" spans="1:4" ht="15.75" hidden="1" customHeight="1">
      <c r="A33294" s="13" t="s">
        <v>449</v>
      </c>
      <c r="B33294" s="13">
        <v>1977</v>
      </c>
      <c r="D33294" s="13">
        <v>6966.9979999999996</v>
      </c>
    </row>
    <row r="33295" spans="1:4" ht="15.75" hidden="1" customHeight="1">
      <c r="A33295" s="13" t="s">
        <v>449</v>
      </c>
      <c r="B33295" s="13">
        <v>1978</v>
      </c>
      <c r="D33295" s="13">
        <v>7354.2780000000002</v>
      </c>
    </row>
    <row r="33296" spans="1:4" ht="15.75" hidden="1" customHeight="1">
      <c r="A33296" s="13" t="s">
        <v>449</v>
      </c>
      <c r="B33296" s="13">
        <v>1979</v>
      </c>
      <c r="D33296" s="13">
        <v>7562.5010000000002</v>
      </c>
    </row>
    <row r="33297" spans="1:4" ht="15.75" hidden="1" customHeight="1">
      <c r="A33297" s="13" t="s">
        <v>449</v>
      </c>
      <c r="B33297" s="13">
        <v>1980</v>
      </c>
      <c r="D33297" s="13">
        <v>7721.4690000000001</v>
      </c>
    </row>
    <row r="33298" spans="1:4" ht="15.75" hidden="1" customHeight="1">
      <c r="A33298" s="13" t="s">
        <v>449</v>
      </c>
      <c r="B33298" s="13">
        <v>1981</v>
      </c>
      <c r="D33298" s="13">
        <v>7650.232</v>
      </c>
    </row>
    <row r="33299" spans="1:4" ht="15.75" hidden="1" customHeight="1">
      <c r="A33299" s="13" t="s">
        <v>449</v>
      </c>
      <c r="B33299" s="13">
        <v>1982</v>
      </c>
      <c r="D33299" s="13">
        <v>7903.0209999999997</v>
      </c>
    </row>
    <row r="33300" spans="1:4" ht="15.75" hidden="1" customHeight="1">
      <c r="A33300" s="13" t="s">
        <v>449</v>
      </c>
      <c r="B33300" s="13">
        <v>1983</v>
      </c>
      <c r="D33300" s="13">
        <v>8152.3890000000001</v>
      </c>
    </row>
    <row r="33301" spans="1:4" ht="15.75" hidden="1" customHeight="1">
      <c r="A33301" s="13" t="s">
        <v>449</v>
      </c>
      <c r="B33301" s="13">
        <v>1984</v>
      </c>
      <c r="D33301" s="13">
        <v>8441.4699999999993</v>
      </c>
    </row>
    <row r="33302" spans="1:4" ht="15.75" hidden="1" customHeight="1">
      <c r="A33302" s="13" t="s">
        <v>449</v>
      </c>
      <c r="B33302" s="13">
        <v>1985</v>
      </c>
      <c r="D33302" s="13">
        <v>9020.8799999999992</v>
      </c>
    </row>
    <row r="33303" spans="1:4" ht="15.75" hidden="1" customHeight="1">
      <c r="A33303" s="13" t="s">
        <v>449</v>
      </c>
      <c r="B33303" s="13">
        <v>1986</v>
      </c>
      <c r="D33303" s="13">
        <v>9283.8080000000009</v>
      </c>
    </row>
    <row r="33304" spans="1:4" ht="15.75" hidden="1" customHeight="1">
      <c r="A33304" s="13" t="s">
        <v>449</v>
      </c>
      <c r="B33304" s="13">
        <v>1987</v>
      </c>
      <c r="D33304" s="13">
        <v>9537.5859999999993</v>
      </c>
    </row>
    <row r="33305" spans="1:4" ht="15.75" hidden="1" customHeight="1">
      <c r="A33305" s="13" t="s">
        <v>449</v>
      </c>
      <c r="B33305" s="13">
        <v>1988</v>
      </c>
      <c r="D33305" s="13">
        <v>10023.929</v>
      </c>
    </row>
    <row r="33306" spans="1:4" ht="15.75" hidden="1" customHeight="1">
      <c r="A33306" s="13" t="s">
        <v>449</v>
      </c>
      <c r="B33306" s="13">
        <v>1989</v>
      </c>
      <c r="D33306" s="13">
        <v>10068.987999999999</v>
      </c>
    </row>
    <row r="33307" spans="1:4" ht="15.75" hidden="1" customHeight="1">
      <c r="A33307" s="13" t="s">
        <v>449</v>
      </c>
      <c r="B33307" s="13">
        <v>1990</v>
      </c>
      <c r="D33307" s="13">
        <v>10163.392</v>
      </c>
    </row>
    <row r="33308" spans="1:4" ht="15.75" hidden="1" customHeight="1">
      <c r="A33308" s="13" t="s">
        <v>449</v>
      </c>
      <c r="B33308" s="13">
        <v>1991</v>
      </c>
      <c r="D33308" s="13">
        <v>10667.42</v>
      </c>
    </row>
    <row r="33309" spans="1:4" ht="15.75" hidden="1" customHeight="1">
      <c r="A33309" s="13" t="s">
        <v>449</v>
      </c>
      <c r="B33309" s="13">
        <v>1992</v>
      </c>
      <c r="D33309" s="13">
        <v>9919.6209999999992</v>
      </c>
    </row>
    <row r="33310" spans="1:4" ht="15.75" hidden="1" customHeight="1">
      <c r="A33310" s="13" t="s">
        <v>449</v>
      </c>
      <c r="B33310" s="13">
        <v>1993</v>
      </c>
      <c r="D33310" s="13">
        <v>10073.713</v>
      </c>
    </row>
    <row r="33311" spans="1:4" ht="15.75" hidden="1" customHeight="1">
      <c r="A33311" s="13" t="s">
        <v>449</v>
      </c>
      <c r="B33311" s="13">
        <v>1994</v>
      </c>
      <c r="D33311" s="13">
        <v>10011.703</v>
      </c>
    </row>
    <row r="33312" spans="1:4" ht="15.75" hidden="1" customHeight="1">
      <c r="A33312" s="13" t="s">
        <v>449</v>
      </c>
      <c r="B33312" s="13">
        <v>1995</v>
      </c>
      <c r="D33312" s="13">
        <v>10304.48</v>
      </c>
    </row>
    <row r="33313" spans="1:4" ht="15.75" hidden="1" customHeight="1">
      <c r="A33313" s="13" t="s">
        <v>449</v>
      </c>
      <c r="B33313" s="13">
        <v>1996</v>
      </c>
      <c r="D33313" s="13">
        <v>10547.808000000001</v>
      </c>
    </row>
    <row r="33314" spans="1:4" ht="15.75" hidden="1" customHeight="1">
      <c r="A33314" s="13" t="s">
        <v>449</v>
      </c>
      <c r="B33314" s="13">
        <v>1997</v>
      </c>
      <c r="D33314" s="13">
        <v>10570.790999999999</v>
      </c>
    </row>
    <row r="33315" spans="1:4" ht="15.75" hidden="1" customHeight="1">
      <c r="A33315" s="13" t="s">
        <v>449</v>
      </c>
      <c r="B33315" s="13">
        <v>1998</v>
      </c>
      <c r="D33315" s="13">
        <v>10444.573</v>
      </c>
    </row>
    <row r="33316" spans="1:4" ht="15.75" hidden="1" customHeight="1">
      <c r="A33316" s="13" t="s">
        <v>449</v>
      </c>
      <c r="B33316" s="13">
        <v>1999</v>
      </c>
      <c r="D33316" s="13">
        <v>10807.047</v>
      </c>
    </row>
    <row r="33317" spans="1:4" ht="15.75" hidden="1" customHeight="1">
      <c r="A33317" s="13" t="s">
        <v>449</v>
      </c>
      <c r="B33317" s="13">
        <v>2000</v>
      </c>
      <c r="D33317" s="13">
        <v>11183.246999999999</v>
      </c>
    </row>
    <row r="33318" spans="1:4" ht="15.75" hidden="1" customHeight="1">
      <c r="A33318" s="13" t="s">
        <v>449</v>
      </c>
      <c r="B33318" s="13">
        <v>2001</v>
      </c>
      <c r="D33318" s="13">
        <v>11449.833000000001</v>
      </c>
    </row>
    <row r="33319" spans="1:4" ht="15.75" hidden="1" customHeight="1">
      <c r="A33319" s="13" t="s">
        <v>449</v>
      </c>
      <c r="B33319" s="13">
        <v>2002</v>
      </c>
      <c r="D33319" s="13">
        <v>11954.429</v>
      </c>
    </row>
    <row r="33320" spans="1:4" ht="15.75" hidden="1" customHeight="1">
      <c r="A33320" s="13" t="s">
        <v>449</v>
      </c>
      <c r="B33320" s="13">
        <v>2003</v>
      </c>
      <c r="D33320" s="13">
        <v>13052.141</v>
      </c>
    </row>
    <row r="33321" spans="1:4" ht="15.75" hidden="1" customHeight="1">
      <c r="A33321" s="13" t="s">
        <v>449</v>
      </c>
      <c r="B33321" s="13">
        <v>2004</v>
      </c>
      <c r="D33321" s="13">
        <v>13824.934999999999</v>
      </c>
    </row>
    <row r="33322" spans="1:4" ht="15.75" hidden="1" customHeight="1">
      <c r="A33322" s="13" t="s">
        <v>449</v>
      </c>
      <c r="B33322" s="13">
        <v>2005</v>
      </c>
      <c r="D33322" s="13">
        <v>14709.045</v>
      </c>
    </row>
    <row r="33323" spans="1:4" ht="15.75" hidden="1" customHeight="1">
      <c r="A33323" s="13" t="s">
        <v>449</v>
      </c>
      <c r="B33323" s="13">
        <v>2006</v>
      </c>
      <c r="D33323" s="13">
        <v>15693.009</v>
      </c>
    </row>
    <row r="33324" spans="1:4" ht="15.75" hidden="1" customHeight="1">
      <c r="A33324" s="13" t="s">
        <v>449</v>
      </c>
      <c r="B33324" s="13">
        <v>2007</v>
      </c>
      <c r="D33324" s="13">
        <v>16399.129000000001</v>
      </c>
    </row>
    <row r="33325" spans="1:4" ht="15.75" hidden="1" customHeight="1">
      <c r="A33325" s="13" t="s">
        <v>449</v>
      </c>
      <c r="B33325" s="13">
        <v>2008</v>
      </c>
      <c r="D33325" s="13">
        <v>17332.754000000001</v>
      </c>
    </row>
    <row r="33326" spans="1:4" ht="15.75" hidden="1" customHeight="1">
      <c r="A33326" s="13" t="s">
        <v>449</v>
      </c>
      <c r="B33326" s="13">
        <v>2009</v>
      </c>
      <c r="D33326" s="13">
        <v>17724.686000000002</v>
      </c>
    </row>
    <row r="33327" spans="1:4" ht="15.75" hidden="1" customHeight="1">
      <c r="A33327" s="13" t="s">
        <v>449</v>
      </c>
      <c r="B33327" s="13">
        <v>2010</v>
      </c>
      <c r="D33327" s="13">
        <v>19024.688999999998</v>
      </c>
    </row>
    <row r="33328" spans="1:4" ht="15.75" hidden="1" customHeight="1">
      <c r="A33328" s="13" t="s">
        <v>449</v>
      </c>
      <c r="B33328" s="13">
        <v>2011</v>
      </c>
      <c r="D33328" s="13">
        <v>20271.27</v>
      </c>
    </row>
    <row r="33329" spans="1:4" ht="15.75" hidden="1" customHeight="1">
      <c r="A33329" s="13" t="s">
        <v>449</v>
      </c>
      <c r="B33329" s="13">
        <v>2012</v>
      </c>
      <c r="D33329" s="13">
        <v>20961.467000000001</v>
      </c>
    </row>
    <row r="33330" spans="1:4" ht="15.75" hidden="1" customHeight="1">
      <c r="A33330" s="13" t="s">
        <v>449</v>
      </c>
      <c r="B33330" s="13">
        <v>2013</v>
      </c>
      <c r="D33330" s="13">
        <v>21207.599999999999</v>
      </c>
    </row>
    <row r="33331" spans="1:4" ht="15.75" hidden="1" customHeight="1">
      <c r="A33331" s="13" t="s">
        <v>449</v>
      </c>
      <c r="B33331" s="13">
        <v>2014</v>
      </c>
      <c r="D33331" s="13">
        <v>21656.616999999998</v>
      </c>
    </row>
    <row r="33332" spans="1:4" ht="15.75" hidden="1" customHeight="1">
      <c r="A33332" s="13" t="s">
        <v>449</v>
      </c>
      <c r="B33332" s="13">
        <v>2015</v>
      </c>
      <c r="D33332" s="13">
        <v>21715.620999999999</v>
      </c>
    </row>
    <row r="33333" spans="1:4" ht="15.75" hidden="1" customHeight="1">
      <c r="A33333" s="13" t="s">
        <v>449</v>
      </c>
      <c r="B33333" s="13">
        <v>2016</v>
      </c>
      <c r="D33333" s="13">
        <v>21806.699000000001</v>
      </c>
    </row>
    <row r="33334" spans="1:4" ht="15.75" hidden="1" customHeight="1">
      <c r="A33334" s="13" t="s">
        <v>449</v>
      </c>
      <c r="B33334" s="13">
        <v>2017</v>
      </c>
      <c r="D33334" s="13">
        <v>22331.613000000001</v>
      </c>
    </row>
    <row r="33335" spans="1:4" ht="15.75" hidden="1" customHeight="1">
      <c r="A33335" s="13" t="s">
        <v>449</v>
      </c>
      <c r="B33335" s="13">
        <v>2018</v>
      </c>
      <c r="D33335" s="13">
        <v>22945.098000000002</v>
      </c>
    </row>
    <row r="33336" spans="1:4" ht="15.75" hidden="1" customHeight="1">
      <c r="A33336" s="13" t="s">
        <v>449</v>
      </c>
      <c r="B33336" s="13">
        <v>2019</v>
      </c>
      <c r="D33336" s="13">
        <v>23572.502</v>
      </c>
    </row>
    <row r="33337" spans="1:4" ht="15.75" hidden="1" customHeight="1">
      <c r="A33337" s="13" t="s">
        <v>449</v>
      </c>
      <c r="B33337" s="13">
        <v>2020</v>
      </c>
      <c r="D33337" s="13">
        <v>23187.471000000001</v>
      </c>
    </row>
    <row r="33338" spans="1:4" ht="15.75" hidden="1" customHeight="1">
      <c r="A33338" s="13" t="s">
        <v>449</v>
      </c>
      <c r="B33338" s="13">
        <v>2021</v>
      </c>
      <c r="D33338" s="13">
        <v>24398.34</v>
      </c>
    </row>
    <row r="33339" spans="1:4" ht="15.75" hidden="1" customHeight="1">
      <c r="A33339" s="13" t="s">
        <v>450</v>
      </c>
      <c r="B33339" s="13">
        <v>1750</v>
      </c>
      <c r="C33339" s="13">
        <v>11396206</v>
      </c>
      <c r="D33339" s="13">
        <v>0</v>
      </c>
    </row>
    <row r="33340" spans="1:4" ht="15.75" hidden="1" customHeight="1">
      <c r="A33340" s="13" t="s">
        <v>450</v>
      </c>
      <c r="B33340" s="13">
        <v>1751</v>
      </c>
      <c r="D33340" s="13">
        <v>0</v>
      </c>
    </row>
    <row r="33341" spans="1:4" ht="15.75" hidden="1" customHeight="1">
      <c r="A33341" s="13" t="s">
        <v>450</v>
      </c>
      <c r="B33341" s="13">
        <v>1752</v>
      </c>
      <c r="D33341" s="13">
        <v>0</v>
      </c>
    </row>
    <row r="33342" spans="1:4" ht="15.75" hidden="1" customHeight="1">
      <c r="A33342" s="13" t="s">
        <v>450</v>
      </c>
      <c r="B33342" s="13">
        <v>1753</v>
      </c>
      <c r="D33342" s="13">
        <v>0</v>
      </c>
    </row>
    <row r="33343" spans="1:4" ht="15.75" hidden="1" customHeight="1">
      <c r="A33343" s="13" t="s">
        <v>450</v>
      </c>
      <c r="B33343" s="13">
        <v>1754</v>
      </c>
      <c r="D33343" s="13">
        <v>0</v>
      </c>
    </row>
    <row r="33344" spans="1:4" ht="15.75" hidden="1" customHeight="1">
      <c r="A33344" s="13" t="s">
        <v>450</v>
      </c>
      <c r="B33344" s="13">
        <v>1755</v>
      </c>
      <c r="D33344" s="13">
        <v>0</v>
      </c>
    </row>
    <row r="33345" spans="1:4" ht="15.75" hidden="1" customHeight="1">
      <c r="A33345" s="13" t="s">
        <v>450</v>
      </c>
      <c r="B33345" s="13">
        <v>1756</v>
      </c>
      <c r="D33345" s="13">
        <v>0</v>
      </c>
    </row>
    <row r="33346" spans="1:4" ht="15.75" hidden="1" customHeight="1">
      <c r="A33346" s="13" t="s">
        <v>450</v>
      </c>
      <c r="B33346" s="13">
        <v>1757</v>
      </c>
      <c r="D33346" s="13">
        <v>0</v>
      </c>
    </row>
    <row r="33347" spans="1:4" ht="15.75" hidden="1" customHeight="1">
      <c r="A33347" s="13" t="s">
        <v>450</v>
      </c>
      <c r="B33347" s="13">
        <v>1758</v>
      </c>
      <c r="D33347" s="13">
        <v>0</v>
      </c>
    </row>
    <row r="33348" spans="1:4" ht="15.75" hidden="1" customHeight="1">
      <c r="A33348" s="13" t="s">
        <v>450</v>
      </c>
      <c r="B33348" s="13">
        <v>1759</v>
      </c>
      <c r="D33348" s="13">
        <v>0</v>
      </c>
    </row>
    <row r="33349" spans="1:4" ht="15.75" hidden="1" customHeight="1">
      <c r="A33349" s="13" t="s">
        <v>450</v>
      </c>
      <c r="B33349" s="13">
        <v>1760</v>
      </c>
      <c r="C33349" s="13">
        <v>12411277</v>
      </c>
      <c r="D33349" s="13">
        <v>0</v>
      </c>
    </row>
    <row r="33350" spans="1:4" ht="15.75" hidden="1" customHeight="1">
      <c r="A33350" s="13" t="s">
        <v>450</v>
      </c>
      <c r="B33350" s="13">
        <v>1761</v>
      </c>
      <c r="D33350" s="13">
        <v>0</v>
      </c>
    </row>
    <row r="33351" spans="1:4" ht="15.75" hidden="1" customHeight="1">
      <c r="A33351" s="13" t="s">
        <v>450</v>
      </c>
      <c r="B33351" s="13">
        <v>1762</v>
      </c>
      <c r="D33351" s="13">
        <v>0</v>
      </c>
    </row>
    <row r="33352" spans="1:4" ht="15.75" hidden="1" customHeight="1">
      <c r="A33352" s="13" t="s">
        <v>450</v>
      </c>
      <c r="B33352" s="13">
        <v>1763</v>
      </c>
      <c r="D33352" s="13">
        <v>0</v>
      </c>
    </row>
    <row r="33353" spans="1:4" ht="15.75" hidden="1" customHeight="1">
      <c r="A33353" s="13" t="s">
        <v>450</v>
      </c>
      <c r="B33353" s="13">
        <v>1764</v>
      </c>
      <c r="D33353" s="13">
        <v>0</v>
      </c>
    </row>
    <row r="33354" spans="1:4" ht="15.75" hidden="1" customHeight="1">
      <c r="A33354" s="13" t="s">
        <v>450</v>
      </c>
      <c r="B33354" s="13">
        <v>1765</v>
      </c>
      <c r="D33354" s="13">
        <v>0</v>
      </c>
    </row>
    <row r="33355" spans="1:4" ht="15.75" hidden="1" customHeight="1">
      <c r="A33355" s="13" t="s">
        <v>450</v>
      </c>
      <c r="B33355" s="13">
        <v>1766</v>
      </c>
      <c r="D33355" s="13">
        <v>0</v>
      </c>
    </row>
    <row r="33356" spans="1:4" ht="15.75" hidden="1" customHeight="1">
      <c r="A33356" s="13" t="s">
        <v>450</v>
      </c>
      <c r="B33356" s="13">
        <v>1767</v>
      </c>
      <c r="D33356" s="13">
        <v>0</v>
      </c>
    </row>
    <row r="33357" spans="1:4" ht="15.75" hidden="1" customHeight="1">
      <c r="A33357" s="13" t="s">
        <v>450</v>
      </c>
      <c r="B33357" s="13">
        <v>1768</v>
      </c>
      <c r="D33357" s="13">
        <v>0</v>
      </c>
    </row>
    <row r="33358" spans="1:4" ht="15.75" hidden="1" customHeight="1">
      <c r="A33358" s="13" t="s">
        <v>450</v>
      </c>
      <c r="B33358" s="13">
        <v>1769</v>
      </c>
      <c r="D33358" s="13">
        <v>0</v>
      </c>
    </row>
    <row r="33359" spans="1:4" ht="15.75" hidden="1" customHeight="1">
      <c r="A33359" s="13" t="s">
        <v>450</v>
      </c>
      <c r="B33359" s="13">
        <v>1770</v>
      </c>
      <c r="C33359" s="13">
        <v>13470946</v>
      </c>
      <c r="D33359" s="13">
        <v>0</v>
      </c>
    </row>
    <row r="33360" spans="1:4" ht="15.75" hidden="1" customHeight="1">
      <c r="A33360" s="13" t="s">
        <v>450</v>
      </c>
      <c r="B33360" s="13">
        <v>1771</v>
      </c>
      <c r="D33360" s="13">
        <v>0</v>
      </c>
    </row>
    <row r="33361" spans="1:4" ht="15.75" hidden="1" customHeight="1">
      <c r="A33361" s="13" t="s">
        <v>450</v>
      </c>
      <c r="B33361" s="13">
        <v>1772</v>
      </c>
      <c r="D33361" s="13">
        <v>0</v>
      </c>
    </row>
    <row r="33362" spans="1:4" ht="15.75" hidden="1" customHeight="1">
      <c r="A33362" s="13" t="s">
        <v>450</v>
      </c>
      <c r="B33362" s="13">
        <v>1773</v>
      </c>
      <c r="D33362" s="13">
        <v>0</v>
      </c>
    </row>
    <row r="33363" spans="1:4" ht="15.75" hidden="1" customHeight="1">
      <c r="A33363" s="13" t="s">
        <v>450</v>
      </c>
      <c r="B33363" s="13">
        <v>1774</v>
      </c>
      <c r="D33363" s="13">
        <v>0</v>
      </c>
    </row>
    <row r="33364" spans="1:4" ht="15.75" hidden="1" customHeight="1">
      <c r="A33364" s="13" t="s">
        <v>450</v>
      </c>
      <c r="B33364" s="13">
        <v>1775</v>
      </c>
      <c r="D33364" s="13">
        <v>0</v>
      </c>
    </row>
    <row r="33365" spans="1:4" ht="15.75" hidden="1" customHeight="1">
      <c r="A33365" s="13" t="s">
        <v>450</v>
      </c>
      <c r="B33365" s="13">
        <v>1776</v>
      </c>
      <c r="D33365" s="13">
        <v>0</v>
      </c>
    </row>
    <row r="33366" spans="1:4" ht="15.75" hidden="1" customHeight="1">
      <c r="A33366" s="13" t="s">
        <v>450</v>
      </c>
      <c r="B33366" s="13">
        <v>1777</v>
      </c>
      <c r="D33366" s="13">
        <v>0</v>
      </c>
    </row>
    <row r="33367" spans="1:4" ht="15.75" hidden="1" customHeight="1">
      <c r="A33367" s="13" t="s">
        <v>450</v>
      </c>
      <c r="B33367" s="13">
        <v>1778</v>
      </c>
      <c r="D33367" s="13">
        <v>0</v>
      </c>
    </row>
    <row r="33368" spans="1:4" ht="15.75" hidden="1" customHeight="1">
      <c r="A33368" s="13" t="s">
        <v>450</v>
      </c>
      <c r="B33368" s="13">
        <v>1779</v>
      </c>
      <c r="D33368" s="13">
        <v>0</v>
      </c>
    </row>
    <row r="33369" spans="1:4" ht="15.75" hidden="1" customHeight="1">
      <c r="A33369" s="13" t="s">
        <v>450</v>
      </c>
      <c r="B33369" s="13">
        <v>1780</v>
      </c>
      <c r="C33369" s="13">
        <v>14598427</v>
      </c>
      <c r="D33369" s="13">
        <v>0</v>
      </c>
    </row>
    <row r="33370" spans="1:4" ht="15.75" hidden="1" customHeight="1">
      <c r="A33370" s="13" t="s">
        <v>450</v>
      </c>
      <c r="B33370" s="13">
        <v>1781</v>
      </c>
      <c r="D33370" s="13">
        <v>0</v>
      </c>
    </row>
    <row r="33371" spans="1:4" ht="15.75" hidden="1" customHeight="1">
      <c r="A33371" s="13" t="s">
        <v>450</v>
      </c>
      <c r="B33371" s="13">
        <v>1782</v>
      </c>
      <c r="D33371" s="13">
        <v>0</v>
      </c>
    </row>
    <row r="33372" spans="1:4" ht="15.75" hidden="1" customHeight="1">
      <c r="A33372" s="13" t="s">
        <v>450</v>
      </c>
      <c r="B33372" s="13">
        <v>1783</v>
      </c>
      <c r="D33372" s="13">
        <v>0</v>
      </c>
    </row>
    <row r="33373" spans="1:4" ht="15.75" hidden="1" customHeight="1">
      <c r="A33373" s="13" t="s">
        <v>450</v>
      </c>
      <c r="B33373" s="13">
        <v>1784</v>
      </c>
      <c r="D33373" s="13">
        <v>0</v>
      </c>
    </row>
    <row r="33374" spans="1:4" ht="15.75" hidden="1" customHeight="1">
      <c r="A33374" s="13" t="s">
        <v>450</v>
      </c>
      <c r="B33374" s="13">
        <v>1785</v>
      </c>
      <c r="D33374" s="13">
        <v>4.0000000000000001E-3</v>
      </c>
    </row>
    <row r="33375" spans="1:4" ht="15.75" hidden="1" customHeight="1">
      <c r="A33375" s="13" t="s">
        <v>450</v>
      </c>
      <c r="B33375" s="13">
        <v>1786</v>
      </c>
      <c r="D33375" s="13">
        <v>4.0000000000000001E-3</v>
      </c>
    </row>
    <row r="33376" spans="1:4" ht="15.75" hidden="1" customHeight="1">
      <c r="A33376" s="13" t="s">
        <v>450</v>
      </c>
      <c r="B33376" s="13">
        <v>1787</v>
      </c>
      <c r="D33376" s="13">
        <v>4.0000000000000001E-3</v>
      </c>
    </row>
    <row r="33377" spans="1:4" ht="15.75" hidden="1" customHeight="1">
      <c r="A33377" s="13" t="s">
        <v>450</v>
      </c>
      <c r="B33377" s="13">
        <v>1788</v>
      </c>
      <c r="D33377" s="13">
        <v>4.0000000000000001E-3</v>
      </c>
    </row>
    <row r="33378" spans="1:4" ht="15.75" hidden="1" customHeight="1">
      <c r="A33378" s="13" t="s">
        <v>450</v>
      </c>
      <c r="B33378" s="13">
        <v>1789</v>
      </c>
      <c r="D33378" s="13">
        <v>4.0000000000000001E-3</v>
      </c>
    </row>
    <row r="33379" spans="1:4" ht="15.75" hidden="1" customHeight="1">
      <c r="A33379" s="13" t="s">
        <v>450</v>
      </c>
      <c r="B33379" s="13">
        <v>1790</v>
      </c>
      <c r="C33379" s="13">
        <v>15788577</v>
      </c>
      <c r="D33379" s="13">
        <v>4.0000000000000001E-3</v>
      </c>
    </row>
    <row r="33380" spans="1:4" ht="15.75" hidden="1" customHeight="1">
      <c r="A33380" s="13" t="s">
        <v>450</v>
      </c>
      <c r="B33380" s="13">
        <v>1791</v>
      </c>
      <c r="D33380" s="13">
        <v>4.0000000000000001E-3</v>
      </c>
    </row>
    <row r="33381" spans="1:4" ht="15.75" hidden="1" customHeight="1">
      <c r="A33381" s="13" t="s">
        <v>450</v>
      </c>
      <c r="B33381" s="13">
        <v>1792</v>
      </c>
      <c r="D33381" s="13">
        <v>4.0000000000000001E-3</v>
      </c>
    </row>
    <row r="33382" spans="1:4" ht="15.75" hidden="1" customHeight="1">
      <c r="A33382" s="13" t="s">
        <v>450</v>
      </c>
      <c r="B33382" s="13">
        <v>1793</v>
      </c>
      <c r="D33382" s="13">
        <v>4.0000000000000001E-3</v>
      </c>
    </row>
    <row r="33383" spans="1:4" ht="15.75" hidden="1" customHeight="1">
      <c r="A33383" s="13" t="s">
        <v>450</v>
      </c>
      <c r="B33383" s="13">
        <v>1794</v>
      </c>
      <c r="D33383" s="13">
        <v>4.0000000000000001E-3</v>
      </c>
    </row>
    <row r="33384" spans="1:4" ht="15.75" hidden="1" customHeight="1">
      <c r="A33384" s="13" t="s">
        <v>450</v>
      </c>
      <c r="B33384" s="13">
        <v>1795</v>
      </c>
      <c r="D33384" s="13">
        <v>4.0000000000000001E-3</v>
      </c>
    </row>
    <row r="33385" spans="1:4" ht="15.75" hidden="1" customHeight="1">
      <c r="A33385" s="13" t="s">
        <v>450</v>
      </c>
      <c r="B33385" s="13">
        <v>1796</v>
      </c>
      <c r="D33385" s="13">
        <v>4.0000000000000001E-3</v>
      </c>
    </row>
    <row r="33386" spans="1:4" ht="15.75" hidden="1" customHeight="1">
      <c r="A33386" s="13" t="s">
        <v>450</v>
      </c>
      <c r="B33386" s="13">
        <v>1797</v>
      </c>
      <c r="D33386" s="13">
        <v>4.0000000000000001E-3</v>
      </c>
    </row>
    <row r="33387" spans="1:4" ht="15.75" hidden="1" customHeight="1">
      <c r="A33387" s="13" t="s">
        <v>450</v>
      </c>
      <c r="B33387" s="13">
        <v>1798</v>
      </c>
      <c r="D33387" s="13">
        <v>4.0000000000000001E-3</v>
      </c>
    </row>
    <row r="33388" spans="1:4" ht="15.75" hidden="1" customHeight="1">
      <c r="A33388" s="13" t="s">
        <v>450</v>
      </c>
      <c r="B33388" s="13">
        <v>1799</v>
      </c>
      <c r="D33388" s="13">
        <v>4.0000000000000001E-3</v>
      </c>
    </row>
    <row r="33389" spans="1:4" ht="15.75" hidden="1" customHeight="1">
      <c r="A33389" s="13" t="s">
        <v>450</v>
      </c>
      <c r="B33389" s="13">
        <v>1800</v>
      </c>
      <c r="C33389" s="13">
        <v>14745403</v>
      </c>
      <c r="D33389" s="13">
        <v>0.25600000000000001</v>
      </c>
    </row>
    <row r="33390" spans="1:4" ht="15.75" hidden="1" customHeight="1">
      <c r="A33390" s="13" t="s">
        <v>450</v>
      </c>
      <c r="B33390" s="13">
        <v>1801</v>
      </c>
      <c r="C33390" s="13">
        <v>14506664</v>
      </c>
      <c r="D33390" s="13">
        <v>0.27100000000000002</v>
      </c>
    </row>
    <row r="33391" spans="1:4" ht="15.75" hidden="1" customHeight="1">
      <c r="A33391" s="13" t="s">
        <v>450</v>
      </c>
      <c r="B33391" s="13">
        <v>1802</v>
      </c>
      <c r="C33391" s="13">
        <v>14733662</v>
      </c>
      <c r="D33391" s="13">
        <v>0.29299999999999998</v>
      </c>
    </row>
    <row r="33392" spans="1:4" ht="15.75" hidden="1" customHeight="1">
      <c r="A33392" s="13" t="s">
        <v>450</v>
      </c>
      <c r="B33392" s="13">
        <v>1803</v>
      </c>
      <c r="C33392" s="13">
        <v>14966652</v>
      </c>
      <c r="D33392" s="13">
        <v>0.3</v>
      </c>
    </row>
    <row r="33393" spans="1:4" ht="15.75" hidden="1" customHeight="1">
      <c r="A33393" s="13" t="s">
        <v>450</v>
      </c>
      <c r="B33393" s="13">
        <v>1804</v>
      </c>
      <c r="C33393" s="13">
        <v>15205815</v>
      </c>
      <c r="D33393" s="13">
        <v>0.33700000000000002</v>
      </c>
    </row>
    <row r="33394" spans="1:4" ht="15.75" hidden="1" customHeight="1">
      <c r="A33394" s="13" t="s">
        <v>450</v>
      </c>
      <c r="B33394" s="13">
        <v>1805</v>
      </c>
      <c r="C33394" s="13">
        <v>15451352</v>
      </c>
      <c r="D33394" s="13">
        <v>0.34399999999999997</v>
      </c>
    </row>
    <row r="33395" spans="1:4" ht="15.75" hidden="1" customHeight="1">
      <c r="A33395" s="13" t="s">
        <v>450</v>
      </c>
      <c r="B33395" s="13">
        <v>1806</v>
      </c>
      <c r="C33395" s="13">
        <v>15703478</v>
      </c>
      <c r="D33395" s="13">
        <v>0.33700000000000002</v>
      </c>
    </row>
    <row r="33396" spans="1:4" ht="15.75" hidden="1" customHeight="1">
      <c r="A33396" s="13" t="s">
        <v>450</v>
      </c>
      <c r="B33396" s="13">
        <v>1807</v>
      </c>
      <c r="C33396" s="13">
        <v>15962416</v>
      </c>
      <c r="D33396" s="13">
        <v>0.38100000000000001</v>
      </c>
    </row>
    <row r="33397" spans="1:4" ht="15.75" hidden="1" customHeight="1">
      <c r="A33397" s="13" t="s">
        <v>450</v>
      </c>
      <c r="B33397" s="13">
        <v>1808</v>
      </c>
      <c r="C33397" s="13">
        <v>16228407</v>
      </c>
      <c r="D33397" s="13">
        <v>0.39600000000000002</v>
      </c>
    </row>
    <row r="33398" spans="1:4" ht="15.75" hidden="1" customHeight="1">
      <c r="A33398" s="13" t="s">
        <v>450</v>
      </c>
      <c r="B33398" s="13">
        <v>1809</v>
      </c>
      <c r="C33398" s="13">
        <v>16501714</v>
      </c>
      <c r="D33398" s="13">
        <v>0.40699999999999997</v>
      </c>
    </row>
    <row r="33399" spans="1:4" ht="15.75" hidden="1" customHeight="1">
      <c r="A33399" s="13" t="s">
        <v>450</v>
      </c>
      <c r="B33399" s="13">
        <v>1810</v>
      </c>
      <c r="C33399" s="13">
        <v>17346020</v>
      </c>
      <c r="D33399" s="13">
        <v>0.42099999999999999</v>
      </c>
    </row>
    <row r="33400" spans="1:4" ht="15.75" hidden="1" customHeight="1">
      <c r="A33400" s="13" t="s">
        <v>450</v>
      </c>
      <c r="B33400" s="13">
        <v>1811</v>
      </c>
      <c r="C33400" s="13">
        <v>17168190</v>
      </c>
      <c r="D33400" s="13">
        <v>0.45100000000000001</v>
      </c>
    </row>
    <row r="33401" spans="1:4" ht="15.75" hidden="1" customHeight="1">
      <c r="A33401" s="13" t="s">
        <v>450</v>
      </c>
      <c r="B33401" s="13">
        <v>1812</v>
      </c>
      <c r="C33401" s="13">
        <v>17530114</v>
      </c>
      <c r="D33401" s="13">
        <v>0.48699999999999999</v>
      </c>
    </row>
    <row r="33402" spans="1:4" ht="15.75" hidden="1" customHeight="1">
      <c r="A33402" s="13" t="s">
        <v>450</v>
      </c>
      <c r="B33402" s="13">
        <v>1813</v>
      </c>
      <c r="C33402" s="13">
        <v>17905210</v>
      </c>
      <c r="D33402" s="13">
        <v>0.52400000000000002</v>
      </c>
    </row>
    <row r="33403" spans="1:4" ht="15.75" hidden="1" customHeight="1">
      <c r="A33403" s="13" t="s">
        <v>450</v>
      </c>
      <c r="B33403" s="13">
        <v>1814</v>
      </c>
      <c r="C33403" s="13">
        <v>18296295</v>
      </c>
      <c r="D33403" s="13">
        <v>0.56399999999999995</v>
      </c>
    </row>
    <row r="33404" spans="1:4" ht="15.75" hidden="1" customHeight="1">
      <c r="A33404" s="13" t="s">
        <v>450</v>
      </c>
      <c r="B33404" s="13">
        <v>1815</v>
      </c>
      <c r="C33404" s="13">
        <v>18698200</v>
      </c>
      <c r="D33404" s="13">
        <v>0.60499999999999998</v>
      </c>
    </row>
    <row r="33405" spans="1:4" ht="15.75" hidden="1" customHeight="1">
      <c r="A33405" s="13" t="s">
        <v>450</v>
      </c>
      <c r="B33405" s="13">
        <v>1816</v>
      </c>
      <c r="C33405" s="13">
        <v>19111256</v>
      </c>
      <c r="D33405" s="13">
        <v>0.66700000000000004</v>
      </c>
    </row>
    <row r="33406" spans="1:4" ht="15.75" hidden="1" customHeight="1">
      <c r="A33406" s="13" t="s">
        <v>450</v>
      </c>
      <c r="B33406" s="13">
        <v>1817</v>
      </c>
      <c r="C33406" s="13">
        <v>19535795</v>
      </c>
      <c r="D33406" s="13">
        <v>0.72199999999999998</v>
      </c>
    </row>
    <row r="33407" spans="1:4" ht="15.75" hidden="1" customHeight="1">
      <c r="A33407" s="13" t="s">
        <v>450</v>
      </c>
      <c r="B33407" s="13">
        <v>1818</v>
      </c>
      <c r="C33407" s="13">
        <v>19972164</v>
      </c>
      <c r="D33407" s="13">
        <v>0.78400000000000003</v>
      </c>
    </row>
    <row r="33408" spans="1:4" ht="15.75" hidden="1" customHeight="1">
      <c r="A33408" s="13" t="s">
        <v>450</v>
      </c>
      <c r="B33408" s="13">
        <v>1819</v>
      </c>
      <c r="C33408" s="13">
        <v>20397212</v>
      </c>
      <c r="D33408" s="13">
        <v>0.76600000000000001</v>
      </c>
    </row>
    <row r="33409" spans="1:4" ht="15.75" hidden="1" customHeight="1">
      <c r="A33409" s="13" t="s">
        <v>450</v>
      </c>
      <c r="B33409" s="13">
        <v>1820</v>
      </c>
      <c r="C33409" s="13">
        <v>21397893</v>
      </c>
      <c r="D33409" s="13">
        <v>0.79500000000000004</v>
      </c>
    </row>
    <row r="33410" spans="1:4" ht="15.75" hidden="1" customHeight="1">
      <c r="A33410" s="13" t="s">
        <v>450</v>
      </c>
      <c r="B33410" s="13">
        <v>1821</v>
      </c>
      <c r="C33410" s="13">
        <v>21208453</v>
      </c>
      <c r="D33410" s="13">
        <v>0.83199999999999996</v>
      </c>
    </row>
    <row r="33411" spans="1:4" ht="15.75" hidden="1" customHeight="1">
      <c r="A33411" s="13" t="s">
        <v>450</v>
      </c>
      <c r="B33411" s="13">
        <v>1822</v>
      </c>
      <c r="C33411" s="13">
        <v>21604611</v>
      </c>
      <c r="D33411" s="13">
        <v>0.86799999999999999</v>
      </c>
    </row>
    <row r="33412" spans="1:4" ht="15.75" hidden="1" customHeight="1">
      <c r="A33412" s="13" t="s">
        <v>450</v>
      </c>
      <c r="B33412" s="13">
        <v>1823</v>
      </c>
      <c r="C33412" s="13">
        <v>21972009</v>
      </c>
      <c r="D33412" s="13">
        <v>0.90500000000000003</v>
      </c>
    </row>
    <row r="33413" spans="1:4" ht="15.75" hidden="1" customHeight="1">
      <c r="A33413" s="13" t="s">
        <v>450</v>
      </c>
      <c r="B33413" s="13">
        <v>1824</v>
      </c>
      <c r="C33413" s="13">
        <v>22361625</v>
      </c>
      <c r="D33413" s="13">
        <v>1.0189999999999999</v>
      </c>
    </row>
    <row r="33414" spans="1:4" ht="15.75" hidden="1" customHeight="1">
      <c r="A33414" s="13" t="s">
        <v>450</v>
      </c>
      <c r="B33414" s="13">
        <v>1825</v>
      </c>
      <c r="C33414" s="13">
        <v>22763852</v>
      </c>
      <c r="D33414" s="13">
        <v>1.1399999999999999</v>
      </c>
    </row>
    <row r="33415" spans="1:4" ht="15.75" hidden="1" customHeight="1">
      <c r="A33415" s="13" t="s">
        <v>450</v>
      </c>
      <c r="B33415" s="13">
        <v>1826</v>
      </c>
      <c r="C33415" s="13">
        <v>23179102</v>
      </c>
      <c r="D33415" s="13">
        <v>1.319</v>
      </c>
    </row>
    <row r="33416" spans="1:4" ht="15.75" hidden="1" customHeight="1">
      <c r="A33416" s="13" t="s">
        <v>450</v>
      </c>
      <c r="B33416" s="13">
        <v>1827</v>
      </c>
      <c r="C33416" s="13">
        <v>23607797</v>
      </c>
      <c r="D33416" s="13">
        <v>1.4510000000000001</v>
      </c>
    </row>
    <row r="33417" spans="1:4" ht="15.75" hidden="1" customHeight="1">
      <c r="A33417" s="13" t="s">
        <v>450</v>
      </c>
      <c r="B33417" s="13">
        <v>1828</v>
      </c>
      <c r="C33417" s="13">
        <v>24050385</v>
      </c>
      <c r="D33417" s="13">
        <v>1.5980000000000001</v>
      </c>
    </row>
    <row r="33418" spans="1:4" ht="15.75" hidden="1" customHeight="1">
      <c r="A33418" s="13" t="s">
        <v>450</v>
      </c>
      <c r="B33418" s="13">
        <v>1829</v>
      </c>
      <c r="C33418" s="13">
        <v>24511843</v>
      </c>
      <c r="D33418" s="13">
        <v>1.7989999999999999</v>
      </c>
    </row>
    <row r="33419" spans="1:4" ht="15.75" hidden="1" customHeight="1">
      <c r="A33419" s="13" t="s">
        <v>450</v>
      </c>
      <c r="B33419" s="13">
        <v>1830</v>
      </c>
      <c r="C33419" s="13">
        <v>25633683</v>
      </c>
      <c r="D33419" s="13">
        <v>2.0920000000000001</v>
      </c>
    </row>
    <row r="33420" spans="1:4" ht="15.75" hidden="1" customHeight="1">
      <c r="A33420" s="13" t="s">
        <v>450</v>
      </c>
      <c r="B33420" s="13">
        <v>1831</v>
      </c>
      <c r="C33420" s="13">
        <v>25491153</v>
      </c>
      <c r="D33420" s="13">
        <v>2.2679999999999998</v>
      </c>
    </row>
    <row r="33421" spans="1:4" ht="15.75" hidden="1" customHeight="1">
      <c r="A33421" s="13" t="s">
        <v>450</v>
      </c>
      <c r="B33421" s="13">
        <v>1832</v>
      </c>
      <c r="C33421" s="13">
        <v>26008850</v>
      </c>
      <c r="D33421" s="13">
        <v>3.0259999999999998</v>
      </c>
    </row>
    <row r="33422" spans="1:4" ht="15.75" hidden="1" customHeight="1">
      <c r="A33422" s="13" t="s">
        <v>450</v>
      </c>
      <c r="B33422" s="13">
        <v>1833</v>
      </c>
      <c r="C33422" s="13">
        <v>26554254</v>
      </c>
      <c r="D33422" s="13">
        <v>3.532</v>
      </c>
    </row>
    <row r="33423" spans="1:4" ht="15.75" hidden="1" customHeight="1">
      <c r="A33423" s="13" t="s">
        <v>450</v>
      </c>
      <c r="B33423" s="13">
        <v>1834</v>
      </c>
      <c r="C33423" s="13">
        <v>27103458</v>
      </c>
      <c r="D33423" s="13">
        <v>3.3860000000000001</v>
      </c>
    </row>
    <row r="33424" spans="1:4" ht="15.75" hidden="1" customHeight="1">
      <c r="A33424" s="13" t="s">
        <v>450</v>
      </c>
      <c r="B33424" s="13">
        <v>1835</v>
      </c>
      <c r="C33424" s="13">
        <v>27659879</v>
      </c>
      <c r="D33424" s="13">
        <v>4.32</v>
      </c>
    </row>
    <row r="33425" spans="1:4" ht="15.75" hidden="1" customHeight="1">
      <c r="A33425" s="13" t="s">
        <v>450</v>
      </c>
      <c r="B33425" s="13">
        <v>1836</v>
      </c>
      <c r="C33425" s="13">
        <v>28239150</v>
      </c>
      <c r="D33425" s="13">
        <v>4.734</v>
      </c>
    </row>
    <row r="33426" spans="1:4" ht="15.75" hidden="1" customHeight="1">
      <c r="A33426" s="13" t="s">
        <v>450</v>
      </c>
      <c r="B33426" s="13">
        <v>1837</v>
      </c>
      <c r="C33426" s="13">
        <v>28833568</v>
      </c>
      <c r="D33426" s="13">
        <v>5.3090000000000002</v>
      </c>
    </row>
    <row r="33427" spans="1:4" ht="15.75" hidden="1" customHeight="1">
      <c r="A33427" s="13" t="s">
        <v>450</v>
      </c>
      <c r="B33427" s="13">
        <v>1838</v>
      </c>
      <c r="C33427" s="13">
        <v>29443559</v>
      </c>
      <c r="D33427" s="13">
        <v>5.0339999999999998</v>
      </c>
    </row>
    <row r="33428" spans="1:4" ht="15.75" hidden="1" customHeight="1">
      <c r="A33428" s="13" t="s">
        <v>450</v>
      </c>
      <c r="B33428" s="13">
        <v>1839</v>
      </c>
      <c r="C33428" s="13">
        <v>30082208</v>
      </c>
      <c r="D33428" s="13">
        <v>5.5220000000000002</v>
      </c>
    </row>
    <row r="33429" spans="1:4" ht="15.75" hidden="1" customHeight="1">
      <c r="A33429" s="13" t="s">
        <v>450</v>
      </c>
      <c r="B33429" s="13">
        <v>1840</v>
      </c>
      <c r="C33429" s="13">
        <v>31454754</v>
      </c>
      <c r="D33429" s="13">
        <v>5.8769999999999998</v>
      </c>
    </row>
    <row r="33430" spans="1:4" ht="15.75" hidden="1" customHeight="1">
      <c r="A33430" s="13" t="s">
        <v>450</v>
      </c>
      <c r="B33430" s="13">
        <v>1841</v>
      </c>
      <c r="C33430" s="13">
        <v>31456494</v>
      </c>
      <c r="D33430" s="13">
        <v>6.218</v>
      </c>
    </row>
    <row r="33431" spans="1:4" ht="15.75" hidden="1" customHeight="1">
      <c r="A33431" s="13" t="s">
        <v>450</v>
      </c>
      <c r="B33431" s="13">
        <v>1842</v>
      </c>
      <c r="C33431" s="13">
        <v>32180988</v>
      </c>
      <c r="D33431" s="13">
        <v>6.9210000000000003</v>
      </c>
    </row>
    <row r="33432" spans="1:4" ht="15.75" hidden="1" customHeight="1">
      <c r="A33432" s="13" t="s">
        <v>450</v>
      </c>
      <c r="B33432" s="13">
        <v>1843</v>
      </c>
      <c r="C33432" s="13">
        <v>32955355</v>
      </c>
      <c r="D33432" s="13">
        <v>7.7679999999999998</v>
      </c>
    </row>
    <row r="33433" spans="1:4" ht="15.75" hidden="1" customHeight="1">
      <c r="A33433" s="13" t="s">
        <v>450</v>
      </c>
      <c r="B33433" s="13">
        <v>1844</v>
      </c>
      <c r="C33433" s="13">
        <v>33731492</v>
      </c>
      <c r="D33433" s="13">
        <v>9.31</v>
      </c>
    </row>
    <row r="33434" spans="1:4" ht="15.75" hidden="1" customHeight="1">
      <c r="A33434" s="13" t="s">
        <v>450</v>
      </c>
      <c r="B33434" s="13">
        <v>1845</v>
      </c>
      <c r="C33434" s="13">
        <v>34540056</v>
      </c>
      <c r="D33434" s="13">
        <v>11.208</v>
      </c>
    </row>
    <row r="33435" spans="1:4" ht="15.75" hidden="1" customHeight="1">
      <c r="A33435" s="13" t="s">
        <v>450</v>
      </c>
      <c r="B33435" s="13">
        <v>1846</v>
      </c>
      <c r="C33435" s="13">
        <v>35371745</v>
      </c>
      <c r="D33435" s="13">
        <v>12.736000000000001</v>
      </c>
    </row>
    <row r="33436" spans="1:4" ht="15.75" hidden="1" customHeight="1">
      <c r="A33436" s="13" t="s">
        <v>450</v>
      </c>
      <c r="B33436" s="13">
        <v>1847</v>
      </c>
      <c r="C33436" s="13">
        <v>36227256</v>
      </c>
      <c r="D33436" s="13">
        <v>15.103</v>
      </c>
    </row>
    <row r="33437" spans="1:4" ht="15.75" hidden="1" customHeight="1">
      <c r="A33437" s="13" t="s">
        <v>450</v>
      </c>
      <c r="B33437" s="13">
        <v>1848</v>
      </c>
      <c r="C33437" s="13">
        <v>37107333</v>
      </c>
      <c r="D33437" s="13">
        <v>16.824999999999999</v>
      </c>
    </row>
    <row r="33438" spans="1:4" ht="15.75" hidden="1" customHeight="1">
      <c r="A33438" s="13" t="s">
        <v>450</v>
      </c>
      <c r="B33438" s="13">
        <v>1849</v>
      </c>
      <c r="C33438" s="13">
        <v>38015252</v>
      </c>
      <c r="D33438" s="13">
        <v>18.268999999999998</v>
      </c>
    </row>
    <row r="33439" spans="1:4" ht="15.75" hidden="1" customHeight="1">
      <c r="A33439" s="13" t="s">
        <v>450</v>
      </c>
      <c r="B33439" s="13">
        <v>1850</v>
      </c>
      <c r="C33439" s="13">
        <v>39757631</v>
      </c>
      <c r="D33439" s="13">
        <v>19.852</v>
      </c>
    </row>
    <row r="33440" spans="1:4" ht="15.75" hidden="1" customHeight="1">
      <c r="A33440" s="13" t="s">
        <v>450</v>
      </c>
      <c r="B33440" s="13">
        <v>1851</v>
      </c>
      <c r="C33440" s="13">
        <v>39917221</v>
      </c>
      <c r="D33440" s="13">
        <v>24.702999999999999</v>
      </c>
    </row>
    <row r="33441" spans="1:4" ht="15.75" hidden="1" customHeight="1">
      <c r="A33441" s="13" t="s">
        <v>450</v>
      </c>
      <c r="B33441" s="13">
        <v>1852</v>
      </c>
      <c r="C33441" s="13">
        <v>40889813</v>
      </c>
      <c r="D33441" s="13">
        <v>26.875</v>
      </c>
    </row>
    <row r="33442" spans="1:4" ht="15.75" hidden="1" customHeight="1">
      <c r="A33442" s="13" t="s">
        <v>450</v>
      </c>
      <c r="B33442" s="13">
        <v>1853</v>
      </c>
      <c r="C33442" s="13">
        <v>41902955</v>
      </c>
      <c r="D33442" s="13">
        <v>30.265000000000001</v>
      </c>
    </row>
    <row r="33443" spans="1:4" ht="15.75" hidden="1" customHeight="1">
      <c r="A33443" s="13" t="s">
        <v>450</v>
      </c>
      <c r="B33443" s="13">
        <v>1854</v>
      </c>
      <c r="C33443" s="13">
        <v>42943727</v>
      </c>
      <c r="D33443" s="13">
        <v>33.283999999999999</v>
      </c>
    </row>
    <row r="33444" spans="1:4" ht="15.75" hidden="1" customHeight="1">
      <c r="A33444" s="13" t="s">
        <v>450</v>
      </c>
      <c r="B33444" s="13">
        <v>1855</v>
      </c>
      <c r="C33444" s="13">
        <v>44012926</v>
      </c>
      <c r="D33444" s="13">
        <v>38.311</v>
      </c>
    </row>
    <row r="33445" spans="1:4" ht="15.75" hidden="1" customHeight="1">
      <c r="A33445" s="13" t="s">
        <v>450</v>
      </c>
      <c r="B33445" s="13">
        <v>1856</v>
      </c>
      <c r="C33445" s="13">
        <v>45111361</v>
      </c>
      <c r="D33445" s="13">
        <v>40.216000000000001</v>
      </c>
    </row>
    <row r="33446" spans="1:4" ht="15.75" hidden="1" customHeight="1">
      <c r="A33446" s="13" t="s">
        <v>450</v>
      </c>
      <c r="B33446" s="13">
        <v>1857</v>
      </c>
      <c r="C33446" s="13">
        <v>46239872</v>
      </c>
      <c r="D33446" s="13">
        <v>41.271000000000001</v>
      </c>
    </row>
    <row r="33447" spans="1:4" ht="15.75" hidden="1" customHeight="1">
      <c r="A33447" s="13" t="s">
        <v>450</v>
      </c>
      <c r="B33447" s="13">
        <v>1858</v>
      </c>
      <c r="C33447" s="13">
        <v>47399324</v>
      </c>
      <c r="D33447" s="13">
        <v>41.911999999999999</v>
      </c>
    </row>
    <row r="33448" spans="1:4" ht="15.75" hidden="1" customHeight="1">
      <c r="A33448" s="13" t="s">
        <v>450</v>
      </c>
      <c r="B33448" s="13">
        <v>1859</v>
      </c>
      <c r="C33448" s="13">
        <v>48511644</v>
      </c>
      <c r="D33448" s="13">
        <v>45.634999999999998</v>
      </c>
    </row>
    <row r="33449" spans="1:4" ht="15.75" hidden="1" customHeight="1">
      <c r="A33449" s="13" t="s">
        <v>450</v>
      </c>
      <c r="B33449" s="13">
        <v>1860</v>
      </c>
      <c r="C33449" s="13">
        <v>50493357</v>
      </c>
      <c r="D33449" s="13">
        <v>47.819000000000003</v>
      </c>
    </row>
    <row r="33450" spans="1:4" ht="15.75" hidden="1" customHeight="1">
      <c r="A33450" s="13" t="s">
        <v>450</v>
      </c>
      <c r="B33450" s="13">
        <v>1861</v>
      </c>
      <c r="C33450" s="13">
        <v>50597728</v>
      </c>
      <c r="D33450" s="13">
        <v>46.137</v>
      </c>
    </row>
    <row r="33451" spans="1:4" ht="15.75" hidden="1" customHeight="1">
      <c r="A33451" s="13" t="s">
        <v>450</v>
      </c>
      <c r="B33451" s="13">
        <v>1862</v>
      </c>
      <c r="C33451" s="13">
        <v>51542680</v>
      </c>
      <c r="D33451" s="13">
        <v>48.009</v>
      </c>
    </row>
    <row r="33452" spans="1:4" ht="15.75" hidden="1" customHeight="1">
      <c r="A33452" s="13" t="s">
        <v>450</v>
      </c>
      <c r="B33452" s="13">
        <v>1863</v>
      </c>
      <c r="C33452" s="13">
        <v>52442886</v>
      </c>
      <c r="D33452" s="13">
        <v>55.512999999999998</v>
      </c>
    </row>
    <row r="33453" spans="1:4" ht="15.75" hidden="1" customHeight="1">
      <c r="A33453" s="13" t="s">
        <v>450</v>
      </c>
      <c r="B33453" s="13">
        <v>1864</v>
      </c>
      <c r="C33453" s="13">
        <v>53362533</v>
      </c>
      <c r="D33453" s="13">
        <v>59.5</v>
      </c>
    </row>
    <row r="33454" spans="1:4" ht="15.75" hidden="1" customHeight="1">
      <c r="A33454" s="13" t="s">
        <v>450</v>
      </c>
      <c r="B33454" s="13">
        <v>1865</v>
      </c>
      <c r="C33454" s="13">
        <v>54302055</v>
      </c>
      <c r="D33454" s="13">
        <v>59.84</v>
      </c>
    </row>
    <row r="33455" spans="1:4" ht="15.75" hidden="1" customHeight="1">
      <c r="A33455" s="13" t="s">
        <v>450</v>
      </c>
      <c r="B33455" s="13">
        <v>1866</v>
      </c>
      <c r="C33455" s="13">
        <v>55261898</v>
      </c>
      <c r="D33455" s="13">
        <v>60.473999999999997</v>
      </c>
    </row>
    <row r="33456" spans="1:4" ht="15.75" hidden="1" customHeight="1">
      <c r="A33456" s="13" t="s">
        <v>450</v>
      </c>
      <c r="B33456" s="13">
        <v>1867</v>
      </c>
      <c r="C33456" s="13">
        <v>56242524</v>
      </c>
      <c r="D33456" s="13">
        <v>74.459999999999994</v>
      </c>
    </row>
    <row r="33457" spans="1:4" ht="15.75" hidden="1" customHeight="1">
      <c r="A33457" s="13" t="s">
        <v>450</v>
      </c>
      <c r="B33457" s="13">
        <v>1868</v>
      </c>
      <c r="C33457" s="13">
        <v>57244394</v>
      </c>
      <c r="D33457" s="13">
        <v>83.296999999999997</v>
      </c>
    </row>
    <row r="33458" spans="1:4" ht="15.75" hidden="1" customHeight="1">
      <c r="A33458" s="13" t="s">
        <v>450</v>
      </c>
      <c r="B33458" s="13">
        <v>1869</v>
      </c>
      <c r="C33458" s="13">
        <v>58281938</v>
      </c>
      <c r="D33458" s="13">
        <v>94.381</v>
      </c>
    </row>
    <row r="33459" spans="1:4" ht="15.75" hidden="1" customHeight="1">
      <c r="A33459" s="13" t="s">
        <v>450</v>
      </c>
      <c r="B33459" s="13">
        <v>1870</v>
      </c>
      <c r="C33459" s="13">
        <v>60400931</v>
      </c>
      <c r="D33459" s="13">
        <v>99.843999999999994</v>
      </c>
    </row>
    <row r="33460" spans="1:4" ht="15.75" hidden="1" customHeight="1">
      <c r="A33460" s="13" t="s">
        <v>450</v>
      </c>
      <c r="B33460" s="13">
        <v>1871</v>
      </c>
      <c r="C33460" s="13">
        <v>60485302</v>
      </c>
      <c r="D33460" s="13">
        <v>104.801</v>
      </c>
    </row>
    <row r="33461" spans="1:4" ht="15.75" hidden="1" customHeight="1">
      <c r="A33461" s="13" t="s">
        <v>450</v>
      </c>
      <c r="B33461" s="13">
        <v>1872</v>
      </c>
      <c r="C33461" s="13">
        <v>61615020</v>
      </c>
      <c r="D33461" s="13">
        <v>128.15199999999999</v>
      </c>
    </row>
    <row r="33462" spans="1:4" ht="15.75" hidden="1" customHeight="1">
      <c r="A33462" s="13" t="s">
        <v>450</v>
      </c>
      <c r="B33462" s="13">
        <v>1873</v>
      </c>
      <c r="C33462" s="13">
        <v>62801709</v>
      </c>
      <c r="D33462" s="13">
        <v>141.11500000000001</v>
      </c>
    </row>
    <row r="33463" spans="1:4" ht="15.75" hidden="1" customHeight="1">
      <c r="A33463" s="13" t="s">
        <v>450</v>
      </c>
      <c r="B33463" s="13">
        <v>1874</v>
      </c>
      <c r="C33463" s="13">
        <v>64013402</v>
      </c>
      <c r="D33463" s="13">
        <v>135.91999999999999</v>
      </c>
    </row>
    <row r="33464" spans="1:4" ht="15.75" hidden="1" customHeight="1">
      <c r="A33464" s="13" t="s">
        <v>450</v>
      </c>
      <c r="B33464" s="13">
        <v>1875</v>
      </c>
      <c r="C33464" s="13">
        <v>65250618</v>
      </c>
      <c r="D33464" s="13">
        <v>137.624</v>
      </c>
    </row>
    <row r="33465" spans="1:4" ht="15.75" hidden="1" customHeight="1">
      <c r="A33465" s="13" t="s">
        <v>450</v>
      </c>
      <c r="B33465" s="13">
        <v>1876</v>
      </c>
      <c r="C33465" s="13">
        <v>66513901</v>
      </c>
      <c r="D33465" s="13">
        <v>134.678</v>
      </c>
    </row>
    <row r="33466" spans="1:4" ht="15.75" hidden="1" customHeight="1">
      <c r="A33466" s="13" t="s">
        <v>450</v>
      </c>
      <c r="B33466" s="13">
        <v>1877</v>
      </c>
      <c r="C33466" s="13">
        <v>67803792</v>
      </c>
      <c r="D33466" s="13">
        <v>149.19800000000001</v>
      </c>
    </row>
    <row r="33467" spans="1:4" ht="15.75" hidden="1" customHeight="1">
      <c r="A33467" s="13" t="s">
        <v>450</v>
      </c>
      <c r="B33467" s="13">
        <v>1878</v>
      </c>
      <c r="C33467" s="13">
        <v>69120854</v>
      </c>
      <c r="D33467" s="13">
        <v>145.83799999999999</v>
      </c>
    </row>
    <row r="33468" spans="1:4" ht="15.75" hidden="1" customHeight="1">
      <c r="A33468" s="13" t="s">
        <v>450</v>
      </c>
      <c r="B33468" s="13">
        <v>1879</v>
      </c>
      <c r="C33468" s="13">
        <v>70462106</v>
      </c>
      <c r="D33468" s="13">
        <v>177.65299999999999</v>
      </c>
    </row>
    <row r="33469" spans="1:4" ht="15.75" hidden="1" customHeight="1">
      <c r="A33469" s="13" t="s">
        <v>450</v>
      </c>
      <c r="B33469" s="13">
        <v>1880</v>
      </c>
      <c r="C33469" s="13">
        <v>73007281</v>
      </c>
      <c r="D33469" s="13">
        <v>203.916</v>
      </c>
    </row>
    <row r="33470" spans="1:4" ht="15.75" hidden="1" customHeight="1">
      <c r="A33470" s="13" t="s">
        <v>450</v>
      </c>
      <c r="B33470" s="13">
        <v>1881</v>
      </c>
      <c r="C33470" s="13">
        <v>73238140</v>
      </c>
      <c r="D33470" s="13">
        <v>215.78399999999999</v>
      </c>
    </row>
    <row r="33471" spans="1:4" ht="15.75" hidden="1" customHeight="1">
      <c r="A33471" s="13" t="s">
        <v>450</v>
      </c>
      <c r="B33471" s="13">
        <v>1882</v>
      </c>
      <c r="C33471" s="13">
        <v>74635186</v>
      </c>
      <c r="D33471" s="13">
        <v>242.011</v>
      </c>
    </row>
    <row r="33472" spans="1:4" ht="15.75" hidden="1" customHeight="1">
      <c r="A33472" s="13" t="s">
        <v>450</v>
      </c>
      <c r="B33472" s="13">
        <v>1883</v>
      </c>
      <c r="C33472" s="13">
        <v>76077444</v>
      </c>
      <c r="D33472" s="13">
        <v>261.31299999999999</v>
      </c>
    </row>
    <row r="33473" spans="1:4" ht="15.75" hidden="1" customHeight="1">
      <c r="A33473" s="13" t="s">
        <v>450</v>
      </c>
      <c r="B33473" s="13">
        <v>1884</v>
      </c>
      <c r="C33473" s="13">
        <v>77549615</v>
      </c>
      <c r="D33473" s="13">
        <v>276.18900000000002</v>
      </c>
    </row>
    <row r="33474" spans="1:4" ht="15.75" hidden="1" customHeight="1">
      <c r="A33474" s="13" t="s">
        <v>450</v>
      </c>
      <c r="B33474" s="13">
        <v>1885</v>
      </c>
      <c r="C33474" s="13">
        <v>79054950</v>
      </c>
      <c r="D33474" s="13">
        <v>280.40600000000001</v>
      </c>
    </row>
    <row r="33475" spans="1:4" ht="15.75" hidden="1" customHeight="1">
      <c r="A33475" s="13" t="s">
        <v>450</v>
      </c>
      <c r="B33475" s="13">
        <v>1886</v>
      </c>
      <c r="C33475" s="13">
        <v>80586312</v>
      </c>
      <c r="D33475" s="13">
        <v>296.26</v>
      </c>
    </row>
    <row r="33476" spans="1:4" ht="15.75" hidden="1" customHeight="1">
      <c r="A33476" s="13" t="s">
        <v>450</v>
      </c>
      <c r="B33476" s="13">
        <v>1887</v>
      </c>
      <c r="C33476" s="13">
        <v>82152172</v>
      </c>
      <c r="D33476" s="13">
        <v>317.52999999999997</v>
      </c>
    </row>
    <row r="33477" spans="1:4" ht="15.75" hidden="1" customHeight="1">
      <c r="A33477" s="13" t="s">
        <v>450</v>
      </c>
      <c r="B33477" s="13">
        <v>1888</v>
      </c>
      <c r="C33477" s="13">
        <v>83750619</v>
      </c>
      <c r="D33477" s="13">
        <v>387.18599999999998</v>
      </c>
    </row>
    <row r="33478" spans="1:4" ht="15.75" hidden="1" customHeight="1">
      <c r="A33478" s="13" t="s">
        <v>450</v>
      </c>
      <c r="B33478" s="13">
        <v>1889</v>
      </c>
      <c r="C33478" s="13">
        <v>85330985</v>
      </c>
      <c r="D33478" s="13">
        <v>346.83499999999998</v>
      </c>
    </row>
    <row r="33479" spans="1:4" ht="15.75" hidden="1" customHeight="1">
      <c r="A33479" s="13" t="s">
        <v>450</v>
      </c>
      <c r="B33479" s="13">
        <v>1890</v>
      </c>
      <c r="C33479" s="13">
        <v>88202528</v>
      </c>
      <c r="D33479" s="13">
        <v>414.161</v>
      </c>
    </row>
    <row r="33480" spans="1:4" ht="15.75" hidden="1" customHeight="1">
      <c r="A33480" s="13" t="s">
        <v>450</v>
      </c>
      <c r="B33480" s="13">
        <v>1891</v>
      </c>
      <c r="C33480" s="13">
        <v>88456321</v>
      </c>
      <c r="D33480" s="13">
        <v>441.88600000000002</v>
      </c>
    </row>
    <row r="33481" spans="1:4" ht="15.75" hidden="1" customHeight="1">
      <c r="A33481" s="13" t="s">
        <v>450</v>
      </c>
      <c r="B33481" s="13">
        <v>1892</v>
      </c>
      <c r="C33481" s="13">
        <v>89950858</v>
      </c>
      <c r="D33481" s="13">
        <v>464.91800000000001</v>
      </c>
    </row>
    <row r="33482" spans="1:4" ht="15.75" hidden="1" customHeight="1">
      <c r="A33482" s="13" t="s">
        <v>450</v>
      </c>
      <c r="B33482" s="13">
        <v>1893</v>
      </c>
      <c r="C33482" s="13">
        <v>91445931</v>
      </c>
      <c r="D33482" s="13">
        <v>469.48</v>
      </c>
    </row>
    <row r="33483" spans="1:4" ht="15.75" hidden="1" customHeight="1">
      <c r="A33483" s="13" t="s">
        <v>450</v>
      </c>
      <c r="B33483" s="13">
        <v>1894</v>
      </c>
      <c r="C33483" s="13">
        <v>92967520</v>
      </c>
      <c r="D33483" s="13">
        <v>439.76900000000001</v>
      </c>
    </row>
    <row r="33484" spans="1:4" ht="15.75" hidden="1" customHeight="1">
      <c r="A33484" s="13" t="s">
        <v>450</v>
      </c>
      <c r="B33484" s="13">
        <v>1895</v>
      </c>
      <c r="C33484" s="13">
        <v>94516097</v>
      </c>
      <c r="D33484" s="13">
        <v>493.97399999999999</v>
      </c>
    </row>
    <row r="33485" spans="1:4" ht="15.75" hidden="1" customHeight="1">
      <c r="A33485" s="13" t="s">
        <v>450</v>
      </c>
      <c r="B33485" s="13">
        <v>1896</v>
      </c>
      <c r="C33485" s="13">
        <v>96092149</v>
      </c>
      <c r="D33485" s="13">
        <v>496.11</v>
      </c>
    </row>
    <row r="33486" spans="1:4" ht="15.75" hidden="1" customHeight="1">
      <c r="A33486" s="13" t="s">
        <v>450</v>
      </c>
      <c r="B33486" s="13">
        <v>1897</v>
      </c>
      <c r="C33486" s="13">
        <v>97696165</v>
      </c>
      <c r="D33486" s="13">
        <v>515.77499999999998</v>
      </c>
    </row>
    <row r="33487" spans="1:4" ht="15.75" hidden="1" customHeight="1">
      <c r="A33487" s="13" t="s">
        <v>450</v>
      </c>
      <c r="B33487" s="13">
        <v>1898</v>
      </c>
      <c r="C33487" s="13">
        <v>99328658</v>
      </c>
      <c r="D33487" s="13">
        <v>561.76599999999996</v>
      </c>
    </row>
    <row r="33488" spans="1:4" ht="15.75" hidden="1" customHeight="1">
      <c r="A33488" s="13" t="s">
        <v>450</v>
      </c>
      <c r="B33488" s="13">
        <v>1899</v>
      </c>
      <c r="C33488" s="13">
        <v>101021282</v>
      </c>
      <c r="D33488" s="13">
        <v>645.45899999999995</v>
      </c>
    </row>
    <row r="33489" spans="1:4" ht="15.75" hidden="1" customHeight="1">
      <c r="A33489" s="13" t="s">
        <v>450</v>
      </c>
      <c r="B33489" s="13">
        <v>1900</v>
      </c>
      <c r="C33489" s="13">
        <v>104231973</v>
      </c>
      <c r="D33489" s="13">
        <v>684.36699999999996</v>
      </c>
    </row>
    <row r="33490" spans="1:4" ht="15.75" hidden="1" customHeight="1">
      <c r="A33490" s="13" t="s">
        <v>450</v>
      </c>
      <c r="B33490" s="13">
        <v>1901</v>
      </c>
      <c r="C33490" s="13">
        <v>104616860</v>
      </c>
      <c r="D33490" s="13">
        <v>746.68499999999995</v>
      </c>
    </row>
    <row r="33491" spans="1:4" ht="15.75" hidden="1" customHeight="1">
      <c r="A33491" s="13" t="s">
        <v>450</v>
      </c>
      <c r="B33491" s="13">
        <v>1902</v>
      </c>
      <c r="C33491" s="13">
        <v>106477643</v>
      </c>
      <c r="D33491" s="13">
        <v>791.56899999999996</v>
      </c>
    </row>
    <row r="33492" spans="1:4" ht="15.75" hidden="1" customHeight="1">
      <c r="A33492" s="13" t="s">
        <v>450</v>
      </c>
      <c r="B33492" s="13">
        <v>1903</v>
      </c>
      <c r="C33492" s="13">
        <v>108428724</v>
      </c>
      <c r="D33492" s="13">
        <v>923.92399999999998</v>
      </c>
    </row>
    <row r="33493" spans="1:4" ht="15.75" hidden="1" customHeight="1">
      <c r="A33493" s="13" t="s">
        <v>450</v>
      </c>
      <c r="B33493" s="13">
        <v>1904</v>
      </c>
      <c r="C33493" s="13">
        <v>110417960</v>
      </c>
      <c r="D33493" s="13">
        <v>916.87300000000005</v>
      </c>
    </row>
    <row r="33494" spans="1:4" ht="15.75" hidden="1" customHeight="1">
      <c r="A33494" s="13" t="s">
        <v>450</v>
      </c>
      <c r="B33494" s="13">
        <v>1905</v>
      </c>
      <c r="C33494" s="13">
        <v>112446137</v>
      </c>
      <c r="D33494" s="13">
        <v>1023.577</v>
      </c>
    </row>
    <row r="33495" spans="1:4" ht="15.75" hidden="1" customHeight="1">
      <c r="A33495" s="13" t="s">
        <v>450</v>
      </c>
      <c r="B33495" s="13">
        <v>1906</v>
      </c>
      <c r="C33495" s="13">
        <v>114514037</v>
      </c>
      <c r="D33495" s="13">
        <v>1074.779</v>
      </c>
    </row>
    <row r="33496" spans="1:4" ht="15.75" hidden="1" customHeight="1">
      <c r="A33496" s="13" t="s">
        <v>450</v>
      </c>
      <c r="B33496" s="13">
        <v>1907</v>
      </c>
      <c r="C33496" s="13">
        <v>116622474</v>
      </c>
      <c r="D33496" s="13">
        <v>1253.117</v>
      </c>
    </row>
    <row r="33497" spans="1:4" ht="15.75" hidden="1" customHeight="1">
      <c r="A33497" s="13" t="s">
        <v>450</v>
      </c>
      <c r="B33497" s="13">
        <v>1908</v>
      </c>
      <c r="C33497" s="13">
        <v>118772271</v>
      </c>
      <c r="D33497" s="13">
        <v>1103.992</v>
      </c>
    </row>
    <row r="33498" spans="1:4" ht="15.75" hidden="1" customHeight="1">
      <c r="A33498" s="13" t="s">
        <v>450</v>
      </c>
      <c r="B33498" s="13">
        <v>1909</v>
      </c>
      <c r="C33498" s="13">
        <v>120825361</v>
      </c>
      <c r="D33498" s="13">
        <v>1214.8109999999999</v>
      </c>
    </row>
    <row r="33499" spans="1:4" ht="15.75" hidden="1" customHeight="1">
      <c r="A33499" s="13" t="s">
        <v>450</v>
      </c>
      <c r="B33499" s="13">
        <v>1910</v>
      </c>
      <c r="C33499" s="13">
        <v>124487422</v>
      </c>
      <c r="D33499" s="13">
        <v>1327.425</v>
      </c>
    </row>
    <row r="33500" spans="1:4" ht="15.75" hidden="1" customHeight="1">
      <c r="A33500" s="13" t="s">
        <v>450</v>
      </c>
      <c r="B33500" s="13">
        <v>1911</v>
      </c>
      <c r="C33500" s="13">
        <v>124659444</v>
      </c>
      <c r="D33500" s="13">
        <v>1327.462</v>
      </c>
    </row>
    <row r="33501" spans="1:4" ht="15.75" hidden="1" customHeight="1">
      <c r="A33501" s="13" t="s">
        <v>450</v>
      </c>
      <c r="B33501" s="13">
        <v>1912</v>
      </c>
      <c r="C33501" s="13">
        <v>126373739</v>
      </c>
      <c r="D33501" s="13">
        <v>1419.6669999999999</v>
      </c>
    </row>
    <row r="33502" spans="1:4" ht="15.75" hidden="1" customHeight="1">
      <c r="A33502" s="13" t="s">
        <v>450</v>
      </c>
      <c r="B33502" s="13">
        <v>1913</v>
      </c>
      <c r="C33502" s="13">
        <v>128008940</v>
      </c>
      <c r="D33502" s="13">
        <v>1533.79</v>
      </c>
    </row>
    <row r="33503" spans="1:4" ht="15.75" hidden="1" customHeight="1">
      <c r="A33503" s="13" t="s">
        <v>450</v>
      </c>
      <c r="B33503" s="13">
        <v>1914</v>
      </c>
      <c r="C33503" s="13">
        <v>129670121</v>
      </c>
      <c r="D33503" s="13">
        <v>1396.7929999999999</v>
      </c>
    </row>
    <row r="33504" spans="1:4" ht="15.75" hidden="1" customHeight="1">
      <c r="A33504" s="13" t="s">
        <v>450</v>
      </c>
      <c r="B33504" s="13">
        <v>1915</v>
      </c>
      <c r="C33504" s="13">
        <v>131357719</v>
      </c>
      <c r="D33504" s="13">
        <v>1443.461</v>
      </c>
    </row>
    <row r="33505" spans="1:4" ht="15.75" hidden="1" customHeight="1">
      <c r="A33505" s="13" t="s">
        <v>450</v>
      </c>
      <c r="B33505" s="13">
        <v>1916</v>
      </c>
      <c r="C33505" s="13">
        <v>133072189</v>
      </c>
      <c r="D33505" s="13">
        <v>1613.0360000000001</v>
      </c>
    </row>
    <row r="33506" spans="1:4" ht="15.75" hidden="1" customHeight="1">
      <c r="A33506" s="13" t="s">
        <v>450</v>
      </c>
      <c r="B33506" s="13">
        <v>1917</v>
      </c>
      <c r="C33506" s="13">
        <v>134813988</v>
      </c>
      <c r="D33506" s="13">
        <v>1782.873</v>
      </c>
    </row>
    <row r="33507" spans="1:4" ht="15.75" hidden="1" customHeight="1">
      <c r="A33507" s="13" t="s">
        <v>450</v>
      </c>
      <c r="B33507" s="13">
        <v>1918</v>
      </c>
      <c r="C33507" s="13">
        <v>136628244</v>
      </c>
      <c r="D33507" s="13">
        <v>1868.6479999999999</v>
      </c>
    </row>
    <row r="33508" spans="1:4" ht="15.75" hidden="1" customHeight="1">
      <c r="A33508" s="13" t="s">
        <v>450</v>
      </c>
      <c r="B33508" s="13">
        <v>1919</v>
      </c>
      <c r="C33508" s="13">
        <v>138516702</v>
      </c>
      <c r="D33508" s="13">
        <v>1596.982</v>
      </c>
    </row>
    <row r="33509" spans="1:4" ht="15.75" hidden="1" customHeight="1">
      <c r="A33509" s="13" t="s">
        <v>450</v>
      </c>
      <c r="B33509" s="13">
        <v>1920</v>
      </c>
      <c r="C33509" s="13">
        <v>142422826</v>
      </c>
      <c r="D33509" s="13">
        <v>1899.9380000000001</v>
      </c>
    </row>
    <row r="33510" spans="1:4" ht="15.75" hidden="1" customHeight="1">
      <c r="A33510" s="13" t="s">
        <v>450</v>
      </c>
      <c r="B33510" s="13">
        <v>1921</v>
      </c>
      <c r="C33510" s="13">
        <v>142550732</v>
      </c>
      <c r="D33510" s="13">
        <v>1595.441</v>
      </c>
    </row>
    <row r="33511" spans="1:4" ht="15.75" hidden="1" customHeight="1">
      <c r="A33511" s="13" t="s">
        <v>450</v>
      </c>
      <c r="B33511" s="13">
        <v>1922</v>
      </c>
      <c r="C33511" s="13">
        <v>144637581</v>
      </c>
      <c r="D33511" s="13">
        <v>1591.5</v>
      </c>
    </row>
    <row r="33512" spans="1:4" ht="15.75" hidden="1" customHeight="1">
      <c r="A33512" s="13" t="s">
        <v>450</v>
      </c>
      <c r="B33512" s="13">
        <v>1923</v>
      </c>
      <c r="C33512" s="13">
        <v>146833208</v>
      </c>
      <c r="D33512" s="13">
        <v>2062.9639999999999</v>
      </c>
    </row>
    <row r="33513" spans="1:4" ht="15.75" hidden="1" customHeight="1">
      <c r="A33513" s="13" t="s">
        <v>450</v>
      </c>
      <c r="B33513" s="13">
        <v>1924</v>
      </c>
      <c r="C33513" s="13">
        <v>149063416</v>
      </c>
      <c r="D33513" s="13">
        <v>1845.232</v>
      </c>
    </row>
    <row r="33514" spans="1:4" ht="15.75" hidden="1" customHeight="1">
      <c r="A33514" s="13" t="s">
        <v>450</v>
      </c>
      <c r="B33514" s="13">
        <v>1925</v>
      </c>
      <c r="C33514" s="13">
        <v>151328781</v>
      </c>
      <c r="D33514" s="13">
        <v>1892.4639999999999</v>
      </c>
    </row>
    <row r="33515" spans="1:4" ht="15.75" hidden="1" customHeight="1">
      <c r="A33515" s="13" t="s">
        <v>450</v>
      </c>
      <c r="B33515" s="13">
        <v>1926</v>
      </c>
      <c r="C33515" s="13">
        <v>153629888</v>
      </c>
      <c r="D33515" s="13">
        <v>2038.049</v>
      </c>
    </row>
    <row r="33516" spans="1:4" ht="15.75" hidden="1" customHeight="1">
      <c r="A33516" s="13" t="s">
        <v>450</v>
      </c>
      <c r="B33516" s="13">
        <v>1927</v>
      </c>
      <c r="C33516" s="13">
        <v>155967344</v>
      </c>
      <c r="D33516" s="13">
        <v>1989.375</v>
      </c>
    </row>
    <row r="33517" spans="1:4" ht="15.75" hidden="1" customHeight="1">
      <c r="A33517" s="13" t="s">
        <v>450</v>
      </c>
      <c r="B33517" s="13">
        <v>1928</v>
      </c>
      <c r="C33517" s="13">
        <v>158341743</v>
      </c>
      <c r="D33517" s="13">
        <v>1953.5419999999999</v>
      </c>
    </row>
    <row r="33518" spans="1:4" ht="15.75" hidden="1" customHeight="1">
      <c r="A33518" s="13" t="s">
        <v>450</v>
      </c>
      <c r="B33518" s="13">
        <v>1929</v>
      </c>
      <c r="C33518" s="13">
        <v>160564224</v>
      </c>
      <c r="D33518" s="13">
        <v>2090.1350000000002</v>
      </c>
    </row>
    <row r="33519" spans="1:4" ht="15.75" hidden="1" customHeight="1">
      <c r="A33519" s="13" t="s">
        <v>450</v>
      </c>
      <c r="B33519" s="13">
        <v>1930</v>
      </c>
      <c r="C33519" s="13">
        <v>164821906</v>
      </c>
      <c r="D33519" s="13">
        <v>1865.7080000000001</v>
      </c>
    </row>
    <row r="33520" spans="1:4" ht="15.75" hidden="1" customHeight="1">
      <c r="A33520" s="13" t="s">
        <v>450</v>
      </c>
      <c r="B33520" s="13">
        <v>1931</v>
      </c>
      <c r="C33520" s="13">
        <v>164566753</v>
      </c>
      <c r="D33520" s="13">
        <v>1582.6410000000001</v>
      </c>
    </row>
    <row r="33521" spans="1:4" ht="15.75" hidden="1" customHeight="1">
      <c r="A33521" s="13" t="s">
        <v>450</v>
      </c>
      <c r="B33521" s="13">
        <v>1932</v>
      </c>
      <c r="C33521" s="13">
        <v>166283267</v>
      </c>
      <c r="D33521" s="13">
        <v>1349.432</v>
      </c>
    </row>
    <row r="33522" spans="1:4" ht="15.75" hidden="1" customHeight="1">
      <c r="A33522" s="13" t="s">
        <v>450</v>
      </c>
      <c r="B33522" s="13">
        <v>1933</v>
      </c>
      <c r="C33522" s="13">
        <v>167860822</v>
      </c>
      <c r="D33522" s="13">
        <v>1441.268</v>
      </c>
    </row>
    <row r="33523" spans="1:4" ht="15.75" hidden="1" customHeight="1">
      <c r="A33523" s="13" t="s">
        <v>450</v>
      </c>
      <c r="B33523" s="13">
        <v>1934</v>
      </c>
      <c r="C33523" s="13">
        <v>169456951</v>
      </c>
      <c r="D33523" s="13">
        <v>1542.144</v>
      </c>
    </row>
    <row r="33524" spans="1:4" ht="15.75" hidden="1" customHeight="1">
      <c r="A33524" s="13" t="s">
        <v>450</v>
      </c>
      <c r="B33524" s="13">
        <v>1935</v>
      </c>
      <c r="C33524" s="13">
        <v>171071933</v>
      </c>
      <c r="D33524" s="13">
        <v>1600.23</v>
      </c>
    </row>
    <row r="33525" spans="1:4" ht="15.75" hidden="1" customHeight="1">
      <c r="A33525" s="13" t="s">
        <v>450</v>
      </c>
      <c r="B33525" s="13">
        <v>1936</v>
      </c>
      <c r="C33525" s="13">
        <v>172706048</v>
      </c>
      <c r="D33525" s="13">
        <v>1830.1010000000001</v>
      </c>
    </row>
    <row r="33526" spans="1:4" ht="15.75" hidden="1" customHeight="1">
      <c r="A33526" s="13" t="s">
        <v>450</v>
      </c>
      <c r="B33526" s="13">
        <v>1937</v>
      </c>
      <c r="C33526" s="13">
        <v>174359583</v>
      </c>
      <c r="D33526" s="13">
        <v>1921.54</v>
      </c>
    </row>
    <row r="33527" spans="1:4" ht="15.75" hidden="1" customHeight="1">
      <c r="A33527" s="13" t="s">
        <v>450</v>
      </c>
      <c r="B33527" s="13">
        <v>1938</v>
      </c>
      <c r="C33527" s="13">
        <v>176032835</v>
      </c>
      <c r="D33527" s="13">
        <v>1637.473</v>
      </c>
    </row>
    <row r="33528" spans="1:4" ht="15.75" hidden="1" customHeight="1">
      <c r="A33528" s="13" t="s">
        <v>450</v>
      </c>
      <c r="B33528" s="13">
        <v>1939</v>
      </c>
      <c r="C33528" s="13">
        <v>178032106</v>
      </c>
      <c r="D33528" s="13">
        <v>1801.3810000000001</v>
      </c>
    </row>
    <row r="33529" spans="1:4" ht="15.75" hidden="1" customHeight="1">
      <c r="A33529" s="13" t="s">
        <v>450</v>
      </c>
      <c r="B33529" s="13">
        <v>1940</v>
      </c>
      <c r="C33529" s="13">
        <v>182737357</v>
      </c>
      <c r="D33529" s="13">
        <v>2020.248</v>
      </c>
    </row>
    <row r="33530" spans="1:4" ht="15.75" hidden="1" customHeight="1">
      <c r="A33530" s="13" t="s">
        <v>450</v>
      </c>
      <c r="B33530" s="13">
        <v>1941</v>
      </c>
      <c r="C33530" s="13">
        <v>182857555</v>
      </c>
      <c r="D33530" s="13">
        <v>2199.556</v>
      </c>
    </row>
    <row r="33531" spans="1:4" ht="15.75" hidden="1" customHeight="1">
      <c r="A33531" s="13" t="s">
        <v>450</v>
      </c>
      <c r="B33531" s="13">
        <v>1942</v>
      </c>
      <c r="C33531" s="13">
        <v>185763775</v>
      </c>
      <c r="D33531" s="13">
        <v>2360.9940000000001</v>
      </c>
    </row>
    <row r="33532" spans="1:4" ht="15.75" hidden="1" customHeight="1">
      <c r="A33532" s="13" t="s">
        <v>450</v>
      </c>
      <c r="B33532" s="13">
        <v>1943</v>
      </c>
      <c r="C33532" s="13">
        <v>189007803</v>
      </c>
      <c r="D33532" s="13">
        <v>2442.6460000000002</v>
      </c>
    </row>
    <row r="33533" spans="1:4" ht="15.75" hidden="1" customHeight="1">
      <c r="A33533" s="13" t="s">
        <v>450</v>
      </c>
      <c r="B33533" s="13">
        <v>1944</v>
      </c>
      <c r="C33533" s="13">
        <v>192304197</v>
      </c>
      <c r="D33533" s="13">
        <v>2620.1849999999999</v>
      </c>
    </row>
    <row r="33534" spans="1:4" ht="15.75" hidden="1" customHeight="1">
      <c r="A33534" s="13" t="s">
        <v>450</v>
      </c>
      <c r="B33534" s="13">
        <v>1945</v>
      </c>
      <c r="C33534" s="13">
        <v>195674642</v>
      </c>
      <c r="D33534" s="13">
        <v>2528.3429999999998</v>
      </c>
    </row>
    <row r="33535" spans="1:4" ht="15.75" hidden="1" customHeight="1">
      <c r="A33535" s="13" t="s">
        <v>450</v>
      </c>
      <c r="B33535" s="13">
        <v>1946</v>
      </c>
      <c r="C33535" s="13">
        <v>199120551</v>
      </c>
      <c r="D33535" s="13">
        <v>2437.7109999999998</v>
      </c>
    </row>
    <row r="33536" spans="1:4" ht="15.75" hidden="1" customHeight="1">
      <c r="A33536" s="13" t="s">
        <v>450</v>
      </c>
      <c r="B33536" s="13">
        <v>1947</v>
      </c>
      <c r="C33536" s="13">
        <v>202624094</v>
      </c>
      <c r="D33536" s="13">
        <v>2676.7020000000002</v>
      </c>
    </row>
    <row r="33537" spans="1:4" ht="15.75" hidden="1" customHeight="1">
      <c r="A33537" s="13" t="s">
        <v>450</v>
      </c>
      <c r="B33537" s="13">
        <v>1948</v>
      </c>
      <c r="C33537" s="13">
        <v>206206492</v>
      </c>
      <c r="D33537" s="13">
        <v>2790.3270000000002</v>
      </c>
    </row>
    <row r="33538" spans="1:4" ht="15.75" hidden="1" customHeight="1">
      <c r="A33538" s="13" t="s">
        <v>450</v>
      </c>
      <c r="B33538" s="13">
        <v>1949</v>
      </c>
      <c r="C33538" s="13">
        <v>209978736</v>
      </c>
      <c r="D33538" s="13">
        <v>2352.8560000000002</v>
      </c>
    </row>
    <row r="33539" spans="1:4" ht="15.75" hidden="1" customHeight="1">
      <c r="A33539" s="13" t="s">
        <v>450</v>
      </c>
      <c r="B33539" s="13">
        <v>1950</v>
      </c>
      <c r="C33539" s="13">
        <v>217078493</v>
      </c>
      <c r="D33539" s="13">
        <v>2744.7779999999998</v>
      </c>
    </row>
    <row r="33540" spans="1:4" ht="15.75" hidden="1" customHeight="1">
      <c r="A33540" s="13" t="s">
        <v>450</v>
      </c>
      <c r="B33540" s="13">
        <v>1951</v>
      </c>
      <c r="C33540" s="13">
        <v>220921951</v>
      </c>
      <c r="D33540" s="13">
        <v>2840.7849999999999</v>
      </c>
    </row>
    <row r="33541" spans="1:4" ht="15.75" hidden="1" customHeight="1">
      <c r="A33541" s="13" t="s">
        <v>450</v>
      </c>
      <c r="B33541" s="13">
        <v>1952</v>
      </c>
      <c r="C33541" s="13">
        <v>225040618</v>
      </c>
      <c r="D33541" s="13">
        <v>2768.3150000000001</v>
      </c>
    </row>
    <row r="33542" spans="1:4" ht="15.75" hidden="1" customHeight="1">
      <c r="A33542" s="13" t="s">
        <v>450</v>
      </c>
      <c r="B33542" s="13">
        <v>1953</v>
      </c>
      <c r="C33542" s="13">
        <v>229381691</v>
      </c>
      <c r="D33542" s="13">
        <v>2832.0619999999999</v>
      </c>
    </row>
    <row r="33543" spans="1:4" ht="15.75" hidden="1" customHeight="1">
      <c r="A33543" s="13" t="s">
        <v>450</v>
      </c>
      <c r="B33543" s="13">
        <v>1954</v>
      </c>
      <c r="C33543" s="13">
        <v>234024926</v>
      </c>
      <c r="D33543" s="13">
        <v>2718.3530000000001</v>
      </c>
    </row>
    <row r="33544" spans="1:4" ht="15.75" hidden="1" customHeight="1">
      <c r="A33544" s="13" t="s">
        <v>450</v>
      </c>
      <c r="B33544" s="13">
        <v>1955</v>
      </c>
      <c r="C33544" s="13">
        <v>238891598</v>
      </c>
      <c r="D33544" s="13">
        <v>2966.39</v>
      </c>
    </row>
    <row r="33545" spans="1:4" ht="15.75" hidden="1" customHeight="1">
      <c r="A33545" s="13" t="s">
        <v>450</v>
      </c>
      <c r="B33545" s="13">
        <v>1956</v>
      </c>
      <c r="C33545" s="13">
        <v>243833832</v>
      </c>
      <c r="D33545" s="13">
        <v>3124.2060000000001</v>
      </c>
    </row>
    <row r="33546" spans="1:4" ht="15.75" hidden="1" customHeight="1">
      <c r="A33546" s="13" t="s">
        <v>450</v>
      </c>
      <c r="B33546" s="13">
        <v>1957</v>
      </c>
      <c r="C33546" s="13">
        <v>248844412</v>
      </c>
      <c r="D33546" s="13">
        <v>3103.4209999999998</v>
      </c>
    </row>
    <row r="33547" spans="1:4" ht="15.75" hidden="1" customHeight="1">
      <c r="A33547" s="13" t="s">
        <v>450</v>
      </c>
      <c r="B33547" s="13">
        <v>1958</v>
      </c>
      <c r="C33547" s="13">
        <v>254195090</v>
      </c>
      <c r="D33547" s="13">
        <v>3022.85</v>
      </c>
    </row>
    <row r="33548" spans="1:4" ht="15.75" hidden="1" customHeight="1">
      <c r="A33548" s="13" t="s">
        <v>450</v>
      </c>
      <c r="B33548" s="13">
        <v>1959</v>
      </c>
      <c r="C33548" s="13">
        <v>259556906</v>
      </c>
      <c r="D33548" s="13">
        <v>3115.07</v>
      </c>
    </row>
    <row r="33549" spans="1:4" ht="15.75" hidden="1" customHeight="1">
      <c r="A33549" s="13" t="s">
        <v>450</v>
      </c>
      <c r="B33549" s="13">
        <v>1960</v>
      </c>
      <c r="C33549" s="13">
        <v>264916376</v>
      </c>
      <c r="D33549" s="13">
        <v>3189.2890000000002</v>
      </c>
    </row>
    <row r="33550" spans="1:4" ht="15.75" hidden="1" customHeight="1">
      <c r="A33550" s="13" t="s">
        <v>450</v>
      </c>
      <c r="B33550" s="13">
        <v>1961</v>
      </c>
      <c r="C33550" s="13">
        <v>269992478</v>
      </c>
      <c r="D33550" s="13">
        <v>3184.527</v>
      </c>
    </row>
    <row r="33551" spans="1:4" ht="15.75" hidden="1" customHeight="1">
      <c r="A33551" s="13" t="s">
        <v>450</v>
      </c>
      <c r="B33551" s="13">
        <v>1962</v>
      </c>
      <c r="C33551" s="13">
        <v>275281702</v>
      </c>
      <c r="D33551" s="13">
        <v>3309.5610000000001</v>
      </c>
    </row>
    <row r="33552" spans="1:4" ht="15.75" hidden="1" customHeight="1">
      <c r="A33552" s="13" t="s">
        <v>450</v>
      </c>
      <c r="B33552" s="13">
        <v>1963</v>
      </c>
      <c r="C33552" s="13">
        <v>280538351</v>
      </c>
      <c r="D33552" s="13">
        <v>3442.4839999999999</v>
      </c>
    </row>
    <row r="33553" spans="1:4" ht="15.75" hidden="1" customHeight="1">
      <c r="A33553" s="13" t="s">
        <v>450</v>
      </c>
      <c r="B33553" s="13">
        <v>1964</v>
      </c>
      <c r="C33553" s="13">
        <v>285767926</v>
      </c>
      <c r="D33553" s="13">
        <v>3621.2339999999999</v>
      </c>
    </row>
    <row r="33554" spans="1:4" ht="15.75" hidden="1" customHeight="1">
      <c r="A33554" s="13" t="s">
        <v>450</v>
      </c>
      <c r="B33554" s="13">
        <v>1965</v>
      </c>
      <c r="C33554" s="13">
        <v>290870105</v>
      </c>
      <c r="D33554" s="13">
        <v>3771.6460000000002</v>
      </c>
    </row>
    <row r="33555" spans="1:4" ht="15.75" hidden="1" customHeight="1">
      <c r="A33555" s="13" t="s">
        <v>450</v>
      </c>
      <c r="B33555" s="13">
        <v>1966</v>
      </c>
      <c r="C33555" s="13">
        <v>295724864</v>
      </c>
      <c r="D33555" s="13">
        <v>3956.489</v>
      </c>
    </row>
    <row r="33556" spans="1:4" ht="15.75" hidden="1" customHeight="1">
      <c r="A33556" s="13" t="s">
        <v>450</v>
      </c>
      <c r="B33556" s="13">
        <v>1967</v>
      </c>
      <c r="C33556" s="13">
        <v>300431421</v>
      </c>
      <c r="D33556" s="13">
        <v>4127.1689999999999</v>
      </c>
    </row>
    <row r="33557" spans="1:4" ht="15.75" hidden="1" customHeight="1">
      <c r="A33557" s="13" t="s">
        <v>450</v>
      </c>
      <c r="B33557" s="13">
        <v>1968</v>
      </c>
      <c r="C33557" s="13">
        <v>305159077</v>
      </c>
      <c r="D33557" s="13">
        <v>4289.585</v>
      </c>
    </row>
    <row r="33558" spans="1:4" ht="15.75" hidden="1" customHeight="1">
      <c r="A33558" s="13" t="s">
        <v>450</v>
      </c>
      <c r="B33558" s="13">
        <v>1969</v>
      </c>
      <c r="C33558" s="13">
        <v>310053134</v>
      </c>
      <c r="D33558" s="13">
        <v>4501.8990000000003</v>
      </c>
    </row>
    <row r="33559" spans="1:4" ht="15.75" hidden="1" customHeight="1">
      <c r="A33559" s="13" t="s">
        <v>450</v>
      </c>
      <c r="B33559" s="13">
        <v>1970</v>
      </c>
      <c r="C33559" s="13">
        <v>315691695</v>
      </c>
      <c r="D33559" s="13">
        <v>4862.6329999999998</v>
      </c>
    </row>
    <row r="33560" spans="1:4" ht="15.75" hidden="1" customHeight="1">
      <c r="A33560" s="13" t="s">
        <v>450</v>
      </c>
      <c r="B33560" s="13">
        <v>1971</v>
      </c>
      <c r="C33560" s="13">
        <v>321049543</v>
      </c>
      <c r="D33560" s="13">
        <v>4916.2929999999997</v>
      </c>
    </row>
    <row r="33561" spans="1:4" ht="15.75" hidden="1" customHeight="1">
      <c r="A33561" s="13" t="s">
        <v>450</v>
      </c>
      <c r="B33561" s="13">
        <v>1972</v>
      </c>
      <c r="C33561" s="13">
        <v>326320039</v>
      </c>
      <c r="D33561" s="13">
        <v>5162.3339999999998</v>
      </c>
    </row>
    <row r="33562" spans="1:4" ht="15.75" hidden="1" customHeight="1">
      <c r="A33562" s="13" t="s">
        <v>450</v>
      </c>
      <c r="B33562" s="13">
        <v>1973</v>
      </c>
      <c r="C33562" s="13">
        <v>331321157</v>
      </c>
      <c r="D33562" s="13">
        <v>5397.348</v>
      </c>
    </row>
    <row r="33563" spans="1:4" ht="15.75" hidden="1" customHeight="1">
      <c r="A33563" s="13" t="s">
        <v>450</v>
      </c>
      <c r="B33563" s="13">
        <v>1974</v>
      </c>
      <c r="C33563" s="13">
        <v>336273223</v>
      </c>
      <c r="D33563" s="13">
        <v>5251.5110000000004</v>
      </c>
    </row>
    <row r="33564" spans="1:4" ht="15.75" hidden="1" customHeight="1">
      <c r="A33564" s="13" t="s">
        <v>450</v>
      </c>
      <c r="B33564" s="13">
        <v>1975</v>
      </c>
      <c r="C33564" s="13">
        <v>341300296</v>
      </c>
      <c r="D33564" s="13">
        <v>5128.1559999999999</v>
      </c>
    </row>
    <row r="33565" spans="1:4" ht="15.75" hidden="1" customHeight="1">
      <c r="A33565" s="13" t="s">
        <v>450</v>
      </c>
      <c r="B33565" s="13">
        <v>1976</v>
      </c>
      <c r="C33565" s="13">
        <v>346309935</v>
      </c>
      <c r="D33565" s="13">
        <v>5434.76</v>
      </c>
    </row>
    <row r="33566" spans="1:4" ht="15.75" hidden="1" customHeight="1">
      <c r="A33566" s="13" t="s">
        <v>450</v>
      </c>
      <c r="B33566" s="13">
        <v>1977</v>
      </c>
      <c r="C33566" s="13">
        <v>351506528</v>
      </c>
      <c r="D33566" s="13">
        <v>5591.2380000000003</v>
      </c>
    </row>
    <row r="33567" spans="1:4" ht="15.75" hidden="1" customHeight="1">
      <c r="A33567" s="13" t="s">
        <v>450</v>
      </c>
      <c r="B33567" s="13">
        <v>1978</v>
      </c>
      <c r="C33567" s="13">
        <v>357016142</v>
      </c>
      <c r="D33567" s="13">
        <v>5677.21</v>
      </c>
    </row>
    <row r="33568" spans="1:4" ht="15.75" hidden="1" customHeight="1">
      <c r="A33568" s="13" t="s">
        <v>450</v>
      </c>
      <c r="B33568" s="13">
        <v>1979</v>
      </c>
      <c r="C33568" s="13">
        <v>362654436</v>
      </c>
      <c r="D33568" s="13">
        <v>5792.5789999999997</v>
      </c>
    </row>
    <row r="33569" spans="1:4" ht="15.75" hidden="1" customHeight="1">
      <c r="A33569" s="13" t="s">
        <v>450</v>
      </c>
      <c r="B33569" s="13">
        <v>1980</v>
      </c>
      <c r="C33569" s="13">
        <v>368574942</v>
      </c>
      <c r="D33569" s="13">
        <v>5621.2629999999999</v>
      </c>
    </row>
    <row r="33570" spans="1:4" ht="15.75" hidden="1" customHeight="1">
      <c r="A33570" s="13" t="s">
        <v>450</v>
      </c>
      <c r="B33570" s="13">
        <v>1981</v>
      </c>
      <c r="C33570" s="13">
        <v>373589053</v>
      </c>
      <c r="D33570" s="13">
        <v>5495.7169999999996</v>
      </c>
    </row>
    <row r="33571" spans="1:4" ht="15.75" hidden="1" customHeight="1">
      <c r="A33571" s="13" t="s">
        <v>450</v>
      </c>
      <c r="B33571" s="13">
        <v>1982</v>
      </c>
      <c r="C33571" s="13">
        <v>378615781</v>
      </c>
      <c r="D33571" s="13">
        <v>5263.8059999999996</v>
      </c>
    </row>
    <row r="33572" spans="1:4" ht="15.75" hidden="1" customHeight="1">
      <c r="A33572" s="13" t="s">
        <v>450</v>
      </c>
      <c r="B33572" s="13">
        <v>1983</v>
      </c>
      <c r="C33572" s="13">
        <v>383734903</v>
      </c>
      <c r="D33572" s="13">
        <v>5203.7240000000002</v>
      </c>
    </row>
    <row r="33573" spans="1:4" ht="15.75" hidden="1" customHeight="1">
      <c r="A33573" s="13" t="s">
        <v>450</v>
      </c>
      <c r="B33573" s="13">
        <v>1984</v>
      </c>
      <c r="C33573" s="13">
        <v>388847666</v>
      </c>
      <c r="D33573" s="13">
        <v>5462.0640000000003</v>
      </c>
    </row>
    <row r="33574" spans="1:4" ht="15.75" hidden="1" customHeight="1">
      <c r="A33574" s="13" t="s">
        <v>450</v>
      </c>
      <c r="B33574" s="13">
        <v>1985</v>
      </c>
      <c r="C33574" s="13">
        <v>393949236</v>
      </c>
      <c r="D33574" s="13">
        <v>5465.3770000000004</v>
      </c>
    </row>
    <row r="33575" spans="1:4" ht="15.75" hidden="1" customHeight="1">
      <c r="A33575" s="13" t="s">
        <v>450</v>
      </c>
      <c r="B33575" s="13">
        <v>1986</v>
      </c>
      <c r="C33575" s="13">
        <v>399045023</v>
      </c>
      <c r="D33575" s="13">
        <v>5450.29</v>
      </c>
    </row>
    <row r="33576" spans="1:4" ht="15.75" hidden="1" customHeight="1">
      <c r="A33576" s="13" t="s">
        <v>450</v>
      </c>
      <c r="B33576" s="13">
        <v>1987</v>
      </c>
      <c r="C33576" s="13">
        <v>404153729</v>
      </c>
      <c r="D33576" s="13">
        <v>5656.6729999999998</v>
      </c>
    </row>
    <row r="33577" spans="1:4" ht="15.75" hidden="1" customHeight="1">
      <c r="A33577" s="13" t="s">
        <v>450</v>
      </c>
      <c r="B33577" s="13">
        <v>1988</v>
      </c>
      <c r="C33577" s="13">
        <v>409453275</v>
      </c>
      <c r="D33577" s="13">
        <v>5906.2939999999999</v>
      </c>
    </row>
    <row r="33578" spans="1:4" ht="15.75" hidden="1" customHeight="1">
      <c r="A33578" s="13" t="s">
        <v>450</v>
      </c>
      <c r="B33578" s="13">
        <v>1989</v>
      </c>
      <c r="C33578" s="13">
        <v>415061982</v>
      </c>
      <c r="D33578" s="13">
        <v>6018.308</v>
      </c>
    </row>
    <row r="33579" spans="1:4" ht="15.75" hidden="1" customHeight="1">
      <c r="A33579" s="13" t="s">
        <v>450</v>
      </c>
      <c r="B33579" s="13">
        <v>1990</v>
      </c>
      <c r="C33579" s="13">
        <v>421575397</v>
      </c>
      <c r="D33579" s="13">
        <v>5993.93</v>
      </c>
    </row>
    <row r="33580" spans="1:4" ht="15.75" hidden="1" customHeight="1">
      <c r="A33580" s="13" t="s">
        <v>450</v>
      </c>
      <c r="B33580" s="13">
        <v>1991</v>
      </c>
      <c r="C33580" s="13">
        <v>427934509</v>
      </c>
      <c r="D33580" s="13">
        <v>5940.2</v>
      </c>
    </row>
    <row r="33581" spans="1:4" ht="15.75" hidden="1" customHeight="1">
      <c r="A33581" s="13" t="s">
        <v>450</v>
      </c>
      <c r="B33581" s="13">
        <v>1992</v>
      </c>
      <c r="C33581" s="13">
        <v>434703257</v>
      </c>
      <c r="D33581" s="13">
        <v>6065.3959999999997</v>
      </c>
    </row>
    <row r="33582" spans="1:4" ht="15.75" hidden="1" customHeight="1">
      <c r="A33582" s="13" t="s">
        <v>450</v>
      </c>
      <c r="B33582" s="13">
        <v>1993</v>
      </c>
      <c r="C33582" s="13">
        <v>441450384</v>
      </c>
      <c r="D33582" s="13">
        <v>6171.4080000000004</v>
      </c>
    </row>
    <row r="33583" spans="1:4" ht="15.75" hidden="1" customHeight="1">
      <c r="A33583" s="13" t="s">
        <v>450</v>
      </c>
      <c r="B33583" s="13">
        <v>1994</v>
      </c>
      <c r="C33583" s="13">
        <v>448069901</v>
      </c>
      <c r="D33583" s="13">
        <v>6295.6239999999998</v>
      </c>
    </row>
    <row r="33584" spans="1:4" ht="15.75" hidden="1" customHeight="1">
      <c r="A33584" s="13" t="s">
        <v>450</v>
      </c>
      <c r="B33584" s="13">
        <v>1995</v>
      </c>
      <c r="C33584" s="13">
        <v>454557639</v>
      </c>
      <c r="D33584" s="13">
        <v>6357.527</v>
      </c>
    </row>
    <row r="33585" spans="1:4" ht="15.75" hidden="1" customHeight="1">
      <c r="A33585" s="13" t="s">
        <v>450</v>
      </c>
      <c r="B33585" s="13">
        <v>1996</v>
      </c>
      <c r="C33585" s="13">
        <v>460925637</v>
      </c>
      <c r="D33585" s="13">
        <v>6582.7969999999996</v>
      </c>
    </row>
    <row r="33586" spans="1:4" ht="15.75" hidden="1" customHeight="1">
      <c r="A33586" s="13" t="s">
        <v>450</v>
      </c>
      <c r="B33586" s="13">
        <v>1997</v>
      </c>
      <c r="C33586" s="13">
        <v>467334865</v>
      </c>
      <c r="D33586" s="13">
        <v>6701.1819999999998</v>
      </c>
    </row>
    <row r="33587" spans="1:4" ht="15.75" hidden="1" customHeight="1">
      <c r="A33587" s="13" t="s">
        <v>450</v>
      </c>
      <c r="B33587" s="13">
        <v>1998</v>
      </c>
      <c r="C33587" s="13">
        <v>473719801</v>
      </c>
      <c r="D33587" s="13">
        <v>6772.8379999999997</v>
      </c>
    </row>
    <row r="33588" spans="1:4" ht="15.75" hidden="1" customHeight="1">
      <c r="A33588" s="13" t="s">
        <v>450</v>
      </c>
      <c r="B33588" s="13">
        <v>1999</v>
      </c>
      <c r="C33588" s="13">
        <v>479976626</v>
      </c>
      <c r="D33588" s="13">
        <v>6867.9719999999998</v>
      </c>
    </row>
    <row r="33589" spans="1:4" ht="15.75" hidden="1" customHeight="1">
      <c r="A33589" s="13" t="s">
        <v>450</v>
      </c>
      <c r="B33589" s="13">
        <v>2000</v>
      </c>
      <c r="C33589" s="13">
        <v>486364446</v>
      </c>
      <c r="D33589" s="13">
        <v>7113.8779999999997</v>
      </c>
    </row>
    <row r="33590" spans="1:4" ht="15.75" hidden="1" customHeight="1">
      <c r="A33590" s="13" t="s">
        <v>450</v>
      </c>
      <c r="B33590" s="13">
        <v>2001</v>
      </c>
      <c r="C33590" s="13">
        <v>492319208</v>
      </c>
      <c r="D33590" s="13">
        <v>7021.6130000000003</v>
      </c>
    </row>
    <row r="33591" spans="1:4" ht="15.75" hidden="1" customHeight="1">
      <c r="A33591" s="13" t="s">
        <v>450</v>
      </c>
      <c r="B33591" s="13">
        <v>2002</v>
      </c>
      <c r="C33591" s="13">
        <v>498067243</v>
      </c>
      <c r="D33591" s="13">
        <v>7073.5919999999996</v>
      </c>
    </row>
    <row r="33592" spans="1:4" ht="15.75" hidden="1" customHeight="1">
      <c r="A33592" s="13" t="s">
        <v>450</v>
      </c>
      <c r="B33592" s="13">
        <v>2003</v>
      </c>
      <c r="C33592" s="13">
        <v>503641588</v>
      </c>
      <c r="D33592" s="13">
        <v>7186.9319999999998</v>
      </c>
    </row>
    <row r="33593" spans="1:4" ht="15.75" hidden="1" customHeight="1">
      <c r="A33593" s="13" t="s">
        <v>450</v>
      </c>
      <c r="B33593" s="13">
        <v>2004</v>
      </c>
      <c r="C33593" s="13">
        <v>509273976</v>
      </c>
      <c r="D33593" s="13">
        <v>7285.6509999999998</v>
      </c>
    </row>
    <row r="33594" spans="1:4" ht="15.75" hidden="1" customHeight="1">
      <c r="A33594" s="13" t="s">
        <v>450</v>
      </c>
      <c r="B33594" s="13">
        <v>2005</v>
      </c>
      <c r="C33594" s="13">
        <v>514942529</v>
      </c>
      <c r="D33594" s="13">
        <v>7332.2269999999999</v>
      </c>
    </row>
    <row r="33595" spans="1:4" ht="15.75" hidden="1" customHeight="1">
      <c r="A33595" s="13" t="s">
        <v>450</v>
      </c>
      <c r="B33595" s="13">
        <v>2006</v>
      </c>
      <c r="C33595" s="13">
        <v>520586895</v>
      </c>
      <c r="D33595" s="13">
        <v>7267.8680000000004</v>
      </c>
    </row>
    <row r="33596" spans="1:4" ht="15.75" hidden="1" customHeight="1">
      <c r="A33596" s="13" t="s">
        <v>450</v>
      </c>
      <c r="B33596" s="13">
        <v>2007</v>
      </c>
      <c r="C33596" s="13">
        <v>526315123</v>
      </c>
      <c r="D33596" s="13">
        <v>7379.3320000000003</v>
      </c>
    </row>
    <row r="33597" spans="1:4" ht="15.75" hidden="1" customHeight="1">
      <c r="A33597" s="13" t="s">
        <v>450</v>
      </c>
      <c r="B33597" s="13">
        <v>2008</v>
      </c>
      <c r="C33597" s="13">
        <v>532006442</v>
      </c>
      <c r="D33597" s="13">
        <v>7160.4390000000003</v>
      </c>
    </row>
    <row r="33598" spans="1:4" ht="15.75" hidden="1" customHeight="1">
      <c r="A33598" s="13" t="s">
        <v>450</v>
      </c>
      <c r="B33598" s="13">
        <v>2009</v>
      </c>
      <c r="C33598" s="13">
        <v>537567761</v>
      </c>
      <c r="D33598" s="13">
        <v>6673.0730000000003</v>
      </c>
    </row>
    <row r="33599" spans="1:4" ht="15.75" hidden="1" customHeight="1">
      <c r="A33599" s="13" t="s">
        <v>450</v>
      </c>
      <c r="B33599" s="13">
        <v>2010</v>
      </c>
      <c r="C33599" s="13">
        <v>543052879</v>
      </c>
      <c r="D33599" s="13">
        <v>6879.3329999999996</v>
      </c>
    </row>
    <row r="33600" spans="1:4" ht="15.75" hidden="1" customHeight="1">
      <c r="A33600" s="13" t="s">
        <v>450</v>
      </c>
      <c r="B33600" s="13">
        <v>2011</v>
      </c>
      <c r="C33600" s="13">
        <v>548684151</v>
      </c>
      <c r="D33600" s="13">
        <v>6775.451</v>
      </c>
    </row>
    <row r="33601" spans="1:4" ht="15.75" hidden="1" customHeight="1">
      <c r="A33601" s="13" t="s">
        <v>450</v>
      </c>
      <c r="B33601" s="13">
        <v>2012</v>
      </c>
      <c r="C33601" s="13">
        <v>554435782</v>
      </c>
      <c r="D33601" s="13">
        <v>6591.991</v>
      </c>
    </row>
    <row r="33602" spans="1:4" ht="15.75" hidden="1" customHeight="1">
      <c r="A33602" s="13" t="s">
        <v>450</v>
      </c>
      <c r="B33602" s="13">
        <v>2013</v>
      </c>
      <c r="C33602" s="13">
        <v>560056144</v>
      </c>
      <c r="D33602" s="13">
        <v>6726.5529999999999</v>
      </c>
    </row>
    <row r="33603" spans="1:4" ht="15.75" hidden="1" customHeight="1">
      <c r="A33603" s="13" t="s">
        <v>450</v>
      </c>
      <c r="B33603" s="13">
        <v>2014</v>
      </c>
      <c r="C33603" s="13">
        <v>565486685</v>
      </c>
      <c r="D33603" s="13">
        <v>6763.0789999999997</v>
      </c>
    </row>
    <row r="33604" spans="1:4" ht="15.75" hidden="1" customHeight="1">
      <c r="A33604" s="13" t="s">
        <v>450</v>
      </c>
      <c r="B33604" s="13">
        <v>2015</v>
      </c>
      <c r="C33604" s="13">
        <v>570726015</v>
      </c>
      <c r="D33604" s="13">
        <v>6617.3630000000003</v>
      </c>
    </row>
    <row r="33605" spans="1:4" ht="15.75" hidden="1" customHeight="1">
      <c r="A33605" s="13" t="s">
        <v>450</v>
      </c>
      <c r="B33605" s="13">
        <v>2016</v>
      </c>
      <c r="C33605" s="13">
        <v>576008328</v>
      </c>
      <c r="D33605" s="13">
        <v>6473.23</v>
      </c>
    </row>
    <row r="33606" spans="1:4" ht="15.75" hidden="1" customHeight="1">
      <c r="A33606" s="13" t="s">
        <v>450</v>
      </c>
      <c r="B33606" s="13">
        <v>2017</v>
      </c>
      <c r="C33606" s="13">
        <v>581258143</v>
      </c>
      <c r="D33606" s="13">
        <v>6425.7809999999999</v>
      </c>
    </row>
    <row r="33607" spans="1:4" ht="15.75" hidden="1" customHeight="1">
      <c r="A33607" s="13" t="s">
        <v>450</v>
      </c>
      <c r="B33607" s="13">
        <v>2018</v>
      </c>
      <c r="C33607" s="13">
        <v>585864285</v>
      </c>
      <c r="D33607" s="13">
        <v>6614.5649999999996</v>
      </c>
    </row>
    <row r="33608" spans="1:4" ht="15.75" hidden="1" customHeight="1">
      <c r="A33608" s="13" t="s">
        <v>450</v>
      </c>
      <c r="B33608" s="13">
        <v>2019</v>
      </c>
      <c r="C33608" s="13">
        <v>590497015</v>
      </c>
      <c r="D33608" s="13">
        <v>6500.85</v>
      </c>
    </row>
    <row r="33609" spans="1:4" ht="15.75" hidden="1" customHeight="1">
      <c r="A33609" s="13" t="s">
        <v>450</v>
      </c>
      <c r="B33609" s="13">
        <v>2020</v>
      </c>
      <c r="C33609" s="13">
        <v>594263186</v>
      </c>
      <c r="D33609" s="13">
        <v>5805.6189999999997</v>
      </c>
    </row>
    <row r="33610" spans="1:4" ht="15.75" hidden="1" customHeight="1">
      <c r="A33610" s="13" t="s">
        <v>450</v>
      </c>
      <c r="B33610" s="13">
        <v>2021</v>
      </c>
      <c r="C33610" s="13">
        <v>597123384</v>
      </c>
      <c r="D33610" s="13">
        <v>6137.9</v>
      </c>
    </row>
    <row r="33611" spans="1:4" ht="15.75" hidden="1" customHeight="1">
      <c r="A33611" s="13" t="s">
        <v>451</v>
      </c>
      <c r="B33611" s="13">
        <v>1850</v>
      </c>
      <c r="D33611" s="13">
        <v>19.852</v>
      </c>
    </row>
    <row r="33612" spans="1:4" ht="15.75" hidden="1" customHeight="1">
      <c r="A33612" s="13" t="s">
        <v>451</v>
      </c>
      <c r="B33612" s="13">
        <v>1851</v>
      </c>
      <c r="D33612" s="13">
        <v>24.702999999999999</v>
      </c>
    </row>
    <row r="33613" spans="1:4" ht="15.75" hidden="1" customHeight="1">
      <c r="A33613" s="13" t="s">
        <v>451</v>
      </c>
      <c r="B33613" s="13">
        <v>1852</v>
      </c>
      <c r="D33613" s="13">
        <v>26.875</v>
      </c>
    </row>
    <row r="33614" spans="1:4" ht="15.75" hidden="1" customHeight="1">
      <c r="A33614" s="13" t="s">
        <v>451</v>
      </c>
      <c r="B33614" s="13">
        <v>1853</v>
      </c>
      <c r="D33614" s="13">
        <v>30.265000000000001</v>
      </c>
    </row>
    <row r="33615" spans="1:4" ht="15.75" hidden="1" customHeight="1">
      <c r="A33615" s="13" t="s">
        <v>451</v>
      </c>
      <c r="B33615" s="13">
        <v>1854</v>
      </c>
      <c r="D33615" s="13">
        <v>33.283999999999999</v>
      </c>
    </row>
    <row r="33616" spans="1:4" ht="15.75" hidden="1" customHeight="1">
      <c r="A33616" s="13" t="s">
        <v>451</v>
      </c>
      <c r="B33616" s="13">
        <v>1855</v>
      </c>
      <c r="D33616" s="13">
        <v>38.311</v>
      </c>
    </row>
    <row r="33617" spans="1:4" ht="15.75" hidden="1" customHeight="1">
      <c r="A33617" s="13" t="s">
        <v>451</v>
      </c>
      <c r="B33617" s="13">
        <v>1856</v>
      </c>
      <c r="D33617" s="13">
        <v>40.216000000000001</v>
      </c>
    </row>
    <row r="33618" spans="1:4" ht="15.75" hidden="1" customHeight="1">
      <c r="A33618" s="13" t="s">
        <v>451</v>
      </c>
      <c r="B33618" s="13">
        <v>1857</v>
      </c>
      <c r="D33618" s="13">
        <v>41.271000000000001</v>
      </c>
    </row>
    <row r="33619" spans="1:4" ht="15.75" hidden="1" customHeight="1">
      <c r="A33619" s="13" t="s">
        <v>451</v>
      </c>
      <c r="B33619" s="13">
        <v>1858</v>
      </c>
      <c r="D33619" s="13">
        <v>41.911999999999999</v>
      </c>
    </row>
    <row r="33620" spans="1:4" ht="15.75" hidden="1" customHeight="1">
      <c r="A33620" s="13" t="s">
        <v>451</v>
      </c>
      <c r="B33620" s="13">
        <v>1859</v>
      </c>
      <c r="D33620" s="13">
        <v>45.634999999999998</v>
      </c>
    </row>
    <row r="33621" spans="1:4" ht="15.75" hidden="1" customHeight="1">
      <c r="A33621" s="13" t="s">
        <v>451</v>
      </c>
      <c r="B33621" s="13">
        <v>1860</v>
      </c>
      <c r="D33621" s="13">
        <v>47.819000000000003</v>
      </c>
    </row>
    <row r="33622" spans="1:4" ht="15.75" hidden="1" customHeight="1">
      <c r="A33622" s="13" t="s">
        <v>451</v>
      </c>
      <c r="B33622" s="13">
        <v>1861</v>
      </c>
      <c r="D33622" s="13">
        <v>46.137</v>
      </c>
    </row>
    <row r="33623" spans="1:4" ht="15.75" hidden="1" customHeight="1">
      <c r="A33623" s="13" t="s">
        <v>451</v>
      </c>
      <c r="B33623" s="13">
        <v>1862</v>
      </c>
      <c r="D33623" s="13">
        <v>48.009</v>
      </c>
    </row>
    <row r="33624" spans="1:4" ht="15.75" hidden="1" customHeight="1">
      <c r="A33624" s="13" t="s">
        <v>451</v>
      </c>
      <c r="B33624" s="13">
        <v>1863</v>
      </c>
      <c r="D33624" s="13">
        <v>55.512999999999998</v>
      </c>
    </row>
    <row r="33625" spans="1:4" ht="15.75" hidden="1" customHeight="1">
      <c r="A33625" s="13" t="s">
        <v>451</v>
      </c>
      <c r="B33625" s="13">
        <v>1864</v>
      </c>
      <c r="D33625" s="13">
        <v>59.5</v>
      </c>
    </row>
    <row r="33626" spans="1:4" ht="15.75" hidden="1" customHeight="1">
      <c r="A33626" s="13" t="s">
        <v>451</v>
      </c>
      <c r="B33626" s="13">
        <v>1865</v>
      </c>
      <c r="D33626" s="13">
        <v>59.84</v>
      </c>
    </row>
    <row r="33627" spans="1:4" ht="15.75" hidden="1" customHeight="1">
      <c r="A33627" s="13" t="s">
        <v>451</v>
      </c>
      <c r="B33627" s="13">
        <v>1866</v>
      </c>
      <c r="D33627" s="13">
        <v>60.473999999999997</v>
      </c>
    </row>
    <row r="33628" spans="1:4" ht="15.75" hidden="1" customHeight="1">
      <c r="A33628" s="13" t="s">
        <v>451</v>
      </c>
      <c r="B33628" s="13">
        <v>1867</v>
      </c>
      <c r="D33628" s="13">
        <v>74.459999999999994</v>
      </c>
    </row>
    <row r="33629" spans="1:4" ht="15.75" hidden="1" customHeight="1">
      <c r="A33629" s="13" t="s">
        <v>451</v>
      </c>
      <c r="B33629" s="13">
        <v>1868</v>
      </c>
      <c r="D33629" s="13">
        <v>83.296999999999997</v>
      </c>
    </row>
    <row r="33630" spans="1:4" ht="15.75" hidden="1" customHeight="1">
      <c r="A33630" s="13" t="s">
        <v>451</v>
      </c>
      <c r="B33630" s="13">
        <v>1869</v>
      </c>
      <c r="D33630" s="13">
        <v>94.381</v>
      </c>
    </row>
    <row r="33631" spans="1:4" ht="15.75" hidden="1" customHeight="1">
      <c r="A33631" s="13" t="s">
        <v>451</v>
      </c>
      <c r="B33631" s="13">
        <v>1870</v>
      </c>
      <c r="D33631" s="13">
        <v>99.843999999999994</v>
      </c>
    </row>
    <row r="33632" spans="1:4" ht="15.75" hidden="1" customHeight="1">
      <c r="A33632" s="13" t="s">
        <v>451</v>
      </c>
      <c r="B33632" s="13">
        <v>1871</v>
      </c>
      <c r="D33632" s="13">
        <v>104.801</v>
      </c>
    </row>
    <row r="33633" spans="1:4" ht="15.75" hidden="1" customHeight="1">
      <c r="A33633" s="13" t="s">
        <v>451</v>
      </c>
      <c r="B33633" s="13">
        <v>1872</v>
      </c>
      <c r="D33633" s="13">
        <v>128.15199999999999</v>
      </c>
    </row>
    <row r="33634" spans="1:4" ht="15.75" hidden="1" customHeight="1">
      <c r="A33634" s="13" t="s">
        <v>451</v>
      </c>
      <c r="B33634" s="13">
        <v>1873</v>
      </c>
      <c r="D33634" s="13">
        <v>141.11500000000001</v>
      </c>
    </row>
    <row r="33635" spans="1:4" ht="15.75" hidden="1" customHeight="1">
      <c r="A33635" s="13" t="s">
        <v>451</v>
      </c>
      <c r="B33635" s="13">
        <v>1874</v>
      </c>
      <c r="D33635" s="13">
        <v>135.91999999999999</v>
      </c>
    </row>
    <row r="33636" spans="1:4" ht="15.75" hidden="1" customHeight="1">
      <c r="A33636" s="13" t="s">
        <v>451</v>
      </c>
      <c r="B33636" s="13">
        <v>1875</v>
      </c>
      <c r="D33636" s="13">
        <v>137.624</v>
      </c>
    </row>
    <row r="33637" spans="1:4" ht="15.75" hidden="1" customHeight="1">
      <c r="A33637" s="13" t="s">
        <v>451</v>
      </c>
      <c r="B33637" s="13">
        <v>1876</v>
      </c>
      <c r="D33637" s="13">
        <v>134.678</v>
      </c>
    </row>
    <row r="33638" spans="1:4" ht="15.75" hidden="1" customHeight="1">
      <c r="A33638" s="13" t="s">
        <v>451</v>
      </c>
      <c r="B33638" s="13">
        <v>1877</v>
      </c>
      <c r="D33638" s="13">
        <v>149.19800000000001</v>
      </c>
    </row>
    <row r="33639" spans="1:4" ht="15.75" hidden="1" customHeight="1">
      <c r="A33639" s="13" t="s">
        <v>451</v>
      </c>
      <c r="B33639" s="13">
        <v>1878</v>
      </c>
      <c r="D33639" s="13">
        <v>145.83799999999999</v>
      </c>
    </row>
    <row r="33640" spans="1:4" ht="15.75" hidden="1" customHeight="1">
      <c r="A33640" s="13" t="s">
        <v>451</v>
      </c>
      <c r="B33640" s="13">
        <v>1879</v>
      </c>
      <c r="D33640" s="13">
        <v>177.65299999999999</v>
      </c>
    </row>
    <row r="33641" spans="1:4" ht="15.75" hidden="1" customHeight="1">
      <c r="A33641" s="13" t="s">
        <v>451</v>
      </c>
      <c r="B33641" s="13">
        <v>1880</v>
      </c>
      <c r="D33641" s="13">
        <v>203.916</v>
      </c>
    </row>
    <row r="33642" spans="1:4" ht="15.75" hidden="1" customHeight="1">
      <c r="A33642" s="13" t="s">
        <v>451</v>
      </c>
      <c r="B33642" s="13">
        <v>1881</v>
      </c>
      <c r="D33642" s="13">
        <v>215.78399999999999</v>
      </c>
    </row>
    <row r="33643" spans="1:4" ht="15.75" hidden="1" customHeight="1">
      <c r="A33643" s="13" t="s">
        <v>451</v>
      </c>
      <c r="B33643" s="13">
        <v>1882</v>
      </c>
      <c r="D33643" s="13">
        <v>242.011</v>
      </c>
    </row>
    <row r="33644" spans="1:4" ht="15.75" hidden="1" customHeight="1">
      <c r="A33644" s="13" t="s">
        <v>451</v>
      </c>
      <c r="B33644" s="13">
        <v>1883</v>
      </c>
      <c r="D33644" s="13">
        <v>261.31299999999999</v>
      </c>
    </row>
    <row r="33645" spans="1:4" ht="15.75" hidden="1" customHeight="1">
      <c r="A33645" s="13" t="s">
        <v>451</v>
      </c>
      <c r="B33645" s="13">
        <v>1884</v>
      </c>
      <c r="D33645" s="13">
        <v>276.18900000000002</v>
      </c>
    </row>
    <row r="33646" spans="1:4" ht="15.75" hidden="1" customHeight="1">
      <c r="A33646" s="13" t="s">
        <v>451</v>
      </c>
      <c r="B33646" s="13">
        <v>1885</v>
      </c>
      <c r="D33646" s="13">
        <v>280.40600000000001</v>
      </c>
    </row>
    <row r="33647" spans="1:4" ht="15.75" hidden="1" customHeight="1">
      <c r="A33647" s="13" t="s">
        <v>451</v>
      </c>
      <c r="B33647" s="13">
        <v>1886</v>
      </c>
      <c r="D33647" s="13">
        <v>296.26</v>
      </c>
    </row>
    <row r="33648" spans="1:4" ht="15.75" hidden="1" customHeight="1">
      <c r="A33648" s="13" t="s">
        <v>451</v>
      </c>
      <c r="B33648" s="13">
        <v>1887</v>
      </c>
      <c r="D33648" s="13">
        <v>317.52999999999997</v>
      </c>
    </row>
    <row r="33649" spans="1:4" ht="15.75" hidden="1" customHeight="1">
      <c r="A33649" s="13" t="s">
        <v>451</v>
      </c>
      <c r="B33649" s="13">
        <v>1888</v>
      </c>
      <c r="D33649" s="13">
        <v>387.18599999999998</v>
      </c>
    </row>
    <row r="33650" spans="1:4" ht="15.75" hidden="1" customHeight="1">
      <c r="A33650" s="13" t="s">
        <v>451</v>
      </c>
      <c r="B33650" s="13">
        <v>1889</v>
      </c>
      <c r="D33650" s="13">
        <v>346.83499999999998</v>
      </c>
    </row>
    <row r="33651" spans="1:4" ht="15.75" hidden="1" customHeight="1">
      <c r="A33651" s="13" t="s">
        <v>451</v>
      </c>
      <c r="B33651" s="13">
        <v>1890</v>
      </c>
      <c r="D33651" s="13">
        <v>414.161</v>
      </c>
    </row>
    <row r="33652" spans="1:4" ht="15.75" hidden="1" customHeight="1">
      <c r="A33652" s="13" t="s">
        <v>451</v>
      </c>
      <c r="B33652" s="13">
        <v>1891</v>
      </c>
      <c r="D33652" s="13">
        <v>441.88600000000002</v>
      </c>
    </row>
    <row r="33653" spans="1:4" ht="15.75" hidden="1" customHeight="1">
      <c r="A33653" s="13" t="s">
        <v>451</v>
      </c>
      <c r="B33653" s="13">
        <v>1892</v>
      </c>
      <c r="D33653" s="13">
        <v>464.91800000000001</v>
      </c>
    </row>
    <row r="33654" spans="1:4" ht="15.75" hidden="1" customHeight="1">
      <c r="A33654" s="13" t="s">
        <v>451</v>
      </c>
      <c r="B33654" s="13">
        <v>1893</v>
      </c>
      <c r="D33654" s="13">
        <v>469.48</v>
      </c>
    </row>
    <row r="33655" spans="1:4" ht="15.75" hidden="1" customHeight="1">
      <c r="A33655" s="13" t="s">
        <v>451</v>
      </c>
      <c r="B33655" s="13">
        <v>1894</v>
      </c>
      <c r="D33655" s="13">
        <v>439.76900000000001</v>
      </c>
    </row>
    <row r="33656" spans="1:4" ht="15.75" hidden="1" customHeight="1">
      <c r="A33656" s="13" t="s">
        <v>451</v>
      </c>
      <c r="B33656" s="13">
        <v>1895</v>
      </c>
      <c r="D33656" s="13">
        <v>493.97399999999999</v>
      </c>
    </row>
    <row r="33657" spans="1:4" ht="15.75" hidden="1" customHeight="1">
      <c r="A33657" s="13" t="s">
        <v>451</v>
      </c>
      <c r="B33657" s="13">
        <v>1896</v>
      </c>
      <c r="D33657" s="13">
        <v>496.11</v>
      </c>
    </row>
    <row r="33658" spans="1:4" ht="15.75" hidden="1" customHeight="1">
      <c r="A33658" s="13" t="s">
        <v>451</v>
      </c>
      <c r="B33658" s="13">
        <v>1897</v>
      </c>
      <c r="D33658" s="13">
        <v>515.77499999999998</v>
      </c>
    </row>
    <row r="33659" spans="1:4" ht="15.75" hidden="1" customHeight="1">
      <c r="A33659" s="13" t="s">
        <v>451</v>
      </c>
      <c r="B33659" s="13">
        <v>1898</v>
      </c>
      <c r="D33659" s="13">
        <v>561.76599999999996</v>
      </c>
    </row>
    <row r="33660" spans="1:4" ht="15.75" hidden="1" customHeight="1">
      <c r="A33660" s="13" t="s">
        <v>451</v>
      </c>
      <c r="B33660" s="13">
        <v>1899</v>
      </c>
      <c r="D33660" s="13">
        <v>645.45899999999995</v>
      </c>
    </row>
    <row r="33661" spans="1:4" ht="15.75" hidden="1" customHeight="1">
      <c r="A33661" s="13" t="s">
        <v>451</v>
      </c>
      <c r="B33661" s="13">
        <v>1900</v>
      </c>
      <c r="D33661" s="13">
        <v>684.36699999999996</v>
      </c>
    </row>
    <row r="33662" spans="1:4" ht="15.75" hidden="1" customHeight="1">
      <c r="A33662" s="13" t="s">
        <v>451</v>
      </c>
      <c r="B33662" s="13">
        <v>1901</v>
      </c>
      <c r="D33662" s="13">
        <v>746.68499999999995</v>
      </c>
    </row>
    <row r="33663" spans="1:4" ht="15.75" hidden="1" customHeight="1">
      <c r="A33663" s="13" t="s">
        <v>451</v>
      </c>
      <c r="B33663" s="13">
        <v>1902</v>
      </c>
      <c r="D33663" s="13">
        <v>791.56899999999996</v>
      </c>
    </row>
    <row r="33664" spans="1:4" ht="15.75" hidden="1" customHeight="1">
      <c r="A33664" s="13" t="s">
        <v>451</v>
      </c>
      <c r="B33664" s="13">
        <v>1903</v>
      </c>
      <c r="D33664" s="13">
        <v>923.92399999999998</v>
      </c>
    </row>
    <row r="33665" spans="1:4" ht="15.75" hidden="1" customHeight="1">
      <c r="A33665" s="13" t="s">
        <v>451</v>
      </c>
      <c r="B33665" s="13">
        <v>1904</v>
      </c>
      <c r="D33665" s="13">
        <v>916.87300000000005</v>
      </c>
    </row>
    <row r="33666" spans="1:4" ht="15.75" hidden="1" customHeight="1">
      <c r="A33666" s="13" t="s">
        <v>451</v>
      </c>
      <c r="B33666" s="13">
        <v>1905</v>
      </c>
      <c r="D33666" s="13">
        <v>1023.577</v>
      </c>
    </row>
    <row r="33667" spans="1:4" ht="15.75" hidden="1" customHeight="1">
      <c r="A33667" s="13" t="s">
        <v>451</v>
      </c>
      <c r="B33667" s="13">
        <v>1906</v>
      </c>
      <c r="D33667" s="13">
        <v>1074.779</v>
      </c>
    </row>
    <row r="33668" spans="1:4" ht="15.75" hidden="1" customHeight="1">
      <c r="A33668" s="13" t="s">
        <v>451</v>
      </c>
      <c r="B33668" s="13">
        <v>1907</v>
      </c>
      <c r="D33668" s="13">
        <v>1253.117</v>
      </c>
    </row>
    <row r="33669" spans="1:4" ht="15.75" hidden="1" customHeight="1">
      <c r="A33669" s="13" t="s">
        <v>451</v>
      </c>
      <c r="B33669" s="13">
        <v>1908</v>
      </c>
      <c r="D33669" s="13">
        <v>1103.992</v>
      </c>
    </row>
    <row r="33670" spans="1:4" ht="15.75" hidden="1" customHeight="1">
      <c r="A33670" s="13" t="s">
        <v>451</v>
      </c>
      <c r="B33670" s="13">
        <v>1909</v>
      </c>
      <c r="D33670" s="13">
        <v>1214.7850000000001</v>
      </c>
    </row>
    <row r="33671" spans="1:4" ht="15.75" hidden="1" customHeight="1">
      <c r="A33671" s="13" t="s">
        <v>451</v>
      </c>
      <c r="B33671" s="13">
        <v>1910</v>
      </c>
      <c r="D33671" s="13">
        <v>1327.3589999999999</v>
      </c>
    </row>
    <row r="33672" spans="1:4" ht="15.75" hidden="1" customHeight="1">
      <c r="A33672" s="13" t="s">
        <v>451</v>
      </c>
      <c r="B33672" s="13">
        <v>1911</v>
      </c>
      <c r="D33672" s="13">
        <v>1327.337</v>
      </c>
    </row>
    <row r="33673" spans="1:4" ht="15.75" hidden="1" customHeight="1">
      <c r="A33673" s="13" t="s">
        <v>451</v>
      </c>
      <c r="B33673" s="13">
        <v>1912</v>
      </c>
      <c r="D33673" s="13">
        <v>1419.4690000000001</v>
      </c>
    </row>
    <row r="33674" spans="1:4" ht="15.75" hidden="1" customHeight="1">
      <c r="A33674" s="13" t="s">
        <v>451</v>
      </c>
      <c r="B33674" s="13">
        <v>1913</v>
      </c>
      <c r="D33674" s="13">
        <v>1533.567</v>
      </c>
    </row>
    <row r="33675" spans="1:4" ht="15.75" hidden="1" customHeight="1">
      <c r="A33675" s="13" t="s">
        <v>451</v>
      </c>
      <c r="B33675" s="13">
        <v>1914</v>
      </c>
      <c r="D33675" s="13">
        <v>1396.5029999999999</v>
      </c>
    </row>
    <row r="33676" spans="1:4" ht="15.75" hidden="1" customHeight="1">
      <c r="A33676" s="13" t="s">
        <v>451</v>
      </c>
      <c r="B33676" s="13">
        <v>1915</v>
      </c>
      <c r="D33676" s="13">
        <v>1443.1279999999999</v>
      </c>
    </row>
    <row r="33677" spans="1:4" ht="15.75" hidden="1" customHeight="1">
      <c r="A33677" s="13" t="s">
        <v>451</v>
      </c>
      <c r="B33677" s="13">
        <v>1916</v>
      </c>
      <c r="D33677" s="13">
        <v>1612.6220000000001</v>
      </c>
    </row>
    <row r="33678" spans="1:4" ht="15.75" hidden="1" customHeight="1">
      <c r="A33678" s="13" t="s">
        <v>451</v>
      </c>
      <c r="B33678" s="13">
        <v>1917</v>
      </c>
      <c r="D33678" s="13">
        <v>1782.345</v>
      </c>
    </row>
    <row r="33679" spans="1:4" ht="15.75" hidden="1" customHeight="1">
      <c r="A33679" s="13" t="s">
        <v>451</v>
      </c>
      <c r="B33679" s="13">
        <v>1918</v>
      </c>
      <c r="D33679" s="13">
        <v>1867.8789999999999</v>
      </c>
    </row>
    <row r="33680" spans="1:4" ht="15.75" hidden="1" customHeight="1">
      <c r="A33680" s="13" t="s">
        <v>451</v>
      </c>
      <c r="B33680" s="13">
        <v>1919</v>
      </c>
      <c r="D33680" s="13">
        <v>1596.3340000000001</v>
      </c>
    </row>
    <row r="33681" spans="1:4" ht="15.75" hidden="1" customHeight="1">
      <c r="A33681" s="13" t="s">
        <v>451</v>
      </c>
      <c r="B33681" s="13">
        <v>1920</v>
      </c>
      <c r="D33681" s="13">
        <v>1898.8610000000001</v>
      </c>
    </row>
    <row r="33682" spans="1:4" ht="15.75" hidden="1" customHeight="1">
      <c r="A33682" s="13" t="s">
        <v>451</v>
      </c>
      <c r="B33682" s="13">
        <v>1921</v>
      </c>
      <c r="D33682" s="13">
        <v>1594.44</v>
      </c>
    </row>
    <row r="33683" spans="1:4" ht="15.75" hidden="1" customHeight="1">
      <c r="A33683" s="13" t="s">
        <v>451</v>
      </c>
      <c r="B33683" s="13">
        <v>1922</v>
      </c>
      <c r="D33683" s="13">
        <v>1590.518</v>
      </c>
    </row>
    <row r="33684" spans="1:4" ht="15.75" hidden="1" customHeight="1">
      <c r="A33684" s="13" t="s">
        <v>451</v>
      </c>
      <c r="B33684" s="13">
        <v>1923</v>
      </c>
      <c r="D33684" s="13">
        <v>2061.7550000000001</v>
      </c>
    </row>
    <row r="33685" spans="1:4" ht="15.75" hidden="1" customHeight="1">
      <c r="A33685" s="13" t="s">
        <v>451</v>
      </c>
      <c r="B33685" s="13">
        <v>1924</v>
      </c>
      <c r="D33685" s="13">
        <v>1843.576</v>
      </c>
    </row>
    <row r="33686" spans="1:4" ht="15.75" hidden="1" customHeight="1">
      <c r="A33686" s="13" t="s">
        <v>451</v>
      </c>
      <c r="B33686" s="13">
        <v>1925</v>
      </c>
      <c r="D33686" s="13">
        <v>1890.518</v>
      </c>
    </row>
    <row r="33687" spans="1:4" ht="15.75" hidden="1" customHeight="1">
      <c r="A33687" s="13" t="s">
        <v>451</v>
      </c>
      <c r="B33687" s="13">
        <v>1926</v>
      </c>
      <c r="D33687" s="13">
        <v>2035.49</v>
      </c>
    </row>
    <row r="33688" spans="1:4" ht="15.75" hidden="1" customHeight="1">
      <c r="A33688" s="13" t="s">
        <v>451</v>
      </c>
      <c r="B33688" s="13">
        <v>1927</v>
      </c>
      <c r="D33688" s="13">
        <v>1986.635</v>
      </c>
    </row>
    <row r="33689" spans="1:4" ht="15.75" hidden="1" customHeight="1">
      <c r="A33689" s="13" t="s">
        <v>451</v>
      </c>
      <c r="B33689" s="13">
        <v>1928</v>
      </c>
      <c r="D33689" s="13">
        <v>1948.8240000000001</v>
      </c>
    </row>
    <row r="33690" spans="1:4" ht="15.75" hidden="1" customHeight="1">
      <c r="A33690" s="13" t="s">
        <v>451</v>
      </c>
      <c r="B33690" s="13">
        <v>1929</v>
      </c>
      <c r="D33690" s="13">
        <v>2084.6840000000002</v>
      </c>
    </row>
    <row r="33691" spans="1:4" ht="15.75" hidden="1" customHeight="1">
      <c r="A33691" s="13" t="s">
        <v>451</v>
      </c>
      <c r="B33691" s="13">
        <v>1930</v>
      </c>
      <c r="D33691" s="13">
        <v>1859.643</v>
      </c>
    </row>
    <row r="33692" spans="1:4" ht="15.75" hidden="1" customHeight="1">
      <c r="A33692" s="13" t="s">
        <v>451</v>
      </c>
      <c r="B33692" s="13">
        <v>1931</v>
      </c>
      <c r="D33692" s="13">
        <v>1577.56</v>
      </c>
    </row>
    <row r="33693" spans="1:4" ht="15.75" hidden="1" customHeight="1">
      <c r="A33693" s="13" t="s">
        <v>451</v>
      </c>
      <c r="B33693" s="13">
        <v>1932</v>
      </c>
      <c r="D33693" s="13">
        <v>1344.2159999999999</v>
      </c>
    </row>
    <row r="33694" spans="1:4" ht="15.75" hidden="1" customHeight="1">
      <c r="A33694" s="13" t="s">
        <v>451</v>
      </c>
      <c r="B33694" s="13">
        <v>1933</v>
      </c>
      <c r="D33694" s="13">
        <v>1435.1</v>
      </c>
    </row>
    <row r="33695" spans="1:4" ht="15.75" hidden="1" customHeight="1">
      <c r="A33695" s="13" t="s">
        <v>451</v>
      </c>
      <c r="B33695" s="13">
        <v>1934</v>
      </c>
      <c r="D33695" s="13">
        <v>1535.0429999999999</v>
      </c>
    </row>
    <row r="33696" spans="1:4" ht="15.75" hidden="1" customHeight="1">
      <c r="A33696" s="13" t="s">
        <v>451</v>
      </c>
      <c r="B33696" s="13">
        <v>1935</v>
      </c>
      <c r="D33696" s="13">
        <v>1592.5429999999999</v>
      </c>
    </row>
    <row r="33697" spans="1:4" ht="15.75" hidden="1" customHeight="1">
      <c r="A33697" s="13" t="s">
        <v>451</v>
      </c>
      <c r="B33697" s="13">
        <v>1936</v>
      </c>
      <c r="D33697" s="13">
        <v>1821.5360000000001</v>
      </c>
    </row>
    <row r="33698" spans="1:4" ht="15.75" hidden="1" customHeight="1">
      <c r="A33698" s="13" t="s">
        <v>451</v>
      </c>
      <c r="B33698" s="13">
        <v>1937</v>
      </c>
      <c r="D33698" s="13">
        <v>1910.9960000000001</v>
      </c>
    </row>
    <row r="33699" spans="1:4" ht="15.75" hidden="1" customHeight="1">
      <c r="A33699" s="13" t="s">
        <v>451</v>
      </c>
      <c r="B33699" s="13">
        <v>1938</v>
      </c>
      <c r="D33699" s="13">
        <v>1625.558</v>
      </c>
    </row>
    <row r="33700" spans="1:4" ht="15.75" hidden="1" customHeight="1">
      <c r="A33700" s="13" t="s">
        <v>451</v>
      </c>
      <c r="B33700" s="13">
        <v>1939</v>
      </c>
      <c r="D33700" s="13">
        <v>1788.588</v>
      </c>
    </row>
    <row r="33701" spans="1:4" ht="15.75" hidden="1" customHeight="1">
      <c r="A33701" s="13" t="s">
        <v>451</v>
      </c>
      <c r="B33701" s="13">
        <v>1940</v>
      </c>
      <c r="D33701" s="13">
        <v>2006.817</v>
      </c>
    </row>
    <row r="33702" spans="1:4" ht="15.75" hidden="1" customHeight="1">
      <c r="A33702" s="13" t="s">
        <v>451</v>
      </c>
      <c r="B33702" s="13">
        <v>1941</v>
      </c>
      <c r="D33702" s="13">
        <v>2186.2829999999999</v>
      </c>
    </row>
    <row r="33703" spans="1:4" ht="15.75" hidden="1" customHeight="1">
      <c r="A33703" s="13" t="s">
        <v>451</v>
      </c>
      <c r="B33703" s="13">
        <v>1942</v>
      </c>
      <c r="D33703" s="13">
        <v>2348.3200000000002</v>
      </c>
    </row>
    <row r="33704" spans="1:4" ht="15.75" hidden="1" customHeight="1">
      <c r="A33704" s="13" t="s">
        <v>451</v>
      </c>
      <c r="B33704" s="13">
        <v>1943</v>
      </c>
      <c r="D33704" s="13">
        <v>2429.1790000000001</v>
      </c>
    </row>
    <row r="33705" spans="1:4" ht="15.75" hidden="1" customHeight="1">
      <c r="A33705" s="13" t="s">
        <v>451</v>
      </c>
      <c r="B33705" s="13">
        <v>1944</v>
      </c>
      <c r="D33705" s="13">
        <v>2605.4349999999999</v>
      </c>
    </row>
    <row r="33706" spans="1:4" ht="15.75" hidden="1" customHeight="1">
      <c r="A33706" s="13" t="s">
        <v>451</v>
      </c>
      <c r="B33706" s="13">
        <v>1945</v>
      </c>
      <c r="D33706" s="13">
        <v>2512.6869999999999</v>
      </c>
    </row>
    <row r="33707" spans="1:4" ht="15.75" hidden="1" customHeight="1">
      <c r="A33707" s="13" t="s">
        <v>451</v>
      </c>
      <c r="B33707" s="13">
        <v>1946</v>
      </c>
      <c r="D33707" s="13">
        <v>2421.5390000000002</v>
      </c>
    </row>
    <row r="33708" spans="1:4" ht="15.75" hidden="1" customHeight="1">
      <c r="A33708" s="13" t="s">
        <v>451</v>
      </c>
      <c r="B33708" s="13">
        <v>1947</v>
      </c>
      <c r="D33708" s="13">
        <v>2658.7539999999999</v>
      </c>
    </row>
    <row r="33709" spans="1:4" ht="15.75" hidden="1" customHeight="1">
      <c r="A33709" s="13" t="s">
        <v>451</v>
      </c>
      <c r="B33709" s="13">
        <v>1948</v>
      </c>
      <c r="D33709" s="13">
        <v>2771.5740000000001</v>
      </c>
    </row>
    <row r="33710" spans="1:4" ht="15.75" hidden="1" customHeight="1">
      <c r="A33710" s="13" t="s">
        <v>451</v>
      </c>
      <c r="B33710" s="13">
        <v>1949</v>
      </c>
      <c r="D33710" s="13">
        <v>2338.8429999999998</v>
      </c>
    </row>
    <row r="33711" spans="1:4" ht="15.75" hidden="1" customHeight="1">
      <c r="A33711" s="13" t="s">
        <v>451</v>
      </c>
      <c r="B33711" s="13">
        <v>1950</v>
      </c>
      <c r="D33711" s="13">
        <v>2726.24</v>
      </c>
    </row>
    <row r="33712" spans="1:4" ht="15.75" hidden="1" customHeight="1">
      <c r="A33712" s="13" t="s">
        <v>451</v>
      </c>
      <c r="B33712" s="13">
        <v>1951</v>
      </c>
      <c r="D33712" s="13">
        <v>2816.4</v>
      </c>
    </row>
    <row r="33713" spans="1:4" ht="15.75" hidden="1" customHeight="1">
      <c r="A33713" s="13" t="s">
        <v>451</v>
      </c>
      <c r="B33713" s="13">
        <v>1952</v>
      </c>
      <c r="D33713" s="13">
        <v>2747.98</v>
      </c>
    </row>
    <row r="33714" spans="1:4" ht="15.75" hidden="1" customHeight="1">
      <c r="A33714" s="13" t="s">
        <v>451</v>
      </c>
      <c r="B33714" s="13">
        <v>1953</v>
      </c>
      <c r="D33714" s="13">
        <v>2810.4360000000001</v>
      </c>
    </row>
    <row r="33715" spans="1:4" ht="15.75" hidden="1" customHeight="1">
      <c r="A33715" s="13" t="s">
        <v>451</v>
      </c>
      <c r="B33715" s="13">
        <v>1954</v>
      </c>
      <c r="D33715" s="13">
        <v>2688.8359999999998</v>
      </c>
    </row>
    <row r="33716" spans="1:4" ht="15.75" hidden="1" customHeight="1">
      <c r="A33716" s="13" t="s">
        <v>451</v>
      </c>
      <c r="B33716" s="13">
        <v>1955</v>
      </c>
      <c r="D33716" s="13">
        <v>2937.893</v>
      </c>
    </row>
    <row r="33717" spans="1:4" ht="15.75" hidden="1" customHeight="1">
      <c r="A33717" s="13" t="s">
        <v>451</v>
      </c>
      <c r="B33717" s="13">
        <v>1956</v>
      </c>
      <c r="D33717" s="13">
        <v>3092.107</v>
      </c>
    </row>
    <row r="33718" spans="1:4" ht="15.75" hidden="1" customHeight="1">
      <c r="A33718" s="13" t="s">
        <v>451</v>
      </c>
      <c r="B33718" s="13">
        <v>1957</v>
      </c>
      <c r="D33718" s="13">
        <v>3068.0630000000001</v>
      </c>
    </row>
    <row r="33719" spans="1:4" ht="15.75" hidden="1" customHeight="1">
      <c r="A33719" s="13" t="s">
        <v>451</v>
      </c>
      <c r="B33719" s="13">
        <v>1958</v>
      </c>
      <c r="D33719" s="13">
        <v>2983.538</v>
      </c>
    </row>
    <row r="33720" spans="1:4" ht="15.75" hidden="1" customHeight="1">
      <c r="A33720" s="13" t="s">
        <v>451</v>
      </c>
      <c r="B33720" s="13">
        <v>1959</v>
      </c>
      <c r="D33720" s="13">
        <v>3074.9589999999998</v>
      </c>
    </row>
    <row r="33721" spans="1:4" ht="15.75" hidden="1" customHeight="1">
      <c r="A33721" s="13" t="s">
        <v>451</v>
      </c>
      <c r="B33721" s="13">
        <v>1960</v>
      </c>
      <c r="D33721" s="13">
        <v>3153.3440000000001</v>
      </c>
    </row>
    <row r="33722" spans="1:4" ht="15.75" hidden="1" customHeight="1">
      <c r="A33722" s="13" t="s">
        <v>451</v>
      </c>
      <c r="B33722" s="13">
        <v>1961</v>
      </c>
      <c r="D33722" s="13">
        <v>3146.4540000000002</v>
      </c>
    </row>
    <row r="33723" spans="1:4" ht="15.75" hidden="1" customHeight="1">
      <c r="A33723" s="13" t="s">
        <v>451</v>
      </c>
      <c r="B33723" s="13">
        <v>1962</v>
      </c>
      <c r="D33723" s="13">
        <v>3264.933</v>
      </c>
    </row>
    <row r="33724" spans="1:4" ht="15.75" hidden="1" customHeight="1">
      <c r="A33724" s="13" t="s">
        <v>451</v>
      </c>
      <c r="B33724" s="13">
        <v>1963</v>
      </c>
      <c r="D33724" s="13">
        <v>3404.0569999999998</v>
      </c>
    </row>
    <row r="33725" spans="1:4" ht="15.75" hidden="1" customHeight="1">
      <c r="A33725" s="13" t="s">
        <v>451</v>
      </c>
      <c r="B33725" s="13">
        <v>1964</v>
      </c>
      <c r="D33725" s="13">
        <v>3576.4540000000002</v>
      </c>
    </row>
    <row r="33726" spans="1:4" ht="15.75" hidden="1" customHeight="1">
      <c r="A33726" s="13" t="s">
        <v>451</v>
      </c>
      <c r="B33726" s="13">
        <v>1965</v>
      </c>
      <c r="D33726" s="13">
        <v>3727.0160000000001</v>
      </c>
    </row>
    <row r="33727" spans="1:4" ht="15.75" hidden="1" customHeight="1">
      <c r="A33727" s="13" t="s">
        <v>451</v>
      </c>
      <c r="B33727" s="13">
        <v>1966</v>
      </c>
      <c r="D33727" s="13">
        <v>3911.7730000000001</v>
      </c>
    </row>
    <row r="33728" spans="1:4" ht="15.75" hidden="1" customHeight="1">
      <c r="A33728" s="13" t="s">
        <v>451</v>
      </c>
      <c r="B33728" s="13">
        <v>1967</v>
      </c>
      <c r="D33728" s="13">
        <v>4077.5729999999999</v>
      </c>
    </row>
    <row r="33729" spans="1:4" ht="15.75" hidden="1" customHeight="1">
      <c r="A33729" s="13" t="s">
        <v>451</v>
      </c>
      <c r="B33729" s="13">
        <v>1968</v>
      </c>
      <c r="D33729" s="13">
        <v>4238.6509999999998</v>
      </c>
    </row>
    <row r="33730" spans="1:4" ht="15.75" hidden="1" customHeight="1">
      <c r="A33730" s="13" t="s">
        <v>451</v>
      </c>
      <c r="B33730" s="13">
        <v>1969</v>
      </c>
      <c r="D33730" s="13">
        <v>4444.88</v>
      </c>
    </row>
    <row r="33731" spans="1:4" ht="15.75" hidden="1" customHeight="1">
      <c r="A33731" s="13" t="s">
        <v>451</v>
      </c>
      <c r="B33731" s="13">
        <v>1970</v>
      </c>
      <c r="D33731" s="13">
        <v>4795.2309999999998</v>
      </c>
    </row>
    <row r="33732" spans="1:4" ht="15.75" hidden="1" customHeight="1">
      <c r="A33732" s="13" t="s">
        <v>451</v>
      </c>
      <c r="B33732" s="13">
        <v>1971</v>
      </c>
      <c r="D33732" s="13">
        <v>4844.4560000000001</v>
      </c>
    </row>
    <row r="33733" spans="1:4" ht="15.75" hidden="1" customHeight="1">
      <c r="A33733" s="13" t="s">
        <v>451</v>
      </c>
      <c r="B33733" s="13">
        <v>1972</v>
      </c>
      <c r="D33733" s="13">
        <v>5086.7020000000002</v>
      </c>
    </row>
    <row r="33734" spans="1:4" ht="15.75" hidden="1" customHeight="1">
      <c r="A33734" s="13" t="s">
        <v>451</v>
      </c>
      <c r="B33734" s="13">
        <v>1973</v>
      </c>
      <c r="D33734" s="13">
        <v>5310.9780000000001</v>
      </c>
    </row>
    <row r="33735" spans="1:4" ht="15.75" hidden="1" customHeight="1">
      <c r="A33735" s="13" t="s">
        <v>451</v>
      </c>
      <c r="B33735" s="13">
        <v>1974</v>
      </c>
      <c r="D33735" s="13">
        <v>5165.991</v>
      </c>
    </row>
    <row r="33736" spans="1:4" ht="15.75" hidden="1" customHeight="1">
      <c r="A33736" s="13" t="s">
        <v>451</v>
      </c>
      <c r="B33736" s="13">
        <v>1975</v>
      </c>
      <c r="D33736" s="13">
        <v>5039.6899999999996</v>
      </c>
    </row>
    <row r="33737" spans="1:4" ht="15.75" hidden="1" customHeight="1">
      <c r="A33737" s="13" t="s">
        <v>451</v>
      </c>
      <c r="B33737" s="13">
        <v>1976</v>
      </c>
      <c r="D33737" s="13">
        <v>5330.7309999999998</v>
      </c>
    </row>
    <row r="33738" spans="1:4" ht="15.75" hidden="1" customHeight="1">
      <c r="A33738" s="13" t="s">
        <v>451</v>
      </c>
      <c r="B33738" s="13">
        <v>1977</v>
      </c>
      <c r="D33738" s="13">
        <v>5490.55</v>
      </c>
    </row>
    <row r="33739" spans="1:4" ht="15.75" hidden="1" customHeight="1">
      <c r="A33739" s="13" t="s">
        <v>451</v>
      </c>
      <c r="B33739" s="13">
        <v>1978</v>
      </c>
      <c r="D33739" s="13">
        <v>5579.4319999999998</v>
      </c>
    </row>
    <row r="33740" spans="1:4" ht="15.75" hidden="1" customHeight="1">
      <c r="A33740" s="13" t="s">
        <v>451</v>
      </c>
      <c r="B33740" s="13">
        <v>1979</v>
      </c>
      <c r="D33740" s="13">
        <v>5691.1220000000003</v>
      </c>
    </row>
    <row r="33741" spans="1:4" ht="15.75" hidden="1" customHeight="1">
      <c r="A33741" s="13" t="s">
        <v>451</v>
      </c>
      <c r="B33741" s="13">
        <v>1980</v>
      </c>
      <c r="D33741" s="13">
        <v>5519.7120000000004</v>
      </c>
    </row>
    <row r="33742" spans="1:4" ht="15.75" hidden="1" customHeight="1">
      <c r="A33742" s="13" t="s">
        <v>451</v>
      </c>
      <c r="B33742" s="13">
        <v>1981</v>
      </c>
      <c r="D33742" s="13">
        <v>5400.2740000000003</v>
      </c>
    </row>
    <row r="33743" spans="1:4" ht="15.75" hidden="1" customHeight="1">
      <c r="A33743" s="13" t="s">
        <v>451</v>
      </c>
      <c r="B33743" s="13">
        <v>1982</v>
      </c>
      <c r="D33743" s="13">
        <v>5166.1729999999998</v>
      </c>
    </row>
    <row r="33744" spans="1:4" ht="15.75" hidden="1" customHeight="1">
      <c r="A33744" s="13" t="s">
        <v>451</v>
      </c>
      <c r="B33744" s="13">
        <v>1983</v>
      </c>
      <c r="D33744" s="13">
        <v>5115.674</v>
      </c>
    </row>
    <row r="33745" spans="1:4" ht="15.75" hidden="1" customHeight="1">
      <c r="A33745" s="13" t="s">
        <v>451</v>
      </c>
      <c r="B33745" s="13">
        <v>1984</v>
      </c>
      <c r="D33745" s="13">
        <v>5364.6279999999997</v>
      </c>
    </row>
    <row r="33746" spans="1:4" ht="15.75" hidden="1" customHeight="1">
      <c r="A33746" s="13" t="s">
        <v>451</v>
      </c>
      <c r="B33746" s="13">
        <v>1985</v>
      </c>
      <c r="D33746" s="13">
        <v>5362.2120000000004</v>
      </c>
    </row>
    <row r="33747" spans="1:4" ht="15.75" hidden="1" customHeight="1">
      <c r="A33747" s="13" t="s">
        <v>451</v>
      </c>
      <c r="B33747" s="13">
        <v>1986</v>
      </c>
      <c r="D33747" s="13">
        <v>5361.8639999999996</v>
      </c>
    </row>
    <row r="33748" spans="1:4" ht="15.75" hidden="1" customHeight="1">
      <c r="A33748" s="13" t="s">
        <v>451</v>
      </c>
      <c r="B33748" s="13">
        <v>1987</v>
      </c>
      <c r="D33748" s="13">
        <v>5562.94</v>
      </c>
    </row>
    <row r="33749" spans="1:4" ht="15.75" hidden="1" customHeight="1">
      <c r="A33749" s="13" t="s">
        <v>451</v>
      </c>
      <c r="B33749" s="13">
        <v>1988</v>
      </c>
      <c r="D33749" s="13">
        <v>5812.4219999999996</v>
      </c>
    </row>
    <row r="33750" spans="1:4" ht="15.75" hidden="1" customHeight="1">
      <c r="A33750" s="13" t="s">
        <v>451</v>
      </c>
      <c r="B33750" s="13">
        <v>1989</v>
      </c>
      <c r="D33750" s="13">
        <v>5919.0749999999998</v>
      </c>
    </row>
    <row r="33751" spans="1:4" ht="15.75" hidden="1" customHeight="1">
      <c r="A33751" s="13" t="s">
        <v>451</v>
      </c>
      <c r="B33751" s="13">
        <v>1990</v>
      </c>
      <c r="D33751" s="13">
        <v>5898.473</v>
      </c>
    </row>
    <row r="33752" spans="1:4" ht="15.75" hidden="1" customHeight="1">
      <c r="A33752" s="13" t="s">
        <v>451</v>
      </c>
      <c r="B33752" s="13">
        <v>1991</v>
      </c>
      <c r="D33752" s="13">
        <v>5845.7920000000004</v>
      </c>
    </row>
    <row r="33753" spans="1:4" ht="15.75" hidden="1" customHeight="1">
      <c r="A33753" s="13" t="s">
        <v>451</v>
      </c>
      <c r="B33753" s="13">
        <v>1992</v>
      </c>
      <c r="D33753" s="13">
        <v>5972.45</v>
      </c>
    </row>
    <row r="33754" spans="1:4" ht="15.75" hidden="1" customHeight="1">
      <c r="A33754" s="13" t="s">
        <v>451</v>
      </c>
      <c r="B33754" s="13">
        <v>1993</v>
      </c>
      <c r="D33754" s="13">
        <v>6077.36</v>
      </c>
    </row>
    <row r="33755" spans="1:4" ht="15.75" hidden="1" customHeight="1">
      <c r="A33755" s="13" t="s">
        <v>451</v>
      </c>
      <c r="B33755" s="13">
        <v>1994</v>
      </c>
      <c r="D33755" s="13">
        <v>6196.3980000000001</v>
      </c>
    </row>
    <row r="33756" spans="1:4" ht="15.75" hidden="1" customHeight="1">
      <c r="A33756" s="13" t="s">
        <v>451</v>
      </c>
      <c r="B33756" s="13">
        <v>1995</v>
      </c>
      <c r="D33756" s="13">
        <v>6251.3850000000002</v>
      </c>
    </row>
    <row r="33757" spans="1:4" ht="15.75" hidden="1" customHeight="1">
      <c r="A33757" s="13" t="s">
        <v>451</v>
      </c>
      <c r="B33757" s="13">
        <v>1996</v>
      </c>
      <c r="D33757" s="13">
        <v>6470.3739999999998</v>
      </c>
    </row>
    <row r="33758" spans="1:4" ht="15.75" hidden="1" customHeight="1">
      <c r="A33758" s="13" t="s">
        <v>451</v>
      </c>
      <c r="B33758" s="13">
        <v>1997</v>
      </c>
      <c r="D33758" s="13">
        <v>6583.0150000000003</v>
      </c>
    </row>
    <row r="33759" spans="1:4" ht="15.75" hidden="1" customHeight="1">
      <c r="A33759" s="13" t="s">
        <v>451</v>
      </c>
      <c r="B33759" s="13">
        <v>1998</v>
      </c>
      <c r="D33759" s="13">
        <v>6655.7879999999996</v>
      </c>
    </row>
    <row r="33760" spans="1:4" ht="15.75" hidden="1" customHeight="1">
      <c r="A33760" s="13" t="s">
        <v>451</v>
      </c>
      <c r="B33760" s="13">
        <v>1999</v>
      </c>
      <c r="D33760" s="13">
        <v>6745.5609999999997</v>
      </c>
    </row>
    <row r="33761" spans="1:4" ht="15.75" hidden="1" customHeight="1">
      <c r="A33761" s="13" t="s">
        <v>451</v>
      </c>
      <c r="B33761" s="13">
        <v>2000</v>
      </c>
      <c r="D33761" s="13">
        <v>6979.83</v>
      </c>
    </row>
    <row r="33762" spans="1:4" ht="15.75" hidden="1" customHeight="1">
      <c r="A33762" s="13" t="s">
        <v>451</v>
      </c>
      <c r="B33762" s="13">
        <v>2001</v>
      </c>
      <c r="D33762" s="13">
        <v>6882.1369999999997</v>
      </c>
    </row>
    <row r="33763" spans="1:4" ht="15.75" hidden="1" customHeight="1">
      <c r="A33763" s="13" t="s">
        <v>451</v>
      </c>
      <c r="B33763" s="13">
        <v>2002</v>
      </c>
      <c r="D33763" s="13">
        <v>6929.3559999999998</v>
      </c>
    </row>
    <row r="33764" spans="1:4" ht="15.75" hidden="1" customHeight="1">
      <c r="A33764" s="13" t="s">
        <v>451</v>
      </c>
      <c r="B33764" s="13">
        <v>2003</v>
      </c>
      <c r="D33764" s="13">
        <v>7035.5789999999997</v>
      </c>
    </row>
    <row r="33765" spans="1:4" ht="15.75" hidden="1" customHeight="1">
      <c r="A33765" s="13" t="s">
        <v>451</v>
      </c>
      <c r="B33765" s="13">
        <v>2004</v>
      </c>
      <c r="D33765" s="13">
        <v>7137.11</v>
      </c>
    </row>
    <row r="33766" spans="1:4" ht="15.75" hidden="1" customHeight="1">
      <c r="A33766" s="13" t="s">
        <v>451</v>
      </c>
      <c r="B33766" s="13">
        <v>2005</v>
      </c>
      <c r="D33766" s="13">
        <v>7176.9570000000003</v>
      </c>
    </row>
    <row r="33767" spans="1:4" ht="15.75" hidden="1" customHeight="1">
      <c r="A33767" s="13" t="s">
        <v>451</v>
      </c>
      <c r="B33767" s="13">
        <v>2006</v>
      </c>
      <c r="D33767" s="13">
        <v>7102.9070000000002</v>
      </c>
    </row>
    <row r="33768" spans="1:4" ht="15.75" hidden="1" customHeight="1">
      <c r="A33768" s="13" t="s">
        <v>451</v>
      </c>
      <c r="B33768" s="13">
        <v>2007</v>
      </c>
      <c r="D33768" s="13">
        <v>7209.3090000000002</v>
      </c>
    </row>
    <row r="33769" spans="1:4" ht="15.75" hidden="1" customHeight="1">
      <c r="A33769" s="13" t="s">
        <v>451</v>
      </c>
      <c r="B33769" s="13">
        <v>2008</v>
      </c>
      <c r="D33769" s="13">
        <v>6989.15</v>
      </c>
    </row>
    <row r="33770" spans="1:4" ht="15.75" hidden="1" customHeight="1">
      <c r="A33770" s="13" t="s">
        <v>451</v>
      </c>
      <c r="B33770" s="13">
        <v>2009</v>
      </c>
      <c r="D33770" s="13">
        <v>6503.5069999999996</v>
      </c>
    </row>
    <row r="33771" spans="1:4" ht="15.75" hidden="1" customHeight="1">
      <c r="A33771" s="13" t="s">
        <v>451</v>
      </c>
      <c r="B33771" s="13">
        <v>2010</v>
      </c>
      <c r="D33771" s="13">
        <v>6702.48</v>
      </c>
    </row>
    <row r="33772" spans="1:4" ht="15.75" hidden="1" customHeight="1">
      <c r="A33772" s="13" t="s">
        <v>451</v>
      </c>
      <c r="B33772" s="13">
        <v>2011</v>
      </c>
      <c r="D33772" s="13">
        <v>6598.6390000000001</v>
      </c>
    </row>
    <row r="33773" spans="1:4" ht="15.75" hidden="1" customHeight="1">
      <c r="A33773" s="13" t="s">
        <v>451</v>
      </c>
      <c r="B33773" s="13">
        <v>2012</v>
      </c>
      <c r="D33773" s="13">
        <v>6415.8909999999996</v>
      </c>
    </row>
    <row r="33774" spans="1:4" ht="15.75" hidden="1" customHeight="1">
      <c r="A33774" s="13" t="s">
        <v>451</v>
      </c>
      <c r="B33774" s="13">
        <v>2013</v>
      </c>
      <c r="D33774" s="13">
        <v>6549.652</v>
      </c>
    </row>
    <row r="33775" spans="1:4" ht="15.75" hidden="1" customHeight="1">
      <c r="A33775" s="13" t="s">
        <v>451</v>
      </c>
      <c r="B33775" s="13">
        <v>2014</v>
      </c>
      <c r="D33775" s="13">
        <v>6583.4110000000001</v>
      </c>
    </row>
    <row r="33776" spans="1:4" ht="15.75" hidden="1" customHeight="1">
      <c r="A33776" s="13" t="s">
        <v>451</v>
      </c>
      <c r="B33776" s="13">
        <v>2015</v>
      </c>
      <c r="D33776" s="13">
        <v>6430.9859999999999</v>
      </c>
    </row>
    <row r="33777" spans="1:4" ht="15.75" hidden="1" customHeight="1">
      <c r="A33777" s="13" t="s">
        <v>451</v>
      </c>
      <c r="B33777" s="13">
        <v>2016</v>
      </c>
      <c r="D33777" s="13">
        <v>6292.6639999999998</v>
      </c>
    </row>
    <row r="33778" spans="1:4" ht="15.75" hidden="1" customHeight="1">
      <c r="A33778" s="13" t="s">
        <v>451</v>
      </c>
      <c r="B33778" s="13">
        <v>2017</v>
      </c>
      <c r="D33778" s="13">
        <v>6248.7309999999998</v>
      </c>
    </row>
    <row r="33779" spans="1:4" ht="15.75" hidden="1" customHeight="1">
      <c r="A33779" s="13" t="s">
        <v>451</v>
      </c>
      <c r="B33779" s="13">
        <v>2018</v>
      </c>
      <c r="D33779" s="13">
        <v>6436.902</v>
      </c>
    </row>
    <row r="33780" spans="1:4" ht="15.75" hidden="1" customHeight="1">
      <c r="A33780" s="13" t="s">
        <v>451</v>
      </c>
      <c r="B33780" s="13">
        <v>2019</v>
      </c>
      <c r="D33780" s="13">
        <v>6316.6689999999999</v>
      </c>
    </row>
    <row r="33781" spans="1:4" ht="15.75" hidden="1" customHeight="1">
      <c r="A33781" s="13" t="s">
        <v>451</v>
      </c>
      <c r="B33781" s="13">
        <v>2020</v>
      </c>
      <c r="D33781" s="13">
        <v>5642.8180000000002</v>
      </c>
    </row>
    <row r="33782" spans="1:4" ht="15.75" hidden="1" customHeight="1">
      <c r="A33782" s="13" t="s">
        <v>451</v>
      </c>
      <c r="B33782" s="13">
        <v>2021</v>
      </c>
      <c r="D33782" s="13">
        <v>5960.7489999999998</v>
      </c>
    </row>
    <row r="33783" spans="1:4" ht="15.75" hidden="1" customHeight="1">
      <c r="A33783" s="13" t="s">
        <v>452</v>
      </c>
      <c r="B33783" s="13">
        <v>1750</v>
      </c>
      <c r="D33783" s="13">
        <v>0</v>
      </c>
    </row>
    <row r="33784" spans="1:4" ht="15.75" hidden="1" customHeight="1">
      <c r="A33784" s="13" t="s">
        <v>452</v>
      </c>
      <c r="B33784" s="13">
        <v>1751</v>
      </c>
      <c r="D33784" s="13">
        <v>0</v>
      </c>
    </row>
    <row r="33785" spans="1:4" ht="15.75" hidden="1" customHeight="1">
      <c r="A33785" s="13" t="s">
        <v>452</v>
      </c>
      <c r="B33785" s="13">
        <v>1752</v>
      </c>
      <c r="D33785" s="13">
        <v>0</v>
      </c>
    </row>
    <row r="33786" spans="1:4" ht="15.75" hidden="1" customHeight="1">
      <c r="A33786" s="13" t="s">
        <v>452</v>
      </c>
      <c r="B33786" s="13">
        <v>1753</v>
      </c>
      <c r="D33786" s="13">
        <v>0</v>
      </c>
    </row>
    <row r="33787" spans="1:4" ht="15.75" hidden="1" customHeight="1">
      <c r="A33787" s="13" t="s">
        <v>452</v>
      </c>
      <c r="B33787" s="13">
        <v>1754</v>
      </c>
      <c r="D33787" s="13">
        <v>0</v>
      </c>
    </row>
    <row r="33788" spans="1:4" ht="15.75" hidden="1" customHeight="1">
      <c r="A33788" s="13" t="s">
        <v>452</v>
      </c>
      <c r="B33788" s="13">
        <v>1755</v>
      </c>
      <c r="D33788" s="13">
        <v>0</v>
      </c>
    </row>
    <row r="33789" spans="1:4" ht="15.75" hidden="1" customHeight="1">
      <c r="A33789" s="13" t="s">
        <v>452</v>
      </c>
      <c r="B33789" s="13">
        <v>1756</v>
      </c>
      <c r="D33789" s="13">
        <v>0</v>
      </c>
    </row>
    <row r="33790" spans="1:4" ht="15.75" hidden="1" customHeight="1">
      <c r="A33790" s="13" t="s">
        <v>452</v>
      </c>
      <c r="B33790" s="13">
        <v>1757</v>
      </c>
      <c r="D33790" s="13">
        <v>0</v>
      </c>
    </row>
    <row r="33791" spans="1:4" ht="15.75" hidden="1" customHeight="1">
      <c r="A33791" s="13" t="s">
        <v>452</v>
      </c>
      <c r="B33791" s="13">
        <v>1758</v>
      </c>
      <c r="D33791" s="13">
        <v>0</v>
      </c>
    </row>
    <row r="33792" spans="1:4" ht="15.75" hidden="1" customHeight="1">
      <c r="A33792" s="13" t="s">
        <v>452</v>
      </c>
      <c r="B33792" s="13">
        <v>1759</v>
      </c>
      <c r="D33792" s="13">
        <v>0</v>
      </c>
    </row>
    <row r="33793" spans="1:4" ht="15.75" hidden="1" customHeight="1">
      <c r="A33793" s="13" t="s">
        <v>452</v>
      </c>
      <c r="B33793" s="13">
        <v>1760</v>
      </c>
      <c r="D33793" s="13">
        <v>0</v>
      </c>
    </row>
    <row r="33794" spans="1:4" ht="15.75" hidden="1" customHeight="1">
      <c r="A33794" s="13" t="s">
        <v>452</v>
      </c>
      <c r="B33794" s="13">
        <v>1761</v>
      </c>
      <c r="D33794" s="13">
        <v>0</v>
      </c>
    </row>
    <row r="33795" spans="1:4" ht="15.75" hidden="1" customHeight="1">
      <c r="A33795" s="13" t="s">
        <v>452</v>
      </c>
      <c r="B33795" s="13">
        <v>1762</v>
      </c>
      <c r="D33795" s="13">
        <v>0</v>
      </c>
    </row>
    <row r="33796" spans="1:4" ht="15.75" hidden="1" customHeight="1">
      <c r="A33796" s="13" t="s">
        <v>452</v>
      </c>
      <c r="B33796" s="13">
        <v>1763</v>
      </c>
      <c r="D33796" s="13">
        <v>0</v>
      </c>
    </row>
    <row r="33797" spans="1:4" ht="15.75" hidden="1" customHeight="1">
      <c r="A33797" s="13" t="s">
        <v>452</v>
      </c>
      <c r="B33797" s="13">
        <v>1764</v>
      </c>
      <c r="D33797" s="13">
        <v>0</v>
      </c>
    </row>
    <row r="33798" spans="1:4" ht="15.75" hidden="1" customHeight="1">
      <c r="A33798" s="13" t="s">
        <v>452</v>
      </c>
      <c r="B33798" s="13">
        <v>1765</v>
      </c>
      <c r="D33798" s="13">
        <v>0</v>
      </c>
    </row>
    <row r="33799" spans="1:4" ht="15.75" hidden="1" customHeight="1">
      <c r="A33799" s="13" t="s">
        <v>452</v>
      </c>
      <c r="B33799" s="13">
        <v>1766</v>
      </c>
      <c r="D33799" s="13">
        <v>0</v>
      </c>
    </row>
    <row r="33800" spans="1:4" ht="15.75" hidden="1" customHeight="1">
      <c r="A33800" s="13" t="s">
        <v>452</v>
      </c>
      <c r="B33800" s="13">
        <v>1767</v>
      </c>
      <c r="D33800" s="13">
        <v>0</v>
      </c>
    </row>
    <row r="33801" spans="1:4" ht="15.75" hidden="1" customHeight="1">
      <c r="A33801" s="13" t="s">
        <v>452</v>
      </c>
      <c r="B33801" s="13">
        <v>1768</v>
      </c>
      <c r="D33801" s="13">
        <v>0</v>
      </c>
    </row>
    <row r="33802" spans="1:4" ht="15.75" hidden="1" customHeight="1">
      <c r="A33802" s="13" t="s">
        <v>452</v>
      </c>
      <c r="B33802" s="13">
        <v>1769</v>
      </c>
      <c r="D33802" s="13">
        <v>0</v>
      </c>
    </row>
    <row r="33803" spans="1:4" ht="15.75" hidden="1" customHeight="1">
      <c r="A33803" s="13" t="s">
        <v>452</v>
      </c>
      <c r="B33803" s="13">
        <v>1770</v>
      </c>
      <c r="D33803" s="13">
        <v>0</v>
      </c>
    </row>
    <row r="33804" spans="1:4" ht="15.75" hidden="1" customHeight="1">
      <c r="A33804" s="13" t="s">
        <v>452</v>
      </c>
      <c r="B33804" s="13">
        <v>1771</v>
      </c>
      <c r="D33804" s="13">
        <v>0</v>
      </c>
    </row>
    <row r="33805" spans="1:4" ht="15.75" hidden="1" customHeight="1">
      <c r="A33805" s="13" t="s">
        <v>452</v>
      </c>
      <c r="B33805" s="13">
        <v>1772</v>
      </c>
      <c r="D33805" s="13">
        <v>0</v>
      </c>
    </row>
    <row r="33806" spans="1:4" ht="15.75" hidden="1" customHeight="1">
      <c r="A33806" s="13" t="s">
        <v>452</v>
      </c>
      <c r="B33806" s="13">
        <v>1773</v>
      </c>
      <c r="D33806" s="13">
        <v>0</v>
      </c>
    </row>
    <row r="33807" spans="1:4" ht="15.75" hidden="1" customHeight="1">
      <c r="A33807" s="13" t="s">
        <v>452</v>
      </c>
      <c r="B33807" s="13">
        <v>1774</v>
      </c>
      <c r="D33807" s="13">
        <v>0</v>
      </c>
    </row>
    <row r="33808" spans="1:4" ht="15.75" hidden="1" customHeight="1">
      <c r="A33808" s="13" t="s">
        <v>452</v>
      </c>
      <c r="B33808" s="13">
        <v>1775</v>
      </c>
      <c r="D33808" s="13">
        <v>0</v>
      </c>
    </row>
    <row r="33809" spans="1:4" ht="15.75" hidden="1" customHeight="1">
      <c r="A33809" s="13" t="s">
        <v>452</v>
      </c>
      <c r="B33809" s="13">
        <v>1776</v>
      </c>
      <c r="D33809" s="13">
        <v>0</v>
      </c>
    </row>
    <row r="33810" spans="1:4" ht="15.75" hidden="1" customHeight="1">
      <c r="A33810" s="13" t="s">
        <v>452</v>
      </c>
      <c r="B33810" s="13">
        <v>1777</v>
      </c>
      <c r="D33810" s="13">
        <v>0</v>
      </c>
    </row>
    <row r="33811" spans="1:4" ht="15.75" hidden="1" customHeight="1">
      <c r="A33811" s="13" t="s">
        <v>452</v>
      </c>
      <c r="B33811" s="13">
        <v>1778</v>
      </c>
      <c r="D33811" s="13">
        <v>0</v>
      </c>
    </row>
    <row r="33812" spans="1:4" ht="15.75" hidden="1" customHeight="1">
      <c r="A33812" s="13" t="s">
        <v>452</v>
      </c>
      <c r="B33812" s="13">
        <v>1779</v>
      </c>
      <c r="D33812" s="13">
        <v>0</v>
      </c>
    </row>
    <row r="33813" spans="1:4" ht="15.75" hidden="1" customHeight="1">
      <c r="A33813" s="13" t="s">
        <v>452</v>
      </c>
      <c r="B33813" s="13">
        <v>1780</v>
      </c>
      <c r="D33813" s="13">
        <v>0</v>
      </c>
    </row>
    <row r="33814" spans="1:4" ht="15.75" hidden="1" customHeight="1">
      <c r="A33814" s="13" t="s">
        <v>452</v>
      </c>
      <c r="B33814" s="13">
        <v>1781</v>
      </c>
      <c r="D33814" s="13">
        <v>0</v>
      </c>
    </row>
    <row r="33815" spans="1:4" ht="15.75" hidden="1" customHeight="1">
      <c r="A33815" s="13" t="s">
        <v>452</v>
      </c>
      <c r="B33815" s="13">
        <v>1782</v>
      </c>
      <c r="D33815" s="13">
        <v>0</v>
      </c>
    </row>
    <row r="33816" spans="1:4" ht="15.75" hidden="1" customHeight="1">
      <c r="A33816" s="13" t="s">
        <v>452</v>
      </c>
      <c r="B33816" s="13">
        <v>1783</v>
      </c>
      <c r="D33816" s="13">
        <v>0</v>
      </c>
    </row>
    <row r="33817" spans="1:4" ht="15.75" hidden="1" customHeight="1">
      <c r="A33817" s="13" t="s">
        <v>452</v>
      </c>
      <c r="B33817" s="13">
        <v>1784</v>
      </c>
      <c r="D33817" s="13">
        <v>0</v>
      </c>
    </row>
    <row r="33818" spans="1:4" ht="15.75" hidden="1" customHeight="1">
      <c r="A33818" s="13" t="s">
        <v>452</v>
      </c>
      <c r="B33818" s="13">
        <v>1785</v>
      </c>
      <c r="D33818" s="13">
        <v>4.0000000000000001E-3</v>
      </c>
    </row>
    <row r="33819" spans="1:4" ht="15.75" hidden="1" customHeight="1">
      <c r="A33819" s="13" t="s">
        <v>452</v>
      </c>
      <c r="B33819" s="13">
        <v>1786</v>
      </c>
      <c r="D33819" s="13">
        <v>4.0000000000000001E-3</v>
      </c>
    </row>
    <row r="33820" spans="1:4" ht="15.75" hidden="1" customHeight="1">
      <c r="A33820" s="13" t="s">
        <v>452</v>
      </c>
      <c r="B33820" s="13">
        <v>1787</v>
      </c>
      <c r="D33820" s="13">
        <v>4.0000000000000001E-3</v>
      </c>
    </row>
    <row r="33821" spans="1:4" ht="15.75" hidden="1" customHeight="1">
      <c r="A33821" s="13" t="s">
        <v>452</v>
      </c>
      <c r="B33821" s="13">
        <v>1788</v>
      </c>
      <c r="D33821" s="13">
        <v>4.0000000000000001E-3</v>
      </c>
    </row>
    <row r="33822" spans="1:4" ht="15.75" hidden="1" customHeight="1">
      <c r="A33822" s="13" t="s">
        <v>452</v>
      </c>
      <c r="B33822" s="13">
        <v>1789</v>
      </c>
      <c r="D33822" s="13">
        <v>4.0000000000000001E-3</v>
      </c>
    </row>
    <row r="33823" spans="1:4" ht="15.75" hidden="1" customHeight="1">
      <c r="A33823" s="13" t="s">
        <v>452</v>
      </c>
      <c r="B33823" s="13">
        <v>1790</v>
      </c>
      <c r="D33823" s="13">
        <v>4.0000000000000001E-3</v>
      </c>
    </row>
    <row r="33824" spans="1:4" ht="15.75" hidden="1" customHeight="1">
      <c r="A33824" s="13" t="s">
        <v>452</v>
      </c>
      <c r="B33824" s="13">
        <v>1791</v>
      </c>
      <c r="D33824" s="13">
        <v>4.0000000000000001E-3</v>
      </c>
    </row>
    <row r="33825" spans="1:4" ht="15.75" hidden="1" customHeight="1">
      <c r="A33825" s="13" t="s">
        <v>452</v>
      </c>
      <c r="B33825" s="13">
        <v>1792</v>
      </c>
      <c r="D33825" s="13">
        <v>4.0000000000000001E-3</v>
      </c>
    </row>
    <row r="33826" spans="1:4" ht="15.75" hidden="1" customHeight="1">
      <c r="A33826" s="13" t="s">
        <v>452</v>
      </c>
      <c r="B33826" s="13">
        <v>1793</v>
      </c>
      <c r="D33826" s="13">
        <v>4.0000000000000001E-3</v>
      </c>
    </row>
    <row r="33827" spans="1:4" ht="15.75" hidden="1" customHeight="1">
      <c r="A33827" s="13" t="s">
        <v>452</v>
      </c>
      <c r="B33827" s="13">
        <v>1794</v>
      </c>
      <c r="D33827" s="13">
        <v>4.0000000000000001E-3</v>
      </c>
    </row>
    <row r="33828" spans="1:4" ht="15.75" hidden="1" customHeight="1">
      <c r="A33828" s="13" t="s">
        <v>452</v>
      </c>
      <c r="B33828" s="13">
        <v>1795</v>
      </c>
      <c r="D33828" s="13">
        <v>4.0000000000000001E-3</v>
      </c>
    </row>
    <row r="33829" spans="1:4" ht="15.75" hidden="1" customHeight="1">
      <c r="A33829" s="13" t="s">
        <v>452</v>
      </c>
      <c r="B33829" s="13">
        <v>1796</v>
      </c>
      <c r="D33829" s="13">
        <v>4.0000000000000001E-3</v>
      </c>
    </row>
    <row r="33830" spans="1:4" ht="15.75" hidden="1" customHeight="1">
      <c r="A33830" s="13" t="s">
        <v>452</v>
      </c>
      <c r="B33830" s="13">
        <v>1797</v>
      </c>
      <c r="D33830" s="13">
        <v>4.0000000000000001E-3</v>
      </c>
    </row>
    <row r="33831" spans="1:4" ht="15.75" hidden="1" customHeight="1">
      <c r="A33831" s="13" t="s">
        <v>452</v>
      </c>
      <c r="B33831" s="13">
        <v>1798</v>
      </c>
      <c r="D33831" s="13">
        <v>4.0000000000000001E-3</v>
      </c>
    </row>
    <row r="33832" spans="1:4" ht="15.75" hidden="1" customHeight="1">
      <c r="A33832" s="13" t="s">
        <v>452</v>
      </c>
      <c r="B33832" s="13">
        <v>1799</v>
      </c>
      <c r="D33832" s="13">
        <v>4.0000000000000001E-3</v>
      </c>
    </row>
    <row r="33833" spans="1:4" ht="15.75" hidden="1" customHeight="1">
      <c r="A33833" s="13" t="s">
        <v>452</v>
      </c>
      <c r="B33833" s="13">
        <v>1800</v>
      </c>
      <c r="D33833" s="13">
        <v>4.0000000000000001E-3</v>
      </c>
    </row>
    <row r="33834" spans="1:4" ht="15.75" hidden="1" customHeight="1">
      <c r="A33834" s="13" t="s">
        <v>452</v>
      </c>
      <c r="B33834" s="13">
        <v>1801</v>
      </c>
      <c r="D33834" s="13">
        <v>4.0000000000000001E-3</v>
      </c>
    </row>
    <row r="33835" spans="1:4" ht="15.75" hidden="1" customHeight="1">
      <c r="A33835" s="13" t="s">
        <v>452</v>
      </c>
      <c r="B33835" s="13">
        <v>1802</v>
      </c>
      <c r="D33835" s="13">
        <v>4.0000000000000001E-3</v>
      </c>
    </row>
    <row r="33836" spans="1:4" ht="15.75" hidden="1" customHeight="1">
      <c r="A33836" s="13" t="s">
        <v>452</v>
      </c>
      <c r="B33836" s="13">
        <v>1803</v>
      </c>
      <c r="D33836" s="13">
        <v>4.0000000000000001E-3</v>
      </c>
    </row>
    <row r="33837" spans="1:4" ht="15.75" hidden="1" customHeight="1">
      <c r="A33837" s="13" t="s">
        <v>452</v>
      </c>
      <c r="B33837" s="13">
        <v>1804</v>
      </c>
      <c r="D33837" s="13">
        <v>4.0000000000000001E-3</v>
      </c>
    </row>
    <row r="33838" spans="1:4" ht="15.75" hidden="1" customHeight="1">
      <c r="A33838" s="13" t="s">
        <v>452</v>
      </c>
      <c r="B33838" s="13">
        <v>1805</v>
      </c>
      <c r="D33838" s="13">
        <v>4.0000000000000001E-3</v>
      </c>
    </row>
    <row r="33839" spans="1:4" ht="15.75" hidden="1" customHeight="1">
      <c r="A33839" s="13" t="s">
        <v>452</v>
      </c>
      <c r="B33839" s="13">
        <v>1806</v>
      </c>
      <c r="D33839" s="13">
        <v>4.0000000000000001E-3</v>
      </c>
    </row>
    <row r="33840" spans="1:4" ht="15.75" hidden="1" customHeight="1">
      <c r="A33840" s="13" t="s">
        <v>452</v>
      </c>
      <c r="B33840" s="13">
        <v>1807</v>
      </c>
      <c r="D33840" s="13">
        <v>4.0000000000000001E-3</v>
      </c>
    </row>
    <row r="33841" spans="1:4" ht="15.75" hidden="1" customHeight="1">
      <c r="A33841" s="13" t="s">
        <v>452</v>
      </c>
      <c r="B33841" s="13">
        <v>1808</v>
      </c>
      <c r="D33841" s="13">
        <v>4.0000000000000001E-3</v>
      </c>
    </row>
    <row r="33842" spans="1:4" ht="15.75" hidden="1" customHeight="1">
      <c r="A33842" s="13" t="s">
        <v>452</v>
      </c>
      <c r="B33842" s="13">
        <v>1809</v>
      </c>
      <c r="D33842" s="13">
        <v>4.0000000000000001E-3</v>
      </c>
    </row>
    <row r="33843" spans="1:4" ht="15.75" hidden="1" customHeight="1">
      <c r="A33843" s="13" t="s">
        <v>452</v>
      </c>
      <c r="B33843" s="13">
        <v>1810</v>
      </c>
      <c r="D33843" s="13">
        <v>4.0000000000000001E-3</v>
      </c>
    </row>
    <row r="33844" spans="1:4" ht="15.75" hidden="1" customHeight="1">
      <c r="A33844" s="13" t="s">
        <v>452</v>
      </c>
      <c r="B33844" s="13">
        <v>1811</v>
      </c>
      <c r="D33844" s="13">
        <v>4.0000000000000001E-3</v>
      </c>
    </row>
    <row r="33845" spans="1:4" ht="15.75" hidden="1" customHeight="1">
      <c r="A33845" s="13" t="s">
        <v>452</v>
      </c>
      <c r="B33845" s="13">
        <v>1812</v>
      </c>
      <c r="D33845" s="13">
        <v>4.0000000000000001E-3</v>
      </c>
    </row>
    <row r="33846" spans="1:4" ht="15.75" hidden="1" customHeight="1">
      <c r="A33846" s="13" t="s">
        <v>452</v>
      </c>
      <c r="B33846" s="13">
        <v>1813</v>
      </c>
      <c r="D33846" s="13">
        <v>4.0000000000000001E-3</v>
      </c>
    </row>
    <row r="33847" spans="1:4" ht="15.75" hidden="1" customHeight="1">
      <c r="A33847" s="13" t="s">
        <v>452</v>
      </c>
      <c r="B33847" s="13">
        <v>1814</v>
      </c>
      <c r="D33847" s="13">
        <v>4.0000000000000001E-3</v>
      </c>
    </row>
    <row r="33848" spans="1:4" ht="15.75" hidden="1" customHeight="1">
      <c r="A33848" s="13" t="s">
        <v>452</v>
      </c>
      <c r="B33848" s="13">
        <v>1815</v>
      </c>
      <c r="D33848" s="13">
        <v>4.0000000000000001E-3</v>
      </c>
    </row>
    <row r="33849" spans="1:4" ht="15.75" hidden="1" customHeight="1">
      <c r="A33849" s="13" t="s">
        <v>452</v>
      </c>
      <c r="B33849" s="13">
        <v>1816</v>
      </c>
      <c r="D33849" s="13">
        <v>4.0000000000000001E-3</v>
      </c>
    </row>
    <row r="33850" spans="1:4" ht="15.75" hidden="1" customHeight="1">
      <c r="A33850" s="13" t="s">
        <v>452</v>
      </c>
      <c r="B33850" s="13">
        <v>1817</v>
      </c>
      <c r="D33850" s="13">
        <v>4.0000000000000001E-3</v>
      </c>
    </row>
    <row r="33851" spans="1:4" ht="15.75" hidden="1" customHeight="1">
      <c r="A33851" s="13" t="s">
        <v>452</v>
      </c>
      <c r="B33851" s="13">
        <v>1818</v>
      </c>
      <c r="D33851" s="13">
        <v>4.0000000000000001E-3</v>
      </c>
    </row>
    <row r="33852" spans="1:4" ht="15.75" hidden="1" customHeight="1">
      <c r="A33852" s="13" t="s">
        <v>452</v>
      </c>
      <c r="B33852" s="13">
        <v>1819</v>
      </c>
      <c r="D33852" s="13">
        <v>4.0000000000000001E-3</v>
      </c>
    </row>
    <row r="33853" spans="1:4" ht="15.75" hidden="1" customHeight="1">
      <c r="A33853" s="13" t="s">
        <v>452</v>
      </c>
      <c r="B33853" s="13">
        <v>1820</v>
      </c>
      <c r="D33853" s="13">
        <v>4.0000000000000001E-3</v>
      </c>
    </row>
    <row r="33854" spans="1:4" ht="15.75" hidden="1" customHeight="1">
      <c r="A33854" s="13" t="s">
        <v>452</v>
      </c>
      <c r="B33854" s="13">
        <v>1821</v>
      </c>
      <c r="D33854" s="13">
        <v>4.0000000000000001E-3</v>
      </c>
    </row>
    <row r="33855" spans="1:4" ht="15.75" hidden="1" customHeight="1">
      <c r="A33855" s="13" t="s">
        <v>452</v>
      </c>
      <c r="B33855" s="13">
        <v>1822</v>
      </c>
      <c r="D33855" s="13">
        <v>4.0000000000000001E-3</v>
      </c>
    </row>
    <row r="33856" spans="1:4" ht="15.75" hidden="1" customHeight="1">
      <c r="A33856" s="13" t="s">
        <v>452</v>
      </c>
      <c r="B33856" s="13">
        <v>1823</v>
      </c>
      <c r="D33856" s="13">
        <v>4.0000000000000001E-3</v>
      </c>
    </row>
    <row r="33857" spans="1:4" ht="15.75" hidden="1" customHeight="1">
      <c r="A33857" s="13" t="s">
        <v>452</v>
      </c>
      <c r="B33857" s="13">
        <v>1824</v>
      </c>
      <c r="D33857" s="13">
        <v>4.0000000000000001E-3</v>
      </c>
    </row>
    <row r="33858" spans="1:4" ht="15.75" hidden="1" customHeight="1">
      <c r="A33858" s="13" t="s">
        <v>452</v>
      </c>
      <c r="B33858" s="13">
        <v>1825</v>
      </c>
      <c r="D33858" s="13">
        <v>4.0000000000000001E-3</v>
      </c>
    </row>
    <row r="33859" spans="1:4" ht="15.75" hidden="1" customHeight="1">
      <c r="A33859" s="13" t="s">
        <v>452</v>
      </c>
      <c r="B33859" s="13">
        <v>1826</v>
      </c>
      <c r="D33859" s="13">
        <v>4.0000000000000001E-3</v>
      </c>
    </row>
    <row r="33860" spans="1:4" ht="15.75" hidden="1" customHeight="1">
      <c r="A33860" s="13" t="s">
        <v>452</v>
      </c>
      <c r="B33860" s="13">
        <v>1827</v>
      </c>
      <c r="D33860" s="13">
        <v>4.0000000000000001E-3</v>
      </c>
    </row>
    <row r="33861" spans="1:4" ht="15.75" hidden="1" customHeight="1">
      <c r="A33861" s="13" t="s">
        <v>452</v>
      </c>
      <c r="B33861" s="13">
        <v>1828</v>
      </c>
      <c r="D33861" s="13">
        <v>4.0000000000000001E-3</v>
      </c>
    </row>
    <row r="33862" spans="1:4" ht="15.75" hidden="1" customHeight="1">
      <c r="A33862" s="13" t="s">
        <v>452</v>
      </c>
      <c r="B33862" s="13">
        <v>1829</v>
      </c>
      <c r="D33862" s="13">
        <v>4.0000000000000001E-3</v>
      </c>
    </row>
    <row r="33863" spans="1:4" ht="15.75" hidden="1" customHeight="1">
      <c r="A33863" s="13" t="s">
        <v>452</v>
      </c>
      <c r="B33863" s="13">
        <v>1830</v>
      </c>
      <c r="D33863" s="13">
        <v>4.0000000000000001E-3</v>
      </c>
    </row>
    <row r="33864" spans="1:4" ht="15.75" hidden="1" customHeight="1">
      <c r="A33864" s="13" t="s">
        <v>452</v>
      </c>
      <c r="B33864" s="13">
        <v>1831</v>
      </c>
      <c r="D33864" s="13">
        <v>4.0000000000000001E-3</v>
      </c>
    </row>
    <row r="33865" spans="1:4" ht="15.75" hidden="1" customHeight="1">
      <c r="A33865" s="13" t="s">
        <v>452</v>
      </c>
      <c r="B33865" s="13">
        <v>1832</v>
      </c>
      <c r="D33865" s="13">
        <v>4.0000000000000001E-3</v>
      </c>
    </row>
    <row r="33866" spans="1:4" ht="15.75" hidden="1" customHeight="1">
      <c r="A33866" s="13" t="s">
        <v>452</v>
      </c>
      <c r="B33866" s="13">
        <v>1833</v>
      </c>
      <c r="D33866" s="13">
        <v>4.0000000000000001E-3</v>
      </c>
    </row>
    <row r="33867" spans="1:4" ht="15.75" hidden="1" customHeight="1">
      <c r="A33867" s="13" t="s">
        <v>452</v>
      </c>
      <c r="B33867" s="13">
        <v>1834</v>
      </c>
      <c r="D33867" s="13">
        <v>4.0000000000000001E-3</v>
      </c>
    </row>
    <row r="33868" spans="1:4" ht="15.75" hidden="1" customHeight="1">
      <c r="A33868" s="13" t="s">
        <v>452</v>
      </c>
      <c r="B33868" s="13">
        <v>1835</v>
      </c>
      <c r="D33868" s="13">
        <v>4.0000000000000001E-3</v>
      </c>
    </row>
    <row r="33869" spans="1:4" ht="15.75" hidden="1" customHeight="1">
      <c r="A33869" s="13" t="s">
        <v>452</v>
      </c>
      <c r="B33869" s="13">
        <v>1836</v>
      </c>
      <c r="D33869" s="13">
        <v>4.0000000000000001E-3</v>
      </c>
    </row>
    <row r="33870" spans="1:4" ht="15.75" hidden="1" customHeight="1">
      <c r="A33870" s="13" t="s">
        <v>452</v>
      </c>
      <c r="B33870" s="13">
        <v>1837</v>
      </c>
      <c r="D33870" s="13">
        <v>4.0000000000000001E-3</v>
      </c>
    </row>
    <row r="33871" spans="1:4" ht="15.75" hidden="1" customHeight="1">
      <c r="A33871" s="13" t="s">
        <v>452</v>
      </c>
      <c r="B33871" s="13">
        <v>1838</v>
      </c>
      <c r="D33871" s="13">
        <v>4.0000000000000001E-3</v>
      </c>
    </row>
    <row r="33872" spans="1:4" ht="15.75" hidden="1" customHeight="1">
      <c r="A33872" s="13" t="s">
        <v>452</v>
      </c>
      <c r="B33872" s="13">
        <v>1839</v>
      </c>
      <c r="D33872" s="13">
        <v>4.0000000000000001E-3</v>
      </c>
    </row>
    <row r="33873" spans="1:4" ht="15.75" hidden="1" customHeight="1">
      <c r="A33873" s="13" t="s">
        <v>452</v>
      </c>
      <c r="B33873" s="13">
        <v>1840</v>
      </c>
      <c r="D33873" s="13">
        <v>4.0000000000000001E-3</v>
      </c>
    </row>
    <row r="33874" spans="1:4" ht="15.75" hidden="1" customHeight="1">
      <c r="A33874" s="13" t="s">
        <v>452</v>
      </c>
      <c r="B33874" s="13">
        <v>1841</v>
      </c>
      <c r="D33874" s="13">
        <v>4.0000000000000001E-3</v>
      </c>
    </row>
    <row r="33875" spans="1:4" ht="15.75" hidden="1" customHeight="1">
      <c r="A33875" s="13" t="s">
        <v>452</v>
      </c>
      <c r="B33875" s="13">
        <v>1842</v>
      </c>
      <c r="D33875" s="13">
        <v>4.0000000000000001E-3</v>
      </c>
    </row>
    <row r="33876" spans="1:4" ht="15.75" hidden="1" customHeight="1">
      <c r="A33876" s="13" t="s">
        <v>452</v>
      </c>
      <c r="B33876" s="13">
        <v>1843</v>
      </c>
      <c r="D33876" s="13">
        <v>4.0000000000000001E-3</v>
      </c>
    </row>
    <row r="33877" spans="1:4" ht="15.75" hidden="1" customHeight="1">
      <c r="A33877" s="13" t="s">
        <v>452</v>
      </c>
      <c r="B33877" s="13">
        <v>1844</v>
      </c>
      <c r="D33877" s="13">
        <v>4.0000000000000001E-3</v>
      </c>
    </row>
    <row r="33878" spans="1:4" ht="15.75" hidden="1" customHeight="1">
      <c r="A33878" s="13" t="s">
        <v>452</v>
      </c>
      <c r="B33878" s="13">
        <v>1845</v>
      </c>
      <c r="D33878" s="13">
        <v>4.0000000000000001E-3</v>
      </c>
    </row>
    <row r="33879" spans="1:4" ht="15.75" hidden="1" customHeight="1">
      <c r="A33879" s="13" t="s">
        <v>452</v>
      </c>
      <c r="B33879" s="13">
        <v>1846</v>
      </c>
      <c r="D33879" s="13">
        <v>2.5999999999999999E-2</v>
      </c>
    </row>
    <row r="33880" spans="1:4" ht="15.75" hidden="1" customHeight="1">
      <c r="A33880" s="13" t="s">
        <v>452</v>
      </c>
      <c r="B33880" s="13">
        <v>1847</v>
      </c>
      <c r="D33880" s="13">
        <v>3.3000000000000002E-2</v>
      </c>
    </row>
    <row r="33881" spans="1:4" ht="15.75" hidden="1" customHeight="1">
      <c r="A33881" s="13" t="s">
        <v>452</v>
      </c>
      <c r="B33881" s="13">
        <v>1848</v>
      </c>
      <c r="D33881" s="13">
        <v>0.04</v>
      </c>
    </row>
    <row r="33882" spans="1:4" ht="15.75" hidden="1" customHeight="1">
      <c r="A33882" s="13" t="s">
        <v>452</v>
      </c>
      <c r="B33882" s="13">
        <v>1849</v>
      </c>
      <c r="D33882" s="13">
        <v>4.8000000000000001E-2</v>
      </c>
    </row>
    <row r="33883" spans="1:4" ht="15.75" hidden="1" customHeight="1">
      <c r="A33883" s="13" t="s">
        <v>452</v>
      </c>
      <c r="B33883" s="13">
        <v>1850</v>
      </c>
      <c r="D33883" s="13">
        <v>5.8999999999999997E-2</v>
      </c>
    </row>
    <row r="33884" spans="1:4" ht="15.75" hidden="1" customHeight="1">
      <c r="A33884" s="13" t="s">
        <v>452</v>
      </c>
      <c r="B33884" s="13">
        <v>1851</v>
      </c>
      <c r="D33884" s="13">
        <v>7.0000000000000007E-2</v>
      </c>
    </row>
    <row r="33885" spans="1:4" ht="15.75" hidden="1" customHeight="1">
      <c r="A33885" s="13" t="s">
        <v>452</v>
      </c>
      <c r="B33885" s="13">
        <v>1852</v>
      </c>
      <c r="D33885" s="13">
        <v>8.4000000000000005E-2</v>
      </c>
    </row>
    <row r="33886" spans="1:4" ht="15.75" hidden="1" customHeight="1">
      <c r="A33886" s="13" t="s">
        <v>452</v>
      </c>
      <c r="B33886" s="13">
        <v>1853</v>
      </c>
      <c r="D33886" s="13">
        <v>0.10299999999999999</v>
      </c>
    </row>
    <row r="33887" spans="1:4" ht="15.75" hidden="1" customHeight="1">
      <c r="A33887" s="13" t="s">
        <v>452</v>
      </c>
      <c r="B33887" s="13">
        <v>1854</v>
      </c>
      <c r="D33887" s="13">
        <v>0.125</v>
      </c>
    </row>
    <row r="33888" spans="1:4" ht="15.75" hidden="1" customHeight="1">
      <c r="A33888" s="13" t="s">
        <v>452</v>
      </c>
      <c r="B33888" s="13">
        <v>1855</v>
      </c>
      <c r="D33888" s="13">
        <v>0.15</v>
      </c>
    </row>
    <row r="33889" spans="1:4" ht="15.75" hidden="1" customHeight="1">
      <c r="A33889" s="13" t="s">
        <v>452</v>
      </c>
      <c r="B33889" s="13">
        <v>1856</v>
      </c>
      <c r="D33889" s="13">
        <v>0.18</v>
      </c>
    </row>
    <row r="33890" spans="1:4" ht="15.75" hidden="1" customHeight="1">
      <c r="A33890" s="13" t="s">
        <v>452</v>
      </c>
      <c r="B33890" s="13">
        <v>1857</v>
      </c>
      <c r="D33890" s="13">
        <v>0.216</v>
      </c>
    </row>
    <row r="33891" spans="1:4" ht="15.75" hidden="1" customHeight="1">
      <c r="A33891" s="13" t="s">
        <v>452</v>
      </c>
      <c r="B33891" s="13">
        <v>1858</v>
      </c>
      <c r="D33891" s="13">
        <v>0.26400000000000001</v>
      </c>
    </row>
    <row r="33892" spans="1:4" ht="15.75" hidden="1" customHeight="1">
      <c r="A33892" s="13" t="s">
        <v>452</v>
      </c>
      <c r="B33892" s="13">
        <v>1859</v>
      </c>
      <c r="D33892" s="13">
        <v>0.315</v>
      </c>
    </row>
    <row r="33893" spans="1:4" ht="15.75" hidden="1" customHeight="1">
      <c r="A33893" s="13" t="s">
        <v>452</v>
      </c>
      <c r="B33893" s="13">
        <v>1860</v>
      </c>
      <c r="D33893" s="13">
        <v>0.38100000000000001</v>
      </c>
    </row>
    <row r="33894" spans="1:4" ht="15.75" hidden="1" customHeight="1">
      <c r="A33894" s="13" t="s">
        <v>452</v>
      </c>
      <c r="B33894" s="13">
        <v>1861</v>
      </c>
      <c r="D33894" s="13">
        <v>0.45800000000000002</v>
      </c>
    </row>
    <row r="33895" spans="1:4" ht="15.75" hidden="1" customHeight="1">
      <c r="A33895" s="13" t="s">
        <v>452</v>
      </c>
      <c r="B33895" s="13">
        <v>1862</v>
      </c>
      <c r="D33895" s="13">
        <v>0.56100000000000005</v>
      </c>
    </row>
    <row r="33896" spans="1:4" ht="15.75" hidden="1" customHeight="1">
      <c r="A33896" s="13" t="s">
        <v>452</v>
      </c>
      <c r="B33896" s="13">
        <v>1863</v>
      </c>
      <c r="D33896" s="13">
        <v>0.70299999999999996</v>
      </c>
    </row>
    <row r="33897" spans="1:4" ht="15.75" hidden="1" customHeight="1">
      <c r="A33897" s="13" t="s">
        <v>452</v>
      </c>
      <c r="B33897" s="13">
        <v>1864</v>
      </c>
      <c r="D33897" s="13">
        <v>0.84299999999999997</v>
      </c>
    </row>
    <row r="33898" spans="1:4" ht="15.75" hidden="1" customHeight="1">
      <c r="A33898" s="13" t="s">
        <v>452</v>
      </c>
      <c r="B33898" s="13">
        <v>1865</v>
      </c>
      <c r="D33898" s="13">
        <v>1.0189999999999999</v>
      </c>
    </row>
    <row r="33899" spans="1:4" ht="15.75" hidden="1" customHeight="1">
      <c r="A33899" s="13" t="s">
        <v>452</v>
      </c>
      <c r="B33899" s="13">
        <v>1866</v>
      </c>
      <c r="D33899" s="13">
        <v>1.242</v>
      </c>
    </row>
    <row r="33900" spans="1:4" ht="15.75" hidden="1" customHeight="1">
      <c r="A33900" s="13" t="s">
        <v>452</v>
      </c>
      <c r="B33900" s="13">
        <v>1867</v>
      </c>
      <c r="D33900" s="13">
        <v>1.5940000000000001</v>
      </c>
    </row>
    <row r="33901" spans="1:4" ht="15.75" hidden="1" customHeight="1">
      <c r="A33901" s="13" t="s">
        <v>452</v>
      </c>
      <c r="B33901" s="13">
        <v>1868</v>
      </c>
      <c r="D33901" s="13">
        <v>0.94499999999999995</v>
      </c>
    </row>
    <row r="33902" spans="1:4" ht="15.75" hidden="1" customHeight="1">
      <c r="A33902" s="13" t="s">
        <v>452</v>
      </c>
      <c r="B33902" s="13">
        <v>1869</v>
      </c>
      <c r="D33902" s="13">
        <v>0.68500000000000005</v>
      </c>
    </row>
    <row r="33903" spans="1:4" ht="15.75" hidden="1" customHeight="1">
      <c r="A33903" s="13" t="s">
        <v>452</v>
      </c>
      <c r="B33903" s="13">
        <v>1870</v>
      </c>
      <c r="D33903" s="13">
        <v>1.224</v>
      </c>
    </row>
    <row r="33904" spans="1:4" ht="15.75" hidden="1" customHeight="1">
      <c r="A33904" s="13" t="s">
        <v>452</v>
      </c>
      <c r="B33904" s="13">
        <v>1871</v>
      </c>
      <c r="D33904" s="13">
        <v>1.7809999999999999</v>
      </c>
    </row>
    <row r="33905" spans="1:4" ht="15.75" hidden="1" customHeight="1">
      <c r="A33905" s="13" t="s">
        <v>452</v>
      </c>
      <c r="B33905" s="13">
        <v>1872</v>
      </c>
      <c r="D33905" s="13">
        <v>1.847</v>
      </c>
    </row>
    <row r="33906" spans="1:4" ht="15.75" hidden="1" customHeight="1">
      <c r="A33906" s="13" t="s">
        <v>452</v>
      </c>
      <c r="B33906" s="13">
        <v>1873</v>
      </c>
      <c r="D33906" s="13">
        <v>1.6080000000000001</v>
      </c>
    </row>
    <row r="33907" spans="1:4" ht="15.75" hidden="1" customHeight="1">
      <c r="A33907" s="13" t="s">
        <v>452</v>
      </c>
      <c r="B33907" s="13">
        <v>1874</v>
      </c>
      <c r="D33907" s="13">
        <v>1.623</v>
      </c>
    </row>
    <row r="33908" spans="1:4" ht="15.75" hidden="1" customHeight="1">
      <c r="A33908" s="13" t="s">
        <v>452</v>
      </c>
      <c r="B33908" s="13">
        <v>1875</v>
      </c>
      <c r="D33908" s="13">
        <v>1.8759999999999999</v>
      </c>
    </row>
    <row r="33909" spans="1:4" ht="15.75" hidden="1" customHeight="1">
      <c r="A33909" s="13" t="s">
        <v>452</v>
      </c>
      <c r="B33909" s="13">
        <v>1876</v>
      </c>
      <c r="D33909" s="13">
        <v>1.8580000000000001</v>
      </c>
    </row>
    <row r="33910" spans="1:4" ht="15.75" hidden="1" customHeight="1">
      <c r="A33910" s="13" t="s">
        <v>452</v>
      </c>
      <c r="B33910" s="13">
        <v>1877</v>
      </c>
      <c r="D33910" s="13">
        <v>2.0230000000000001</v>
      </c>
    </row>
    <row r="33911" spans="1:4" ht="15.75" hidden="1" customHeight="1">
      <c r="A33911" s="13" t="s">
        <v>452</v>
      </c>
      <c r="B33911" s="13">
        <v>1878</v>
      </c>
      <c r="D33911" s="13">
        <v>1.9350000000000001</v>
      </c>
    </row>
    <row r="33912" spans="1:4" ht="15.75" hidden="1" customHeight="1">
      <c r="A33912" s="13" t="s">
        <v>452</v>
      </c>
      <c r="B33912" s="13">
        <v>1879</v>
      </c>
      <c r="D33912" s="13">
        <v>2.1840000000000002</v>
      </c>
    </row>
    <row r="33913" spans="1:4" ht="15.75" hidden="1" customHeight="1">
      <c r="A33913" s="13" t="s">
        <v>452</v>
      </c>
      <c r="B33913" s="13">
        <v>1880</v>
      </c>
      <c r="D33913" s="13">
        <v>5.2320000000000002</v>
      </c>
    </row>
    <row r="33914" spans="1:4" ht="15.75" hidden="1" customHeight="1">
      <c r="A33914" s="13" t="s">
        <v>452</v>
      </c>
      <c r="B33914" s="13">
        <v>1881</v>
      </c>
      <c r="D33914" s="13">
        <v>5.5910000000000002</v>
      </c>
    </row>
    <row r="33915" spans="1:4" ht="15.75" hidden="1" customHeight="1">
      <c r="A33915" s="13" t="s">
        <v>452</v>
      </c>
      <c r="B33915" s="13">
        <v>1882</v>
      </c>
      <c r="D33915" s="13">
        <v>6.617</v>
      </c>
    </row>
    <row r="33916" spans="1:4" ht="15.75" hidden="1" customHeight="1">
      <c r="A33916" s="13" t="s">
        <v>452</v>
      </c>
      <c r="B33916" s="13">
        <v>1883</v>
      </c>
      <c r="D33916" s="13">
        <v>7.431</v>
      </c>
    </row>
    <row r="33917" spans="1:4" ht="15.75" hidden="1" customHeight="1">
      <c r="A33917" s="13" t="s">
        <v>452</v>
      </c>
      <c r="B33917" s="13">
        <v>1884</v>
      </c>
      <c r="D33917" s="13">
        <v>8.5990000000000002</v>
      </c>
    </row>
    <row r="33918" spans="1:4" ht="15.75" hidden="1" customHeight="1">
      <c r="A33918" s="13" t="s">
        <v>452</v>
      </c>
      <c r="B33918" s="13">
        <v>1885</v>
      </c>
      <c r="D33918" s="13">
        <v>8.2439999999999998</v>
      </c>
    </row>
    <row r="33919" spans="1:4" ht="15.75" hidden="1" customHeight="1">
      <c r="A33919" s="13" t="s">
        <v>452</v>
      </c>
      <c r="B33919" s="13">
        <v>1886</v>
      </c>
      <c r="D33919" s="13">
        <v>8.7970000000000006</v>
      </c>
    </row>
    <row r="33920" spans="1:4" ht="15.75" hidden="1" customHeight="1">
      <c r="A33920" s="13" t="s">
        <v>452</v>
      </c>
      <c r="B33920" s="13">
        <v>1887</v>
      </c>
      <c r="D33920" s="13">
        <v>10.148999999999999</v>
      </c>
    </row>
    <row r="33921" spans="1:4" ht="15.75" hidden="1" customHeight="1">
      <c r="A33921" s="13" t="s">
        <v>452</v>
      </c>
      <c r="B33921" s="13">
        <v>1888</v>
      </c>
      <c r="D33921" s="13">
        <v>13.311</v>
      </c>
    </row>
    <row r="33922" spans="1:4" ht="15.75" hidden="1" customHeight="1">
      <c r="A33922" s="13" t="s">
        <v>452</v>
      </c>
      <c r="B33922" s="13">
        <v>1889</v>
      </c>
      <c r="D33922" s="13">
        <v>11.292</v>
      </c>
    </row>
    <row r="33923" spans="1:4" ht="15.75" hidden="1" customHeight="1">
      <c r="A33923" s="13" t="s">
        <v>452</v>
      </c>
      <c r="B33923" s="13">
        <v>1890</v>
      </c>
      <c r="D33923" s="13">
        <v>12.414</v>
      </c>
    </row>
    <row r="33924" spans="1:4" ht="15.75" hidden="1" customHeight="1">
      <c r="A33924" s="13" t="s">
        <v>452</v>
      </c>
      <c r="B33924" s="13">
        <v>1891</v>
      </c>
      <c r="D33924" s="13">
        <v>14.462</v>
      </c>
    </row>
    <row r="33925" spans="1:4" ht="15.75" hidden="1" customHeight="1">
      <c r="A33925" s="13" t="s">
        <v>452</v>
      </c>
      <c r="B33925" s="13">
        <v>1892</v>
      </c>
      <c r="D33925" s="13">
        <v>14.468999999999999</v>
      </c>
    </row>
    <row r="33926" spans="1:4" ht="15.75" hidden="1" customHeight="1">
      <c r="A33926" s="13" t="s">
        <v>452</v>
      </c>
      <c r="B33926" s="13">
        <v>1893</v>
      </c>
      <c r="D33926" s="13">
        <v>15.385</v>
      </c>
    </row>
    <row r="33927" spans="1:4" ht="15.75" hidden="1" customHeight="1">
      <c r="A33927" s="13" t="s">
        <v>452</v>
      </c>
      <c r="B33927" s="13">
        <v>1894</v>
      </c>
      <c r="D33927" s="13">
        <v>14.718</v>
      </c>
    </row>
    <row r="33928" spans="1:4" ht="15.75" hidden="1" customHeight="1">
      <c r="A33928" s="13" t="s">
        <v>452</v>
      </c>
      <c r="B33928" s="13">
        <v>1895</v>
      </c>
      <c r="D33928" s="13">
        <v>14.026</v>
      </c>
    </row>
    <row r="33929" spans="1:4" ht="15.75" hidden="1" customHeight="1">
      <c r="A33929" s="13" t="s">
        <v>452</v>
      </c>
      <c r="B33929" s="13">
        <v>1896</v>
      </c>
      <c r="D33929" s="13">
        <v>15.228</v>
      </c>
    </row>
    <row r="33930" spans="1:4" ht="15.75" hidden="1" customHeight="1">
      <c r="A33930" s="13" t="s">
        <v>452</v>
      </c>
      <c r="B33930" s="13">
        <v>1897</v>
      </c>
      <c r="D33930" s="13">
        <v>15.488</v>
      </c>
    </row>
    <row r="33931" spans="1:4" ht="15.75" hidden="1" customHeight="1">
      <c r="A33931" s="13" t="s">
        <v>452</v>
      </c>
      <c r="B33931" s="13">
        <v>1898</v>
      </c>
      <c r="D33931" s="13">
        <v>16.443999999999999</v>
      </c>
    </row>
    <row r="33932" spans="1:4" ht="15.75" hidden="1" customHeight="1">
      <c r="A33932" s="13" t="s">
        <v>452</v>
      </c>
      <c r="B33932" s="13">
        <v>1899</v>
      </c>
      <c r="D33932" s="13">
        <v>19.925000000000001</v>
      </c>
    </row>
    <row r="33933" spans="1:4" ht="15.75" hidden="1" customHeight="1">
      <c r="A33933" s="13" t="s">
        <v>452</v>
      </c>
      <c r="B33933" s="13">
        <v>1900</v>
      </c>
      <c r="D33933" s="13">
        <v>21.629000000000001</v>
      </c>
    </row>
    <row r="33934" spans="1:4" ht="15.75" hidden="1" customHeight="1">
      <c r="A33934" s="13" t="s">
        <v>452</v>
      </c>
      <c r="B33934" s="13">
        <v>1901</v>
      </c>
      <c r="D33934" s="13">
        <v>25.157</v>
      </c>
    </row>
    <row r="33935" spans="1:4" ht="15.75" hidden="1" customHeight="1">
      <c r="A33935" s="13" t="s">
        <v>452</v>
      </c>
      <c r="B33935" s="13">
        <v>1902</v>
      </c>
      <c r="D33935" s="13">
        <v>27.073</v>
      </c>
    </row>
    <row r="33936" spans="1:4" ht="15.75" hidden="1" customHeight="1">
      <c r="A33936" s="13" t="s">
        <v>452</v>
      </c>
      <c r="B33936" s="13">
        <v>1903</v>
      </c>
      <c r="D33936" s="13">
        <v>29.516999999999999</v>
      </c>
    </row>
    <row r="33937" spans="1:4" ht="15.75" hidden="1" customHeight="1">
      <c r="A33937" s="13" t="s">
        <v>452</v>
      </c>
      <c r="B33937" s="13">
        <v>1904</v>
      </c>
      <c r="D33937" s="13">
        <v>34.814999999999998</v>
      </c>
    </row>
    <row r="33938" spans="1:4" ht="15.75" hidden="1" customHeight="1">
      <c r="A33938" s="13" t="s">
        <v>452</v>
      </c>
      <c r="B33938" s="13">
        <v>1905</v>
      </c>
      <c r="D33938" s="13">
        <v>37.094000000000001</v>
      </c>
    </row>
    <row r="33939" spans="1:4" ht="15.75" hidden="1" customHeight="1">
      <c r="A33939" s="13" t="s">
        <v>452</v>
      </c>
      <c r="B33939" s="13">
        <v>1906</v>
      </c>
      <c r="D33939" s="13">
        <v>39.307000000000002</v>
      </c>
    </row>
    <row r="33940" spans="1:4" ht="15.75" hidden="1" customHeight="1">
      <c r="A33940" s="13" t="s">
        <v>452</v>
      </c>
      <c r="B33940" s="13">
        <v>1907</v>
      </c>
      <c r="D33940" s="13">
        <v>49.255000000000003</v>
      </c>
    </row>
    <row r="33941" spans="1:4" ht="15.75" hidden="1" customHeight="1">
      <c r="A33941" s="13" t="s">
        <v>452</v>
      </c>
      <c r="B33941" s="13">
        <v>1908</v>
      </c>
      <c r="D33941" s="13">
        <v>51.179000000000002</v>
      </c>
    </row>
    <row r="33942" spans="1:4" ht="15.75" hidden="1" customHeight="1">
      <c r="A33942" s="13" t="s">
        <v>452</v>
      </c>
      <c r="B33942" s="13">
        <v>1909</v>
      </c>
      <c r="D33942" s="13">
        <v>49.104999999999997</v>
      </c>
    </row>
    <row r="33943" spans="1:4" ht="15.75" hidden="1" customHeight="1">
      <c r="A33943" s="13" t="s">
        <v>452</v>
      </c>
      <c r="B33943" s="13">
        <v>1910</v>
      </c>
      <c r="D33943" s="13">
        <v>55.843000000000004</v>
      </c>
    </row>
    <row r="33944" spans="1:4" ht="15.75" hidden="1" customHeight="1">
      <c r="A33944" s="13" t="s">
        <v>452</v>
      </c>
      <c r="B33944" s="13">
        <v>1911</v>
      </c>
      <c r="D33944" s="13">
        <v>68.795000000000002</v>
      </c>
    </row>
    <row r="33945" spans="1:4" ht="15.75" hidden="1" customHeight="1">
      <c r="A33945" s="13" t="s">
        <v>452</v>
      </c>
      <c r="B33945" s="13">
        <v>1912</v>
      </c>
      <c r="D33945" s="13">
        <v>76.100999999999999</v>
      </c>
    </row>
    <row r="33946" spans="1:4" ht="15.75" hidden="1" customHeight="1">
      <c r="A33946" s="13" t="s">
        <v>452</v>
      </c>
      <c r="B33946" s="13">
        <v>1913</v>
      </c>
      <c r="D33946" s="13">
        <v>91.248000000000005</v>
      </c>
    </row>
    <row r="33947" spans="1:4" ht="15.75" hidden="1" customHeight="1">
      <c r="A33947" s="13" t="s">
        <v>452</v>
      </c>
      <c r="B33947" s="13">
        <v>1914</v>
      </c>
      <c r="D33947" s="13">
        <v>78.813000000000002</v>
      </c>
    </row>
    <row r="33948" spans="1:4" ht="15.75" hidden="1" customHeight="1">
      <c r="A33948" s="13" t="s">
        <v>452</v>
      </c>
      <c r="B33948" s="13">
        <v>1915</v>
      </c>
      <c r="D33948" s="13">
        <v>75.763999999999996</v>
      </c>
    </row>
    <row r="33949" spans="1:4" ht="15.75" hidden="1" customHeight="1">
      <c r="A33949" s="13" t="s">
        <v>452</v>
      </c>
      <c r="B33949" s="13">
        <v>1916</v>
      </c>
      <c r="D33949" s="13">
        <v>94.055000000000007</v>
      </c>
    </row>
    <row r="33950" spans="1:4" ht="15.75" hidden="1" customHeight="1">
      <c r="A33950" s="13" t="s">
        <v>452</v>
      </c>
      <c r="B33950" s="13">
        <v>1917</v>
      </c>
      <c r="D33950" s="13">
        <v>111.902</v>
      </c>
    </row>
    <row r="33951" spans="1:4" ht="15.75" hidden="1" customHeight="1">
      <c r="A33951" s="13" t="s">
        <v>452</v>
      </c>
      <c r="B33951" s="13">
        <v>1918</v>
      </c>
      <c r="D33951" s="13">
        <v>120.93</v>
      </c>
    </row>
    <row r="33952" spans="1:4" ht="15.75" hidden="1" customHeight="1">
      <c r="A33952" s="13" t="s">
        <v>452</v>
      </c>
      <c r="B33952" s="13">
        <v>1919</v>
      </c>
      <c r="D33952" s="13">
        <v>117.82299999999999</v>
      </c>
    </row>
    <row r="33953" spans="1:4" ht="15.75" hidden="1" customHeight="1">
      <c r="A33953" s="13" t="s">
        <v>452</v>
      </c>
      <c r="B33953" s="13">
        <v>1920</v>
      </c>
      <c r="D33953" s="13">
        <v>161.69200000000001</v>
      </c>
    </row>
    <row r="33954" spans="1:4" ht="15.75" hidden="1" customHeight="1">
      <c r="A33954" s="13" t="s">
        <v>452</v>
      </c>
      <c r="B33954" s="13">
        <v>1921</v>
      </c>
      <c r="D33954" s="13">
        <v>171.77199999999999</v>
      </c>
    </row>
    <row r="33955" spans="1:4" ht="15.75" hidden="1" customHeight="1">
      <c r="A33955" s="13" t="s">
        <v>452</v>
      </c>
      <c r="B33955" s="13">
        <v>1922</v>
      </c>
      <c r="D33955" s="13">
        <v>155.74199999999999</v>
      </c>
    </row>
    <row r="33956" spans="1:4" ht="15.75" hidden="1" customHeight="1">
      <c r="A33956" s="13" t="s">
        <v>452</v>
      </c>
      <c r="B33956" s="13">
        <v>1923</v>
      </c>
      <c r="D33956" s="13">
        <v>166.22800000000001</v>
      </c>
    </row>
    <row r="33957" spans="1:4" ht="15.75" hidden="1" customHeight="1">
      <c r="A33957" s="13" t="s">
        <v>452</v>
      </c>
      <c r="B33957" s="13">
        <v>1924</v>
      </c>
      <c r="D33957" s="13">
        <v>146.91200000000001</v>
      </c>
    </row>
    <row r="33958" spans="1:4" ht="15.75" hidden="1" customHeight="1">
      <c r="A33958" s="13" t="s">
        <v>452</v>
      </c>
      <c r="B33958" s="13">
        <v>1925</v>
      </c>
      <c r="D33958" s="13">
        <v>134.27799999999999</v>
      </c>
    </row>
    <row r="33959" spans="1:4" ht="15.75" hidden="1" customHeight="1">
      <c r="A33959" s="13" t="s">
        <v>452</v>
      </c>
      <c r="B33959" s="13">
        <v>1926</v>
      </c>
      <c r="D33959" s="13">
        <v>132</v>
      </c>
    </row>
    <row r="33960" spans="1:4" ht="15.75" hidden="1" customHeight="1">
      <c r="A33960" s="13" t="s">
        <v>452</v>
      </c>
      <c r="B33960" s="13">
        <v>1927</v>
      </c>
      <c r="D33960" s="13">
        <v>126.536</v>
      </c>
    </row>
    <row r="33961" spans="1:4" ht="15.75" hidden="1" customHeight="1">
      <c r="A33961" s="13" t="s">
        <v>452</v>
      </c>
      <c r="B33961" s="13">
        <v>1928</v>
      </c>
      <c r="D33961" s="13">
        <v>122.577</v>
      </c>
    </row>
    <row r="33962" spans="1:4" ht="15.75" hidden="1" customHeight="1">
      <c r="A33962" s="13" t="s">
        <v>452</v>
      </c>
      <c r="B33962" s="13">
        <v>1929</v>
      </c>
      <c r="D33962" s="13">
        <v>126.629</v>
      </c>
    </row>
    <row r="33963" spans="1:4" ht="15.75" hidden="1" customHeight="1">
      <c r="A33963" s="13" t="s">
        <v>452</v>
      </c>
      <c r="B33963" s="13">
        <v>1930</v>
      </c>
      <c r="D33963" s="13">
        <v>120.791</v>
      </c>
    </row>
    <row r="33964" spans="1:4" ht="15.75" hidden="1" customHeight="1">
      <c r="A33964" s="13" t="s">
        <v>452</v>
      </c>
      <c r="B33964" s="13">
        <v>1931</v>
      </c>
      <c r="D33964" s="13">
        <v>97.682000000000002</v>
      </c>
    </row>
    <row r="33965" spans="1:4" ht="15.75" hidden="1" customHeight="1">
      <c r="A33965" s="13" t="s">
        <v>452</v>
      </c>
      <c r="B33965" s="13">
        <v>1932</v>
      </c>
      <c r="D33965" s="13">
        <v>91.617999999999995</v>
      </c>
    </row>
    <row r="33966" spans="1:4" ht="15.75" hidden="1" customHeight="1">
      <c r="A33966" s="13" t="s">
        <v>452</v>
      </c>
      <c r="B33966" s="13">
        <v>1933</v>
      </c>
      <c r="D33966" s="13">
        <v>92.391000000000005</v>
      </c>
    </row>
    <row r="33967" spans="1:4" ht="15.75" hidden="1" customHeight="1">
      <c r="A33967" s="13" t="s">
        <v>452</v>
      </c>
      <c r="B33967" s="13">
        <v>1934</v>
      </c>
      <c r="D33967" s="13">
        <v>105.905</v>
      </c>
    </row>
    <row r="33968" spans="1:4" ht="15.75" hidden="1" customHeight="1">
      <c r="A33968" s="13" t="s">
        <v>452</v>
      </c>
      <c r="B33968" s="13">
        <v>1935</v>
      </c>
      <c r="D33968" s="13">
        <v>107.90900000000001</v>
      </c>
    </row>
    <row r="33969" spans="1:4" ht="15.75" hidden="1" customHeight="1">
      <c r="A33969" s="13" t="s">
        <v>452</v>
      </c>
      <c r="B33969" s="13">
        <v>1936</v>
      </c>
      <c r="D33969" s="13">
        <v>116.68899999999999</v>
      </c>
    </row>
    <row r="33970" spans="1:4" ht="15.75" hidden="1" customHeight="1">
      <c r="A33970" s="13" t="s">
        <v>452</v>
      </c>
      <c r="B33970" s="13">
        <v>1937</v>
      </c>
      <c r="D33970" s="13">
        <v>128.93</v>
      </c>
    </row>
    <row r="33971" spans="1:4" ht="15.75" hidden="1" customHeight="1">
      <c r="A33971" s="13" t="s">
        <v>452</v>
      </c>
      <c r="B33971" s="13">
        <v>1938</v>
      </c>
      <c r="D33971" s="13">
        <v>121.723</v>
      </c>
    </row>
    <row r="33972" spans="1:4" ht="15.75" hidden="1" customHeight="1">
      <c r="A33972" s="13" t="s">
        <v>452</v>
      </c>
      <c r="B33972" s="13">
        <v>1939</v>
      </c>
      <c r="D33972" s="13">
        <v>130.46</v>
      </c>
    </row>
    <row r="33973" spans="1:4" ht="15.75" hidden="1" customHeight="1">
      <c r="A33973" s="13" t="s">
        <v>452</v>
      </c>
      <c r="B33973" s="13">
        <v>1940</v>
      </c>
      <c r="D33973" s="13">
        <v>145.26300000000001</v>
      </c>
    </row>
    <row r="33974" spans="1:4" ht="15.75" hidden="1" customHeight="1">
      <c r="A33974" s="13" t="s">
        <v>452</v>
      </c>
      <c r="B33974" s="13">
        <v>1941</v>
      </c>
      <c r="D33974" s="13">
        <v>155.971</v>
      </c>
    </row>
    <row r="33975" spans="1:4" ht="15.75" hidden="1" customHeight="1">
      <c r="A33975" s="13" t="s">
        <v>452</v>
      </c>
      <c r="B33975" s="13">
        <v>1942</v>
      </c>
      <c r="D33975" s="13">
        <v>162.72900000000001</v>
      </c>
    </row>
    <row r="33976" spans="1:4" ht="15.75" hidden="1" customHeight="1">
      <c r="A33976" s="13" t="s">
        <v>452</v>
      </c>
      <c r="B33976" s="13">
        <v>1943</v>
      </c>
      <c r="D33976" s="13">
        <v>170.58699999999999</v>
      </c>
    </row>
    <row r="33977" spans="1:4" ht="15.75" hidden="1" customHeight="1">
      <c r="A33977" s="13" t="s">
        <v>452</v>
      </c>
      <c r="B33977" s="13">
        <v>1944</v>
      </c>
      <c r="D33977" s="13">
        <v>175.28100000000001</v>
      </c>
    </row>
    <row r="33978" spans="1:4" ht="15.75" hidden="1" customHeight="1">
      <c r="A33978" s="13" t="s">
        <v>452</v>
      </c>
      <c r="B33978" s="13">
        <v>1945</v>
      </c>
      <c r="D33978" s="13">
        <v>168.792</v>
      </c>
    </row>
    <row r="33979" spans="1:4" ht="15.75" hidden="1" customHeight="1">
      <c r="A33979" s="13" t="s">
        <v>452</v>
      </c>
      <c r="B33979" s="13">
        <v>1946</v>
      </c>
      <c r="D33979" s="13">
        <v>180.21700000000001</v>
      </c>
    </row>
    <row r="33980" spans="1:4" ht="15.75" hidden="1" customHeight="1">
      <c r="A33980" s="13" t="s">
        <v>452</v>
      </c>
      <c r="B33980" s="13">
        <v>1947</v>
      </c>
      <c r="D33980" s="13">
        <v>190.84700000000001</v>
      </c>
    </row>
    <row r="33981" spans="1:4" ht="15.75" hidden="1" customHeight="1">
      <c r="A33981" s="13" t="s">
        <v>452</v>
      </c>
      <c r="B33981" s="13">
        <v>1948</v>
      </c>
      <c r="D33981" s="13">
        <v>207.768</v>
      </c>
    </row>
    <row r="33982" spans="1:4" ht="15.75" hidden="1" customHeight="1">
      <c r="A33982" s="13" t="s">
        <v>452</v>
      </c>
      <c r="B33982" s="13">
        <v>1949</v>
      </c>
      <c r="D33982" s="13">
        <v>187.994</v>
      </c>
    </row>
    <row r="33983" spans="1:4" ht="15.75" hidden="1" customHeight="1">
      <c r="A33983" s="13" t="s">
        <v>452</v>
      </c>
      <c r="B33983" s="13">
        <v>1950</v>
      </c>
      <c r="D33983" s="13">
        <v>203.29300000000001</v>
      </c>
    </row>
    <row r="33984" spans="1:4" ht="15.75" hidden="1" customHeight="1">
      <c r="A33984" s="13" t="s">
        <v>452</v>
      </c>
      <c r="B33984" s="13">
        <v>1951</v>
      </c>
      <c r="D33984" s="13">
        <v>222.07300000000001</v>
      </c>
    </row>
    <row r="33985" spans="1:4" ht="15.75" hidden="1" customHeight="1">
      <c r="A33985" s="13" t="s">
        <v>452</v>
      </c>
      <c r="B33985" s="13">
        <v>1952</v>
      </c>
      <c r="D33985" s="13">
        <v>217.096</v>
      </c>
    </row>
    <row r="33986" spans="1:4" ht="15.75" hidden="1" customHeight="1">
      <c r="A33986" s="13" t="s">
        <v>452</v>
      </c>
      <c r="B33986" s="13">
        <v>1953</v>
      </c>
      <c r="D33986" s="13">
        <v>219.09</v>
      </c>
    </row>
    <row r="33987" spans="1:4" ht="15.75" hidden="1" customHeight="1">
      <c r="A33987" s="13" t="s">
        <v>452</v>
      </c>
      <c r="B33987" s="13">
        <v>1954</v>
      </c>
      <c r="D33987" s="13">
        <v>228.89099999999999</v>
      </c>
    </row>
    <row r="33988" spans="1:4" ht="15.75" hidden="1" customHeight="1">
      <c r="A33988" s="13" t="s">
        <v>452</v>
      </c>
      <c r="B33988" s="13">
        <v>1955</v>
      </c>
      <c r="D33988" s="13">
        <v>237.87799999999999</v>
      </c>
    </row>
    <row r="33989" spans="1:4" ht="15.75" hidden="1" customHeight="1">
      <c r="A33989" s="13" t="s">
        <v>452</v>
      </c>
      <c r="B33989" s="13">
        <v>1956</v>
      </c>
      <c r="D33989" s="13">
        <v>264.21100000000001</v>
      </c>
    </row>
    <row r="33990" spans="1:4" ht="15.75" hidden="1" customHeight="1">
      <c r="A33990" s="13" t="s">
        <v>452</v>
      </c>
      <c r="B33990" s="13">
        <v>1957</v>
      </c>
      <c r="D33990" s="13">
        <v>267.649</v>
      </c>
    </row>
    <row r="33991" spans="1:4" ht="15.75" hidden="1" customHeight="1">
      <c r="A33991" s="13" t="s">
        <v>452</v>
      </c>
      <c r="B33991" s="13">
        <v>1958</v>
      </c>
      <c r="D33991" s="13">
        <v>275.74200000000002</v>
      </c>
    </row>
    <row r="33992" spans="1:4" ht="15.75" hidden="1" customHeight="1">
      <c r="A33992" s="13" t="s">
        <v>452</v>
      </c>
      <c r="B33992" s="13">
        <v>1959</v>
      </c>
      <c r="D33992" s="13">
        <v>283.14699999999999</v>
      </c>
    </row>
    <row r="33993" spans="1:4" ht="15.75" hidden="1" customHeight="1">
      <c r="A33993" s="13" t="s">
        <v>452</v>
      </c>
      <c r="B33993" s="13">
        <v>1960</v>
      </c>
      <c r="D33993" s="13">
        <v>291.97399999999999</v>
      </c>
    </row>
    <row r="33994" spans="1:4" ht="15.75" hidden="1" customHeight="1">
      <c r="A33994" s="13" t="s">
        <v>452</v>
      </c>
      <c r="B33994" s="13">
        <v>1961</v>
      </c>
      <c r="D33994" s="13">
        <v>297.654</v>
      </c>
    </row>
    <row r="33995" spans="1:4" ht="15.75" hidden="1" customHeight="1">
      <c r="A33995" s="13" t="s">
        <v>452</v>
      </c>
      <c r="B33995" s="13">
        <v>1962</v>
      </c>
      <c r="D33995" s="13">
        <v>315.65899999999999</v>
      </c>
    </row>
    <row r="33996" spans="1:4" ht="15.75" hidden="1" customHeight="1">
      <c r="A33996" s="13" t="s">
        <v>452</v>
      </c>
      <c r="B33996" s="13">
        <v>1963</v>
      </c>
      <c r="D33996" s="13">
        <v>315.99700000000001</v>
      </c>
    </row>
    <row r="33997" spans="1:4" ht="15.75" hidden="1" customHeight="1">
      <c r="A33997" s="13" t="s">
        <v>452</v>
      </c>
      <c r="B33997" s="13">
        <v>1964</v>
      </c>
      <c r="D33997" s="13">
        <v>356.92099999999999</v>
      </c>
    </row>
    <row r="33998" spans="1:4" ht="15.75" hidden="1" customHeight="1">
      <c r="A33998" s="13" t="s">
        <v>452</v>
      </c>
      <c r="B33998" s="13">
        <v>1965</v>
      </c>
      <c r="D33998" s="13">
        <v>372.09899999999999</v>
      </c>
    </row>
    <row r="33999" spans="1:4" ht="15.75" hidden="1" customHeight="1">
      <c r="A33999" s="13" t="s">
        <v>452</v>
      </c>
      <c r="B33999" s="13">
        <v>1966</v>
      </c>
      <c r="D33999" s="13">
        <v>385.06799999999998</v>
      </c>
    </row>
    <row r="34000" spans="1:4" ht="15.75" hidden="1" customHeight="1">
      <c r="A34000" s="13" t="s">
        <v>452</v>
      </c>
      <c r="B34000" s="13">
        <v>1967</v>
      </c>
      <c r="D34000" s="13">
        <v>421.709</v>
      </c>
    </row>
    <row r="34001" spans="1:4" ht="15.75" hidden="1" customHeight="1">
      <c r="A34001" s="13" t="s">
        <v>452</v>
      </c>
      <c r="B34001" s="13">
        <v>1968</v>
      </c>
      <c r="D34001" s="13">
        <v>448.666</v>
      </c>
    </row>
    <row r="34002" spans="1:4" ht="15.75" hidden="1" customHeight="1">
      <c r="A34002" s="13" t="s">
        <v>452</v>
      </c>
      <c r="B34002" s="13">
        <v>1969</v>
      </c>
      <c r="D34002" s="13">
        <v>466.75400000000002</v>
      </c>
    </row>
    <row r="34003" spans="1:4" ht="15.75" hidden="1" customHeight="1">
      <c r="A34003" s="13" t="s">
        <v>452</v>
      </c>
      <c r="B34003" s="13">
        <v>1970</v>
      </c>
      <c r="D34003" s="13">
        <v>522.947</v>
      </c>
    </row>
    <row r="34004" spans="1:4" ht="15.75" hidden="1" customHeight="1">
      <c r="A34004" s="13" t="s">
        <v>452</v>
      </c>
      <c r="B34004" s="13">
        <v>1971</v>
      </c>
      <c r="D34004" s="13">
        <v>550.82899999999995</v>
      </c>
    </row>
    <row r="34005" spans="1:4" ht="15.75" hidden="1" customHeight="1">
      <c r="A34005" s="13" t="s">
        <v>452</v>
      </c>
      <c r="B34005" s="13">
        <v>1972</v>
      </c>
      <c r="D34005" s="13">
        <v>589.31899999999996</v>
      </c>
    </row>
    <row r="34006" spans="1:4" ht="15.75" hidden="1" customHeight="1">
      <c r="A34006" s="13" t="s">
        <v>452</v>
      </c>
      <c r="B34006" s="13">
        <v>1973</v>
      </c>
      <c r="D34006" s="13">
        <v>612.29999999999995</v>
      </c>
    </row>
    <row r="34007" spans="1:4" ht="15.75" hidden="1" customHeight="1">
      <c r="A34007" s="13" t="s">
        <v>452</v>
      </c>
      <c r="B34007" s="13">
        <v>1974</v>
      </c>
      <c r="D34007" s="13">
        <v>630.46600000000001</v>
      </c>
    </row>
    <row r="34008" spans="1:4" ht="15.75" hidden="1" customHeight="1">
      <c r="A34008" s="13" t="s">
        <v>452</v>
      </c>
      <c r="B34008" s="13">
        <v>1975</v>
      </c>
      <c r="D34008" s="13">
        <v>649.92999999999995</v>
      </c>
    </row>
    <row r="34009" spans="1:4" ht="15.75" hidden="1" customHeight="1">
      <c r="A34009" s="13" t="s">
        <v>452</v>
      </c>
      <c r="B34009" s="13">
        <v>1976</v>
      </c>
      <c r="D34009" s="13">
        <v>686.99699999999996</v>
      </c>
    </row>
    <row r="34010" spans="1:4" ht="15.75" hidden="1" customHeight="1">
      <c r="A34010" s="13" t="s">
        <v>452</v>
      </c>
      <c r="B34010" s="13">
        <v>1977</v>
      </c>
      <c r="D34010" s="13">
        <v>701.63</v>
      </c>
    </row>
    <row r="34011" spans="1:4" ht="15.75" hidden="1" customHeight="1">
      <c r="A34011" s="13" t="s">
        <v>452</v>
      </c>
      <c r="B34011" s="13">
        <v>1978</v>
      </c>
      <c r="D34011" s="13">
        <v>735.84799999999996</v>
      </c>
    </row>
    <row r="34012" spans="1:4" ht="15.75" hidden="1" customHeight="1">
      <c r="A34012" s="13" t="s">
        <v>452</v>
      </c>
      <c r="B34012" s="13">
        <v>1979</v>
      </c>
      <c r="D34012" s="13">
        <v>784</v>
      </c>
    </row>
    <row r="34013" spans="1:4" ht="15.75" hidden="1" customHeight="1">
      <c r="A34013" s="13" t="s">
        <v>452</v>
      </c>
      <c r="B34013" s="13">
        <v>1980</v>
      </c>
      <c r="D34013" s="13">
        <v>812.74300000000005</v>
      </c>
    </row>
    <row r="34014" spans="1:4" ht="15.75" hidden="1" customHeight="1">
      <c r="A34014" s="13" t="s">
        <v>452</v>
      </c>
      <c r="B34014" s="13">
        <v>1981</v>
      </c>
      <c r="D34014" s="13">
        <v>809.34799999999996</v>
      </c>
    </row>
    <row r="34015" spans="1:4" ht="15.75" hidden="1" customHeight="1">
      <c r="A34015" s="13" t="s">
        <v>452</v>
      </c>
      <c r="B34015" s="13">
        <v>1982</v>
      </c>
      <c r="D34015" s="13">
        <v>816.55</v>
      </c>
    </row>
    <row r="34016" spans="1:4" ht="15.75" hidden="1" customHeight="1">
      <c r="A34016" s="13" t="s">
        <v>452</v>
      </c>
      <c r="B34016" s="13">
        <v>1983</v>
      </c>
      <c r="D34016" s="13">
        <v>774.35</v>
      </c>
    </row>
    <row r="34017" spans="1:4" ht="15.75" hidden="1" customHeight="1">
      <c r="A34017" s="13" t="s">
        <v>452</v>
      </c>
      <c r="B34017" s="13">
        <v>1984</v>
      </c>
      <c r="D34017" s="13">
        <v>799.923</v>
      </c>
    </row>
    <row r="34018" spans="1:4" ht="15.75" hidden="1" customHeight="1">
      <c r="A34018" s="13" t="s">
        <v>452</v>
      </c>
      <c r="B34018" s="13">
        <v>1985</v>
      </c>
      <c r="D34018" s="13">
        <v>812.79700000000003</v>
      </c>
    </row>
    <row r="34019" spans="1:4" ht="15.75" hidden="1" customHeight="1">
      <c r="A34019" s="13" t="s">
        <v>452</v>
      </c>
      <c r="B34019" s="13">
        <v>1986</v>
      </c>
      <c r="D34019" s="13">
        <v>786.92100000000005</v>
      </c>
    </row>
    <row r="34020" spans="1:4" ht="15.75" hidden="1" customHeight="1">
      <c r="A34020" s="13" t="s">
        <v>452</v>
      </c>
      <c r="B34020" s="13">
        <v>1987</v>
      </c>
      <c r="D34020" s="13">
        <v>831.02200000000005</v>
      </c>
    </row>
    <row r="34021" spans="1:4" ht="15.75" hidden="1" customHeight="1">
      <c r="A34021" s="13" t="s">
        <v>452</v>
      </c>
      <c r="B34021" s="13">
        <v>1988</v>
      </c>
      <c r="D34021" s="13">
        <v>855.81899999999996</v>
      </c>
    </row>
    <row r="34022" spans="1:4" ht="15.75" hidden="1" customHeight="1">
      <c r="A34022" s="13" t="s">
        <v>452</v>
      </c>
      <c r="B34022" s="13">
        <v>1989</v>
      </c>
      <c r="D34022" s="13">
        <v>886.17399999999998</v>
      </c>
    </row>
    <row r="34023" spans="1:4" ht="15.75" hidden="1" customHeight="1">
      <c r="A34023" s="13" t="s">
        <v>452</v>
      </c>
      <c r="B34023" s="13">
        <v>1990</v>
      </c>
      <c r="D34023" s="13">
        <v>871.43399999999997</v>
      </c>
    </row>
    <row r="34024" spans="1:4" ht="15.75" hidden="1" customHeight="1">
      <c r="A34024" s="13" t="s">
        <v>452</v>
      </c>
      <c r="B34024" s="13">
        <v>1991</v>
      </c>
      <c r="D34024" s="13">
        <v>875.21299999999997</v>
      </c>
    </row>
    <row r="34025" spans="1:4" ht="15.75" hidden="1" customHeight="1">
      <c r="A34025" s="13" t="s">
        <v>452</v>
      </c>
      <c r="B34025" s="13">
        <v>1992</v>
      </c>
      <c r="D34025" s="13">
        <v>890.17600000000004</v>
      </c>
    </row>
    <row r="34026" spans="1:4" ht="15.75" hidden="1" customHeight="1">
      <c r="A34026" s="13" t="s">
        <v>452</v>
      </c>
      <c r="B34026" s="13">
        <v>1993</v>
      </c>
      <c r="D34026" s="13">
        <v>897.04499999999996</v>
      </c>
    </row>
    <row r="34027" spans="1:4" ht="15.75" hidden="1" customHeight="1">
      <c r="A34027" s="13" t="s">
        <v>452</v>
      </c>
      <c r="B34027" s="13">
        <v>1994</v>
      </c>
      <c r="D34027" s="13">
        <v>930.04499999999996</v>
      </c>
    </row>
    <row r="34028" spans="1:4" ht="15.75" hidden="1" customHeight="1">
      <c r="A34028" s="13" t="s">
        <v>452</v>
      </c>
      <c r="B34028" s="13">
        <v>1995</v>
      </c>
      <c r="D34028" s="13">
        <v>929.72900000000004</v>
      </c>
    </row>
    <row r="34029" spans="1:4" ht="15.75" hidden="1" customHeight="1">
      <c r="A34029" s="13" t="s">
        <v>452</v>
      </c>
      <c r="B34029" s="13">
        <v>1996</v>
      </c>
      <c r="D34029" s="13">
        <v>966.36599999999999</v>
      </c>
    </row>
    <row r="34030" spans="1:4" ht="15.75" hidden="1" customHeight="1">
      <c r="A34030" s="13" t="s">
        <v>452</v>
      </c>
      <c r="B34030" s="13">
        <v>1997</v>
      </c>
      <c r="D34030" s="13">
        <v>1009.317</v>
      </c>
    </row>
    <row r="34031" spans="1:4" ht="15.75" hidden="1" customHeight="1">
      <c r="A34031" s="13" t="s">
        <v>452</v>
      </c>
      <c r="B34031" s="13">
        <v>1998</v>
      </c>
      <c r="D34031" s="13">
        <v>1035.7080000000001</v>
      </c>
    </row>
    <row r="34032" spans="1:4" ht="15.75" hidden="1" customHeight="1">
      <c r="A34032" s="13" t="s">
        <v>452</v>
      </c>
      <c r="B34032" s="13">
        <v>1999</v>
      </c>
      <c r="D34032" s="13">
        <v>1057.6400000000001</v>
      </c>
    </row>
    <row r="34033" spans="1:4" ht="15.75" hidden="1" customHeight="1">
      <c r="A34033" s="13" t="s">
        <v>452</v>
      </c>
      <c r="B34033" s="13">
        <v>2000</v>
      </c>
      <c r="D34033" s="13">
        <v>1097.527</v>
      </c>
    </row>
    <row r="34034" spans="1:4" ht="15.75" hidden="1" customHeight="1">
      <c r="A34034" s="13" t="s">
        <v>452</v>
      </c>
      <c r="B34034" s="13">
        <v>2001</v>
      </c>
      <c r="D34034" s="13">
        <v>1109.625</v>
      </c>
    </row>
    <row r="34035" spans="1:4" ht="15.75" hidden="1" customHeight="1">
      <c r="A34035" s="13" t="s">
        <v>452</v>
      </c>
      <c r="B34035" s="13">
        <v>2002</v>
      </c>
      <c r="D34035" s="13">
        <v>1120.893</v>
      </c>
    </row>
    <row r="34036" spans="1:4" ht="15.75" hidden="1" customHeight="1">
      <c r="A34036" s="13" t="s">
        <v>452</v>
      </c>
      <c r="B34036" s="13">
        <v>2003</v>
      </c>
      <c r="D34036" s="13">
        <v>1171.1279999999999</v>
      </c>
    </row>
    <row r="34037" spans="1:4" ht="15.75" hidden="1" customHeight="1">
      <c r="A34037" s="13" t="s">
        <v>452</v>
      </c>
      <c r="B34037" s="13">
        <v>2004</v>
      </c>
      <c r="D34037" s="13">
        <v>1167.6880000000001</v>
      </c>
    </row>
    <row r="34038" spans="1:4" ht="15.75" hidden="1" customHeight="1">
      <c r="A34038" s="13" t="s">
        <v>452</v>
      </c>
      <c r="B34038" s="13">
        <v>2005</v>
      </c>
      <c r="D34038" s="13">
        <v>1194.623</v>
      </c>
    </row>
    <row r="34039" spans="1:4" ht="15.75" hidden="1" customHeight="1">
      <c r="A34039" s="13" t="s">
        <v>452</v>
      </c>
      <c r="B34039" s="13">
        <v>2006</v>
      </c>
      <c r="D34039" s="13">
        <v>1210.7049999999999</v>
      </c>
    </row>
    <row r="34040" spans="1:4" ht="15.75" hidden="1" customHeight="1">
      <c r="A34040" s="13" t="s">
        <v>452</v>
      </c>
      <c r="B34040" s="13">
        <v>2007</v>
      </c>
      <c r="D34040" s="13">
        <v>1244.0450000000001</v>
      </c>
    </row>
    <row r="34041" spans="1:4" ht="15.75" hidden="1" customHeight="1">
      <c r="A34041" s="13" t="s">
        <v>452</v>
      </c>
      <c r="B34041" s="13">
        <v>2008</v>
      </c>
      <c r="D34041" s="13">
        <v>1241.5709999999999</v>
      </c>
    </row>
    <row r="34042" spans="1:4" ht="15.75" hidden="1" customHeight="1">
      <c r="A34042" s="13" t="s">
        <v>452</v>
      </c>
      <c r="B34042" s="13">
        <v>2009</v>
      </c>
      <c r="D34042" s="13">
        <v>1190.095</v>
      </c>
    </row>
    <row r="34043" spans="1:4" ht="15.75" hidden="1" customHeight="1">
      <c r="A34043" s="13" t="s">
        <v>452</v>
      </c>
      <c r="B34043" s="13">
        <v>2010</v>
      </c>
      <c r="D34043" s="13">
        <v>1197.941</v>
      </c>
    </row>
    <row r="34044" spans="1:4" ht="15.75" hidden="1" customHeight="1">
      <c r="A34044" s="13" t="s">
        <v>452</v>
      </c>
      <c r="B34044" s="13">
        <v>2011</v>
      </c>
      <c r="D34044" s="13">
        <v>1228.8219999999999</v>
      </c>
    </row>
    <row r="34045" spans="1:4" ht="15.75" hidden="1" customHeight="1">
      <c r="A34045" s="13" t="s">
        <v>452</v>
      </c>
      <c r="B34045" s="13">
        <v>2012</v>
      </c>
      <c r="D34045" s="13">
        <v>1246.537</v>
      </c>
    </row>
    <row r="34046" spans="1:4" ht="15.75" hidden="1" customHeight="1">
      <c r="A34046" s="13" t="s">
        <v>452</v>
      </c>
      <c r="B34046" s="13">
        <v>2013</v>
      </c>
      <c r="D34046" s="13">
        <v>1245.626</v>
      </c>
    </row>
    <row r="34047" spans="1:4" ht="15.75" hidden="1" customHeight="1">
      <c r="A34047" s="13" t="s">
        <v>452</v>
      </c>
      <c r="B34047" s="13">
        <v>2014</v>
      </c>
      <c r="D34047" s="13">
        <v>1234.2080000000001</v>
      </c>
    </row>
    <row r="34048" spans="1:4" ht="15.75" hidden="1" customHeight="1">
      <c r="A34048" s="13" t="s">
        <v>452</v>
      </c>
      <c r="B34048" s="13">
        <v>2015</v>
      </c>
      <c r="D34048" s="13">
        <v>1240.7850000000001</v>
      </c>
    </row>
    <row r="34049" spans="1:4" ht="15.75" hidden="1" customHeight="1">
      <c r="A34049" s="13" t="s">
        <v>452</v>
      </c>
      <c r="B34049" s="13">
        <v>2016</v>
      </c>
      <c r="D34049" s="13">
        <v>1221.473</v>
      </c>
    </row>
    <row r="34050" spans="1:4" ht="15.75" hidden="1" customHeight="1">
      <c r="A34050" s="13" t="s">
        <v>452</v>
      </c>
      <c r="B34050" s="13">
        <v>2017</v>
      </c>
      <c r="D34050" s="13">
        <v>1214.8240000000001</v>
      </c>
    </row>
    <row r="34051" spans="1:4" ht="15.75" hidden="1" customHeight="1">
      <c r="A34051" s="13" t="s">
        <v>452</v>
      </c>
      <c r="B34051" s="13">
        <v>2018</v>
      </c>
      <c r="D34051" s="13">
        <v>1237.9069999999999</v>
      </c>
    </row>
    <row r="34052" spans="1:4" ht="15.75" hidden="1" customHeight="1">
      <c r="A34052" s="13" t="s">
        <v>452</v>
      </c>
      <c r="B34052" s="13">
        <v>2019</v>
      </c>
      <c r="D34052" s="13">
        <v>1241.7059999999999</v>
      </c>
    </row>
    <row r="34053" spans="1:4" ht="15.75" hidden="1" customHeight="1">
      <c r="A34053" s="13" t="s">
        <v>452</v>
      </c>
      <c r="B34053" s="13">
        <v>2020</v>
      </c>
      <c r="D34053" s="13">
        <v>1089.9280000000001</v>
      </c>
    </row>
    <row r="34054" spans="1:4" ht="15.75" hidden="1" customHeight="1">
      <c r="A34054" s="13" t="s">
        <v>452</v>
      </c>
      <c r="B34054" s="13">
        <v>2021</v>
      </c>
      <c r="D34054" s="13">
        <v>1130.5640000000001</v>
      </c>
    </row>
    <row r="34055" spans="1:4" ht="15.75" hidden="1" customHeight="1">
      <c r="A34055" s="13" t="s">
        <v>453</v>
      </c>
      <c r="B34055" s="13">
        <v>1850</v>
      </c>
      <c r="C34055" s="13">
        <v>4443855</v>
      </c>
    </row>
    <row r="34056" spans="1:4" ht="15.75" hidden="1" customHeight="1">
      <c r="A34056" s="13" t="s">
        <v>453</v>
      </c>
      <c r="B34056" s="13">
        <v>1851</v>
      </c>
      <c r="C34056" s="13">
        <v>4458952</v>
      </c>
    </row>
    <row r="34057" spans="1:4" ht="15.75" hidden="1" customHeight="1">
      <c r="A34057" s="13" t="s">
        <v>453</v>
      </c>
      <c r="B34057" s="13">
        <v>1852</v>
      </c>
      <c r="C34057" s="13">
        <v>4474069</v>
      </c>
    </row>
    <row r="34058" spans="1:4" ht="15.75" hidden="1" customHeight="1">
      <c r="A34058" s="13" t="s">
        <v>453</v>
      </c>
      <c r="B34058" s="13">
        <v>1853</v>
      </c>
      <c r="C34058" s="13">
        <v>4489206</v>
      </c>
    </row>
    <row r="34059" spans="1:4" ht="15.75" hidden="1" customHeight="1">
      <c r="A34059" s="13" t="s">
        <v>453</v>
      </c>
      <c r="B34059" s="13">
        <v>1854</v>
      </c>
      <c r="C34059" s="13">
        <v>4504363</v>
      </c>
    </row>
    <row r="34060" spans="1:4" ht="15.75" hidden="1" customHeight="1">
      <c r="A34060" s="13" t="s">
        <v>453</v>
      </c>
      <c r="B34060" s="13">
        <v>1855</v>
      </c>
      <c r="C34060" s="13">
        <v>4519541</v>
      </c>
    </row>
    <row r="34061" spans="1:4" ht="15.75" hidden="1" customHeight="1">
      <c r="A34061" s="13" t="s">
        <v>453</v>
      </c>
      <c r="B34061" s="13">
        <v>1856</v>
      </c>
      <c r="C34061" s="13">
        <v>4534739</v>
      </c>
    </row>
    <row r="34062" spans="1:4" ht="15.75" hidden="1" customHeight="1">
      <c r="A34062" s="13" t="s">
        <v>453</v>
      </c>
      <c r="B34062" s="13">
        <v>1857</v>
      </c>
      <c r="C34062" s="13">
        <v>4549957</v>
      </c>
    </row>
    <row r="34063" spans="1:4" ht="15.75" hidden="1" customHeight="1">
      <c r="A34063" s="13" t="s">
        <v>453</v>
      </c>
      <c r="B34063" s="13">
        <v>1858</v>
      </c>
      <c r="C34063" s="13">
        <v>4565195</v>
      </c>
    </row>
    <row r="34064" spans="1:4" ht="15.75" hidden="1" customHeight="1">
      <c r="A34064" s="13" t="s">
        <v>453</v>
      </c>
      <c r="B34064" s="13">
        <v>1859</v>
      </c>
      <c r="C34064" s="13">
        <v>4580454</v>
      </c>
    </row>
    <row r="34065" spans="1:3" ht="15.75" hidden="1" customHeight="1">
      <c r="A34065" s="13" t="s">
        <v>453</v>
      </c>
      <c r="B34065" s="13">
        <v>1860</v>
      </c>
      <c r="C34065" s="13">
        <v>4595733</v>
      </c>
    </row>
    <row r="34066" spans="1:3" ht="15.75" hidden="1" customHeight="1">
      <c r="A34066" s="13" t="s">
        <v>453</v>
      </c>
      <c r="B34066" s="13">
        <v>1861</v>
      </c>
      <c r="C34066" s="13">
        <v>4611032</v>
      </c>
    </row>
    <row r="34067" spans="1:3" ht="15.75" hidden="1" customHeight="1">
      <c r="A34067" s="13" t="s">
        <v>453</v>
      </c>
      <c r="B34067" s="13">
        <v>1862</v>
      </c>
      <c r="C34067" s="13">
        <v>4626352</v>
      </c>
    </row>
    <row r="34068" spans="1:3" ht="15.75" hidden="1" customHeight="1">
      <c r="A34068" s="13" t="s">
        <v>453</v>
      </c>
      <c r="B34068" s="13">
        <v>1863</v>
      </c>
      <c r="C34068" s="13">
        <v>4641692</v>
      </c>
    </row>
    <row r="34069" spans="1:3" ht="15.75" hidden="1" customHeight="1">
      <c r="A34069" s="13" t="s">
        <v>453</v>
      </c>
      <c r="B34069" s="13">
        <v>1864</v>
      </c>
      <c r="C34069" s="13">
        <v>4657053</v>
      </c>
    </row>
    <row r="34070" spans="1:3" ht="15.75" hidden="1" customHeight="1">
      <c r="A34070" s="13" t="s">
        <v>453</v>
      </c>
      <c r="B34070" s="13">
        <v>1865</v>
      </c>
      <c r="C34070" s="13">
        <v>4672434</v>
      </c>
    </row>
    <row r="34071" spans="1:3" ht="15.75" hidden="1" customHeight="1">
      <c r="A34071" s="13" t="s">
        <v>453</v>
      </c>
      <c r="B34071" s="13">
        <v>1866</v>
      </c>
      <c r="C34071" s="13">
        <v>4687835</v>
      </c>
    </row>
    <row r="34072" spans="1:3" ht="15.75" hidden="1" customHeight="1">
      <c r="A34072" s="13" t="s">
        <v>453</v>
      </c>
      <c r="B34072" s="13">
        <v>1867</v>
      </c>
      <c r="C34072" s="13">
        <v>4703257</v>
      </c>
    </row>
    <row r="34073" spans="1:3" ht="15.75" hidden="1" customHeight="1">
      <c r="A34073" s="13" t="s">
        <v>453</v>
      </c>
      <c r="B34073" s="13">
        <v>1868</v>
      </c>
      <c r="C34073" s="13">
        <v>4718699</v>
      </c>
    </row>
    <row r="34074" spans="1:3" ht="15.75" hidden="1" customHeight="1">
      <c r="A34074" s="13" t="s">
        <v>453</v>
      </c>
      <c r="B34074" s="13">
        <v>1869</v>
      </c>
      <c r="C34074" s="13">
        <v>4735399</v>
      </c>
    </row>
    <row r="34075" spans="1:3" ht="15.75" hidden="1" customHeight="1">
      <c r="A34075" s="13" t="s">
        <v>453</v>
      </c>
      <c r="B34075" s="13">
        <v>1870</v>
      </c>
      <c r="C34075" s="13">
        <v>4753367</v>
      </c>
    </row>
    <row r="34076" spans="1:3" ht="15.75" hidden="1" customHeight="1">
      <c r="A34076" s="13" t="s">
        <v>453</v>
      </c>
      <c r="B34076" s="13">
        <v>1871</v>
      </c>
      <c r="C34076" s="13">
        <v>4772618</v>
      </c>
    </row>
    <row r="34077" spans="1:3" ht="15.75" hidden="1" customHeight="1">
      <c r="A34077" s="13" t="s">
        <v>453</v>
      </c>
      <c r="B34077" s="13">
        <v>1872</v>
      </c>
      <c r="C34077" s="13">
        <v>4793164</v>
      </c>
    </row>
    <row r="34078" spans="1:3" ht="15.75" hidden="1" customHeight="1">
      <c r="A34078" s="13" t="s">
        <v>453</v>
      </c>
      <c r="B34078" s="13">
        <v>1873</v>
      </c>
      <c r="C34078" s="13">
        <v>4815019</v>
      </c>
    </row>
    <row r="34079" spans="1:3" ht="15.75" hidden="1" customHeight="1">
      <c r="A34079" s="13" t="s">
        <v>453</v>
      </c>
      <c r="B34079" s="13">
        <v>1874</v>
      </c>
      <c r="C34079" s="13">
        <v>4836943</v>
      </c>
    </row>
    <row r="34080" spans="1:3" ht="15.75" hidden="1" customHeight="1">
      <c r="A34080" s="13" t="s">
        <v>453</v>
      </c>
      <c r="B34080" s="13">
        <v>1875</v>
      </c>
      <c r="C34080" s="13">
        <v>4858936</v>
      </c>
    </row>
    <row r="34081" spans="1:3" ht="15.75" hidden="1" customHeight="1">
      <c r="A34081" s="13" t="s">
        <v>453</v>
      </c>
      <c r="B34081" s="13">
        <v>1876</v>
      </c>
      <c r="C34081" s="13">
        <v>4881000</v>
      </c>
    </row>
    <row r="34082" spans="1:3" ht="15.75" hidden="1" customHeight="1">
      <c r="A34082" s="13" t="s">
        <v>453</v>
      </c>
      <c r="B34082" s="13">
        <v>1877</v>
      </c>
      <c r="C34082" s="13">
        <v>4903134</v>
      </c>
    </row>
    <row r="34083" spans="1:3" ht="15.75" hidden="1" customHeight="1">
      <c r="A34083" s="13" t="s">
        <v>453</v>
      </c>
      <c r="B34083" s="13">
        <v>1878</v>
      </c>
      <c r="C34083" s="13">
        <v>4925338</v>
      </c>
    </row>
    <row r="34084" spans="1:3" ht="15.75" hidden="1" customHeight="1">
      <c r="A34084" s="13" t="s">
        <v>453</v>
      </c>
      <c r="B34084" s="13">
        <v>1879</v>
      </c>
      <c r="C34084" s="13">
        <v>4947613</v>
      </c>
    </row>
    <row r="34085" spans="1:3" ht="15.75" hidden="1" customHeight="1">
      <c r="A34085" s="13" t="s">
        <v>453</v>
      </c>
      <c r="B34085" s="13">
        <v>1880</v>
      </c>
      <c r="C34085" s="13">
        <v>4969959</v>
      </c>
    </row>
    <row r="34086" spans="1:3" ht="15.75" hidden="1" customHeight="1">
      <c r="A34086" s="13" t="s">
        <v>453</v>
      </c>
      <c r="B34086" s="13">
        <v>1881</v>
      </c>
      <c r="C34086" s="13">
        <v>4992375</v>
      </c>
    </row>
    <row r="34087" spans="1:3" ht="15.75" hidden="1" customHeight="1">
      <c r="A34087" s="13" t="s">
        <v>453</v>
      </c>
      <c r="B34087" s="13">
        <v>1882</v>
      </c>
      <c r="C34087" s="13">
        <v>5014863</v>
      </c>
    </row>
    <row r="34088" spans="1:3" ht="15.75" hidden="1" customHeight="1">
      <c r="A34088" s="13" t="s">
        <v>453</v>
      </c>
      <c r="B34088" s="13">
        <v>1883</v>
      </c>
      <c r="C34088" s="13">
        <v>5037422</v>
      </c>
    </row>
    <row r="34089" spans="1:3" ht="15.75" hidden="1" customHeight="1">
      <c r="A34089" s="13" t="s">
        <v>453</v>
      </c>
      <c r="B34089" s="13">
        <v>1884</v>
      </c>
      <c r="C34089" s="13">
        <v>5060052</v>
      </c>
    </row>
    <row r="34090" spans="1:3" ht="15.75" hidden="1" customHeight="1">
      <c r="A34090" s="13" t="s">
        <v>453</v>
      </c>
      <c r="B34090" s="13">
        <v>1885</v>
      </c>
      <c r="C34090" s="13">
        <v>5082755</v>
      </c>
    </row>
    <row r="34091" spans="1:3" ht="15.75" hidden="1" customHeight="1">
      <c r="A34091" s="13" t="s">
        <v>453</v>
      </c>
      <c r="B34091" s="13">
        <v>1886</v>
      </c>
      <c r="C34091" s="13">
        <v>5105529</v>
      </c>
    </row>
    <row r="34092" spans="1:3" ht="15.75" hidden="1" customHeight="1">
      <c r="A34092" s="13" t="s">
        <v>453</v>
      </c>
      <c r="B34092" s="13">
        <v>1887</v>
      </c>
      <c r="C34092" s="13">
        <v>5128375</v>
      </c>
    </row>
    <row r="34093" spans="1:3" ht="15.75" hidden="1" customHeight="1">
      <c r="A34093" s="13" t="s">
        <v>453</v>
      </c>
      <c r="B34093" s="13">
        <v>1888</v>
      </c>
      <c r="C34093" s="13">
        <v>5151294</v>
      </c>
    </row>
    <row r="34094" spans="1:3" ht="15.75" hidden="1" customHeight="1">
      <c r="A34094" s="13" t="s">
        <v>453</v>
      </c>
      <c r="B34094" s="13">
        <v>1889</v>
      </c>
      <c r="C34094" s="13">
        <v>5174285</v>
      </c>
    </row>
    <row r="34095" spans="1:3" ht="15.75" hidden="1" customHeight="1">
      <c r="A34095" s="13" t="s">
        <v>453</v>
      </c>
      <c r="B34095" s="13">
        <v>1890</v>
      </c>
      <c r="C34095" s="13">
        <v>5197349</v>
      </c>
    </row>
    <row r="34096" spans="1:3" ht="15.75" hidden="1" customHeight="1">
      <c r="A34096" s="13" t="s">
        <v>453</v>
      </c>
      <c r="B34096" s="13">
        <v>1891</v>
      </c>
      <c r="C34096" s="13">
        <v>5220485</v>
      </c>
    </row>
    <row r="34097" spans="1:4" ht="15.75" hidden="1" customHeight="1">
      <c r="A34097" s="13" t="s">
        <v>453</v>
      </c>
      <c r="B34097" s="13">
        <v>1892</v>
      </c>
      <c r="C34097" s="13">
        <v>5243695</v>
      </c>
    </row>
    <row r="34098" spans="1:4" ht="15.75" hidden="1" customHeight="1">
      <c r="A34098" s="13" t="s">
        <v>453</v>
      </c>
      <c r="B34098" s="13">
        <v>1893</v>
      </c>
      <c r="C34098" s="13">
        <v>5266979</v>
      </c>
    </row>
    <row r="34099" spans="1:4" ht="15.75" hidden="1" customHeight="1">
      <c r="A34099" s="13" t="s">
        <v>453</v>
      </c>
      <c r="B34099" s="13">
        <v>1894</v>
      </c>
      <c r="C34099" s="13">
        <v>5290336</v>
      </c>
    </row>
    <row r="34100" spans="1:4" ht="15.75" hidden="1" customHeight="1">
      <c r="A34100" s="13" t="s">
        <v>453</v>
      </c>
      <c r="B34100" s="13">
        <v>1895</v>
      </c>
      <c r="C34100" s="13">
        <v>5313766</v>
      </c>
    </row>
    <row r="34101" spans="1:4" ht="15.75" hidden="1" customHeight="1">
      <c r="A34101" s="13" t="s">
        <v>453</v>
      </c>
      <c r="B34101" s="13">
        <v>1896</v>
      </c>
      <c r="C34101" s="13">
        <v>5337271</v>
      </c>
    </row>
    <row r="34102" spans="1:4" ht="15.75" hidden="1" customHeight="1">
      <c r="A34102" s="13" t="s">
        <v>453</v>
      </c>
      <c r="B34102" s="13">
        <v>1897</v>
      </c>
      <c r="C34102" s="13">
        <v>5360849</v>
      </c>
    </row>
    <row r="34103" spans="1:4" ht="15.75" hidden="1" customHeight="1">
      <c r="A34103" s="13" t="s">
        <v>453</v>
      </c>
      <c r="B34103" s="13">
        <v>1898</v>
      </c>
      <c r="C34103" s="13">
        <v>5384502</v>
      </c>
    </row>
    <row r="34104" spans="1:4" ht="15.75" hidden="1" customHeight="1">
      <c r="A34104" s="13" t="s">
        <v>453</v>
      </c>
      <c r="B34104" s="13">
        <v>1899</v>
      </c>
      <c r="C34104" s="13">
        <v>5408230</v>
      </c>
    </row>
    <row r="34105" spans="1:4" ht="15.75" hidden="1" customHeight="1">
      <c r="A34105" s="13" t="s">
        <v>453</v>
      </c>
      <c r="B34105" s="13">
        <v>1900</v>
      </c>
      <c r="C34105" s="13">
        <v>5432032</v>
      </c>
    </row>
    <row r="34106" spans="1:4" ht="15.75" hidden="1" customHeight="1">
      <c r="A34106" s="13" t="s">
        <v>453</v>
      </c>
      <c r="B34106" s="13">
        <v>1901</v>
      </c>
      <c r="C34106" s="13">
        <v>5455910</v>
      </c>
    </row>
    <row r="34107" spans="1:4" ht="15.75" hidden="1" customHeight="1">
      <c r="A34107" s="13" t="s">
        <v>453</v>
      </c>
      <c r="B34107" s="13">
        <v>1902</v>
      </c>
      <c r="C34107" s="13">
        <v>5479862</v>
      </c>
    </row>
    <row r="34108" spans="1:4" ht="15.75" hidden="1" customHeight="1">
      <c r="A34108" s="13" t="s">
        <v>453</v>
      </c>
      <c r="B34108" s="13">
        <v>1903</v>
      </c>
      <c r="C34108" s="13">
        <v>5503890</v>
      </c>
    </row>
    <row r="34109" spans="1:4" ht="15.75" hidden="1" customHeight="1">
      <c r="A34109" s="13" t="s">
        <v>453</v>
      </c>
      <c r="B34109" s="13">
        <v>1904</v>
      </c>
      <c r="C34109" s="13">
        <v>5527994</v>
      </c>
    </row>
    <row r="34110" spans="1:4" ht="15.75" hidden="1" customHeight="1">
      <c r="A34110" s="13" t="s">
        <v>453</v>
      </c>
      <c r="B34110" s="13">
        <v>1905</v>
      </c>
      <c r="C34110" s="13">
        <v>5552173</v>
      </c>
      <c r="D34110" s="13">
        <v>1.4E-2</v>
      </c>
    </row>
    <row r="34111" spans="1:4" ht="15.75" hidden="1" customHeight="1">
      <c r="A34111" s="13" t="s">
        <v>453</v>
      </c>
      <c r="B34111" s="13">
        <v>1906</v>
      </c>
      <c r="C34111" s="13">
        <v>5576429</v>
      </c>
    </row>
    <row r="34112" spans="1:4" ht="15.75" hidden="1" customHeight="1">
      <c r="A34112" s="13" t="s">
        <v>453</v>
      </c>
      <c r="B34112" s="13">
        <v>1907</v>
      </c>
      <c r="C34112" s="13">
        <v>5600760</v>
      </c>
    </row>
    <row r="34113" spans="1:4" ht="15.75" hidden="1" customHeight="1">
      <c r="A34113" s="13" t="s">
        <v>453</v>
      </c>
      <c r="B34113" s="13">
        <v>1908</v>
      </c>
      <c r="C34113" s="13">
        <v>5625168</v>
      </c>
    </row>
    <row r="34114" spans="1:4" ht="15.75" hidden="1" customHeight="1">
      <c r="A34114" s="13" t="s">
        <v>453</v>
      </c>
      <c r="B34114" s="13">
        <v>1909</v>
      </c>
      <c r="C34114" s="13">
        <v>5666153</v>
      </c>
      <c r="D34114" s="13">
        <v>0.14899999999999999</v>
      </c>
    </row>
    <row r="34115" spans="1:4" ht="15.75" hidden="1" customHeight="1">
      <c r="A34115" s="13" t="s">
        <v>453</v>
      </c>
      <c r="B34115" s="13">
        <v>1910</v>
      </c>
      <c r="C34115" s="13">
        <v>5724136</v>
      </c>
      <c r="D34115" s="13">
        <v>0.187</v>
      </c>
    </row>
    <row r="34116" spans="1:4" ht="15.75" hidden="1" customHeight="1">
      <c r="A34116" s="13" t="s">
        <v>453</v>
      </c>
      <c r="B34116" s="13">
        <v>1911</v>
      </c>
      <c r="C34116" s="13">
        <v>5799549</v>
      </c>
      <c r="D34116" s="13">
        <v>0.222</v>
      </c>
    </row>
    <row r="34117" spans="1:4" ht="15.75" hidden="1" customHeight="1">
      <c r="A34117" s="13" t="s">
        <v>453</v>
      </c>
      <c r="B34117" s="13">
        <v>1912</v>
      </c>
      <c r="C34117" s="13">
        <v>5892831</v>
      </c>
      <c r="D34117" s="13">
        <v>0.27800000000000002</v>
      </c>
    </row>
    <row r="34118" spans="1:4" ht="15.75" hidden="1" customHeight="1">
      <c r="A34118" s="13" t="s">
        <v>453</v>
      </c>
      <c r="B34118" s="13">
        <v>1913</v>
      </c>
      <c r="C34118" s="13">
        <v>6004427</v>
      </c>
      <c r="D34118" s="13">
        <v>0.32300000000000001</v>
      </c>
    </row>
    <row r="34119" spans="1:4" ht="15.75" hidden="1" customHeight="1">
      <c r="A34119" s="13" t="s">
        <v>453</v>
      </c>
      <c r="B34119" s="13">
        <v>1914</v>
      </c>
      <c r="C34119" s="13">
        <v>6118105</v>
      </c>
      <c r="D34119" s="13">
        <v>0.46200000000000002</v>
      </c>
    </row>
    <row r="34120" spans="1:4" ht="15.75" hidden="1" customHeight="1">
      <c r="A34120" s="13" t="s">
        <v>453</v>
      </c>
      <c r="B34120" s="13">
        <v>1915</v>
      </c>
      <c r="C34120" s="13">
        <v>6233903</v>
      </c>
      <c r="D34120" s="13">
        <v>0.57599999999999996</v>
      </c>
    </row>
    <row r="34121" spans="1:4" ht="15.75" hidden="1" customHeight="1">
      <c r="A34121" s="13" t="s">
        <v>453</v>
      </c>
      <c r="B34121" s="13">
        <v>1916</v>
      </c>
      <c r="C34121" s="13">
        <v>6351861</v>
      </c>
      <c r="D34121" s="13">
        <v>0.47899999999999998</v>
      </c>
    </row>
    <row r="34122" spans="1:4" ht="15.75" hidden="1" customHeight="1">
      <c r="A34122" s="13" t="s">
        <v>453</v>
      </c>
      <c r="B34122" s="13">
        <v>1917</v>
      </c>
      <c r="C34122" s="13">
        <v>6472018</v>
      </c>
    </row>
    <row r="34123" spans="1:4" ht="15.75" hidden="1" customHeight="1">
      <c r="A34123" s="13" t="s">
        <v>453</v>
      </c>
      <c r="B34123" s="13">
        <v>1918</v>
      </c>
      <c r="C34123" s="13">
        <v>6579631</v>
      </c>
      <c r="D34123" s="13">
        <v>0.47199999999999998</v>
      </c>
    </row>
    <row r="34124" spans="1:4" ht="15.75" hidden="1" customHeight="1">
      <c r="A34124" s="13" t="s">
        <v>453</v>
      </c>
      <c r="B34124" s="13">
        <v>1919</v>
      </c>
      <c r="C34124" s="13">
        <v>6689033</v>
      </c>
      <c r="D34124" s="13">
        <v>0.55900000000000005</v>
      </c>
    </row>
    <row r="34125" spans="1:4" ht="15.75" hidden="1" customHeight="1">
      <c r="A34125" s="13" t="s">
        <v>453</v>
      </c>
      <c r="B34125" s="13">
        <v>1920</v>
      </c>
      <c r="C34125" s="13">
        <v>6800254</v>
      </c>
      <c r="D34125" s="13">
        <v>0.72499999999999998</v>
      </c>
    </row>
    <row r="34126" spans="1:4" ht="15.75" hidden="1" customHeight="1">
      <c r="A34126" s="13" t="s">
        <v>453</v>
      </c>
      <c r="B34126" s="13">
        <v>1921</v>
      </c>
      <c r="C34126" s="13">
        <v>6913324</v>
      </c>
      <c r="D34126" s="13">
        <v>0.78100000000000003</v>
      </c>
    </row>
    <row r="34127" spans="1:4" ht="15.75" hidden="1" customHeight="1">
      <c r="A34127" s="13" t="s">
        <v>453</v>
      </c>
      <c r="B34127" s="13">
        <v>1922</v>
      </c>
      <c r="C34127" s="13">
        <v>7028275</v>
      </c>
      <c r="D34127" s="13">
        <v>0.79800000000000004</v>
      </c>
    </row>
    <row r="34128" spans="1:4" ht="15.75" hidden="1" customHeight="1">
      <c r="A34128" s="13" t="s">
        <v>453</v>
      </c>
      <c r="B34128" s="13">
        <v>1923</v>
      </c>
      <c r="C34128" s="13">
        <v>7145137</v>
      </c>
      <c r="D34128" s="13">
        <v>0.95499999999999996</v>
      </c>
    </row>
    <row r="34129" spans="1:4" ht="15.75" hidden="1" customHeight="1">
      <c r="A34129" s="13" t="s">
        <v>453</v>
      </c>
      <c r="B34129" s="13">
        <v>1924</v>
      </c>
      <c r="C34129" s="13">
        <v>7263942</v>
      </c>
      <c r="D34129" s="13">
        <v>1.0029999999999999</v>
      </c>
    </row>
    <row r="34130" spans="1:4" ht="15.75" hidden="1" customHeight="1">
      <c r="A34130" s="13" t="s">
        <v>453</v>
      </c>
      <c r="B34130" s="13">
        <v>1925</v>
      </c>
      <c r="C34130" s="13">
        <v>7384722</v>
      </c>
      <c r="D34130" s="13">
        <v>1.6</v>
      </c>
    </row>
    <row r="34131" spans="1:4" ht="15.75" hidden="1" customHeight="1">
      <c r="A34131" s="13" t="s">
        <v>453</v>
      </c>
      <c r="B34131" s="13">
        <v>1926</v>
      </c>
      <c r="C34131" s="13">
        <v>7507510</v>
      </c>
      <c r="D34131" s="13">
        <v>1.718</v>
      </c>
    </row>
    <row r="34132" spans="1:4" ht="15.75" hidden="1" customHeight="1">
      <c r="A34132" s="13" t="s">
        <v>453</v>
      </c>
      <c r="B34132" s="13">
        <v>1927</v>
      </c>
      <c r="C34132" s="13">
        <v>7632341</v>
      </c>
      <c r="D34132" s="13">
        <v>1.7809999999999999</v>
      </c>
    </row>
    <row r="34133" spans="1:4" ht="15.75" hidden="1" customHeight="1">
      <c r="A34133" s="13" t="s">
        <v>453</v>
      </c>
      <c r="B34133" s="13">
        <v>1928</v>
      </c>
      <c r="C34133" s="13">
        <v>7759247</v>
      </c>
      <c r="D34133" s="13">
        <v>2.0510000000000002</v>
      </c>
    </row>
    <row r="34134" spans="1:4" ht="15.75" hidden="1" customHeight="1">
      <c r="A34134" s="13" t="s">
        <v>453</v>
      </c>
      <c r="B34134" s="13">
        <v>1929</v>
      </c>
      <c r="C34134" s="13">
        <v>7888263</v>
      </c>
      <c r="D34134" s="13">
        <v>2.3570000000000002</v>
      </c>
    </row>
    <row r="34135" spans="1:4" ht="15.75" hidden="1" customHeight="1">
      <c r="A34135" s="13" t="s">
        <v>453</v>
      </c>
      <c r="B34135" s="13">
        <v>1930</v>
      </c>
      <c r="C34135" s="13">
        <v>8019424</v>
      </c>
      <c r="D34135" s="13">
        <v>2.222</v>
      </c>
    </row>
    <row r="34136" spans="1:4" ht="15.75" hidden="1" customHeight="1">
      <c r="A34136" s="13" t="s">
        <v>453</v>
      </c>
      <c r="B34136" s="13">
        <v>1931</v>
      </c>
      <c r="C34136" s="13">
        <v>8152766</v>
      </c>
      <c r="D34136" s="13">
        <v>2.3530000000000002</v>
      </c>
    </row>
    <row r="34137" spans="1:4" ht="15.75" hidden="1" customHeight="1">
      <c r="A34137" s="13" t="s">
        <v>453</v>
      </c>
      <c r="B34137" s="13">
        <v>1932</v>
      </c>
      <c r="C34137" s="13">
        <v>8288325</v>
      </c>
      <c r="D34137" s="13">
        <v>2.7730000000000001</v>
      </c>
    </row>
    <row r="34138" spans="1:4" ht="15.75" hidden="1" customHeight="1">
      <c r="A34138" s="13" t="s">
        <v>453</v>
      </c>
      <c r="B34138" s="13">
        <v>1933</v>
      </c>
      <c r="C34138" s="13">
        <v>8426138</v>
      </c>
      <c r="D34138" s="13">
        <v>3.27</v>
      </c>
    </row>
    <row r="34139" spans="1:4" ht="15.75" hidden="1" customHeight="1">
      <c r="A34139" s="13" t="s">
        <v>453</v>
      </c>
      <c r="B34139" s="13">
        <v>1934</v>
      </c>
      <c r="C34139" s="13">
        <v>8566243</v>
      </c>
      <c r="D34139" s="13">
        <v>4.3490000000000002</v>
      </c>
    </row>
    <row r="34140" spans="1:4" ht="15.75" hidden="1" customHeight="1">
      <c r="A34140" s="13" t="s">
        <v>453</v>
      </c>
      <c r="B34140" s="13">
        <v>1935</v>
      </c>
      <c r="C34140" s="13">
        <v>8708677</v>
      </c>
      <c r="D34140" s="13">
        <v>5.1150000000000002</v>
      </c>
    </row>
    <row r="34141" spans="1:4" ht="15.75" hidden="1" customHeight="1">
      <c r="A34141" s="13" t="s">
        <v>453</v>
      </c>
      <c r="B34141" s="13">
        <v>1936</v>
      </c>
      <c r="C34141" s="13">
        <v>8853479</v>
      </c>
      <c r="D34141" s="13">
        <v>6.0030000000000001</v>
      </c>
    </row>
    <row r="34142" spans="1:4" ht="15.75" hidden="1" customHeight="1">
      <c r="A34142" s="13" t="s">
        <v>453</v>
      </c>
      <c r="B34142" s="13">
        <v>1937</v>
      </c>
      <c r="C34142" s="13">
        <v>9000690</v>
      </c>
      <c r="D34142" s="13">
        <v>6.423</v>
      </c>
    </row>
    <row r="34143" spans="1:4" ht="15.75" hidden="1" customHeight="1">
      <c r="A34143" s="13" t="s">
        <v>453</v>
      </c>
      <c r="B34143" s="13">
        <v>1938</v>
      </c>
      <c r="C34143" s="13">
        <v>9150348</v>
      </c>
      <c r="D34143" s="13">
        <v>8.5950000000000006</v>
      </c>
    </row>
    <row r="34144" spans="1:4" ht="15.75" hidden="1" customHeight="1">
      <c r="A34144" s="13" t="s">
        <v>453</v>
      </c>
      <c r="B34144" s="13">
        <v>1939</v>
      </c>
      <c r="C34144" s="13">
        <v>9302494</v>
      </c>
      <c r="D34144" s="13">
        <v>11.218</v>
      </c>
    </row>
    <row r="34145" spans="1:4" ht="15.75" hidden="1" customHeight="1">
      <c r="A34145" s="13" t="s">
        <v>453</v>
      </c>
      <c r="B34145" s="13">
        <v>1940</v>
      </c>
      <c r="C34145" s="13">
        <v>9457170</v>
      </c>
      <c r="D34145" s="13">
        <v>14.43</v>
      </c>
    </row>
    <row r="34146" spans="1:4" ht="15.75" hidden="1" customHeight="1">
      <c r="A34146" s="13" t="s">
        <v>453</v>
      </c>
      <c r="B34146" s="13">
        <v>1941</v>
      </c>
      <c r="C34146" s="13">
        <v>9614418</v>
      </c>
      <c r="D34146" s="13">
        <v>16.091000000000001</v>
      </c>
    </row>
    <row r="34147" spans="1:4" ht="15.75" hidden="1" customHeight="1">
      <c r="A34147" s="13" t="s">
        <v>453</v>
      </c>
      <c r="B34147" s="13">
        <v>1942</v>
      </c>
      <c r="C34147" s="13">
        <v>9774281</v>
      </c>
      <c r="D34147" s="13">
        <v>17.763999999999999</v>
      </c>
    </row>
    <row r="34148" spans="1:4" ht="15.75" hidden="1" customHeight="1">
      <c r="A34148" s="13" t="s">
        <v>453</v>
      </c>
      <c r="B34148" s="13">
        <v>1943</v>
      </c>
      <c r="C34148" s="13">
        <v>9936801</v>
      </c>
      <c r="D34148" s="13">
        <v>17.215</v>
      </c>
    </row>
    <row r="34149" spans="1:4" ht="15.75" hidden="1" customHeight="1">
      <c r="A34149" s="13" t="s">
        <v>453</v>
      </c>
      <c r="B34149" s="13">
        <v>1944</v>
      </c>
      <c r="C34149" s="13">
        <v>10102024</v>
      </c>
      <c r="D34149" s="13">
        <v>18.189</v>
      </c>
    </row>
    <row r="34150" spans="1:4" ht="15.75" hidden="1" customHeight="1">
      <c r="A34150" s="13" t="s">
        <v>453</v>
      </c>
      <c r="B34150" s="13">
        <v>1945</v>
      </c>
      <c r="C34150" s="13">
        <v>10269995</v>
      </c>
      <c r="D34150" s="13">
        <v>6.5000000000000002E-2</v>
      </c>
    </row>
    <row r="34151" spans="1:4" ht="15.75" hidden="1" customHeight="1">
      <c r="A34151" s="13" t="s">
        <v>453</v>
      </c>
      <c r="B34151" s="13">
        <v>1946</v>
      </c>
      <c r="C34151" s="13">
        <v>10440758</v>
      </c>
      <c r="D34151" s="13">
        <v>7.2999999999999995E-2</v>
      </c>
    </row>
    <row r="34152" spans="1:4" ht="15.75" hidden="1" customHeight="1">
      <c r="A34152" s="13" t="s">
        <v>453</v>
      </c>
      <c r="B34152" s="13">
        <v>1947</v>
      </c>
      <c r="C34152" s="13">
        <v>10614360</v>
      </c>
      <c r="D34152" s="13">
        <v>7.2999999999999995E-2</v>
      </c>
    </row>
    <row r="34153" spans="1:4" ht="15.75" hidden="1" customHeight="1">
      <c r="A34153" s="13" t="s">
        <v>453</v>
      </c>
      <c r="B34153" s="13">
        <v>1948</v>
      </c>
      <c r="C34153" s="13">
        <v>10790849</v>
      </c>
      <c r="D34153" s="13">
        <v>1.403</v>
      </c>
    </row>
    <row r="34154" spans="1:4" ht="15.75" hidden="1" customHeight="1">
      <c r="A34154" s="13" t="s">
        <v>453</v>
      </c>
      <c r="B34154" s="13">
        <v>1949</v>
      </c>
      <c r="C34154" s="13">
        <v>10953980</v>
      </c>
      <c r="D34154" s="13">
        <v>1.7809999999999999</v>
      </c>
    </row>
    <row r="34155" spans="1:4" ht="15.75" hidden="1" customHeight="1">
      <c r="A34155" s="13" t="s">
        <v>453</v>
      </c>
      <c r="B34155" s="13">
        <v>1950</v>
      </c>
      <c r="C34155" s="13">
        <v>11103386</v>
      </c>
      <c r="D34155" s="13">
        <v>0.78</v>
      </c>
    </row>
    <row r="34156" spans="1:4" ht="15.75" hidden="1" customHeight="1">
      <c r="A34156" s="13" t="s">
        <v>453</v>
      </c>
      <c r="B34156" s="13">
        <v>1951</v>
      </c>
      <c r="C34156" s="13">
        <v>10557969</v>
      </c>
      <c r="D34156" s="13">
        <v>0.996</v>
      </c>
    </row>
    <row r="34157" spans="1:4" ht="15.75" hidden="1" customHeight="1">
      <c r="A34157" s="13" t="s">
        <v>453</v>
      </c>
      <c r="B34157" s="13">
        <v>1952</v>
      </c>
      <c r="C34157" s="13">
        <v>10228064</v>
      </c>
      <c r="D34157" s="13">
        <v>0.89</v>
      </c>
    </row>
    <row r="34158" spans="1:4" ht="15.75" hidden="1" customHeight="1">
      <c r="A34158" s="13" t="s">
        <v>453</v>
      </c>
      <c r="B34158" s="13">
        <v>1953</v>
      </c>
      <c r="C34158" s="13">
        <v>10147606</v>
      </c>
      <c r="D34158" s="13">
        <v>1.736</v>
      </c>
    </row>
    <row r="34159" spans="1:4" ht="15.75" hidden="1" customHeight="1">
      <c r="A34159" s="13" t="s">
        <v>453</v>
      </c>
      <c r="B34159" s="13">
        <v>1954</v>
      </c>
      <c r="C34159" s="13">
        <v>10206243</v>
      </c>
      <c r="D34159" s="13">
        <v>4.7869999999999999</v>
      </c>
    </row>
    <row r="34160" spans="1:4" ht="15.75" hidden="1" customHeight="1">
      <c r="A34160" s="13" t="s">
        <v>453</v>
      </c>
      <c r="B34160" s="13">
        <v>1955</v>
      </c>
      <c r="C34160" s="13">
        <v>10360274</v>
      </c>
      <c r="D34160" s="13">
        <v>7.3449999999999998</v>
      </c>
    </row>
    <row r="34161" spans="1:4" ht="15.75" hidden="1" customHeight="1">
      <c r="A34161" s="13" t="s">
        <v>453</v>
      </c>
      <c r="B34161" s="13">
        <v>1956</v>
      </c>
      <c r="C34161" s="13">
        <v>10552186</v>
      </c>
      <c r="D34161" s="13">
        <v>8.9629999999999992</v>
      </c>
    </row>
    <row r="34162" spans="1:4" ht="15.75" hidden="1" customHeight="1">
      <c r="A34162" s="13" t="s">
        <v>453</v>
      </c>
      <c r="B34162" s="13">
        <v>1957</v>
      </c>
      <c r="C34162" s="13">
        <v>10802110</v>
      </c>
      <c r="D34162" s="13">
        <v>11.289</v>
      </c>
    </row>
    <row r="34163" spans="1:4" ht="15.75" hidden="1" customHeight="1">
      <c r="A34163" s="13" t="s">
        <v>453</v>
      </c>
      <c r="B34163" s="13">
        <v>1958</v>
      </c>
      <c r="C34163" s="13">
        <v>11106861</v>
      </c>
      <c r="D34163" s="13">
        <v>15.632999999999999</v>
      </c>
    </row>
    <row r="34164" spans="1:4" ht="15.75" hidden="1" customHeight="1">
      <c r="A34164" s="13" t="s">
        <v>453</v>
      </c>
      <c r="B34164" s="13">
        <v>1959</v>
      </c>
      <c r="C34164" s="13">
        <v>11391383</v>
      </c>
      <c r="D34164" s="13">
        <v>19.866</v>
      </c>
    </row>
    <row r="34165" spans="1:4" ht="15.75" hidden="1" customHeight="1">
      <c r="A34165" s="13" t="s">
        <v>453</v>
      </c>
      <c r="B34165" s="13">
        <v>1960</v>
      </c>
      <c r="C34165" s="13">
        <v>11655668</v>
      </c>
      <c r="D34165" s="13">
        <v>23.788</v>
      </c>
    </row>
    <row r="34166" spans="1:4" ht="15.75" hidden="1" customHeight="1">
      <c r="A34166" s="13" t="s">
        <v>453</v>
      </c>
      <c r="B34166" s="13">
        <v>1961</v>
      </c>
      <c r="C34166" s="13">
        <v>11916512</v>
      </c>
      <c r="D34166" s="13">
        <v>26.427</v>
      </c>
    </row>
    <row r="34167" spans="1:4" ht="15.75" hidden="1" customHeight="1">
      <c r="A34167" s="13" t="s">
        <v>453</v>
      </c>
      <c r="B34167" s="13">
        <v>1962</v>
      </c>
      <c r="C34167" s="13">
        <v>12180506</v>
      </c>
      <c r="D34167" s="13">
        <v>30.687000000000001</v>
      </c>
    </row>
    <row r="34168" spans="1:4" ht="15.75" hidden="1" customHeight="1">
      <c r="A34168" s="13" t="s">
        <v>453</v>
      </c>
      <c r="B34168" s="13">
        <v>1963</v>
      </c>
      <c r="C34168" s="13">
        <v>12475236</v>
      </c>
      <c r="D34168" s="13">
        <v>32.826999999999998</v>
      </c>
    </row>
    <row r="34169" spans="1:4" ht="15.75" hidden="1" customHeight="1">
      <c r="A34169" s="13" t="s">
        <v>453</v>
      </c>
      <c r="B34169" s="13">
        <v>1964</v>
      </c>
      <c r="C34169" s="13">
        <v>12787529</v>
      </c>
      <c r="D34169" s="13">
        <v>35.618000000000002</v>
      </c>
    </row>
    <row r="34170" spans="1:4" ht="15.75" hidden="1" customHeight="1">
      <c r="A34170" s="13" t="s">
        <v>453</v>
      </c>
      <c r="B34170" s="13">
        <v>1965</v>
      </c>
      <c r="C34170" s="13">
        <v>13105948</v>
      </c>
      <c r="D34170" s="13">
        <v>44.222000000000001</v>
      </c>
    </row>
    <row r="34171" spans="1:4" ht="15.75" hidden="1" customHeight="1">
      <c r="A34171" s="13" t="s">
        <v>453</v>
      </c>
      <c r="B34171" s="13">
        <v>1966</v>
      </c>
      <c r="C34171" s="13">
        <v>13444052</v>
      </c>
      <c r="D34171" s="13">
        <v>47.6</v>
      </c>
    </row>
    <row r="34172" spans="1:4" ht="15.75" hidden="1" customHeight="1">
      <c r="A34172" s="13" t="s">
        <v>453</v>
      </c>
      <c r="B34172" s="13">
        <v>1967</v>
      </c>
      <c r="C34172" s="13">
        <v>13821411</v>
      </c>
      <c r="D34172" s="13">
        <v>52.392000000000003</v>
      </c>
    </row>
    <row r="34173" spans="1:4" ht="15.75" hidden="1" customHeight="1">
      <c r="A34173" s="13" t="s">
        <v>453</v>
      </c>
      <c r="B34173" s="13">
        <v>1968</v>
      </c>
      <c r="C34173" s="13">
        <v>14216305</v>
      </c>
      <c r="D34173" s="13">
        <v>59.268999999999998</v>
      </c>
    </row>
    <row r="34174" spans="1:4" ht="15.75" hidden="1" customHeight="1">
      <c r="A34174" s="13" t="s">
        <v>453</v>
      </c>
      <c r="B34174" s="13">
        <v>1969</v>
      </c>
      <c r="C34174" s="13">
        <v>14605482</v>
      </c>
      <c r="D34174" s="13">
        <v>64.078999999999994</v>
      </c>
    </row>
    <row r="34175" spans="1:4" ht="15.75" hidden="1" customHeight="1">
      <c r="A34175" s="13" t="s">
        <v>453</v>
      </c>
      <c r="B34175" s="13">
        <v>1970</v>
      </c>
      <c r="C34175" s="13">
        <v>14996881</v>
      </c>
      <c r="D34175" s="13">
        <v>73.475999999999999</v>
      </c>
    </row>
    <row r="34176" spans="1:4" ht="15.75" hidden="1" customHeight="1">
      <c r="A34176" s="13" t="s">
        <v>453</v>
      </c>
      <c r="B34176" s="13">
        <v>1971</v>
      </c>
      <c r="C34176" s="13">
        <v>15381625</v>
      </c>
      <c r="D34176" s="13">
        <v>107.453</v>
      </c>
    </row>
    <row r="34177" spans="1:4" ht="15.75" hidden="1" customHeight="1">
      <c r="A34177" s="13" t="s">
        <v>453</v>
      </c>
      <c r="B34177" s="13">
        <v>1972</v>
      </c>
      <c r="C34177" s="13">
        <v>15768368</v>
      </c>
      <c r="D34177" s="13">
        <v>89.504999999999995</v>
      </c>
    </row>
    <row r="34178" spans="1:4" ht="15.75" hidden="1" customHeight="1">
      <c r="A34178" s="13" t="s">
        <v>453</v>
      </c>
      <c r="B34178" s="13">
        <v>1973</v>
      </c>
      <c r="C34178" s="13">
        <v>16128127</v>
      </c>
      <c r="D34178" s="13">
        <v>97.325000000000003</v>
      </c>
    </row>
    <row r="34179" spans="1:4" ht="15.75" hidden="1" customHeight="1">
      <c r="A34179" s="13" t="s">
        <v>453</v>
      </c>
      <c r="B34179" s="13">
        <v>1974</v>
      </c>
      <c r="C34179" s="13">
        <v>16437012</v>
      </c>
      <c r="D34179" s="13">
        <v>101.61199999999999</v>
      </c>
    </row>
    <row r="34180" spans="1:4" ht="15.75" hidden="1" customHeight="1">
      <c r="A34180" s="13" t="s">
        <v>453</v>
      </c>
      <c r="B34180" s="13">
        <v>1975</v>
      </c>
      <c r="C34180" s="13">
        <v>16723254</v>
      </c>
      <c r="D34180" s="13">
        <v>107.624</v>
      </c>
    </row>
    <row r="34181" spans="1:4" ht="15.75" hidden="1" customHeight="1">
      <c r="A34181" s="13" t="s">
        <v>453</v>
      </c>
      <c r="B34181" s="13">
        <v>1976</v>
      </c>
      <c r="C34181" s="13">
        <v>16987170</v>
      </c>
      <c r="D34181" s="13">
        <v>110.03100000000001</v>
      </c>
    </row>
    <row r="34182" spans="1:4" ht="15.75" hidden="1" customHeight="1">
      <c r="A34182" s="13" t="s">
        <v>453</v>
      </c>
      <c r="B34182" s="13">
        <v>1977</v>
      </c>
      <c r="C34182" s="13">
        <v>17231392</v>
      </c>
      <c r="D34182" s="13">
        <v>113.66500000000001</v>
      </c>
    </row>
    <row r="34183" spans="1:4" ht="15.75" hidden="1" customHeight="1">
      <c r="A34183" s="13" t="s">
        <v>453</v>
      </c>
      <c r="B34183" s="13">
        <v>1978</v>
      </c>
      <c r="C34183" s="13">
        <v>17472096</v>
      </c>
      <c r="D34183" s="13">
        <v>108.21299999999999</v>
      </c>
    </row>
    <row r="34184" spans="1:4" ht="15.75" hidden="1" customHeight="1">
      <c r="A34184" s="13" t="s">
        <v>453</v>
      </c>
      <c r="B34184" s="13">
        <v>1979</v>
      </c>
      <c r="C34184" s="13">
        <v>17719176</v>
      </c>
      <c r="D34184" s="13">
        <v>110.26300000000001</v>
      </c>
    </row>
    <row r="34185" spans="1:4" ht="15.75" hidden="1" customHeight="1">
      <c r="A34185" s="13" t="s">
        <v>453</v>
      </c>
      <c r="B34185" s="13">
        <v>1980</v>
      </c>
      <c r="C34185" s="13">
        <v>17973654</v>
      </c>
      <c r="D34185" s="13">
        <v>114.08199999999999</v>
      </c>
    </row>
    <row r="34186" spans="1:4" ht="15.75" hidden="1" customHeight="1">
      <c r="A34186" s="13" t="s">
        <v>453</v>
      </c>
      <c r="B34186" s="13">
        <v>1981</v>
      </c>
      <c r="C34186" s="13">
        <v>18235208</v>
      </c>
      <c r="D34186" s="13">
        <v>114.395</v>
      </c>
    </row>
    <row r="34187" spans="1:4" ht="15.75" hidden="1" customHeight="1">
      <c r="A34187" s="13" t="s">
        <v>453</v>
      </c>
      <c r="B34187" s="13">
        <v>1982</v>
      </c>
      <c r="C34187" s="13">
        <v>18502090</v>
      </c>
      <c r="D34187" s="13">
        <v>116.892</v>
      </c>
    </row>
    <row r="34188" spans="1:4" ht="15.75" hidden="1" customHeight="1">
      <c r="A34188" s="13" t="s">
        <v>453</v>
      </c>
      <c r="B34188" s="13">
        <v>1983</v>
      </c>
      <c r="C34188" s="13">
        <v>18771366</v>
      </c>
      <c r="D34188" s="13">
        <v>125.163</v>
      </c>
    </row>
    <row r="34189" spans="1:4" ht="15.75" hidden="1" customHeight="1">
      <c r="A34189" s="13" t="s">
        <v>453</v>
      </c>
      <c r="B34189" s="13">
        <v>1984</v>
      </c>
      <c r="C34189" s="13">
        <v>19045158</v>
      </c>
      <c r="D34189" s="13">
        <v>134.66200000000001</v>
      </c>
    </row>
    <row r="34190" spans="1:4" ht="15.75" hidden="1" customHeight="1">
      <c r="A34190" s="13" t="s">
        <v>453</v>
      </c>
      <c r="B34190" s="13">
        <v>1985</v>
      </c>
      <c r="C34190" s="13">
        <v>19325494</v>
      </c>
      <c r="D34190" s="13">
        <v>144.285</v>
      </c>
    </row>
    <row r="34191" spans="1:4" ht="15.75" hidden="1" customHeight="1">
      <c r="A34191" s="13" t="s">
        <v>453</v>
      </c>
      <c r="B34191" s="13">
        <v>1986</v>
      </c>
      <c r="C34191" s="13">
        <v>19613038</v>
      </c>
      <c r="D34191" s="13">
        <v>156.83500000000001</v>
      </c>
    </row>
    <row r="34192" spans="1:4" ht="15.75" hidden="1" customHeight="1">
      <c r="A34192" s="13" t="s">
        <v>453</v>
      </c>
      <c r="B34192" s="13">
        <v>1987</v>
      </c>
      <c r="C34192" s="13">
        <v>19903900</v>
      </c>
      <c r="D34192" s="13">
        <v>175.619</v>
      </c>
    </row>
    <row r="34193" spans="1:4" ht="15.75" hidden="1" customHeight="1">
      <c r="A34193" s="13" t="s">
        <v>453</v>
      </c>
      <c r="B34193" s="13">
        <v>1988</v>
      </c>
      <c r="C34193" s="13">
        <v>20197470</v>
      </c>
      <c r="D34193" s="13">
        <v>199.23</v>
      </c>
    </row>
    <row r="34194" spans="1:4" ht="15.75" hidden="1" customHeight="1">
      <c r="A34194" s="13" t="s">
        <v>453</v>
      </c>
      <c r="B34194" s="13">
        <v>1989</v>
      </c>
      <c r="C34194" s="13">
        <v>20494968</v>
      </c>
      <c r="D34194" s="13">
        <v>209.249</v>
      </c>
    </row>
    <row r="34195" spans="1:4" ht="15.75" hidden="1" customHeight="1">
      <c r="A34195" s="13" t="s">
        <v>453</v>
      </c>
      <c r="B34195" s="13">
        <v>1990</v>
      </c>
      <c r="C34195" s="13">
        <v>20799522</v>
      </c>
      <c r="D34195" s="13">
        <v>118.379</v>
      </c>
    </row>
    <row r="34196" spans="1:4" ht="15.75" hidden="1" customHeight="1">
      <c r="A34196" s="13" t="s">
        <v>453</v>
      </c>
      <c r="B34196" s="13">
        <v>1991</v>
      </c>
      <c r="C34196" s="13">
        <v>21115534</v>
      </c>
      <c r="D34196" s="13">
        <v>112.819</v>
      </c>
    </row>
    <row r="34197" spans="1:4" ht="15.75" hidden="1" customHeight="1">
      <c r="A34197" s="13" t="s">
        <v>453</v>
      </c>
      <c r="B34197" s="13">
        <v>1992</v>
      </c>
      <c r="C34197" s="13">
        <v>21439992</v>
      </c>
      <c r="D34197" s="13">
        <v>97.981999999999999</v>
      </c>
    </row>
    <row r="34198" spans="1:4" ht="15.75" hidden="1" customHeight="1">
      <c r="A34198" s="13" t="s">
        <v>453</v>
      </c>
      <c r="B34198" s="13">
        <v>1993</v>
      </c>
      <c r="C34198" s="13">
        <v>21773020</v>
      </c>
      <c r="D34198" s="13">
        <v>89.581999999999994</v>
      </c>
    </row>
    <row r="34199" spans="1:4" ht="15.75" hidden="1" customHeight="1">
      <c r="A34199" s="13" t="s">
        <v>453</v>
      </c>
      <c r="B34199" s="13">
        <v>1994</v>
      </c>
      <c r="C34199" s="13">
        <v>22105230</v>
      </c>
      <c r="D34199" s="13">
        <v>81.58</v>
      </c>
    </row>
    <row r="34200" spans="1:4" ht="15.75" hidden="1" customHeight="1">
      <c r="A34200" s="13" t="s">
        <v>453</v>
      </c>
      <c r="B34200" s="13">
        <v>1995</v>
      </c>
      <c r="C34200" s="13">
        <v>22385538</v>
      </c>
      <c r="D34200" s="13">
        <v>76.081999999999994</v>
      </c>
    </row>
    <row r="34201" spans="1:4" ht="15.75" hidden="1" customHeight="1">
      <c r="A34201" s="13" t="s">
        <v>453</v>
      </c>
      <c r="B34201" s="13">
        <v>1996</v>
      </c>
      <c r="C34201" s="13">
        <v>22614348</v>
      </c>
      <c r="D34201" s="13">
        <v>66.292000000000002</v>
      </c>
    </row>
    <row r="34202" spans="1:4" ht="15.75" hidden="1" customHeight="1">
      <c r="A34202" s="13" t="s">
        <v>453</v>
      </c>
      <c r="B34202" s="13">
        <v>1997</v>
      </c>
      <c r="C34202" s="13">
        <v>22827378</v>
      </c>
      <c r="D34202" s="13">
        <v>63.679000000000002</v>
      </c>
    </row>
    <row r="34203" spans="1:4" ht="15.75" hidden="1" customHeight="1">
      <c r="A34203" s="13" t="s">
        <v>453</v>
      </c>
      <c r="B34203" s="13">
        <v>1998</v>
      </c>
      <c r="C34203" s="13">
        <v>23023642</v>
      </c>
      <c r="D34203" s="13">
        <v>58.749000000000002</v>
      </c>
    </row>
    <row r="34204" spans="1:4" ht="15.75" hidden="1" customHeight="1">
      <c r="A34204" s="13" t="s">
        <v>453</v>
      </c>
      <c r="B34204" s="13">
        <v>1999</v>
      </c>
      <c r="C34204" s="13">
        <v>23204504</v>
      </c>
      <c r="D34204" s="13">
        <v>64.14</v>
      </c>
    </row>
    <row r="34205" spans="1:4" ht="15.75" hidden="1" customHeight="1">
      <c r="A34205" s="13" t="s">
        <v>453</v>
      </c>
      <c r="B34205" s="13">
        <v>2000</v>
      </c>
      <c r="C34205" s="13">
        <v>23367064</v>
      </c>
      <c r="D34205" s="13">
        <v>69.165000000000006</v>
      </c>
    </row>
    <row r="34206" spans="1:4" ht="15.75" hidden="1" customHeight="1">
      <c r="A34206" s="13" t="s">
        <v>453</v>
      </c>
      <c r="B34206" s="13">
        <v>2001</v>
      </c>
      <c r="C34206" s="13">
        <v>23512524</v>
      </c>
      <c r="D34206" s="13">
        <v>71.664000000000001</v>
      </c>
    </row>
    <row r="34207" spans="1:4" ht="15.75" hidden="1" customHeight="1">
      <c r="A34207" s="13" t="s">
        <v>453</v>
      </c>
      <c r="B34207" s="13">
        <v>2002</v>
      </c>
      <c r="C34207" s="13">
        <v>23638414</v>
      </c>
      <c r="D34207" s="13">
        <v>68.641999999999996</v>
      </c>
    </row>
    <row r="34208" spans="1:4" ht="15.75" hidden="1" customHeight="1">
      <c r="A34208" s="13" t="s">
        <v>453</v>
      </c>
      <c r="B34208" s="13">
        <v>2003</v>
      </c>
      <c r="C34208" s="13">
        <v>23781706</v>
      </c>
      <c r="D34208" s="13">
        <v>70.138999999999996</v>
      </c>
    </row>
    <row r="34209" spans="1:4" ht="15.75" hidden="1" customHeight="1">
      <c r="A34209" s="13" t="s">
        <v>453</v>
      </c>
      <c r="B34209" s="13">
        <v>2004</v>
      </c>
      <c r="C34209" s="13">
        <v>23948936</v>
      </c>
      <c r="D34209" s="13">
        <v>71.721999999999994</v>
      </c>
    </row>
    <row r="34210" spans="1:4" ht="15.75" hidden="1" customHeight="1">
      <c r="A34210" s="13" t="s">
        <v>453</v>
      </c>
      <c r="B34210" s="13">
        <v>2005</v>
      </c>
      <c r="C34210" s="13">
        <v>24100980</v>
      </c>
      <c r="D34210" s="13">
        <v>75.010000000000005</v>
      </c>
    </row>
    <row r="34211" spans="1:4" ht="15.75" hidden="1" customHeight="1">
      <c r="A34211" s="13" t="s">
        <v>453</v>
      </c>
      <c r="B34211" s="13">
        <v>2006</v>
      </c>
      <c r="C34211" s="13">
        <v>24235764</v>
      </c>
      <c r="D34211" s="13">
        <v>76.17</v>
      </c>
    </row>
    <row r="34212" spans="1:4" ht="15.75" hidden="1" customHeight="1">
      <c r="A34212" s="13" t="s">
        <v>453</v>
      </c>
      <c r="B34212" s="13">
        <v>2007</v>
      </c>
      <c r="C34212" s="13">
        <v>24356508</v>
      </c>
      <c r="D34212" s="13">
        <v>63.478000000000002</v>
      </c>
    </row>
    <row r="34213" spans="1:4" ht="15.75" hidden="1" customHeight="1">
      <c r="A34213" s="13" t="s">
        <v>453</v>
      </c>
      <c r="B34213" s="13">
        <v>2008</v>
      </c>
      <c r="C34213" s="13">
        <v>24469050</v>
      </c>
      <c r="D34213" s="13">
        <v>70.328999999999994</v>
      </c>
    </row>
    <row r="34214" spans="1:4" ht="15.75" hidden="1" customHeight="1">
      <c r="A34214" s="13" t="s">
        <v>453</v>
      </c>
      <c r="B34214" s="13">
        <v>2009</v>
      </c>
      <c r="C34214" s="13">
        <v>24581508</v>
      </c>
      <c r="D34214" s="13">
        <v>53.462000000000003</v>
      </c>
    </row>
    <row r="34215" spans="1:4" ht="15.75" hidden="1" customHeight="1">
      <c r="A34215" s="13" t="s">
        <v>453</v>
      </c>
      <c r="B34215" s="13">
        <v>2010</v>
      </c>
      <c r="C34215" s="13">
        <v>24686436</v>
      </c>
      <c r="D34215" s="13">
        <v>50.091000000000001</v>
      </c>
    </row>
    <row r="34216" spans="1:4" ht="15.75" hidden="1" customHeight="1">
      <c r="A34216" s="13" t="s">
        <v>453</v>
      </c>
      <c r="B34216" s="13">
        <v>2011</v>
      </c>
      <c r="C34216" s="13">
        <v>24783790</v>
      </c>
      <c r="D34216" s="13">
        <v>36.186</v>
      </c>
    </row>
    <row r="34217" spans="1:4" ht="15.75" hidden="1" customHeight="1">
      <c r="A34217" s="13" t="s">
        <v>453</v>
      </c>
      <c r="B34217" s="13">
        <v>2012</v>
      </c>
      <c r="C34217" s="13">
        <v>24887770</v>
      </c>
      <c r="D34217" s="13">
        <v>37.564999999999998</v>
      </c>
    </row>
    <row r="34218" spans="1:4" ht="15.75" hidden="1" customHeight="1">
      <c r="A34218" s="13" t="s">
        <v>453</v>
      </c>
      <c r="B34218" s="13">
        <v>2013</v>
      </c>
      <c r="C34218" s="13">
        <v>25001824</v>
      </c>
      <c r="D34218" s="13">
        <v>27.013999999999999</v>
      </c>
    </row>
    <row r="34219" spans="1:4" ht="15.75" hidden="1" customHeight="1">
      <c r="A34219" s="13" t="s">
        <v>453</v>
      </c>
      <c r="B34219" s="13">
        <v>2014</v>
      </c>
      <c r="C34219" s="13">
        <v>25126140</v>
      </c>
      <c r="D34219" s="13">
        <v>30.544</v>
      </c>
    </row>
    <row r="34220" spans="1:4" ht="15.75" hidden="1" customHeight="1">
      <c r="A34220" s="13" t="s">
        <v>453</v>
      </c>
      <c r="B34220" s="13">
        <v>2015</v>
      </c>
      <c r="C34220" s="13">
        <v>25258012</v>
      </c>
      <c r="D34220" s="13">
        <v>24.623999999999999</v>
      </c>
    </row>
    <row r="34221" spans="1:4" ht="15.75" hidden="1" customHeight="1">
      <c r="A34221" s="13" t="s">
        <v>453</v>
      </c>
      <c r="B34221" s="13">
        <v>2016</v>
      </c>
      <c r="C34221" s="13">
        <v>25389614</v>
      </c>
      <c r="D34221" s="13">
        <v>27.571999999999999</v>
      </c>
    </row>
    <row r="34222" spans="1:4" ht="15.75" hidden="1" customHeight="1">
      <c r="A34222" s="13" t="s">
        <v>453</v>
      </c>
      <c r="B34222" s="13">
        <v>2017</v>
      </c>
      <c r="C34222" s="13">
        <v>25516318</v>
      </c>
      <c r="D34222" s="13">
        <v>51.735999999999997</v>
      </c>
    </row>
    <row r="34223" spans="1:4" ht="15.75" hidden="1" customHeight="1">
      <c r="A34223" s="13" t="s">
        <v>453</v>
      </c>
      <c r="B34223" s="13">
        <v>2018</v>
      </c>
      <c r="C34223" s="13">
        <v>25638152</v>
      </c>
      <c r="D34223" s="13">
        <v>47.63</v>
      </c>
    </row>
    <row r="34224" spans="1:4" ht="15.75" hidden="1" customHeight="1">
      <c r="A34224" s="13" t="s">
        <v>453</v>
      </c>
      <c r="B34224" s="13">
        <v>2019</v>
      </c>
      <c r="C34224" s="13">
        <v>25755442</v>
      </c>
      <c r="D34224" s="13">
        <v>52.764000000000003</v>
      </c>
    </row>
    <row r="34225" spans="1:4" ht="15.75" hidden="1" customHeight="1">
      <c r="A34225" s="13" t="s">
        <v>453</v>
      </c>
      <c r="B34225" s="13">
        <v>2020</v>
      </c>
      <c r="C34225" s="13">
        <v>25867474</v>
      </c>
      <c r="D34225" s="13">
        <v>55.335999999999999</v>
      </c>
    </row>
    <row r="34226" spans="1:4" ht="15.75" hidden="1" customHeight="1">
      <c r="A34226" s="13" t="s">
        <v>453</v>
      </c>
      <c r="B34226" s="13">
        <v>2021</v>
      </c>
      <c r="C34226" s="13">
        <v>25971910</v>
      </c>
      <c r="D34226" s="13">
        <v>56.38</v>
      </c>
    </row>
    <row r="34227" spans="1:4" ht="15.75" hidden="1" customHeight="1">
      <c r="A34227" s="13" t="s">
        <v>454</v>
      </c>
      <c r="B34227" s="13">
        <v>1850</v>
      </c>
      <c r="C34227" s="13">
        <v>509765</v>
      </c>
    </row>
    <row r="34228" spans="1:4" ht="15.75" hidden="1" customHeight="1">
      <c r="A34228" s="13" t="s">
        <v>454</v>
      </c>
      <c r="B34228" s="13">
        <v>1851</v>
      </c>
      <c r="C34228" s="13">
        <v>514410</v>
      </c>
    </row>
    <row r="34229" spans="1:4" ht="15.75" hidden="1" customHeight="1">
      <c r="A34229" s="13" t="s">
        <v>454</v>
      </c>
      <c r="B34229" s="13">
        <v>1852</v>
      </c>
      <c r="C34229" s="13">
        <v>519097</v>
      </c>
    </row>
    <row r="34230" spans="1:4" ht="15.75" hidden="1" customHeight="1">
      <c r="A34230" s="13" t="s">
        <v>454</v>
      </c>
      <c r="B34230" s="13">
        <v>1853</v>
      </c>
      <c r="C34230" s="13">
        <v>523827</v>
      </c>
    </row>
    <row r="34231" spans="1:4" ht="15.75" hidden="1" customHeight="1">
      <c r="A34231" s="13" t="s">
        <v>454</v>
      </c>
      <c r="B34231" s="13">
        <v>1854</v>
      </c>
      <c r="C34231" s="13">
        <v>528600</v>
      </c>
    </row>
    <row r="34232" spans="1:4" ht="15.75" hidden="1" customHeight="1">
      <c r="A34232" s="13" t="s">
        <v>454</v>
      </c>
      <c r="B34232" s="13">
        <v>1855</v>
      </c>
      <c r="C34232" s="13">
        <v>533416</v>
      </c>
    </row>
    <row r="34233" spans="1:4" ht="15.75" hidden="1" customHeight="1">
      <c r="A34233" s="13" t="s">
        <v>454</v>
      </c>
      <c r="B34233" s="13">
        <v>1856</v>
      </c>
      <c r="C34233" s="13">
        <v>538276</v>
      </c>
    </row>
    <row r="34234" spans="1:4" ht="15.75" hidden="1" customHeight="1">
      <c r="A34234" s="13" t="s">
        <v>454</v>
      </c>
      <c r="B34234" s="13">
        <v>1857</v>
      </c>
      <c r="C34234" s="13">
        <v>543180</v>
      </c>
    </row>
    <row r="34235" spans="1:4" ht="15.75" hidden="1" customHeight="1">
      <c r="A34235" s="13" t="s">
        <v>454</v>
      </c>
      <c r="B34235" s="13">
        <v>1858</v>
      </c>
      <c r="C34235" s="13">
        <v>548129</v>
      </c>
    </row>
    <row r="34236" spans="1:4" ht="15.75" hidden="1" customHeight="1">
      <c r="A34236" s="13" t="s">
        <v>454</v>
      </c>
      <c r="B34236" s="13">
        <v>1859</v>
      </c>
      <c r="C34236" s="13">
        <v>553123</v>
      </c>
    </row>
    <row r="34237" spans="1:4" ht="15.75" hidden="1" customHeight="1">
      <c r="A34237" s="13" t="s">
        <v>454</v>
      </c>
      <c r="B34237" s="13">
        <v>1860</v>
      </c>
      <c r="C34237" s="13">
        <v>558163</v>
      </c>
    </row>
    <row r="34238" spans="1:4" ht="15.75" hidden="1" customHeight="1">
      <c r="A34238" s="13" t="s">
        <v>454</v>
      </c>
      <c r="B34238" s="13">
        <v>1861</v>
      </c>
      <c r="C34238" s="13">
        <v>563248</v>
      </c>
    </row>
    <row r="34239" spans="1:4" ht="15.75" hidden="1" customHeight="1">
      <c r="A34239" s="13" t="s">
        <v>454</v>
      </c>
      <c r="B34239" s="13">
        <v>1862</v>
      </c>
      <c r="C34239" s="13">
        <v>568380</v>
      </c>
    </row>
    <row r="34240" spans="1:4" ht="15.75" hidden="1" customHeight="1">
      <c r="A34240" s="13" t="s">
        <v>454</v>
      </c>
      <c r="B34240" s="13">
        <v>1863</v>
      </c>
      <c r="C34240" s="13">
        <v>573558</v>
      </c>
    </row>
    <row r="34241" spans="1:3" ht="15.75" hidden="1" customHeight="1">
      <c r="A34241" s="13" t="s">
        <v>454</v>
      </c>
      <c r="B34241" s="13">
        <v>1864</v>
      </c>
      <c r="C34241" s="13">
        <v>578783</v>
      </c>
    </row>
    <row r="34242" spans="1:3" ht="15.75" hidden="1" customHeight="1">
      <c r="A34242" s="13" t="s">
        <v>454</v>
      </c>
      <c r="B34242" s="13">
        <v>1865</v>
      </c>
      <c r="C34242" s="13">
        <v>584056</v>
      </c>
    </row>
    <row r="34243" spans="1:3" ht="15.75" hidden="1" customHeight="1">
      <c r="A34243" s="13" t="s">
        <v>454</v>
      </c>
      <c r="B34243" s="13">
        <v>1866</v>
      </c>
      <c r="C34243" s="13">
        <v>589377</v>
      </c>
    </row>
    <row r="34244" spans="1:3" ht="15.75" hidden="1" customHeight="1">
      <c r="A34244" s="13" t="s">
        <v>454</v>
      </c>
      <c r="B34244" s="13">
        <v>1867</v>
      </c>
      <c r="C34244" s="13">
        <v>594746</v>
      </c>
    </row>
    <row r="34245" spans="1:3" ht="15.75" hidden="1" customHeight="1">
      <c r="A34245" s="13" t="s">
        <v>454</v>
      </c>
      <c r="B34245" s="13">
        <v>1868</v>
      </c>
      <c r="C34245" s="13">
        <v>600165</v>
      </c>
    </row>
    <row r="34246" spans="1:3" ht="15.75" hidden="1" customHeight="1">
      <c r="A34246" s="13" t="s">
        <v>454</v>
      </c>
      <c r="B34246" s="13">
        <v>1869</v>
      </c>
      <c r="C34246" s="13">
        <v>605632</v>
      </c>
    </row>
    <row r="34247" spans="1:3" ht="15.75" hidden="1" customHeight="1">
      <c r="A34247" s="13" t="s">
        <v>454</v>
      </c>
      <c r="B34247" s="13">
        <v>1870</v>
      </c>
      <c r="C34247" s="13">
        <v>611150</v>
      </c>
    </row>
    <row r="34248" spans="1:3" ht="15.75" hidden="1" customHeight="1">
      <c r="A34248" s="13" t="s">
        <v>454</v>
      </c>
      <c r="B34248" s="13">
        <v>1871</v>
      </c>
      <c r="C34248" s="13">
        <v>616717</v>
      </c>
    </row>
    <row r="34249" spans="1:3" ht="15.75" hidden="1" customHeight="1">
      <c r="A34249" s="13" t="s">
        <v>454</v>
      </c>
      <c r="B34249" s="13">
        <v>1872</v>
      </c>
      <c r="C34249" s="13">
        <v>622335</v>
      </c>
    </row>
    <row r="34250" spans="1:3" ht="15.75" hidden="1" customHeight="1">
      <c r="A34250" s="13" t="s">
        <v>454</v>
      </c>
      <c r="B34250" s="13">
        <v>1873</v>
      </c>
      <c r="C34250" s="13">
        <v>628004</v>
      </c>
    </row>
    <row r="34251" spans="1:3" ht="15.75" hidden="1" customHeight="1">
      <c r="A34251" s="13" t="s">
        <v>454</v>
      </c>
      <c r="B34251" s="13">
        <v>1874</v>
      </c>
      <c r="C34251" s="13">
        <v>633725</v>
      </c>
    </row>
    <row r="34252" spans="1:3" ht="15.75" hidden="1" customHeight="1">
      <c r="A34252" s="13" t="s">
        <v>454</v>
      </c>
      <c r="B34252" s="13">
        <v>1875</v>
      </c>
      <c r="C34252" s="13">
        <v>639498</v>
      </c>
    </row>
    <row r="34253" spans="1:3" ht="15.75" hidden="1" customHeight="1">
      <c r="A34253" s="13" t="s">
        <v>454</v>
      </c>
      <c r="B34253" s="13">
        <v>1876</v>
      </c>
      <c r="C34253" s="13">
        <v>645324</v>
      </c>
    </row>
    <row r="34254" spans="1:3" ht="15.75" hidden="1" customHeight="1">
      <c r="A34254" s="13" t="s">
        <v>454</v>
      </c>
      <c r="B34254" s="13">
        <v>1877</v>
      </c>
      <c r="C34254" s="13">
        <v>651202</v>
      </c>
    </row>
    <row r="34255" spans="1:3" ht="15.75" hidden="1" customHeight="1">
      <c r="A34255" s="13" t="s">
        <v>454</v>
      </c>
      <c r="B34255" s="13">
        <v>1878</v>
      </c>
      <c r="C34255" s="13">
        <v>657134</v>
      </c>
    </row>
    <row r="34256" spans="1:3" ht="15.75" hidden="1" customHeight="1">
      <c r="A34256" s="13" t="s">
        <v>454</v>
      </c>
      <c r="B34256" s="13">
        <v>1879</v>
      </c>
      <c r="C34256" s="13">
        <v>663120</v>
      </c>
    </row>
    <row r="34257" spans="1:4" ht="15.75" hidden="1" customHeight="1">
      <c r="A34257" s="13" t="s">
        <v>454</v>
      </c>
      <c r="B34257" s="13">
        <v>1880</v>
      </c>
      <c r="C34257" s="13">
        <v>669160</v>
      </c>
    </row>
    <row r="34258" spans="1:4" ht="15.75" hidden="1" customHeight="1">
      <c r="A34258" s="13" t="s">
        <v>454</v>
      </c>
      <c r="B34258" s="13">
        <v>1881</v>
      </c>
      <c r="C34258" s="13">
        <v>675256</v>
      </c>
    </row>
    <row r="34259" spans="1:4" ht="15.75" hidden="1" customHeight="1">
      <c r="A34259" s="13" t="s">
        <v>454</v>
      </c>
      <c r="B34259" s="13">
        <v>1882</v>
      </c>
      <c r="C34259" s="13">
        <v>681406</v>
      </c>
    </row>
    <row r="34260" spans="1:4" ht="15.75" hidden="1" customHeight="1">
      <c r="A34260" s="13" t="s">
        <v>454</v>
      </c>
      <c r="B34260" s="13">
        <v>1883</v>
      </c>
      <c r="C34260" s="13">
        <v>687613</v>
      </c>
    </row>
    <row r="34261" spans="1:4" ht="15.75" hidden="1" customHeight="1">
      <c r="A34261" s="13" t="s">
        <v>454</v>
      </c>
      <c r="B34261" s="13">
        <v>1884</v>
      </c>
      <c r="C34261" s="13">
        <v>693876</v>
      </c>
    </row>
    <row r="34262" spans="1:4" ht="15.75" hidden="1" customHeight="1">
      <c r="A34262" s="13" t="s">
        <v>454</v>
      </c>
      <c r="B34262" s="13">
        <v>1885</v>
      </c>
      <c r="C34262" s="13">
        <v>700197</v>
      </c>
      <c r="D34262" s="13">
        <v>3.0000000000000001E-3</v>
      </c>
    </row>
    <row r="34263" spans="1:4" ht="15.75" hidden="1" customHeight="1">
      <c r="A34263" s="13" t="s">
        <v>454</v>
      </c>
      <c r="B34263" s="13">
        <v>1886</v>
      </c>
      <c r="C34263" s="13">
        <v>706574</v>
      </c>
    </row>
    <row r="34264" spans="1:4" ht="15.75" hidden="1" customHeight="1">
      <c r="A34264" s="13" t="s">
        <v>454</v>
      </c>
      <c r="B34264" s="13">
        <v>1887</v>
      </c>
      <c r="C34264" s="13">
        <v>713010</v>
      </c>
    </row>
    <row r="34265" spans="1:4" ht="15.75" hidden="1" customHeight="1">
      <c r="A34265" s="13" t="s">
        <v>454</v>
      </c>
      <c r="B34265" s="13">
        <v>1888</v>
      </c>
      <c r="C34265" s="13">
        <v>719504</v>
      </c>
    </row>
    <row r="34266" spans="1:4" ht="15.75" hidden="1" customHeight="1">
      <c r="A34266" s="13" t="s">
        <v>454</v>
      </c>
      <c r="B34266" s="13">
        <v>1889</v>
      </c>
      <c r="C34266" s="13">
        <v>726058</v>
      </c>
    </row>
    <row r="34267" spans="1:4" ht="15.75" hidden="1" customHeight="1">
      <c r="A34267" s="13" t="s">
        <v>454</v>
      </c>
      <c r="B34267" s="13">
        <v>1890</v>
      </c>
      <c r="C34267" s="13">
        <v>732671</v>
      </c>
      <c r="D34267" s="13">
        <v>0.01</v>
      </c>
    </row>
    <row r="34268" spans="1:4" ht="15.75" hidden="1" customHeight="1">
      <c r="A34268" s="13" t="s">
        <v>454</v>
      </c>
      <c r="B34268" s="13">
        <v>1891</v>
      </c>
      <c r="C34268" s="13">
        <v>739344</v>
      </c>
      <c r="D34268" s="13">
        <v>1.0999999999999999E-2</v>
      </c>
    </row>
    <row r="34269" spans="1:4" ht="15.75" hidden="1" customHeight="1">
      <c r="A34269" s="13" t="s">
        <v>454</v>
      </c>
      <c r="B34269" s="13">
        <v>1892</v>
      </c>
      <c r="C34269" s="13">
        <v>746078</v>
      </c>
      <c r="D34269" s="13">
        <v>1.2E-2</v>
      </c>
    </row>
    <row r="34270" spans="1:4" ht="15.75" hidden="1" customHeight="1">
      <c r="A34270" s="13" t="s">
        <v>454</v>
      </c>
      <c r="B34270" s="13">
        <v>1893</v>
      </c>
      <c r="C34270" s="13">
        <v>752873</v>
      </c>
      <c r="D34270" s="13">
        <v>2.1999999999999999E-2</v>
      </c>
    </row>
    <row r="34271" spans="1:4" ht="15.75" hidden="1" customHeight="1">
      <c r="A34271" s="13" t="s">
        <v>454</v>
      </c>
      <c r="B34271" s="13">
        <v>1894</v>
      </c>
      <c r="C34271" s="13">
        <v>759730</v>
      </c>
      <c r="D34271" s="13">
        <v>4.2000000000000003E-2</v>
      </c>
    </row>
    <row r="34272" spans="1:4" ht="15.75" hidden="1" customHeight="1">
      <c r="A34272" s="13" t="s">
        <v>454</v>
      </c>
      <c r="B34272" s="13">
        <v>1895</v>
      </c>
      <c r="C34272" s="13">
        <v>766649</v>
      </c>
      <c r="D34272" s="13">
        <v>4.2000000000000003E-2</v>
      </c>
    </row>
    <row r="34273" spans="1:4" ht="15.75" hidden="1" customHeight="1">
      <c r="A34273" s="13" t="s">
        <v>454</v>
      </c>
      <c r="B34273" s="13">
        <v>1896</v>
      </c>
      <c r="C34273" s="13">
        <v>773632</v>
      </c>
      <c r="D34273" s="13">
        <v>4.7E-2</v>
      </c>
    </row>
    <row r="34274" spans="1:4" ht="15.75" hidden="1" customHeight="1">
      <c r="A34274" s="13" t="s">
        <v>454</v>
      </c>
      <c r="B34274" s="13">
        <v>1897</v>
      </c>
      <c r="C34274" s="13">
        <v>780678</v>
      </c>
      <c r="D34274" s="13">
        <v>3.6999999999999998E-2</v>
      </c>
    </row>
    <row r="34275" spans="1:4" ht="15.75" hidden="1" customHeight="1">
      <c r="A34275" s="13" t="s">
        <v>454</v>
      </c>
      <c r="B34275" s="13">
        <v>1898</v>
      </c>
      <c r="C34275" s="13">
        <v>787788</v>
      </c>
      <c r="D34275" s="13">
        <v>5.6000000000000001E-2</v>
      </c>
    </row>
    <row r="34276" spans="1:4" ht="15.75" hidden="1" customHeight="1">
      <c r="A34276" s="13" t="s">
        <v>454</v>
      </c>
      <c r="B34276" s="13">
        <v>1899</v>
      </c>
      <c r="C34276" s="13">
        <v>794962</v>
      </c>
      <c r="D34276" s="13">
        <v>6.5000000000000002E-2</v>
      </c>
    </row>
    <row r="34277" spans="1:4" ht="15.75" hidden="1" customHeight="1">
      <c r="A34277" s="13" t="s">
        <v>454</v>
      </c>
      <c r="B34277" s="13">
        <v>1900</v>
      </c>
      <c r="C34277" s="13">
        <v>802202</v>
      </c>
      <c r="D34277" s="13">
        <v>8.7999999999999995E-2</v>
      </c>
    </row>
    <row r="34278" spans="1:4" ht="15.75" hidden="1" customHeight="1">
      <c r="A34278" s="13" t="s">
        <v>454</v>
      </c>
      <c r="B34278" s="13">
        <v>1901</v>
      </c>
      <c r="C34278" s="13">
        <v>809508</v>
      </c>
      <c r="D34278" s="13">
        <v>9.6000000000000002E-2</v>
      </c>
    </row>
    <row r="34279" spans="1:4" ht="15.75" hidden="1" customHeight="1">
      <c r="A34279" s="13" t="s">
        <v>454</v>
      </c>
      <c r="B34279" s="13">
        <v>1902</v>
      </c>
      <c r="C34279" s="13">
        <v>816880</v>
      </c>
      <c r="D34279" s="13">
        <v>0.09</v>
      </c>
    </row>
    <row r="34280" spans="1:4" ht="15.75" hidden="1" customHeight="1">
      <c r="A34280" s="13" t="s">
        <v>454</v>
      </c>
      <c r="B34280" s="13">
        <v>1903</v>
      </c>
      <c r="C34280" s="13">
        <v>824319</v>
      </c>
      <c r="D34280" s="13">
        <v>9.7000000000000003E-2</v>
      </c>
    </row>
    <row r="34281" spans="1:4" ht="15.75" hidden="1" customHeight="1">
      <c r="A34281" s="13" t="s">
        <v>454</v>
      </c>
      <c r="B34281" s="13">
        <v>1904</v>
      </c>
      <c r="C34281" s="13">
        <v>831826</v>
      </c>
      <c r="D34281" s="13">
        <v>0.104</v>
      </c>
    </row>
    <row r="34282" spans="1:4" ht="15.75" hidden="1" customHeight="1">
      <c r="A34282" s="13" t="s">
        <v>454</v>
      </c>
      <c r="B34282" s="13">
        <v>1905</v>
      </c>
      <c r="C34282" s="13">
        <v>839401</v>
      </c>
      <c r="D34282" s="13">
        <v>0.113</v>
      </c>
    </row>
    <row r="34283" spans="1:4" ht="15.75" hidden="1" customHeight="1">
      <c r="A34283" s="13" t="s">
        <v>454</v>
      </c>
      <c r="B34283" s="13">
        <v>1906</v>
      </c>
      <c r="C34283" s="13">
        <v>847045</v>
      </c>
      <c r="D34283" s="13">
        <v>0.13500000000000001</v>
      </c>
    </row>
    <row r="34284" spans="1:4" ht="15.75" hidden="1" customHeight="1">
      <c r="A34284" s="13" t="s">
        <v>454</v>
      </c>
      <c r="B34284" s="13">
        <v>1907</v>
      </c>
      <c r="C34284" s="13">
        <v>854759</v>
      </c>
      <c r="D34284" s="13">
        <v>0.13700000000000001</v>
      </c>
    </row>
    <row r="34285" spans="1:4" ht="15.75" hidden="1" customHeight="1">
      <c r="A34285" s="13" t="s">
        <v>454</v>
      </c>
      <c r="B34285" s="13">
        <v>1908</v>
      </c>
      <c r="C34285" s="13">
        <v>862543</v>
      </c>
      <c r="D34285" s="13">
        <v>0.14799999999999999</v>
      </c>
    </row>
    <row r="34286" spans="1:4" ht="15.75" hidden="1" customHeight="1">
      <c r="A34286" s="13" t="s">
        <v>454</v>
      </c>
      <c r="B34286" s="13">
        <v>1909</v>
      </c>
      <c r="C34286" s="13">
        <v>870398</v>
      </c>
      <c r="D34286" s="13">
        <v>0.152</v>
      </c>
    </row>
    <row r="34287" spans="1:4" ht="15.75" hidden="1" customHeight="1">
      <c r="A34287" s="13" t="s">
        <v>454</v>
      </c>
      <c r="B34287" s="13">
        <v>1910</v>
      </c>
      <c r="C34287" s="13">
        <v>878324</v>
      </c>
      <c r="D34287" s="13">
        <v>0.15</v>
      </c>
    </row>
    <row r="34288" spans="1:4" ht="15.75" hidden="1" customHeight="1">
      <c r="A34288" s="13" t="s">
        <v>454</v>
      </c>
      <c r="B34288" s="13">
        <v>1911</v>
      </c>
      <c r="C34288" s="13">
        <v>886322</v>
      </c>
      <c r="D34288" s="13">
        <v>0.16300000000000001</v>
      </c>
    </row>
    <row r="34289" spans="1:4" ht="15.75" hidden="1" customHeight="1">
      <c r="A34289" s="13" t="s">
        <v>454</v>
      </c>
      <c r="B34289" s="13">
        <v>1912</v>
      </c>
      <c r="C34289" s="13">
        <v>894393</v>
      </c>
      <c r="D34289" s="13">
        <v>0.16700000000000001</v>
      </c>
    </row>
    <row r="34290" spans="1:4" ht="15.75" hidden="1" customHeight="1">
      <c r="A34290" s="13" t="s">
        <v>454</v>
      </c>
      <c r="B34290" s="13">
        <v>1913</v>
      </c>
      <c r="C34290" s="13">
        <v>902537</v>
      </c>
      <c r="D34290" s="13">
        <v>0.45800000000000002</v>
      </c>
    </row>
    <row r="34291" spans="1:4" ht="15.75" hidden="1" customHeight="1">
      <c r="A34291" s="13" t="s">
        <v>454</v>
      </c>
      <c r="B34291" s="13">
        <v>1914</v>
      </c>
      <c r="C34291" s="13">
        <v>910756</v>
      </c>
    </row>
    <row r="34292" spans="1:4" ht="15.75" hidden="1" customHeight="1">
      <c r="A34292" s="13" t="s">
        <v>454</v>
      </c>
      <c r="B34292" s="13">
        <v>1915</v>
      </c>
      <c r="C34292" s="13">
        <v>919049</v>
      </c>
    </row>
    <row r="34293" spans="1:4" ht="15.75" hidden="1" customHeight="1">
      <c r="A34293" s="13" t="s">
        <v>454</v>
      </c>
      <c r="B34293" s="13">
        <v>1916</v>
      </c>
      <c r="C34293" s="13">
        <v>927417</v>
      </c>
    </row>
    <row r="34294" spans="1:4" ht="15.75" hidden="1" customHeight="1">
      <c r="A34294" s="13" t="s">
        <v>454</v>
      </c>
      <c r="B34294" s="13">
        <v>1917</v>
      </c>
      <c r="C34294" s="13">
        <v>935862</v>
      </c>
    </row>
    <row r="34295" spans="1:4" ht="15.75" hidden="1" customHeight="1">
      <c r="A34295" s="13" t="s">
        <v>454</v>
      </c>
      <c r="B34295" s="13">
        <v>1918</v>
      </c>
      <c r="C34295" s="13">
        <v>944101</v>
      </c>
    </row>
    <row r="34296" spans="1:4" ht="15.75" hidden="1" customHeight="1">
      <c r="A34296" s="13" t="s">
        <v>454</v>
      </c>
      <c r="B34296" s="13">
        <v>1919</v>
      </c>
      <c r="C34296" s="13">
        <v>952413</v>
      </c>
      <c r="D34296" s="13">
        <v>0.32800000000000001</v>
      </c>
    </row>
    <row r="34297" spans="1:4" ht="15.75" hidden="1" customHeight="1">
      <c r="A34297" s="13" t="s">
        <v>454</v>
      </c>
      <c r="B34297" s="13">
        <v>1920</v>
      </c>
      <c r="C34297" s="13">
        <v>960798</v>
      </c>
      <c r="D34297" s="13">
        <v>0.436</v>
      </c>
    </row>
    <row r="34298" spans="1:4" ht="15.75" hidden="1" customHeight="1">
      <c r="A34298" s="13" t="s">
        <v>454</v>
      </c>
      <c r="B34298" s="13">
        <v>1921</v>
      </c>
      <c r="C34298" s="13">
        <v>969256</v>
      </c>
      <c r="D34298" s="13">
        <v>0.46400000000000002</v>
      </c>
    </row>
    <row r="34299" spans="1:4" ht="15.75" hidden="1" customHeight="1">
      <c r="A34299" s="13" t="s">
        <v>454</v>
      </c>
      <c r="B34299" s="13">
        <v>1922</v>
      </c>
      <c r="C34299" s="13">
        <v>977789</v>
      </c>
      <c r="D34299" s="13">
        <v>0.67400000000000004</v>
      </c>
    </row>
    <row r="34300" spans="1:4" ht="15.75" hidden="1" customHeight="1">
      <c r="A34300" s="13" t="s">
        <v>454</v>
      </c>
      <c r="B34300" s="13">
        <v>1923</v>
      </c>
      <c r="C34300" s="13">
        <v>986397</v>
      </c>
      <c r="D34300" s="13">
        <v>0.73499999999999999</v>
      </c>
    </row>
    <row r="34301" spans="1:4" ht="15.75" hidden="1" customHeight="1">
      <c r="A34301" s="13" t="s">
        <v>454</v>
      </c>
      <c r="B34301" s="13">
        <v>1924</v>
      </c>
      <c r="C34301" s="13">
        <v>995081</v>
      </c>
      <c r="D34301" s="13">
        <v>0.754</v>
      </c>
    </row>
    <row r="34302" spans="1:4" ht="15.75" hidden="1" customHeight="1">
      <c r="A34302" s="13" t="s">
        <v>454</v>
      </c>
      <c r="B34302" s="13">
        <v>1925</v>
      </c>
      <c r="C34302" s="13">
        <v>1003842</v>
      </c>
      <c r="D34302" s="13">
        <v>0.82799999999999996</v>
      </c>
    </row>
    <row r="34303" spans="1:4" ht="15.75" hidden="1" customHeight="1">
      <c r="A34303" s="13" t="s">
        <v>454</v>
      </c>
      <c r="B34303" s="13">
        <v>1926</v>
      </c>
      <c r="C34303" s="13">
        <v>1012679</v>
      </c>
      <c r="D34303" s="13">
        <v>0.80600000000000005</v>
      </c>
    </row>
    <row r="34304" spans="1:4" ht="15.75" hidden="1" customHeight="1">
      <c r="A34304" s="13" t="s">
        <v>454</v>
      </c>
      <c r="B34304" s="13">
        <v>1927</v>
      </c>
      <c r="C34304" s="13">
        <v>1021595</v>
      </c>
      <c r="D34304" s="13">
        <v>0.91100000000000003</v>
      </c>
    </row>
    <row r="34305" spans="1:4" ht="15.75" hidden="1" customHeight="1">
      <c r="A34305" s="13" t="s">
        <v>454</v>
      </c>
      <c r="B34305" s="13">
        <v>1928</v>
      </c>
      <c r="C34305" s="13">
        <v>1030588</v>
      </c>
      <c r="D34305" s="13">
        <v>1.034</v>
      </c>
    </row>
    <row r="34306" spans="1:4" ht="15.75" hidden="1" customHeight="1">
      <c r="A34306" s="13" t="s">
        <v>454</v>
      </c>
      <c r="B34306" s="13">
        <v>1929</v>
      </c>
      <c r="C34306" s="13">
        <v>1039661</v>
      </c>
      <c r="D34306" s="13">
        <v>1.1279999999999999</v>
      </c>
    </row>
    <row r="34307" spans="1:4" ht="15.75" hidden="1" customHeight="1">
      <c r="A34307" s="13" t="s">
        <v>454</v>
      </c>
      <c r="B34307" s="13">
        <v>1930</v>
      </c>
      <c r="C34307" s="13">
        <v>1048814</v>
      </c>
      <c r="D34307" s="13">
        <v>1.0620000000000001</v>
      </c>
    </row>
    <row r="34308" spans="1:4" ht="15.75" hidden="1" customHeight="1">
      <c r="A34308" s="13" t="s">
        <v>454</v>
      </c>
      <c r="B34308" s="13">
        <v>1931</v>
      </c>
      <c r="C34308" s="13">
        <v>1058048</v>
      </c>
      <c r="D34308" s="13">
        <v>0.98099999999999998</v>
      </c>
    </row>
    <row r="34309" spans="1:4" ht="15.75" hidden="1" customHeight="1">
      <c r="A34309" s="13" t="s">
        <v>454</v>
      </c>
      <c r="B34309" s="13">
        <v>1932</v>
      </c>
      <c r="C34309" s="13">
        <v>1067363</v>
      </c>
      <c r="D34309" s="13">
        <v>0.89400000000000002</v>
      </c>
    </row>
    <row r="34310" spans="1:4" ht="15.75" hidden="1" customHeight="1">
      <c r="A34310" s="13" t="s">
        <v>454</v>
      </c>
      <c r="B34310" s="13">
        <v>1933</v>
      </c>
      <c r="C34310" s="13">
        <v>1076759</v>
      </c>
      <c r="D34310" s="13">
        <v>0.82799999999999996</v>
      </c>
    </row>
    <row r="34311" spans="1:4" ht="15.75" hidden="1" customHeight="1">
      <c r="A34311" s="13" t="s">
        <v>454</v>
      </c>
      <c r="B34311" s="13">
        <v>1934</v>
      </c>
      <c r="C34311" s="13">
        <v>1086239</v>
      </c>
      <c r="D34311" s="13">
        <v>0.86099999999999999</v>
      </c>
    </row>
    <row r="34312" spans="1:4" ht="15.75" hidden="1" customHeight="1">
      <c r="A34312" s="13" t="s">
        <v>454</v>
      </c>
      <c r="B34312" s="13">
        <v>1935</v>
      </c>
      <c r="C34312" s="13">
        <v>1095802</v>
      </c>
      <c r="D34312" s="13">
        <v>0.90200000000000002</v>
      </c>
    </row>
    <row r="34313" spans="1:4" ht="15.75" hidden="1" customHeight="1">
      <c r="A34313" s="13" t="s">
        <v>454</v>
      </c>
      <c r="B34313" s="13">
        <v>1936</v>
      </c>
      <c r="C34313" s="13">
        <v>1105449</v>
      </c>
      <c r="D34313" s="13">
        <v>0.88900000000000001</v>
      </c>
    </row>
    <row r="34314" spans="1:4" ht="15.75" hidden="1" customHeight="1">
      <c r="A34314" s="13" t="s">
        <v>454</v>
      </c>
      <c r="B34314" s="13">
        <v>1937</v>
      </c>
      <c r="C34314" s="13">
        <v>1115181</v>
      </c>
      <c r="D34314" s="13">
        <v>0.99099999999999999</v>
      </c>
    </row>
    <row r="34315" spans="1:4" ht="15.75" hidden="1" customHeight="1">
      <c r="A34315" s="13" t="s">
        <v>454</v>
      </c>
      <c r="B34315" s="13">
        <v>1938</v>
      </c>
      <c r="C34315" s="13">
        <v>1124999</v>
      </c>
      <c r="D34315" s="13">
        <v>0.93799999999999994</v>
      </c>
    </row>
    <row r="34316" spans="1:4" ht="15.75" hidden="1" customHeight="1">
      <c r="A34316" s="13" t="s">
        <v>454</v>
      </c>
      <c r="B34316" s="13">
        <v>1939</v>
      </c>
      <c r="C34316" s="13">
        <v>1134903</v>
      </c>
      <c r="D34316" s="13">
        <v>0.98499999999999999</v>
      </c>
    </row>
    <row r="34317" spans="1:4" ht="15.75" hidden="1" customHeight="1">
      <c r="A34317" s="13" t="s">
        <v>454</v>
      </c>
      <c r="B34317" s="13">
        <v>1940</v>
      </c>
      <c r="C34317" s="13">
        <v>1144894</v>
      </c>
      <c r="D34317" s="13">
        <v>1.1319999999999999</v>
      </c>
    </row>
    <row r="34318" spans="1:4" ht="15.75" hidden="1" customHeight="1">
      <c r="A34318" s="13" t="s">
        <v>454</v>
      </c>
      <c r="B34318" s="13">
        <v>1941</v>
      </c>
      <c r="C34318" s="13">
        <v>1154973</v>
      </c>
    </row>
    <row r="34319" spans="1:4" ht="15.75" hidden="1" customHeight="1">
      <c r="A34319" s="13" t="s">
        <v>454</v>
      </c>
      <c r="B34319" s="13">
        <v>1942</v>
      </c>
      <c r="C34319" s="13">
        <v>1165142</v>
      </c>
    </row>
    <row r="34320" spans="1:4" ht="15.75" hidden="1" customHeight="1">
      <c r="A34320" s="13" t="s">
        <v>454</v>
      </c>
      <c r="B34320" s="13">
        <v>1943</v>
      </c>
      <c r="C34320" s="13">
        <v>1175399</v>
      </c>
      <c r="D34320" s="13">
        <v>4.1000000000000002E-2</v>
      </c>
    </row>
    <row r="34321" spans="1:4" ht="15.75" hidden="1" customHeight="1">
      <c r="A34321" s="13" t="s">
        <v>454</v>
      </c>
      <c r="B34321" s="13">
        <v>1944</v>
      </c>
      <c r="C34321" s="13">
        <v>1185747</v>
      </c>
      <c r="D34321" s="13">
        <v>0.01</v>
      </c>
    </row>
    <row r="34322" spans="1:4" ht="15.75" hidden="1" customHeight="1">
      <c r="A34322" s="13" t="s">
        <v>454</v>
      </c>
      <c r="B34322" s="13">
        <v>1945</v>
      </c>
      <c r="C34322" s="13">
        <v>1196186</v>
      </c>
      <c r="D34322" s="13">
        <v>0.57199999999999995</v>
      </c>
    </row>
    <row r="34323" spans="1:4" ht="15.75" hidden="1" customHeight="1">
      <c r="A34323" s="13" t="s">
        <v>454</v>
      </c>
      <c r="B34323" s="13">
        <v>1946</v>
      </c>
      <c r="C34323" s="13">
        <v>1206717</v>
      </c>
      <c r="D34323" s="13">
        <v>1.131</v>
      </c>
    </row>
    <row r="34324" spans="1:4" ht="15.75" hidden="1" customHeight="1">
      <c r="A34324" s="13" t="s">
        <v>454</v>
      </c>
      <c r="B34324" s="13">
        <v>1947</v>
      </c>
      <c r="C34324" s="13">
        <v>1217340</v>
      </c>
      <c r="D34324" s="13">
        <v>1.573</v>
      </c>
    </row>
    <row r="34325" spans="1:4" ht="15.75" hidden="1" customHeight="1">
      <c r="A34325" s="13" t="s">
        <v>454</v>
      </c>
      <c r="B34325" s="13">
        <v>1948</v>
      </c>
      <c r="C34325" s="13">
        <v>1228058</v>
      </c>
      <c r="D34325" s="13">
        <v>1.774</v>
      </c>
    </row>
    <row r="34326" spans="1:4" ht="15.75" hidden="1" customHeight="1">
      <c r="A34326" s="13" t="s">
        <v>454</v>
      </c>
      <c r="B34326" s="13">
        <v>1949</v>
      </c>
      <c r="C34326" s="13">
        <v>1239418</v>
      </c>
      <c r="D34326" s="13">
        <v>2.0259999999999998</v>
      </c>
    </row>
    <row r="34327" spans="1:4" ht="15.75" hidden="1" customHeight="1">
      <c r="A34327" s="13" t="s">
        <v>454</v>
      </c>
      <c r="B34327" s="13">
        <v>1950</v>
      </c>
      <c r="C34327" s="13">
        <v>1251437</v>
      </c>
      <c r="D34327" s="13">
        <v>1.946</v>
      </c>
    </row>
    <row r="34328" spans="1:4" ht="15.75" hidden="1" customHeight="1">
      <c r="A34328" s="13" t="s">
        <v>454</v>
      </c>
      <c r="B34328" s="13">
        <v>1951</v>
      </c>
      <c r="C34328" s="13">
        <v>1282535</v>
      </c>
      <c r="D34328" s="13">
        <v>1.843</v>
      </c>
    </row>
    <row r="34329" spans="1:4" ht="15.75" hidden="1" customHeight="1">
      <c r="A34329" s="13" t="s">
        <v>454</v>
      </c>
      <c r="B34329" s="13">
        <v>1952</v>
      </c>
      <c r="C34329" s="13">
        <v>1311489</v>
      </c>
      <c r="D34329" s="13">
        <v>1.85</v>
      </c>
    </row>
    <row r="34330" spans="1:4" ht="15.75" hidden="1" customHeight="1">
      <c r="A34330" s="13" t="s">
        <v>454</v>
      </c>
      <c r="B34330" s="13">
        <v>1953</v>
      </c>
      <c r="C34330" s="13">
        <v>1339586</v>
      </c>
      <c r="D34330" s="13">
        <v>1.837</v>
      </c>
    </row>
    <row r="34331" spans="1:4" ht="15.75" hidden="1" customHeight="1">
      <c r="A34331" s="13" t="s">
        <v>454</v>
      </c>
      <c r="B34331" s="13">
        <v>1954</v>
      </c>
      <c r="C34331" s="13">
        <v>1361963</v>
      </c>
      <c r="D34331" s="13">
        <v>2.1920000000000002</v>
      </c>
    </row>
    <row r="34332" spans="1:4" ht="15.75" hidden="1" customHeight="1">
      <c r="A34332" s="13" t="s">
        <v>454</v>
      </c>
      <c r="B34332" s="13">
        <v>1955</v>
      </c>
      <c r="C34332" s="13">
        <v>1379146</v>
      </c>
      <c r="D34332" s="13">
        <v>2.5099999999999998</v>
      </c>
    </row>
    <row r="34333" spans="1:4" ht="15.75" hidden="1" customHeight="1">
      <c r="A34333" s="13" t="s">
        <v>454</v>
      </c>
      <c r="B34333" s="13">
        <v>1956</v>
      </c>
      <c r="C34333" s="13">
        <v>1395504</v>
      </c>
      <c r="D34333" s="13">
        <v>2.87</v>
      </c>
    </row>
    <row r="34334" spans="1:4" ht="15.75" hidden="1" customHeight="1">
      <c r="A34334" s="13" t="s">
        <v>454</v>
      </c>
      <c r="B34334" s="13">
        <v>1957</v>
      </c>
      <c r="C34334" s="13">
        <v>1411822</v>
      </c>
      <c r="D34334" s="13">
        <v>3.1160000000000001</v>
      </c>
    </row>
    <row r="34335" spans="1:4" ht="15.75" hidden="1" customHeight="1">
      <c r="A34335" s="13" t="s">
        <v>454</v>
      </c>
      <c r="B34335" s="13">
        <v>1958</v>
      </c>
      <c r="C34335" s="13">
        <v>1428609</v>
      </c>
      <c r="D34335" s="13">
        <v>3.0710000000000002</v>
      </c>
    </row>
    <row r="34336" spans="1:4" ht="15.75" hidden="1" customHeight="1">
      <c r="A34336" s="13" t="s">
        <v>454</v>
      </c>
      <c r="B34336" s="13">
        <v>1959</v>
      </c>
      <c r="C34336" s="13">
        <v>1445691</v>
      </c>
      <c r="D34336" s="13">
        <v>3.52</v>
      </c>
    </row>
    <row r="34337" spans="1:4" ht="15.75" hidden="1" customHeight="1">
      <c r="A34337" s="13" t="s">
        <v>454</v>
      </c>
      <c r="B34337" s="13">
        <v>1960</v>
      </c>
      <c r="C34337" s="13">
        <v>1462373</v>
      </c>
      <c r="D34337" s="13">
        <v>3.8450000000000002</v>
      </c>
    </row>
    <row r="34338" spans="1:4" ht="15.75" hidden="1" customHeight="1">
      <c r="A34338" s="13" t="s">
        <v>454</v>
      </c>
      <c r="B34338" s="13">
        <v>1961</v>
      </c>
      <c r="C34338" s="13">
        <v>1481115</v>
      </c>
      <c r="D34338" s="13">
        <v>4.0309999999999997</v>
      </c>
    </row>
    <row r="34339" spans="1:4" ht="15.75" hidden="1" customHeight="1">
      <c r="A34339" s="13" t="s">
        <v>454</v>
      </c>
      <c r="B34339" s="13">
        <v>1962</v>
      </c>
      <c r="C34339" s="13">
        <v>1497344</v>
      </c>
      <c r="D34339" s="13">
        <v>4.1360000000000001</v>
      </c>
    </row>
    <row r="34340" spans="1:4" ht="15.75" hidden="1" customHeight="1">
      <c r="A34340" s="13" t="s">
        <v>454</v>
      </c>
      <c r="B34340" s="13">
        <v>1963</v>
      </c>
      <c r="C34340" s="13">
        <v>1511858</v>
      </c>
      <c r="D34340" s="13">
        <v>4.601</v>
      </c>
    </row>
    <row r="34341" spans="1:4" ht="15.75" hidden="1" customHeight="1">
      <c r="A34341" s="13" t="s">
        <v>454</v>
      </c>
      <c r="B34341" s="13">
        <v>1964</v>
      </c>
      <c r="C34341" s="13">
        <v>1529508</v>
      </c>
      <c r="D34341" s="13">
        <v>5.2130000000000001</v>
      </c>
    </row>
    <row r="34342" spans="1:4" ht="15.75" hidden="1" customHeight="1">
      <c r="A34342" s="13" t="s">
        <v>454</v>
      </c>
      <c r="B34342" s="13">
        <v>1965</v>
      </c>
      <c r="C34342" s="13">
        <v>1547983</v>
      </c>
      <c r="D34342" s="13">
        <v>5.3639999999999999</v>
      </c>
    </row>
    <row r="34343" spans="1:4" ht="15.75" hidden="1" customHeight="1">
      <c r="A34343" s="13" t="s">
        <v>454</v>
      </c>
      <c r="B34343" s="13">
        <v>1966</v>
      </c>
      <c r="C34343" s="13">
        <v>1567712</v>
      </c>
      <c r="D34343" s="13">
        <v>5.3150000000000004</v>
      </c>
    </row>
    <row r="34344" spans="1:4" ht="15.75" hidden="1" customHeight="1">
      <c r="A34344" s="13" t="s">
        <v>454</v>
      </c>
      <c r="B34344" s="13">
        <v>1967</v>
      </c>
      <c r="C34344" s="13">
        <v>1588644</v>
      </c>
      <c r="D34344" s="13">
        <v>5.3680000000000003</v>
      </c>
    </row>
    <row r="34345" spans="1:4" ht="15.75" hidden="1" customHeight="1">
      <c r="A34345" s="13" t="s">
        <v>454</v>
      </c>
      <c r="B34345" s="13">
        <v>1968</v>
      </c>
      <c r="C34345" s="13">
        <v>1610542</v>
      </c>
      <c r="D34345" s="13">
        <v>5.742</v>
      </c>
    </row>
    <row r="34346" spans="1:4" ht="15.75" hidden="1" customHeight="1">
      <c r="A34346" s="13" t="s">
        <v>454</v>
      </c>
      <c r="B34346" s="13">
        <v>1969</v>
      </c>
      <c r="C34346" s="13">
        <v>1633508</v>
      </c>
      <c r="D34346" s="13">
        <v>5.9530000000000003</v>
      </c>
    </row>
    <row r="34347" spans="1:4" ht="15.75" hidden="1" customHeight="1">
      <c r="A34347" s="13" t="s">
        <v>454</v>
      </c>
      <c r="B34347" s="13">
        <v>1970</v>
      </c>
      <c r="C34347" s="13">
        <v>1656789</v>
      </c>
      <c r="D34347" s="13">
        <v>7.78</v>
      </c>
    </row>
    <row r="34348" spans="1:4" ht="15.75" hidden="1" customHeight="1">
      <c r="A34348" s="13" t="s">
        <v>454</v>
      </c>
      <c r="B34348" s="13">
        <v>1971</v>
      </c>
      <c r="C34348" s="13">
        <v>1679018</v>
      </c>
      <c r="D34348" s="13">
        <v>8.3849999999999998</v>
      </c>
    </row>
    <row r="34349" spans="1:4" ht="15.75" hidden="1" customHeight="1">
      <c r="A34349" s="13" t="s">
        <v>454</v>
      </c>
      <c r="B34349" s="13">
        <v>1972</v>
      </c>
      <c r="C34349" s="13">
        <v>1701503</v>
      </c>
      <c r="D34349" s="13">
        <v>7.859</v>
      </c>
    </row>
    <row r="34350" spans="1:4" ht="15.75" hidden="1" customHeight="1">
      <c r="A34350" s="13" t="s">
        <v>454</v>
      </c>
      <c r="B34350" s="13">
        <v>1973</v>
      </c>
      <c r="C34350" s="13">
        <v>1725235</v>
      </c>
      <c r="D34350" s="13">
        <v>9.3879999999999999</v>
      </c>
    </row>
    <row r="34351" spans="1:4" ht="15.75" hidden="1" customHeight="1">
      <c r="A34351" s="13" t="s">
        <v>454</v>
      </c>
      <c r="B34351" s="13">
        <v>1974</v>
      </c>
      <c r="C34351" s="13">
        <v>1749334</v>
      </c>
      <c r="D34351" s="13">
        <v>9.4290000000000003</v>
      </c>
    </row>
    <row r="34352" spans="1:4" ht="15.75" hidden="1" customHeight="1">
      <c r="A34352" s="13" t="s">
        <v>454</v>
      </c>
      <c r="B34352" s="13">
        <v>1975</v>
      </c>
      <c r="C34352" s="13">
        <v>1774013</v>
      </c>
      <c r="D34352" s="13">
        <v>9.8379999999999992</v>
      </c>
    </row>
    <row r="34353" spans="1:4" ht="15.75" hidden="1" customHeight="1">
      <c r="A34353" s="13" t="s">
        <v>454</v>
      </c>
      <c r="B34353" s="13">
        <v>1976</v>
      </c>
      <c r="C34353" s="13">
        <v>1799338</v>
      </c>
      <c r="D34353" s="13">
        <v>10.154999999999999</v>
      </c>
    </row>
    <row r="34354" spans="1:4" ht="15.75" hidden="1" customHeight="1">
      <c r="A34354" s="13" t="s">
        <v>454</v>
      </c>
      <c r="B34354" s="13">
        <v>1977</v>
      </c>
      <c r="C34354" s="13">
        <v>1825303</v>
      </c>
      <c r="D34354" s="13">
        <v>9.875</v>
      </c>
    </row>
    <row r="34355" spans="1:4" ht="15.75" hidden="1" customHeight="1">
      <c r="A34355" s="13" t="s">
        <v>454</v>
      </c>
      <c r="B34355" s="13">
        <v>1978</v>
      </c>
      <c r="C34355" s="13">
        <v>1851984</v>
      </c>
      <c r="D34355" s="13">
        <v>11.035</v>
      </c>
    </row>
    <row r="34356" spans="1:4" ht="15.75" hidden="1" customHeight="1">
      <c r="A34356" s="13" t="s">
        <v>454</v>
      </c>
      <c r="B34356" s="13">
        <v>1979</v>
      </c>
      <c r="C34356" s="13">
        <v>1879359</v>
      </c>
      <c r="D34356" s="13">
        <v>12.003</v>
      </c>
    </row>
    <row r="34357" spans="1:4" ht="15.75" hidden="1" customHeight="1">
      <c r="A34357" s="13" t="s">
        <v>454</v>
      </c>
      <c r="B34357" s="13">
        <v>1980</v>
      </c>
      <c r="C34357" s="13">
        <v>1907035</v>
      </c>
      <c r="D34357" s="13">
        <v>11.803000000000001</v>
      </c>
    </row>
    <row r="34358" spans="1:4" ht="15.75" hidden="1" customHeight="1">
      <c r="A34358" s="13" t="s">
        <v>454</v>
      </c>
      <c r="B34358" s="13">
        <v>1981</v>
      </c>
      <c r="C34358" s="13">
        <v>1935204</v>
      </c>
      <c r="D34358" s="13">
        <v>12.845000000000001</v>
      </c>
    </row>
    <row r="34359" spans="1:4" ht="15.75" hidden="1" customHeight="1">
      <c r="A34359" s="13" t="s">
        <v>454</v>
      </c>
      <c r="B34359" s="13">
        <v>1982</v>
      </c>
      <c r="C34359" s="13">
        <v>1958278</v>
      </c>
      <c r="D34359" s="13">
        <v>11.801</v>
      </c>
    </row>
    <row r="34360" spans="1:4" ht="15.75" hidden="1" customHeight="1">
      <c r="A34360" s="13" t="s">
        <v>454</v>
      </c>
      <c r="B34360" s="13">
        <v>1983</v>
      </c>
      <c r="C34360" s="13">
        <v>1974443</v>
      </c>
      <c r="D34360" s="13">
        <v>12.708</v>
      </c>
    </row>
    <row r="34361" spans="1:4" ht="15.75" hidden="1" customHeight="1">
      <c r="A34361" s="13" t="s">
        <v>454</v>
      </c>
      <c r="B34361" s="13">
        <v>1984</v>
      </c>
      <c r="C34361" s="13">
        <v>1988692</v>
      </c>
      <c r="D34361" s="13">
        <v>13.401</v>
      </c>
    </row>
    <row r="34362" spans="1:4" ht="15.75" hidden="1" customHeight="1">
      <c r="A34362" s="13" t="s">
        <v>454</v>
      </c>
      <c r="B34362" s="13">
        <v>1985</v>
      </c>
      <c r="C34362" s="13">
        <v>2001507</v>
      </c>
      <c r="D34362" s="13">
        <v>13.67</v>
      </c>
    </row>
    <row r="34363" spans="1:4" ht="15.75" hidden="1" customHeight="1">
      <c r="A34363" s="13" t="s">
        <v>454</v>
      </c>
      <c r="B34363" s="13">
        <v>1986</v>
      </c>
      <c r="C34363" s="13">
        <v>2012925</v>
      </c>
      <c r="D34363" s="13">
        <v>14.276999999999999</v>
      </c>
    </row>
    <row r="34364" spans="1:4" ht="15.75" hidden="1" customHeight="1">
      <c r="A34364" s="13" t="s">
        <v>454</v>
      </c>
      <c r="B34364" s="13">
        <v>1987</v>
      </c>
      <c r="C34364" s="13">
        <v>2023098</v>
      </c>
      <c r="D34364" s="13">
        <v>13.938000000000001</v>
      </c>
    </row>
    <row r="34365" spans="1:4" ht="15.75" hidden="1" customHeight="1">
      <c r="A34365" s="13" t="s">
        <v>454</v>
      </c>
      <c r="B34365" s="13">
        <v>1988</v>
      </c>
      <c r="C34365" s="13">
        <v>2031937</v>
      </c>
      <c r="D34365" s="13">
        <v>14.382999999999999</v>
      </c>
    </row>
    <row r="34366" spans="1:4" ht="15.75" hidden="1" customHeight="1">
      <c r="A34366" s="13" t="s">
        <v>454</v>
      </c>
      <c r="B34366" s="13">
        <v>1989</v>
      </c>
      <c r="C34366" s="13">
        <v>2039429</v>
      </c>
      <c r="D34366" s="13">
        <v>14.339</v>
      </c>
    </row>
    <row r="34367" spans="1:4" ht="15.75" hidden="1" customHeight="1">
      <c r="A34367" s="13" t="s">
        <v>454</v>
      </c>
      <c r="B34367" s="13">
        <v>1990</v>
      </c>
      <c r="C34367" s="13">
        <v>2044181</v>
      </c>
      <c r="D34367" s="13">
        <v>14.183999999999999</v>
      </c>
    </row>
    <row r="34368" spans="1:4" ht="15.75" hidden="1" customHeight="1">
      <c r="A34368" s="13" t="s">
        <v>454</v>
      </c>
      <c r="B34368" s="13">
        <v>1991</v>
      </c>
      <c r="C34368" s="13">
        <v>2036691</v>
      </c>
      <c r="D34368" s="13">
        <v>10.035</v>
      </c>
    </row>
    <row r="34369" spans="1:4" ht="15.75" hidden="1" customHeight="1">
      <c r="A34369" s="13" t="s">
        <v>454</v>
      </c>
      <c r="B34369" s="13">
        <v>1992</v>
      </c>
      <c r="C34369" s="13">
        <v>2018024</v>
      </c>
      <c r="D34369" s="13">
        <v>10.984999999999999</v>
      </c>
    </row>
    <row r="34370" spans="1:4" ht="15.75" hidden="1" customHeight="1">
      <c r="A34370" s="13" t="s">
        <v>454</v>
      </c>
      <c r="B34370" s="13">
        <v>1993</v>
      </c>
      <c r="C34370" s="13">
        <v>1996896</v>
      </c>
      <c r="D34370" s="13">
        <v>10.124000000000001</v>
      </c>
    </row>
    <row r="34371" spans="1:4" ht="15.75" hidden="1" customHeight="1">
      <c r="A34371" s="13" t="s">
        <v>454</v>
      </c>
      <c r="B34371" s="13">
        <v>1994</v>
      </c>
      <c r="C34371" s="13">
        <v>1982458</v>
      </c>
      <c r="D34371" s="13">
        <v>10.534000000000001</v>
      </c>
    </row>
    <row r="34372" spans="1:4" ht="15.75" hidden="1" customHeight="1">
      <c r="A34372" s="13" t="s">
        <v>454</v>
      </c>
      <c r="B34372" s="13">
        <v>1995</v>
      </c>
      <c r="C34372" s="13">
        <v>1983971</v>
      </c>
      <c r="D34372" s="13">
        <v>10.637</v>
      </c>
    </row>
    <row r="34373" spans="1:4" ht="15.75" hidden="1" customHeight="1">
      <c r="A34373" s="13" t="s">
        <v>454</v>
      </c>
      <c r="B34373" s="13">
        <v>1996</v>
      </c>
      <c r="C34373" s="13">
        <v>1994230</v>
      </c>
      <c r="D34373" s="13">
        <v>11.683999999999999</v>
      </c>
    </row>
    <row r="34374" spans="1:4" ht="15.75" hidden="1" customHeight="1">
      <c r="A34374" s="13" t="s">
        <v>454</v>
      </c>
      <c r="B34374" s="13">
        <v>1997</v>
      </c>
      <c r="C34374" s="13">
        <v>2004240</v>
      </c>
      <c r="D34374" s="13">
        <v>10.577999999999999</v>
      </c>
    </row>
    <row r="34375" spans="1:4" ht="15.75" hidden="1" customHeight="1">
      <c r="A34375" s="13" t="s">
        <v>454</v>
      </c>
      <c r="B34375" s="13">
        <v>1998</v>
      </c>
      <c r="C34375" s="13">
        <v>2012844</v>
      </c>
      <c r="D34375" s="13">
        <v>12.571</v>
      </c>
    </row>
    <row r="34376" spans="1:4" ht="15.75" hidden="1" customHeight="1">
      <c r="A34376" s="13" t="s">
        <v>454</v>
      </c>
      <c r="B34376" s="13">
        <v>1999</v>
      </c>
      <c r="C34376" s="13">
        <v>2023781</v>
      </c>
      <c r="D34376" s="13">
        <v>11.666</v>
      </c>
    </row>
    <row r="34377" spans="1:4" ht="15.75" hidden="1" customHeight="1">
      <c r="A34377" s="13" t="s">
        <v>454</v>
      </c>
      <c r="B34377" s="13">
        <v>2000</v>
      </c>
      <c r="C34377" s="13">
        <v>2037940</v>
      </c>
      <c r="D34377" s="13">
        <v>11.996</v>
      </c>
    </row>
    <row r="34378" spans="1:4" ht="15.75" hidden="1" customHeight="1">
      <c r="A34378" s="13" t="s">
        <v>454</v>
      </c>
      <c r="B34378" s="13">
        <v>2001</v>
      </c>
      <c r="C34378" s="13">
        <v>2053391</v>
      </c>
      <c r="D34378" s="13">
        <v>11.926</v>
      </c>
    </row>
    <row r="34379" spans="1:4" ht="15.75" hidden="1" customHeight="1">
      <c r="A34379" s="13" t="s">
        <v>454</v>
      </c>
      <c r="B34379" s="13">
        <v>2002</v>
      </c>
      <c r="C34379" s="13">
        <v>2064739</v>
      </c>
      <c r="D34379" s="13">
        <v>10.867000000000001</v>
      </c>
    </row>
    <row r="34380" spans="1:4" ht="15.75" hidden="1" customHeight="1">
      <c r="A34380" s="13" t="s">
        <v>454</v>
      </c>
      <c r="B34380" s="13">
        <v>2003</v>
      </c>
      <c r="C34380" s="13">
        <v>2071150</v>
      </c>
      <c r="D34380" s="13">
        <v>11.226000000000001</v>
      </c>
    </row>
    <row r="34381" spans="1:4" ht="15.75" hidden="1" customHeight="1">
      <c r="A34381" s="13" t="s">
        <v>454</v>
      </c>
      <c r="B34381" s="13">
        <v>2004</v>
      </c>
      <c r="C34381" s="13">
        <v>2075879</v>
      </c>
      <c r="D34381" s="13">
        <v>11.106</v>
      </c>
    </row>
    <row r="34382" spans="1:4" ht="15.75" hidden="1" customHeight="1">
      <c r="A34382" s="13" t="s">
        <v>454</v>
      </c>
      <c r="B34382" s="13">
        <v>2005</v>
      </c>
      <c r="C34382" s="13">
        <v>2078667</v>
      </c>
      <c r="D34382" s="13">
        <v>11.179</v>
      </c>
    </row>
    <row r="34383" spans="1:4" ht="15.75" hidden="1" customHeight="1">
      <c r="A34383" s="13" t="s">
        <v>454</v>
      </c>
      <c r="B34383" s="13">
        <v>2006</v>
      </c>
      <c r="C34383" s="13">
        <v>2081081</v>
      </c>
      <c r="D34383" s="13">
        <v>10.834</v>
      </c>
    </row>
    <row r="34384" spans="1:4" ht="15.75" hidden="1" customHeight="1">
      <c r="A34384" s="13" t="s">
        <v>454</v>
      </c>
      <c r="B34384" s="13">
        <v>2007</v>
      </c>
      <c r="C34384" s="13">
        <v>2083494</v>
      </c>
      <c r="D34384" s="13">
        <v>9.3840000000000003</v>
      </c>
    </row>
    <row r="34385" spans="1:4" ht="15.75" hidden="1" customHeight="1">
      <c r="A34385" s="13" t="s">
        <v>454</v>
      </c>
      <c r="B34385" s="13">
        <v>2008</v>
      </c>
      <c r="C34385" s="13">
        <v>2086228</v>
      </c>
      <c r="D34385" s="13">
        <v>9.2959999999999994</v>
      </c>
    </row>
    <row r="34386" spans="1:4" ht="15.75" hidden="1" customHeight="1">
      <c r="A34386" s="13" t="s">
        <v>454</v>
      </c>
      <c r="B34386" s="13">
        <v>2009</v>
      </c>
      <c r="C34386" s="13">
        <v>2089793</v>
      </c>
      <c r="D34386" s="13">
        <v>8.5920000000000005</v>
      </c>
    </row>
    <row r="34387" spans="1:4" ht="15.75" hidden="1" customHeight="1">
      <c r="A34387" s="13" t="s">
        <v>454</v>
      </c>
      <c r="B34387" s="13">
        <v>2010</v>
      </c>
      <c r="C34387" s="13">
        <v>2093828</v>
      </c>
      <c r="D34387" s="13">
        <v>8.5</v>
      </c>
    </row>
    <row r="34388" spans="1:4" ht="15.75" hidden="1" customHeight="1">
      <c r="A34388" s="13" t="s">
        <v>454</v>
      </c>
      <c r="B34388" s="13">
        <v>2011</v>
      </c>
      <c r="C34388" s="13">
        <v>2097110</v>
      </c>
      <c r="D34388" s="13">
        <v>9.1969999999999992</v>
      </c>
    </row>
    <row r="34389" spans="1:4" ht="15.75" hidden="1" customHeight="1">
      <c r="A34389" s="13" t="s">
        <v>454</v>
      </c>
      <c r="B34389" s="13">
        <v>2012</v>
      </c>
      <c r="C34389" s="13">
        <v>2099486</v>
      </c>
      <c r="D34389" s="13">
        <v>8.7349999999999994</v>
      </c>
    </row>
    <row r="34390" spans="1:4" ht="15.75" hidden="1" customHeight="1">
      <c r="A34390" s="13" t="s">
        <v>454</v>
      </c>
      <c r="B34390" s="13">
        <v>2013</v>
      </c>
      <c r="C34390" s="13">
        <v>2102220</v>
      </c>
      <c r="D34390" s="13">
        <v>7.7709999999999999</v>
      </c>
    </row>
    <row r="34391" spans="1:4" ht="15.75" hidden="1" customHeight="1">
      <c r="A34391" s="13" t="s">
        <v>454</v>
      </c>
      <c r="B34391" s="13">
        <v>2014</v>
      </c>
      <c r="C34391" s="13">
        <v>2105293</v>
      </c>
      <c r="D34391" s="13">
        <v>7.46</v>
      </c>
    </row>
    <row r="34392" spans="1:4" ht="15.75" hidden="1" customHeight="1">
      <c r="A34392" s="13" t="s">
        <v>454</v>
      </c>
      <c r="B34392" s="13">
        <v>2015</v>
      </c>
      <c r="C34392" s="13">
        <v>2107965</v>
      </c>
      <c r="D34392" s="13">
        <v>7.02</v>
      </c>
    </row>
    <row r="34393" spans="1:4" ht="15.75" hidden="1" customHeight="1">
      <c r="A34393" s="13" t="s">
        <v>454</v>
      </c>
      <c r="B34393" s="13">
        <v>2016</v>
      </c>
      <c r="C34393" s="13">
        <v>2110194</v>
      </c>
      <c r="D34393" s="13">
        <v>6.9870000000000001</v>
      </c>
    </row>
    <row r="34394" spans="1:4" ht="15.75" hidden="1" customHeight="1">
      <c r="A34394" s="13" t="s">
        <v>454</v>
      </c>
      <c r="B34394" s="13">
        <v>2017</v>
      </c>
      <c r="C34394" s="13">
        <v>2111982</v>
      </c>
      <c r="D34394" s="13">
        <v>7.5039999999999996</v>
      </c>
    </row>
    <row r="34395" spans="1:4" ht="15.75" hidden="1" customHeight="1">
      <c r="A34395" s="13" t="s">
        <v>454</v>
      </c>
      <c r="B34395" s="13">
        <v>2018</v>
      </c>
      <c r="C34395" s="13">
        <v>2113497</v>
      </c>
      <c r="D34395" s="13">
        <v>7.0309999999999997</v>
      </c>
    </row>
    <row r="34396" spans="1:4" ht="15.75" hidden="1" customHeight="1">
      <c r="A34396" s="13" t="s">
        <v>454</v>
      </c>
      <c r="B34396" s="13">
        <v>2019</v>
      </c>
      <c r="C34396" s="13">
        <v>2114175</v>
      </c>
      <c r="D34396" s="13">
        <v>7.9950000000000001</v>
      </c>
    </row>
    <row r="34397" spans="1:4" ht="15.75" hidden="1" customHeight="1">
      <c r="A34397" s="13" t="s">
        <v>454</v>
      </c>
      <c r="B34397" s="13">
        <v>2020</v>
      </c>
      <c r="C34397" s="13">
        <v>2111078</v>
      </c>
      <c r="D34397" s="13">
        <v>6.65</v>
      </c>
    </row>
    <row r="34398" spans="1:4" ht="15.75" hidden="1" customHeight="1">
      <c r="A34398" s="13" t="s">
        <v>454</v>
      </c>
      <c r="B34398" s="13">
        <v>2021</v>
      </c>
      <c r="C34398" s="13">
        <v>2103329</v>
      </c>
      <c r="D34398" s="13">
        <v>6.8520000000000003</v>
      </c>
    </row>
    <row r="34399" spans="1:4" ht="15.75" hidden="1" customHeight="1">
      <c r="A34399" s="13" t="s">
        <v>61</v>
      </c>
      <c r="B34399" s="13">
        <v>1829</v>
      </c>
      <c r="C34399" s="13">
        <v>1106700</v>
      </c>
      <c r="D34399" s="13">
        <v>1.0999999999999999E-2</v>
      </c>
    </row>
    <row r="34400" spans="1:4" ht="15.75" hidden="1" customHeight="1">
      <c r="A34400" s="13" t="s">
        <v>61</v>
      </c>
      <c r="B34400" s="13">
        <v>1830</v>
      </c>
      <c r="C34400" s="13">
        <v>1120917</v>
      </c>
      <c r="D34400" s="13">
        <v>7.0000000000000001E-3</v>
      </c>
    </row>
    <row r="34401" spans="1:4" ht="15.75" hidden="1" customHeight="1">
      <c r="A34401" s="13" t="s">
        <v>61</v>
      </c>
      <c r="B34401" s="13">
        <v>1831</v>
      </c>
      <c r="C34401" s="13">
        <v>1134224</v>
      </c>
      <c r="D34401" s="13">
        <v>4.0000000000000001E-3</v>
      </c>
    </row>
    <row r="34402" spans="1:4" ht="15.75" hidden="1" customHeight="1">
      <c r="A34402" s="13" t="s">
        <v>61</v>
      </c>
      <c r="B34402" s="13">
        <v>1835</v>
      </c>
      <c r="C34402" s="13">
        <v>1181168</v>
      </c>
      <c r="D34402" s="13">
        <v>1.4999999999999999E-2</v>
      </c>
    </row>
    <row r="34403" spans="1:4" ht="15.75" hidden="1" customHeight="1">
      <c r="A34403" s="13" t="s">
        <v>61</v>
      </c>
      <c r="B34403" s="13">
        <v>1836</v>
      </c>
      <c r="C34403" s="13">
        <v>1192922</v>
      </c>
      <c r="D34403" s="13">
        <v>1.7999999999999999E-2</v>
      </c>
    </row>
    <row r="34404" spans="1:4" ht="15.75" hidden="1" customHeight="1">
      <c r="A34404" s="13" t="s">
        <v>61</v>
      </c>
      <c r="B34404" s="13">
        <v>1837</v>
      </c>
      <c r="C34404" s="13">
        <v>1204794</v>
      </c>
      <c r="D34404" s="13">
        <v>2.5999999999999999E-2</v>
      </c>
    </row>
    <row r="34405" spans="1:4" ht="15.75" hidden="1" customHeight="1">
      <c r="A34405" s="13" t="s">
        <v>61</v>
      </c>
      <c r="B34405" s="13">
        <v>1838</v>
      </c>
      <c r="C34405" s="13">
        <v>1216783</v>
      </c>
      <c r="D34405" s="13">
        <v>5.0999999999999997E-2</v>
      </c>
    </row>
    <row r="34406" spans="1:4" ht="15.75" hidden="1" customHeight="1">
      <c r="A34406" s="13" t="s">
        <v>61</v>
      </c>
      <c r="B34406" s="13">
        <v>1839</v>
      </c>
      <c r="C34406" s="13">
        <v>1229289</v>
      </c>
      <c r="D34406" s="13">
        <v>0.04</v>
      </c>
    </row>
    <row r="34407" spans="1:4" ht="15.75" hidden="1" customHeight="1">
      <c r="A34407" s="13" t="s">
        <v>61</v>
      </c>
      <c r="B34407" s="13">
        <v>1840</v>
      </c>
      <c r="C34407" s="13">
        <v>1242319</v>
      </c>
      <c r="D34407" s="13">
        <v>4.3999999999999997E-2</v>
      </c>
    </row>
    <row r="34408" spans="1:4" ht="15.75" hidden="1" customHeight="1">
      <c r="A34408" s="13" t="s">
        <v>61</v>
      </c>
      <c r="B34408" s="13">
        <v>1841</v>
      </c>
      <c r="C34408" s="13">
        <v>1255885</v>
      </c>
      <c r="D34408" s="13">
        <v>5.8999999999999997E-2</v>
      </c>
    </row>
    <row r="34409" spans="1:4" ht="15.75" hidden="1" customHeight="1">
      <c r="A34409" s="13" t="s">
        <v>61</v>
      </c>
      <c r="B34409" s="13">
        <v>1842</v>
      </c>
      <c r="C34409" s="13">
        <v>1269997</v>
      </c>
      <c r="D34409" s="13">
        <v>7.2999999999999995E-2</v>
      </c>
    </row>
    <row r="34410" spans="1:4" ht="15.75" hidden="1" customHeight="1">
      <c r="A34410" s="13" t="s">
        <v>61</v>
      </c>
      <c r="B34410" s="13">
        <v>1843</v>
      </c>
      <c r="C34410" s="13">
        <v>1284663</v>
      </c>
      <c r="D34410" s="13">
        <v>6.2E-2</v>
      </c>
    </row>
    <row r="34411" spans="1:4" ht="15.75" hidden="1" customHeight="1">
      <c r="A34411" s="13" t="s">
        <v>61</v>
      </c>
      <c r="B34411" s="13">
        <v>1844</v>
      </c>
      <c r="C34411" s="13">
        <v>1299499</v>
      </c>
      <c r="D34411" s="13">
        <v>6.6000000000000003E-2</v>
      </c>
    </row>
    <row r="34412" spans="1:4" ht="15.75" hidden="1" customHeight="1">
      <c r="A34412" s="13" t="s">
        <v>61</v>
      </c>
      <c r="B34412" s="13">
        <v>1845</v>
      </c>
      <c r="C34412" s="13">
        <v>1314507</v>
      </c>
      <c r="D34412" s="13">
        <v>9.9000000000000005E-2</v>
      </c>
    </row>
    <row r="34413" spans="1:4" ht="15.75" hidden="1" customHeight="1">
      <c r="A34413" s="13" t="s">
        <v>61</v>
      </c>
      <c r="B34413" s="13">
        <v>1846</v>
      </c>
      <c r="C34413" s="13">
        <v>1329687</v>
      </c>
      <c r="D34413" s="13">
        <v>9.9000000000000005E-2</v>
      </c>
    </row>
    <row r="34414" spans="1:4" ht="15.75" hidden="1" customHeight="1">
      <c r="A34414" s="13" t="s">
        <v>61</v>
      </c>
      <c r="B34414" s="13">
        <v>1847</v>
      </c>
      <c r="C34414" s="13">
        <v>1345043</v>
      </c>
      <c r="D34414" s="13">
        <v>0.10299999999999999</v>
      </c>
    </row>
    <row r="34415" spans="1:4" ht="15.75" hidden="1" customHeight="1">
      <c r="A34415" s="13" t="s">
        <v>61</v>
      </c>
      <c r="B34415" s="13">
        <v>1848</v>
      </c>
      <c r="C34415" s="13">
        <v>1360577</v>
      </c>
      <c r="D34415" s="13">
        <v>0.13200000000000001</v>
      </c>
    </row>
    <row r="34416" spans="1:4" ht="15.75" hidden="1" customHeight="1">
      <c r="A34416" s="13" t="s">
        <v>61</v>
      </c>
      <c r="B34416" s="13">
        <v>1849</v>
      </c>
      <c r="C34416" s="13">
        <v>1376908</v>
      </c>
      <c r="D34416" s="13">
        <v>0.106</v>
      </c>
    </row>
    <row r="34417" spans="1:4" ht="15.75" hidden="1" customHeight="1">
      <c r="A34417" s="13" t="s">
        <v>61</v>
      </c>
      <c r="B34417" s="13">
        <v>1850</v>
      </c>
      <c r="C34417" s="13">
        <v>1394054</v>
      </c>
      <c r="D34417" s="13">
        <v>0.13900000000000001</v>
      </c>
    </row>
    <row r="34418" spans="1:4" ht="15.75" hidden="1" customHeight="1">
      <c r="A34418" s="13" t="s">
        <v>61</v>
      </c>
      <c r="B34418" s="13">
        <v>1851</v>
      </c>
      <c r="C34418" s="13">
        <v>1412140</v>
      </c>
      <c r="D34418" s="13">
        <v>0.15</v>
      </c>
    </row>
    <row r="34419" spans="1:4" ht="15.75" hidden="1" customHeight="1">
      <c r="A34419" s="13" t="s">
        <v>61</v>
      </c>
      <c r="B34419" s="13">
        <v>1852</v>
      </c>
      <c r="C34419" s="13">
        <v>1431080</v>
      </c>
      <c r="D34419" s="13">
        <v>0.15</v>
      </c>
    </row>
    <row r="34420" spans="1:4" ht="15.75" hidden="1" customHeight="1">
      <c r="A34420" s="13" t="s">
        <v>61</v>
      </c>
      <c r="B34420" s="13">
        <v>1853</v>
      </c>
      <c r="C34420" s="13">
        <v>1450893</v>
      </c>
      <c r="D34420" s="13">
        <v>0.16500000000000001</v>
      </c>
    </row>
    <row r="34421" spans="1:4" ht="15.75" hidden="1" customHeight="1">
      <c r="A34421" s="13" t="s">
        <v>61</v>
      </c>
      <c r="B34421" s="13">
        <v>1854</v>
      </c>
      <c r="C34421" s="13">
        <v>1470981</v>
      </c>
      <c r="D34421" s="13">
        <v>0.23400000000000001</v>
      </c>
    </row>
    <row r="34422" spans="1:4" ht="15.75" hidden="1" customHeight="1">
      <c r="A34422" s="13" t="s">
        <v>61</v>
      </c>
      <c r="B34422" s="13">
        <v>1855</v>
      </c>
      <c r="C34422" s="13">
        <v>1491347</v>
      </c>
      <c r="D34422" s="13">
        <v>0.25600000000000001</v>
      </c>
    </row>
    <row r="34423" spans="1:4" ht="15.75" hidden="1" customHeight="1">
      <c r="A34423" s="13" t="s">
        <v>61</v>
      </c>
      <c r="B34423" s="13">
        <v>1856</v>
      </c>
      <c r="C34423" s="13">
        <v>1511995</v>
      </c>
      <c r="D34423" s="13">
        <v>0.30399999999999999</v>
      </c>
    </row>
    <row r="34424" spans="1:4" ht="15.75" hidden="1" customHeight="1">
      <c r="A34424" s="13" t="s">
        <v>61</v>
      </c>
      <c r="B34424" s="13">
        <v>1857</v>
      </c>
      <c r="C34424" s="13">
        <v>1532929</v>
      </c>
      <c r="D34424" s="13">
        <v>0.30399999999999999</v>
      </c>
    </row>
    <row r="34425" spans="1:4" ht="15.75" hidden="1" customHeight="1">
      <c r="A34425" s="13" t="s">
        <v>61</v>
      </c>
      <c r="B34425" s="13">
        <v>1858</v>
      </c>
      <c r="C34425" s="13">
        <v>1554152</v>
      </c>
      <c r="D34425" s="13">
        <v>0.26700000000000002</v>
      </c>
    </row>
    <row r="34426" spans="1:4" ht="15.75" hidden="1" customHeight="1">
      <c r="A34426" s="13" t="s">
        <v>61</v>
      </c>
      <c r="B34426" s="13">
        <v>1859</v>
      </c>
      <c r="C34426" s="13">
        <v>1573950</v>
      </c>
      <c r="D34426" s="13">
        <v>0.32600000000000001</v>
      </c>
    </row>
    <row r="34427" spans="1:4" ht="15.75" hidden="1" customHeight="1">
      <c r="A34427" s="13" t="s">
        <v>61</v>
      </c>
      <c r="B34427" s="13">
        <v>1860</v>
      </c>
      <c r="C34427" s="13">
        <v>1592288</v>
      </c>
      <c r="D34427" s="13">
        <v>0.33300000000000002</v>
      </c>
    </row>
    <row r="34428" spans="1:4" ht="15.75" hidden="1" customHeight="1">
      <c r="A34428" s="13" t="s">
        <v>61</v>
      </c>
      <c r="B34428" s="13">
        <v>1861</v>
      </c>
      <c r="C34428" s="13">
        <v>1609129</v>
      </c>
      <c r="D34428" s="13">
        <v>0.42899999999999999</v>
      </c>
    </row>
    <row r="34429" spans="1:4" ht="15.75" hidden="1" customHeight="1">
      <c r="A34429" s="13" t="s">
        <v>61</v>
      </c>
      <c r="B34429" s="13">
        <v>1862</v>
      </c>
      <c r="C34429" s="13">
        <v>1624440</v>
      </c>
      <c r="D34429" s="13">
        <v>0.37</v>
      </c>
    </row>
    <row r="34430" spans="1:4" ht="15.75" hidden="1" customHeight="1">
      <c r="A34430" s="13" t="s">
        <v>61</v>
      </c>
      <c r="B34430" s="13">
        <v>1863</v>
      </c>
      <c r="C34430" s="13">
        <v>1638184</v>
      </c>
      <c r="D34430" s="13">
        <v>0.36299999999999999</v>
      </c>
    </row>
    <row r="34431" spans="1:4" ht="15.75" hidden="1" customHeight="1">
      <c r="A34431" s="13" t="s">
        <v>61</v>
      </c>
      <c r="B34431" s="13">
        <v>1864</v>
      </c>
      <c r="C34431" s="13">
        <v>1652044</v>
      </c>
      <c r="D34431" s="13">
        <v>0.48</v>
      </c>
    </row>
    <row r="34432" spans="1:4" ht="15.75" hidden="1" customHeight="1">
      <c r="A34432" s="13" t="s">
        <v>61</v>
      </c>
      <c r="B34432" s="13">
        <v>1865</v>
      </c>
      <c r="C34432" s="13">
        <v>1666021</v>
      </c>
      <c r="D34432" s="13">
        <v>0.47299999999999998</v>
      </c>
    </row>
    <row r="34433" spans="1:4" ht="15.75" hidden="1" customHeight="1">
      <c r="A34433" s="13" t="s">
        <v>61</v>
      </c>
      <c r="B34433" s="13">
        <v>1866</v>
      </c>
      <c r="C34433" s="13">
        <v>1680117</v>
      </c>
      <c r="D34433" s="13">
        <v>0.52</v>
      </c>
    </row>
    <row r="34434" spans="1:4" ht="15.75" hidden="1" customHeight="1">
      <c r="A34434" s="13" t="s">
        <v>61</v>
      </c>
      <c r="B34434" s="13">
        <v>1867</v>
      </c>
      <c r="C34434" s="13">
        <v>1694331</v>
      </c>
      <c r="D34434" s="13">
        <v>0.61899999999999999</v>
      </c>
    </row>
    <row r="34435" spans="1:4" ht="15.75" hidden="1" customHeight="1">
      <c r="A34435" s="13" t="s">
        <v>61</v>
      </c>
      <c r="B34435" s="13">
        <v>1868</v>
      </c>
      <c r="C34435" s="13">
        <v>1708666</v>
      </c>
      <c r="D34435" s="13">
        <v>0.63400000000000001</v>
      </c>
    </row>
    <row r="34436" spans="1:4" ht="15.75" hidden="1" customHeight="1">
      <c r="A34436" s="13" t="s">
        <v>61</v>
      </c>
      <c r="B34436" s="13">
        <v>1869</v>
      </c>
      <c r="C34436" s="13">
        <v>1723729</v>
      </c>
      <c r="D34436" s="13">
        <v>0.55300000000000005</v>
      </c>
    </row>
    <row r="34437" spans="1:4" ht="15.75" hidden="1" customHeight="1">
      <c r="A34437" s="13" t="s">
        <v>61</v>
      </c>
      <c r="B34437" s="13">
        <v>1870</v>
      </c>
      <c r="C34437" s="13">
        <v>1739532</v>
      </c>
      <c r="D34437" s="13">
        <v>0.63</v>
      </c>
    </row>
    <row r="34438" spans="1:4" ht="15.75" hidden="1" customHeight="1">
      <c r="A34438" s="13" t="s">
        <v>61</v>
      </c>
      <c r="B34438" s="13">
        <v>1871</v>
      </c>
      <c r="C34438" s="13">
        <v>1756087</v>
      </c>
      <c r="D34438" s="13">
        <v>0.61199999999999999</v>
      </c>
    </row>
    <row r="34439" spans="1:4" ht="15.75" hidden="1" customHeight="1">
      <c r="A34439" s="13" t="s">
        <v>61</v>
      </c>
      <c r="B34439" s="13">
        <v>1872</v>
      </c>
      <c r="C34439" s="13">
        <v>1773407</v>
      </c>
      <c r="D34439" s="13">
        <v>0.65600000000000003</v>
      </c>
    </row>
    <row r="34440" spans="1:4" ht="15.75" hidden="1" customHeight="1">
      <c r="A34440" s="13" t="s">
        <v>61</v>
      </c>
      <c r="B34440" s="13">
        <v>1873</v>
      </c>
      <c r="C34440" s="13">
        <v>1791506</v>
      </c>
      <c r="D34440" s="13">
        <v>0.66</v>
      </c>
    </row>
    <row r="34441" spans="1:4" ht="15.75" hidden="1" customHeight="1">
      <c r="A34441" s="13" t="s">
        <v>61</v>
      </c>
      <c r="B34441" s="13">
        <v>1874</v>
      </c>
      <c r="C34441" s="13">
        <v>1809789</v>
      </c>
      <c r="D34441" s="13">
        <v>0.81699999999999995</v>
      </c>
    </row>
    <row r="34442" spans="1:4" ht="15.75" hidden="1" customHeight="1">
      <c r="A34442" s="13" t="s">
        <v>61</v>
      </c>
      <c r="B34442" s="13">
        <v>1875</v>
      </c>
      <c r="C34442" s="13">
        <v>1828260</v>
      </c>
      <c r="D34442" s="13">
        <v>1.026</v>
      </c>
    </row>
    <row r="34443" spans="1:4" ht="15.75" hidden="1" customHeight="1">
      <c r="A34443" s="13" t="s">
        <v>61</v>
      </c>
      <c r="B34443" s="13">
        <v>1876</v>
      </c>
      <c r="C34443" s="13">
        <v>1846918</v>
      </c>
      <c r="D34443" s="13">
        <v>0.90500000000000003</v>
      </c>
    </row>
    <row r="34444" spans="1:4" ht="15.75" hidden="1" customHeight="1">
      <c r="A34444" s="13" t="s">
        <v>61</v>
      </c>
      <c r="B34444" s="13">
        <v>1877</v>
      </c>
      <c r="C34444" s="13">
        <v>1865767</v>
      </c>
      <c r="D34444" s="13">
        <v>1.22</v>
      </c>
    </row>
    <row r="34445" spans="1:4" ht="15.75" hidden="1" customHeight="1">
      <c r="A34445" s="13" t="s">
        <v>61</v>
      </c>
      <c r="B34445" s="13">
        <v>1878</v>
      </c>
      <c r="C34445" s="13">
        <v>1884808</v>
      </c>
      <c r="D34445" s="13">
        <v>1.0880000000000001</v>
      </c>
    </row>
    <row r="34446" spans="1:4" ht="15.75" hidden="1" customHeight="1">
      <c r="A34446" s="13" t="s">
        <v>61</v>
      </c>
      <c r="B34446" s="13">
        <v>1879</v>
      </c>
      <c r="C34446" s="13">
        <v>1901683</v>
      </c>
      <c r="D34446" s="13">
        <v>1.143</v>
      </c>
    </row>
    <row r="34447" spans="1:4" ht="15.75" hidden="1" customHeight="1">
      <c r="A34447" s="13" t="s">
        <v>61</v>
      </c>
      <c r="B34447" s="13">
        <v>1880</v>
      </c>
      <c r="C34447" s="13">
        <v>1916359</v>
      </c>
      <c r="D34447" s="13">
        <v>1.2490000000000001</v>
      </c>
    </row>
    <row r="34448" spans="1:4" ht="15.75" hidden="1" customHeight="1">
      <c r="A34448" s="13" t="s">
        <v>61</v>
      </c>
      <c r="B34448" s="13">
        <v>1881</v>
      </c>
      <c r="C34448" s="13">
        <v>1928804</v>
      </c>
      <c r="D34448" s="13">
        <v>1.2929999999999999</v>
      </c>
    </row>
    <row r="34449" spans="1:4" ht="15.75" hidden="1" customHeight="1">
      <c r="A34449" s="13" t="s">
        <v>61</v>
      </c>
      <c r="B34449" s="13">
        <v>1882</v>
      </c>
      <c r="C34449" s="13">
        <v>1938985</v>
      </c>
      <c r="D34449" s="13">
        <v>1.4139999999999999</v>
      </c>
    </row>
    <row r="34450" spans="1:4" ht="15.75" hidden="1" customHeight="1">
      <c r="A34450" s="13" t="s">
        <v>61</v>
      </c>
      <c r="B34450" s="13">
        <v>1883</v>
      </c>
      <c r="C34450" s="13">
        <v>1946870</v>
      </c>
      <c r="D34450" s="13">
        <v>1.524</v>
      </c>
    </row>
    <row r="34451" spans="1:4" ht="15.75" hidden="1" customHeight="1">
      <c r="A34451" s="13" t="s">
        <v>61</v>
      </c>
      <c r="B34451" s="13">
        <v>1884</v>
      </c>
      <c r="C34451" s="13">
        <v>1954788</v>
      </c>
      <c r="D34451" s="13">
        <v>1.5609999999999999</v>
      </c>
    </row>
    <row r="34452" spans="1:4" ht="15.75" hidden="1" customHeight="1">
      <c r="A34452" s="13" t="s">
        <v>61</v>
      </c>
      <c r="B34452" s="13">
        <v>1885</v>
      </c>
      <c r="C34452" s="13">
        <v>1962737</v>
      </c>
      <c r="D34452" s="13">
        <v>1.784</v>
      </c>
    </row>
    <row r="34453" spans="1:4" ht="15.75" hidden="1" customHeight="1">
      <c r="A34453" s="13" t="s">
        <v>61</v>
      </c>
      <c r="B34453" s="13">
        <v>1886</v>
      </c>
      <c r="C34453" s="13">
        <v>1970719</v>
      </c>
      <c r="D34453" s="13">
        <v>1.744</v>
      </c>
    </row>
    <row r="34454" spans="1:4" ht="15.75" hidden="1" customHeight="1">
      <c r="A34454" s="13" t="s">
        <v>61</v>
      </c>
      <c r="B34454" s="13">
        <v>1887</v>
      </c>
      <c r="C34454" s="13">
        <v>1978733</v>
      </c>
      <c r="D34454" s="13">
        <v>1.6819999999999999</v>
      </c>
    </row>
    <row r="34455" spans="1:4" ht="15.75" hidden="1" customHeight="1">
      <c r="A34455" s="13" t="s">
        <v>61</v>
      </c>
      <c r="B34455" s="13">
        <v>1888</v>
      </c>
      <c r="C34455" s="13">
        <v>1986779</v>
      </c>
      <c r="D34455" s="13">
        <v>1.946</v>
      </c>
    </row>
    <row r="34456" spans="1:4" ht="15.75" hidden="1" customHeight="1">
      <c r="A34456" s="13" t="s">
        <v>61</v>
      </c>
      <c r="B34456" s="13">
        <v>1889</v>
      </c>
      <c r="C34456" s="13">
        <v>1997704</v>
      </c>
      <c r="D34456" s="13">
        <v>2.2200000000000002</v>
      </c>
    </row>
    <row r="34457" spans="1:4" ht="15.75" hidden="1" customHeight="1">
      <c r="A34457" s="13" t="s">
        <v>61</v>
      </c>
      <c r="B34457" s="13">
        <v>1890</v>
      </c>
      <c r="C34457" s="13">
        <v>2011552</v>
      </c>
      <c r="D34457" s="13">
        <v>2.077</v>
      </c>
    </row>
    <row r="34458" spans="1:4" ht="15.75" hidden="1" customHeight="1">
      <c r="A34458" s="13" t="s">
        <v>61</v>
      </c>
      <c r="B34458" s="13">
        <v>1891</v>
      </c>
      <c r="C34458" s="13">
        <v>2028366</v>
      </c>
      <c r="D34458" s="13">
        <v>2.415</v>
      </c>
    </row>
    <row r="34459" spans="1:4" ht="15.75" hidden="1" customHeight="1">
      <c r="A34459" s="13" t="s">
        <v>61</v>
      </c>
      <c r="B34459" s="13">
        <v>1892</v>
      </c>
      <c r="C34459" s="13">
        <v>2048191</v>
      </c>
      <c r="D34459" s="13">
        <v>2.4660000000000002</v>
      </c>
    </row>
    <row r="34460" spans="1:4" ht="15.75" hidden="1" customHeight="1">
      <c r="A34460" s="13" t="s">
        <v>61</v>
      </c>
      <c r="B34460" s="13">
        <v>1893</v>
      </c>
      <c r="C34460" s="13">
        <v>2071072</v>
      </c>
      <c r="D34460" s="13">
        <v>2.4620000000000002</v>
      </c>
    </row>
    <row r="34461" spans="1:4" ht="15.75" hidden="1" customHeight="1">
      <c r="A34461" s="13" t="s">
        <v>61</v>
      </c>
      <c r="B34461" s="13">
        <v>1894</v>
      </c>
      <c r="C34461" s="13">
        <v>2094209</v>
      </c>
      <c r="D34461" s="13">
        <v>2.9060000000000001</v>
      </c>
    </row>
    <row r="34462" spans="1:4" ht="15.75" hidden="1" customHeight="1">
      <c r="A34462" s="13" t="s">
        <v>61</v>
      </c>
      <c r="B34462" s="13">
        <v>1895</v>
      </c>
      <c r="C34462" s="13">
        <v>2117605</v>
      </c>
      <c r="D34462" s="13">
        <v>3.0590000000000002</v>
      </c>
    </row>
    <row r="34463" spans="1:4" ht="15.75" hidden="1" customHeight="1">
      <c r="A34463" s="13" t="s">
        <v>61</v>
      </c>
      <c r="B34463" s="13">
        <v>1896</v>
      </c>
      <c r="C34463" s="13">
        <v>2141262</v>
      </c>
      <c r="D34463" s="13">
        <v>3.125</v>
      </c>
    </row>
    <row r="34464" spans="1:4" ht="15.75" hidden="1" customHeight="1">
      <c r="A34464" s="13" t="s">
        <v>61</v>
      </c>
      <c r="B34464" s="13">
        <v>1897</v>
      </c>
      <c r="C34464" s="13">
        <v>2165183</v>
      </c>
      <c r="D34464" s="13">
        <v>3.3860000000000001</v>
      </c>
    </row>
    <row r="34465" spans="1:4" ht="15.75" hidden="1" customHeight="1">
      <c r="A34465" s="13" t="s">
        <v>61</v>
      </c>
      <c r="B34465" s="13">
        <v>1898</v>
      </c>
      <c r="C34465" s="13">
        <v>2189372</v>
      </c>
      <c r="D34465" s="13">
        <v>3.3860000000000001</v>
      </c>
    </row>
    <row r="34466" spans="1:4" ht="15.75" hidden="1" customHeight="1">
      <c r="A34466" s="13" t="s">
        <v>61</v>
      </c>
      <c r="B34466" s="13">
        <v>1899</v>
      </c>
      <c r="C34466" s="13">
        <v>2211863</v>
      </c>
      <c r="D34466" s="13">
        <v>4.0490000000000004</v>
      </c>
    </row>
    <row r="34467" spans="1:4" ht="15.75" hidden="1" customHeight="1">
      <c r="A34467" s="13" t="s">
        <v>61</v>
      </c>
      <c r="B34467" s="13">
        <v>1900</v>
      </c>
      <c r="C34467" s="13">
        <v>2232623</v>
      </c>
      <c r="D34467" s="13">
        <v>4.1550000000000002</v>
      </c>
    </row>
    <row r="34468" spans="1:4" ht="15.75" hidden="1" customHeight="1">
      <c r="A34468" s="13" t="s">
        <v>61</v>
      </c>
      <c r="B34468" s="13">
        <v>1901</v>
      </c>
      <c r="C34468" s="13">
        <v>2251621</v>
      </c>
      <c r="D34468" s="13">
        <v>3.895</v>
      </c>
    </row>
    <row r="34469" spans="1:4" ht="15.75" hidden="1" customHeight="1">
      <c r="A34469" s="13" t="s">
        <v>61</v>
      </c>
      <c r="B34469" s="13">
        <v>1902</v>
      </c>
      <c r="C34469" s="13">
        <v>2268821</v>
      </c>
      <c r="D34469" s="13">
        <v>4.2430000000000003</v>
      </c>
    </row>
    <row r="34470" spans="1:4" ht="15.75" hidden="1" customHeight="1">
      <c r="A34470" s="13" t="s">
        <v>61</v>
      </c>
      <c r="B34470" s="13">
        <v>1903</v>
      </c>
      <c r="C34470" s="13">
        <v>2284192</v>
      </c>
      <c r="D34470" s="13">
        <v>4.2389999999999999</v>
      </c>
    </row>
    <row r="34471" spans="1:4" ht="15.75" hidden="1" customHeight="1">
      <c r="A34471" s="13" t="s">
        <v>61</v>
      </c>
      <c r="B34471" s="13">
        <v>1904</v>
      </c>
      <c r="C34471" s="13">
        <v>2299667</v>
      </c>
      <c r="D34471" s="13">
        <v>4.1589999999999998</v>
      </c>
    </row>
    <row r="34472" spans="1:4" ht="15.75" hidden="1" customHeight="1">
      <c r="A34472" s="13" t="s">
        <v>61</v>
      </c>
      <c r="B34472" s="13">
        <v>1905</v>
      </c>
      <c r="C34472" s="13">
        <v>2315246</v>
      </c>
      <c r="D34472" s="13">
        <v>4.1479999999999997</v>
      </c>
    </row>
    <row r="34473" spans="1:4" ht="15.75" hidden="1" customHeight="1">
      <c r="A34473" s="13" t="s">
        <v>61</v>
      </c>
      <c r="B34473" s="13">
        <v>1906</v>
      </c>
      <c r="C34473" s="13">
        <v>2330932</v>
      </c>
      <c r="D34473" s="13">
        <v>4.2249999999999996</v>
      </c>
    </row>
    <row r="34474" spans="1:4" ht="15.75" hidden="1" customHeight="1">
      <c r="A34474" s="13" t="s">
        <v>61</v>
      </c>
      <c r="B34474" s="13">
        <v>1907</v>
      </c>
      <c r="C34474" s="13">
        <v>2346723</v>
      </c>
      <c r="D34474" s="13">
        <v>4.782</v>
      </c>
    </row>
    <row r="34475" spans="1:4" ht="15.75" hidden="1" customHeight="1">
      <c r="A34475" s="13" t="s">
        <v>61</v>
      </c>
      <c r="B34475" s="13">
        <v>1908</v>
      </c>
      <c r="C34475" s="13">
        <v>2362621</v>
      </c>
      <c r="D34475" s="13">
        <v>5.7160000000000002</v>
      </c>
    </row>
    <row r="34476" spans="1:4" ht="15.75" hidden="1" customHeight="1">
      <c r="A34476" s="13" t="s">
        <v>61</v>
      </c>
      <c r="B34476" s="13">
        <v>1909</v>
      </c>
      <c r="C34476" s="13">
        <v>2380237</v>
      </c>
      <c r="D34476" s="13">
        <v>5.7629999999999999</v>
      </c>
    </row>
    <row r="34477" spans="1:4" ht="15.75" hidden="1" customHeight="1">
      <c r="A34477" s="13" t="s">
        <v>61</v>
      </c>
      <c r="B34477" s="13">
        <v>1910</v>
      </c>
      <c r="C34477" s="13">
        <v>2399597</v>
      </c>
      <c r="D34477" s="13">
        <v>5.9390000000000001</v>
      </c>
    </row>
    <row r="34478" spans="1:4" ht="15.75" hidden="1" customHeight="1">
      <c r="A34478" s="13" t="s">
        <v>61</v>
      </c>
      <c r="B34478" s="13">
        <v>1911</v>
      </c>
      <c r="C34478" s="13">
        <v>2420731</v>
      </c>
      <c r="D34478" s="13">
        <v>6.0789999999999997</v>
      </c>
    </row>
    <row r="34479" spans="1:4" ht="15.75" hidden="1" customHeight="1">
      <c r="A34479" s="13" t="s">
        <v>61</v>
      </c>
      <c r="B34479" s="13">
        <v>1912</v>
      </c>
      <c r="C34479" s="13">
        <v>2443667</v>
      </c>
      <c r="D34479" s="13">
        <v>6.8769999999999998</v>
      </c>
    </row>
    <row r="34480" spans="1:4" ht="15.75" hidden="1" customHeight="1">
      <c r="A34480" s="13" t="s">
        <v>61</v>
      </c>
      <c r="B34480" s="13">
        <v>1913</v>
      </c>
      <c r="C34480" s="13">
        <v>2468434</v>
      </c>
      <c r="D34480" s="13">
        <v>6.9180000000000001</v>
      </c>
    </row>
    <row r="34481" spans="1:4" ht="15.75" hidden="1" customHeight="1">
      <c r="A34481" s="13" t="s">
        <v>61</v>
      </c>
      <c r="B34481" s="13">
        <v>1914</v>
      </c>
      <c r="C34481" s="13">
        <v>2493453</v>
      </c>
      <c r="D34481" s="13">
        <v>7.7089999999999996</v>
      </c>
    </row>
    <row r="34482" spans="1:4" ht="15.75" hidden="1" customHeight="1">
      <c r="A34482" s="13" t="s">
        <v>61</v>
      </c>
      <c r="B34482" s="13">
        <v>1915</v>
      </c>
      <c r="C34482" s="13">
        <v>2518725</v>
      </c>
      <c r="D34482" s="13">
        <v>8.4489999999999998</v>
      </c>
    </row>
    <row r="34483" spans="1:4" ht="15.75" hidden="1" customHeight="1">
      <c r="A34483" s="13" t="s">
        <v>61</v>
      </c>
      <c r="B34483" s="13">
        <v>1916</v>
      </c>
      <c r="C34483" s="13">
        <v>2544253</v>
      </c>
      <c r="D34483" s="13">
        <v>7.8959999999999999</v>
      </c>
    </row>
    <row r="34484" spans="1:4" ht="15.75" hidden="1" customHeight="1">
      <c r="A34484" s="13" t="s">
        <v>61</v>
      </c>
      <c r="B34484" s="13">
        <v>1917</v>
      </c>
      <c r="C34484" s="13">
        <v>2570040</v>
      </c>
      <c r="D34484" s="13">
        <v>3.4950000000000001</v>
      </c>
    </row>
    <row r="34485" spans="1:4" ht="15.75" hidden="1" customHeight="1">
      <c r="A34485" s="13" t="s">
        <v>61</v>
      </c>
      <c r="B34485" s="13">
        <v>1918</v>
      </c>
      <c r="C34485" s="13">
        <v>2595896</v>
      </c>
      <c r="D34485" s="13">
        <v>4.452</v>
      </c>
    </row>
    <row r="34486" spans="1:4" ht="15.75" hidden="1" customHeight="1">
      <c r="A34486" s="13" t="s">
        <v>61</v>
      </c>
      <c r="B34486" s="13">
        <v>1919</v>
      </c>
      <c r="C34486" s="13">
        <v>2620044</v>
      </c>
      <c r="D34486" s="13">
        <v>5.2910000000000004</v>
      </c>
    </row>
    <row r="34487" spans="1:4" ht="15.75" hidden="1" customHeight="1">
      <c r="A34487" s="13" t="s">
        <v>61</v>
      </c>
      <c r="B34487" s="13">
        <v>1920</v>
      </c>
      <c r="C34487" s="13">
        <v>2642453</v>
      </c>
      <c r="D34487" s="13">
        <v>5.3019999999999996</v>
      </c>
    </row>
    <row r="34488" spans="1:4" ht="15.75" hidden="1" customHeight="1">
      <c r="A34488" s="13" t="s">
        <v>61</v>
      </c>
      <c r="B34488" s="13">
        <v>1921</v>
      </c>
      <c r="C34488" s="13">
        <v>2663094</v>
      </c>
      <c r="D34488" s="13">
        <v>3.375</v>
      </c>
    </row>
    <row r="34489" spans="1:4" ht="15.75" hidden="1" customHeight="1">
      <c r="A34489" s="13" t="s">
        <v>61</v>
      </c>
      <c r="B34489" s="13">
        <v>1922</v>
      </c>
      <c r="C34489" s="13">
        <v>2681936</v>
      </c>
      <c r="D34489" s="13">
        <v>6.4820000000000002</v>
      </c>
    </row>
    <row r="34490" spans="1:4" ht="15.75" hidden="1" customHeight="1">
      <c r="A34490" s="13" t="s">
        <v>61</v>
      </c>
      <c r="B34490" s="13">
        <v>1923</v>
      </c>
      <c r="C34490" s="13">
        <v>2698948</v>
      </c>
      <c r="D34490" s="13">
        <v>6.7930000000000001</v>
      </c>
    </row>
    <row r="34491" spans="1:4" ht="15.75" hidden="1" customHeight="1">
      <c r="A34491" s="13" t="s">
        <v>61</v>
      </c>
      <c r="B34491" s="13">
        <v>1924</v>
      </c>
      <c r="C34491" s="13">
        <v>2716069</v>
      </c>
      <c r="D34491" s="13">
        <v>7.7270000000000003</v>
      </c>
    </row>
    <row r="34492" spans="1:4" ht="15.75" hidden="1" customHeight="1">
      <c r="A34492" s="13" t="s">
        <v>61</v>
      </c>
      <c r="B34492" s="13">
        <v>1925</v>
      </c>
      <c r="C34492" s="13">
        <v>2733298</v>
      </c>
      <c r="D34492" s="13">
        <v>7.5949999999999998</v>
      </c>
    </row>
    <row r="34493" spans="1:4" ht="15.75" hidden="1" customHeight="1">
      <c r="A34493" s="13" t="s">
        <v>61</v>
      </c>
      <c r="B34493" s="13">
        <v>1926</v>
      </c>
      <c r="C34493" s="13">
        <v>2750636</v>
      </c>
      <c r="D34493" s="13">
        <v>6.3609999999999998</v>
      </c>
    </row>
    <row r="34494" spans="1:4" ht="15.75" hidden="1" customHeight="1">
      <c r="A34494" s="13" t="s">
        <v>61</v>
      </c>
      <c r="B34494" s="13">
        <v>1927</v>
      </c>
      <c r="C34494" s="13">
        <v>2768084</v>
      </c>
      <c r="D34494" s="13">
        <v>8.6679999999999993</v>
      </c>
    </row>
    <row r="34495" spans="1:4" ht="15.75" hidden="1" customHeight="1">
      <c r="A34495" s="13" t="s">
        <v>61</v>
      </c>
      <c r="B34495" s="13">
        <v>1928</v>
      </c>
      <c r="C34495" s="13">
        <v>2785643</v>
      </c>
      <c r="D34495" s="13">
        <v>8.4540000000000006</v>
      </c>
    </row>
    <row r="34496" spans="1:4" ht="15.75" hidden="1" customHeight="1">
      <c r="A34496" s="13" t="s">
        <v>61</v>
      </c>
      <c r="B34496" s="13">
        <v>1929</v>
      </c>
      <c r="C34496" s="13">
        <v>2802985</v>
      </c>
      <c r="D34496" s="13">
        <v>9.5210000000000008</v>
      </c>
    </row>
    <row r="34497" spans="1:4" ht="15.75" hidden="1" customHeight="1">
      <c r="A34497" s="13" t="s">
        <v>61</v>
      </c>
      <c r="B34497" s="13">
        <v>1930</v>
      </c>
      <c r="C34497" s="13">
        <v>2820108</v>
      </c>
      <c r="D34497" s="13">
        <v>8.7270000000000003</v>
      </c>
    </row>
    <row r="34498" spans="1:4" ht="15.75" hidden="1" customHeight="1">
      <c r="A34498" s="13" t="s">
        <v>61</v>
      </c>
      <c r="B34498" s="13">
        <v>1931</v>
      </c>
      <c r="C34498" s="13">
        <v>2837007</v>
      </c>
      <c r="D34498" s="13">
        <v>8.0860000000000003</v>
      </c>
    </row>
    <row r="34499" spans="1:4" ht="15.75" hidden="1" customHeight="1">
      <c r="A34499" s="13" t="s">
        <v>61</v>
      </c>
      <c r="B34499" s="13">
        <v>1932</v>
      </c>
      <c r="C34499" s="13">
        <v>2853680</v>
      </c>
      <c r="D34499" s="13">
        <v>8.6430000000000007</v>
      </c>
    </row>
    <row r="34500" spans="1:4" ht="15.75" hidden="1" customHeight="1">
      <c r="A34500" s="13" t="s">
        <v>61</v>
      </c>
      <c r="B34500" s="13">
        <v>1933</v>
      </c>
      <c r="C34500" s="13">
        <v>2870123</v>
      </c>
      <c r="D34500" s="13">
        <v>9.1790000000000003</v>
      </c>
    </row>
    <row r="34501" spans="1:4" ht="15.75" hidden="1" customHeight="1">
      <c r="A34501" s="13" t="s">
        <v>61</v>
      </c>
      <c r="B34501" s="13">
        <v>1934</v>
      </c>
      <c r="C34501" s="13">
        <v>2886661</v>
      </c>
      <c r="D34501" s="13">
        <v>9.4849999999999994</v>
      </c>
    </row>
    <row r="34502" spans="1:4" ht="15.75" hidden="1" customHeight="1">
      <c r="A34502" s="13" t="s">
        <v>61</v>
      </c>
      <c r="B34502" s="13">
        <v>1935</v>
      </c>
      <c r="C34502" s="13">
        <v>2903294</v>
      </c>
      <c r="D34502" s="13">
        <v>9.782</v>
      </c>
    </row>
    <row r="34503" spans="1:4" ht="15.75" hidden="1" customHeight="1">
      <c r="A34503" s="13" t="s">
        <v>61</v>
      </c>
      <c r="B34503" s="13">
        <v>1936</v>
      </c>
      <c r="C34503" s="13">
        <v>2920023</v>
      </c>
      <c r="D34503" s="13">
        <v>10.441000000000001</v>
      </c>
    </row>
    <row r="34504" spans="1:4" ht="15.75" hidden="1" customHeight="1">
      <c r="A34504" s="13" t="s">
        <v>61</v>
      </c>
      <c r="B34504" s="13">
        <v>1937</v>
      </c>
      <c r="C34504" s="13">
        <v>2936848</v>
      </c>
      <c r="D34504" s="13">
        <v>11.76</v>
      </c>
    </row>
    <row r="34505" spans="1:4" ht="15.75" hidden="1" customHeight="1">
      <c r="A34505" s="13" t="s">
        <v>61</v>
      </c>
      <c r="B34505" s="13">
        <v>1938</v>
      </c>
      <c r="C34505" s="13">
        <v>2953771</v>
      </c>
      <c r="D34505" s="13">
        <v>10.478</v>
      </c>
    </row>
    <row r="34506" spans="1:4" ht="15.75" hidden="1" customHeight="1">
      <c r="A34506" s="13" t="s">
        <v>61</v>
      </c>
      <c r="B34506" s="13">
        <v>1939</v>
      </c>
      <c r="C34506" s="13">
        <v>2972974</v>
      </c>
      <c r="D34506" s="13">
        <v>12.515000000000001</v>
      </c>
    </row>
    <row r="34507" spans="1:4" ht="15.75" hidden="1" customHeight="1">
      <c r="A34507" s="13" t="s">
        <v>61</v>
      </c>
      <c r="B34507" s="13">
        <v>1940</v>
      </c>
      <c r="C34507" s="13">
        <v>2994493</v>
      </c>
      <c r="D34507" s="13">
        <v>6.51</v>
      </c>
    </row>
    <row r="34508" spans="1:4" ht="15.75" hidden="1" customHeight="1">
      <c r="A34508" s="13" t="s">
        <v>61</v>
      </c>
      <c r="B34508" s="13">
        <v>1941</v>
      </c>
      <c r="C34508" s="13">
        <v>3018361</v>
      </c>
      <c r="D34508" s="13">
        <v>4.8129999999999997</v>
      </c>
    </row>
    <row r="34509" spans="1:4" ht="15.75" hidden="1" customHeight="1">
      <c r="A34509" s="13" t="s">
        <v>61</v>
      </c>
      <c r="B34509" s="13">
        <v>1942</v>
      </c>
      <c r="C34509" s="13">
        <v>3044613</v>
      </c>
      <c r="D34509" s="13">
        <v>4.6260000000000003</v>
      </c>
    </row>
    <row r="34510" spans="1:4" ht="15.75" hidden="1" customHeight="1">
      <c r="A34510" s="13" t="s">
        <v>61</v>
      </c>
      <c r="B34510" s="13">
        <v>1943</v>
      </c>
      <c r="C34510" s="13">
        <v>3073283</v>
      </c>
      <c r="D34510" s="13">
        <v>5.4429999999999996</v>
      </c>
    </row>
    <row r="34511" spans="1:4" ht="15.75" hidden="1" customHeight="1">
      <c r="A34511" s="13" t="s">
        <v>61</v>
      </c>
      <c r="B34511" s="13">
        <v>1944</v>
      </c>
      <c r="C34511" s="13">
        <v>3102224</v>
      </c>
      <c r="D34511" s="13">
        <v>4.8789999999999996</v>
      </c>
    </row>
    <row r="34512" spans="1:4" ht="15.75" hidden="1" customHeight="1">
      <c r="A34512" s="13" t="s">
        <v>61</v>
      </c>
      <c r="B34512" s="13">
        <v>1945</v>
      </c>
      <c r="C34512" s="13">
        <v>3131436</v>
      </c>
      <c r="D34512" s="13">
        <v>4.0119999999999996</v>
      </c>
    </row>
    <row r="34513" spans="1:4" ht="15.75" hidden="1" customHeight="1">
      <c r="A34513" s="13" t="s">
        <v>61</v>
      </c>
      <c r="B34513" s="13">
        <v>1946</v>
      </c>
      <c r="C34513" s="13">
        <v>3160924</v>
      </c>
      <c r="D34513" s="13">
        <v>7.0730000000000004</v>
      </c>
    </row>
    <row r="34514" spans="1:4" ht="15.75" hidden="1" customHeight="1">
      <c r="A34514" s="13" t="s">
        <v>61</v>
      </c>
      <c r="B34514" s="13">
        <v>1947</v>
      </c>
      <c r="C34514" s="13">
        <v>3190690</v>
      </c>
      <c r="D34514" s="13">
        <v>10.627000000000001</v>
      </c>
    </row>
    <row r="34515" spans="1:4" ht="15.75" hidden="1" customHeight="1">
      <c r="A34515" s="13" t="s">
        <v>61</v>
      </c>
      <c r="B34515" s="13">
        <v>1948</v>
      </c>
      <c r="C34515" s="13">
        <v>3220736</v>
      </c>
      <c r="D34515" s="13">
        <v>10.983000000000001</v>
      </c>
    </row>
    <row r="34516" spans="1:4" ht="15.75" hidden="1" customHeight="1">
      <c r="A34516" s="13" t="s">
        <v>61</v>
      </c>
      <c r="B34516" s="13">
        <v>1949</v>
      </c>
      <c r="C34516" s="13">
        <v>3250978</v>
      </c>
      <c r="D34516" s="13">
        <v>10.407</v>
      </c>
    </row>
    <row r="34517" spans="1:4" ht="15.75" hidden="1" customHeight="1">
      <c r="A34517" s="13" t="s">
        <v>61</v>
      </c>
      <c r="B34517" s="13">
        <v>1950</v>
      </c>
      <c r="C34517" s="13">
        <v>3281428</v>
      </c>
      <c r="D34517" s="13">
        <v>8.4320000000000004</v>
      </c>
    </row>
    <row r="34518" spans="1:4" ht="15.75" hidden="1" customHeight="1">
      <c r="A34518" s="13" t="s">
        <v>61</v>
      </c>
      <c r="B34518" s="13">
        <v>1951</v>
      </c>
      <c r="C34518" s="13">
        <v>3296349</v>
      </c>
      <c r="D34518" s="13">
        <v>9.4760000000000009</v>
      </c>
    </row>
    <row r="34519" spans="1:4" ht="15.75" hidden="1" customHeight="1">
      <c r="A34519" s="13" t="s">
        <v>61</v>
      </c>
      <c r="B34519" s="13">
        <v>1952</v>
      </c>
      <c r="C34519" s="13">
        <v>3328323</v>
      </c>
      <c r="D34519" s="13">
        <v>9.6850000000000005</v>
      </c>
    </row>
    <row r="34520" spans="1:4" ht="15.75" hidden="1" customHeight="1">
      <c r="A34520" s="13" t="s">
        <v>61</v>
      </c>
      <c r="B34520" s="13">
        <v>1953</v>
      </c>
      <c r="C34520" s="13">
        <v>3361502</v>
      </c>
      <c r="D34520" s="13">
        <v>9.7829999999999995</v>
      </c>
    </row>
    <row r="34521" spans="1:4" ht="15.75" hidden="1" customHeight="1">
      <c r="A34521" s="13" t="s">
        <v>61</v>
      </c>
      <c r="B34521" s="13">
        <v>1954</v>
      </c>
      <c r="C34521" s="13">
        <v>3394899</v>
      </c>
      <c r="D34521" s="13">
        <v>9.8819999999999997</v>
      </c>
    </row>
    <row r="34522" spans="1:4" ht="15.75" hidden="1" customHeight="1">
      <c r="A34522" s="13" t="s">
        <v>61</v>
      </c>
      <c r="B34522" s="13">
        <v>1955</v>
      </c>
      <c r="C34522" s="13">
        <v>3429096</v>
      </c>
      <c r="D34522" s="13">
        <v>11.414</v>
      </c>
    </row>
    <row r="34523" spans="1:4" ht="15.75" hidden="1" customHeight="1">
      <c r="A34523" s="13" t="s">
        <v>61</v>
      </c>
      <c r="B34523" s="13">
        <v>1956</v>
      </c>
      <c r="C34523" s="13">
        <v>3461610</v>
      </c>
      <c r="D34523" s="13">
        <v>11.952</v>
      </c>
    </row>
    <row r="34524" spans="1:4" ht="15.75" hidden="1" customHeight="1">
      <c r="A34524" s="13" t="s">
        <v>61</v>
      </c>
      <c r="B34524" s="13">
        <v>1957</v>
      </c>
      <c r="C34524" s="13">
        <v>3492505</v>
      </c>
      <c r="D34524" s="13">
        <v>11.358000000000001</v>
      </c>
    </row>
    <row r="34525" spans="1:4" ht="15.75" hidden="1" customHeight="1">
      <c r="A34525" s="13" t="s">
        <v>61</v>
      </c>
      <c r="B34525" s="13">
        <v>1958</v>
      </c>
      <c r="C34525" s="13">
        <v>3523483</v>
      </c>
      <c r="D34525" s="13">
        <v>11.186</v>
      </c>
    </row>
    <row r="34526" spans="1:4" ht="15.75" hidden="1" customHeight="1">
      <c r="A34526" s="13" t="s">
        <v>61</v>
      </c>
      <c r="B34526" s="13">
        <v>1959</v>
      </c>
      <c r="C34526" s="13">
        <v>3553264</v>
      </c>
      <c r="D34526" s="13">
        <v>11.808</v>
      </c>
    </row>
    <row r="34527" spans="1:4" ht="15.75" hidden="1" customHeight="1">
      <c r="A34527" s="13" t="s">
        <v>61</v>
      </c>
      <c r="B34527" s="13">
        <v>1960</v>
      </c>
      <c r="C34527" s="13">
        <v>3581521</v>
      </c>
      <c r="D34527" s="13">
        <v>13.087</v>
      </c>
    </row>
    <row r="34528" spans="1:4" ht="15.75" hidden="1" customHeight="1">
      <c r="A34528" s="13" t="s">
        <v>61</v>
      </c>
      <c r="B34528" s="13">
        <v>1961</v>
      </c>
      <c r="C34528" s="13">
        <v>3609997</v>
      </c>
      <c r="D34528" s="13">
        <v>13.335000000000001</v>
      </c>
    </row>
    <row r="34529" spans="1:4" ht="15.75" hidden="1" customHeight="1">
      <c r="A34529" s="13" t="s">
        <v>61</v>
      </c>
      <c r="B34529" s="13">
        <v>1962</v>
      </c>
      <c r="C34529" s="13">
        <v>3639139</v>
      </c>
      <c r="D34529" s="13">
        <v>14.06</v>
      </c>
    </row>
    <row r="34530" spans="1:4" ht="15.75" hidden="1" customHeight="1">
      <c r="A34530" s="13" t="s">
        <v>61</v>
      </c>
      <c r="B34530" s="13">
        <v>1963</v>
      </c>
      <c r="C34530" s="13">
        <v>3666801</v>
      </c>
      <c r="D34530" s="13">
        <v>14.965</v>
      </c>
    </row>
    <row r="34531" spans="1:4" ht="15.75" hidden="1" customHeight="1">
      <c r="A34531" s="13" t="s">
        <v>61</v>
      </c>
      <c r="B34531" s="13">
        <v>1964</v>
      </c>
      <c r="C34531" s="13">
        <v>3694674</v>
      </c>
      <c r="D34531" s="13">
        <v>16.170000000000002</v>
      </c>
    </row>
    <row r="34532" spans="1:4" ht="15.75" hidden="1" customHeight="1">
      <c r="A34532" s="13" t="s">
        <v>61</v>
      </c>
      <c r="B34532" s="13">
        <v>1965</v>
      </c>
      <c r="C34532" s="13">
        <v>3723510</v>
      </c>
      <c r="D34532" s="13">
        <v>16.39</v>
      </c>
    </row>
    <row r="34533" spans="1:4" ht="15.75" hidden="1" customHeight="1">
      <c r="A34533" s="13" t="s">
        <v>61</v>
      </c>
      <c r="B34533" s="13">
        <v>1966</v>
      </c>
      <c r="C34533" s="13">
        <v>3753077</v>
      </c>
      <c r="D34533" s="13">
        <v>19.54</v>
      </c>
    </row>
    <row r="34534" spans="1:4" ht="15.75" hidden="1" customHeight="1">
      <c r="A34534" s="13" t="s">
        <v>61</v>
      </c>
      <c r="B34534" s="13">
        <v>1967</v>
      </c>
      <c r="C34534" s="13">
        <v>3784346</v>
      </c>
      <c r="D34534" s="13">
        <v>19.303999999999998</v>
      </c>
    </row>
    <row r="34535" spans="1:4" ht="15.75" hidden="1" customHeight="1">
      <c r="A34535" s="13" t="s">
        <v>61</v>
      </c>
      <c r="B34535" s="13">
        <v>1968</v>
      </c>
      <c r="C34535" s="13">
        <v>3816299</v>
      </c>
      <c r="D34535" s="13">
        <v>21.114000000000001</v>
      </c>
    </row>
    <row r="34536" spans="1:4" ht="15.75" hidden="1" customHeight="1">
      <c r="A34536" s="13" t="s">
        <v>61</v>
      </c>
      <c r="B34536" s="13">
        <v>1969</v>
      </c>
      <c r="C34536" s="13">
        <v>3847527</v>
      </c>
      <c r="D34536" s="13">
        <v>22.193999999999999</v>
      </c>
    </row>
    <row r="34537" spans="1:4" ht="15.75" hidden="1" customHeight="1">
      <c r="A34537" s="13" t="s">
        <v>61</v>
      </c>
      <c r="B34537" s="13">
        <v>1970</v>
      </c>
      <c r="C34537" s="13">
        <v>3875550</v>
      </c>
      <c r="D34537" s="13">
        <v>27.978999999999999</v>
      </c>
    </row>
    <row r="34538" spans="1:4" ht="15.75" hidden="1" customHeight="1">
      <c r="A34538" s="13" t="s">
        <v>61</v>
      </c>
      <c r="B34538" s="13">
        <v>1971</v>
      </c>
      <c r="C34538" s="13">
        <v>3902912</v>
      </c>
      <c r="D34538" s="13">
        <v>27.166</v>
      </c>
    </row>
    <row r="34539" spans="1:4" ht="15.75" hidden="1" customHeight="1">
      <c r="A34539" s="13" t="s">
        <v>61</v>
      </c>
      <c r="B34539" s="13">
        <v>1972</v>
      </c>
      <c r="C34539" s="13">
        <v>3933047</v>
      </c>
      <c r="D34539" s="13">
        <v>29.395</v>
      </c>
    </row>
    <row r="34540" spans="1:4" ht="15.75" hidden="1" customHeight="1">
      <c r="A34540" s="13" t="s">
        <v>61</v>
      </c>
      <c r="B34540" s="13">
        <v>1973</v>
      </c>
      <c r="C34540" s="13">
        <v>3960705</v>
      </c>
      <c r="D34540" s="13">
        <v>30.492000000000001</v>
      </c>
    </row>
    <row r="34541" spans="1:4" ht="15.75" hidden="1" customHeight="1">
      <c r="A34541" s="13" t="s">
        <v>61</v>
      </c>
      <c r="B34541" s="13">
        <v>1974</v>
      </c>
      <c r="C34541" s="13">
        <v>3985381</v>
      </c>
      <c r="D34541" s="13">
        <v>27.695</v>
      </c>
    </row>
    <row r="34542" spans="1:4" ht="15.75" hidden="1" customHeight="1">
      <c r="A34542" s="13" t="s">
        <v>61</v>
      </c>
      <c r="B34542" s="13">
        <v>1975</v>
      </c>
      <c r="C34542" s="13">
        <v>4007471</v>
      </c>
      <c r="D34542" s="13">
        <v>30.611999999999998</v>
      </c>
    </row>
    <row r="34543" spans="1:4" ht="15.75" hidden="1" customHeight="1">
      <c r="A34543" s="13" t="s">
        <v>61</v>
      </c>
      <c r="B34543" s="13">
        <v>1976</v>
      </c>
      <c r="C34543" s="13">
        <v>4026317</v>
      </c>
      <c r="D34543" s="13">
        <v>33.347999999999999</v>
      </c>
    </row>
    <row r="34544" spans="1:4" ht="15.75" hidden="1" customHeight="1">
      <c r="A34544" s="13" t="s">
        <v>61</v>
      </c>
      <c r="B34544" s="13">
        <v>1977</v>
      </c>
      <c r="C34544" s="13">
        <v>4043365</v>
      </c>
      <c r="D34544" s="13">
        <v>33.331000000000003</v>
      </c>
    </row>
    <row r="34545" spans="1:4" ht="15.75" hidden="1" customHeight="1">
      <c r="A34545" s="13" t="s">
        <v>61</v>
      </c>
      <c r="B34545" s="13">
        <v>1978</v>
      </c>
      <c r="C34545" s="13">
        <v>4058804</v>
      </c>
      <c r="D34545" s="13">
        <v>32.65</v>
      </c>
    </row>
    <row r="34546" spans="1:4" ht="15.75" hidden="1" customHeight="1">
      <c r="A34546" s="13" t="s">
        <v>61</v>
      </c>
      <c r="B34546" s="13">
        <v>1979</v>
      </c>
      <c r="C34546" s="13">
        <v>4072652</v>
      </c>
      <c r="D34546" s="13">
        <v>34.658000000000001</v>
      </c>
    </row>
    <row r="34547" spans="1:4" ht="15.75" hidden="1" customHeight="1">
      <c r="A34547" s="13" t="s">
        <v>61</v>
      </c>
      <c r="B34547" s="13">
        <v>1980</v>
      </c>
      <c r="C34547" s="13">
        <v>4085778</v>
      </c>
      <c r="D34547" s="13">
        <v>31.812000000000001</v>
      </c>
    </row>
    <row r="34548" spans="1:4" ht="15.75" hidden="1" customHeight="1">
      <c r="A34548" s="13" t="s">
        <v>61</v>
      </c>
      <c r="B34548" s="13">
        <v>1981</v>
      </c>
      <c r="C34548" s="13">
        <v>4099860</v>
      </c>
      <c r="D34548" s="13">
        <v>31.844999999999999</v>
      </c>
    </row>
    <row r="34549" spans="1:4" ht="15.75" hidden="1" customHeight="1">
      <c r="A34549" s="13" t="s">
        <v>61</v>
      </c>
      <c r="B34549" s="13">
        <v>1982</v>
      </c>
      <c r="C34549" s="13">
        <v>4114936</v>
      </c>
      <c r="D34549" s="13">
        <v>30.956</v>
      </c>
    </row>
    <row r="34550" spans="1:4" ht="15.75" hidden="1" customHeight="1">
      <c r="A34550" s="13" t="s">
        <v>61</v>
      </c>
      <c r="B34550" s="13">
        <v>1983</v>
      </c>
      <c r="C34550" s="13">
        <v>4128576</v>
      </c>
      <c r="D34550" s="13">
        <v>31.998000000000001</v>
      </c>
    </row>
    <row r="34551" spans="1:4" ht="15.75" hidden="1" customHeight="1">
      <c r="A34551" s="13" t="s">
        <v>61</v>
      </c>
      <c r="B34551" s="13">
        <v>1984</v>
      </c>
      <c r="C34551" s="13">
        <v>4140232</v>
      </c>
      <c r="D34551" s="13">
        <v>33.869</v>
      </c>
    </row>
    <row r="34552" spans="1:4" ht="15.75" hidden="1" customHeight="1">
      <c r="A34552" s="13" t="s">
        <v>61</v>
      </c>
      <c r="B34552" s="13">
        <v>1985</v>
      </c>
      <c r="C34552" s="13">
        <v>4152640</v>
      </c>
      <c r="D34552" s="13">
        <v>32.347000000000001</v>
      </c>
    </row>
    <row r="34553" spans="1:4" ht="15.75" hidden="1" customHeight="1">
      <c r="A34553" s="13" t="s">
        <v>61</v>
      </c>
      <c r="B34553" s="13">
        <v>1986</v>
      </c>
      <c r="C34553" s="13">
        <v>4167465</v>
      </c>
      <c r="D34553" s="13">
        <v>34.856999999999999</v>
      </c>
    </row>
    <row r="34554" spans="1:4" ht="15.75" hidden="1" customHeight="1">
      <c r="A34554" s="13" t="s">
        <v>61</v>
      </c>
      <c r="B34554" s="13">
        <v>1987</v>
      </c>
      <c r="C34554" s="13">
        <v>4187034</v>
      </c>
      <c r="D34554" s="13">
        <v>33.28</v>
      </c>
    </row>
    <row r="34555" spans="1:4" ht="15.75" hidden="1" customHeight="1">
      <c r="A34555" s="13" t="s">
        <v>61</v>
      </c>
      <c r="B34555" s="13">
        <v>1988</v>
      </c>
      <c r="C34555" s="13">
        <v>4209655</v>
      </c>
      <c r="D34555" s="13">
        <v>35.676000000000002</v>
      </c>
    </row>
    <row r="34556" spans="1:4" ht="15.75" hidden="1" customHeight="1">
      <c r="A34556" s="13" t="s">
        <v>61</v>
      </c>
      <c r="B34556" s="13">
        <v>1989</v>
      </c>
      <c r="C34556" s="13">
        <v>4227072</v>
      </c>
      <c r="D34556" s="13">
        <v>34.234000000000002</v>
      </c>
    </row>
    <row r="34557" spans="1:4" ht="15.75" hidden="1" customHeight="1">
      <c r="A34557" s="13" t="s">
        <v>61</v>
      </c>
      <c r="B34557" s="13">
        <v>1990</v>
      </c>
      <c r="C34557" s="13">
        <v>4241637</v>
      </c>
      <c r="D34557" s="13">
        <v>35.097000000000001</v>
      </c>
    </row>
    <row r="34558" spans="1:4" ht="15.75" hidden="1" customHeight="1">
      <c r="A34558" s="13" t="s">
        <v>61</v>
      </c>
      <c r="B34558" s="13">
        <v>1991</v>
      </c>
      <c r="C34558" s="13">
        <v>4261886</v>
      </c>
      <c r="D34558" s="13">
        <v>33.534999999999997</v>
      </c>
    </row>
    <row r="34559" spans="1:4" ht="15.75" hidden="1" customHeight="1">
      <c r="A34559" s="13" t="s">
        <v>61</v>
      </c>
      <c r="B34559" s="13">
        <v>1992</v>
      </c>
      <c r="C34559" s="13">
        <v>4286560</v>
      </c>
      <c r="D34559" s="13">
        <v>34.454999999999998</v>
      </c>
    </row>
    <row r="34560" spans="1:4" ht="15.75" hidden="1" customHeight="1">
      <c r="A34560" s="13" t="s">
        <v>61</v>
      </c>
      <c r="B34560" s="13">
        <v>1993</v>
      </c>
      <c r="C34560" s="13">
        <v>4312138</v>
      </c>
      <c r="D34560" s="13">
        <v>36</v>
      </c>
    </row>
    <row r="34561" spans="1:4" ht="15.75" hidden="1" customHeight="1">
      <c r="A34561" s="13" t="s">
        <v>61</v>
      </c>
      <c r="B34561" s="13">
        <v>1994</v>
      </c>
      <c r="C34561" s="13">
        <v>4336745</v>
      </c>
      <c r="D34561" s="13">
        <v>37.905000000000001</v>
      </c>
    </row>
    <row r="34562" spans="1:4" ht="15.75" hidden="1" customHeight="1">
      <c r="A34562" s="13" t="s">
        <v>61</v>
      </c>
      <c r="B34562" s="13">
        <v>1995</v>
      </c>
      <c r="C34562" s="13">
        <v>4359327</v>
      </c>
      <c r="D34562" s="13">
        <v>38.508000000000003</v>
      </c>
    </row>
    <row r="34563" spans="1:4" ht="15.75" hidden="1" customHeight="1">
      <c r="A34563" s="13" t="s">
        <v>61</v>
      </c>
      <c r="B34563" s="13">
        <v>1996</v>
      </c>
      <c r="C34563" s="13">
        <v>4381511</v>
      </c>
      <c r="D34563" s="13">
        <v>41.572000000000003</v>
      </c>
    </row>
    <row r="34564" spans="1:4" ht="15.75" hidden="1" customHeight="1">
      <c r="A34564" s="13" t="s">
        <v>61</v>
      </c>
      <c r="B34564" s="13">
        <v>1997</v>
      </c>
      <c r="C34564" s="13">
        <v>4405334</v>
      </c>
      <c r="D34564" s="13">
        <v>41.734000000000002</v>
      </c>
    </row>
    <row r="34565" spans="1:4" ht="15.75" hidden="1" customHeight="1">
      <c r="A34565" s="13" t="s">
        <v>61</v>
      </c>
      <c r="B34565" s="13">
        <v>1998</v>
      </c>
      <c r="C34565" s="13">
        <v>4431672</v>
      </c>
      <c r="D34565" s="13">
        <v>41.871000000000002</v>
      </c>
    </row>
    <row r="34566" spans="1:4" ht="15.75" hidden="1" customHeight="1">
      <c r="A34566" s="13" t="s">
        <v>61</v>
      </c>
      <c r="B34566" s="13">
        <v>1999</v>
      </c>
      <c r="C34566" s="13">
        <v>4462148</v>
      </c>
      <c r="D34566" s="13">
        <v>42.636000000000003</v>
      </c>
    </row>
    <row r="34567" spans="1:4" ht="15.75" hidden="1" customHeight="1">
      <c r="A34567" s="13" t="s">
        <v>61</v>
      </c>
      <c r="B34567" s="13">
        <v>2000</v>
      </c>
      <c r="C34567" s="13">
        <v>4491204</v>
      </c>
      <c r="D34567" s="13">
        <v>42.146999999999998</v>
      </c>
    </row>
    <row r="34568" spans="1:4" ht="15.75" hidden="1" customHeight="1">
      <c r="A34568" s="13" t="s">
        <v>61</v>
      </c>
      <c r="B34568" s="13">
        <v>2001</v>
      </c>
      <c r="C34568" s="13">
        <v>4514019</v>
      </c>
      <c r="D34568" s="13">
        <v>43.526000000000003</v>
      </c>
    </row>
    <row r="34569" spans="1:4" ht="15.75" hidden="1" customHeight="1">
      <c r="A34569" s="13" t="s">
        <v>61</v>
      </c>
      <c r="B34569" s="13">
        <v>2002</v>
      </c>
      <c r="C34569" s="13">
        <v>4538435</v>
      </c>
      <c r="D34569" s="13">
        <v>42.591999999999999</v>
      </c>
    </row>
    <row r="34570" spans="1:4" ht="15.75" hidden="1" customHeight="1">
      <c r="A34570" s="13" t="s">
        <v>61</v>
      </c>
      <c r="B34570" s="13">
        <v>2003</v>
      </c>
      <c r="C34570" s="13">
        <v>4565167</v>
      </c>
      <c r="D34570" s="13">
        <v>43.98</v>
      </c>
    </row>
    <row r="34571" spans="1:4" ht="15.75" hidden="1" customHeight="1">
      <c r="A34571" s="13" t="s">
        <v>61</v>
      </c>
      <c r="B34571" s="13">
        <v>2004</v>
      </c>
      <c r="C34571" s="13">
        <v>4592284</v>
      </c>
      <c r="D34571" s="13">
        <v>44.307000000000002</v>
      </c>
    </row>
    <row r="34572" spans="1:4" ht="15.75" hidden="1" customHeight="1">
      <c r="A34572" s="13" t="s">
        <v>61</v>
      </c>
      <c r="B34572" s="13">
        <v>2005</v>
      </c>
      <c r="C34572" s="13">
        <v>4623691</v>
      </c>
      <c r="D34572" s="13">
        <v>43.341999999999999</v>
      </c>
    </row>
    <row r="34573" spans="1:4" ht="15.75" hidden="1" customHeight="1">
      <c r="A34573" s="13" t="s">
        <v>61</v>
      </c>
      <c r="B34573" s="13">
        <v>2006</v>
      </c>
      <c r="C34573" s="13">
        <v>4661081</v>
      </c>
      <c r="D34573" s="13">
        <v>43.926000000000002</v>
      </c>
    </row>
    <row r="34574" spans="1:4" ht="15.75" hidden="1" customHeight="1">
      <c r="A34574" s="13" t="s">
        <v>61</v>
      </c>
      <c r="B34574" s="13">
        <v>2007</v>
      </c>
      <c r="C34574" s="13">
        <v>4709582</v>
      </c>
      <c r="D34574" s="13">
        <v>45.665999999999997</v>
      </c>
    </row>
    <row r="34575" spans="1:4" ht="15.75" hidden="1" customHeight="1">
      <c r="A34575" s="13" t="s">
        <v>61</v>
      </c>
      <c r="B34575" s="13">
        <v>2008</v>
      </c>
      <c r="C34575" s="13">
        <v>4768654</v>
      </c>
      <c r="D34575" s="13">
        <v>44.795000000000002</v>
      </c>
    </row>
    <row r="34576" spans="1:4" ht="15.75" hidden="1" customHeight="1">
      <c r="A34576" s="13" t="s">
        <v>61</v>
      </c>
      <c r="B34576" s="13">
        <v>2009</v>
      </c>
      <c r="C34576" s="13">
        <v>4829195</v>
      </c>
      <c r="D34576" s="13">
        <v>43.225000000000001</v>
      </c>
    </row>
    <row r="34577" spans="1:4" ht="15.75" hidden="1" customHeight="1">
      <c r="A34577" s="13" t="s">
        <v>61</v>
      </c>
      <c r="B34577" s="13">
        <v>2010</v>
      </c>
      <c r="C34577" s="13">
        <v>4889747</v>
      </c>
      <c r="D34577" s="13">
        <v>45.691000000000003</v>
      </c>
    </row>
    <row r="34578" spans="1:4" ht="15.75" hidden="1" customHeight="1">
      <c r="A34578" s="13" t="s">
        <v>61</v>
      </c>
      <c r="B34578" s="13">
        <v>2011</v>
      </c>
      <c r="C34578" s="13">
        <v>4953565</v>
      </c>
      <c r="D34578" s="13">
        <v>44.790999999999997</v>
      </c>
    </row>
    <row r="34579" spans="1:4" ht="15.75" hidden="1" customHeight="1">
      <c r="A34579" s="13" t="s">
        <v>61</v>
      </c>
      <c r="B34579" s="13">
        <v>2012</v>
      </c>
      <c r="C34579" s="13">
        <v>5019058</v>
      </c>
      <c r="D34579" s="13">
        <v>44.3</v>
      </c>
    </row>
    <row r="34580" spans="1:4" ht="15.75" hidden="1" customHeight="1">
      <c r="A34580" s="13" t="s">
        <v>61</v>
      </c>
      <c r="B34580" s="13">
        <v>2013</v>
      </c>
      <c r="C34580" s="13">
        <v>5080667</v>
      </c>
      <c r="D34580" s="13">
        <v>44.585999999999999</v>
      </c>
    </row>
    <row r="34581" spans="1:4" ht="15.75" hidden="1" customHeight="1">
      <c r="A34581" s="13" t="s">
        <v>61</v>
      </c>
      <c r="B34581" s="13">
        <v>2014</v>
      </c>
      <c r="C34581" s="13">
        <v>5137926</v>
      </c>
      <c r="D34581" s="13">
        <v>45.045999999999999</v>
      </c>
    </row>
    <row r="34582" spans="1:4" ht="15.75" hidden="1" customHeight="1">
      <c r="A34582" s="13" t="s">
        <v>61</v>
      </c>
      <c r="B34582" s="13">
        <v>2015</v>
      </c>
      <c r="C34582" s="13">
        <v>5190357</v>
      </c>
      <c r="D34582" s="13">
        <v>45.59</v>
      </c>
    </row>
    <row r="34583" spans="1:4" ht="15.75" hidden="1" customHeight="1">
      <c r="A34583" s="13" t="s">
        <v>61</v>
      </c>
      <c r="B34583" s="13">
        <v>2016</v>
      </c>
      <c r="C34583" s="13">
        <v>5236591</v>
      </c>
      <c r="D34583" s="13">
        <v>44.765000000000001</v>
      </c>
    </row>
    <row r="34584" spans="1:4" ht="15.75" hidden="1" customHeight="1">
      <c r="A34584" s="13" t="s">
        <v>61</v>
      </c>
      <c r="B34584" s="13">
        <v>2017</v>
      </c>
      <c r="C34584" s="13">
        <v>5277396</v>
      </c>
      <c r="D34584" s="13">
        <v>44.241999999999997</v>
      </c>
    </row>
    <row r="34585" spans="1:4" ht="15.75" hidden="1" customHeight="1">
      <c r="A34585" s="13" t="s">
        <v>61</v>
      </c>
      <c r="B34585" s="13">
        <v>2018</v>
      </c>
      <c r="C34585" s="13">
        <v>5312321</v>
      </c>
      <c r="D34585" s="13">
        <v>44.393000000000001</v>
      </c>
    </row>
    <row r="34586" spans="1:4" ht="15.75" hidden="1" customHeight="1">
      <c r="A34586" s="13" t="s">
        <v>61</v>
      </c>
      <c r="B34586" s="13">
        <v>2019</v>
      </c>
      <c r="C34586" s="13">
        <v>5348285</v>
      </c>
      <c r="D34586" s="13">
        <v>42.783999999999999</v>
      </c>
    </row>
    <row r="34587" spans="1:4" ht="15.75" hidden="1" customHeight="1">
      <c r="A34587" s="13" t="s">
        <v>61</v>
      </c>
      <c r="B34587" s="13">
        <v>2020</v>
      </c>
      <c r="C34587" s="13">
        <v>5379836</v>
      </c>
      <c r="D34587" s="13">
        <v>41.195999999999998</v>
      </c>
    </row>
    <row r="34588" spans="1:4" ht="15.75" customHeight="1">
      <c r="A34588" s="13" t="s">
        <v>61</v>
      </c>
      <c r="B34588" s="13">
        <v>2021</v>
      </c>
      <c r="C34588" s="12">
        <v>5403021</v>
      </c>
      <c r="D34588" s="13">
        <v>40.918999999999997</v>
      </c>
    </row>
    <row r="34589" spans="1:4" ht="15.75" hidden="1" customHeight="1">
      <c r="A34589" s="13" t="s">
        <v>455</v>
      </c>
      <c r="B34589" s="13">
        <v>1850</v>
      </c>
      <c r="D34589" s="13">
        <v>196.78399999999999</v>
      </c>
    </row>
    <row r="34590" spans="1:4" ht="15.75" hidden="1" customHeight="1">
      <c r="A34590" s="13" t="s">
        <v>455</v>
      </c>
      <c r="B34590" s="13">
        <v>1851</v>
      </c>
      <c r="D34590" s="13">
        <v>198.80500000000001</v>
      </c>
    </row>
    <row r="34591" spans="1:4" ht="15.75" hidden="1" customHeight="1">
      <c r="A34591" s="13" t="s">
        <v>455</v>
      </c>
      <c r="B34591" s="13">
        <v>1852</v>
      </c>
      <c r="D34591" s="13">
        <v>207.55099999999999</v>
      </c>
    </row>
    <row r="34592" spans="1:4" ht="15.75" hidden="1" customHeight="1">
      <c r="A34592" s="13" t="s">
        <v>455</v>
      </c>
      <c r="B34592" s="13">
        <v>1853</v>
      </c>
      <c r="D34592" s="13">
        <v>217.209</v>
      </c>
    </row>
    <row r="34593" spans="1:4" ht="15.75" hidden="1" customHeight="1">
      <c r="A34593" s="13" t="s">
        <v>455</v>
      </c>
      <c r="B34593" s="13">
        <v>1854</v>
      </c>
      <c r="D34593" s="13">
        <v>255.13900000000001</v>
      </c>
    </row>
    <row r="34594" spans="1:4" ht="15.75" hidden="1" customHeight="1">
      <c r="A34594" s="13" t="s">
        <v>455</v>
      </c>
      <c r="B34594" s="13">
        <v>1855</v>
      </c>
      <c r="D34594" s="13">
        <v>259.82499999999999</v>
      </c>
    </row>
    <row r="34595" spans="1:4" ht="15.75" hidden="1" customHeight="1">
      <c r="A34595" s="13" t="s">
        <v>455</v>
      </c>
      <c r="B34595" s="13">
        <v>1856</v>
      </c>
      <c r="D34595" s="13">
        <v>277.29199999999997</v>
      </c>
    </row>
    <row r="34596" spans="1:4" ht="15.75" hidden="1" customHeight="1">
      <c r="A34596" s="13" t="s">
        <v>455</v>
      </c>
      <c r="B34596" s="13">
        <v>1857</v>
      </c>
      <c r="D34596" s="13">
        <v>279.88900000000001</v>
      </c>
    </row>
    <row r="34597" spans="1:4" ht="15.75" hidden="1" customHeight="1">
      <c r="A34597" s="13" t="s">
        <v>455</v>
      </c>
      <c r="B34597" s="13">
        <v>1858</v>
      </c>
      <c r="D34597" s="13">
        <v>283.29399999999998</v>
      </c>
    </row>
    <row r="34598" spans="1:4" ht="15.75" hidden="1" customHeight="1">
      <c r="A34598" s="13" t="s">
        <v>455</v>
      </c>
      <c r="B34598" s="13">
        <v>1859</v>
      </c>
      <c r="D34598" s="13">
        <v>300.16399999999999</v>
      </c>
    </row>
    <row r="34599" spans="1:4" ht="15.75" hidden="1" customHeight="1">
      <c r="A34599" s="13" t="s">
        <v>455</v>
      </c>
      <c r="B34599" s="13">
        <v>1860</v>
      </c>
      <c r="D34599" s="13">
        <v>329.32299999999998</v>
      </c>
    </row>
    <row r="34600" spans="1:4" ht="15.75" hidden="1" customHeight="1">
      <c r="A34600" s="13" t="s">
        <v>455</v>
      </c>
      <c r="B34600" s="13">
        <v>1861</v>
      </c>
      <c r="D34600" s="13">
        <v>346.37799999999999</v>
      </c>
    </row>
    <row r="34601" spans="1:4" ht="15.75" hidden="1" customHeight="1">
      <c r="A34601" s="13" t="s">
        <v>455</v>
      </c>
      <c r="B34601" s="13">
        <v>1862</v>
      </c>
      <c r="D34601" s="13">
        <v>352.726</v>
      </c>
    </row>
    <row r="34602" spans="1:4" ht="15.75" hidden="1" customHeight="1">
      <c r="A34602" s="13" t="s">
        <v>455</v>
      </c>
      <c r="B34602" s="13">
        <v>1863</v>
      </c>
      <c r="D34602" s="13">
        <v>376.43299999999999</v>
      </c>
    </row>
    <row r="34603" spans="1:4" ht="15.75" hidden="1" customHeight="1">
      <c r="A34603" s="13" t="s">
        <v>455</v>
      </c>
      <c r="B34603" s="13">
        <v>1864</v>
      </c>
      <c r="D34603" s="13">
        <v>405.596</v>
      </c>
    </row>
    <row r="34604" spans="1:4" ht="15.75" hidden="1" customHeight="1">
      <c r="A34604" s="13" t="s">
        <v>455</v>
      </c>
      <c r="B34604" s="13">
        <v>1865</v>
      </c>
      <c r="D34604" s="13">
        <v>430.86200000000002</v>
      </c>
    </row>
    <row r="34605" spans="1:4" ht="15.75" hidden="1" customHeight="1">
      <c r="A34605" s="13" t="s">
        <v>455</v>
      </c>
      <c r="B34605" s="13">
        <v>1866</v>
      </c>
      <c r="D34605" s="13">
        <v>442.584</v>
      </c>
    </row>
    <row r="34606" spans="1:4" ht="15.75" hidden="1" customHeight="1">
      <c r="A34606" s="13" t="s">
        <v>455</v>
      </c>
      <c r="B34606" s="13">
        <v>1867</v>
      </c>
      <c r="D34606" s="13">
        <v>474.66300000000001</v>
      </c>
    </row>
    <row r="34607" spans="1:4" ht="15.75" hidden="1" customHeight="1">
      <c r="A34607" s="13" t="s">
        <v>455</v>
      </c>
      <c r="B34607" s="13">
        <v>1868</v>
      </c>
      <c r="D34607" s="13">
        <v>488.12299999999999</v>
      </c>
    </row>
    <row r="34608" spans="1:4" ht="15.75" hidden="1" customHeight="1">
      <c r="A34608" s="13" t="s">
        <v>455</v>
      </c>
      <c r="B34608" s="13">
        <v>1869</v>
      </c>
      <c r="D34608" s="13">
        <v>517.572</v>
      </c>
    </row>
    <row r="34609" spans="1:4" ht="15.75" hidden="1" customHeight="1">
      <c r="A34609" s="13" t="s">
        <v>455</v>
      </c>
      <c r="B34609" s="13">
        <v>1870</v>
      </c>
      <c r="D34609" s="13">
        <v>528.66600000000005</v>
      </c>
    </row>
    <row r="34610" spans="1:4" ht="15.75" hidden="1" customHeight="1">
      <c r="A34610" s="13" t="s">
        <v>455</v>
      </c>
      <c r="B34610" s="13">
        <v>1871</v>
      </c>
      <c r="D34610" s="13">
        <v>560.92700000000002</v>
      </c>
    </row>
    <row r="34611" spans="1:4" ht="15.75" hidden="1" customHeight="1">
      <c r="A34611" s="13" t="s">
        <v>455</v>
      </c>
      <c r="B34611" s="13">
        <v>1872</v>
      </c>
      <c r="D34611" s="13">
        <v>621.01800000000003</v>
      </c>
    </row>
    <row r="34612" spans="1:4" ht="15.75" hidden="1" customHeight="1">
      <c r="A34612" s="13" t="s">
        <v>455</v>
      </c>
      <c r="B34612" s="13">
        <v>1873</v>
      </c>
      <c r="D34612" s="13">
        <v>660.38800000000003</v>
      </c>
    </row>
    <row r="34613" spans="1:4" ht="15.75" hidden="1" customHeight="1">
      <c r="A34613" s="13" t="s">
        <v>455</v>
      </c>
      <c r="B34613" s="13">
        <v>1874</v>
      </c>
      <c r="D34613" s="13">
        <v>616.9</v>
      </c>
    </row>
    <row r="34614" spans="1:4" ht="15.75" hidden="1" customHeight="1">
      <c r="A34614" s="13" t="s">
        <v>455</v>
      </c>
      <c r="B34614" s="13">
        <v>1875</v>
      </c>
      <c r="D34614" s="13">
        <v>668.78399999999999</v>
      </c>
    </row>
    <row r="34615" spans="1:4" ht="15.75" hidden="1" customHeight="1">
      <c r="A34615" s="13" t="s">
        <v>455</v>
      </c>
      <c r="B34615" s="13">
        <v>1876</v>
      </c>
      <c r="D34615" s="13">
        <v>676.85500000000002</v>
      </c>
    </row>
    <row r="34616" spans="1:4" ht="15.75" hidden="1" customHeight="1">
      <c r="A34616" s="13" t="s">
        <v>455</v>
      </c>
      <c r="B34616" s="13">
        <v>1877</v>
      </c>
      <c r="D34616" s="13">
        <v>690.22299999999996</v>
      </c>
    </row>
    <row r="34617" spans="1:4" ht="15.75" hidden="1" customHeight="1">
      <c r="A34617" s="13" t="s">
        <v>455</v>
      </c>
      <c r="B34617" s="13">
        <v>1878</v>
      </c>
      <c r="D34617" s="13">
        <v>691.02700000000004</v>
      </c>
    </row>
    <row r="34618" spans="1:4" ht="15.75" hidden="1" customHeight="1">
      <c r="A34618" s="13" t="s">
        <v>455</v>
      </c>
      <c r="B34618" s="13">
        <v>1879</v>
      </c>
      <c r="D34618" s="13">
        <v>741.29600000000005</v>
      </c>
    </row>
    <row r="34619" spans="1:4" ht="15.75" hidden="1" customHeight="1">
      <c r="A34619" s="13" t="s">
        <v>455</v>
      </c>
      <c r="B34619" s="13">
        <v>1880</v>
      </c>
      <c r="D34619" s="13">
        <v>837.88199999999995</v>
      </c>
    </row>
    <row r="34620" spans="1:4" ht="15.75" hidden="1" customHeight="1">
      <c r="A34620" s="13" t="s">
        <v>455</v>
      </c>
      <c r="B34620" s="13">
        <v>1881</v>
      </c>
      <c r="D34620" s="13">
        <v>865.88300000000004</v>
      </c>
    </row>
    <row r="34621" spans="1:4" ht="15.75" hidden="1" customHeight="1">
      <c r="A34621" s="13" t="s">
        <v>455</v>
      </c>
      <c r="B34621" s="13">
        <v>1882</v>
      </c>
      <c r="D34621" s="13">
        <v>914.09100000000001</v>
      </c>
    </row>
    <row r="34622" spans="1:4" ht="15.75" hidden="1" customHeight="1">
      <c r="A34622" s="13" t="s">
        <v>455</v>
      </c>
      <c r="B34622" s="13">
        <v>1883</v>
      </c>
      <c r="D34622" s="13">
        <v>970.64099999999996</v>
      </c>
    </row>
    <row r="34623" spans="1:4" ht="15.75" hidden="1" customHeight="1">
      <c r="A34623" s="13" t="s">
        <v>455</v>
      </c>
      <c r="B34623" s="13">
        <v>1884</v>
      </c>
      <c r="D34623" s="13">
        <v>981.13</v>
      </c>
    </row>
    <row r="34624" spans="1:4" ht="15.75" hidden="1" customHeight="1">
      <c r="A34624" s="13" t="s">
        <v>455</v>
      </c>
      <c r="B34624" s="13">
        <v>1885</v>
      </c>
      <c r="D34624" s="13">
        <v>987.29399999999998</v>
      </c>
    </row>
    <row r="34625" spans="1:4" ht="15.75" hidden="1" customHeight="1">
      <c r="A34625" s="13" t="s">
        <v>455</v>
      </c>
      <c r="B34625" s="13">
        <v>1886</v>
      </c>
      <c r="D34625" s="13">
        <v>1002.266</v>
      </c>
    </row>
    <row r="34626" spans="1:4" ht="15.75" hidden="1" customHeight="1">
      <c r="A34626" s="13" t="s">
        <v>455</v>
      </c>
      <c r="B34626" s="13">
        <v>1887</v>
      </c>
      <c r="D34626" s="13">
        <v>1050.9659999999999</v>
      </c>
    </row>
    <row r="34627" spans="1:4" ht="15.75" hidden="1" customHeight="1">
      <c r="A34627" s="13" t="s">
        <v>455</v>
      </c>
      <c r="B34627" s="13">
        <v>1888</v>
      </c>
      <c r="D34627" s="13">
        <v>1165.2809999999999</v>
      </c>
    </row>
    <row r="34628" spans="1:4" ht="15.75" hidden="1" customHeight="1">
      <c r="A34628" s="13" t="s">
        <v>455</v>
      </c>
      <c r="B34628" s="13">
        <v>1889</v>
      </c>
      <c r="D34628" s="13">
        <v>1161.499</v>
      </c>
    </row>
    <row r="34629" spans="1:4" ht="15.75" hidden="1" customHeight="1">
      <c r="A34629" s="13" t="s">
        <v>455</v>
      </c>
      <c r="B34629" s="13">
        <v>1890</v>
      </c>
      <c r="D34629" s="13">
        <v>1264.559</v>
      </c>
    </row>
    <row r="34630" spans="1:4" ht="15.75" hidden="1" customHeight="1">
      <c r="A34630" s="13" t="s">
        <v>455</v>
      </c>
      <c r="B34630" s="13">
        <v>1891</v>
      </c>
      <c r="D34630" s="13">
        <v>1321.9670000000001</v>
      </c>
    </row>
    <row r="34631" spans="1:4" ht="15.75" hidden="1" customHeight="1">
      <c r="A34631" s="13" t="s">
        <v>455</v>
      </c>
      <c r="B34631" s="13">
        <v>1892</v>
      </c>
      <c r="D34631" s="13">
        <v>1329.9659999999999</v>
      </c>
    </row>
    <row r="34632" spans="1:4" ht="15.75" hidden="1" customHeight="1">
      <c r="A34632" s="13" t="s">
        <v>455</v>
      </c>
      <c r="B34632" s="13">
        <v>1893</v>
      </c>
      <c r="D34632" s="13">
        <v>1305.5930000000001</v>
      </c>
    </row>
    <row r="34633" spans="1:4" ht="15.75" hidden="1" customHeight="1">
      <c r="A34633" s="13" t="s">
        <v>455</v>
      </c>
      <c r="B34633" s="13">
        <v>1894</v>
      </c>
      <c r="D34633" s="13">
        <v>1351.126</v>
      </c>
    </row>
    <row r="34634" spans="1:4" ht="15.75" hidden="1" customHeight="1">
      <c r="A34634" s="13" t="s">
        <v>455</v>
      </c>
      <c r="B34634" s="13">
        <v>1895</v>
      </c>
      <c r="D34634" s="13">
        <v>1427.1120000000001</v>
      </c>
    </row>
    <row r="34635" spans="1:4" ht="15.75" hidden="1" customHeight="1">
      <c r="A34635" s="13" t="s">
        <v>455</v>
      </c>
      <c r="B34635" s="13">
        <v>1896</v>
      </c>
      <c r="D34635" s="13">
        <v>1472.8409999999999</v>
      </c>
    </row>
    <row r="34636" spans="1:4" ht="15.75" hidden="1" customHeight="1">
      <c r="A34636" s="13" t="s">
        <v>455</v>
      </c>
      <c r="B34636" s="13">
        <v>1897</v>
      </c>
      <c r="D34636" s="13">
        <v>1537.15</v>
      </c>
    </row>
    <row r="34637" spans="1:4" ht="15.75" hidden="1" customHeight="1">
      <c r="A34637" s="13" t="s">
        <v>455</v>
      </c>
      <c r="B34637" s="13">
        <v>1898</v>
      </c>
      <c r="D34637" s="13">
        <v>1615.501</v>
      </c>
    </row>
    <row r="34638" spans="1:4" ht="15.75" hidden="1" customHeight="1">
      <c r="A34638" s="13" t="s">
        <v>455</v>
      </c>
      <c r="B34638" s="13">
        <v>1899</v>
      </c>
      <c r="D34638" s="13">
        <v>1762.0719999999999</v>
      </c>
    </row>
    <row r="34639" spans="1:4" ht="15.75" hidden="1" customHeight="1">
      <c r="A34639" s="13" t="s">
        <v>455</v>
      </c>
      <c r="B34639" s="13">
        <v>1900</v>
      </c>
      <c r="D34639" s="13">
        <v>1857.1220000000001</v>
      </c>
    </row>
    <row r="34640" spans="1:4" ht="15.75" hidden="1" customHeight="1">
      <c r="A34640" s="13" t="s">
        <v>455</v>
      </c>
      <c r="B34640" s="13">
        <v>1901</v>
      </c>
      <c r="D34640" s="13">
        <v>1912.7750000000001</v>
      </c>
    </row>
    <row r="34641" spans="1:4" ht="15.75" hidden="1" customHeight="1">
      <c r="A34641" s="13" t="s">
        <v>455</v>
      </c>
      <c r="B34641" s="13">
        <v>1902</v>
      </c>
      <c r="D34641" s="13">
        <v>1963.2940000000001</v>
      </c>
    </row>
    <row r="34642" spans="1:4" ht="15.75" hidden="1" customHeight="1">
      <c r="A34642" s="13" t="s">
        <v>455</v>
      </c>
      <c r="B34642" s="13">
        <v>1903</v>
      </c>
      <c r="D34642" s="13">
        <v>2146.9699999999998</v>
      </c>
    </row>
    <row r="34643" spans="1:4" ht="15.75" hidden="1" customHeight="1">
      <c r="A34643" s="13" t="s">
        <v>455</v>
      </c>
      <c r="B34643" s="13">
        <v>1904</v>
      </c>
      <c r="D34643" s="13">
        <v>2159.4789999999998</v>
      </c>
    </row>
    <row r="34644" spans="1:4" ht="15.75" hidden="1" customHeight="1">
      <c r="A34644" s="13" t="s">
        <v>455</v>
      </c>
      <c r="B34644" s="13">
        <v>1905</v>
      </c>
      <c r="D34644" s="13">
        <v>2312.1039999999998</v>
      </c>
    </row>
    <row r="34645" spans="1:4" ht="15.75" hidden="1" customHeight="1">
      <c r="A34645" s="13" t="s">
        <v>455</v>
      </c>
      <c r="B34645" s="13">
        <v>1906</v>
      </c>
      <c r="D34645" s="13">
        <v>2401.1689999999999</v>
      </c>
    </row>
    <row r="34646" spans="1:4" ht="15.75" hidden="1" customHeight="1">
      <c r="A34646" s="13" t="s">
        <v>455</v>
      </c>
      <c r="B34646" s="13">
        <v>1907</v>
      </c>
      <c r="D34646" s="13">
        <v>2718.8560000000002</v>
      </c>
    </row>
    <row r="34647" spans="1:4" ht="15.75" hidden="1" customHeight="1">
      <c r="A34647" s="13" t="s">
        <v>455</v>
      </c>
      <c r="B34647" s="13">
        <v>1908</v>
      </c>
      <c r="D34647" s="13">
        <v>2597.6289999999999</v>
      </c>
    </row>
    <row r="34648" spans="1:4" ht="15.75" hidden="1" customHeight="1">
      <c r="A34648" s="13" t="s">
        <v>455</v>
      </c>
      <c r="B34648" s="13">
        <v>1909</v>
      </c>
      <c r="D34648" s="13">
        <v>2703.7339999999999</v>
      </c>
    </row>
    <row r="34649" spans="1:4" ht="15.75" hidden="1" customHeight="1">
      <c r="A34649" s="13" t="s">
        <v>455</v>
      </c>
      <c r="B34649" s="13">
        <v>1910</v>
      </c>
      <c r="D34649" s="13">
        <v>2842.78</v>
      </c>
    </row>
    <row r="34650" spans="1:4" ht="15.75" hidden="1" customHeight="1">
      <c r="A34650" s="13" t="s">
        <v>455</v>
      </c>
      <c r="B34650" s="13">
        <v>1911</v>
      </c>
      <c r="D34650" s="13">
        <v>2880.8629999999998</v>
      </c>
    </row>
    <row r="34651" spans="1:4" ht="15.75" hidden="1" customHeight="1">
      <c r="A34651" s="13" t="s">
        <v>455</v>
      </c>
      <c r="B34651" s="13">
        <v>1912</v>
      </c>
      <c r="D34651" s="13">
        <v>3026.6880000000001</v>
      </c>
    </row>
    <row r="34652" spans="1:4" ht="15.75" hidden="1" customHeight="1">
      <c r="A34652" s="13" t="s">
        <v>455</v>
      </c>
      <c r="B34652" s="13">
        <v>1913</v>
      </c>
      <c r="D34652" s="13">
        <v>3269.9870000000001</v>
      </c>
    </row>
    <row r="34653" spans="1:4" ht="15.75" hidden="1" customHeight="1">
      <c r="A34653" s="13" t="s">
        <v>455</v>
      </c>
      <c r="B34653" s="13">
        <v>1914</v>
      </c>
      <c r="D34653" s="13">
        <v>2960.0390000000002</v>
      </c>
    </row>
    <row r="34654" spans="1:4" ht="15.75" hidden="1" customHeight="1">
      <c r="A34654" s="13" t="s">
        <v>455</v>
      </c>
      <c r="B34654" s="13">
        <v>1915</v>
      </c>
      <c r="D34654" s="13">
        <v>2926.0680000000002</v>
      </c>
    </row>
    <row r="34655" spans="1:4" ht="15.75" hidden="1" customHeight="1">
      <c r="A34655" s="13" t="s">
        <v>455</v>
      </c>
      <c r="B34655" s="13">
        <v>1916</v>
      </c>
      <c r="D34655" s="13">
        <v>3163.5459999999998</v>
      </c>
    </row>
    <row r="34656" spans="1:4" ht="15.75" hidden="1" customHeight="1">
      <c r="A34656" s="13" t="s">
        <v>455</v>
      </c>
      <c r="B34656" s="13">
        <v>1917</v>
      </c>
      <c r="D34656" s="13">
        <v>3323.3470000000002</v>
      </c>
    </row>
    <row r="34657" spans="1:4" ht="15.75" hidden="1" customHeight="1">
      <c r="A34657" s="13" t="s">
        <v>455</v>
      </c>
      <c r="B34657" s="13">
        <v>1918</v>
      </c>
      <c r="D34657" s="13">
        <v>3326.549</v>
      </c>
    </row>
    <row r="34658" spans="1:4" ht="15.75" hidden="1" customHeight="1">
      <c r="A34658" s="13" t="s">
        <v>455</v>
      </c>
      <c r="B34658" s="13">
        <v>1919</v>
      </c>
      <c r="D34658" s="13">
        <v>2852.6370000000002</v>
      </c>
    </row>
    <row r="34659" spans="1:4" ht="15.75" hidden="1" customHeight="1">
      <c r="A34659" s="13" t="s">
        <v>455</v>
      </c>
      <c r="B34659" s="13">
        <v>1920</v>
      </c>
      <c r="D34659" s="13">
        <v>3343.5920000000001</v>
      </c>
    </row>
    <row r="34660" spans="1:4" ht="15.75" hidden="1" customHeight="1">
      <c r="A34660" s="13" t="s">
        <v>455</v>
      </c>
      <c r="B34660" s="13">
        <v>1921</v>
      </c>
      <c r="D34660" s="13">
        <v>2905.3240000000001</v>
      </c>
    </row>
    <row r="34661" spans="1:4" ht="15.75" hidden="1" customHeight="1">
      <c r="A34661" s="13" t="s">
        <v>455</v>
      </c>
      <c r="B34661" s="13">
        <v>1922</v>
      </c>
      <c r="D34661" s="13">
        <v>3042.2220000000002</v>
      </c>
    </row>
    <row r="34662" spans="1:4" ht="15.75" hidden="1" customHeight="1">
      <c r="A34662" s="13" t="s">
        <v>455</v>
      </c>
      <c r="B34662" s="13">
        <v>1923</v>
      </c>
      <c r="D34662" s="13">
        <v>3451.6750000000002</v>
      </c>
    </row>
    <row r="34663" spans="1:4" ht="15.75" hidden="1" customHeight="1">
      <c r="A34663" s="13" t="s">
        <v>455</v>
      </c>
      <c r="B34663" s="13">
        <v>1924</v>
      </c>
      <c r="D34663" s="13">
        <v>3437.7139999999999</v>
      </c>
    </row>
    <row r="34664" spans="1:4" ht="15.75" hidden="1" customHeight="1">
      <c r="A34664" s="13" t="s">
        <v>455</v>
      </c>
      <c r="B34664" s="13">
        <v>1925</v>
      </c>
      <c r="D34664" s="13">
        <v>3471.9250000000002</v>
      </c>
    </row>
    <row r="34665" spans="1:4" ht="15.75" hidden="1" customHeight="1">
      <c r="A34665" s="13" t="s">
        <v>455</v>
      </c>
      <c r="B34665" s="13">
        <v>1926</v>
      </c>
      <c r="D34665" s="13">
        <v>3376.5</v>
      </c>
    </row>
    <row r="34666" spans="1:4" ht="15.75" hidden="1" customHeight="1">
      <c r="A34666" s="13" t="s">
        <v>455</v>
      </c>
      <c r="B34666" s="13">
        <v>1927</v>
      </c>
      <c r="D34666" s="13">
        <v>3679.1390000000001</v>
      </c>
    </row>
    <row r="34667" spans="1:4" ht="15.75" hidden="1" customHeight="1">
      <c r="A34667" s="13" t="s">
        <v>455</v>
      </c>
      <c r="B34667" s="13">
        <v>1928</v>
      </c>
      <c r="D34667" s="13">
        <v>3635.556</v>
      </c>
    </row>
    <row r="34668" spans="1:4" ht="15.75" hidden="1" customHeight="1">
      <c r="A34668" s="13" t="s">
        <v>455</v>
      </c>
      <c r="B34668" s="13">
        <v>1929</v>
      </c>
      <c r="D34668" s="13">
        <v>3905.33</v>
      </c>
    </row>
    <row r="34669" spans="1:4" ht="15.75" hidden="1" customHeight="1">
      <c r="A34669" s="13" t="s">
        <v>455</v>
      </c>
      <c r="B34669" s="13">
        <v>1930</v>
      </c>
      <c r="D34669" s="13">
        <v>3533.4749999999999</v>
      </c>
    </row>
    <row r="34670" spans="1:4" ht="15.75" hidden="1" customHeight="1">
      <c r="A34670" s="13" t="s">
        <v>455</v>
      </c>
      <c r="B34670" s="13">
        <v>1931</v>
      </c>
      <c r="D34670" s="13">
        <v>3095.6030000000001</v>
      </c>
    </row>
    <row r="34671" spans="1:4" ht="15.75" hidden="1" customHeight="1">
      <c r="A34671" s="13" t="s">
        <v>455</v>
      </c>
      <c r="B34671" s="13">
        <v>1932</v>
      </c>
      <c r="D34671" s="13">
        <v>2727.1619999999998</v>
      </c>
    </row>
    <row r="34672" spans="1:4" ht="15.75" hidden="1" customHeight="1">
      <c r="A34672" s="13" t="s">
        <v>455</v>
      </c>
      <c r="B34672" s="13">
        <v>1933</v>
      </c>
      <c r="D34672" s="13">
        <v>2858.377</v>
      </c>
    </row>
    <row r="34673" spans="1:4" ht="15.75" hidden="1" customHeight="1">
      <c r="A34673" s="13" t="s">
        <v>455</v>
      </c>
      <c r="B34673" s="13">
        <v>1934</v>
      </c>
      <c r="D34673" s="13">
        <v>3069.3510000000001</v>
      </c>
    </row>
    <row r="34674" spans="1:4" ht="15.75" hidden="1" customHeight="1">
      <c r="A34674" s="13" t="s">
        <v>455</v>
      </c>
      <c r="B34674" s="13">
        <v>1935</v>
      </c>
      <c r="D34674" s="13">
        <v>3187.2379999999998</v>
      </c>
    </row>
    <row r="34675" spans="1:4" ht="15.75" hidden="1" customHeight="1">
      <c r="A34675" s="13" t="s">
        <v>455</v>
      </c>
      <c r="B34675" s="13">
        <v>1936</v>
      </c>
      <c r="D34675" s="13">
        <v>3495.665</v>
      </c>
    </row>
    <row r="34676" spans="1:4" ht="15.75" hidden="1" customHeight="1">
      <c r="A34676" s="13" t="s">
        <v>455</v>
      </c>
      <c r="B34676" s="13">
        <v>1937</v>
      </c>
      <c r="D34676" s="13">
        <v>3750.7109999999998</v>
      </c>
    </row>
    <row r="34677" spans="1:4" ht="15.75" hidden="1" customHeight="1">
      <c r="A34677" s="13" t="s">
        <v>455</v>
      </c>
      <c r="B34677" s="13">
        <v>1938</v>
      </c>
      <c r="D34677" s="13">
        <v>3464.3989999999999</v>
      </c>
    </row>
    <row r="34678" spans="1:4" ht="15.75" hidden="1" customHeight="1">
      <c r="A34678" s="13" t="s">
        <v>455</v>
      </c>
      <c r="B34678" s="13">
        <v>1939</v>
      </c>
      <c r="D34678" s="13">
        <v>3672.3879999999999</v>
      </c>
    </row>
    <row r="34679" spans="1:4" ht="15.75" hidden="1" customHeight="1">
      <c r="A34679" s="13" t="s">
        <v>455</v>
      </c>
      <c r="B34679" s="13">
        <v>1940</v>
      </c>
      <c r="D34679" s="13">
        <v>3977.8229999999999</v>
      </c>
    </row>
    <row r="34680" spans="1:4" ht="15.75" hidden="1" customHeight="1">
      <c r="A34680" s="13" t="s">
        <v>455</v>
      </c>
      <c r="B34680" s="13">
        <v>1941</v>
      </c>
      <c r="D34680" s="13">
        <v>4140.8440000000001</v>
      </c>
    </row>
    <row r="34681" spans="1:4" ht="15.75" hidden="1" customHeight="1">
      <c r="A34681" s="13" t="s">
        <v>455</v>
      </c>
      <c r="B34681" s="13">
        <v>1942</v>
      </c>
      <c r="D34681" s="13">
        <v>4316.6059999999998</v>
      </c>
    </row>
    <row r="34682" spans="1:4" ht="15.75" hidden="1" customHeight="1">
      <c r="A34682" s="13" t="s">
        <v>455</v>
      </c>
      <c r="B34682" s="13">
        <v>1943</v>
      </c>
      <c r="D34682" s="13">
        <v>4399.4560000000001</v>
      </c>
    </row>
    <row r="34683" spans="1:4" ht="15.75" hidden="1" customHeight="1">
      <c r="A34683" s="13" t="s">
        <v>455</v>
      </c>
      <c r="B34683" s="13">
        <v>1944</v>
      </c>
      <c r="D34683" s="13">
        <v>4365.71</v>
      </c>
    </row>
    <row r="34684" spans="1:4" ht="15.75" hidden="1" customHeight="1">
      <c r="A34684" s="13" t="s">
        <v>455</v>
      </c>
      <c r="B34684" s="13">
        <v>1945</v>
      </c>
      <c r="D34684" s="13">
        <v>3525.3209999999999</v>
      </c>
    </row>
    <row r="34685" spans="1:4" ht="15.75" hidden="1" customHeight="1">
      <c r="A34685" s="13" t="s">
        <v>455</v>
      </c>
      <c r="B34685" s="13">
        <v>1946</v>
      </c>
      <c r="D34685" s="13">
        <v>3793.6689999999999</v>
      </c>
    </row>
    <row r="34686" spans="1:4" ht="15.75" hidden="1" customHeight="1">
      <c r="A34686" s="13" t="s">
        <v>455</v>
      </c>
      <c r="B34686" s="13">
        <v>1947</v>
      </c>
      <c r="D34686" s="13">
        <v>4225.4340000000002</v>
      </c>
    </row>
    <row r="34687" spans="1:4" ht="15.75" hidden="1" customHeight="1">
      <c r="A34687" s="13" t="s">
        <v>455</v>
      </c>
      <c r="B34687" s="13">
        <v>1948</v>
      </c>
      <c r="D34687" s="13">
        <v>4470.0680000000002</v>
      </c>
    </row>
    <row r="34688" spans="1:4" ht="15.75" hidden="1" customHeight="1">
      <c r="A34688" s="13" t="s">
        <v>455</v>
      </c>
      <c r="B34688" s="13">
        <v>1949</v>
      </c>
      <c r="D34688" s="13">
        <v>4167.9290000000001</v>
      </c>
    </row>
    <row r="34689" spans="1:4" ht="15.75" hidden="1" customHeight="1">
      <c r="A34689" s="13" t="s">
        <v>455</v>
      </c>
      <c r="B34689" s="13">
        <v>1950</v>
      </c>
      <c r="D34689" s="13">
        <v>4669.9340000000002</v>
      </c>
    </row>
    <row r="34690" spans="1:4" ht="15.75" hidden="1" customHeight="1">
      <c r="A34690" s="13" t="s">
        <v>455</v>
      </c>
      <c r="B34690" s="13">
        <v>1951</v>
      </c>
      <c r="D34690" s="13">
        <v>4984.0420000000004</v>
      </c>
    </row>
    <row r="34691" spans="1:4" ht="15.75" hidden="1" customHeight="1">
      <c r="A34691" s="13" t="s">
        <v>455</v>
      </c>
      <c r="B34691" s="13">
        <v>1952</v>
      </c>
      <c r="D34691" s="13">
        <v>4960.5479999999998</v>
      </c>
    </row>
    <row r="34692" spans="1:4" ht="15.75" hidden="1" customHeight="1">
      <c r="A34692" s="13" t="s">
        <v>455</v>
      </c>
      <c r="B34692" s="13">
        <v>1953</v>
      </c>
      <c r="D34692" s="13">
        <v>5073.7969999999996</v>
      </c>
    </row>
    <row r="34693" spans="1:4" ht="15.75" hidden="1" customHeight="1">
      <c r="A34693" s="13" t="s">
        <v>455</v>
      </c>
      <c r="B34693" s="13">
        <v>1954</v>
      </c>
      <c r="D34693" s="13">
        <v>5065.5230000000001</v>
      </c>
    </row>
    <row r="34694" spans="1:4" ht="15.75" hidden="1" customHeight="1">
      <c r="A34694" s="13" t="s">
        <v>455</v>
      </c>
      <c r="B34694" s="13">
        <v>1955</v>
      </c>
      <c r="D34694" s="13">
        <v>5471.5339999999997</v>
      </c>
    </row>
    <row r="34695" spans="1:4" ht="15.75" hidden="1" customHeight="1">
      <c r="A34695" s="13" t="s">
        <v>455</v>
      </c>
      <c r="B34695" s="13">
        <v>1956</v>
      </c>
      <c r="D34695" s="13">
        <v>5767.11</v>
      </c>
    </row>
    <row r="34696" spans="1:4" ht="15.75" hidden="1" customHeight="1">
      <c r="A34696" s="13" t="s">
        <v>455</v>
      </c>
      <c r="B34696" s="13">
        <v>1957</v>
      </c>
      <c r="D34696" s="13">
        <v>5822.0039999999999</v>
      </c>
    </row>
    <row r="34697" spans="1:4" ht="15.75" hidden="1" customHeight="1">
      <c r="A34697" s="13" t="s">
        <v>455</v>
      </c>
      <c r="B34697" s="13">
        <v>1958</v>
      </c>
      <c r="D34697" s="13">
        <v>5697.6589999999997</v>
      </c>
    </row>
    <row r="34698" spans="1:4" ht="15.75" hidden="1" customHeight="1">
      <c r="A34698" s="13" t="s">
        <v>455</v>
      </c>
      <c r="B34698" s="13">
        <v>1959</v>
      </c>
      <c r="D34698" s="13">
        <v>5824.8149999999996</v>
      </c>
    </row>
    <row r="34699" spans="1:4" ht="15.75" hidden="1" customHeight="1">
      <c r="A34699" s="13" t="s">
        <v>455</v>
      </c>
      <c r="B34699" s="13">
        <v>1960</v>
      </c>
      <c r="D34699" s="13">
        <v>6144.4530000000004</v>
      </c>
    </row>
    <row r="34700" spans="1:4" ht="15.75" hidden="1" customHeight="1">
      <c r="A34700" s="13" t="s">
        <v>455</v>
      </c>
      <c r="B34700" s="13">
        <v>1961</v>
      </c>
      <c r="D34700" s="13">
        <v>6292.6130000000003</v>
      </c>
    </row>
    <row r="34701" spans="1:4" ht="15.75" hidden="1" customHeight="1">
      <c r="A34701" s="13" t="s">
        <v>455</v>
      </c>
      <c r="B34701" s="13">
        <v>1962</v>
      </c>
      <c r="D34701" s="13">
        <v>6584.6220000000003</v>
      </c>
    </row>
    <row r="34702" spans="1:4" ht="15.75" hidden="1" customHeight="1">
      <c r="A34702" s="13" t="s">
        <v>455</v>
      </c>
      <c r="B34702" s="13">
        <v>1963</v>
      </c>
      <c r="D34702" s="13">
        <v>6931.116</v>
      </c>
    </row>
    <row r="34703" spans="1:4" ht="15.75" hidden="1" customHeight="1">
      <c r="A34703" s="13" t="s">
        <v>455</v>
      </c>
      <c r="B34703" s="13">
        <v>1964</v>
      </c>
      <c r="D34703" s="13">
        <v>7274.3329999999996</v>
      </c>
    </row>
    <row r="34704" spans="1:4" ht="15.75" hidden="1" customHeight="1">
      <c r="A34704" s="13" t="s">
        <v>455</v>
      </c>
      <c r="B34704" s="13">
        <v>1965</v>
      </c>
      <c r="D34704" s="13">
        <v>7510.1989999999996</v>
      </c>
    </row>
    <row r="34705" spans="1:4" ht="15.75" hidden="1" customHeight="1">
      <c r="A34705" s="13" t="s">
        <v>455</v>
      </c>
      <c r="B34705" s="13">
        <v>1966</v>
      </c>
      <c r="D34705" s="13">
        <v>7810.4129999999996</v>
      </c>
    </row>
    <row r="34706" spans="1:4" ht="15.75" hidden="1" customHeight="1">
      <c r="A34706" s="13" t="s">
        <v>455</v>
      </c>
      <c r="B34706" s="13">
        <v>1967</v>
      </c>
      <c r="D34706" s="13">
        <v>8082.4160000000002</v>
      </c>
    </row>
    <row r="34707" spans="1:4" ht="15.75" hidden="1" customHeight="1">
      <c r="A34707" s="13" t="s">
        <v>455</v>
      </c>
      <c r="B34707" s="13">
        <v>1968</v>
      </c>
      <c r="D34707" s="13">
        <v>8506.9989999999998</v>
      </c>
    </row>
    <row r="34708" spans="1:4" ht="15.75" hidden="1" customHeight="1">
      <c r="A34708" s="13" t="s">
        <v>455</v>
      </c>
      <c r="B34708" s="13">
        <v>1969</v>
      </c>
      <c r="D34708" s="13">
        <v>9026.3150000000005</v>
      </c>
    </row>
    <row r="34709" spans="1:4" ht="15.75" hidden="1" customHeight="1">
      <c r="A34709" s="13" t="s">
        <v>455</v>
      </c>
      <c r="B34709" s="13">
        <v>1970</v>
      </c>
      <c r="D34709" s="13">
        <v>9679.2389999999996</v>
      </c>
    </row>
    <row r="34710" spans="1:4" ht="15.75" hidden="1" customHeight="1">
      <c r="A34710" s="13" t="s">
        <v>455</v>
      </c>
      <c r="B34710" s="13">
        <v>1971</v>
      </c>
      <c r="D34710" s="13">
        <v>9865.1859999999997</v>
      </c>
    </row>
    <row r="34711" spans="1:4" ht="15.75" hidden="1" customHeight="1">
      <c r="A34711" s="13" t="s">
        <v>455</v>
      </c>
      <c r="B34711" s="13">
        <v>1972</v>
      </c>
      <c r="D34711" s="13">
        <v>10288.909</v>
      </c>
    </row>
    <row r="34712" spans="1:4" ht="15.75" hidden="1" customHeight="1">
      <c r="A34712" s="13" t="s">
        <v>455</v>
      </c>
      <c r="B34712" s="13">
        <v>1973</v>
      </c>
      <c r="D34712" s="13">
        <v>10780.800999999999</v>
      </c>
    </row>
    <row r="34713" spans="1:4" ht="15.75" hidden="1" customHeight="1">
      <c r="A34713" s="13" t="s">
        <v>455</v>
      </c>
      <c r="B34713" s="13">
        <v>1974</v>
      </c>
      <c r="D34713" s="13">
        <v>10561.528</v>
      </c>
    </row>
    <row r="34714" spans="1:4" ht="15.75" hidden="1" customHeight="1">
      <c r="A34714" s="13" t="s">
        <v>455</v>
      </c>
      <c r="B34714" s="13">
        <v>1975</v>
      </c>
      <c r="D34714" s="13">
        <v>10297.981</v>
      </c>
    </row>
    <row r="34715" spans="1:4" ht="15.75" hidden="1" customHeight="1">
      <c r="A34715" s="13" t="s">
        <v>455</v>
      </c>
      <c r="B34715" s="13">
        <v>1976</v>
      </c>
      <c r="D34715" s="13">
        <v>10907.383</v>
      </c>
    </row>
    <row r="34716" spans="1:4" ht="15.75" hidden="1" customHeight="1">
      <c r="A34716" s="13" t="s">
        <v>455</v>
      </c>
      <c r="B34716" s="13">
        <v>1977</v>
      </c>
      <c r="D34716" s="13">
        <v>11086.828</v>
      </c>
    </row>
    <row r="34717" spans="1:4" ht="15.75" hidden="1" customHeight="1">
      <c r="A34717" s="13" t="s">
        <v>455</v>
      </c>
      <c r="B34717" s="13">
        <v>1978</v>
      </c>
      <c r="D34717" s="13">
        <v>11267.162</v>
      </c>
    </row>
    <row r="34718" spans="1:4" ht="15.75" hidden="1" customHeight="1">
      <c r="A34718" s="13" t="s">
        <v>455</v>
      </c>
      <c r="B34718" s="13">
        <v>1979</v>
      </c>
      <c r="D34718" s="13">
        <v>11598.564</v>
      </c>
    </row>
    <row r="34719" spans="1:4" ht="15.75" hidden="1" customHeight="1">
      <c r="A34719" s="13" t="s">
        <v>455</v>
      </c>
      <c r="B34719" s="13">
        <v>1980</v>
      </c>
      <c r="D34719" s="13">
        <v>11333.379000000001</v>
      </c>
    </row>
    <row r="34720" spans="1:4" ht="15.75" hidden="1" customHeight="1">
      <c r="A34720" s="13" t="s">
        <v>455</v>
      </c>
      <c r="B34720" s="13">
        <v>1981</v>
      </c>
      <c r="D34720" s="13">
        <v>10973.739</v>
      </c>
    </row>
    <row r="34721" spans="1:4" ht="15.75" hidden="1" customHeight="1">
      <c r="A34721" s="13" t="s">
        <v>455</v>
      </c>
      <c r="B34721" s="13">
        <v>1982</v>
      </c>
      <c r="D34721" s="13">
        <v>10608.286</v>
      </c>
    </row>
    <row r="34722" spans="1:4" ht="15.75" hidden="1" customHeight="1">
      <c r="A34722" s="13" t="s">
        <v>455</v>
      </c>
      <c r="B34722" s="13">
        <v>1983</v>
      </c>
      <c r="D34722" s="13">
        <v>10495.847</v>
      </c>
    </row>
    <row r="34723" spans="1:4" ht="15.75" hidden="1" customHeight="1">
      <c r="A34723" s="13" t="s">
        <v>455</v>
      </c>
      <c r="B34723" s="13">
        <v>1984</v>
      </c>
      <c r="D34723" s="13">
        <v>10863.664000000001</v>
      </c>
    </row>
    <row r="34724" spans="1:4" ht="15.75" hidden="1" customHeight="1">
      <c r="A34724" s="13" t="s">
        <v>455</v>
      </c>
      <c r="B34724" s="13">
        <v>1985</v>
      </c>
      <c r="D34724" s="13">
        <v>10937.290999999999</v>
      </c>
    </row>
    <row r="34725" spans="1:4" ht="15.75" hidden="1" customHeight="1">
      <c r="A34725" s="13" t="s">
        <v>455</v>
      </c>
      <c r="B34725" s="13">
        <v>1986</v>
      </c>
      <c r="D34725" s="13">
        <v>10950.005999999999</v>
      </c>
    </row>
    <row r="34726" spans="1:4" ht="15.75" hidden="1" customHeight="1">
      <c r="A34726" s="13" t="s">
        <v>455</v>
      </c>
      <c r="B34726" s="13">
        <v>1987</v>
      </c>
      <c r="D34726" s="13">
        <v>11208.967000000001</v>
      </c>
    </row>
    <row r="34727" spans="1:4" ht="15.75" hidden="1" customHeight="1">
      <c r="A34727" s="13" t="s">
        <v>455</v>
      </c>
      <c r="B34727" s="13">
        <v>1988</v>
      </c>
      <c r="D34727" s="13">
        <v>11538.485000000001</v>
      </c>
    </row>
    <row r="34728" spans="1:4" ht="15.75" hidden="1" customHeight="1">
      <c r="A34728" s="13" t="s">
        <v>455</v>
      </c>
      <c r="B34728" s="13">
        <v>1989</v>
      </c>
      <c r="D34728" s="13">
        <v>11776.383</v>
      </c>
    </row>
    <row r="34729" spans="1:4" ht="15.75" hidden="1" customHeight="1">
      <c r="A34729" s="13" t="s">
        <v>455</v>
      </c>
      <c r="B34729" s="13">
        <v>1990</v>
      </c>
      <c r="D34729" s="13">
        <v>12043.725</v>
      </c>
    </row>
    <row r="34730" spans="1:4" ht="15.75" hidden="1" customHeight="1">
      <c r="A34730" s="13" t="s">
        <v>455</v>
      </c>
      <c r="B34730" s="13">
        <v>1991</v>
      </c>
      <c r="D34730" s="13">
        <v>12032.14</v>
      </c>
    </row>
    <row r="34731" spans="1:4" ht="15.75" hidden="1" customHeight="1">
      <c r="A34731" s="13" t="s">
        <v>455</v>
      </c>
      <c r="B34731" s="13">
        <v>1992</v>
      </c>
      <c r="D34731" s="13">
        <v>12104.466</v>
      </c>
    </row>
    <row r="34732" spans="1:4" ht="15.75" hidden="1" customHeight="1">
      <c r="A34732" s="13" t="s">
        <v>455</v>
      </c>
      <c r="B34732" s="13">
        <v>1993</v>
      </c>
      <c r="D34732" s="13">
        <v>12179.596</v>
      </c>
    </row>
    <row r="34733" spans="1:4" ht="15.75" hidden="1" customHeight="1">
      <c r="A34733" s="13" t="s">
        <v>455</v>
      </c>
      <c r="B34733" s="13">
        <v>1994</v>
      </c>
      <c r="D34733" s="13">
        <v>12370.87</v>
      </c>
    </row>
    <row r="34734" spans="1:4" ht="15.75" hidden="1" customHeight="1">
      <c r="A34734" s="13" t="s">
        <v>455</v>
      </c>
      <c r="B34734" s="13">
        <v>1995</v>
      </c>
      <c r="D34734" s="13">
        <v>12534.164000000001</v>
      </c>
    </row>
    <row r="34735" spans="1:4" ht="15.75" hidden="1" customHeight="1">
      <c r="A34735" s="13" t="s">
        <v>455</v>
      </c>
      <c r="B34735" s="13">
        <v>1996</v>
      </c>
      <c r="D34735" s="13">
        <v>12940.63</v>
      </c>
    </row>
    <row r="34736" spans="1:4" ht="15.75" hidden="1" customHeight="1">
      <c r="A34736" s="13" t="s">
        <v>455</v>
      </c>
      <c r="B34736" s="13">
        <v>1997</v>
      </c>
      <c r="D34736" s="13">
        <v>13026.089</v>
      </c>
    </row>
    <row r="34737" spans="1:4" ht="15.75" hidden="1" customHeight="1">
      <c r="A34737" s="13" t="s">
        <v>455</v>
      </c>
      <c r="B34737" s="13">
        <v>1998</v>
      </c>
      <c r="D34737" s="13">
        <v>13020.553</v>
      </c>
    </row>
    <row r="34738" spans="1:4" ht="15.75" hidden="1" customHeight="1">
      <c r="A34738" s="13" t="s">
        <v>455</v>
      </c>
      <c r="B34738" s="13">
        <v>1999</v>
      </c>
      <c r="D34738" s="13">
        <v>13152.42</v>
      </c>
    </row>
    <row r="34739" spans="1:4" ht="15.75" hidden="1" customHeight="1">
      <c r="A34739" s="13" t="s">
        <v>455</v>
      </c>
      <c r="B34739" s="13">
        <v>2000</v>
      </c>
      <c r="D34739" s="13">
        <v>13486.813</v>
      </c>
    </row>
    <row r="34740" spans="1:4" ht="15.75" hidden="1" customHeight="1">
      <c r="A34740" s="13" t="s">
        <v>455</v>
      </c>
      <c r="B34740" s="13">
        <v>2001</v>
      </c>
      <c r="D34740" s="13">
        <v>13439.375</v>
      </c>
    </row>
    <row r="34741" spans="1:4" ht="15.75" hidden="1" customHeight="1">
      <c r="A34741" s="13" t="s">
        <v>455</v>
      </c>
      <c r="B34741" s="13">
        <v>2002</v>
      </c>
      <c r="D34741" s="13">
        <v>13529.377</v>
      </c>
    </row>
    <row r="34742" spans="1:4" ht="15.75" hidden="1" customHeight="1">
      <c r="A34742" s="13" t="s">
        <v>455</v>
      </c>
      <c r="B34742" s="13">
        <v>2003</v>
      </c>
      <c r="D34742" s="13">
        <v>13767.481</v>
      </c>
    </row>
    <row r="34743" spans="1:4" ht="15.75" hidden="1" customHeight="1">
      <c r="A34743" s="13" t="s">
        <v>455</v>
      </c>
      <c r="B34743" s="13">
        <v>2004</v>
      </c>
      <c r="D34743" s="13">
        <v>13907.39</v>
      </c>
    </row>
    <row r="34744" spans="1:4" ht="15.75" hidden="1" customHeight="1">
      <c r="A34744" s="13" t="s">
        <v>455</v>
      </c>
      <c r="B34744" s="13">
        <v>2005</v>
      </c>
      <c r="D34744" s="13">
        <v>13962.888000000001</v>
      </c>
    </row>
    <row r="34745" spans="1:4" ht="15.75" hidden="1" customHeight="1">
      <c r="A34745" s="13" t="s">
        <v>455</v>
      </c>
      <c r="B34745" s="13">
        <v>2006</v>
      </c>
      <c r="D34745" s="13">
        <v>13905.111000000001</v>
      </c>
    </row>
    <row r="34746" spans="1:4" ht="15.75" hidden="1" customHeight="1">
      <c r="A34746" s="13" t="s">
        <v>455</v>
      </c>
      <c r="B34746" s="13">
        <v>2007</v>
      </c>
      <c r="D34746" s="13">
        <v>14055.254000000001</v>
      </c>
    </row>
    <row r="34747" spans="1:4" ht="15.75" hidden="1" customHeight="1">
      <c r="A34747" s="13" t="s">
        <v>455</v>
      </c>
      <c r="B34747" s="13">
        <v>2008</v>
      </c>
      <c r="D34747" s="13">
        <v>13691.53</v>
      </c>
    </row>
    <row r="34748" spans="1:4" ht="15.75" hidden="1" customHeight="1">
      <c r="A34748" s="13" t="s">
        <v>455</v>
      </c>
      <c r="B34748" s="13">
        <v>2009</v>
      </c>
      <c r="D34748" s="13">
        <v>12822.485000000001</v>
      </c>
    </row>
    <row r="34749" spans="1:4" ht="15.75" hidden="1" customHeight="1">
      <c r="A34749" s="13" t="s">
        <v>455</v>
      </c>
      <c r="B34749" s="13">
        <v>2010</v>
      </c>
      <c r="D34749" s="13">
        <v>13258.874</v>
      </c>
    </row>
    <row r="34750" spans="1:4" ht="15.75" hidden="1" customHeight="1">
      <c r="A34750" s="13" t="s">
        <v>455</v>
      </c>
      <c r="B34750" s="13">
        <v>2011</v>
      </c>
      <c r="D34750" s="13">
        <v>13106.8</v>
      </c>
    </row>
    <row r="34751" spans="1:4" ht="15.75" hidden="1" customHeight="1">
      <c r="A34751" s="13" t="s">
        <v>455</v>
      </c>
      <c r="B34751" s="13">
        <v>2012</v>
      </c>
      <c r="D34751" s="13">
        <v>12949.896000000001</v>
      </c>
    </row>
    <row r="34752" spans="1:4" ht="15.75" hidden="1" customHeight="1">
      <c r="A34752" s="13" t="s">
        <v>455</v>
      </c>
      <c r="B34752" s="13">
        <v>2013</v>
      </c>
      <c r="D34752" s="13">
        <v>13000.55</v>
      </c>
    </row>
    <row r="34753" spans="1:4" ht="15.75" hidden="1" customHeight="1">
      <c r="A34753" s="13" t="s">
        <v>455</v>
      </c>
      <c r="B34753" s="13">
        <v>2014</v>
      </c>
      <c r="D34753" s="13">
        <v>12803.454</v>
      </c>
    </row>
    <row r="34754" spans="1:4" ht="15.75" hidden="1" customHeight="1">
      <c r="A34754" s="13" t="s">
        <v>455</v>
      </c>
      <c r="B34754" s="13">
        <v>2015</v>
      </c>
      <c r="D34754" s="13">
        <v>12684.55</v>
      </c>
    </row>
    <row r="34755" spans="1:4" ht="15.75" hidden="1" customHeight="1">
      <c r="A34755" s="13" t="s">
        <v>455</v>
      </c>
      <c r="B34755" s="13">
        <v>2016</v>
      </c>
      <c r="D34755" s="13">
        <v>12546.714</v>
      </c>
    </row>
    <row r="34756" spans="1:4" ht="15.75" hidden="1" customHeight="1">
      <c r="A34756" s="13" t="s">
        <v>455</v>
      </c>
      <c r="B34756" s="13">
        <v>2017</v>
      </c>
      <c r="D34756" s="13">
        <v>12534.619000000001</v>
      </c>
    </row>
    <row r="34757" spans="1:4" ht="15.75" hidden="1" customHeight="1">
      <c r="A34757" s="13" t="s">
        <v>455</v>
      </c>
      <c r="B34757" s="13">
        <v>2018</v>
      </c>
      <c r="D34757" s="13">
        <v>12610.717000000001</v>
      </c>
    </row>
    <row r="34758" spans="1:4" ht="15.75" hidden="1" customHeight="1">
      <c r="A34758" s="13" t="s">
        <v>455</v>
      </c>
      <c r="B34758" s="13">
        <v>2019</v>
      </c>
      <c r="D34758" s="13">
        <v>12260.496999999999</v>
      </c>
    </row>
    <row r="34759" spans="1:4" ht="15.75" hidden="1" customHeight="1">
      <c r="A34759" s="13" t="s">
        <v>455</v>
      </c>
      <c r="B34759" s="13">
        <v>2020</v>
      </c>
      <c r="D34759" s="13">
        <v>11138.106</v>
      </c>
    </row>
    <row r="34760" spans="1:4" ht="15.75" hidden="1" customHeight="1">
      <c r="A34760" s="13" t="s">
        <v>455</v>
      </c>
      <c r="B34760" s="13">
        <v>2021</v>
      </c>
      <c r="D34760" s="13">
        <v>11703.761</v>
      </c>
    </row>
    <row r="34761" spans="1:4" ht="15.75" hidden="1" customHeight="1">
      <c r="A34761" s="13" t="s">
        <v>456</v>
      </c>
      <c r="B34761" s="13">
        <v>1851</v>
      </c>
    </row>
    <row r="34762" spans="1:4" ht="15.75" hidden="1" customHeight="1">
      <c r="A34762" s="13" t="s">
        <v>456</v>
      </c>
      <c r="B34762" s="13">
        <v>1852</v>
      </c>
    </row>
    <row r="34763" spans="1:4" ht="15.75" hidden="1" customHeight="1">
      <c r="A34763" s="13" t="s">
        <v>456</v>
      </c>
      <c r="B34763" s="13">
        <v>1853</v>
      </c>
    </row>
    <row r="34764" spans="1:4" ht="15.75" hidden="1" customHeight="1">
      <c r="A34764" s="13" t="s">
        <v>456</v>
      </c>
      <c r="B34764" s="13">
        <v>1854</v>
      </c>
    </row>
    <row r="34765" spans="1:4" ht="15.75" hidden="1" customHeight="1">
      <c r="A34765" s="13" t="s">
        <v>456</v>
      </c>
      <c r="B34765" s="13">
        <v>1855</v>
      </c>
    </row>
    <row r="34766" spans="1:4" ht="15.75" hidden="1" customHeight="1">
      <c r="A34766" s="13" t="s">
        <v>456</v>
      </c>
      <c r="B34766" s="13">
        <v>1856</v>
      </c>
    </row>
    <row r="34767" spans="1:4" ht="15.75" hidden="1" customHeight="1">
      <c r="A34767" s="13" t="s">
        <v>456</v>
      </c>
      <c r="B34767" s="13">
        <v>1857</v>
      </c>
    </row>
    <row r="34768" spans="1:4" ht="15.75" hidden="1" customHeight="1">
      <c r="A34768" s="13" t="s">
        <v>456</v>
      </c>
      <c r="B34768" s="13">
        <v>1858</v>
      </c>
    </row>
    <row r="34769" spans="1:2" ht="15.75" hidden="1" customHeight="1">
      <c r="A34769" s="13" t="s">
        <v>456</v>
      </c>
      <c r="B34769" s="13">
        <v>1859</v>
      </c>
    </row>
    <row r="34770" spans="1:2" ht="15.75" hidden="1" customHeight="1">
      <c r="A34770" s="13" t="s">
        <v>456</v>
      </c>
      <c r="B34770" s="13">
        <v>1860</v>
      </c>
    </row>
    <row r="34771" spans="1:2" ht="15.75" hidden="1" customHeight="1">
      <c r="A34771" s="13" t="s">
        <v>456</v>
      </c>
      <c r="B34771" s="13">
        <v>1861</v>
      </c>
    </row>
    <row r="34772" spans="1:2" ht="15.75" hidden="1" customHeight="1">
      <c r="A34772" s="13" t="s">
        <v>456</v>
      </c>
      <c r="B34772" s="13">
        <v>1862</v>
      </c>
    </row>
    <row r="34773" spans="1:2" ht="15.75" hidden="1" customHeight="1">
      <c r="A34773" s="13" t="s">
        <v>456</v>
      </c>
      <c r="B34773" s="13">
        <v>1863</v>
      </c>
    </row>
    <row r="34774" spans="1:2" ht="15.75" hidden="1" customHeight="1">
      <c r="A34774" s="13" t="s">
        <v>456</v>
      </c>
      <c r="B34774" s="13">
        <v>1864</v>
      </c>
    </row>
    <row r="34775" spans="1:2" ht="15.75" hidden="1" customHeight="1">
      <c r="A34775" s="13" t="s">
        <v>456</v>
      </c>
      <c r="B34775" s="13">
        <v>1865</v>
      </c>
    </row>
    <row r="34776" spans="1:2" ht="15.75" hidden="1" customHeight="1">
      <c r="A34776" s="13" t="s">
        <v>456</v>
      </c>
      <c r="B34776" s="13">
        <v>1866</v>
      </c>
    </row>
    <row r="34777" spans="1:2" ht="15.75" hidden="1" customHeight="1">
      <c r="A34777" s="13" t="s">
        <v>456</v>
      </c>
      <c r="B34777" s="13">
        <v>1867</v>
      </c>
    </row>
    <row r="34778" spans="1:2" ht="15.75" hidden="1" customHeight="1">
      <c r="A34778" s="13" t="s">
        <v>456</v>
      </c>
      <c r="B34778" s="13">
        <v>1868</v>
      </c>
    </row>
    <row r="34779" spans="1:2" ht="15.75" hidden="1" customHeight="1">
      <c r="A34779" s="13" t="s">
        <v>456</v>
      </c>
      <c r="B34779" s="13">
        <v>1869</v>
      </c>
    </row>
    <row r="34780" spans="1:2" ht="15.75" hidden="1" customHeight="1">
      <c r="A34780" s="13" t="s">
        <v>456</v>
      </c>
      <c r="B34780" s="13">
        <v>1870</v>
      </c>
    </row>
    <row r="34781" spans="1:2" ht="15.75" hidden="1" customHeight="1">
      <c r="A34781" s="13" t="s">
        <v>456</v>
      </c>
      <c r="B34781" s="13">
        <v>1871</v>
      </c>
    </row>
    <row r="34782" spans="1:2" ht="15.75" hidden="1" customHeight="1">
      <c r="A34782" s="13" t="s">
        <v>456</v>
      </c>
      <c r="B34782" s="13">
        <v>1872</v>
      </c>
    </row>
    <row r="34783" spans="1:2" ht="15.75" hidden="1" customHeight="1">
      <c r="A34783" s="13" t="s">
        <v>456</v>
      </c>
      <c r="B34783" s="13">
        <v>1873</v>
      </c>
    </row>
    <row r="34784" spans="1:2" ht="15.75" hidden="1" customHeight="1">
      <c r="A34784" s="13" t="s">
        <v>456</v>
      </c>
      <c r="B34784" s="13">
        <v>1874</v>
      </c>
    </row>
    <row r="34785" spans="1:2" ht="15.75" hidden="1" customHeight="1">
      <c r="A34785" s="13" t="s">
        <v>456</v>
      </c>
      <c r="B34785" s="13">
        <v>1875</v>
      </c>
    </row>
    <row r="34786" spans="1:2" ht="15.75" hidden="1" customHeight="1">
      <c r="A34786" s="13" t="s">
        <v>456</v>
      </c>
      <c r="B34786" s="13">
        <v>1876</v>
      </c>
    </row>
    <row r="34787" spans="1:2" ht="15.75" hidden="1" customHeight="1">
      <c r="A34787" s="13" t="s">
        <v>456</v>
      </c>
      <c r="B34787" s="13">
        <v>1877</v>
      </c>
    </row>
    <row r="34788" spans="1:2" ht="15.75" hidden="1" customHeight="1">
      <c r="A34788" s="13" t="s">
        <v>456</v>
      </c>
      <c r="B34788" s="13">
        <v>1878</v>
      </c>
    </row>
    <row r="34789" spans="1:2" ht="15.75" hidden="1" customHeight="1">
      <c r="A34789" s="13" t="s">
        <v>456</v>
      </c>
      <c r="B34789" s="13">
        <v>1879</v>
      </c>
    </row>
    <row r="34790" spans="1:2" ht="15.75" hidden="1" customHeight="1">
      <c r="A34790" s="13" t="s">
        <v>456</v>
      </c>
      <c r="B34790" s="13">
        <v>1880</v>
      </c>
    </row>
    <row r="34791" spans="1:2" ht="15.75" hidden="1" customHeight="1">
      <c r="A34791" s="13" t="s">
        <v>456</v>
      </c>
      <c r="B34791" s="13">
        <v>1881</v>
      </c>
    </row>
    <row r="34792" spans="1:2" ht="15.75" hidden="1" customHeight="1">
      <c r="A34792" s="13" t="s">
        <v>456</v>
      </c>
      <c r="B34792" s="13">
        <v>1882</v>
      </c>
    </row>
    <row r="34793" spans="1:2" ht="15.75" hidden="1" customHeight="1">
      <c r="A34793" s="13" t="s">
        <v>456</v>
      </c>
      <c r="B34793" s="13">
        <v>1883</v>
      </c>
    </row>
    <row r="34794" spans="1:2" ht="15.75" hidden="1" customHeight="1">
      <c r="A34794" s="13" t="s">
        <v>456</v>
      </c>
      <c r="B34794" s="13">
        <v>1884</v>
      </c>
    </row>
    <row r="34795" spans="1:2" ht="15.75" hidden="1" customHeight="1">
      <c r="A34795" s="13" t="s">
        <v>456</v>
      </c>
      <c r="B34795" s="13">
        <v>1885</v>
      </c>
    </row>
    <row r="34796" spans="1:2" ht="15.75" hidden="1" customHeight="1">
      <c r="A34796" s="13" t="s">
        <v>456</v>
      </c>
      <c r="B34796" s="13">
        <v>1886</v>
      </c>
    </row>
    <row r="34797" spans="1:2" ht="15.75" hidden="1" customHeight="1">
      <c r="A34797" s="13" t="s">
        <v>456</v>
      </c>
      <c r="B34797" s="13">
        <v>1887</v>
      </c>
    </row>
    <row r="34798" spans="1:2" ht="15.75" hidden="1" customHeight="1">
      <c r="A34798" s="13" t="s">
        <v>456</v>
      </c>
      <c r="B34798" s="13">
        <v>1888</v>
      </c>
    </row>
    <row r="34799" spans="1:2" ht="15.75" hidden="1" customHeight="1">
      <c r="A34799" s="13" t="s">
        <v>456</v>
      </c>
      <c r="B34799" s="13">
        <v>1889</v>
      </c>
    </row>
    <row r="34800" spans="1:2" ht="15.75" hidden="1" customHeight="1">
      <c r="A34800" s="13" t="s">
        <v>456</v>
      </c>
      <c r="B34800" s="13">
        <v>1890</v>
      </c>
    </row>
    <row r="34801" spans="1:2" ht="15.75" hidden="1" customHeight="1">
      <c r="A34801" s="13" t="s">
        <v>456</v>
      </c>
      <c r="B34801" s="13">
        <v>1891</v>
      </c>
    </row>
    <row r="34802" spans="1:2" ht="15.75" hidden="1" customHeight="1">
      <c r="A34802" s="13" t="s">
        <v>456</v>
      </c>
      <c r="B34802" s="13">
        <v>1892</v>
      </c>
    </row>
    <row r="34803" spans="1:2" ht="15.75" hidden="1" customHeight="1">
      <c r="A34803" s="13" t="s">
        <v>456</v>
      </c>
      <c r="B34803" s="13">
        <v>1893</v>
      </c>
    </row>
    <row r="34804" spans="1:2" ht="15.75" hidden="1" customHeight="1">
      <c r="A34804" s="13" t="s">
        <v>456</v>
      </c>
      <c r="B34804" s="13">
        <v>1894</v>
      </c>
    </row>
    <row r="34805" spans="1:2" ht="15.75" hidden="1" customHeight="1">
      <c r="A34805" s="13" t="s">
        <v>456</v>
      </c>
      <c r="B34805" s="13">
        <v>1895</v>
      </c>
    </row>
    <row r="34806" spans="1:2" ht="15.75" hidden="1" customHeight="1">
      <c r="A34806" s="13" t="s">
        <v>456</v>
      </c>
      <c r="B34806" s="13">
        <v>1896</v>
      </c>
    </row>
    <row r="34807" spans="1:2" ht="15.75" hidden="1" customHeight="1">
      <c r="A34807" s="13" t="s">
        <v>456</v>
      </c>
      <c r="B34807" s="13">
        <v>1897</v>
      </c>
    </row>
    <row r="34808" spans="1:2" ht="15.75" hidden="1" customHeight="1">
      <c r="A34808" s="13" t="s">
        <v>456</v>
      </c>
      <c r="B34808" s="13">
        <v>1898</v>
      </c>
    </row>
    <row r="34809" spans="1:2" ht="15.75" hidden="1" customHeight="1">
      <c r="A34809" s="13" t="s">
        <v>456</v>
      </c>
      <c r="B34809" s="13">
        <v>1899</v>
      </c>
    </row>
    <row r="34810" spans="1:2" ht="15.75" hidden="1" customHeight="1">
      <c r="A34810" s="13" t="s">
        <v>456</v>
      </c>
      <c r="B34810" s="13">
        <v>1900</v>
      </c>
    </row>
    <row r="34811" spans="1:2" ht="15.75" hidden="1" customHeight="1">
      <c r="A34811" s="13" t="s">
        <v>456</v>
      </c>
      <c r="B34811" s="13">
        <v>1901</v>
      </c>
    </row>
    <row r="34812" spans="1:2" ht="15.75" hidden="1" customHeight="1">
      <c r="A34812" s="13" t="s">
        <v>456</v>
      </c>
      <c r="B34812" s="13">
        <v>1902</v>
      </c>
    </row>
    <row r="34813" spans="1:2" ht="15.75" hidden="1" customHeight="1">
      <c r="A34813" s="13" t="s">
        <v>456</v>
      </c>
      <c r="B34813" s="13">
        <v>1903</v>
      </c>
    </row>
    <row r="34814" spans="1:2" ht="15.75" hidden="1" customHeight="1">
      <c r="A34814" s="13" t="s">
        <v>456</v>
      </c>
      <c r="B34814" s="13">
        <v>1904</v>
      </c>
    </row>
    <row r="34815" spans="1:2" ht="15.75" hidden="1" customHeight="1">
      <c r="A34815" s="13" t="s">
        <v>456</v>
      </c>
      <c r="B34815" s="13">
        <v>1905</v>
      </c>
    </row>
    <row r="34816" spans="1:2" ht="15.75" hidden="1" customHeight="1">
      <c r="A34816" s="13" t="s">
        <v>456</v>
      </c>
      <c r="B34816" s="13">
        <v>1906</v>
      </c>
    </row>
    <row r="34817" spans="1:2" ht="15.75" hidden="1" customHeight="1">
      <c r="A34817" s="13" t="s">
        <v>456</v>
      </c>
      <c r="B34817" s="13">
        <v>1907</v>
      </c>
    </row>
    <row r="34818" spans="1:2" ht="15.75" hidden="1" customHeight="1">
      <c r="A34818" s="13" t="s">
        <v>456</v>
      </c>
      <c r="B34818" s="13">
        <v>1908</v>
      </c>
    </row>
    <row r="34819" spans="1:2" ht="15.75" hidden="1" customHeight="1">
      <c r="A34819" s="13" t="s">
        <v>456</v>
      </c>
      <c r="B34819" s="13">
        <v>1909</v>
      </c>
    </row>
    <row r="34820" spans="1:2" ht="15.75" hidden="1" customHeight="1">
      <c r="A34820" s="13" t="s">
        <v>456</v>
      </c>
      <c r="B34820" s="13">
        <v>1910</v>
      </c>
    </row>
    <row r="34821" spans="1:2" ht="15.75" hidden="1" customHeight="1">
      <c r="A34821" s="13" t="s">
        <v>456</v>
      </c>
      <c r="B34821" s="13">
        <v>1911</v>
      </c>
    </row>
    <row r="34822" spans="1:2" ht="15.75" hidden="1" customHeight="1">
      <c r="A34822" s="13" t="s">
        <v>456</v>
      </c>
      <c r="B34822" s="13">
        <v>1912</v>
      </c>
    </row>
    <row r="34823" spans="1:2" ht="15.75" hidden="1" customHeight="1">
      <c r="A34823" s="13" t="s">
        <v>456</v>
      </c>
      <c r="B34823" s="13">
        <v>1913</v>
      </c>
    </row>
    <row r="34824" spans="1:2" ht="15.75" hidden="1" customHeight="1">
      <c r="A34824" s="13" t="s">
        <v>456</v>
      </c>
      <c r="B34824" s="13">
        <v>1914</v>
      </c>
    </row>
    <row r="34825" spans="1:2" ht="15.75" hidden="1" customHeight="1">
      <c r="A34825" s="13" t="s">
        <v>456</v>
      </c>
      <c r="B34825" s="13">
        <v>1915</v>
      </c>
    </row>
    <row r="34826" spans="1:2" ht="15.75" hidden="1" customHeight="1">
      <c r="A34826" s="13" t="s">
        <v>456</v>
      </c>
      <c r="B34826" s="13">
        <v>1916</v>
      </c>
    </row>
    <row r="34827" spans="1:2" ht="15.75" hidden="1" customHeight="1">
      <c r="A34827" s="13" t="s">
        <v>456</v>
      </c>
      <c r="B34827" s="13">
        <v>1917</v>
      </c>
    </row>
    <row r="34828" spans="1:2" ht="15.75" hidden="1" customHeight="1">
      <c r="A34828" s="13" t="s">
        <v>456</v>
      </c>
      <c r="B34828" s="13">
        <v>1918</v>
      </c>
    </row>
    <row r="34829" spans="1:2" ht="15.75" hidden="1" customHeight="1">
      <c r="A34829" s="13" t="s">
        <v>456</v>
      </c>
      <c r="B34829" s="13">
        <v>1919</v>
      </c>
    </row>
    <row r="34830" spans="1:2" ht="15.75" hidden="1" customHeight="1">
      <c r="A34830" s="13" t="s">
        <v>456</v>
      </c>
      <c r="B34830" s="13">
        <v>1920</v>
      </c>
    </row>
    <row r="34831" spans="1:2" ht="15.75" hidden="1" customHeight="1">
      <c r="A34831" s="13" t="s">
        <v>456</v>
      </c>
      <c r="B34831" s="13">
        <v>1921</v>
      </c>
    </row>
    <row r="34832" spans="1:2" ht="15.75" hidden="1" customHeight="1">
      <c r="A34832" s="13" t="s">
        <v>456</v>
      </c>
      <c r="B34832" s="13">
        <v>1922</v>
      </c>
    </row>
    <row r="34833" spans="1:2" ht="15.75" hidden="1" customHeight="1">
      <c r="A34833" s="13" t="s">
        <v>456</v>
      </c>
      <c r="B34833" s="13">
        <v>1923</v>
      </c>
    </row>
    <row r="34834" spans="1:2" ht="15.75" hidden="1" customHeight="1">
      <c r="A34834" s="13" t="s">
        <v>456</v>
      </c>
      <c r="B34834" s="13">
        <v>1924</v>
      </c>
    </row>
    <row r="34835" spans="1:2" ht="15.75" hidden="1" customHeight="1">
      <c r="A34835" s="13" t="s">
        <v>456</v>
      </c>
      <c r="B34835" s="13">
        <v>1925</v>
      </c>
    </row>
    <row r="34836" spans="1:2" ht="15.75" hidden="1" customHeight="1">
      <c r="A34836" s="13" t="s">
        <v>456</v>
      </c>
      <c r="B34836" s="13">
        <v>1926</v>
      </c>
    </row>
    <row r="34837" spans="1:2" ht="15.75" hidden="1" customHeight="1">
      <c r="A34837" s="13" t="s">
        <v>456</v>
      </c>
      <c r="B34837" s="13">
        <v>1927</v>
      </c>
    </row>
    <row r="34838" spans="1:2" ht="15.75" hidden="1" customHeight="1">
      <c r="A34838" s="13" t="s">
        <v>456</v>
      </c>
      <c r="B34838" s="13">
        <v>1928</v>
      </c>
    </row>
    <row r="34839" spans="1:2" ht="15.75" hidden="1" customHeight="1">
      <c r="A34839" s="13" t="s">
        <v>456</v>
      </c>
      <c r="B34839" s="13">
        <v>1929</v>
      </c>
    </row>
    <row r="34840" spans="1:2" ht="15.75" hidden="1" customHeight="1">
      <c r="A34840" s="13" t="s">
        <v>456</v>
      </c>
      <c r="B34840" s="13">
        <v>1930</v>
      </c>
    </row>
    <row r="34841" spans="1:2" ht="15.75" hidden="1" customHeight="1">
      <c r="A34841" s="13" t="s">
        <v>456</v>
      </c>
      <c r="B34841" s="13">
        <v>1931</v>
      </c>
    </row>
    <row r="34842" spans="1:2" ht="15.75" hidden="1" customHeight="1">
      <c r="A34842" s="13" t="s">
        <v>456</v>
      </c>
      <c r="B34842" s="13">
        <v>1932</v>
      </c>
    </row>
    <row r="34843" spans="1:2" ht="15.75" hidden="1" customHeight="1">
      <c r="A34843" s="13" t="s">
        <v>456</v>
      </c>
      <c r="B34843" s="13">
        <v>1933</v>
      </c>
    </row>
    <row r="34844" spans="1:2" ht="15.75" hidden="1" customHeight="1">
      <c r="A34844" s="13" t="s">
        <v>456</v>
      </c>
      <c r="B34844" s="13">
        <v>1934</v>
      </c>
    </row>
    <row r="34845" spans="1:2" ht="15.75" hidden="1" customHeight="1">
      <c r="A34845" s="13" t="s">
        <v>456</v>
      </c>
      <c r="B34845" s="13">
        <v>1935</v>
      </c>
    </row>
    <row r="34846" spans="1:2" ht="15.75" hidden="1" customHeight="1">
      <c r="A34846" s="13" t="s">
        <v>456</v>
      </c>
      <c r="B34846" s="13">
        <v>1936</v>
      </c>
    </row>
    <row r="34847" spans="1:2" ht="15.75" hidden="1" customHeight="1">
      <c r="A34847" s="13" t="s">
        <v>456</v>
      </c>
      <c r="B34847" s="13">
        <v>1937</v>
      </c>
    </row>
    <row r="34848" spans="1:2" ht="15.75" hidden="1" customHeight="1">
      <c r="A34848" s="13" t="s">
        <v>456</v>
      </c>
      <c r="B34848" s="13">
        <v>1938</v>
      </c>
    </row>
    <row r="34849" spans="1:2" ht="15.75" hidden="1" customHeight="1">
      <c r="A34849" s="13" t="s">
        <v>456</v>
      </c>
      <c r="B34849" s="13">
        <v>1939</v>
      </c>
    </row>
    <row r="34850" spans="1:2" ht="15.75" hidden="1" customHeight="1">
      <c r="A34850" s="13" t="s">
        <v>456</v>
      </c>
      <c r="B34850" s="13">
        <v>1940</v>
      </c>
    </row>
    <row r="34851" spans="1:2" ht="15.75" hidden="1" customHeight="1">
      <c r="A34851" s="13" t="s">
        <v>456</v>
      </c>
      <c r="B34851" s="13">
        <v>1941</v>
      </c>
    </row>
    <row r="34852" spans="1:2" ht="15.75" hidden="1" customHeight="1">
      <c r="A34852" s="13" t="s">
        <v>456</v>
      </c>
      <c r="B34852" s="13">
        <v>1942</v>
      </c>
    </row>
    <row r="34853" spans="1:2" ht="15.75" hidden="1" customHeight="1">
      <c r="A34853" s="13" t="s">
        <v>456</v>
      </c>
      <c r="B34853" s="13">
        <v>1943</v>
      </c>
    </row>
    <row r="34854" spans="1:2" ht="15.75" hidden="1" customHeight="1">
      <c r="A34854" s="13" t="s">
        <v>456</v>
      </c>
      <c r="B34854" s="13">
        <v>1944</v>
      </c>
    </row>
    <row r="34855" spans="1:2" ht="15.75" hidden="1" customHeight="1">
      <c r="A34855" s="13" t="s">
        <v>456</v>
      </c>
      <c r="B34855" s="13">
        <v>1945</v>
      </c>
    </row>
    <row r="34856" spans="1:2" ht="15.75" hidden="1" customHeight="1">
      <c r="A34856" s="13" t="s">
        <v>456</v>
      </c>
      <c r="B34856" s="13">
        <v>1946</v>
      </c>
    </row>
    <row r="34857" spans="1:2" ht="15.75" hidden="1" customHeight="1">
      <c r="A34857" s="13" t="s">
        <v>456</v>
      </c>
      <c r="B34857" s="13">
        <v>1947</v>
      </c>
    </row>
    <row r="34858" spans="1:2" ht="15.75" hidden="1" customHeight="1">
      <c r="A34858" s="13" t="s">
        <v>456</v>
      </c>
      <c r="B34858" s="13">
        <v>1948</v>
      </c>
    </row>
    <row r="34859" spans="1:2" ht="15.75" hidden="1" customHeight="1">
      <c r="A34859" s="13" t="s">
        <v>456</v>
      </c>
      <c r="B34859" s="13">
        <v>1949</v>
      </c>
    </row>
    <row r="34860" spans="1:2" ht="15.75" hidden="1" customHeight="1">
      <c r="A34860" s="13" t="s">
        <v>456</v>
      </c>
      <c r="B34860" s="13">
        <v>1950</v>
      </c>
    </row>
    <row r="34861" spans="1:2" ht="15.75" hidden="1" customHeight="1">
      <c r="A34861" s="13" t="s">
        <v>456</v>
      </c>
      <c r="B34861" s="13">
        <v>1951</v>
      </c>
    </row>
    <row r="34862" spans="1:2" ht="15.75" hidden="1" customHeight="1">
      <c r="A34862" s="13" t="s">
        <v>456</v>
      </c>
      <c r="B34862" s="13">
        <v>1952</v>
      </c>
    </row>
    <row r="34863" spans="1:2" ht="15.75" hidden="1" customHeight="1">
      <c r="A34863" s="13" t="s">
        <v>456</v>
      </c>
      <c r="B34863" s="13">
        <v>1953</v>
      </c>
    </row>
    <row r="34864" spans="1:2" ht="15.75" hidden="1" customHeight="1">
      <c r="A34864" s="13" t="s">
        <v>456</v>
      </c>
      <c r="B34864" s="13">
        <v>1954</v>
      </c>
    </row>
    <row r="34865" spans="1:2" ht="15.75" hidden="1" customHeight="1">
      <c r="A34865" s="13" t="s">
        <v>456</v>
      </c>
      <c r="B34865" s="13">
        <v>1955</v>
      </c>
    </row>
    <row r="34866" spans="1:2" ht="15.75" hidden="1" customHeight="1">
      <c r="A34866" s="13" t="s">
        <v>456</v>
      </c>
      <c r="B34866" s="13">
        <v>1956</v>
      </c>
    </row>
    <row r="34867" spans="1:2" ht="15.75" hidden="1" customHeight="1">
      <c r="A34867" s="13" t="s">
        <v>456</v>
      </c>
      <c r="B34867" s="13">
        <v>1957</v>
      </c>
    </row>
    <row r="34868" spans="1:2" ht="15.75" hidden="1" customHeight="1">
      <c r="A34868" s="13" t="s">
        <v>456</v>
      </c>
      <c r="B34868" s="13">
        <v>1958</v>
      </c>
    </row>
    <row r="34869" spans="1:2" ht="15.75" hidden="1" customHeight="1">
      <c r="A34869" s="13" t="s">
        <v>456</v>
      </c>
      <c r="B34869" s="13">
        <v>1959</v>
      </c>
    </row>
    <row r="34870" spans="1:2" ht="15.75" hidden="1" customHeight="1">
      <c r="A34870" s="13" t="s">
        <v>456</v>
      </c>
      <c r="B34870" s="13">
        <v>1960</v>
      </c>
    </row>
    <row r="34871" spans="1:2" ht="15.75" hidden="1" customHeight="1">
      <c r="A34871" s="13" t="s">
        <v>456</v>
      </c>
      <c r="B34871" s="13">
        <v>1961</v>
      </c>
    </row>
    <row r="34872" spans="1:2" ht="15.75" hidden="1" customHeight="1">
      <c r="A34872" s="13" t="s">
        <v>456</v>
      </c>
      <c r="B34872" s="13">
        <v>1962</v>
      </c>
    </row>
    <row r="34873" spans="1:2" ht="15.75" hidden="1" customHeight="1">
      <c r="A34873" s="13" t="s">
        <v>456</v>
      </c>
      <c r="B34873" s="13">
        <v>1963</v>
      </c>
    </row>
    <row r="34874" spans="1:2" ht="15.75" hidden="1" customHeight="1">
      <c r="A34874" s="13" t="s">
        <v>456</v>
      </c>
      <c r="B34874" s="13">
        <v>1964</v>
      </c>
    </row>
    <row r="34875" spans="1:2" ht="15.75" hidden="1" customHeight="1">
      <c r="A34875" s="13" t="s">
        <v>456</v>
      </c>
      <c r="B34875" s="13">
        <v>1965</v>
      </c>
    </row>
    <row r="34876" spans="1:2" ht="15.75" hidden="1" customHeight="1">
      <c r="A34876" s="13" t="s">
        <v>456</v>
      </c>
      <c r="B34876" s="13">
        <v>1966</v>
      </c>
    </row>
    <row r="34877" spans="1:2" ht="15.75" hidden="1" customHeight="1">
      <c r="A34877" s="13" t="s">
        <v>456</v>
      </c>
      <c r="B34877" s="13">
        <v>1967</v>
      </c>
    </row>
    <row r="34878" spans="1:2" ht="15.75" hidden="1" customHeight="1">
      <c r="A34878" s="13" t="s">
        <v>456</v>
      </c>
      <c r="B34878" s="13">
        <v>1968</v>
      </c>
    </row>
    <row r="34879" spans="1:2" ht="15.75" hidden="1" customHeight="1">
      <c r="A34879" s="13" t="s">
        <v>456</v>
      </c>
      <c r="B34879" s="13">
        <v>1969</v>
      </c>
    </row>
    <row r="34880" spans="1:2" ht="15.75" hidden="1" customHeight="1">
      <c r="A34880" s="13" t="s">
        <v>456</v>
      </c>
      <c r="B34880" s="13">
        <v>1970</v>
      </c>
    </row>
    <row r="34881" spans="1:2" ht="15.75" hidden="1" customHeight="1">
      <c r="A34881" s="13" t="s">
        <v>456</v>
      </c>
      <c r="B34881" s="13">
        <v>1971</v>
      </c>
    </row>
    <row r="34882" spans="1:2" ht="15.75" hidden="1" customHeight="1">
      <c r="A34882" s="13" t="s">
        <v>456</v>
      </c>
      <c r="B34882" s="13">
        <v>1972</v>
      </c>
    </row>
    <row r="34883" spans="1:2" ht="15.75" hidden="1" customHeight="1">
      <c r="A34883" s="13" t="s">
        <v>456</v>
      </c>
      <c r="B34883" s="13">
        <v>1973</v>
      </c>
    </row>
    <row r="34884" spans="1:2" ht="15.75" hidden="1" customHeight="1">
      <c r="A34884" s="13" t="s">
        <v>456</v>
      </c>
      <c r="B34884" s="13">
        <v>1974</v>
      </c>
    </row>
    <row r="34885" spans="1:2" ht="15.75" hidden="1" customHeight="1">
      <c r="A34885" s="13" t="s">
        <v>456</v>
      </c>
      <c r="B34885" s="13">
        <v>1975</v>
      </c>
    </row>
    <row r="34886" spans="1:2" ht="15.75" hidden="1" customHeight="1">
      <c r="A34886" s="13" t="s">
        <v>456</v>
      </c>
      <c r="B34886" s="13">
        <v>1976</v>
      </c>
    </row>
    <row r="34887" spans="1:2" ht="15.75" hidden="1" customHeight="1">
      <c r="A34887" s="13" t="s">
        <v>456</v>
      </c>
      <c r="B34887" s="13">
        <v>1977</v>
      </c>
    </row>
    <row r="34888" spans="1:2" ht="15.75" hidden="1" customHeight="1">
      <c r="A34888" s="13" t="s">
        <v>456</v>
      </c>
      <c r="B34888" s="13">
        <v>1978</v>
      </c>
    </row>
    <row r="34889" spans="1:2" ht="15.75" hidden="1" customHeight="1">
      <c r="A34889" s="13" t="s">
        <v>456</v>
      </c>
      <c r="B34889" s="13">
        <v>1979</v>
      </c>
    </row>
    <row r="34890" spans="1:2" ht="15.75" hidden="1" customHeight="1">
      <c r="A34890" s="13" t="s">
        <v>456</v>
      </c>
      <c r="B34890" s="13">
        <v>1980</v>
      </c>
    </row>
    <row r="34891" spans="1:2" ht="15.75" hidden="1" customHeight="1">
      <c r="A34891" s="13" t="s">
        <v>456</v>
      </c>
      <c r="B34891" s="13">
        <v>1981</v>
      </c>
    </row>
    <row r="34892" spans="1:2" ht="15.75" hidden="1" customHeight="1">
      <c r="A34892" s="13" t="s">
        <v>456</v>
      </c>
      <c r="B34892" s="13">
        <v>1982</v>
      </c>
    </row>
    <row r="34893" spans="1:2" ht="15.75" hidden="1" customHeight="1">
      <c r="A34893" s="13" t="s">
        <v>456</v>
      </c>
      <c r="B34893" s="13">
        <v>1983</v>
      </c>
    </row>
    <row r="34894" spans="1:2" ht="15.75" hidden="1" customHeight="1">
      <c r="A34894" s="13" t="s">
        <v>456</v>
      </c>
      <c r="B34894" s="13">
        <v>1984</v>
      </c>
    </row>
    <row r="34895" spans="1:2" ht="15.75" hidden="1" customHeight="1">
      <c r="A34895" s="13" t="s">
        <v>456</v>
      </c>
      <c r="B34895" s="13">
        <v>1985</v>
      </c>
    </row>
    <row r="34896" spans="1:2" ht="15.75" hidden="1" customHeight="1">
      <c r="A34896" s="13" t="s">
        <v>456</v>
      </c>
      <c r="B34896" s="13">
        <v>1986</v>
      </c>
    </row>
    <row r="34897" spans="1:2" ht="15.75" hidden="1" customHeight="1">
      <c r="A34897" s="13" t="s">
        <v>456</v>
      </c>
      <c r="B34897" s="13">
        <v>1987</v>
      </c>
    </row>
    <row r="34898" spans="1:2" ht="15.75" hidden="1" customHeight="1">
      <c r="A34898" s="13" t="s">
        <v>456</v>
      </c>
      <c r="B34898" s="13">
        <v>1988</v>
      </c>
    </row>
    <row r="34899" spans="1:2" ht="15.75" hidden="1" customHeight="1">
      <c r="A34899" s="13" t="s">
        <v>456</v>
      </c>
      <c r="B34899" s="13">
        <v>1989</v>
      </c>
    </row>
    <row r="34900" spans="1:2" ht="15.75" hidden="1" customHeight="1">
      <c r="A34900" s="13" t="s">
        <v>456</v>
      </c>
      <c r="B34900" s="13">
        <v>1990</v>
      </c>
    </row>
    <row r="34901" spans="1:2" ht="15.75" hidden="1" customHeight="1">
      <c r="A34901" s="13" t="s">
        <v>456</v>
      </c>
      <c r="B34901" s="13">
        <v>1991</v>
      </c>
    </row>
    <row r="34902" spans="1:2" ht="15.75" hidden="1" customHeight="1">
      <c r="A34902" s="13" t="s">
        <v>456</v>
      </c>
      <c r="B34902" s="13">
        <v>1992</v>
      </c>
    </row>
    <row r="34903" spans="1:2" ht="15.75" hidden="1" customHeight="1">
      <c r="A34903" s="13" t="s">
        <v>456</v>
      </c>
      <c r="B34903" s="13">
        <v>1993</v>
      </c>
    </row>
    <row r="34904" spans="1:2" ht="15.75" hidden="1" customHeight="1">
      <c r="A34904" s="13" t="s">
        <v>456</v>
      </c>
      <c r="B34904" s="13">
        <v>1994</v>
      </c>
    </row>
    <row r="34905" spans="1:2" ht="15.75" hidden="1" customHeight="1">
      <c r="A34905" s="13" t="s">
        <v>456</v>
      </c>
      <c r="B34905" s="13">
        <v>1995</v>
      </c>
    </row>
    <row r="34906" spans="1:2" ht="15.75" hidden="1" customHeight="1">
      <c r="A34906" s="13" t="s">
        <v>456</v>
      </c>
      <c r="B34906" s="13">
        <v>1996</v>
      </c>
    </row>
    <row r="34907" spans="1:2" ht="15.75" hidden="1" customHeight="1">
      <c r="A34907" s="13" t="s">
        <v>456</v>
      </c>
      <c r="B34907" s="13">
        <v>1997</v>
      </c>
    </row>
    <row r="34908" spans="1:2" ht="15.75" hidden="1" customHeight="1">
      <c r="A34908" s="13" t="s">
        <v>456</v>
      </c>
      <c r="B34908" s="13">
        <v>1998</v>
      </c>
    </row>
    <row r="34909" spans="1:2" ht="15.75" hidden="1" customHeight="1">
      <c r="A34909" s="13" t="s">
        <v>456</v>
      </c>
      <c r="B34909" s="13">
        <v>1999</v>
      </c>
    </row>
    <row r="34910" spans="1:2" ht="15.75" hidden="1" customHeight="1">
      <c r="A34910" s="13" t="s">
        <v>456</v>
      </c>
      <c r="B34910" s="13">
        <v>2000</v>
      </c>
    </row>
    <row r="34911" spans="1:2" ht="15.75" hidden="1" customHeight="1">
      <c r="A34911" s="13" t="s">
        <v>456</v>
      </c>
      <c r="B34911" s="13">
        <v>2001</v>
      </c>
    </row>
    <row r="34912" spans="1:2" ht="15.75" hidden="1" customHeight="1">
      <c r="A34912" s="13" t="s">
        <v>456</v>
      </c>
      <c r="B34912" s="13">
        <v>2002</v>
      </c>
    </row>
    <row r="34913" spans="1:2" ht="15.75" hidden="1" customHeight="1">
      <c r="A34913" s="13" t="s">
        <v>456</v>
      </c>
      <c r="B34913" s="13">
        <v>2003</v>
      </c>
    </row>
    <row r="34914" spans="1:2" ht="15.75" hidden="1" customHeight="1">
      <c r="A34914" s="13" t="s">
        <v>456</v>
      </c>
      <c r="B34914" s="13">
        <v>2004</v>
      </c>
    </row>
    <row r="34915" spans="1:2" ht="15.75" hidden="1" customHeight="1">
      <c r="A34915" s="13" t="s">
        <v>456</v>
      </c>
      <c r="B34915" s="13">
        <v>2005</v>
      </c>
    </row>
    <row r="34916" spans="1:2" ht="15.75" hidden="1" customHeight="1">
      <c r="A34916" s="13" t="s">
        <v>456</v>
      </c>
      <c r="B34916" s="13">
        <v>2006</v>
      </c>
    </row>
    <row r="34917" spans="1:2" ht="15.75" hidden="1" customHeight="1">
      <c r="A34917" s="13" t="s">
        <v>456</v>
      </c>
      <c r="B34917" s="13">
        <v>2007</v>
      </c>
    </row>
    <row r="34918" spans="1:2" ht="15.75" hidden="1" customHeight="1">
      <c r="A34918" s="13" t="s">
        <v>456</v>
      </c>
      <c r="B34918" s="13">
        <v>2008</v>
      </c>
    </row>
    <row r="34919" spans="1:2" ht="15.75" hidden="1" customHeight="1">
      <c r="A34919" s="13" t="s">
        <v>456</v>
      </c>
      <c r="B34919" s="13">
        <v>2009</v>
      </c>
    </row>
    <row r="34920" spans="1:2" ht="15.75" hidden="1" customHeight="1">
      <c r="A34920" s="13" t="s">
        <v>456</v>
      </c>
      <c r="B34920" s="13">
        <v>2010</v>
      </c>
    </row>
    <row r="34921" spans="1:2" ht="15.75" hidden="1" customHeight="1">
      <c r="A34921" s="13" t="s">
        <v>456</v>
      </c>
      <c r="B34921" s="13">
        <v>2011</v>
      </c>
    </row>
    <row r="34922" spans="1:2" ht="15.75" hidden="1" customHeight="1">
      <c r="A34922" s="13" t="s">
        <v>456</v>
      </c>
      <c r="B34922" s="13">
        <v>2012</v>
      </c>
    </row>
    <row r="34923" spans="1:2" ht="15.75" hidden="1" customHeight="1">
      <c r="A34923" s="13" t="s">
        <v>456</v>
      </c>
      <c r="B34923" s="13">
        <v>2013</v>
      </c>
    </row>
    <row r="34924" spans="1:2" ht="15.75" hidden="1" customHeight="1">
      <c r="A34924" s="13" t="s">
        <v>456</v>
      </c>
      <c r="B34924" s="13">
        <v>2014</v>
      </c>
    </row>
    <row r="34925" spans="1:2" ht="15.75" hidden="1" customHeight="1">
      <c r="A34925" s="13" t="s">
        <v>456</v>
      </c>
      <c r="B34925" s="13">
        <v>2015</v>
      </c>
    </row>
    <row r="34926" spans="1:2" ht="15.75" hidden="1" customHeight="1">
      <c r="A34926" s="13" t="s">
        <v>456</v>
      </c>
      <c r="B34926" s="13">
        <v>2016</v>
      </c>
    </row>
    <row r="34927" spans="1:2" ht="15.75" hidden="1" customHeight="1">
      <c r="A34927" s="13" t="s">
        <v>456</v>
      </c>
      <c r="B34927" s="13">
        <v>2017</v>
      </c>
    </row>
    <row r="34928" spans="1:2" ht="15.75" hidden="1" customHeight="1">
      <c r="A34928" s="13" t="s">
        <v>456</v>
      </c>
      <c r="B34928" s="13">
        <v>2018</v>
      </c>
    </row>
    <row r="34929" spans="1:4" ht="15.75" hidden="1" customHeight="1">
      <c r="A34929" s="13" t="s">
        <v>456</v>
      </c>
      <c r="B34929" s="13">
        <v>2019</v>
      </c>
    </row>
    <row r="34930" spans="1:4" ht="15.75" hidden="1" customHeight="1">
      <c r="A34930" s="13" t="s">
        <v>456</v>
      </c>
      <c r="B34930" s="13">
        <v>2020</v>
      </c>
    </row>
    <row r="34931" spans="1:4" ht="15.75" hidden="1" customHeight="1">
      <c r="A34931" s="13" t="s">
        <v>456</v>
      </c>
      <c r="B34931" s="13">
        <v>2021</v>
      </c>
    </row>
    <row r="34932" spans="1:4" ht="15.75" hidden="1" customHeight="1">
      <c r="A34932" s="13" t="s">
        <v>457</v>
      </c>
      <c r="B34932" s="13">
        <v>1750</v>
      </c>
      <c r="C34932" s="13">
        <v>1946330</v>
      </c>
      <c r="D34932" s="13">
        <v>0</v>
      </c>
    </row>
    <row r="34933" spans="1:4" ht="15.75" hidden="1" customHeight="1">
      <c r="A34933" s="13" t="s">
        <v>457</v>
      </c>
      <c r="B34933" s="13">
        <v>1751</v>
      </c>
      <c r="D34933" s="13">
        <v>0</v>
      </c>
    </row>
    <row r="34934" spans="1:4" ht="15.75" hidden="1" customHeight="1">
      <c r="A34934" s="13" t="s">
        <v>457</v>
      </c>
      <c r="B34934" s="13">
        <v>1752</v>
      </c>
      <c r="D34934" s="13">
        <v>0</v>
      </c>
    </row>
    <row r="34935" spans="1:4" ht="15.75" hidden="1" customHeight="1">
      <c r="A34935" s="13" t="s">
        <v>457</v>
      </c>
      <c r="B34935" s="13">
        <v>1753</v>
      </c>
      <c r="D34935" s="13">
        <v>0</v>
      </c>
    </row>
    <row r="34936" spans="1:4" ht="15.75" hidden="1" customHeight="1">
      <c r="A34936" s="13" t="s">
        <v>457</v>
      </c>
      <c r="B34936" s="13">
        <v>1754</v>
      </c>
      <c r="D34936" s="13">
        <v>0</v>
      </c>
    </row>
    <row r="34937" spans="1:4" ht="15.75" hidden="1" customHeight="1">
      <c r="A34937" s="13" t="s">
        <v>457</v>
      </c>
      <c r="B34937" s="13">
        <v>1755</v>
      </c>
      <c r="D34937" s="13">
        <v>0</v>
      </c>
    </row>
    <row r="34938" spans="1:4" ht="15.75" hidden="1" customHeight="1">
      <c r="A34938" s="13" t="s">
        <v>457</v>
      </c>
      <c r="B34938" s="13">
        <v>1756</v>
      </c>
      <c r="D34938" s="13">
        <v>0</v>
      </c>
    </row>
    <row r="34939" spans="1:4" ht="15.75" hidden="1" customHeight="1">
      <c r="A34939" s="13" t="s">
        <v>457</v>
      </c>
      <c r="B34939" s="13">
        <v>1757</v>
      </c>
      <c r="D34939" s="13">
        <v>0</v>
      </c>
    </row>
    <row r="34940" spans="1:4" ht="15.75" hidden="1" customHeight="1">
      <c r="A34940" s="13" t="s">
        <v>457</v>
      </c>
      <c r="B34940" s="13">
        <v>1758</v>
      </c>
      <c r="D34940" s="13">
        <v>0</v>
      </c>
    </row>
    <row r="34941" spans="1:4" ht="15.75" hidden="1" customHeight="1">
      <c r="A34941" s="13" t="s">
        <v>457</v>
      </c>
      <c r="B34941" s="13">
        <v>1759</v>
      </c>
      <c r="D34941" s="13">
        <v>0</v>
      </c>
    </row>
    <row r="34942" spans="1:4" ht="15.75" hidden="1" customHeight="1">
      <c r="A34942" s="13" t="s">
        <v>457</v>
      </c>
      <c r="B34942" s="13">
        <v>1760</v>
      </c>
      <c r="C34942" s="13">
        <v>1959930</v>
      </c>
      <c r="D34942" s="13">
        <v>0</v>
      </c>
    </row>
    <row r="34943" spans="1:4" ht="15.75" hidden="1" customHeight="1">
      <c r="A34943" s="13" t="s">
        <v>457</v>
      </c>
      <c r="B34943" s="13">
        <v>1761</v>
      </c>
      <c r="D34943" s="13">
        <v>0</v>
      </c>
    </row>
    <row r="34944" spans="1:4" ht="15.75" hidden="1" customHeight="1">
      <c r="A34944" s="13" t="s">
        <v>457</v>
      </c>
      <c r="B34944" s="13">
        <v>1762</v>
      </c>
      <c r="D34944" s="13">
        <v>0</v>
      </c>
    </row>
    <row r="34945" spans="1:4" ht="15.75" hidden="1" customHeight="1">
      <c r="A34945" s="13" t="s">
        <v>457</v>
      </c>
      <c r="B34945" s="13">
        <v>1763</v>
      </c>
      <c r="D34945" s="13">
        <v>0</v>
      </c>
    </row>
    <row r="34946" spans="1:4" ht="15.75" hidden="1" customHeight="1">
      <c r="A34946" s="13" t="s">
        <v>457</v>
      </c>
      <c r="B34946" s="13">
        <v>1764</v>
      </c>
      <c r="D34946" s="13">
        <v>0</v>
      </c>
    </row>
    <row r="34947" spans="1:4" ht="15.75" hidden="1" customHeight="1">
      <c r="A34947" s="13" t="s">
        <v>457</v>
      </c>
      <c r="B34947" s="13">
        <v>1765</v>
      </c>
      <c r="D34947" s="13">
        <v>0</v>
      </c>
    </row>
    <row r="34948" spans="1:4" ht="15.75" hidden="1" customHeight="1">
      <c r="A34948" s="13" t="s">
        <v>457</v>
      </c>
      <c r="B34948" s="13">
        <v>1766</v>
      </c>
      <c r="D34948" s="13">
        <v>0</v>
      </c>
    </row>
    <row r="34949" spans="1:4" ht="15.75" hidden="1" customHeight="1">
      <c r="A34949" s="13" t="s">
        <v>457</v>
      </c>
      <c r="B34949" s="13">
        <v>1767</v>
      </c>
      <c r="D34949" s="13">
        <v>0</v>
      </c>
    </row>
    <row r="34950" spans="1:4" ht="15.75" hidden="1" customHeight="1">
      <c r="A34950" s="13" t="s">
        <v>457</v>
      </c>
      <c r="B34950" s="13">
        <v>1768</v>
      </c>
      <c r="D34950" s="13">
        <v>0</v>
      </c>
    </row>
    <row r="34951" spans="1:4" ht="15.75" hidden="1" customHeight="1">
      <c r="A34951" s="13" t="s">
        <v>457</v>
      </c>
      <c r="B34951" s="13">
        <v>1769</v>
      </c>
      <c r="D34951" s="13">
        <v>0</v>
      </c>
    </row>
    <row r="34952" spans="1:4" ht="15.75" hidden="1" customHeight="1">
      <c r="A34952" s="13" t="s">
        <v>457</v>
      </c>
      <c r="B34952" s="13">
        <v>1770</v>
      </c>
      <c r="C34952" s="13">
        <v>1974623</v>
      </c>
      <c r="D34952" s="13">
        <v>0</v>
      </c>
    </row>
    <row r="34953" spans="1:4" ht="15.75" hidden="1" customHeight="1">
      <c r="A34953" s="13" t="s">
        <v>457</v>
      </c>
      <c r="B34953" s="13">
        <v>1771</v>
      </c>
      <c r="D34953" s="13">
        <v>0</v>
      </c>
    </row>
    <row r="34954" spans="1:4" ht="15.75" hidden="1" customHeight="1">
      <c r="A34954" s="13" t="s">
        <v>457</v>
      </c>
      <c r="B34954" s="13">
        <v>1772</v>
      </c>
      <c r="D34954" s="13">
        <v>0</v>
      </c>
    </row>
    <row r="34955" spans="1:4" ht="15.75" hidden="1" customHeight="1">
      <c r="A34955" s="13" t="s">
        <v>457</v>
      </c>
      <c r="B34955" s="13">
        <v>1773</v>
      </c>
      <c r="D34955" s="13">
        <v>0</v>
      </c>
    </row>
    <row r="34956" spans="1:4" ht="15.75" hidden="1" customHeight="1">
      <c r="A34956" s="13" t="s">
        <v>457</v>
      </c>
      <c r="B34956" s="13">
        <v>1774</v>
      </c>
      <c r="D34956" s="13">
        <v>0</v>
      </c>
    </row>
    <row r="34957" spans="1:4" ht="15.75" hidden="1" customHeight="1">
      <c r="A34957" s="13" t="s">
        <v>457</v>
      </c>
      <c r="B34957" s="13">
        <v>1775</v>
      </c>
      <c r="D34957" s="13">
        <v>0</v>
      </c>
    </row>
    <row r="34958" spans="1:4" ht="15.75" hidden="1" customHeight="1">
      <c r="A34958" s="13" t="s">
        <v>457</v>
      </c>
      <c r="B34958" s="13">
        <v>1776</v>
      </c>
      <c r="D34958" s="13">
        <v>0</v>
      </c>
    </row>
    <row r="34959" spans="1:4" ht="15.75" hidden="1" customHeight="1">
      <c r="A34959" s="13" t="s">
        <v>457</v>
      </c>
      <c r="B34959" s="13">
        <v>1777</v>
      </c>
      <c r="D34959" s="13">
        <v>0</v>
      </c>
    </row>
    <row r="34960" spans="1:4" ht="15.75" hidden="1" customHeight="1">
      <c r="A34960" s="13" t="s">
        <v>457</v>
      </c>
      <c r="B34960" s="13">
        <v>1778</v>
      </c>
      <c r="D34960" s="13">
        <v>0</v>
      </c>
    </row>
    <row r="34961" spans="1:4" ht="15.75" hidden="1" customHeight="1">
      <c r="A34961" s="13" t="s">
        <v>457</v>
      </c>
      <c r="B34961" s="13">
        <v>1779</v>
      </c>
      <c r="D34961" s="13">
        <v>0</v>
      </c>
    </row>
    <row r="34962" spans="1:4" ht="15.75" hidden="1" customHeight="1">
      <c r="A34962" s="13" t="s">
        <v>457</v>
      </c>
      <c r="B34962" s="13">
        <v>1780</v>
      </c>
      <c r="C34962" s="13">
        <v>1990589</v>
      </c>
      <c r="D34962" s="13">
        <v>0</v>
      </c>
    </row>
    <row r="34963" spans="1:4" ht="15.75" hidden="1" customHeight="1">
      <c r="A34963" s="13" t="s">
        <v>457</v>
      </c>
      <c r="B34963" s="13">
        <v>1781</v>
      </c>
      <c r="D34963" s="13">
        <v>0</v>
      </c>
    </row>
    <row r="34964" spans="1:4" ht="15.75" hidden="1" customHeight="1">
      <c r="A34964" s="13" t="s">
        <v>457</v>
      </c>
      <c r="B34964" s="13">
        <v>1782</v>
      </c>
      <c r="D34964" s="13">
        <v>0</v>
      </c>
    </row>
    <row r="34965" spans="1:4" ht="15.75" hidden="1" customHeight="1">
      <c r="A34965" s="13" t="s">
        <v>457</v>
      </c>
      <c r="B34965" s="13">
        <v>1783</v>
      </c>
      <c r="D34965" s="13">
        <v>0</v>
      </c>
    </row>
    <row r="34966" spans="1:4" ht="15.75" hidden="1" customHeight="1">
      <c r="A34966" s="13" t="s">
        <v>457</v>
      </c>
      <c r="B34966" s="13">
        <v>1784</v>
      </c>
      <c r="D34966" s="13">
        <v>0</v>
      </c>
    </row>
    <row r="34967" spans="1:4" ht="15.75" hidden="1" customHeight="1">
      <c r="A34967" s="13" t="s">
        <v>457</v>
      </c>
      <c r="B34967" s="13">
        <v>1785</v>
      </c>
      <c r="D34967" s="13">
        <v>0</v>
      </c>
    </row>
    <row r="34968" spans="1:4" ht="15.75" hidden="1" customHeight="1">
      <c r="A34968" s="13" t="s">
        <v>457</v>
      </c>
      <c r="B34968" s="13">
        <v>1786</v>
      </c>
      <c r="D34968" s="13">
        <v>0</v>
      </c>
    </row>
    <row r="34969" spans="1:4" ht="15.75" hidden="1" customHeight="1">
      <c r="A34969" s="13" t="s">
        <v>457</v>
      </c>
      <c r="B34969" s="13">
        <v>1787</v>
      </c>
      <c r="D34969" s="13">
        <v>0</v>
      </c>
    </row>
    <row r="34970" spans="1:4" ht="15.75" hidden="1" customHeight="1">
      <c r="A34970" s="13" t="s">
        <v>457</v>
      </c>
      <c r="B34970" s="13">
        <v>1788</v>
      </c>
      <c r="D34970" s="13">
        <v>0</v>
      </c>
    </row>
    <row r="34971" spans="1:4" ht="15.75" hidden="1" customHeight="1">
      <c r="A34971" s="13" t="s">
        <v>457</v>
      </c>
      <c r="B34971" s="13">
        <v>1789</v>
      </c>
      <c r="D34971" s="13">
        <v>0</v>
      </c>
    </row>
    <row r="34972" spans="1:4" ht="15.75" hidden="1" customHeight="1">
      <c r="A34972" s="13" t="s">
        <v>457</v>
      </c>
      <c r="B34972" s="13">
        <v>1790</v>
      </c>
      <c r="C34972" s="13">
        <v>2008560</v>
      </c>
      <c r="D34972" s="13">
        <v>0</v>
      </c>
    </row>
    <row r="34973" spans="1:4" ht="15.75" hidden="1" customHeight="1">
      <c r="A34973" s="13" t="s">
        <v>457</v>
      </c>
      <c r="B34973" s="13">
        <v>1791</v>
      </c>
      <c r="D34973" s="13">
        <v>0</v>
      </c>
    </row>
    <row r="34974" spans="1:4" ht="15.75" hidden="1" customHeight="1">
      <c r="A34974" s="13" t="s">
        <v>457</v>
      </c>
      <c r="B34974" s="13">
        <v>1792</v>
      </c>
      <c r="D34974" s="13">
        <v>0</v>
      </c>
    </row>
    <row r="34975" spans="1:4" ht="15.75" hidden="1" customHeight="1">
      <c r="A34975" s="13" t="s">
        <v>457</v>
      </c>
      <c r="B34975" s="13">
        <v>1793</v>
      </c>
      <c r="D34975" s="13">
        <v>0</v>
      </c>
    </row>
    <row r="34976" spans="1:4" ht="15.75" hidden="1" customHeight="1">
      <c r="A34976" s="13" t="s">
        <v>457</v>
      </c>
      <c r="B34976" s="13">
        <v>1794</v>
      </c>
      <c r="D34976" s="13">
        <v>0</v>
      </c>
    </row>
    <row r="34977" spans="1:4" ht="15.75" hidden="1" customHeight="1">
      <c r="A34977" s="13" t="s">
        <v>457</v>
      </c>
      <c r="B34977" s="13">
        <v>1795</v>
      </c>
      <c r="D34977" s="13">
        <v>0</v>
      </c>
    </row>
    <row r="34978" spans="1:4" ht="15.75" hidden="1" customHeight="1">
      <c r="A34978" s="13" t="s">
        <v>457</v>
      </c>
      <c r="B34978" s="13">
        <v>1796</v>
      </c>
      <c r="D34978" s="13">
        <v>0</v>
      </c>
    </row>
    <row r="34979" spans="1:4" ht="15.75" hidden="1" customHeight="1">
      <c r="A34979" s="13" t="s">
        <v>457</v>
      </c>
      <c r="B34979" s="13">
        <v>1797</v>
      </c>
      <c r="D34979" s="13">
        <v>0</v>
      </c>
    </row>
    <row r="34980" spans="1:4" ht="15.75" hidden="1" customHeight="1">
      <c r="A34980" s="13" t="s">
        <v>457</v>
      </c>
      <c r="B34980" s="13">
        <v>1798</v>
      </c>
      <c r="D34980" s="13">
        <v>0</v>
      </c>
    </row>
    <row r="34981" spans="1:4" ht="15.75" hidden="1" customHeight="1">
      <c r="A34981" s="13" t="s">
        <v>457</v>
      </c>
      <c r="B34981" s="13">
        <v>1799</v>
      </c>
      <c r="D34981" s="13">
        <v>0</v>
      </c>
    </row>
    <row r="34982" spans="1:4" ht="15.75" hidden="1" customHeight="1">
      <c r="A34982" s="13" t="s">
        <v>457</v>
      </c>
      <c r="B34982" s="13">
        <v>1800</v>
      </c>
      <c r="C34982" s="13">
        <v>1616167</v>
      </c>
      <c r="D34982" s="13">
        <v>0</v>
      </c>
    </row>
    <row r="34983" spans="1:4" ht="15.75" hidden="1" customHeight="1">
      <c r="A34983" s="13" t="s">
        <v>457</v>
      </c>
      <c r="B34983" s="13">
        <v>1801</v>
      </c>
      <c r="C34983" s="13">
        <v>1483101</v>
      </c>
      <c r="D34983" s="13">
        <v>0</v>
      </c>
    </row>
    <row r="34984" spans="1:4" ht="15.75" hidden="1" customHeight="1">
      <c r="A34984" s="13" t="s">
        <v>457</v>
      </c>
      <c r="B34984" s="13">
        <v>1802</v>
      </c>
      <c r="C34984" s="13">
        <v>1482067</v>
      </c>
      <c r="D34984" s="13">
        <v>0</v>
      </c>
    </row>
    <row r="34985" spans="1:4" ht="15.75" hidden="1" customHeight="1">
      <c r="A34985" s="13" t="s">
        <v>457</v>
      </c>
      <c r="B34985" s="13">
        <v>1803</v>
      </c>
      <c r="C34985" s="13">
        <v>1481395</v>
      </c>
      <c r="D34985" s="13">
        <v>0</v>
      </c>
    </row>
    <row r="34986" spans="1:4" ht="15.75" hidden="1" customHeight="1">
      <c r="A34986" s="13" t="s">
        <v>457</v>
      </c>
      <c r="B34986" s="13">
        <v>1804</v>
      </c>
      <c r="C34986" s="13">
        <v>1481083</v>
      </c>
      <c r="D34986" s="13">
        <v>0</v>
      </c>
    </row>
    <row r="34987" spans="1:4" ht="15.75" hidden="1" customHeight="1">
      <c r="A34987" s="13" t="s">
        <v>457</v>
      </c>
      <c r="B34987" s="13">
        <v>1805</v>
      </c>
      <c r="C34987" s="13">
        <v>1481125</v>
      </c>
      <c r="D34987" s="13">
        <v>0</v>
      </c>
    </row>
    <row r="34988" spans="1:4" ht="15.75" hidden="1" customHeight="1">
      <c r="A34988" s="13" t="s">
        <v>457</v>
      </c>
      <c r="B34988" s="13">
        <v>1806</v>
      </c>
      <c r="C34988" s="13">
        <v>1481521</v>
      </c>
      <c r="D34988" s="13">
        <v>0</v>
      </c>
    </row>
    <row r="34989" spans="1:4" ht="15.75" hidden="1" customHeight="1">
      <c r="A34989" s="13" t="s">
        <v>457</v>
      </c>
      <c r="B34989" s="13">
        <v>1807</v>
      </c>
      <c r="C34989" s="13">
        <v>1482265</v>
      </c>
      <c r="D34989" s="13">
        <v>0</v>
      </c>
    </row>
    <row r="34990" spans="1:4" ht="15.75" hidden="1" customHeight="1">
      <c r="A34990" s="13" t="s">
        <v>457</v>
      </c>
      <c r="B34990" s="13">
        <v>1808</v>
      </c>
      <c r="C34990" s="13">
        <v>1483356</v>
      </c>
      <c r="D34990" s="13">
        <v>0</v>
      </c>
    </row>
    <row r="34991" spans="1:4" ht="15.75" hidden="1" customHeight="1">
      <c r="A34991" s="13" t="s">
        <v>457</v>
      </c>
      <c r="B34991" s="13">
        <v>1809</v>
      </c>
      <c r="C34991" s="13">
        <v>1484790</v>
      </c>
      <c r="D34991" s="13">
        <v>0</v>
      </c>
    </row>
    <row r="34992" spans="1:4" ht="15.75" hidden="1" customHeight="1">
      <c r="A34992" s="13" t="s">
        <v>457</v>
      </c>
      <c r="B34992" s="13">
        <v>1810</v>
      </c>
      <c r="C34992" s="13">
        <v>1527802</v>
      </c>
      <c r="D34992" s="13">
        <v>0</v>
      </c>
    </row>
    <row r="34993" spans="1:4" ht="15.75" hidden="1" customHeight="1">
      <c r="A34993" s="13" t="s">
        <v>457</v>
      </c>
      <c r="B34993" s="13">
        <v>1811</v>
      </c>
      <c r="C34993" s="13">
        <v>1489019</v>
      </c>
      <c r="D34993" s="13">
        <v>0</v>
      </c>
    </row>
    <row r="34994" spans="1:4" ht="15.75" hidden="1" customHeight="1">
      <c r="A34994" s="13" t="s">
        <v>457</v>
      </c>
      <c r="B34994" s="13">
        <v>1812</v>
      </c>
      <c r="C34994" s="13">
        <v>1491473</v>
      </c>
      <c r="D34994" s="13">
        <v>0</v>
      </c>
    </row>
    <row r="34995" spans="1:4" ht="15.75" hidden="1" customHeight="1">
      <c r="A34995" s="13" t="s">
        <v>457</v>
      </c>
      <c r="B34995" s="13">
        <v>1813</v>
      </c>
      <c r="C34995" s="13">
        <v>1494267</v>
      </c>
      <c r="D34995" s="13">
        <v>0</v>
      </c>
    </row>
    <row r="34996" spans="1:4" ht="15.75" hidden="1" customHeight="1">
      <c r="A34996" s="13" t="s">
        <v>457</v>
      </c>
      <c r="B34996" s="13">
        <v>1814</v>
      </c>
      <c r="C34996" s="13">
        <v>1497396</v>
      </c>
      <c r="D34996" s="13">
        <v>0</v>
      </c>
    </row>
    <row r="34997" spans="1:4" ht="15.75" hidden="1" customHeight="1">
      <c r="A34997" s="13" t="s">
        <v>457</v>
      </c>
      <c r="B34997" s="13">
        <v>1815</v>
      </c>
      <c r="C34997" s="13">
        <v>1500863</v>
      </c>
      <c r="D34997" s="13">
        <v>0</v>
      </c>
    </row>
    <row r="34998" spans="1:4" ht="15.75" hidden="1" customHeight="1">
      <c r="A34998" s="13" t="s">
        <v>457</v>
      </c>
      <c r="B34998" s="13">
        <v>1816</v>
      </c>
      <c r="C34998" s="13">
        <v>1504666</v>
      </c>
      <c r="D34998" s="13">
        <v>0</v>
      </c>
    </row>
    <row r="34999" spans="1:4" ht="15.75" hidden="1" customHeight="1">
      <c r="A34999" s="13" t="s">
        <v>457</v>
      </c>
      <c r="B34999" s="13">
        <v>1817</v>
      </c>
      <c r="C34999" s="13">
        <v>1508805</v>
      </c>
      <c r="D34999" s="13">
        <v>0</v>
      </c>
    </row>
    <row r="35000" spans="1:4" ht="15.75" hidden="1" customHeight="1">
      <c r="A35000" s="13" t="s">
        <v>457</v>
      </c>
      <c r="B35000" s="13">
        <v>1818</v>
      </c>
      <c r="C35000" s="13">
        <v>1513283</v>
      </c>
      <c r="D35000" s="13">
        <v>0</v>
      </c>
    </row>
    <row r="35001" spans="1:4" ht="15.75" hidden="1" customHeight="1">
      <c r="A35001" s="13" t="s">
        <v>457</v>
      </c>
      <c r="B35001" s="13">
        <v>1819</v>
      </c>
      <c r="C35001" s="13">
        <v>1517265</v>
      </c>
      <c r="D35001" s="13">
        <v>0</v>
      </c>
    </row>
    <row r="35002" spans="1:4" ht="15.75" hidden="1" customHeight="1">
      <c r="A35002" s="13" t="s">
        <v>457</v>
      </c>
      <c r="B35002" s="13">
        <v>1820</v>
      </c>
      <c r="C35002" s="13">
        <v>1570939</v>
      </c>
      <c r="D35002" s="13">
        <v>0</v>
      </c>
    </row>
    <row r="35003" spans="1:4" ht="15.75" hidden="1" customHeight="1">
      <c r="A35003" s="13" t="s">
        <v>457</v>
      </c>
      <c r="B35003" s="13">
        <v>1821</v>
      </c>
      <c r="C35003" s="13">
        <v>1523491</v>
      </c>
      <c r="D35003" s="13">
        <v>0</v>
      </c>
    </row>
    <row r="35004" spans="1:4" ht="15.75" hidden="1" customHeight="1">
      <c r="A35004" s="13" t="s">
        <v>457</v>
      </c>
      <c r="B35004" s="13">
        <v>1822</v>
      </c>
      <c r="C35004" s="13">
        <v>1525604</v>
      </c>
      <c r="D35004" s="13">
        <v>0</v>
      </c>
    </row>
    <row r="35005" spans="1:4" ht="15.75" hidden="1" customHeight="1">
      <c r="A35005" s="13" t="s">
        <v>457</v>
      </c>
      <c r="B35005" s="13">
        <v>1823</v>
      </c>
      <c r="C35005" s="13">
        <v>1526962</v>
      </c>
      <c r="D35005" s="13">
        <v>0</v>
      </c>
    </row>
    <row r="35006" spans="1:4" ht="15.75" hidden="1" customHeight="1">
      <c r="A35006" s="13" t="s">
        <v>457</v>
      </c>
      <c r="B35006" s="13">
        <v>1824</v>
      </c>
      <c r="C35006" s="13">
        <v>1528338</v>
      </c>
      <c r="D35006" s="13">
        <v>0</v>
      </c>
    </row>
    <row r="35007" spans="1:4" ht="15.75" hidden="1" customHeight="1">
      <c r="A35007" s="13" t="s">
        <v>457</v>
      </c>
      <c r="B35007" s="13">
        <v>1825</v>
      </c>
      <c r="C35007" s="13">
        <v>1529726</v>
      </c>
      <c r="D35007" s="13">
        <v>0</v>
      </c>
    </row>
    <row r="35008" spans="1:4" ht="15.75" hidden="1" customHeight="1">
      <c r="A35008" s="13" t="s">
        <v>457</v>
      </c>
      <c r="B35008" s="13">
        <v>1826</v>
      </c>
      <c r="C35008" s="13">
        <v>1531132</v>
      </c>
      <c r="D35008" s="13">
        <v>0</v>
      </c>
    </row>
    <row r="35009" spans="1:4" ht="15.75" hidden="1" customHeight="1">
      <c r="A35009" s="13" t="s">
        <v>457</v>
      </c>
      <c r="B35009" s="13">
        <v>1827</v>
      </c>
      <c r="C35009" s="13">
        <v>1532553</v>
      </c>
      <c r="D35009" s="13">
        <v>0</v>
      </c>
    </row>
    <row r="35010" spans="1:4" ht="15.75" hidden="1" customHeight="1">
      <c r="A35010" s="13" t="s">
        <v>457</v>
      </c>
      <c r="B35010" s="13">
        <v>1828</v>
      </c>
      <c r="C35010" s="13">
        <v>1533988</v>
      </c>
      <c r="D35010" s="13">
        <v>0</v>
      </c>
    </row>
    <row r="35011" spans="1:4" ht="15.75" hidden="1" customHeight="1">
      <c r="A35011" s="13" t="s">
        <v>457</v>
      </c>
      <c r="B35011" s="13">
        <v>1829</v>
      </c>
      <c r="C35011" s="13">
        <v>1536429</v>
      </c>
      <c r="D35011" s="13">
        <v>0</v>
      </c>
    </row>
    <row r="35012" spans="1:4" ht="15.75" hidden="1" customHeight="1">
      <c r="A35012" s="13" t="s">
        <v>457</v>
      </c>
      <c r="B35012" s="13">
        <v>1830</v>
      </c>
      <c r="C35012" s="13">
        <v>1585505</v>
      </c>
      <c r="D35012" s="13">
        <v>0</v>
      </c>
    </row>
    <row r="35013" spans="1:4" ht="15.75" hidden="1" customHeight="1">
      <c r="A35013" s="13" t="s">
        <v>457</v>
      </c>
      <c r="B35013" s="13">
        <v>1831</v>
      </c>
      <c r="C35013" s="13">
        <v>1544584</v>
      </c>
      <c r="D35013" s="13">
        <v>0</v>
      </c>
    </row>
    <row r="35014" spans="1:4" ht="15.75" hidden="1" customHeight="1">
      <c r="A35014" s="13" t="s">
        <v>457</v>
      </c>
      <c r="B35014" s="13">
        <v>1832</v>
      </c>
      <c r="C35014" s="13">
        <v>1550427</v>
      </c>
      <c r="D35014" s="13">
        <v>0</v>
      </c>
    </row>
    <row r="35015" spans="1:4" ht="15.75" hidden="1" customHeight="1">
      <c r="A35015" s="13" t="s">
        <v>457</v>
      </c>
      <c r="B35015" s="13">
        <v>1833</v>
      </c>
      <c r="C35015" s="13">
        <v>1557531</v>
      </c>
      <c r="D35015" s="13">
        <v>0</v>
      </c>
    </row>
    <row r="35016" spans="1:4" ht="15.75" hidden="1" customHeight="1">
      <c r="A35016" s="13" t="s">
        <v>457</v>
      </c>
      <c r="B35016" s="13">
        <v>1834</v>
      </c>
      <c r="C35016" s="13">
        <v>1564972</v>
      </c>
      <c r="D35016" s="13">
        <v>0</v>
      </c>
    </row>
    <row r="35017" spans="1:4" ht="15.75" hidden="1" customHeight="1">
      <c r="A35017" s="13" t="s">
        <v>457</v>
      </c>
      <c r="B35017" s="13">
        <v>1835</v>
      </c>
      <c r="C35017" s="13">
        <v>1572752</v>
      </c>
      <c r="D35017" s="13">
        <v>0</v>
      </c>
    </row>
    <row r="35018" spans="1:4" ht="15.75" hidden="1" customHeight="1">
      <c r="A35018" s="13" t="s">
        <v>457</v>
      </c>
      <c r="B35018" s="13">
        <v>1836</v>
      </c>
      <c r="C35018" s="13">
        <v>1580871</v>
      </c>
      <c r="D35018" s="13">
        <v>0</v>
      </c>
    </row>
    <row r="35019" spans="1:4" ht="15.75" hidden="1" customHeight="1">
      <c r="A35019" s="13" t="s">
        <v>457</v>
      </c>
      <c r="B35019" s="13">
        <v>1837</v>
      </c>
      <c r="C35019" s="13">
        <v>1589332</v>
      </c>
      <c r="D35019" s="13">
        <v>0</v>
      </c>
    </row>
    <row r="35020" spans="1:4" ht="15.75" hidden="1" customHeight="1">
      <c r="A35020" s="13" t="s">
        <v>457</v>
      </c>
      <c r="B35020" s="13">
        <v>1838</v>
      </c>
      <c r="C35020" s="13">
        <v>1598138</v>
      </c>
      <c r="D35020" s="13">
        <v>0</v>
      </c>
    </row>
    <row r="35021" spans="1:4" ht="15.75" hidden="1" customHeight="1">
      <c r="A35021" s="13" t="s">
        <v>457</v>
      </c>
      <c r="B35021" s="13">
        <v>1839</v>
      </c>
      <c r="C35021" s="13">
        <v>1609101</v>
      </c>
      <c r="D35021" s="13">
        <v>0</v>
      </c>
    </row>
    <row r="35022" spans="1:4" ht="15.75" hidden="1" customHeight="1">
      <c r="A35022" s="13" t="s">
        <v>457</v>
      </c>
      <c r="B35022" s="13">
        <v>1840</v>
      </c>
      <c r="C35022" s="13">
        <v>1670375</v>
      </c>
      <c r="D35022" s="13">
        <v>0</v>
      </c>
    </row>
    <row r="35023" spans="1:4" ht="15.75" hidden="1" customHeight="1">
      <c r="A35023" s="13" t="s">
        <v>457</v>
      </c>
      <c r="B35023" s="13">
        <v>1841</v>
      </c>
      <c r="C35023" s="13">
        <v>1637738</v>
      </c>
      <c r="D35023" s="13">
        <v>0</v>
      </c>
    </row>
    <row r="35024" spans="1:4" ht="15.75" hidden="1" customHeight="1">
      <c r="A35024" s="13" t="s">
        <v>457</v>
      </c>
      <c r="B35024" s="13">
        <v>1842</v>
      </c>
      <c r="C35024" s="13">
        <v>1655546</v>
      </c>
      <c r="D35024" s="13">
        <v>0</v>
      </c>
    </row>
    <row r="35025" spans="1:4" ht="15.75" hidden="1" customHeight="1">
      <c r="A35025" s="13" t="s">
        <v>457</v>
      </c>
      <c r="B35025" s="13">
        <v>1843</v>
      </c>
      <c r="C35025" s="13">
        <v>1759779</v>
      </c>
      <c r="D35025" s="13">
        <v>0</v>
      </c>
    </row>
    <row r="35026" spans="1:4" ht="15.75" hidden="1" customHeight="1">
      <c r="A35026" s="13" t="s">
        <v>457</v>
      </c>
      <c r="B35026" s="13">
        <v>1844</v>
      </c>
      <c r="C35026" s="13">
        <v>1696705</v>
      </c>
      <c r="D35026" s="13">
        <v>0</v>
      </c>
    </row>
    <row r="35027" spans="1:4" ht="15.75" hidden="1" customHeight="1">
      <c r="A35027" s="13" t="s">
        <v>457</v>
      </c>
      <c r="B35027" s="13">
        <v>1845</v>
      </c>
      <c r="C35027" s="13">
        <v>1718344</v>
      </c>
      <c r="D35027" s="13">
        <v>0</v>
      </c>
    </row>
    <row r="35028" spans="1:4" ht="15.75" hidden="1" customHeight="1">
      <c r="A35028" s="13" t="s">
        <v>457</v>
      </c>
      <c r="B35028" s="13">
        <v>1846</v>
      </c>
      <c r="C35028" s="13">
        <v>1740729</v>
      </c>
      <c r="D35028" s="13">
        <v>0</v>
      </c>
    </row>
    <row r="35029" spans="1:4" ht="15.75" hidden="1" customHeight="1">
      <c r="A35029" s="13" t="s">
        <v>457</v>
      </c>
      <c r="B35029" s="13">
        <v>1847</v>
      </c>
      <c r="C35029" s="13">
        <v>1763881</v>
      </c>
      <c r="D35029" s="13">
        <v>0</v>
      </c>
    </row>
    <row r="35030" spans="1:4" ht="15.75" hidden="1" customHeight="1">
      <c r="A35030" s="13" t="s">
        <v>457</v>
      </c>
      <c r="B35030" s="13">
        <v>1848</v>
      </c>
      <c r="C35030" s="13">
        <v>1787826</v>
      </c>
      <c r="D35030" s="13">
        <v>0</v>
      </c>
    </row>
    <row r="35031" spans="1:4" ht="15.75" hidden="1" customHeight="1">
      <c r="A35031" s="13" t="s">
        <v>457</v>
      </c>
      <c r="B35031" s="13">
        <v>1849</v>
      </c>
      <c r="C35031" s="13">
        <v>1818155</v>
      </c>
      <c r="D35031" s="13">
        <v>0</v>
      </c>
    </row>
    <row r="35032" spans="1:4" ht="15.75" hidden="1" customHeight="1">
      <c r="A35032" s="13" t="s">
        <v>457</v>
      </c>
      <c r="B35032" s="13">
        <v>1850</v>
      </c>
      <c r="C35032" s="13">
        <v>2019318</v>
      </c>
      <c r="D35032" s="13">
        <v>0</v>
      </c>
    </row>
    <row r="35033" spans="1:4" ht="15.75" hidden="1" customHeight="1">
      <c r="A35033" s="13" t="s">
        <v>457</v>
      </c>
      <c r="B35033" s="13">
        <v>1851</v>
      </c>
      <c r="C35033" s="13">
        <v>1902073</v>
      </c>
      <c r="D35033" s="13">
        <v>0</v>
      </c>
    </row>
    <row r="35034" spans="1:4" ht="15.75" hidden="1" customHeight="1">
      <c r="A35034" s="13" t="s">
        <v>457</v>
      </c>
      <c r="B35034" s="13">
        <v>1852</v>
      </c>
      <c r="C35034" s="13">
        <v>1957200</v>
      </c>
      <c r="D35034" s="13">
        <v>0</v>
      </c>
    </row>
    <row r="35035" spans="1:4" ht="15.75" hidden="1" customHeight="1">
      <c r="A35035" s="13" t="s">
        <v>457</v>
      </c>
      <c r="B35035" s="13">
        <v>1853</v>
      </c>
      <c r="C35035" s="13">
        <v>2021811</v>
      </c>
      <c r="D35035" s="13">
        <v>0</v>
      </c>
    </row>
    <row r="35036" spans="1:4" ht="15.75" hidden="1" customHeight="1">
      <c r="A35036" s="13" t="s">
        <v>457</v>
      </c>
      <c r="B35036" s="13">
        <v>1854</v>
      </c>
      <c r="C35036" s="13">
        <v>2091307</v>
      </c>
      <c r="D35036" s="13">
        <v>0</v>
      </c>
    </row>
    <row r="35037" spans="1:4" ht="15.75" hidden="1" customHeight="1">
      <c r="A35037" s="13" t="s">
        <v>457</v>
      </c>
      <c r="B35037" s="13">
        <v>1855</v>
      </c>
      <c r="C35037" s="13">
        <v>2166084</v>
      </c>
      <c r="D35037" s="13">
        <v>0</v>
      </c>
    </row>
    <row r="35038" spans="1:4" ht="15.75" hidden="1" customHeight="1">
      <c r="A35038" s="13" t="s">
        <v>457</v>
      </c>
      <c r="B35038" s="13">
        <v>1856</v>
      </c>
      <c r="C35038" s="13">
        <v>2246558</v>
      </c>
      <c r="D35038" s="13">
        <v>0</v>
      </c>
    </row>
    <row r="35039" spans="1:4" ht="15.75" hidden="1" customHeight="1">
      <c r="A35039" s="13" t="s">
        <v>457</v>
      </c>
      <c r="B35039" s="13">
        <v>1857</v>
      </c>
      <c r="C35039" s="13">
        <v>2333183</v>
      </c>
      <c r="D35039" s="13">
        <v>0</v>
      </c>
    </row>
    <row r="35040" spans="1:4" ht="15.75" hidden="1" customHeight="1">
      <c r="A35040" s="13" t="s">
        <v>457</v>
      </c>
      <c r="B35040" s="13">
        <v>1858</v>
      </c>
      <c r="C35040" s="13">
        <v>2426457</v>
      </c>
      <c r="D35040" s="13">
        <v>0</v>
      </c>
    </row>
    <row r="35041" spans="1:4" ht="15.75" hidden="1" customHeight="1">
      <c r="A35041" s="13" t="s">
        <v>457</v>
      </c>
      <c r="B35041" s="13">
        <v>1859</v>
      </c>
      <c r="C35041" s="13">
        <v>2514275</v>
      </c>
      <c r="D35041" s="13">
        <v>0</v>
      </c>
    </row>
    <row r="35042" spans="1:4" ht="15.75" hidden="1" customHeight="1">
      <c r="A35042" s="13" t="s">
        <v>457</v>
      </c>
      <c r="B35042" s="13">
        <v>1860</v>
      </c>
      <c r="C35042" s="13">
        <v>2649426</v>
      </c>
      <c r="D35042" s="13">
        <v>0.27800000000000002</v>
      </c>
    </row>
    <row r="35043" spans="1:4" ht="15.75" hidden="1" customHeight="1">
      <c r="A35043" s="13" t="s">
        <v>457</v>
      </c>
      <c r="B35043" s="13">
        <v>1861</v>
      </c>
      <c r="C35043" s="13">
        <v>2670241</v>
      </c>
      <c r="D35043" s="13">
        <v>0.50900000000000001</v>
      </c>
    </row>
    <row r="35044" spans="1:4" ht="15.75" hidden="1" customHeight="1">
      <c r="A35044" s="13" t="s">
        <v>457</v>
      </c>
      <c r="B35044" s="13">
        <v>1862</v>
      </c>
      <c r="C35044" s="13">
        <v>2736533</v>
      </c>
      <c r="D35044" s="13">
        <v>0.35499999999999998</v>
      </c>
    </row>
    <row r="35045" spans="1:4" ht="15.75" hidden="1" customHeight="1">
      <c r="A35045" s="13" t="s">
        <v>457</v>
      </c>
      <c r="B35045" s="13">
        <v>1863</v>
      </c>
      <c r="C35045" s="13">
        <v>2793652</v>
      </c>
      <c r="D35045" s="13">
        <v>0.39900000000000002</v>
      </c>
    </row>
    <row r="35046" spans="1:4" ht="15.75" hidden="1" customHeight="1">
      <c r="A35046" s="13" t="s">
        <v>457</v>
      </c>
      <c r="B35046" s="13">
        <v>1864</v>
      </c>
      <c r="C35046" s="13">
        <v>2853060</v>
      </c>
      <c r="D35046" s="13">
        <v>0.26700000000000002</v>
      </c>
    </row>
    <row r="35047" spans="1:4" ht="15.75" hidden="1" customHeight="1">
      <c r="A35047" s="13" t="s">
        <v>457</v>
      </c>
      <c r="B35047" s="13">
        <v>1865</v>
      </c>
      <c r="C35047" s="13">
        <v>2914878</v>
      </c>
      <c r="D35047" s="13">
        <v>0.42099999999999999</v>
      </c>
    </row>
    <row r="35048" spans="1:4" ht="15.75" hidden="1" customHeight="1">
      <c r="A35048" s="13" t="s">
        <v>457</v>
      </c>
      <c r="B35048" s="13">
        <v>1866</v>
      </c>
      <c r="C35048" s="13">
        <v>2979238</v>
      </c>
      <c r="D35048" s="13">
        <v>0.69599999999999995</v>
      </c>
    </row>
    <row r="35049" spans="1:4" ht="15.75" hidden="1" customHeight="1">
      <c r="A35049" s="13" t="s">
        <v>457</v>
      </c>
      <c r="B35049" s="13">
        <v>1867</v>
      </c>
      <c r="C35049" s="13">
        <v>3046278</v>
      </c>
      <c r="D35049" s="13">
        <v>0.89400000000000002</v>
      </c>
    </row>
    <row r="35050" spans="1:4" ht="15.75" hidden="1" customHeight="1">
      <c r="A35050" s="13" t="s">
        <v>457</v>
      </c>
      <c r="B35050" s="13">
        <v>1868</v>
      </c>
      <c r="C35050" s="13">
        <v>3116147</v>
      </c>
      <c r="D35050" s="13">
        <v>0.73299999999999998</v>
      </c>
    </row>
    <row r="35051" spans="1:4" ht="15.75" hidden="1" customHeight="1">
      <c r="A35051" s="13" t="s">
        <v>457</v>
      </c>
      <c r="B35051" s="13">
        <v>1869</v>
      </c>
      <c r="C35051" s="13">
        <v>3184858</v>
      </c>
      <c r="D35051" s="13">
        <v>0.64100000000000001</v>
      </c>
    </row>
    <row r="35052" spans="1:4" ht="15.75" hidden="1" customHeight="1">
      <c r="A35052" s="13" t="s">
        <v>457</v>
      </c>
      <c r="B35052" s="13">
        <v>1870</v>
      </c>
      <c r="C35052" s="13">
        <v>3308061</v>
      </c>
      <c r="D35052" s="13">
        <v>0.60099999999999998</v>
      </c>
    </row>
    <row r="35053" spans="1:4" ht="15.75" hidden="1" customHeight="1">
      <c r="A35053" s="13" t="s">
        <v>457</v>
      </c>
      <c r="B35053" s="13">
        <v>1871</v>
      </c>
      <c r="C35053" s="13">
        <v>3318145</v>
      </c>
      <c r="D35053" s="13">
        <v>0.69199999999999995</v>
      </c>
    </row>
    <row r="35054" spans="1:4" ht="15.75" hidden="1" customHeight="1">
      <c r="A35054" s="13" t="s">
        <v>457</v>
      </c>
      <c r="B35054" s="13">
        <v>1872</v>
      </c>
      <c r="C35054" s="13">
        <v>3382362</v>
      </c>
      <c r="D35054" s="13">
        <v>0.70699999999999996</v>
      </c>
    </row>
    <row r="35055" spans="1:4" ht="15.75" hidden="1" customHeight="1">
      <c r="A35055" s="13" t="s">
        <v>457</v>
      </c>
      <c r="B35055" s="13">
        <v>1873</v>
      </c>
      <c r="C35055" s="13">
        <v>3444699</v>
      </c>
      <c r="D35055" s="13">
        <v>0.86799999999999999</v>
      </c>
    </row>
    <row r="35056" spans="1:4" ht="15.75" hidden="1" customHeight="1">
      <c r="A35056" s="13" t="s">
        <v>457</v>
      </c>
      <c r="B35056" s="13">
        <v>1874</v>
      </c>
      <c r="C35056" s="13">
        <v>3509074</v>
      </c>
      <c r="D35056" s="13">
        <v>0.89</v>
      </c>
    </row>
    <row r="35057" spans="1:4" ht="15.75" hidden="1" customHeight="1">
      <c r="A35057" s="13" t="s">
        <v>457</v>
      </c>
      <c r="B35057" s="13">
        <v>1875</v>
      </c>
      <c r="C35057" s="13">
        <v>3575576</v>
      </c>
      <c r="D35057" s="13">
        <v>0.82799999999999996</v>
      </c>
    </row>
    <row r="35058" spans="1:4" ht="15.75" hidden="1" customHeight="1">
      <c r="A35058" s="13" t="s">
        <v>457</v>
      </c>
      <c r="B35058" s="13">
        <v>1876</v>
      </c>
      <c r="C35058" s="13">
        <v>3644297</v>
      </c>
      <c r="D35058" s="13">
        <v>0.93100000000000005</v>
      </c>
    </row>
    <row r="35059" spans="1:4" ht="15.75" hidden="1" customHeight="1">
      <c r="A35059" s="13" t="s">
        <v>457</v>
      </c>
      <c r="B35059" s="13">
        <v>1877</v>
      </c>
      <c r="C35059" s="13">
        <v>3715338</v>
      </c>
      <c r="D35059" s="13">
        <v>1.0660000000000001</v>
      </c>
    </row>
    <row r="35060" spans="1:4" ht="15.75" hidden="1" customHeight="1">
      <c r="A35060" s="13" t="s">
        <v>457</v>
      </c>
      <c r="B35060" s="13">
        <v>1878</v>
      </c>
      <c r="C35060" s="13">
        <v>3788802</v>
      </c>
      <c r="D35060" s="13">
        <v>1.323</v>
      </c>
    </row>
    <row r="35061" spans="1:4" ht="15.75" hidden="1" customHeight="1">
      <c r="A35061" s="13" t="s">
        <v>457</v>
      </c>
      <c r="B35061" s="13">
        <v>1879</v>
      </c>
      <c r="C35061" s="13">
        <v>3867092</v>
      </c>
      <c r="D35061" s="13">
        <v>1.96</v>
      </c>
    </row>
    <row r="35062" spans="1:4" ht="15.75" hidden="1" customHeight="1">
      <c r="A35062" s="13" t="s">
        <v>457</v>
      </c>
      <c r="B35062" s="13">
        <v>1880</v>
      </c>
      <c r="C35062" s="13">
        <v>4008518</v>
      </c>
      <c r="D35062" s="13">
        <v>2.8620000000000001</v>
      </c>
    </row>
    <row r="35063" spans="1:4" ht="15.75" hidden="1" customHeight="1">
      <c r="A35063" s="13" t="s">
        <v>457</v>
      </c>
      <c r="B35063" s="13">
        <v>1881</v>
      </c>
      <c r="C35063" s="13">
        <v>4038737</v>
      </c>
      <c r="D35063" s="13">
        <v>2.5030000000000001</v>
      </c>
    </row>
    <row r="35064" spans="1:4" ht="15.75" hidden="1" customHeight="1">
      <c r="A35064" s="13" t="s">
        <v>457</v>
      </c>
      <c r="B35064" s="13">
        <v>1882</v>
      </c>
      <c r="C35064" s="13">
        <v>4132375</v>
      </c>
      <c r="D35064" s="13">
        <v>2.84</v>
      </c>
    </row>
    <row r="35065" spans="1:4" ht="15.75" hidden="1" customHeight="1">
      <c r="A35065" s="13" t="s">
        <v>457</v>
      </c>
      <c r="B35065" s="13">
        <v>1883</v>
      </c>
      <c r="C35065" s="13">
        <v>4231413</v>
      </c>
      <c r="D35065" s="13">
        <v>3.3530000000000002</v>
      </c>
    </row>
    <row r="35066" spans="1:4" ht="15.75" hidden="1" customHeight="1">
      <c r="A35066" s="13" t="s">
        <v>457</v>
      </c>
      <c r="B35066" s="13">
        <v>1884</v>
      </c>
      <c r="C35066" s="13">
        <v>4333699</v>
      </c>
      <c r="D35066" s="13">
        <v>3.6309999999999998</v>
      </c>
    </row>
    <row r="35067" spans="1:4" ht="15.75" hidden="1" customHeight="1">
      <c r="A35067" s="13" t="s">
        <v>457</v>
      </c>
      <c r="B35067" s="13">
        <v>1885</v>
      </c>
      <c r="C35067" s="13">
        <v>4439344</v>
      </c>
      <c r="D35067" s="13">
        <v>4.0339999999999998</v>
      </c>
    </row>
    <row r="35068" spans="1:4" ht="15.75" hidden="1" customHeight="1">
      <c r="A35068" s="13" t="s">
        <v>457</v>
      </c>
      <c r="B35068" s="13">
        <v>1886</v>
      </c>
      <c r="C35068" s="13">
        <v>4548459</v>
      </c>
      <c r="D35068" s="13">
        <v>4.0670000000000002</v>
      </c>
    </row>
    <row r="35069" spans="1:4" ht="15.75" hidden="1" customHeight="1">
      <c r="A35069" s="13" t="s">
        <v>457</v>
      </c>
      <c r="B35069" s="13">
        <v>1887</v>
      </c>
      <c r="C35069" s="13">
        <v>4661163</v>
      </c>
      <c r="D35069" s="13">
        <v>4.2720000000000002</v>
      </c>
    </row>
    <row r="35070" spans="1:4" ht="15.75" hidden="1" customHeight="1">
      <c r="A35070" s="13" t="s">
        <v>457</v>
      </c>
      <c r="B35070" s="13">
        <v>1888</v>
      </c>
      <c r="C35070" s="13">
        <v>4777573</v>
      </c>
      <c r="D35070" s="13">
        <v>4.891</v>
      </c>
    </row>
    <row r="35071" spans="1:4" ht="15.75" hidden="1" customHeight="1">
      <c r="A35071" s="13" t="s">
        <v>457</v>
      </c>
      <c r="B35071" s="13">
        <v>1889</v>
      </c>
      <c r="C35071" s="13">
        <v>4887031</v>
      </c>
      <c r="D35071" s="13">
        <v>4.7380000000000004</v>
      </c>
    </row>
    <row r="35072" spans="1:4" ht="15.75" hidden="1" customHeight="1">
      <c r="A35072" s="13" t="s">
        <v>457</v>
      </c>
      <c r="B35072" s="13">
        <v>1890</v>
      </c>
      <c r="C35072" s="13">
        <v>5049734</v>
      </c>
      <c r="D35072" s="13">
        <v>4.968</v>
      </c>
    </row>
    <row r="35073" spans="1:4" ht="15.75" hidden="1" customHeight="1">
      <c r="A35073" s="13" t="s">
        <v>457</v>
      </c>
      <c r="B35073" s="13">
        <v>1891</v>
      </c>
      <c r="C35073" s="13">
        <v>5083291</v>
      </c>
      <c r="D35073" s="13">
        <v>5.5</v>
      </c>
    </row>
    <row r="35074" spans="1:4" ht="15.75" hidden="1" customHeight="1">
      <c r="A35074" s="13" t="s">
        <v>457</v>
      </c>
      <c r="B35074" s="13">
        <v>1892</v>
      </c>
      <c r="C35074" s="13">
        <v>5169145</v>
      </c>
      <c r="D35074" s="13">
        <v>5.6539999999999999</v>
      </c>
    </row>
    <row r="35075" spans="1:4" ht="15.75" hidden="1" customHeight="1">
      <c r="A35075" s="13" t="s">
        <v>457</v>
      </c>
      <c r="B35075" s="13">
        <v>1893</v>
      </c>
      <c r="C35075" s="13">
        <v>5246150</v>
      </c>
      <c r="D35075" s="13">
        <v>5.5069999999999997</v>
      </c>
    </row>
    <row r="35076" spans="1:4" ht="15.75" hidden="1" customHeight="1">
      <c r="A35076" s="13" t="s">
        <v>457</v>
      </c>
      <c r="B35076" s="13">
        <v>1894</v>
      </c>
      <c r="C35076" s="13">
        <v>5324554</v>
      </c>
      <c r="D35076" s="13">
        <v>5.9690000000000003</v>
      </c>
    </row>
    <row r="35077" spans="1:4" ht="15.75" hidden="1" customHeight="1">
      <c r="A35077" s="13" t="s">
        <v>457</v>
      </c>
      <c r="B35077" s="13">
        <v>1895</v>
      </c>
      <c r="C35077" s="13">
        <v>5404386</v>
      </c>
      <c r="D35077" s="13">
        <v>6.2140000000000004</v>
      </c>
    </row>
    <row r="35078" spans="1:4" ht="15.75" hidden="1" customHeight="1">
      <c r="A35078" s="13" t="s">
        <v>457</v>
      </c>
      <c r="B35078" s="13">
        <v>1896</v>
      </c>
      <c r="C35078" s="13">
        <v>5485669</v>
      </c>
      <c r="D35078" s="13">
        <v>6.2729999999999997</v>
      </c>
    </row>
    <row r="35079" spans="1:4" ht="15.75" hidden="1" customHeight="1">
      <c r="A35079" s="13" t="s">
        <v>457</v>
      </c>
      <c r="B35079" s="13">
        <v>1897</v>
      </c>
      <c r="C35079" s="13">
        <v>5568430</v>
      </c>
      <c r="D35079" s="13">
        <v>6.8520000000000003</v>
      </c>
    </row>
    <row r="35080" spans="1:4" ht="15.75" hidden="1" customHeight="1">
      <c r="A35080" s="13" t="s">
        <v>457</v>
      </c>
      <c r="B35080" s="13">
        <v>1898</v>
      </c>
      <c r="C35080" s="13">
        <v>5652701</v>
      </c>
      <c r="D35080" s="13">
        <v>7.6360000000000001</v>
      </c>
    </row>
    <row r="35081" spans="1:4" ht="15.75" hidden="1" customHeight="1">
      <c r="A35081" s="13" t="s">
        <v>457</v>
      </c>
      <c r="B35081" s="13">
        <v>1899</v>
      </c>
      <c r="C35081" s="13">
        <v>5737996</v>
      </c>
      <c r="D35081" s="13">
        <v>7.9619999999999997</v>
      </c>
    </row>
    <row r="35082" spans="1:4" ht="15.75" hidden="1" customHeight="1">
      <c r="A35082" s="13" t="s">
        <v>457</v>
      </c>
      <c r="B35082" s="13">
        <v>1900</v>
      </c>
      <c r="C35082" s="13">
        <v>5936615</v>
      </c>
      <c r="D35082" s="13">
        <v>12.608000000000001</v>
      </c>
    </row>
    <row r="35083" spans="1:4" ht="15.75" hidden="1" customHeight="1">
      <c r="A35083" s="13" t="s">
        <v>457</v>
      </c>
      <c r="B35083" s="13">
        <v>1901</v>
      </c>
      <c r="C35083" s="13">
        <v>5921693</v>
      </c>
      <c r="D35083" s="13">
        <v>14.18</v>
      </c>
    </row>
    <row r="35084" spans="1:4" ht="15.75" hidden="1" customHeight="1">
      <c r="A35084" s="13" t="s">
        <v>457</v>
      </c>
      <c r="B35084" s="13">
        <v>1902</v>
      </c>
      <c r="C35084" s="13">
        <v>6008328</v>
      </c>
      <c r="D35084" s="13">
        <v>14.436</v>
      </c>
    </row>
    <row r="35085" spans="1:4" ht="15.75" hidden="1" customHeight="1">
      <c r="A35085" s="13" t="s">
        <v>457</v>
      </c>
      <c r="B35085" s="13">
        <v>1903</v>
      </c>
      <c r="C35085" s="13">
        <v>6089639</v>
      </c>
      <c r="D35085" s="13">
        <v>14.388999999999999</v>
      </c>
    </row>
    <row r="35086" spans="1:4" ht="15.75" hidden="1" customHeight="1">
      <c r="A35086" s="13" t="s">
        <v>457</v>
      </c>
      <c r="B35086" s="13">
        <v>1904</v>
      </c>
      <c r="C35086" s="13">
        <v>6180748</v>
      </c>
      <c r="D35086" s="13">
        <v>14.978</v>
      </c>
    </row>
    <row r="35087" spans="1:4" ht="15.75" hidden="1" customHeight="1">
      <c r="A35087" s="13" t="s">
        <v>457</v>
      </c>
      <c r="B35087" s="13">
        <v>1905</v>
      </c>
      <c r="C35087" s="13">
        <v>6273490</v>
      </c>
      <c r="D35087" s="13">
        <v>15.587</v>
      </c>
    </row>
    <row r="35088" spans="1:4" ht="15.75" hidden="1" customHeight="1">
      <c r="A35088" s="13" t="s">
        <v>457</v>
      </c>
      <c r="B35088" s="13">
        <v>1906</v>
      </c>
      <c r="C35088" s="13">
        <v>6376388</v>
      </c>
      <c r="D35088" s="13">
        <v>18.221</v>
      </c>
    </row>
    <row r="35089" spans="1:4" ht="15.75" hidden="1" customHeight="1">
      <c r="A35089" s="13" t="s">
        <v>457</v>
      </c>
      <c r="B35089" s="13">
        <v>1907</v>
      </c>
      <c r="C35089" s="13">
        <v>6463985</v>
      </c>
      <c r="D35089" s="13">
        <v>19.562000000000001</v>
      </c>
    </row>
    <row r="35090" spans="1:4" ht="15.75" hidden="1" customHeight="1">
      <c r="A35090" s="13" t="s">
        <v>457</v>
      </c>
      <c r="B35090" s="13">
        <v>1908</v>
      </c>
      <c r="C35090" s="13">
        <v>6561807</v>
      </c>
      <c r="D35090" s="13">
        <v>20.907</v>
      </c>
    </row>
    <row r="35091" spans="1:4" ht="15.75" hidden="1" customHeight="1">
      <c r="A35091" s="13" t="s">
        <v>457</v>
      </c>
      <c r="B35091" s="13">
        <v>1909</v>
      </c>
      <c r="C35091" s="13">
        <v>6654625</v>
      </c>
      <c r="D35091" s="13">
        <v>18.818000000000001</v>
      </c>
    </row>
    <row r="35092" spans="1:4" ht="15.75" hidden="1" customHeight="1">
      <c r="A35092" s="13" t="s">
        <v>457</v>
      </c>
      <c r="B35092" s="13">
        <v>1910</v>
      </c>
      <c r="C35092" s="13">
        <v>6820913</v>
      </c>
      <c r="D35092" s="13">
        <v>22.338999999999999</v>
      </c>
    </row>
    <row r="35093" spans="1:4" ht="15.75" hidden="1" customHeight="1">
      <c r="A35093" s="13" t="s">
        <v>457</v>
      </c>
      <c r="B35093" s="13">
        <v>1911</v>
      </c>
      <c r="C35093" s="13">
        <v>6835644</v>
      </c>
      <c r="D35093" s="13">
        <v>23.849</v>
      </c>
    </row>
    <row r="35094" spans="1:4" ht="15.75" hidden="1" customHeight="1">
      <c r="A35094" s="13" t="s">
        <v>457</v>
      </c>
      <c r="B35094" s="13">
        <v>1912</v>
      </c>
      <c r="C35094" s="13">
        <v>6907269</v>
      </c>
      <c r="D35094" s="13">
        <v>25.648</v>
      </c>
    </row>
    <row r="35095" spans="1:4" ht="15.75" hidden="1" customHeight="1">
      <c r="A35095" s="13" t="s">
        <v>457</v>
      </c>
      <c r="B35095" s="13">
        <v>1913</v>
      </c>
      <c r="C35095" s="13">
        <v>6984231</v>
      </c>
      <c r="D35095" s="13">
        <v>26.603999999999999</v>
      </c>
    </row>
    <row r="35096" spans="1:4" ht="15.75" hidden="1" customHeight="1">
      <c r="A35096" s="13" t="s">
        <v>457</v>
      </c>
      <c r="B35096" s="13">
        <v>1914</v>
      </c>
      <c r="C35096" s="13">
        <v>7065050</v>
      </c>
      <c r="D35096" s="13">
        <v>29.561</v>
      </c>
    </row>
    <row r="35097" spans="1:4" ht="15.75" hidden="1" customHeight="1">
      <c r="A35097" s="13" t="s">
        <v>457</v>
      </c>
      <c r="B35097" s="13">
        <v>1915</v>
      </c>
      <c r="C35097" s="13">
        <v>7149688</v>
      </c>
      <c r="D35097" s="13">
        <v>26.725000000000001</v>
      </c>
    </row>
    <row r="35098" spans="1:4" ht="15.75" hidden="1" customHeight="1">
      <c r="A35098" s="13" t="s">
        <v>457</v>
      </c>
      <c r="B35098" s="13">
        <v>1916</v>
      </c>
      <c r="C35098" s="13">
        <v>7246926</v>
      </c>
      <c r="D35098" s="13">
        <v>24.311</v>
      </c>
    </row>
    <row r="35099" spans="1:4" ht="15.75" hidden="1" customHeight="1">
      <c r="A35099" s="13" t="s">
        <v>457</v>
      </c>
      <c r="B35099" s="13">
        <v>1917</v>
      </c>
      <c r="C35099" s="13">
        <v>7330341</v>
      </c>
      <c r="D35099" s="13">
        <v>25.376999999999999</v>
      </c>
    </row>
    <row r="35100" spans="1:4" ht="15.75" hidden="1" customHeight="1">
      <c r="A35100" s="13" t="s">
        <v>457</v>
      </c>
      <c r="B35100" s="13">
        <v>1918</v>
      </c>
      <c r="C35100" s="13">
        <v>7426349</v>
      </c>
      <c r="D35100" s="13">
        <v>27.484000000000002</v>
      </c>
    </row>
    <row r="35101" spans="1:4" ht="15.75" hidden="1" customHeight="1">
      <c r="A35101" s="13" t="s">
        <v>457</v>
      </c>
      <c r="B35101" s="13">
        <v>1919</v>
      </c>
      <c r="C35101" s="13">
        <v>7530416</v>
      </c>
      <c r="D35101" s="13">
        <v>25.867999999999999</v>
      </c>
    </row>
    <row r="35102" spans="1:4" ht="15.75" hidden="1" customHeight="1">
      <c r="A35102" s="13" t="s">
        <v>457</v>
      </c>
      <c r="B35102" s="13">
        <v>1920</v>
      </c>
      <c r="C35102" s="13">
        <v>7725388</v>
      </c>
      <c r="D35102" s="13">
        <v>29.29</v>
      </c>
    </row>
    <row r="35103" spans="1:4" ht="15.75" hidden="1" customHeight="1">
      <c r="A35103" s="13" t="s">
        <v>457</v>
      </c>
      <c r="B35103" s="13">
        <v>1921</v>
      </c>
      <c r="C35103" s="13">
        <v>7771434</v>
      </c>
      <c r="D35103" s="13">
        <v>26.652000000000001</v>
      </c>
    </row>
    <row r="35104" spans="1:4" ht="15.75" hidden="1" customHeight="1">
      <c r="A35104" s="13" t="s">
        <v>457</v>
      </c>
      <c r="B35104" s="13">
        <v>1922</v>
      </c>
      <c r="C35104" s="13">
        <v>7889021</v>
      </c>
      <c r="D35104" s="13">
        <v>27.905000000000001</v>
      </c>
    </row>
    <row r="35105" spans="1:4" ht="15.75" hidden="1" customHeight="1">
      <c r="A35105" s="13" t="s">
        <v>457</v>
      </c>
      <c r="B35105" s="13">
        <v>1923</v>
      </c>
      <c r="C35105" s="13">
        <v>8023430</v>
      </c>
      <c r="D35105" s="13">
        <v>28.684999999999999</v>
      </c>
    </row>
    <row r="35106" spans="1:4" ht="15.75" hidden="1" customHeight="1">
      <c r="A35106" s="13" t="s">
        <v>457</v>
      </c>
      <c r="B35106" s="13">
        <v>1924</v>
      </c>
      <c r="C35106" s="13">
        <v>8160821</v>
      </c>
      <c r="D35106" s="13">
        <v>31.06</v>
      </c>
    </row>
    <row r="35107" spans="1:4" ht="15.75" hidden="1" customHeight="1">
      <c r="A35107" s="13" t="s">
        <v>457</v>
      </c>
      <c r="B35107" s="13">
        <v>1925</v>
      </c>
      <c r="C35107" s="13">
        <v>8301231</v>
      </c>
      <c r="D35107" s="13">
        <v>32.323999999999998</v>
      </c>
    </row>
    <row r="35108" spans="1:4" ht="15.75" hidden="1" customHeight="1">
      <c r="A35108" s="13" t="s">
        <v>457</v>
      </c>
      <c r="B35108" s="13">
        <v>1926</v>
      </c>
      <c r="C35108" s="13">
        <v>8490705</v>
      </c>
      <c r="D35108" s="13">
        <v>32.125999999999998</v>
      </c>
    </row>
    <row r="35109" spans="1:4" ht="15.75" hidden="1" customHeight="1">
      <c r="A35109" s="13" t="s">
        <v>457</v>
      </c>
      <c r="B35109" s="13">
        <v>1927</v>
      </c>
      <c r="C35109" s="13">
        <v>8591282</v>
      </c>
      <c r="D35109" s="13">
        <v>33.39</v>
      </c>
    </row>
    <row r="35110" spans="1:4" ht="15.75" hidden="1" customHeight="1">
      <c r="A35110" s="13" t="s">
        <v>457</v>
      </c>
      <c r="B35110" s="13">
        <v>1928</v>
      </c>
      <c r="C35110" s="13">
        <v>8741011</v>
      </c>
      <c r="D35110" s="13">
        <v>31.001000000000001</v>
      </c>
    </row>
    <row r="35111" spans="1:4" ht="15.75" hidden="1" customHeight="1">
      <c r="A35111" s="13" t="s">
        <v>457</v>
      </c>
      <c r="B35111" s="13">
        <v>1929</v>
      </c>
      <c r="C35111" s="13">
        <v>8881471</v>
      </c>
      <c r="D35111" s="13">
        <v>28.545999999999999</v>
      </c>
    </row>
    <row r="35112" spans="1:4" ht="15.75" hidden="1" customHeight="1">
      <c r="A35112" s="13" t="s">
        <v>457</v>
      </c>
      <c r="B35112" s="13">
        <v>1930</v>
      </c>
      <c r="C35112" s="13">
        <v>9104015</v>
      </c>
      <c r="D35112" s="13">
        <v>26.893999999999998</v>
      </c>
    </row>
    <row r="35113" spans="1:4" ht="15.75" hidden="1" customHeight="1">
      <c r="A35113" s="13" t="s">
        <v>457</v>
      </c>
      <c r="B35113" s="13">
        <v>1931</v>
      </c>
      <c r="C35113" s="13">
        <v>9174477</v>
      </c>
      <c r="D35113" s="13">
        <v>23.783999999999999</v>
      </c>
    </row>
    <row r="35114" spans="1:4" ht="15.75" hidden="1" customHeight="1">
      <c r="A35114" s="13" t="s">
        <v>457</v>
      </c>
      <c r="B35114" s="13">
        <v>1932</v>
      </c>
      <c r="C35114" s="13">
        <v>9246964</v>
      </c>
      <c r="D35114" s="13">
        <v>23.88</v>
      </c>
    </row>
    <row r="35115" spans="1:4" ht="15.75" hidden="1" customHeight="1">
      <c r="A35115" s="13" t="s">
        <v>457</v>
      </c>
      <c r="B35115" s="13">
        <v>1933</v>
      </c>
      <c r="C35115" s="13">
        <v>9350068</v>
      </c>
      <c r="D35115" s="13">
        <v>25.126000000000001</v>
      </c>
    </row>
    <row r="35116" spans="1:4" ht="15.75" hidden="1" customHeight="1">
      <c r="A35116" s="13" t="s">
        <v>457</v>
      </c>
      <c r="B35116" s="13">
        <v>1934</v>
      </c>
      <c r="C35116" s="13">
        <v>9456223</v>
      </c>
      <c r="D35116" s="13">
        <v>26.68</v>
      </c>
    </row>
    <row r="35117" spans="1:4" ht="15.75" hidden="1" customHeight="1">
      <c r="A35117" s="13" t="s">
        <v>457</v>
      </c>
      <c r="B35117" s="13">
        <v>1935</v>
      </c>
      <c r="C35117" s="13">
        <v>9565477</v>
      </c>
      <c r="D35117" s="13">
        <v>29.379000000000001</v>
      </c>
    </row>
    <row r="35118" spans="1:4" ht="15.75" hidden="1" customHeight="1">
      <c r="A35118" s="13" t="s">
        <v>457</v>
      </c>
      <c r="B35118" s="13">
        <v>1936</v>
      </c>
      <c r="C35118" s="13">
        <v>9733885</v>
      </c>
      <c r="D35118" s="13">
        <v>31.225000000000001</v>
      </c>
    </row>
    <row r="35119" spans="1:4" ht="15.75" hidden="1" customHeight="1">
      <c r="A35119" s="13" t="s">
        <v>457</v>
      </c>
      <c r="B35119" s="13">
        <v>1937</v>
      </c>
      <c r="C35119" s="13">
        <v>9793514</v>
      </c>
      <c r="D35119" s="13">
        <v>33.235999999999997</v>
      </c>
    </row>
    <row r="35120" spans="1:4" ht="15.75" hidden="1" customHeight="1">
      <c r="A35120" s="13" t="s">
        <v>457</v>
      </c>
      <c r="B35120" s="13">
        <v>1938</v>
      </c>
      <c r="C35120" s="13">
        <v>9912430</v>
      </c>
      <c r="D35120" s="13">
        <v>32.280999999999999</v>
      </c>
    </row>
    <row r="35121" spans="1:4" ht="15.75" hidden="1" customHeight="1">
      <c r="A35121" s="13" t="s">
        <v>457</v>
      </c>
      <c r="B35121" s="13">
        <v>1939</v>
      </c>
      <c r="C35121" s="13">
        <v>10046940</v>
      </c>
      <c r="D35121" s="13">
        <v>36.603000000000002</v>
      </c>
    </row>
    <row r="35122" spans="1:4" ht="15.75" hidden="1" customHeight="1">
      <c r="A35122" s="13" t="s">
        <v>457</v>
      </c>
      <c r="B35122" s="13">
        <v>1940</v>
      </c>
      <c r="C35122" s="13">
        <v>10295520</v>
      </c>
      <c r="D35122" s="13">
        <v>33.796999999999997</v>
      </c>
    </row>
    <row r="35123" spans="1:4" ht="15.75" hidden="1" customHeight="1">
      <c r="A35123" s="13" t="s">
        <v>457</v>
      </c>
      <c r="B35123" s="13">
        <v>1941</v>
      </c>
      <c r="C35123" s="13">
        <v>10364222</v>
      </c>
      <c r="D35123" s="13">
        <v>39.545999999999999</v>
      </c>
    </row>
    <row r="35124" spans="1:4" ht="15.75" hidden="1" customHeight="1">
      <c r="A35124" s="13" t="s">
        <v>457</v>
      </c>
      <c r="B35124" s="13">
        <v>1942</v>
      </c>
      <c r="C35124" s="13">
        <v>10547786</v>
      </c>
      <c r="D35124" s="13">
        <v>41.597999999999999</v>
      </c>
    </row>
    <row r="35125" spans="1:4" ht="15.75" hidden="1" customHeight="1">
      <c r="A35125" s="13" t="s">
        <v>457</v>
      </c>
      <c r="B35125" s="13">
        <v>1943</v>
      </c>
      <c r="C35125" s="13">
        <v>10748502</v>
      </c>
      <c r="D35125" s="13">
        <v>40.36</v>
      </c>
    </row>
    <row r="35126" spans="1:4" ht="15.75" hidden="1" customHeight="1">
      <c r="A35126" s="13" t="s">
        <v>457</v>
      </c>
      <c r="B35126" s="13">
        <v>1944</v>
      </c>
      <c r="C35126" s="13">
        <v>10954585</v>
      </c>
      <c r="D35126" s="13">
        <v>39.677999999999997</v>
      </c>
    </row>
    <row r="35127" spans="1:4" ht="15.75" hidden="1" customHeight="1">
      <c r="A35127" s="13" t="s">
        <v>457</v>
      </c>
      <c r="B35127" s="13">
        <v>1945</v>
      </c>
      <c r="C35127" s="13">
        <v>11180194</v>
      </c>
      <c r="D35127" s="13">
        <v>38.314</v>
      </c>
    </row>
    <row r="35128" spans="1:4" ht="15.75" hidden="1" customHeight="1">
      <c r="A35128" s="13" t="s">
        <v>457</v>
      </c>
      <c r="B35128" s="13">
        <v>1946</v>
      </c>
      <c r="C35128" s="13">
        <v>11438499</v>
      </c>
      <c r="D35128" s="13">
        <v>40.951999999999998</v>
      </c>
    </row>
    <row r="35129" spans="1:4" ht="15.75" hidden="1" customHeight="1">
      <c r="A35129" s="13" t="s">
        <v>457</v>
      </c>
      <c r="B35129" s="13">
        <v>1947</v>
      </c>
      <c r="C35129" s="13">
        <v>11606681</v>
      </c>
      <c r="D35129" s="13">
        <v>43.465000000000003</v>
      </c>
    </row>
    <row r="35130" spans="1:4" ht="15.75" hidden="1" customHeight="1">
      <c r="A35130" s="13" t="s">
        <v>457</v>
      </c>
      <c r="B35130" s="13">
        <v>1948</v>
      </c>
      <c r="C35130" s="13">
        <v>11835931</v>
      </c>
      <c r="D35130" s="13">
        <v>43.923000000000002</v>
      </c>
    </row>
    <row r="35131" spans="1:4" ht="15.75" hidden="1" customHeight="1">
      <c r="A35131" s="13" t="s">
        <v>457</v>
      </c>
      <c r="B35131" s="13">
        <v>1949</v>
      </c>
      <c r="C35131" s="13">
        <v>12077940</v>
      </c>
      <c r="D35131" s="13">
        <v>43.255000000000003</v>
      </c>
    </row>
    <row r="35132" spans="1:4" ht="15.75" hidden="1" customHeight="1">
      <c r="A35132" s="13" t="s">
        <v>457</v>
      </c>
      <c r="B35132" s="13">
        <v>1950</v>
      </c>
      <c r="C35132" s="13">
        <v>12578030</v>
      </c>
      <c r="D35132" s="13">
        <v>63.713999999999999</v>
      </c>
    </row>
    <row r="35133" spans="1:4" ht="15.75" hidden="1" customHeight="1">
      <c r="A35133" s="13" t="s">
        <v>457</v>
      </c>
      <c r="B35133" s="13">
        <v>1951</v>
      </c>
      <c r="C35133" s="13">
        <v>12910351</v>
      </c>
      <c r="D35133" s="13">
        <v>67.686999999999998</v>
      </c>
    </row>
    <row r="35134" spans="1:4" ht="15.75" hidden="1" customHeight="1">
      <c r="A35134" s="13" t="s">
        <v>457</v>
      </c>
      <c r="B35134" s="13">
        <v>1952</v>
      </c>
      <c r="C35134" s="13">
        <v>13224304</v>
      </c>
      <c r="D35134" s="13">
        <v>70.254000000000005</v>
      </c>
    </row>
    <row r="35135" spans="1:4" ht="15.75" hidden="1" customHeight="1">
      <c r="A35135" s="13" t="s">
        <v>457</v>
      </c>
      <c r="B35135" s="13">
        <v>1953</v>
      </c>
      <c r="C35135" s="13">
        <v>13522000</v>
      </c>
      <c r="D35135" s="13">
        <v>68.667000000000002</v>
      </c>
    </row>
    <row r="35136" spans="1:4" ht="15.75" hidden="1" customHeight="1">
      <c r="A35136" s="13" t="s">
        <v>457</v>
      </c>
      <c r="B35136" s="13">
        <v>1954</v>
      </c>
      <c r="C35136" s="13">
        <v>13819174</v>
      </c>
      <c r="D35136" s="13">
        <v>77.700999999999993</v>
      </c>
    </row>
    <row r="35137" spans="1:4" ht="15.75" hidden="1" customHeight="1">
      <c r="A35137" s="13" t="s">
        <v>457</v>
      </c>
      <c r="B35137" s="13">
        <v>1955</v>
      </c>
      <c r="C35137" s="13">
        <v>14140071</v>
      </c>
      <c r="D35137" s="13">
        <v>81.152000000000001</v>
      </c>
    </row>
    <row r="35138" spans="1:4" ht="15.75" hidden="1" customHeight="1">
      <c r="A35138" s="13" t="s">
        <v>457</v>
      </c>
      <c r="B35138" s="13">
        <v>1956</v>
      </c>
      <c r="C35138" s="13">
        <v>14479634</v>
      </c>
      <c r="D35138" s="13">
        <v>84.275999999999996</v>
      </c>
    </row>
    <row r="35139" spans="1:4" ht="15.75" hidden="1" customHeight="1">
      <c r="A35139" s="13" t="s">
        <v>457</v>
      </c>
      <c r="B35139" s="13">
        <v>1957</v>
      </c>
      <c r="C35139" s="13">
        <v>14820933</v>
      </c>
      <c r="D35139" s="13">
        <v>86.298000000000002</v>
      </c>
    </row>
    <row r="35140" spans="1:4" ht="15.75" hidden="1" customHeight="1">
      <c r="A35140" s="13" t="s">
        <v>457</v>
      </c>
      <c r="B35140" s="13">
        <v>1958</v>
      </c>
      <c r="C35140" s="13">
        <v>15162130</v>
      </c>
      <c r="D35140" s="13">
        <v>88.945999999999998</v>
      </c>
    </row>
    <row r="35141" spans="1:4" ht="15.75" hidden="1" customHeight="1">
      <c r="A35141" s="13" t="s">
        <v>457</v>
      </c>
      <c r="B35141" s="13">
        <v>1959</v>
      </c>
      <c r="C35141" s="13">
        <v>15506698</v>
      </c>
      <c r="D35141" s="13">
        <v>95.052999999999997</v>
      </c>
    </row>
    <row r="35142" spans="1:4" ht="15.75" hidden="1" customHeight="1">
      <c r="A35142" s="13" t="s">
        <v>457</v>
      </c>
      <c r="B35142" s="13">
        <v>1960</v>
      </c>
      <c r="C35142" s="13">
        <v>15859743</v>
      </c>
      <c r="D35142" s="13">
        <v>100.973</v>
      </c>
    </row>
    <row r="35143" spans="1:4" ht="15.75" hidden="1" customHeight="1">
      <c r="A35143" s="13" t="s">
        <v>457</v>
      </c>
      <c r="B35143" s="13">
        <v>1961</v>
      </c>
      <c r="C35143" s="13">
        <v>16213869</v>
      </c>
      <c r="D35143" s="13">
        <v>103.67700000000001</v>
      </c>
    </row>
    <row r="35144" spans="1:4" ht="15.75" hidden="1" customHeight="1">
      <c r="A35144" s="13" t="s">
        <v>457</v>
      </c>
      <c r="B35144" s="13">
        <v>1962</v>
      </c>
      <c r="C35144" s="13">
        <v>16557077</v>
      </c>
      <c r="D35144" s="13">
        <v>107.209</v>
      </c>
    </row>
    <row r="35145" spans="1:4" ht="15.75" hidden="1" customHeight="1">
      <c r="A35145" s="13" t="s">
        <v>457</v>
      </c>
      <c r="B35145" s="13">
        <v>1963</v>
      </c>
      <c r="C35145" s="13">
        <v>16899883</v>
      </c>
      <c r="D35145" s="13">
        <v>114.488</v>
      </c>
    </row>
    <row r="35146" spans="1:4" ht="15.75" hidden="1" customHeight="1">
      <c r="A35146" s="13" t="s">
        <v>457</v>
      </c>
      <c r="B35146" s="13">
        <v>1964</v>
      </c>
      <c r="C35146" s="13">
        <v>17248725</v>
      </c>
      <c r="D35146" s="13">
        <v>124.04900000000001</v>
      </c>
    </row>
    <row r="35147" spans="1:4" ht="15.75" hidden="1" customHeight="1">
      <c r="A35147" s="13" t="s">
        <v>457</v>
      </c>
      <c r="B35147" s="13">
        <v>1965</v>
      </c>
      <c r="C35147" s="13">
        <v>17609458</v>
      </c>
      <c r="D35147" s="13">
        <v>136.72499999999999</v>
      </c>
    </row>
    <row r="35148" spans="1:4" ht="15.75" hidden="1" customHeight="1">
      <c r="A35148" s="13" t="s">
        <v>457</v>
      </c>
      <c r="B35148" s="13">
        <v>1966</v>
      </c>
      <c r="C35148" s="13">
        <v>17976052</v>
      </c>
      <c r="D35148" s="13">
        <v>136.762</v>
      </c>
    </row>
    <row r="35149" spans="1:4" ht="15.75" hidden="1" customHeight="1">
      <c r="A35149" s="13" t="s">
        <v>457</v>
      </c>
      <c r="B35149" s="13">
        <v>1967</v>
      </c>
      <c r="C35149" s="13">
        <v>18320665</v>
      </c>
      <c r="D35149" s="13">
        <v>145.47499999999999</v>
      </c>
    </row>
    <row r="35150" spans="1:4" ht="15.75" hidden="1" customHeight="1">
      <c r="A35150" s="13" t="s">
        <v>457</v>
      </c>
      <c r="B35150" s="13">
        <v>1968</v>
      </c>
      <c r="C35150" s="13">
        <v>18657991</v>
      </c>
      <c r="D35150" s="13">
        <v>151.161</v>
      </c>
    </row>
    <row r="35151" spans="1:4" ht="15.75" hidden="1" customHeight="1">
      <c r="A35151" s="13" t="s">
        <v>457</v>
      </c>
      <c r="B35151" s="13">
        <v>1969</v>
      </c>
      <c r="C35151" s="13">
        <v>19020565</v>
      </c>
      <c r="D35151" s="13">
        <v>159.429</v>
      </c>
    </row>
    <row r="35152" spans="1:4" ht="15.75" hidden="1" customHeight="1">
      <c r="A35152" s="13" t="s">
        <v>457</v>
      </c>
      <c r="B35152" s="13">
        <v>1970</v>
      </c>
      <c r="C35152" s="13">
        <v>19480682</v>
      </c>
      <c r="D35152" s="13">
        <v>165.833</v>
      </c>
    </row>
    <row r="35153" spans="1:4" ht="15.75" hidden="1" customHeight="1">
      <c r="A35153" s="13" t="s">
        <v>457</v>
      </c>
      <c r="B35153" s="13">
        <v>1971</v>
      </c>
      <c r="C35153" s="13">
        <v>20023056</v>
      </c>
      <c r="D35153" s="13">
        <v>172.15600000000001</v>
      </c>
    </row>
    <row r="35154" spans="1:4" ht="15.75" hidden="1" customHeight="1">
      <c r="A35154" s="13" t="s">
        <v>457</v>
      </c>
      <c r="B35154" s="13">
        <v>1972</v>
      </c>
      <c r="C35154" s="13">
        <v>20481057</v>
      </c>
      <c r="D35154" s="13">
        <v>177.75700000000001</v>
      </c>
    </row>
    <row r="35155" spans="1:4" ht="15.75" hidden="1" customHeight="1">
      <c r="A35155" s="13" t="s">
        <v>457</v>
      </c>
      <c r="B35155" s="13">
        <v>1973</v>
      </c>
      <c r="C35155" s="13">
        <v>20852770</v>
      </c>
      <c r="D35155" s="13">
        <v>194.303</v>
      </c>
    </row>
    <row r="35156" spans="1:4" ht="15.75" hidden="1" customHeight="1">
      <c r="A35156" s="13" t="s">
        <v>457</v>
      </c>
      <c r="B35156" s="13">
        <v>1974</v>
      </c>
      <c r="C35156" s="13">
        <v>21213318</v>
      </c>
      <c r="D35156" s="13">
        <v>196.738</v>
      </c>
    </row>
    <row r="35157" spans="1:4" ht="15.75" hidden="1" customHeight="1">
      <c r="A35157" s="13" t="s">
        <v>457</v>
      </c>
      <c r="B35157" s="13">
        <v>1975</v>
      </c>
      <c r="C35157" s="13">
        <v>21537776</v>
      </c>
      <c r="D35157" s="13">
        <v>199.43199999999999</v>
      </c>
    </row>
    <row r="35158" spans="1:4" ht="15.75" hidden="1" customHeight="1">
      <c r="A35158" s="13" t="s">
        <v>457</v>
      </c>
      <c r="B35158" s="13">
        <v>1976</v>
      </c>
      <c r="C35158" s="13">
        <v>21820768</v>
      </c>
      <c r="D35158" s="13">
        <v>198.47800000000001</v>
      </c>
    </row>
    <row r="35159" spans="1:4" ht="15.75" hidden="1" customHeight="1">
      <c r="A35159" s="13" t="s">
        <v>457</v>
      </c>
      <c r="B35159" s="13">
        <v>1977</v>
      </c>
      <c r="C35159" s="13">
        <v>22089877</v>
      </c>
      <c r="D35159" s="13">
        <v>213.262</v>
      </c>
    </row>
    <row r="35160" spans="1:4" ht="15.75" hidden="1" customHeight="1">
      <c r="A35160" s="13" t="s">
        <v>457</v>
      </c>
      <c r="B35160" s="13">
        <v>1978</v>
      </c>
      <c r="C35160" s="13">
        <v>22356009</v>
      </c>
      <c r="D35160" s="13">
        <v>224.61600000000001</v>
      </c>
    </row>
    <row r="35161" spans="1:4" ht="15.75" hidden="1" customHeight="1">
      <c r="A35161" s="13" t="s">
        <v>457</v>
      </c>
      <c r="B35161" s="13">
        <v>1979</v>
      </c>
      <c r="C35161" s="13">
        <v>22623402</v>
      </c>
      <c r="D35161" s="13">
        <v>226.50800000000001</v>
      </c>
    </row>
    <row r="35162" spans="1:4" ht="15.75" hidden="1" customHeight="1">
      <c r="A35162" s="13" t="s">
        <v>457</v>
      </c>
      <c r="B35162" s="13">
        <v>1980</v>
      </c>
      <c r="C35162" s="13">
        <v>22920632</v>
      </c>
      <c r="D35162" s="13">
        <v>243.54900000000001</v>
      </c>
    </row>
    <row r="35163" spans="1:4" ht="15.75" hidden="1" customHeight="1">
      <c r="A35163" s="13" t="s">
        <v>457</v>
      </c>
      <c r="B35163" s="13">
        <v>1981</v>
      </c>
      <c r="C35163" s="13">
        <v>23268830</v>
      </c>
      <c r="D35163" s="13">
        <v>252.11500000000001</v>
      </c>
    </row>
    <row r="35164" spans="1:4" ht="15.75" hidden="1" customHeight="1">
      <c r="A35164" s="13" t="s">
        <v>457</v>
      </c>
      <c r="B35164" s="13">
        <v>1982</v>
      </c>
      <c r="C35164" s="13">
        <v>23646422</v>
      </c>
      <c r="D35164" s="13">
        <v>257.18400000000003</v>
      </c>
    </row>
    <row r="35165" spans="1:4" ht="15.75" hidden="1" customHeight="1">
      <c r="A35165" s="13" t="s">
        <v>457</v>
      </c>
      <c r="B35165" s="13">
        <v>1983</v>
      </c>
      <c r="C35165" s="13">
        <v>24011447</v>
      </c>
      <c r="D35165" s="13">
        <v>247.744</v>
      </c>
    </row>
    <row r="35166" spans="1:4" ht="15.75" hidden="1" customHeight="1">
      <c r="A35166" s="13" t="s">
        <v>457</v>
      </c>
      <c r="B35166" s="13">
        <v>1984</v>
      </c>
      <c r="C35166" s="13">
        <v>24357734</v>
      </c>
      <c r="D35166" s="13">
        <v>260.625</v>
      </c>
    </row>
    <row r="35167" spans="1:4" ht="15.75" hidden="1" customHeight="1">
      <c r="A35167" s="13" t="s">
        <v>457</v>
      </c>
      <c r="B35167" s="13">
        <v>1985</v>
      </c>
      <c r="C35167" s="13">
        <v>24704912</v>
      </c>
      <c r="D35167" s="13">
        <v>268.315</v>
      </c>
    </row>
    <row r="35168" spans="1:4" ht="15.75" hidden="1" customHeight="1">
      <c r="A35168" s="13" t="s">
        <v>457</v>
      </c>
      <c r="B35168" s="13">
        <v>1986</v>
      </c>
      <c r="C35168" s="13">
        <v>25069550</v>
      </c>
      <c r="D35168" s="13">
        <v>268.04599999999999</v>
      </c>
    </row>
    <row r="35169" spans="1:4" ht="15.75" hidden="1" customHeight="1">
      <c r="A35169" s="13" t="s">
        <v>457</v>
      </c>
      <c r="B35169" s="13">
        <v>1987</v>
      </c>
      <c r="C35169" s="13">
        <v>25459682</v>
      </c>
      <c r="D35169" s="13">
        <v>285.60000000000002</v>
      </c>
    </row>
    <row r="35170" spans="1:4" ht="15.75" hidden="1" customHeight="1">
      <c r="A35170" s="13" t="s">
        <v>457</v>
      </c>
      <c r="B35170" s="13">
        <v>1988</v>
      </c>
      <c r="C35170" s="13">
        <v>25868614</v>
      </c>
      <c r="D35170" s="13">
        <v>291.92</v>
      </c>
    </row>
    <row r="35171" spans="1:4" ht="15.75" hidden="1" customHeight="1">
      <c r="A35171" s="13" t="s">
        <v>457</v>
      </c>
      <c r="B35171" s="13">
        <v>1989</v>
      </c>
      <c r="C35171" s="13">
        <v>26286142</v>
      </c>
      <c r="D35171" s="13">
        <v>308.58999999999997</v>
      </c>
    </row>
    <row r="35172" spans="1:4" ht="15.75" hidden="1" customHeight="1">
      <c r="A35172" s="13" t="s">
        <v>457</v>
      </c>
      <c r="B35172" s="13">
        <v>1990</v>
      </c>
      <c r="C35172" s="13">
        <v>26744211</v>
      </c>
      <c r="D35172" s="13">
        <v>309.47500000000002</v>
      </c>
    </row>
    <row r="35173" spans="1:4" ht="15.75" hidden="1" customHeight="1">
      <c r="A35173" s="13" t="s">
        <v>457</v>
      </c>
      <c r="B35173" s="13">
        <v>1991</v>
      </c>
      <c r="C35173" s="13">
        <v>27214477</v>
      </c>
      <c r="D35173" s="13">
        <v>311.59500000000003</v>
      </c>
    </row>
    <row r="35174" spans="1:4" ht="15.75" hidden="1" customHeight="1">
      <c r="A35174" s="13" t="s">
        <v>457</v>
      </c>
      <c r="B35174" s="13">
        <v>1992</v>
      </c>
      <c r="C35174" s="13">
        <v>27637470</v>
      </c>
      <c r="D35174" s="13">
        <v>318.62900000000002</v>
      </c>
    </row>
    <row r="35175" spans="1:4" ht="15.75" hidden="1" customHeight="1">
      <c r="A35175" s="13" t="s">
        <v>457</v>
      </c>
      <c r="B35175" s="13">
        <v>1993</v>
      </c>
      <c r="C35175" s="13">
        <v>28038745</v>
      </c>
      <c r="D35175" s="13">
        <v>322.87799999999999</v>
      </c>
    </row>
    <row r="35176" spans="1:4" ht="15.75" hidden="1" customHeight="1">
      <c r="A35176" s="13" t="s">
        <v>457</v>
      </c>
      <c r="B35176" s="13">
        <v>1994</v>
      </c>
      <c r="C35176" s="13">
        <v>28455275</v>
      </c>
      <c r="D35176" s="13">
        <v>328.00299999999999</v>
      </c>
    </row>
    <row r="35177" spans="1:4" ht="15.75" hidden="1" customHeight="1">
      <c r="A35177" s="13" t="s">
        <v>457</v>
      </c>
      <c r="B35177" s="13">
        <v>1995</v>
      </c>
      <c r="C35177" s="13">
        <v>28905477</v>
      </c>
      <c r="D35177" s="13">
        <v>339.44799999999998</v>
      </c>
    </row>
    <row r="35178" spans="1:4" ht="15.75" hidden="1" customHeight="1">
      <c r="A35178" s="13" t="s">
        <v>457</v>
      </c>
      <c r="B35178" s="13">
        <v>1996</v>
      </c>
      <c r="C35178" s="13">
        <v>29379071</v>
      </c>
      <c r="D35178" s="13">
        <v>347.96300000000002</v>
      </c>
    </row>
    <row r="35179" spans="1:4" ht="15.75" hidden="1" customHeight="1">
      <c r="A35179" s="13" t="s">
        <v>457</v>
      </c>
      <c r="B35179" s="13">
        <v>1997</v>
      </c>
      <c r="C35179" s="13">
        <v>29846703</v>
      </c>
      <c r="D35179" s="13">
        <v>358.38600000000002</v>
      </c>
    </row>
    <row r="35180" spans="1:4" ht="15.75" hidden="1" customHeight="1">
      <c r="A35180" s="13" t="s">
        <v>457</v>
      </c>
      <c r="B35180" s="13">
        <v>1998</v>
      </c>
      <c r="C35180" s="13">
        <v>30299542</v>
      </c>
      <c r="D35180" s="13">
        <v>371.03899999999999</v>
      </c>
    </row>
    <row r="35181" spans="1:4" ht="15.75" hidden="1" customHeight="1">
      <c r="A35181" s="13" t="s">
        <v>457</v>
      </c>
      <c r="B35181" s="13">
        <v>1999</v>
      </c>
      <c r="C35181" s="13">
        <v>30753529</v>
      </c>
      <c r="D35181" s="13">
        <v>381.93900000000002</v>
      </c>
    </row>
    <row r="35182" spans="1:4" ht="15.75" hidden="1" customHeight="1">
      <c r="A35182" s="13" t="s">
        <v>457</v>
      </c>
      <c r="B35182" s="13">
        <v>2000</v>
      </c>
      <c r="C35182" s="13">
        <v>31223133</v>
      </c>
      <c r="D35182" s="13">
        <v>389.39400000000001</v>
      </c>
    </row>
    <row r="35183" spans="1:4" ht="15.75" hidden="1" customHeight="1">
      <c r="A35183" s="13" t="s">
        <v>457</v>
      </c>
      <c r="B35183" s="13">
        <v>2001</v>
      </c>
      <c r="C35183" s="13">
        <v>31714944</v>
      </c>
      <c r="D35183" s="13">
        <v>399.52199999999999</v>
      </c>
    </row>
    <row r="35184" spans="1:4" ht="15.75" hidden="1" customHeight="1">
      <c r="A35184" s="13" t="s">
        <v>457</v>
      </c>
      <c r="B35184" s="13">
        <v>2002</v>
      </c>
      <c r="C35184" s="13">
        <v>32230343</v>
      </c>
      <c r="D35184" s="13">
        <v>404.74099999999999</v>
      </c>
    </row>
    <row r="35185" spans="1:4" ht="15.75" hidden="1" customHeight="1">
      <c r="A35185" s="13" t="s">
        <v>457</v>
      </c>
      <c r="B35185" s="13">
        <v>2003</v>
      </c>
      <c r="C35185" s="13">
        <v>32756845</v>
      </c>
      <c r="D35185" s="13">
        <v>415.20100000000002</v>
      </c>
    </row>
    <row r="35186" spans="1:4" ht="15.75" hidden="1" customHeight="1">
      <c r="A35186" s="13" t="s">
        <v>457</v>
      </c>
      <c r="B35186" s="13">
        <v>2004</v>
      </c>
      <c r="C35186" s="13">
        <v>33278789</v>
      </c>
      <c r="D35186" s="13">
        <v>428.96899999999999</v>
      </c>
    </row>
    <row r="35187" spans="1:4" ht="15.75" hidden="1" customHeight="1">
      <c r="A35187" s="13" t="s">
        <v>457</v>
      </c>
      <c r="B35187" s="13">
        <v>2005</v>
      </c>
      <c r="C35187" s="13">
        <v>33813365</v>
      </c>
      <c r="D35187" s="13">
        <v>433.88400000000001</v>
      </c>
    </row>
    <row r="35188" spans="1:4" ht="15.75" hidden="1" customHeight="1">
      <c r="A35188" s="13" t="s">
        <v>457</v>
      </c>
      <c r="B35188" s="13">
        <v>2006</v>
      </c>
      <c r="C35188" s="13">
        <v>34395875</v>
      </c>
      <c r="D35188" s="13">
        <v>439.96899999999999</v>
      </c>
    </row>
    <row r="35189" spans="1:4" ht="15.75" hidden="1" customHeight="1">
      <c r="A35189" s="13" t="s">
        <v>457</v>
      </c>
      <c r="B35189" s="13">
        <v>2007</v>
      </c>
      <c r="C35189" s="13">
        <v>35044174</v>
      </c>
      <c r="D35189" s="13">
        <v>448.33499999999998</v>
      </c>
    </row>
    <row r="35190" spans="1:4" ht="15.75" hidden="1" customHeight="1">
      <c r="A35190" s="13" t="s">
        <v>457</v>
      </c>
      <c r="B35190" s="13">
        <v>2008</v>
      </c>
      <c r="C35190" s="13">
        <v>35745111</v>
      </c>
      <c r="D35190" s="13">
        <v>452.33600000000001</v>
      </c>
    </row>
    <row r="35191" spans="1:4" ht="15.75" hidden="1" customHeight="1">
      <c r="A35191" s="13" t="s">
        <v>457</v>
      </c>
      <c r="B35191" s="13">
        <v>2009</v>
      </c>
      <c r="C35191" s="13">
        <v>36448615</v>
      </c>
      <c r="D35191" s="13">
        <v>452.65300000000002</v>
      </c>
    </row>
    <row r="35192" spans="1:4" ht="15.75" hidden="1" customHeight="1">
      <c r="A35192" s="13" t="s">
        <v>457</v>
      </c>
      <c r="B35192" s="13">
        <v>2010</v>
      </c>
      <c r="C35192" s="13">
        <v>37103109</v>
      </c>
      <c r="D35192" s="13">
        <v>451.55700000000002</v>
      </c>
    </row>
    <row r="35193" spans="1:4" ht="15.75" hidden="1" customHeight="1">
      <c r="A35193" s="13" t="s">
        <v>457</v>
      </c>
      <c r="B35193" s="13">
        <v>2011</v>
      </c>
      <c r="C35193" s="13">
        <v>37730469</v>
      </c>
      <c r="D35193" s="13">
        <v>450.21499999999997</v>
      </c>
    </row>
    <row r="35194" spans="1:4" ht="15.75" hidden="1" customHeight="1">
      <c r="A35194" s="13" t="s">
        <v>457</v>
      </c>
      <c r="B35194" s="13">
        <v>2012</v>
      </c>
      <c r="C35194" s="13">
        <v>38383766</v>
      </c>
      <c r="D35194" s="13">
        <v>454.1</v>
      </c>
    </row>
    <row r="35195" spans="1:4" ht="15.75" hidden="1" customHeight="1">
      <c r="A35195" s="13" t="s">
        <v>457</v>
      </c>
      <c r="B35195" s="13">
        <v>2013</v>
      </c>
      <c r="C35195" s="13">
        <v>39057783</v>
      </c>
      <c r="D35195" s="13">
        <v>445.82900000000001</v>
      </c>
    </row>
    <row r="35196" spans="1:4" ht="15.75" hidden="1" customHeight="1">
      <c r="A35196" s="13" t="s">
        <v>457</v>
      </c>
      <c r="B35196" s="13">
        <v>2014</v>
      </c>
      <c r="C35196" s="13">
        <v>39729340</v>
      </c>
      <c r="D35196" s="13">
        <v>444.41699999999997</v>
      </c>
    </row>
    <row r="35197" spans="1:4" ht="15.75" hidden="1" customHeight="1">
      <c r="A35197" s="13" t="s">
        <v>457</v>
      </c>
      <c r="B35197" s="13">
        <v>2015</v>
      </c>
      <c r="C35197" s="13">
        <v>40403644</v>
      </c>
      <c r="D35197" s="13">
        <v>452.41800000000001</v>
      </c>
    </row>
    <row r="35198" spans="1:4" ht="15.75" hidden="1" customHeight="1">
      <c r="A35198" s="13" t="s">
        <v>457</v>
      </c>
      <c r="B35198" s="13">
        <v>2016</v>
      </c>
      <c r="C35198" s="13">
        <v>41101240</v>
      </c>
      <c r="D35198" s="13">
        <v>461.10500000000002</v>
      </c>
    </row>
    <row r="35199" spans="1:4" ht="15.75" hidden="1" customHeight="1">
      <c r="A35199" s="13" t="s">
        <v>457</v>
      </c>
      <c r="B35199" s="13">
        <v>2017</v>
      </c>
      <c r="C35199" s="13">
        <v>41817267</v>
      </c>
      <c r="D35199" s="13">
        <v>465.584</v>
      </c>
    </row>
    <row r="35200" spans="1:4" ht="15.75" hidden="1" customHeight="1">
      <c r="A35200" s="13" t="s">
        <v>457</v>
      </c>
      <c r="B35200" s="13">
        <v>2018</v>
      </c>
      <c r="C35200" s="13">
        <v>42540030</v>
      </c>
      <c r="D35200" s="13">
        <v>468.67399999999998</v>
      </c>
    </row>
    <row r="35201" spans="1:4" ht="15.75" hidden="1" customHeight="1">
      <c r="A35201" s="13" t="s">
        <v>457</v>
      </c>
      <c r="B35201" s="13">
        <v>2019</v>
      </c>
      <c r="C35201" s="13">
        <v>43278474</v>
      </c>
      <c r="D35201" s="13">
        <v>470.35899999999998</v>
      </c>
    </row>
    <row r="35202" spans="1:4" ht="15.75" hidden="1" customHeight="1">
      <c r="A35202" s="13" t="s">
        <v>457</v>
      </c>
      <c r="B35202" s="13">
        <v>2020</v>
      </c>
      <c r="C35202" s="13">
        <v>43933757</v>
      </c>
      <c r="D35202" s="13">
        <v>452.18599999999998</v>
      </c>
    </row>
    <row r="35203" spans="1:4" ht="15.75" hidden="1" customHeight="1">
      <c r="A35203" s="13" t="s">
        <v>457</v>
      </c>
      <c r="B35203" s="13">
        <v>2021</v>
      </c>
      <c r="C35203" s="13">
        <v>44492065</v>
      </c>
      <c r="D35203" s="13">
        <v>443.19200000000001</v>
      </c>
    </row>
    <row r="35204" spans="1:4" ht="15.75" hidden="1" customHeight="1">
      <c r="A35204" s="13" t="s">
        <v>458</v>
      </c>
      <c r="B35204" s="13">
        <v>1850</v>
      </c>
      <c r="D35204" s="13">
        <v>0</v>
      </c>
    </row>
    <row r="35205" spans="1:4" ht="15.75" hidden="1" customHeight="1">
      <c r="A35205" s="13" t="s">
        <v>458</v>
      </c>
      <c r="B35205" s="13">
        <v>1851</v>
      </c>
      <c r="D35205" s="13">
        <v>0</v>
      </c>
    </row>
    <row r="35206" spans="1:4" ht="15.75" hidden="1" customHeight="1">
      <c r="A35206" s="13" t="s">
        <v>458</v>
      </c>
      <c r="B35206" s="13">
        <v>1852</v>
      </c>
      <c r="D35206" s="13">
        <v>0</v>
      </c>
    </row>
    <row r="35207" spans="1:4" ht="15.75" hidden="1" customHeight="1">
      <c r="A35207" s="13" t="s">
        <v>458</v>
      </c>
      <c r="B35207" s="13">
        <v>1853</v>
      </c>
      <c r="D35207" s="13">
        <v>0</v>
      </c>
    </row>
    <row r="35208" spans="1:4" ht="15.75" hidden="1" customHeight="1">
      <c r="A35208" s="13" t="s">
        <v>458</v>
      </c>
      <c r="B35208" s="13">
        <v>1854</v>
      </c>
      <c r="D35208" s="13">
        <v>0</v>
      </c>
    </row>
    <row r="35209" spans="1:4" ht="15.75" hidden="1" customHeight="1">
      <c r="A35209" s="13" t="s">
        <v>458</v>
      </c>
      <c r="B35209" s="13">
        <v>1855</v>
      </c>
      <c r="D35209" s="13">
        <v>0</v>
      </c>
    </row>
    <row r="35210" spans="1:4" ht="15.75" hidden="1" customHeight="1">
      <c r="A35210" s="13" t="s">
        <v>458</v>
      </c>
      <c r="B35210" s="13">
        <v>1856</v>
      </c>
      <c r="D35210" s="13">
        <v>0</v>
      </c>
    </row>
    <row r="35211" spans="1:4" ht="15.75" hidden="1" customHeight="1">
      <c r="A35211" s="13" t="s">
        <v>458</v>
      </c>
      <c r="B35211" s="13">
        <v>1857</v>
      </c>
      <c r="D35211" s="13">
        <v>0</v>
      </c>
    </row>
    <row r="35212" spans="1:4" ht="15.75" hidden="1" customHeight="1">
      <c r="A35212" s="13" t="s">
        <v>458</v>
      </c>
      <c r="B35212" s="13">
        <v>1858</v>
      </c>
      <c r="D35212" s="13">
        <v>0</v>
      </c>
    </row>
    <row r="35213" spans="1:4" ht="15.75" hidden="1" customHeight="1">
      <c r="A35213" s="13" t="s">
        <v>458</v>
      </c>
      <c r="B35213" s="13">
        <v>1859</v>
      </c>
      <c r="D35213" s="13">
        <v>0</v>
      </c>
    </row>
    <row r="35214" spans="1:4" ht="15.75" hidden="1" customHeight="1">
      <c r="A35214" s="13" t="s">
        <v>458</v>
      </c>
      <c r="B35214" s="13">
        <v>1860</v>
      </c>
      <c r="D35214" s="13">
        <v>0.27800000000000002</v>
      </c>
    </row>
    <row r="35215" spans="1:4" ht="15.75" hidden="1" customHeight="1">
      <c r="A35215" s="13" t="s">
        <v>458</v>
      </c>
      <c r="B35215" s="13">
        <v>1861</v>
      </c>
      <c r="D35215" s="13">
        <v>0.50900000000000001</v>
      </c>
    </row>
    <row r="35216" spans="1:4" ht="15.75" hidden="1" customHeight="1">
      <c r="A35216" s="13" t="s">
        <v>458</v>
      </c>
      <c r="B35216" s="13">
        <v>1862</v>
      </c>
      <c r="D35216" s="13">
        <v>0.35499999999999998</v>
      </c>
    </row>
    <row r="35217" spans="1:4" ht="15.75" hidden="1" customHeight="1">
      <c r="A35217" s="13" t="s">
        <v>458</v>
      </c>
      <c r="B35217" s="13">
        <v>1863</v>
      </c>
      <c r="D35217" s="13">
        <v>0.39900000000000002</v>
      </c>
    </row>
    <row r="35218" spans="1:4" ht="15.75" hidden="1" customHeight="1">
      <c r="A35218" s="13" t="s">
        <v>458</v>
      </c>
      <c r="B35218" s="13">
        <v>1864</v>
      </c>
      <c r="D35218" s="13">
        <v>0.26700000000000002</v>
      </c>
    </row>
    <row r="35219" spans="1:4" ht="15.75" hidden="1" customHeight="1">
      <c r="A35219" s="13" t="s">
        <v>458</v>
      </c>
      <c r="B35219" s="13">
        <v>1865</v>
      </c>
      <c r="D35219" s="13">
        <v>0.42099999999999999</v>
      </c>
    </row>
    <row r="35220" spans="1:4" ht="15.75" hidden="1" customHeight="1">
      <c r="A35220" s="13" t="s">
        <v>458</v>
      </c>
      <c r="B35220" s="13">
        <v>1866</v>
      </c>
      <c r="D35220" s="13">
        <v>0.69599999999999995</v>
      </c>
    </row>
    <row r="35221" spans="1:4" ht="15.75" hidden="1" customHeight="1">
      <c r="A35221" s="13" t="s">
        <v>458</v>
      </c>
      <c r="B35221" s="13">
        <v>1867</v>
      </c>
      <c r="D35221" s="13">
        <v>0.89400000000000002</v>
      </c>
    </row>
    <row r="35222" spans="1:4" ht="15.75" hidden="1" customHeight="1">
      <c r="A35222" s="13" t="s">
        <v>458</v>
      </c>
      <c r="B35222" s="13">
        <v>1868</v>
      </c>
      <c r="D35222" s="13">
        <v>0.73299999999999998</v>
      </c>
    </row>
    <row r="35223" spans="1:4" ht="15.75" hidden="1" customHeight="1">
      <c r="A35223" s="13" t="s">
        <v>458</v>
      </c>
      <c r="B35223" s="13">
        <v>1869</v>
      </c>
      <c r="D35223" s="13">
        <v>0.64100000000000001</v>
      </c>
    </row>
    <row r="35224" spans="1:4" ht="15.75" hidden="1" customHeight="1">
      <c r="A35224" s="13" t="s">
        <v>458</v>
      </c>
      <c r="B35224" s="13">
        <v>1870</v>
      </c>
      <c r="D35224" s="13">
        <v>0.60099999999999998</v>
      </c>
    </row>
    <row r="35225" spans="1:4" ht="15.75" hidden="1" customHeight="1">
      <c r="A35225" s="13" t="s">
        <v>458</v>
      </c>
      <c r="B35225" s="13">
        <v>1871</v>
      </c>
      <c r="D35225" s="13">
        <v>0.69199999999999995</v>
      </c>
    </row>
    <row r="35226" spans="1:4" ht="15.75" hidden="1" customHeight="1">
      <c r="A35226" s="13" t="s">
        <v>458</v>
      </c>
      <c r="B35226" s="13">
        <v>1872</v>
      </c>
      <c r="D35226" s="13">
        <v>0.70699999999999996</v>
      </c>
    </row>
    <row r="35227" spans="1:4" ht="15.75" hidden="1" customHeight="1">
      <c r="A35227" s="13" t="s">
        <v>458</v>
      </c>
      <c r="B35227" s="13">
        <v>1873</v>
      </c>
      <c r="D35227" s="13">
        <v>0.86799999999999999</v>
      </c>
    </row>
    <row r="35228" spans="1:4" ht="15.75" hidden="1" customHeight="1">
      <c r="A35228" s="13" t="s">
        <v>458</v>
      </c>
      <c r="B35228" s="13">
        <v>1874</v>
      </c>
      <c r="D35228" s="13">
        <v>0.89</v>
      </c>
    </row>
    <row r="35229" spans="1:4" ht="15.75" hidden="1" customHeight="1">
      <c r="A35229" s="13" t="s">
        <v>458</v>
      </c>
      <c r="B35229" s="13">
        <v>1875</v>
      </c>
      <c r="D35229" s="13">
        <v>0.82799999999999996</v>
      </c>
    </row>
    <row r="35230" spans="1:4" ht="15.75" hidden="1" customHeight="1">
      <c r="A35230" s="13" t="s">
        <v>458</v>
      </c>
      <c r="B35230" s="13">
        <v>1876</v>
      </c>
      <c r="D35230" s="13">
        <v>0.93100000000000005</v>
      </c>
    </row>
    <row r="35231" spans="1:4" ht="15.75" hidden="1" customHeight="1">
      <c r="A35231" s="13" t="s">
        <v>458</v>
      </c>
      <c r="B35231" s="13">
        <v>1877</v>
      </c>
      <c r="D35231" s="13">
        <v>1.0660000000000001</v>
      </c>
    </row>
    <row r="35232" spans="1:4" ht="15.75" hidden="1" customHeight="1">
      <c r="A35232" s="13" t="s">
        <v>458</v>
      </c>
      <c r="B35232" s="13">
        <v>1878</v>
      </c>
      <c r="D35232" s="13">
        <v>1.323</v>
      </c>
    </row>
    <row r="35233" spans="1:4" ht="15.75" hidden="1" customHeight="1">
      <c r="A35233" s="13" t="s">
        <v>458</v>
      </c>
      <c r="B35233" s="13">
        <v>1879</v>
      </c>
      <c r="D35233" s="13">
        <v>1.96</v>
      </c>
    </row>
    <row r="35234" spans="1:4" ht="15.75" hidden="1" customHeight="1">
      <c r="A35234" s="13" t="s">
        <v>458</v>
      </c>
      <c r="B35234" s="13">
        <v>1880</v>
      </c>
      <c r="D35234" s="13">
        <v>2.8620000000000001</v>
      </c>
    </row>
    <row r="35235" spans="1:4" ht="15.75" hidden="1" customHeight="1">
      <c r="A35235" s="13" t="s">
        <v>458</v>
      </c>
      <c r="B35235" s="13">
        <v>1881</v>
      </c>
      <c r="D35235" s="13">
        <v>2.5030000000000001</v>
      </c>
    </row>
    <row r="35236" spans="1:4" ht="15.75" hidden="1" customHeight="1">
      <c r="A35236" s="13" t="s">
        <v>458</v>
      </c>
      <c r="B35236" s="13">
        <v>1882</v>
      </c>
      <c r="D35236" s="13">
        <v>2.84</v>
      </c>
    </row>
    <row r="35237" spans="1:4" ht="15.75" hidden="1" customHeight="1">
      <c r="A35237" s="13" t="s">
        <v>458</v>
      </c>
      <c r="B35237" s="13">
        <v>1883</v>
      </c>
      <c r="D35237" s="13">
        <v>3.3530000000000002</v>
      </c>
    </row>
    <row r="35238" spans="1:4" ht="15.75" hidden="1" customHeight="1">
      <c r="A35238" s="13" t="s">
        <v>458</v>
      </c>
      <c r="B35238" s="13">
        <v>1884</v>
      </c>
      <c r="D35238" s="13">
        <v>3.6309999999999998</v>
      </c>
    </row>
    <row r="35239" spans="1:4" ht="15.75" hidden="1" customHeight="1">
      <c r="A35239" s="13" t="s">
        <v>458</v>
      </c>
      <c r="B35239" s="13">
        <v>1885</v>
      </c>
      <c r="D35239" s="13">
        <v>4.0339999999999998</v>
      </c>
    </row>
    <row r="35240" spans="1:4" ht="15.75" hidden="1" customHeight="1">
      <c r="A35240" s="13" t="s">
        <v>458</v>
      </c>
      <c r="B35240" s="13">
        <v>1886</v>
      </c>
      <c r="D35240" s="13">
        <v>4.0670000000000002</v>
      </c>
    </row>
    <row r="35241" spans="1:4" ht="15.75" hidden="1" customHeight="1">
      <c r="A35241" s="13" t="s">
        <v>458</v>
      </c>
      <c r="B35241" s="13">
        <v>1887</v>
      </c>
      <c r="D35241" s="13">
        <v>4.2720000000000002</v>
      </c>
    </row>
    <row r="35242" spans="1:4" ht="15.75" hidden="1" customHeight="1">
      <c r="A35242" s="13" t="s">
        <v>458</v>
      </c>
      <c r="B35242" s="13">
        <v>1888</v>
      </c>
      <c r="D35242" s="13">
        <v>4.891</v>
      </c>
    </row>
    <row r="35243" spans="1:4" ht="15.75" hidden="1" customHeight="1">
      <c r="A35243" s="13" t="s">
        <v>458</v>
      </c>
      <c r="B35243" s="13">
        <v>1889</v>
      </c>
      <c r="D35243" s="13">
        <v>4.7380000000000004</v>
      </c>
    </row>
    <row r="35244" spans="1:4" ht="15.75" hidden="1" customHeight="1">
      <c r="A35244" s="13" t="s">
        <v>458</v>
      </c>
      <c r="B35244" s="13">
        <v>1890</v>
      </c>
      <c r="D35244" s="13">
        <v>4.968</v>
      </c>
    </row>
    <row r="35245" spans="1:4" ht="15.75" hidden="1" customHeight="1">
      <c r="A35245" s="13" t="s">
        <v>458</v>
      </c>
      <c r="B35245" s="13">
        <v>1891</v>
      </c>
      <c r="D35245" s="13">
        <v>5.5</v>
      </c>
    </row>
    <row r="35246" spans="1:4" ht="15.75" hidden="1" customHeight="1">
      <c r="A35246" s="13" t="s">
        <v>458</v>
      </c>
      <c r="B35246" s="13">
        <v>1892</v>
      </c>
      <c r="D35246" s="13">
        <v>5.6539999999999999</v>
      </c>
    </row>
    <row r="35247" spans="1:4" ht="15.75" hidden="1" customHeight="1">
      <c r="A35247" s="13" t="s">
        <v>458</v>
      </c>
      <c r="B35247" s="13">
        <v>1893</v>
      </c>
      <c r="D35247" s="13">
        <v>5.5069999999999997</v>
      </c>
    </row>
    <row r="35248" spans="1:4" ht="15.75" hidden="1" customHeight="1">
      <c r="A35248" s="13" t="s">
        <v>458</v>
      </c>
      <c r="B35248" s="13">
        <v>1894</v>
      </c>
      <c r="D35248" s="13">
        <v>5.9690000000000003</v>
      </c>
    </row>
    <row r="35249" spans="1:4" ht="15.75" hidden="1" customHeight="1">
      <c r="A35249" s="13" t="s">
        <v>458</v>
      </c>
      <c r="B35249" s="13">
        <v>1895</v>
      </c>
      <c r="D35249" s="13">
        <v>6.2140000000000004</v>
      </c>
    </row>
    <row r="35250" spans="1:4" ht="15.75" hidden="1" customHeight="1">
      <c r="A35250" s="13" t="s">
        <v>458</v>
      </c>
      <c r="B35250" s="13">
        <v>1896</v>
      </c>
      <c r="D35250" s="13">
        <v>6.2729999999999997</v>
      </c>
    </row>
    <row r="35251" spans="1:4" ht="15.75" hidden="1" customHeight="1">
      <c r="A35251" s="13" t="s">
        <v>458</v>
      </c>
      <c r="B35251" s="13">
        <v>1897</v>
      </c>
      <c r="D35251" s="13">
        <v>6.8520000000000003</v>
      </c>
    </row>
    <row r="35252" spans="1:4" ht="15.75" hidden="1" customHeight="1">
      <c r="A35252" s="13" t="s">
        <v>458</v>
      </c>
      <c r="B35252" s="13">
        <v>1898</v>
      </c>
      <c r="D35252" s="13">
        <v>7.6360000000000001</v>
      </c>
    </row>
    <row r="35253" spans="1:4" ht="15.75" hidden="1" customHeight="1">
      <c r="A35253" s="13" t="s">
        <v>458</v>
      </c>
      <c r="B35253" s="13">
        <v>1899</v>
      </c>
      <c r="D35253" s="13">
        <v>7.9619999999999997</v>
      </c>
    </row>
    <row r="35254" spans="1:4" ht="15.75" hidden="1" customHeight="1">
      <c r="A35254" s="13" t="s">
        <v>458</v>
      </c>
      <c r="B35254" s="13">
        <v>1900</v>
      </c>
      <c r="D35254" s="13">
        <v>12.608000000000001</v>
      </c>
    </row>
    <row r="35255" spans="1:4" ht="15.75" hidden="1" customHeight="1">
      <c r="A35255" s="13" t="s">
        <v>458</v>
      </c>
      <c r="B35255" s="13">
        <v>1901</v>
      </c>
      <c r="D35255" s="13">
        <v>14.18</v>
      </c>
    </row>
    <row r="35256" spans="1:4" ht="15.75" hidden="1" customHeight="1">
      <c r="A35256" s="13" t="s">
        <v>458</v>
      </c>
      <c r="B35256" s="13">
        <v>1902</v>
      </c>
      <c r="D35256" s="13">
        <v>14.436</v>
      </c>
    </row>
    <row r="35257" spans="1:4" ht="15.75" hidden="1" customHeight="1">
      <c r="A35257" s="13" t="s">
        <v>458</v>
      </c>
      <c r="B35257" s="13">
        <v>1903</v>
      </c>
      <c r="D35257" s="13">
        <v>14.388999999999999</v>
      </c>
    </row>
    <row r="35258" spans="1:4" ht="15.75" hidden="1" customHeight="1">
      <c r="A35258" s="13" t="s">
        <v>458</v>
      </c>
      <c r="B35258" s="13">
        <v>1904</v>
      </c>
      <c r="D35258" s="13">
        <v>14.978</v>
      </c>
    </row>
    <row r="35259" spans="1:4" ht="15.75" hidden="1" customHeight="1">
      <c r="A35259" s="13" t="s">
        <v>458</v>
      </c>
      <c r="B35259" s="13">
        <v>1905</v>
      </c>
      <c r="D35259" s="13">
        <v>15.587</v>
      </c>
    </row>
    <row r="35260" spans="1:4" ht="15.75" hidden="1" customHeight="1">
      <c r="A35260" s="13" t="s">
        <v>458</v>
      </c>
      <c r="B35260" s="13">
        <v>1906</v>
      </c>
      <c r="D35260" s="13">
        <v>18.221</v>
      </c>
    </row>
    <row r="35261" spans="1:4" ht="15.75" hidden="1" customHeight="1">
      <c r="A35261" s="13" t="s">
        <v>458</v>
      </c>
      <c r="B35261" s="13">
        <v>1907</v>
      </c>
      <c r="D35261" s="13">
        <v>19.562000000000001</v>
      </c>
    </row>
    <row r="35262" spans="1:4" ht="15.75" hidden="1" customHeight="1">
      <c r="A35262" s="13" t="s">
        <v>458</v>
      </c>
      <c r="B35262" s="13">
        <v>1908</v>
      </c>
      <c r="D35262" s="13">
        <v>20.907</v>
      </c>
    </row>
    <row r="35263" spans="1:4" ht="15.75" hidden="1" customHeight="1">
      <c r="A35263" s="13" t="s">
        <v>458</v>
      </c>
      <c r="B35263" s="13">
        <v>1909</v>
      </c>
      <c r="D35263" s="13">
        <v>18.818000000000001</v>
      </c>
    </row>
    <row r="35264" spans="1:4" ht="15.75" hidden="1" customHeight="1">
      <c r="A35264" s="13" t="s">
        <v>458</v>
      </c>
      <c r="B35264" s="13">
        <v>1910</v>
      </c>
      <c r="D35264" s="13">
        <v>22.338999999999999</v>
      </c>
    </row>
    <row r="35265" spans="1:4" ht="15.75" hidden="1" customHeight="1">
      <c r="A35265" s="13" t="s">
        <v>458</v>
      </c>
      <c r="B35265" s="13">
        <v>1911</v>
      </c>
      <c r="D35265" s="13">
        <v>23.849</v>
      </c>
    </row>
    <row r="35266" spans="1:4" ht="15.75" hidden="1" customHeight="1">
      <c r="A35266" s="13" t="s">
        <v>458</v>
      </c>
      <c r="B35266" s="13">
        <v>1912</v>
      </c>
      <c r="D35266" s="13">
        <v>25.648</v>
      </c>
    </row>
    <row r="35267" spans="1:4" ht="15.75" hidden="1" customHeight="1">
      <c r="A35267" s="13" t="s">
        <v>458</v>
      </c>
      <c r="B35267" s="13">
        <v>1913</v>
      </c>
      <c r="D35267" s="13">
        <v>26.603999999999999</v>
      </c>
    </row>
    <row r="35268" spans="1:4" ht="15.75" hidden="1" customHeight="1">
      <c r="A35268" s="13" t="s">
        <v>458</v>
      </c>
      <c r="B35268" s="13">
        <v>1914</v>
      </c>
      <c r="D35268" s="13">
        <v>29.561</v>
      </c>
    </row>
    <row r="35269" spans="1:4" ht="15.75" hidden="1" customHeight="1">
      <c r="A35269" s="13" t="s">
        <v>458</v>
      </c>
      <c r="B35269" s="13">
        <v>1915</v>
      </c>
      <c r="D35269" s="13">
        <v>26.725000000000001</v>
      </c>
    </row>
    <row r="35270" spans="1:4" ht="15.75" hidden="1" customHeight="1">
      <c r="A35270" s="13" t="s">
        <v>458</v>
      </c>
      <c r="B35270" s="13">
        <v>1916</v>
      </c>
      <c r="D35270" s="13">
        <v>24.311</v>
      </c>
    </row>
    <row r="35271" spans="1:4" ht="15.75" hidden="1" customHeight="1">
      <c r="A35271" s="13" t="s">
        <v>458</v>
      </c>
      <c r="B35271" s="13">
        <v>1917</v>
      </c>
      <c r="D35271" s="13">
        <v>25.376999999999999</v>
      </c>
    </row>
    <row r="35272" spans="1:4" ht="15.75" hidden="1" customHeight="1">
      <c r="A35272" s="13" t="s">
        <v>458</v>
      </c>
      <c r="B35272" s="13">
        <v>1918</v>
      </c>
      <c r="D35272" s="13">
        <v>27.484000000000002</v>
      </c>
    </row>
    <row r="35273" spans="1:4" ht="15.75" hidden="1" customHeight="1">
      <c r="A35273" s="13" t="s">
        <v>458</v>
      </c>
      <c r="B35273" s="13">
        <v>1919</v>
      </c>
      <c r="D35273" s="13">
        <v>25.867999999999999</v>
      </c>
    </row>
    <row r="35274" spans="1:4" ht="15.75" hidden="1" customHeight="1">
      <c r="A35274" s="13" t="s">
        <v>458</v>
      </c>
      <c r="B35274" s="13">
        <v>1920</v>
      </c>
      <c r="D35274" s="13">
        <v>29.29</v>
      </c>
    </row>
    <row r="35275" spans="1:4" ht="15.75" hidden="1" customHeight="1">
      <c r="A35275" s="13" t="s">
        <v>458</v>
      </c>
      <c r="B35275" s="13">
        <v>1921</v>
      </c>
      <c r="D35275" s="13">
        <v>26.652000000000001</v>
      </c>
    </row>
    <row r="35276" spans="1:4" ht="15.75" hidden="1" customHeight="1">
      <c r="A35276" s="13" t="s">
        <v>458</v>
      </c>
      <c r="B35276" s="13">
        <v>1922</v>
      </c>
      <c r="D35276" s="13">
        <v>27.905000000000001</v>
      </c>
    </row>
    <row r="35277" spans="1:4" ht="15.75" hidden="1" customHeight="1">
      <c r="A35277" s="13" t="s">
        <v>458</v>
      </c>
      <c r="B35277" s="13">
        <v>1923</v>
      </c>
      <c r="D35277" s="13">
        <v>28.684999999999999</v>
      </c>
    </row>
    <row r="35278" spans="1:4" ht="15.75" hidden="1" customHeight="1">
      <c r="A35278" s="13" t="s">
        <v>458</v>
      </c>
      <c r="B35278" s="13">
        <v>1924</v>
      </c>
      <c r="D35278" s="13">
        <v>31.06</v>
      </c>
    </row>
    <row r="35279" spans="1:4" ht="15.75" hidden="1" customHeight="1">
      <c r="A35279" s="13" t="s">
        <v>458</v>
      </c>
      <c r="B35279" s="13">
        <v>1925</v>
      </c>
      <c r="D35279" s="13">
        <v>32.323999999999998</v>
      </c>
    </row>
    <row r="35280" spans="1:4" ht="15.75" hidden="1" customHeight="1">
      <c r="A35280" s="13" t="s">
        <v>458</v>
      </c>
      <c r="B35280" s="13">
        <v>1926</v>
      </c>
      <c r="D35280" s="13">
        <v>32.125999999999998</v>
      </c>
    </row>
    <row r="35281" spans="1:4" ht="15.75" hidden="1" customHeight="1">
      <c r="A35281" s="13" t="s">
        <v>458</v>
      </c>
      <c r="B35281" s="13">
        <v>1927</v>
      </c>
      <c r="D35281" s="13">
        <v>33.39</v>
      </c>
    </row>
    <row r="35282" spans="1:4" ht="15.75" hidden="1" customHeight="1">
      <c r="A35282" s="13" t="s">
        <v>458</v>
      </c>
      <c r="B35282" s="13">
        <v>1928</v>
      </c>
      <c r="D35282" s="13">
        <v>31.001000000000001</v>
      </c>
    </row>
    <row r="35283" spans="1:4" ht="15.75" hidden="1" customHeight="1">
      <c r="A35283" s="13" t="s">
        <v>458</v>
      </c>
      <c r="B35283" s="13">
        <v>1929</v>
      </c>
      <c r="D35283" s="13">
        <v>28.545999999999999</v>
      </c>
    </row>
    <row r="35284" spans="1:4" ht="15.75" hidden="1" customHeight="1">
      <c r="A35284" s="13" t="s">
        <v>458</v>
      </c>
      <c r="B35284" s="13">
        <v>1930</v>
      </c>
      <c r="D35284" s="13">
        <v>26.893999999999998</v>
      </c>
    </row>
    <row r="35285" spans="1:4" ht="15.75" hidden="1" customHeight="1">
      <c r="A35285" s="13" t="s">
        <v>458</v>
      </c>
      <c r="B35285" s="13">
        <v>1931</v>
      </c>
      <c r="D35285" s="13">
        <v>23.783999999999999</v>
      </c>
    </row>
    <row r="35286" spans="1:4" ht="15.75" hidden="1" customHeight="1">
      <c r="A35286" s="13" t="s">
        <v>458</v>
      </c>
      <c r="B35286" s="13">
        <v>1932</v>
      </c>
      <c r="D35286" s="13">
        <v>23.88</v>
      </c>
    </row>
    <row r="35287" spans="1:4" ht="15.75" hidden="1" customHeight="1">
      <c r="A35287" s="13" t="s">
        <v>458</v>
      </c>
      <c r="B35287" s="13">
        <v>1933</v>
      </c>
      <c r="D35287" s="13">
        <v>25.126000000000001</v>
      </c>
    </row>
    <row r="35288" spans="1:4" ht="15.75" hidden="1" customHeight="1">
      <c r="A35288" s="13" t="s">
        <v>458</v>
      </c>
      <c r="B35288" s="13">
        <v>1934</v>
      </c>
      <c r="D35288" s="13">
        <v>26.68</v>
      </c>
    </row>
    <row r="35289" spans="1:4" ht="15.75" hidden="1" customHeight="1">
      <c r="A35289" s="13" t="s">
        <v>458</v>
      </c>
      <c r="B35289" s="13">
        <v>1935</v>
      </c>
      <c r="D35289" s="13">
        <v>29.379000000000001</v>
      </c>
    </row>
    <row r="35290" spans="1:4" ht="15.75" hidden="1" customHeight="1">
      <c r="A35290" s="13" t="s">
        <v>458</v>
      </c>
      <c r="B35290" s="13">
        <v>1936</v>
      </c>
      <c r="D35290" s="13">
        <v>31.225000000000001</v>
      </c>
    </row>
    <row r="35291" spans="1:4" ht="15.75" hidden="1" customHeight="1">
      <c r="A35291" s="13" t="s">
        <v>458</v>
      </c>
      <c r="B35291" s="13">
        <v>1937</v>
      </c>
      <c r="D35291" s="13">
        <v>33.235999999999997</v>
      </c>
    </row>
    <row r="35292" spans="1:4" ht="15.75" hidden="1" customHeight="1">
      <c r="A35292" s="13" t="s">
        <v>458</v>
      </c>
      <c r="B35292" s="13">
        <v>1938</v>
      </c>
      <c r="D35292" s="13">
        <v>32.280999999999999</v>
      </c>
    </row>
    <row r="35293" spans="1:4" ht="15.75" hidden="1" customHeight="1">
      <c r="A35293" s="13" t="s">
        <v>458</v>
      </c>
      <c r="B35293" s="13">
        <v>1939</v>
      </c>
      <c r="D35293" s="13">
        <v>36.603000000000002</v>
      </c>
    </row>
    <row r="35294" spans="1:4" ht="15.75" hidden="1" customHeight="1">
      <c r="A35294" s="13" t="s">
        <v>458</v>
      </c>
      <c r="B35294" s="13">
        <v>1940</v>
      </c>
      <c r="D35294" s="13">
        <v>33.796999999999997</v>
      </c>
    </row>
    <row r="35295" spans="1:4" ht="15.75" hidden="1" customHeight="1">
      <c r="A35295" s="13" t="s">
        <v>458</v>
      </c>
      <c r="B35295" s="13">
        <v>1941</v>
      </c>
      <c r="D35295" s="13">
        <v>39.545999999999999</v>
      </c>
    </row>
    <row r="35296" spans="1:4" ht="15.75" hidden="1" customHeight="1">
      <c r="A35296" s="13" t="s">
        <v>458</v>
      </c>
      <c r="B35296" s="13">
        <v>1942</v>
      </c>
      <c r="D35296" s="13">
        <v>41.597999999999999</v>
      </c>
    </row>
    <row r="35297" spans="1:4" ht="15.75" hidden="1" customHeight="1">
      <c r="A35297" s="13" t="s">
        <v>458</v>
      </c>
      <c r="B35297" s="13">
        <v>1943</v>
      </c>
      <c r="D35297" s="13">
        <v>40.36</v>
      </c>
    </row>
    <row r="35298" spans="1:4" ht="15.75" hidden="1" customHeight="1">
      <c r="A35298" s="13" t="s">
        <v>458</v>
      </c>
      <c r="B35298" s="13">
        <v>1944</v>
      </c>
      <c r="D35298" s="13">
        <v>39.677999999999997</v>
      </c>
    </row>
    <row r="35299" spans="1:4" ht="15.75" hidden="1" customHeight="1">
      <c r="A35299" s="13" t="s">
        <v>458</v>
      </c>
      <c r="B35299" s="13">
        <v>1945</v>
      </c>
      <c r="D35299" s="13">
        <v>38.314</v>
      </c>
    </row>
    <row r="35300" spans="1:4" ht="15.75" hidden="1" customHeight="1">
      <c r="A35300" s="13" t="s">
        <v>458</v>
      </c>
      <c r="B35300" s="13">
        <v>1946</v>
      </c>
      <c r="D35300" s="13">
        <v>40.951999999999998</v>
      </c>
    </row>
    <row r="35301" spans="1:4" ht="15.75" hidden="1" customHeight="1">
      <c r="A35301" s="13" t="s">
        <v>458</v>
      </c>
      <c r="B35301" s="13">
        <v>1947</v>
      </c>
      <c r="D35301" s="13">
        <v>43.465000000000003</v>
      </c>
    </row>
    <row r="35302" spans="1:4" ht="15.75" hidden="1" customHeight="1">
      <c r="A35302" s="13" t="s">
        <v>458</v>
      </c>
      <c r="B35302" s="13">
        <v>1948</v>
      </c>
      <c r="D35302" s="13">
        <v>43.923000000000002</v>
      </c>
    </row>
    <row r="35303" spans="1:4" ht="15.75" hidden="1" customHeight="1">
      <c r="A35303" s="13" t="s">
        <v>458</v>
      </c>
      <c r="B35303" s="13">
        <v>1949</v>
      </c>
      <c r="D35303" s="13">
        <v>43.255000000000003</v>
      </c>
    </row>
    <row r="35304" spans="1:4" ht="15.75" hidden="1" customHeight="1">
      <c r="A35304" s="13" t="s">
        <v>458</v>
      </c>
      <c r="B35304" s="13">
        <v>1950</v>
      </c>
      <c r="D35304" s="13">
        <v>63.658999999999999</v>
      </c>
    </row>
    <row r="35305" spans="1:4" ht="15.75" hidden="1" customHeight="1">
      <c r="A35305" s="13" t="s">
        <v>458</v>
      </c>
      <c r="B35305" s="13">
        <v>1951</v>
      </c>
      <c r="D35305" s="13">
        <v>67.623999999999995</v>
      </c>
    </row>
    <row r="35306" spans="1:4" ht="15.75" hidden="1" customHeight="1">
      <c r="A35306" s="13" t="s">
        <v>458</v>
      </c>
      <c r="B35306" s="13">
        <v>1952</v>
      </c>
      <c r="D35306" s="13">
        <v>70.17</v>
      </c>
    </row>
    <row r="35307" spans="1:4" ht="15.75" hidden="1" customHeight="1">
      <c r="A35307" s="13" t="s">
        <v>458</v>
      </c>
      <c r="B35307" s="13">
        <v>1953</v>
      </c>
      <c r="D35307" s="13">
        <v>68.572000000000003</v>
      </c>
    </row>
    <row r="35308" spans="1:4" ht="15.75" hidden="1" customHeight="1">
      <c r="A35308" s="13" t="s">
        <v>458</v>
      </c>
      <c r="B35308" s="13">
        <v>1954</v>
      </c>
      <c r="D35308" s="13">
        <v>77.605000000000004</v>
      </c>
    </row>
    <row r="35309" spans="1:4" ht="15.75" hidden="1" customHeight="1">
      <c r="A35309" s="13" t="s">
        <v>458</v>
      </c>
      <c r="B35309" s="13">
        <v>1955</v>
      </c>
      <c r="D35309" s="13">
        <v>81.022999999999996</v>
      </c>
    </row>
    <row r="35310" spans="1:4" ht="15.75" hidden="1" customHeight="1">
      <c r="A35310" s="13" t="s">
        <v>458</v>
      </c>
      <c r="B35310" s="13">
        <v>1956</v>
      </c>
      <c r="D35310" s="13">
        <v>84.147999999999996</v>
      </c>
    </row>
    <row r="35311" spans="1:4" ht="15.75" hidden="1" customHeight="1">
      <c r="A35311" s="13" t="s">
        <v>458</v>
      </c>
      <c r="B35311" s="13">
        <v>1957</v>
      </c>
      <c r="D35311" s="13">
        <v>86.150999999999996</v>
      </c>
    </row>
    <row r="35312" spans="1:4" ht="15.75" hidden="1" customHeight="1">
      <c r="A35312" s="13" t="s">
        <v>458</v>
      </c>
      <c r="B35312" s="13">
        <v>1958</v>
      </c>
      <c r="D35312" s="13">
        <v>88.8</v>
      </c>
    </row>
    <row r="35313" spans="1:4" ht="15.75" hidden="1" customHeight="1">
      <c r="A35313" s="13" t="s">
        <v>458</v>
      </c>
      <c r="B35313" s="13">
        <v>1959</v>
      </c>
      <c r="D35313" s="13">
        <v>94.891999999999996</v>
      </c>
    </row>
    <row r="35314" spans="1:4" ht="15.75" hidden="1" customHeight="1">
      <c r="A35314" s="13" t="s">
        <v>458</v>
      </c>
      <c r="B35314" s="13">
        <v>1960</v>
      </c>
      <c r="D35314" s="13">
        <v>100.794</v>
      </c>
    </row>
    <row r="35315" spans="1:4" ht="15.75" hidden="1" customHeight="1">
      <c r="A35315" s="13" t="s">
        <v>458</v>
      </c>
      <c r="B35315" s="13">
        <v>1961</v>
      </c>
      <c r="D35315" s="13">
        <v>103.47499999999999</v>
      </c>
    </row>
    <row r="35316" spans="1:4" ht="15.75" hidden="1" customHeight="1">
      <c r="A35316" s="13" t="s">
        <v>458</v>
      </c>
      <c r="B35316" s="13">
        <v>1962</v>
      </c>
      <c r="D35316" s="13">
        <v>107.011</v>
      </c>
    </row>
    <row r="35317" spans="1:4" ht="15.75" hidden="1" customHeight="1">
      <c r="A35317" s="13" t="s">
        <v>458</v>
      </c>
      <c r="B35317" s="13">
        <v>1963</v>
      </c>
      <c r="D35317" s="13">
        <v>114.232</v>
      </c>
    </row>
    <row r="35318" spans="1:4" ht="15.75" hidden="1" customHeight="1">
      <c r="A35318" s="13" t="s">
        <v>458</v>
      </c>
      <c r="B35318" s="13">
        <v>1964</v>
      </c>
      <c r="D35318" s="13">
        <v>123.78100000000001</v>
      </c>
    </row>
    <row r="35319" spans="1:4" ht="15.75" hidden="1" customHeight="1">
      <c r="A35319" s="13" t="s">
        <v>458</v>
      </c>
      <c r="B35319" s="13">
        <v>1965</v>
      </c>
      <c r="D35319" s="13">
        <v>136.42099999999999</v>
      </c>
    </row>
    <row r="35320" spans="1:4" ht="15.75" hidden="1" customHeight="1">
      <c r="A35320" s="13" t="s">
        <v>458</v>
      </c>
      <c r="B35320" s="13">
        <v>1966</v>
      </c>
      <c r="D35320" s="13">
        <v>136.42099999999999</v>
      </c>
    </row>
    <row r="35321" spans="1:4" ht="15.75" hidden="1" customHeight="1">
      <c r="A35321" s="13" t="s">
        <v>458</v>
      </c>
      <c r="B35321" s="13">
        <v>1967</v>
      </c>
      <c r="D35321" s="13">
        <v>145.03899999999999</v>
      </c>
    </row>
    <row r="35322" spans="1:4" ht="15.75" hidden="1" customHeight="1">
      <c r="A35322" s="13" t="s">
        <v>458</v>
      </c>
      <c r="B35322" s="13">
        <v>1968</v>
      </c>
      <c r="D35322" s="13">
        <v>150.65899999999999</v>
      </c>
    </row>
    <row r="35323" spans="1:4" ht="15.75" hidden="1" customHeight="1">
      <c r="A35323" s="13" t="s">
        <v>458</v>
      </c>
      <c r="B35323" s="13">
        <v>1969</v>
      </c>
      <c r="D35323" s="13">
        <v>158.87200000000001</v>
      </c>
    </row>
    <row r="35324" spans="1:4" ht="15.75" hidden="1" customHeight="1">
      <c r="A35324" s="13" t="s">
        <v>458</v>
      </c>
      <c r="B35324" s="13">
        <v>1970</v>
      </c>
      <c r="D35324" s="13">
        <v>165.21</v>
      </c>
    </row>
    <row r="35325" spans="1:4" ht="15.75" hidden="1" customHeight="1">
      <c r="A35325" s="13" t="s">
        <v>458</v>
      </c>
      <c r="B35325" s="13">
        <v>1971</v>
      </c>
      <c r="D35325" s="13">
        <v>171.416</v>
      </c>
    </row>
    <row r="35326" spans="1:4" ht="15.75" hidden="1" customHeight="1">
      <c r="A35326" s="13" t="s">
        <v>458</v>
      </c>
      <c r="B35326" s="13">
        <v>1972</v>
      </c>
      <c r="D35326" s="13">
        <v>176.57300000000001</v>
      </c>
    </row>
    <row r="35327" spans="1:4" ht="15.75" hidden="1" customHeight="1">
      <c r="A35327" s="13" t="s">
        <v>458</v>
      </c>
      <c r="B35327" s="13">
        <v>1973</v>
      </c>
      <c r="D35327" s="13">
        <v>193.02799999999999</v>
      </c>
    </row>
    <row r="35328" spans="1:4" ht="15.75" hidden="1" customHeight="1">
      <c r="A35328" s="13" t="s">
        <v>458</v>
      </c>
      <c r="B35328" s="13">
        <v>1974</v>
      </c>
      <c r="D35328" s="13">
        <v>195.27600000000001</v>
      </c>
    </row>
    <row r="35329" spans="1:4" ht="15.75" hidden="1" customHeight="1">
      <c r="A35329" s="13" t="s">
        <v>458</v>
      </c>
      <c r="B35329" s="13">
        <v>1975</v>
      </c>
      <c r="D35329" s="13">
        <v>198.036</v>
      </c>
    </row>
    <row r="35330" spans="1:4" ht="15.75" hidden="1" customHeight="1">
      <c r="A35330" s="13" t="s">
        <v>458</v>
      </c>
      <c r="B35330" s="13">
        <v>1976</v>
      </c>
      <c r="D35330" s="13">
        <v>197.03</v>
      </c>
    </row>
    <row r="35331" spans="1:4" ht="15.75" hidden="1" customHeight="1">
      <c r="A35331" s="13" t="s">
        <v>458</v>
      </c>
      <c r="B35331" s="13">
        <v>1977</v>
      </c>
      <c r="D35331" s="13">
        <v>211.77500000000001</v>
      </c>
    </row>
    <row r="35332" spans="1:4" ht="15.75" hidden="1" customHeight="1">
      <c r="A35332" s="13" t="s">
        <v>458</v>
      </c>
      <c r="B35332" s="13">
        <v>1978</v>
      </c>
      <c r="D35332" s="13">
        <v>223.03299999999999</v>
      </c>
    </row>
    <row r="35333" spans="1:4" ht="15.75" hidden="1" customHeight="1">
      <c r="A35333" s="13" t="s">
        <v>458</v>
      </c>
      <c r="B35333" s="13">
        <v>1979</v>
      </c>
      <c r="D35333" s="13">
        <v>224.81200000000001</v>
      </c>
    </row>
    <row r="35334" spans="1:4" ht="15.75" hidden="1" customHeight="1">
      <c r="A35334" s="13" t="s">
        <v>458</v>
      </c>
      <c r="B35334" s="13">
        <v>1980</v>
      </c>
      <c r="D35334" s="13">
        <v>241.82</v>
      </c>
    </row>
    <row r="35335" spans="1:4" ht="15.75" hidden="1" customHeight="1">
      <c r="A35335" s="13" t="s">
        <v>458</v>
      </c>
      <c r="B35335" s="13">
        <v>1981</v>
      </c>
      <c r="D35335" s="13">
        <v>250.28700000000001</v>
      </c>
    </row>
    <row r="35336" spans="1:4" ht="15.75" hidden="1" customHeight="1">
      <c r="A35336" s="13" t="s">
        <v>458</v>
      </c>
      <c r="B35336" s="13">
        <v>1982</v>
      </c>
      <c r="D35336" s="13">
        <v>255.31200000000001</v>
      </c>
    </row>
    <row r="35337" spans="1:4" ht="15.75" hidden="1" customHeight="1">
      <c r="A35337" s="13" t="s">
        <v>458</v>
      </c>
      <c r="B35337" s="13">
        <v>1983</v>
      </c>
      <c r="D35337" s="13">
        <v>245.816</v>
      </c>
    </row>
    <row r="35338" spans="1:4" ht="15.75" hidden="1" customHeight="1">
      <c r="A35338" s="13" t="s">
        <v>458</v>
      </c>
      <c r="B35338" s="13">
        <v>1984</v>
      </c>
      <c r="D35338" s="13">
        <v>258.58100000000002</v>
      </c>
    </row>
    <row r="35339" spans="1:4" ht="15.75" hidden="1" customHeight="1">
      <c r="A35339" s="13" t="s">
        <v>458</v>
      </c>
      <c r="B35339" s="13">
        <v>1985</v>
      </c>
      <c r="D35339" s="13">
        <v>266.19</v>
      </c>
    </row>
    <row r="35340" spans="1:4" ht="15.75" hidden="1" customHeight="1">
      <c r="A35340" s="13" t="s">
        <v>458</v>
      </c>
      <c r="B35340" s="13">
        <v>1986</v>
      </c>
      <c r="D35340" s="13">
        <v>265.98399999999998</v>
      </c>
    </row>
    <row r="35341" spans="1:4" ht="15.75" hidden="1" customHeight="1">
      <c r="A35341" s="13" t="s">
        <v>458</v>
      </c>
      <c r="B35341" s="13">
        <v>1987</v>
      </c>
      <c r="D35341" s="13">
        <v>283.26600000000002</v>
      </c>
    </row>
    <row r="35342" spans="1:4" ht="15.75" hidden="1" customHeight="1">
      <c r="A35342" s="13" t="s">
        <v>458</v>
      </c>
      <c r="B35342" s="13">
        <v>1988</v>
      </c>
      <c r="D35342" s="13">
        <v>289.721</v>
      </c>
    </row>
    <row r="35343" spans="1:4" ht="15.75" hidden="1" customHeight="1">
      <c r="A35343" s="13" t="s">
        <v>458</v>
      </c>
      <c r="B35343" s="13">
        <v>1989</v>
      </c>
      <c r="D35343" s="13">
        <v>306.55700000000002</v>
      </c>
    </row>
    <row r="35344" spans="1:4" ht="15.75" hidden="1" customHeight="1">
      <c r="A35344" s="13" t="s">
        <v>458</v>
      </c>
      <c r="B35344" s="13">
        <v>1990</v>
      </c>
      <c r="D35344" s="13">
        <v>307.32</v>
      </c>
    </row>
    <row r="35345" spans="1:4" ht="15.75" hidden="1" customHeight="1">
      <c r="A35345" s="13" t="s">
        <v>458</v>
      </c>
      <c r="B35345" s="13">
        <v>1991</v>
      </c>
      <c r="D35345" s="13">
        <v>309.42500000000001</v>
      </c>
    </row>
    <row r="35346" spans="1:4" ht="15.75" hidden="1" customHeight="1">
      <c r="A35346" s="13" t="s">
        <v>458</v>
      </c>
      <c r="B35346" s="13">
        <v>1992</v>
      </c>
      <c r="D35346" s="13">
        <v>316.43799999999999</v>
      </c>
    </row>
    <row r="35347" spans="1:4" ht="15.75" hidden="1" customHeight="1">
      <c r="A35347" s="13" t="s">
        <v>458</v>
      </c>
      <c r="B35347" s="13">
        <v>1993</v>
      </c>
      <c r="D35347" s="13">
        <v>320.68700000000001</v>
      </c>
    </row>
    <row r="35348" spans="1:4" ht="15.75" hidden="1" customHeight="1">
      <c r="A35348" s="13" t="s">
        <v>458</v>
      </c>
      <c r="B35348" s="13">
        <v>1994</v>
      </c>
      <c r="D35348" s="13">
        <v>325.822</v>
      </c>
    </row>
    <row r="35349" spans="1:4" ht="15.75" hidden="1" customHeight="1">
      <c r="A35349" s="13" t="s">
        <v>458</v>
      </c>
      <c r="B35349" s="13">
        <v>1995</v>
      </c>
      <c r="D35349" s="13">
        <v>337.38900000000001</v>
      </c>
    </row>
    <row r="35350" spans="1:4" ht="15.75" hidden="1" customHeight="1">
      <c r="A35350" s="13" t="s">
        <v>458</v>
      </c>
      <c r="B35350" s="13">
        <v>1996</v>
      </c>
      <c r="D35350" s="13">
        <v>345.77600000000001</v>
      </c>
    </row>
    <row r="35351" spans="1:4" ht="15.75" hidden="1" customHeight="1">
      <c r="A35351" s="13" t="s">
        <v>458</v>
      </c>
      <c r="B35351" s="13">
        <v>1997</v>
      </c>
      <c r="D35351" s="13">
        <v>355.81</v>
      </c>
    </row>
    <row r="35352" spans="1:4" ht="15.75" hidden="1" customHeight="1">
      <c r="A35352" s="13" t="s">
        <v>458</v>
      </c>
      <c r="B35352" s="13">
        <v>1998</v>
      </c>
      <c r="D35352" s="13">
        <v>368.17700000000002</v>
      </c>
    </row>
    <row r="35353" spans="1:4" ht="15.75" hidden="1" customHeight="1">
      <c r="A35353" s="13" t="s">
        <v>458</v>
      </c>
      <c r="B35353" s="13">
        <v>1999</v>
      </c>
      <c r="D35353" s="13">
        <v>379.49599999999998</v>
      </c>
    </row>
    <row r="35354" spans="1:4" ht="15.75" hidden="1" customHeight="1">
      <c r="A35354" s="13" t="s">
        <v>458</v>
      </c>
      <c r="B35354" s="13">
        <v>2000</v>
      </c>
      <c r="D35354" s="13">
        <v>386.73</v>
      </c>
    </row>
    <row r="35355" spans="1:4" ht="15.75" hidden="1" customHeight="1">
      <c r="A35355" s="13" t="s">
        <v>458</v>
      </c>
      <c r="B35355" s="13">
        <v>2001</v>
      </c>
      <c r="D35355" s="13">
        <v>396.31599999999997</v>
      </c>
    </row>
    <row r="35356" spans="1:4" ht="15.75" hidden="1" customHeight="1">
      <c r="A35356" s="13" t="s">
        <v>458</v>
      </c>
      <c r="B35356" s="13">
        <v>2002</v>
      </c>
      <c r="D35356" s="13">
        <v>401.25599999999997</v>
      </c>
    </row>
    <row r="35357" spans="1:4" ht="15.75" hidden="1" customHeight="1">
      <c r="A35357" s="13" t="s">
        <v>458</v>
      </c>
      <c r="B35357" s="13">
        <v>2003</v>
      </c>
      <c r="D35357" s="13">
        <v>411.25799999999998</v>
      </c>
    </row>
    <row r="35358" spans="1:4" ht="15.75" hidden="1" customHeight="1">
      <c r="A35358" s="13" t="s">
        <v>458</v>
      </c>
      <c r="B35358" s="13">
        <v>2004</v>
      </c>
      <c r="D35358" s="13">
        <v>424.48399999999998</v>
      </c>
    </row>
    <row r="35359" spans="1:4" ht="15.75" hidden="1" customHeight="1">
      <c r="A35359" s="13" t="s">
        <v>458</v>
      </c>
      <c r="B35359" s="13">
        <v>2005</v>
      </c>
      <c r="D35359" s="13">
        <v>429.50200000000001</v>
      </c>
    </row>
    <row r="35360" spans="1:4" ht="15.75" hidden="1" customHeight="1">
      <c r="A35360" s="13" t="s">
        <v>458</v>
      </c>
      <c r="B35360" s="13">
        <v>2006</v>
      </c>
      <c r="D35360" s="13">
        <v>435.66399999999999</v>
      </c>
    </row>
    <row r="35361" spans="1:4" ht="15.75" hidden="1" customHeight="1">
      <c r="A35361" s="13" t="s">
        <v>458</v>
      </c>
      <c r="B35361" s="13">
        <v>2007</v>
      </c>
      <c r="D35361" s="13">
        <v>442.22</v>
      </c>
    </row>
    <row r="35362" spans="1:4" ht="15.75" hidden="1" customHeight="1">
      <c r="A35362" s="13" t="s">
        <v>458</v>
      </c>
      <c r="B35362" s="13">
        <v>2008</v>
      </c>
      <c r="D35362" s="13">
        <v>447.54399999999998</v>
      </c>
    </row>
    <row r="35363" spans="1:4" ht="15.75" hidden="1" customHeight="1">
      <c r="A35363" s="13" t="s">
        <v>458</v>
      </c>
      <c r="B35363" s="13">
        <v>2009</v>
      </c>
      <c r="D35363" s="13">
        <v>447.56400000000002</v>
      </c>
    </row>
    <row r="35364" spans="1:4" ht="15.75" hidden="1" customHeight="1">
      <c r="A35364" s="13" t="s">
        <v>458</v>
      </c>
      <c r="B35364" s="13">
        <v>2010</v>
      </c>
      <c r="D35364" s="13">
        <v>446.89699999999999</v>
      </c>
    </row>
    <row r="35365" spans="1:4" ht="15.75" hidden="1" customHeight="1">
      <c r="A35365" s="13" t="s">
        <v>458</v>
      </c>
      <c r="B35365" s="13">
        <v>2011</v>
      </c>
      <c r="D35365" s="13">
        <v>444.99099999999999</v>
      </c>
    </row>
    <row r="35366" spans="1:4" ht="15.75" hidden="1" customHeight="1">
      <c r="A35366" s="13" t="s">
        <v>458</v>
      </c>
      <c r="B35366" s="13">
        <v>2012</v>
      </c>
      <c r="D35366" s="13">
        <v>449.03100000000001</v>
      </c>
    </row>
    <row r="35367" spans="1:4" ht="15.75" hidden="1" customHeight="1">
      <c r="A35367" s="13" t="s">
        <v>458</v>
      </c>
      <c r="B35367" s="13">
        <v>2013</v>
      </c>
      <c r="D35367" s="13">
        <v>440.399</v>
      </c>
    </row>
    <row r="35368" spans="1:4" ht="15.75" hidden="1" customHeight="1">
      <c r="A35368" s="13" t="s">
        <v>458</v>
      </c>
      <c r="B35368" s="13">
        <v>2014</v>
      </c>
      <c r="D35368" s="13">
        <v>437.81900000000002</v>
      </c>
    </row>
    <row r="35369" spans="1:4" ht="15.75" hidden="1" customHeight="1">
      <c r="A35369" s="13" t="s">
        <v>458</v>
      </c>
      <c r="B35369" s="13">
        <v>2015</v>
      </c>
      <c r="D35369" s="13">
        <v>445.91500000000002</v>
      </c>
    </row>
    <row r="35370" spans="1:4" ht="15.75" hidden="1" customHeight="1">
      <c r="A35370" s="13" t="s">
        <v>458</v>
      </c>
      <c r="B35370" s="13">
        <v>2016</v>
      </c>
      <c r="D35370" s="13">
        <v>454.29399999999998</v>
      </c>
    </row>
    <row r="35371" spans="1:4" ht="15.75" hidden="1" customHeight="1">
      <c r="A35371" s="13" t="s">
        <v>458</v>
      </c>
      <c r="B35371" s="13">
        <v>2017</v>
      </c>
      <c r="D35371" s="13">
        <v>459.11399999999998</v>
      </c>
    </row>
    <row r="35372" spans="1:4" ht="15.75" hidden="1" customHeight="1">
      <c r="A35372" s="13" t="s">
        <v>458</v>
      </c>
      <c r="B35372" s="13">
        <v>2018</v>
      </c>
      <c r="D35372" s="13">
        <v>461.15199999999999</v>
      </c>
    </row>
    <row r="35373" spans="1:4" ht="15.75" hidden="1" customHeight="1">
      <c r="A35373" s="13" t="s">
        <v>458</v>
      </c>
      <c r="B35373" s="13">
        <v>2019</v>
      </c>
      <c r="D35373" s="13">
        <v>462.48</v>
      </c>
    </row>
    <row r="35374" spans="1:4" ht="15.75" hidden="1" customHeight="1">
      <c r="A35374" s="13" t="s">
        <v>458</v>
      </c>
      <c r="B35374" s="13">
        <v>2020</v>
      </c>
      <c r="D35374" s="13">
        <v>443.86099999999999</v>
      </c>
    </row>
    <row r="35375" spans="1:4" ht="15.75" hidden="1" customHeight="1">
      <c r="A35375" s="13" t="s">
        <v>458</v>
      </c>
      <c r="B35375" s="13">
        <v>2021</v>
      </c>
      <c r="D35375" s="13">
        <v>434.68200000000002</v>
      </c>
    </row>
    <row r="35376" spans="1:4" ht="15.75" hidden="1" customHeight="1">
      <c r="A35376" s="13" t="s">
        <v>459</v>
      </c>
      <c r="B35376" s="13">
        <v>1850</v>
      </c>
      <c r="C35376" s="13">
        <v>346557</v>
      </c>
    </row>
    <row r="35377" spans="1:3" ht="15.75" hidden="1" customHeight="1">
      <c r="A35377" s="13" t="s">
        <v>459</v>
      </c>
      <c r="B35377" s="13">
        <v>1851</v>
      </c>
      <c r="C35377" s="13">
        <v>347166</v>
      </c>
    </row>
    <row r="35378" spans="1:3" ht="15.75" hidden="1" customHeight="1">
      <c r="A35378" s="13" t="s">
        <v>459</v>
      </c>
      <c r="B35378" s="13">
        <v>1852</v>
      </c>
      <c r="C35378" s="13">
        <v>347777</v>
      </c>
    </row>
    <row r="35379" spans="1:3" ht="15.75" hidden="1" customHeight="1">
      <c r="A35379" s="13" t="s">
        <v>459</v>
      </c>
      <c r="B35379" s="13">
        <v>1853</v>
      </c>
      <c r="C35379" s="13">
        <v>348388</v>
      </c>
    </row>
    <row r="35380" spans="1:3" ht="15.75" hidden="1" customHeight="1">
      <c r="A35380" s="13" t="s">
        <v>459</v>
      </c>
      <c r="B35380" s="13">
        <v>1854</v>
      </c>
      <c r="C35380" s="13">
        <v>348999</v>
      </c>
    </row>
    <row r="35381" spans="1:3" ht="15.75" hidden="1" customHeight="1">
      <c r="A35381" s="13" t="s">
        <v>459</v>
      </c>
      <c r="B35381" s="13">
        <v>1855</v>
      </c>
      <c r="C35381" s="13">
        <v>349612</v>
      </c>
    </row>
    <row r="35382" spans="1:3" ht="15.75" hidden="1" customHeight="1">
      <c r="A35382" s="13" t="s">
        <v>459</v>
      </c>
      <c r="B35382" s="13">
        <v>1856</v>
      </c>
      <c r="C35382" s="13">
        <v>350225</v>
      </c>
    </row>
    <row r="35383" spans="1:3" ht="15.75" hidden="1" customHeight="1">
      <c r="A35383" s="13" t="s">
        <v>459</v>
      </c>
      <c r="B35383" s="13">
        <v>1857</v>
      </c>
      <c r="C35383" s="13">
        <v>350838</v>
      </c>
    </row>
    <row r="35384" spans="1:3" ht="15.75" hidden="1" customHeight="1">
      <c r="A35384" s="13" t="s">
        <v>459</v>
      </c>
      <c r="B35384" s="13">
        <v>1858</v>
      </c>
      <c r="C35384" s="13">
        <v>351452</v>
      </c>
    </row>
    <row r="35385" spans="1:3" ht="15.75" hidden="1" customHeight="1">
      <c r="A35385" s="13" t="s">
        <v>459</v>
      </c>
      <c r="B35385" s="13">
        <v>1859</v>
      </c>
      <c r="C35385" s="13">
        <v>352067</v>
      </c>
    </row>
    <row r="35386" spans="1:3" ht="15.75" hidden="1" customHeight="1">
      <c r="A35386" s="13" t="s">
        <v>459</v>
      </c>
      <c r="B35386" s="13">
        <v>1860</v>
      </c>
      <c r="C35386" s="13">
        <v>352683</v>
      </c>
    </row>
    <row r="35387" spans="1:3" ht="15.75" hidden="1" customHeight="1">
      <c r="A35387" s="13" t="s">
        <v>459</v>
      </c>
      <c r="B35387" s="13">
        <v>1861</v>
      </c>
      <c r="C35387" s="13">
        <v>353299</v>
      </c>
    </row>
    <row r="35388" spans="1:3" ht="15.75" hidden="1" customHeight="1">
      <c r="A35388" s="13" t="s">
        <v>459</v>
      </c>
      <c r="B35388" s="13">
        <v>1862</v>
      </c>
      <c r="C35388" s="13">
        <v>353916</v>
      </c>
    </row>
    <row r="35389" spans="1:3" ht="15.75" hidden="1" customHeight="1">
      <c r="A35389" s="13" t="s">
        <v>459</v>
      </c>
      <c r="B35389" s="13">
        <v>1863</v>
      </c>
      <c r="C35389" s="13">
        <v>354533</v>
      </c>
    </row>
    <row r="35390" spans="1:3" ht="15.75" hidden="1" customHeight="1">
      <c r="A35390" s="13" t="s">
        <v>459</v>
      </c>
      <c r="B35390" s="13">
        <v>1864</v>
      </c>
      <c r="C35390" s="13">
        <v>355151</v>
      </c>
    </row>
    <row r="35391" spans="1:3" ht="15.75" hidden="1" customHeight="1">
      <c r="A35391" s="13" t="s">
        <v>459</v>
      </c>
      <c r="B35391" s="13">
        <v>1865</v>
      </c>
      <c r="C35391" s="13">
        <v>355770</v>
      </c>
    </row>
    <row r="35392" spans="1:3" ht="15.75" hidden="1" customHeight="1">
      <c r="A35392" s="13" t="s">
        <v>459</v>
      </c>
      <c r="B35392" s="13">
        <v>1866</v>
      </c>
      <c r="C35392" s="13">
        <v>356389</v>
      </c>
    </row>
    <row r="35393" spans="1:3" ht="15.75" hidden="1" customHeight="1">
      <c r="A35393" s="13" t="s">
        <v>459</v>
      </c>
      <c r="B35393" s="13">
        <v>1867</v>
      </c>
      <c r="C35393" s="13">
        <v>357009</v>
      </c>
    </row>
    <row r="35394" spans="1:3" ht="15.75" hidden="1" customHeight="1">
      <c r="A35394" s="13" t="s">
        <v>459</v>
      </c>
      <c r="B35394" s="13">
        <v>1868</v>
      </c>
      <c r="C35394" s="13">
        <v>357629</v>
      </c>
    </row>
    <row r="35395" spans="1:3" ht="15.75" hidden="1" customHeight="1">
      <c r="A35395" s="13" t="s">
        <v>459</v>
      </c>
      <c r="B35395" s="13">
        <v>1869</v>
      </c>
      <c r="C35395" s="13">
        <v>358251</v>
      </c>
    </row>
    <row r="35396" spans="1:3" ht="15.75" hidden="1" customHeight="1">
      <c r="A35396" s="13" t="s">
        <v>459</v>
      </c>
      <c r="B35396" s="13">
        <v>1870</v>
      </c>
      <c r="C35396" s="13">
        <v>358873</v>
      </c>
    </row>
    <row r="35397" spans="1:3" ht="15.75" hidden="1" customHeight="1">
      <c r="A35397" s="13" t="s">
        <v>459</v>
      </c>
      <c r="B35397" s="13">
        <v>1871</v>
      </c>
      <c r="C35397" s="13">
        <v>359496</v>
      </c>
    </row>
    <row r="35398" spans="1:3" ht="15.75" hidden="1" customHeight="1">
      <c r="A35398" s="13" t="s">
        <v>459</v>
      </c>
      <c r="B35398" s="13">
        <v>1872</v>
      </c>
      <c r="C35398" s="13">
        <v>360121</v>
      </c>
    </row>
    <row r="35399" spans="1:3" ht="15.75" hidden="1" customHeight="1">
      <c r="A35399" s="13" t="s">
        <v>459</v>
      </c>
      <c r="B35399" s="13">
        <v>1873</v>
      </c>
      <c r="C35399" s="13">
        <v>360746</v>
      </c>
    </row>
    <row r="35400" spans="1:3" ht="15.75" hidden="1" customHeight="1">
      <c r="A35400" s="13" t="s">
        <v>459</v>
      </c>
      <c r="B35400" s="13">
        <v>1874</v>
      </c>
      <c r="C35400" s="13">
        <v>361371</v>
      </c>
    </row>
    <row r="35401" spans="1:3" ht="15.75" hidden="1" customHeight="1">
      <c r="A35401" s="13" t="s">
        <v>459</v>
      </c>
      <c r="B35401" s="13">
        <v>1875</v>
      </c>
      <c r="C35401" s="13">
        <v>361997</v>
      </c>
    </row>
    <row r="35402" spans="1:3" ht="15.75" hidden="1" customHeight="1">
      <c r="A35402" s="13" t="s">
        <v>459</v>
      </c>
      <c r="B35402" s="13">
        <v>1876</v>
      </c>
      <c r="C35402" s="13">
        <v>362624</v>
      </c>
    </row>
    <row r="35403" spans="1:3" ht="15.75" hidden="1" customHeight="1">
      <c r="A35403" s="13" t="s">
        <v>459</v>
      </c>
      <c r="B35403" s="13">
        <v>1877</v>
      </c>
      <c r="C35403" s="13">
        <v>363252</v>
      </c>
    </row>
    <row r="35404" spans="1:3" ht="15.75" hidden="1" customHeight="1">
      <c r="A35404" s="13" t="s">
        <v>459</v>
      </c>
      <c r="B35404" s="13">
        <v>1878</v>
      </c>
      <c r="C35404" s="13">
        <v>363880</v>
      </c>
    </row>
    <row r="35405" spans="1:3" ht="15.75" hidden="1" customHeight="1">
      <c r="A35405" s="13" t="s">
        <v>459</v>
      </c>
      <c r="B35405" s="13">
        <v>1879</v>
      </c>
      <c r="C35405" s="13">
        <v>364509</v>
      </c>
    </row>
    <row r="35406" spans="1:3" ht="15.75" hidden="1" customHeight="1">
      <c r="A35406" s="13" t="s">
        <v>459</v>
      </c>
      <c r="B35406" s="13">
        <v>1880</v>
      </c>
      <c r="C35406" s="13">
        <v>365138</v>
      </c>
    </row>
    <row r="35407" spans="1:3" ht="15.75" hidden="1" customHeight="1">
      <c r="A35407" s="13" t="s">
        <v>459</v>
      </c>
      <c r="B35407" s="13">
        <v>1881</v>
      </c>
      <c r="C35407" s="13">
        <v>365768</v>
      </c>
    </row>
    <row r="35408" spans="1:3" ht="15.75" hidden="1" customHeight="1">
      <c r="A35408" s="13" t="s">
        <v>459</v>
      </c>
      <c r="B35408" s="13">
        <v>1882</v>
      </c>
      <c r="C35408" s="13">
        <v>366398</v>
      </c>
    </row>
    <row r="35409" spans="1:3" ht="15.75" hidden="1" customHeight="1">
      <c r="A35409" s="13" t="s">
        <v>459</v>
      </c>
      <c r="B35409" s="13">
        <v>1883</v>
      </c>
      <c r="C35409" s="13">
        <v>367029</v>
      </c>
    </row>
    <row r="35410" spans="1:3" ht="15.75" hidden="1" customHeight="1">
      <c r="A35410" s="13" t="s">
        <v>459</v>
      </c>
      <c r="B35410" s="13">
        <v>1884</v>
      </c>
      <c r="C35410" s="13">
        <v>367661</v>
      </c>
    </row>
    <row r="35411" spans="1:3" ht="15.75" hidden="1" customHeight="1">
      <c r="A35411" s="13" t="s">
        <v>459</v>
      </c>
      <c r="B35411" s="13">
        <v>1885</v>
      </c>
      <c r="C35411" s="13">
        <v>368293</v>
      </c>
    </row>
    <row r="35412" spans="1:3" ht="15.75" hidden="1" customHeight="1">
      <c r="A35412" s="13" t="s">
        <v>459</v>
      </c>
      <c r="B35412" s="13">
        <v>1886</v>
      </c>
      <c r="C35412" s="13">
        <v>368926</v>
      </c>
    </row>
    <row r="35413" spans="1:3" ht="15.75" hidden="1" customHeight="1">
      <c r="A35413" s="13" t="s">
        <v>459</v>
      </c>
      <c r="B35413" s="13">
        <v>1887</v>
      </c>
      <c r="C35413" s="13">
        <v>369560</v>
      </c>
    </row>
    <row r="35414" spans="1:3" ht="15.75" hidden="1" customHeight="1">
      <c r="A35414" s="13" t="s">
        <v>459</v>
      </c>
      <c r="B35414" s="13">
        <v>1888</v>
      </c>
      <c r="C35414" s="13">
        <v>370194</v>
      </c>
    </row>
    <row r="35415" spans="1:3" ht="15.75" hidden="1" customHeight="1">
      <c r="A35415" s="13" t="s">
        <v>459</v>
      </c>
      <c r="B35415" s="13">
        <v>1889</v>
      </c>
      <c r="C35415" s="13">
        <v>370829</v>
      </c>
    </row>
    <row r="35416" spans="1:3" ht="15.75" hidden="1" customHeight="1">
      <c r="A35416" s="13" t="s">
        <v>459</v>
      </c>
      <c r="B35416" s="13">
        <v>1890</v>
      </c>
      <c r="C35416" s="13">
        <v>371464</v>
      </c>
    </row>
    <row r="35417" spans="1:3" ht="15.75" hidden="1" customHeight="1">
      <c r="A35417" s="13" t="s">
        <v>459</v>
      </c>
      <c r="B35417" s="13">
        <v>1891</v>
      </c>
      <c r="C35417" s="13">
        <v>372100</v>
      </c>
    </row>
    <row r="35418" spans="1:3" ht="15.75" hidden="1" customHeight="1">
      <c r="A35418" s="13" t="s">
        <v>459</v>
      </c>
      <c r="B35418" s="13">
        <v>1892</v>
      </c>
      <c r="C35418" s="13">
        <v>372736</v>
      </c>
    </row>
    <row r="35419" spans="1:3" ht="15.75" hidden="1" customHeight="1">
      <c r="A35419" s="13" t="s">
        <v>459</v>
      </c>
      <c r="B35419" s="13">
        <v>1893</v>
      </c>
      <c r="C35419" s="13">
        <v>373373</v>
      </c>
    </row>
    <row r="35420" spans="1:3" ht="15.75" hidden="1" customHeight="1">
      <c r="A35420" s="13" t="s">
        <v>459</v>
      </c>
      <c r="B35420" s="13">
        <v>1894</v>
      </c>
      <c r="C35420" s="13">
        <v>374011</v>
      </c>
    </row>
    <row r="35421" spans="1:3" ht="15.75" hidden="1" customHeight="1">
      <c r="A35421" s="13" t="s">
        <v>459</v>
      </c>
      <c r="B35421" s="13">
        <v>1895</v>
      </c>
      <c r="C35421" s="13">
        <v>374649</v>
      </c>
    </row>
    <row r="35422" spans="1:3" ht="15.75" hidden="1" customHeight="1">
      <c r="A35422" s="13" t="s">
        <v>459</v>
      </c>
      <c r="B35422" s="13">
        <v>1896</v>
      </c>
      <c r="C35422" s="13">
        <v>375288</v>
      </c>
    </row>
    <row r="35423" spans="1:3" ht="15.75" hidden="1" customHeight="1">
      <c r="A35423" s="13" t="s">
        <v>459</v>
      </c>
      <c r="B35423" s="13">
        <v>1897</v>
      </c>
      <c r="C35423" s="13">
        <v>375927</v>
      </c>
    </row>
    <row r="35424" spans="1:3" ht="15.75" hidden="1" customHeight="1">
      <c r="A35424" s="13" t="s">
        <v>459</v>
      </c>
      <c r="B35424" s="13">
        <v>1898</v>
      </c>
      <c r="C35424" s="13">
        <v>376567</v>
      </c>
    </row>
    <row r="35425" spans="1:3" ht="15.75" hidden="1" customHeight="1">
      <c r="A35425" s="13" t="s">
        <v>459</v>
      </c>
      <c r="B35425" s="13">
        <v>1899</v>
      </c>
      <c r="C35425" s="13">
        <v>377784</v>
      </c>
    </row>
    <row r="35426" spans="1:3" ht="15.75" hidden="1" customHeight="1">
      <c r="A35426" s="13" t="s">
        <v>459</v>
      </c>
      <c r="B35426" s="13">
        <v>1900</v>
      </c>
      <c r="C35426" s="13">
        <v>379583</v>
      </c>
    </row>
    <row r="35427" spans="1:3" ht="15.75" hidden="1" customHeight="1">
      <c r="A35427" s="13" t="s">
        <v>459</v>
      </c>
      <c r="B35427" s="13">
        <v>1901</v>
      </c>
      <c r="C35427" s="13">
        <v>381971</v>
      </c>
    </row>
    <row r="35428" spans="1:3" ht="15.75" hidden="1" customHeight="1">
      <c r="A35428" s="13" t="s">
        <v>459</v>
      </c>
      <c r="B35428" s="13">
        <v>1902</v>
      </c>
      <c r="C35428" s="13">
        <v>384952</v>
      </c>
    </row>
    <row r="35429" spans="1:3" ht="15.75" hidden="1" customHeight="1">
      <c r="A35429" s="13" t="s">
        <v>459</v>
      </c>
      <c r="B35429" s="13">
        <v>1903</v>
      </c>
      <c r="C35429" s="13">
        <v>388533</v>
      </c>
    </row>
    <row r="35430" spans="1:3" ht="15.75" hidden="1" customHeight="1">
      <c r="A35430" s="13" t="s">
        <v>459</v>
      </c>
      <c r="B35430" s="13">
        <v>1904</v>
      </c>
      <c r="C35430" s="13">
        <v>392147</v>
      </c>
    </row>
    <row r="35431" spans="1:3" ht="15.75" hidden="1" customHeight="1">
      <c r="A35431" s="13" t="s">
        <v>459</v>
      </c>
      <c r="B35431" s="13">
        <v>1905</v>
      </c>
      <c r="C35431" s="13">
        <v>395794</v>
      </c>
    </row>
    <row r="35432" spans="1:3" ht="15.75" hidden="1" customHeight="1">
      <c r="A35432" s="13" t="s">
        <v>459</v>
      </c>
      <c r="B35432" s="13">
        <v>1906</v>
      </c>
      <c r="C35432" s="13">
        <v>399475</v>
      </c>
    </row>
    <row r="35433" spans="1:3" ht="15.75" hidden="1" customHeight="1">
      <c r="A35433" s="13" t="s">
        <v>459</v>
      </c>
      <c r="B35433" s="13">
        <v>1907</v>
      </c>
      <c r="C35433" s="13">
        <v>403189</v>
      </c>
    </row>
    <row r="35434" spans="1:3" ht="15.75" hidden="1" customHeight="1">
      <c r="A35434" s="13" t="s">
        <v>459</v>
      </c>
      <c r="B35434" s="13">
        <v>1908</v>
      </c>
      <c r="C35434" s="13">
        <v>406937</v>
      </c>
    </row>
    <row r="35435" spans="1:3" ht="15.75" hidden="1" customHeight="1">
      <c r="A35435" s="13" t="s">
        <v>459</v>
      </c>
      <c r="B35435" s="13">
        <v>1909</v>
      </c>
      <c r="C35435" s="13">
        <v>410047</v>
      </c>
    </row>
    <row r="35436" spans="1:3" ht="15.75" hidden="1" customHeight="1">
      <c r="A35436" s="13" t="s">
        <v>459</v>
      </c>
      <c r="B35436" s="13">
        <v>1910</v>
      </c>
      <c r="C35436" s="13">
        <v>412514</v>
      </c>
    </row>
    <row r="35437" spans="1:3" ht="15.75" hidden="1" customHeight="1">
      <c r="A35437" s="13" t="s">
        <v>459</v>
      </c>
      <c r="B35437" s="13">
        <v>1911</v>
      </c>
      <c r="C35437" s="13">
        <v>414331</v>
      </c>
    </row>
    <row r="35438" spans="1:3" ht="15.75" hidden="1" customHeight="1">
      <c r="A35438" s="13" t="s">
        <v>459</v>
      </c>
      <c r="B35438" s="13">
        <v>1912</v>
      </c>
      <c r="C35438" s="13">
        <v>415493</v>
      </c>
    </row>
    <row r="35439" spans="1:3" ht="15.75" hidden="1" customHeight="1">
      <c r="A35439" s="13" t="s">
        <v>459</v>
      </c>
      <c r="B35439" s="13">
        <v>1913</v>
      </c>
      <c r="C35439" s="13">
        <v>415993</v>
      </c>
    </row>
    <row r="35440" spans="1:3" ht="15.75" hidden="1" customHeight="1">
      <c r="A35440" s="13" t="s">
        <v>459</v>
      </c>
      <c r="B35440" s="13">
        <v>1914</v>
      </c>
      <c r="C35440" s="13">
        <v>416492</v>
      </c>
    </row>
    <row r="35441" spans="1:3" ht="15.75" hidden="1" customHeight="1">
      <c r="A35441" s="13" t="s">
        <v>459</v>
      </c>
      <c r="B35441" s="13">
        <v>1915</v>
      </c>
      <c r="C35441" s="13">
        <v>416992</v>
      </c>
    </row>
    <row r="35442" spans="1:3" ht="15.75" hidden="1" customHeight="1">
      <c r="A35442" s="13" t="s">
        <v>459</v>
      </c>
      <c r="B35442" s="13">
        <v>1916</v>
      </c>
      <c r="C35442" s="13">
        <v>417492</v>
      </c>
    </row>
    <row r="35443" spans="1:3" ht="15.75" hidden="1" customHeight="1">
      <c r="A35443" s="13" t="s">
        <v>459</v>
      </c>
      <c r="B35443" s="13">
        <v>1917</v>
      </c>
      <c r="C35443" s="13">
        <v>417992</v>
      </c>
    </row>
    <row r="35444" spans="1:3" ht="15.75" hidden="1" customHeight="1">
      <c r="A35444" s="13" t="s">
        <v>459</v>
      </c>
      <c r="B35444" s="13">
        <v>1918</v>
      </c>
      <c r="C35444" s="13">
        <v>418993</v>
      </c>
    </row>
    <row r="35445" spans="1:3" ht="15.75" hidden="1" customHeight="1">
      <c r="A35445" s="13" t="s">
        <v>459</v>
      </c>
      <c r="B35445" s="13">
        <v>1919</v>
      </c>
      <c r="C35445" s="13">
        <v>419997</v>
      </c>
    </row>
    <row r="35446" spans="1:3" ht="15.75" hidden="1" customHeight="1">
      <c r="A35446" s="13" t="s">
        <v>459</v>
      </c>
      <c r="B35446" s="13">
        <v>1920</v>
      </c>
      <c r="C35446" s="13">
        <v>421003</v>
      </c>
    </row>
    <row r="35447" spans="1:3" ht="15.75" hidden="1" customHeight="1">
      <c r="A35447" s="13" t="s">
        <v>459</v>
      </c>
      <c r="B35447" s="13">
        <v>1921</v>
      </c>
      <c r="C35447" s="13">
        <v>422011</v>
      </c>
    </row>
    <row r="35448" spans="1:3" ht="15.75" hidden="1" customHeight="1">
      <c r="A35448" s="13" t="s">
        <v>459</v>
      </c>
      <c r="B35448" s="13">
        <v>1922</v>
      </c>
      <c r="C35448" s="13">
        <v>423022</v>
      </c>
    </row>
    <row r="35449" spans="1:3" ht="15.75" hidden="1" customHeight="1">
      <c r="A35449" s="13" t="s">
        <v>459</v>
      </c>
      <c r="B35449" s="13">
        <v>1923</v>
      </c>
      <c r="C35449" s="13">
        <v>424035</v>
      </c>
    </row>
    <row r="35450" spans="1:3" ht="15.75" hidden="1" customHeight="1">
      <c r="A35450" s="13" t="s">
        <v>459</v>
      </c>
      <c r="B35450" s="13">
        <v>1924</v>
      </c>
      <c r="C35450" s="13">
        <v>425051</v>
      </c>
    </row>
    <row r="35451" spans="1:3" ht="15.75" hidden="1" customHeight="1">
      <c r="A35451" s="13" t="s">
        <v>459</v>
      </c>
      <c r="B35451" s="13">
        <v>1925</v>
      </c>
      <c r="C35451" s="13">
        <v>426069</v>
      </c>
    </row>
    <row r="35452" spans="1:3" ht="15.75" hidden="1" customHeight="1">
      <c r="A35452" s="13" t="s">
        <v>459</v>
      </c>
      <c r="B35452" s="13">
        <v>1926</v>
      </c>
      <c r="C35452" s="13">
        <v>427090</v>
      </c>
    </row>
    <row r="35453" spans="1:3" ht="15.75" hidden="1" customHeight="1">
      <c r="A35453" s="13" t="s">
        <v>459</v>
      </c>
      <c r="B35453" s="13">
        <v>1927</v>
      </c>
      <c r="C35453" s="13">
        <v>428112</v>
      </c>
    </row>
    <row r="35454" spans="1:3" ht="15.75" hidden="1" customHeight="1">
      <c r="A35454" s="13" t="s">
        <v>459</v>
      </c>
      <c r="B35454" s="13">
        <v>1928</v>
      </c>
      <c r="C35454" s="13">
        <v>429138</v>
      </c>
    </row>
    <row r="35455" spans="1:3" ht="15.75" hidden="1" customHeight="1">
      <c r="A35455" s="13" t="s">
        <v>459</v>
      </c>
      <c r="B35455" s="13">
        <v>1929</v>
      </c>
      <c r="C35455" s="13">
        <v>430166</v>
      </c>
    </row>
    <row r="35456" spans="1:3" ht="15.75" hidden="1" customHeight="1">
      <c r="A35456" s="13" t="s">
        <v>459</v>
      </c>
      <c r="B35456" s="13">
        <v>1930</v>
      </c>
      <c r="C35456" s="13">
        <v>431196</v>
      </c>
    </row>
    <row r="35457" spans="1:3" ht="15.75" hidden="1" customHeight="1">
      <c r="A35457" s="13" t="s">
        <v>459</v>
      </c>
      <c r="B35457" s="13">
        <v>1931</v>
      </c>
      <c r="C35457" s="13">
        <v>432229</v>
      </c>
    </row>
    <row r="35458" spans="1:3" ht="15.75" hidden="1" customHeight="1">
      <c r="A35458" s="13" t="s">
        <v>459</v>
      </c>
      <c r="B35458" s="13">
        <v>1932</v>
      </c>
      <c r="C35458" s="13">
        <v>433264</v>
      </c>
    </row>
    <row r="35459" spans="1:3" ht="15.75" hidden="1" customHeight="1">
      <c r="A35459" s="13" t="s">
        <v>459</v>
      </c>
      <c r="B35459" s="13">
        <v>1933</v>
      </c>
      <c r="C35459" s="13">
        <v>434302</v>
      </c>
    </row>
    <row r="35460" spans="1:3" ht="15.75" hidden="1" customHeight="1">
      <c r="A35460" s="13" t="s">
        <v>459</v>
      </c>
      <c r="B35460" s="13">
        <v>1934</v>
      </c>
      <c r="C35460" s="13">
        <v>435342</v>
      </c>
    </row>
    <row r="35461" spans="1:3" ht="15.75" hidden="1" customHeight="1">
      <c r="A35461" s="13" t="s">
        <v>459</v>
      </c>
      <c r="B35461" s="13">
        <v>1935</v>
      </c>
      <c r="C35461" s="13">
        <v>436385</v>
      </c>
    </row>
    <row r="35462" spans="1:3" ht="15.75" hidden="1" customHeight="1">
      <c r="A35462" s="13" t="s">
        <v>459</v>
      </c>
      <c r="B35462" s="13">
        <v>1936</v>
      </c>
      <c r="C35462" s="13">
        <v>437430</v>
      </c>
    </row>
    <row r="35463" spans="1:3" ht="15.75" hidden="1" customHeight="1">
      <c r="A35463" s="13" t="s">
        <v>459</v>
      </c>
      <c r="B35463" s="13">
        <v>1937</v>
      </c>
      <c r="C35463" s="13">
        <v>438478</v>
      </c>
    </row>
    <row r="35464" spans="1:3" ht="15.75" hidden="1" customHeight="1">
      <c r="A35464" s="13" t="s">
        <v>459</v>
      </c>
      <c r="B35464" s="13">
        <v>1938</v>
      </c>
      <c r="C35464" s="13">
        <v>439528</v>
      </c>
    </row>
    <row r="35465" spans="1:3" ht="15.75" hidden="1" customHeight="1">
      <c r="A35465" s="13" t="s">
        <v>459</v>
      </c>
      <c r="B35465" s="13">
        <v>1939</v>
      </c>
      <c r="C35465" s="13">
        <v>440581</v>
      </c>
    </row>
    <row r="35466" spans="1:3" ht="15.75" hidden="1" customHeight="1">
      <c r="A35466" s="13" t="s">
        <v>459</v>
      </c>
      <c r="B35466" s="13">
        <v>1940</v>
      </c>
      <c r="C35466" s="13">
        <v>441636</v>
      </c>
    </row>
    <row r="35467" spans="1:3" ht="15.75" hidden="1" customHeight="1">
      <c r="A35467" s="13" t="s">
        <v>459</v>
      </c>
      <c r="B35467" s="13">
        <v>1941</v>
      </c>
      <c r="C35467" s="13">
        <v>442694</v>
      </c>
    </row>
    <row r="35468" spans="1:3" ht="15.75" hidden="1" customHeight="1">
      <c r="A35468" s="13" t="s">
        <v>459</v>
      </c>
      <c r="B35468" s="13">
        <v>1942</v>
      </c>
      <c r="C35468" s="13">
        <v>443755</v>
      </c>
    </row>
    <row r="35469" spans="1:3" ht="15.75" hidden="1" customHeight="1">
      <c r="A35469" s="13" t="s">
        <v>459</v>
      </c>
      <c r="B35469" s="13">
        <v>1943</v>
      </c>
      <c r="C35469" s="13">
        <v>444817</v>
      </c>
    </row>
    <row r="35470" spans="1:3" ht="15.75" hidden="1" customHeight="1">
      <c r="A35470" s="13" t="s">
        <v>459</v>
      </c>
      <c r="B35470" s="13">
        <v>1944</v>
      </c>
      <c r="C35470" s="13">
        <v>445883</v>
      </c>
    </row>
    <row r="35471" spans="1:3" ht="15.75" hidden="1" customHeight="1">
      <c r="A35471" s="13" t="s">
        <v>459</v>
      </c>
      <c r="B35471" s="13">
        <v>1945</v>
      </c>
      <c r="C35471" s="13">
        <v>446951</v>
      </c>
    </row>
    <row r="35472" spans="1:3" ht="15.75" hidden="1" customHeight="1">
      <c r="A35472" s="13" t="s">
        <v>459</v>
      </c>
      <c r="B35472" s="13">
        <v>1946</v>
      </c>
      <c r="C35472" s="13">
        <v>448021</v>
      </c>
    </row>
    <row r="35473" spans="1:3" ht="15.75" hidden="1" customHeight="1">
      <c r="A35473" s="13" t="s">
        <v>459</v>
      </c>
      <c r="B35473" s="13">
        <v>1947</v>
      </c>
      <c r="C35473" s="13">
        <v>449095</v>
      </c>
    </row>
    <row r="35474" spans="1:3" ht="15.75" hidden="1" customHeight="1">
      <c r="A35474" s="13" t="s">
        <v>459</v>
      </c>
      <c r="B35474" s="13">
        <v>1948</v>
      </c>
      <c r="C35474" s="13">
        <v>450170</v>
      </c>
    </row>
    <row r="35475" spans="1:3" ht="15.75" hidden="1" customHeight="1">
      <c r="A35475" s="13" t="s">
        <v>459</v>
      </c>
      <c r="B35475" s="13">
        <v>1949</v>
      </c>
      <c r="C35475" s="13">
        <v>452898</v>
      </c>
    </row>
    <row r="35476" spans="1:3" ht="15.75" hidden="1" customHeight="1">
      <c r="A35476" s="13" t="s">
        <v>459</v>
      </c>
      <c r="B35476" s="13">
        <v>1950</v>
      </c>
      <c r="C35476" s="13">
        <v>457321</v>
      </c>
    </row>
    <row r="35477" spans="1:3" ht="15.75" hidden="1" customHeight="1">
      <c r="A35477" s="13" t="s">
        <v>459</v>
      </c>
      <c r="B35477" s="13">
        <v>1951</v>
      </c>
      <c r="C35477" s="13">
        <v>463731</v>
      </c>
    </row>
    <row r="35478" spans="1:3" ht="15.75" hidden="1" customHeight="1">
      <c r="A35478" s="13" t="s">
        <v>459</v>
      </c>
      <c r="B35478" s="13">
        <v>1952</v>
      </c>
      <c r="C35478" s="13">
        <v>470407</v>
      </c>
    </row>
    <row r="35479" spans="1:3" ht="15.75" hidden="1" customHeight="1">
      <c r="A35479" s="13" t="s">
        <v>459</v>
      </c>
      <c r="B35479" s="13">
        <v>1953</v>
      </c>
      <c r="C35479" s="13">
        <v>477409</v>
      </c>
    </row>
    <row r="35480" spans="1:3" ht="15.75" hidden="1" customHeight="1">
      <c r="A35480" s="13" t="s">
        <v>459</v>
      </c>
      <c r="B35480" s="13">
        <v>1954</v>
      </c>
      <c r="C35480" s="13">
        <v>484747</v>
      </c>
    </row>
    <row r="35481" spans="1:3" ht="15.75" hidden="1" customHeight="1">
      <c r="A35481" s="13" t="s">
        <v>459</v>
      </c>
      <c r="B35481" s="13">
        <v>1955</v>
      </c>
      <c r="C35481" s="13">
        <v>492428</v>
      </c>
    </row>
    <row r="35482" spans="1:3" ht="15.75" hidden="1" customHeight="1">
      <c r="A35482" s="13" t="s">
        <v>459</v>
      </c>
      <c r="B35482" s="13">
        <v>1956</v>
      </c>
      <c r="C35482" s="13">
        <v>500453</v>
      </c>
    </row>
    <row r="35483" spans="1:3" ht="15.75" hidden="1" customHeight="1">
      <c r="A35483" s="13" t="s">
        <v>459</v>
      </c>
      <c r="B35483" s="13">
        <v>1957</v>
      </c>
      <c r="C35483" s="13">
        <v>508861</v>
      </c>
    </row>
    <row r="35484" spans="1:3" ht="15.75" hidden="1" customHeight="1">
      <c r="A35484" s="13" t="s">
        <v>459</v>
      </c>
      <c r="B35484" s="13">
        <v>1958</v>
      </c>
      <c r="C35484" s="13">
        <v>517715</v>
      </c>
    </row>
    <row r="35485" spans="1:3" ht="15.75" hidden="1" customHeight="1">
      <c r="A35485" s="13" t="s">
        <v>459</v>
      </c>
      <c r="B35485" s="13">
        <v>1959</v>
      </c>
      <c r="C35485" s="13">
        <v>527035</v>
      </c>
    </row>
    <row r="35486" spans="1:3" ht="15.75" hidden="1" customHeight="1">
      <c r="A35486" s="13" t="s">
        <v>459</v>
      </c>
      <c r="B35486" s="13">
        <v>1960</v>
      </c>
      <c r="C35486" s="13">
        <v>536556</v>
      </c>
    </row>
    <row r="35487" spans="1:3" ht="15.75" hidden="1" customHeight="1">
      <c r="A35487" s="13" t="s">
        <v>459</v>
      </c>
      <c r="B35487" s="13">
        <v>1961</v>
      </c>
      <c r="C35487" s="13">
        <v>546456</v>
      </c>
    </row>
    <row r="35488" spans="1:3" ht="15.75" hidden="1" customHeight="1">
      <c r="A35488" s="13" t="s">
        <v>459</v>
      </c>
      <c r="B35488" s="13">
        <v>1962</v>
      </c>
      <c r="C35488" s="13">
        <v>557143</v>
      </c>
    </row>
    <row r="35489" spans="1:4" ht="15.75" hidden="1" customHeight="1">
      <c r="A35489" s="13" t="s">
        <v>459</v>
      </c>
      <c r="B35489" s="13">
        <v>1963</v>
      </c>
      <c r="C35489" s="13">
        <v>568611</v>
      </c>
    </row>
    <row r="35490" spans="1:4" ht="15.75" hidden="1" customHeight="1">
      <c r="A35490" s="13" t="s">
        <v>459</v>
      </c>
      <c r="B35490" s="13">
        <v>1964</v>
      </c>
      <c r="C35490" s="13">
        <v>580834</v>
      </c>
      <c r="D35490" s="13">
        <v>1.0999999999999999E-2</v>
      </c>
    </row>
    <row r="35491" spans="1:4" ht="15.75" hidden="1" customHeight="1">
      <c r="A35491" s="13" t="s">
        <v>459</v>
      </c>
      <c r="B35491" s="13">
        <v>1965</v>
      </c>
      <c r="C35491" s="13">
        <v>593816</v>
      </c>
      <c r="D35491" s="13">
        <v>2.5999999999999999E-2</v>
      </c>
    </row>
    <row r="35492" spans="1:4" ht="15.75" hidden="1" customHeight="1">
      <c r="A35492" s="13" t="s">
        <v>459</v>
      </c>
      <c r="B35492" s="13">
        <v>1966</v>
      </c>
      <c r="C35492" s="13">
        <v>607540</v>
      </c>
      <c r="D35492" s="13">
        <v>2.9000000000000001E-2</v>
      </c>
    </row>
    <row r="35493" spans="1:4" ht="15.75" hidden="1" customHeight="1">
      <c r="A35493" s="13" t="s">
        <v>459</v>
      </c>
      <c r="B35493" s="13">
        <v>1967</v>
      </c>
      <c r="C35493" s="13">
        <v>622048</v>
      </c>
      <c r="D35493" s="13">
        <v>0.13600000000000001</v>
      </c>
    </row>
    <row r="35494" spans="1:4" ht="15.75" hidden="1" customHeight="1">
      <c r="A35494" s="13" t="s">
        <v>459</v>
      </c>
      <c r="B35494" s="13">
        <v>1968</v>
      </c>
      <c r="C35494" s="13">
        <v>637385</v>
      </c>
      <c r="D35494" s="13">
        <v>0.161</v>
      </c>
    </row>
    <row r="35495" spans="1:4" ht="15.75" hidden="1" customHeight="1">
      <c r="A35495" s="13" t="s">
        <v>459</v>
      </c>
      <c r="B35495" s="13">
        <v>1969</v>
      </c>
      <c r="C35495" s="13">
        <v>653603</v>
      </c>
      <c r="D35495" s="13">
        <v>0.23400000000000001</v>
      </c>
    </row>
    <row r="35496" spans="1:4" ht="15.75" hidden="1" customHeight="1">
      <c r="A35496" s="13" t="s">
        <v>459</v>
      </c>
      <c r="B35496" s="13">
        <v>1970</v>
      </c>
      <c r="C35496" s="13">
        <v>670697</v>
      </c>
      <c r="D35496" s="13">
        <v>0.23400000000000001</v>
      </c>
    </row>
    <row r="35497" spans="1:4" ht="15.75" hidden="1" customHeight="1">
      <c r="A35497" s="13" t="s">
        <v>459</v>
      </c>
      <c r="B35497" s="13">
        <v>1971</v>
      </c>
      <c r="C35497" s="13">
        <v>688810</v>
      </c>
      <c r="D35497" s="13">
        <v>2.0920000000000001</v>
      </c>
    </row>
    <row r="35498" spans="1:4" ht="15.75" hidden="1" customHeight="1">
      <c r="A35498" s="13" t="s">
        <v>459</v>
      </c>
      <c r="B35498" s="13">
        <v>1972</v>
      </c>
      <c r="C35498" s="13">
        <v>708057</v>
      </c>
      <c r="D35498" s="13">
        <v>2.0880000000000001</v>
      </c>
    </row>
    <row r="35499" spans="1:4" ht="15.75" hidden="1" customHeight="1">
      <c r="A35499" s="13" t="s">
        <v>459</v>
      </c>
      <c r="B35499" s="13">
        <v>1973</v>
      </c>
      <c r="C35499" s="13">
        <v>728604</v>
      </c>
      <c r="D35499" s="13">
        <v>2.11</v>
      </c>
    </row>
    <row r="35500" spans="1:4" ht="15.75" hidden="1" customHeight="1">
      <c r="A35500" s="13" t="s">
        <v>459</v>
      </c>
      <c r="B35500" s="13">
        <v>1974</v>
      </c>
      <c r="C35500" s="13">
        <v>754684</v>
      </c>
      <c r="D35500" s="13">
        <v>2.3340000000000001</v>
      </c>
    </row>
    <row r="35501" spans="1:4" ht="15.75" hidden="1" customHeight="1">
      <c r="A35501" s="13" t="s">
        <v>459</v>
      </c>
      <c r="B35501" s="13">
        <v>1975</v>
      </c>
      <c r="C35501" s="13">
        <v>787204</v>
      </c>
      <c r="D35501" s="13">
        <v>7.2510000000000003</v>
      </c>
    </row>
    <row r="35502" spans="1:4" ht="15.75" hidden="1" customHeight="1">
      <c r="A35502" s="13" t="s">
        <v>459</v>
      </c>
      <c r="B35502" s="13">
        <v>1976</v>
      </c>
      <c r="C35502" s="13">
        <v>824089</v>
      </c>
      <c r="D35502" s="13">
        <v>8.3209999999999997</v>
      </c>
    </row>
    <row r="35503" spans="1:4" ht="15.75" hidden="1" customHeight="1">
      <c r="A35503" s="13" t="s">
        <v>459</v>
      </c>
      <c r="B35503" s="13">
        <v>1977</v>
      </c>
      <c r="C35503" s="13">
        <v>866134</v>
      </c>
      <c r="D35503" s="13">
        <v>8.5</v>
      </c>
    </row>
    <row r="35504" spans="1:4" ht="15.75" hidden="1" customHeight="1">
      <c r="A35504" s="13" t="s">
        <v>459</v>
      </c>
      <c r="B35504" s="13">
        <v>1978</v>
      </c>
      <c r="C35504" s="13">
        <v>912754</v>
      </c>
      <c r="D35504" s="13">
        <v>7.79</v>
      </c>
    </row>
    <row r="35505" spans="1:4" ht="15.75" hidden="1" customHeight="1">
      <c r="A35505" s="13" t="s">
        <v>459</v>
      </c>
      <c r="B35505" s="13">
        <v>1979</v>
      </c>
      <c r="C35505" s="13">
        <v>963355</v>
      </c>
      <c r="D35505" s="13">
        <v>7.7160000000000002</v>
      </c>
    </row>
    <row r="35506" spans="1:4" ht="15.75" hidden="1" customHeight="1">
      <c r="A35506" s="13" t="s">
        <v>459</v>
      </c>
      <c r="B35506" s="13">
        <v>1980</v>
      </c>
      <c r="C35506" s="13">
        <v>1017473</v>
      </c>
      <c r="D35506" s="13">
        <v>6.0419999999999998</v>
      </c>
    </row>
    <row r="35507" spans="1:4" ht="15.75" hidden="1" customHeight="1">
      <c r="A35507" s="13" t="s">
        <v>459</v>
      </c>
      <c r="B35507" s="13">
        <v>1981</v>
      </c>
      <c r="C35507" s="13">
        <v>1075632</v>
      </c>
      <c r="D35507" s="13">
        <v>6.0129999999999999</v>
      </c>
    </row>
    <row r="35508" spans="1:4" ht="15.75" hidden="1" customHeight="1">
      <c r="A35508" s="13" t="s">
        <v>459</v>
      </c>
      <c r="B35508" s="13">
        <v>1982</v>
      </c>
      <c r="C35508" s="13">
        <v>1138303</v>
      </c>
      <c r="D35508" s="13">
        <v>5.73</v>
      </c>
    </row>
    <row r="35509" spans="1:4" ht="15.75" hidden="1" customHeight="1">
      <c r="A35509" s="13" t="s">
        <v>459</v>
      </c>
      <c r="B35509" s="13">
        <v>1983</v>
      </c>
      <c r="C35509" s="13">
        <v>1204630</v>
      </c>
      <c r="D35509" s="13">
        <v>7.5259999999999998</v>
      </c>
    </row>
    <row r="35510" spans="1:4" ht="15.75" hidden="1" customHeight="1">
      <c r="A35510" s="13" t="s">
        <v>459</v>
      </c>
      <c r="B35510" s="13">
        <v>1984</v>
      </c>
      <c r="C35510" s="13">
        <v>1273313</v>
      </c>
      <c r="D35510" s="13">
        <v>8.0530000000000008</v>
      </c>
    </row>
    <row r="35511" spans="1:4" ht="15.75" hidden="1" customHeight="1">
      <c r="A35511" s="13" t="s">
        <v>459</v>
      </c>
      <c r="B35511" s="13">
        <v>1985</v>
      </c>
      <c r="C35511" s="13">
        <v>1353298</v>
      </c>
      <c r="D35511" s="13">
        <v>8.6189999999999998</v>
      </c>
    </row>
    <row r="35512" spans="1:4" ht="15.75" hidden="1" customHeight="1">
      <c r="A35512" s="13" t="s">
        <v>459</v>
      </c>
      <c r="B35512" s="13">
        <v>1986</v>
      </c>
      <c r="C35512" s="13">
        <v>1443449</v>
      </c>
      <c r="D35512" s="13">
        <v>9.8249999999999993</v>
      </c>
    </row>
    <row r="35513" spans="1:4" ht="15.75" hidden="1" customHeight="1">
      <c r="A35513" s="13" t="s">
        <v>459</v>
      </c>
      <c r="B35513" s="13">
        <v>1987</v>
      </c>
      <c r="C35513" s="13">
        <v>1533352</v>
      </c>
      <c r="D35513" s="13">
        <v>9.4019999999999992</v>
      </c>
    </row>
    <row r="35514" spans="1:4" ht="15.75" hidden="1" customHeight="1">
      <c r="A35514" s="13" t="s">
        <v>459</v>
      </c>
      <c r="B35514" s="13">
        <v>1988</v>
      </c>
      <c r="C35514" s="13">
        <v>1623437</v>
      </c>
      <c r="D35514" s="13">
        <v>10.516999999999999</v>
      </c>
    </row>
    <row r="35515" spans="1:4" ht="15.75" hidden="1" customHeight="1">
      <c r="A35515" s="13" t="s">
        <v>459</v>
      </c>
      <c r="B35515" s="13">
        <v>1989</v>
      </c>
      <c r="C35515" s="13">
        <v>1713845</v>
      </c>
      <c r="D35515" s="13">
        <v>9.9860000000000007</v>
      </c>
    </row>
    <row r="35516" spans="1:4" ht="15.75" hidden="1" customHeight="1">
      <c r="A35516" s="13" t="s">
        <v>459</v>
      </c>
      <c r="B35516" s="13">
        <v>1990</v>
      </c>
      <c r="C35516" s="13">
        <v>1804528</v>
      </c>
      <c r="D35516" s="13">
        <v>11.222</v>
      </c>
    </row>
    <row r="35517" spans="1:4" ht="15.75" hidden="1" customHeight="1">
      <c r="A35517" s="13" t="s">
        <v>459</v>
      </c>
      <c r="B35517" s="13">
        <v>1991</v>
      </c>
      <c r="C35517" s="13">
        <v>1895193</v>
      </c>
      <c r="D35517" s="13">
        <v>11.595000000000001</v>
      </c>
    </row>
    <row r="35518" spans="1:4" ht="15.75" hidden="1" customHeight="1">
      <c r="A35518" s="13" t="s">
        <v>459</v>
      </c>
      <c r="B35518" s="13">
        <v>1992</v>
      </c>
      <c r="C35518" s="13">
        <v>1985234</v>
      </c>
      <c r="D35518" s="13">
        <v>11.893000000000001</v>
      </c>
    </row>
    <row r="35519" spans="1:4" ht="15.75" hidden="1" customHeight="1">
      <c r="A35519" s="13" t="s">
        <v>459</v>
      </c>
      <c r="B35519" s="13">
        <v>1993</v>
      </c>
      <c r="C35519" s="13">
        <v>2071874</v>
      </c>
      <c r="D35519" s="13">
        <v>13.225</v>
      </c>
    </row>
    <row r="35520" spans="1:4" ht="15.75" hidden="1" customHeight="1">
      <c r="A35520" s="13" t="s">
        <v>459</v>
      </c>
      <c r="B35520" s="13">
        <v>1994</v>
      </c>
      <c r="C35520" s="13">
        <v>2133678</v>
      </c>
      <c r="D35520" s="13">
        <v>15.054</v>
      </c>
    </row>
    <row r="35521" spans="1:4" ht="15.75" hidden="1" customHeight="1">
      <c r="A35521" s="13" t="s">
        <v>459</v>
      </c>
      <c r="B35521" s="13">
        <v>1995</v>
      </c>
      <c r="C35521" s="13">
        <v>2172681</v>
      </c>
      <c r="D35521" s="13">
        <v>15.718999999999999</v>
      </c>
    </row>
    <row r="35522" spans="1:4" ht="15.75" hidden="1" customHeight="1">
      <c r="A35522" s="13" t="s">
        <v>459</v>
      </c>
      <c r="B35522" s="13">
        <v>1996</v>
      </c>
      <c r="C35522" s="13">
        <v>2209965</v>
      </c>
      <c r="D35522" s="13">
        <v>14.884</v>
      </c>
    </row>
    <row r="35523" spans="1:4" ht="15.75" hidden="1" customHeight="1">
      <c r="A35523" s="13" t="s">
        <v>459</v>
      </c>
      <c r="B35523" s="13">
        <v>1997</v>
      </c>
      <c r="C35523" s="13">
        <v>2245591</v>
      </c>
      <c r="D35523" s="13">
        <v>15.247999999999999</v>
      </c>
    </row>
    <row r="35524" spans="1:4" ht="15.75" hidden="1" customHeight="1">
      <c r="A35524" s="13" t="s">
        <v>459</v>
      </c>
      <c r="B35524" s="13">
        <v>1998</v>
      </c>
      <c r="C35524" s="13">
        <v>2279727</v>
      </c>
      <c r="D35524" s="13">
        <v>16.300999999999998</v>
      </c>
    </row>
    <row r="35525" spans="1:4" ht="15.75" hidden="1" customHeight="1">
      <c r="A35525" s="13" t="s">
        <v>459</v>
      </c>
      <c r="B35525" s="13">
        <v>1999</v>
      </c>
      <c r="C35525" s="13">
        <v>2312608</v>
      </c>
      <c r="D35525" s="13">
        <v>20.556999999999999</v>
      </c>
    </row>
    <row r="35526" spans="1:4" ht="15.75" hidden="1" customHeight="1">
      <c r="A35526" s="13" t="s">
        <v>459</v>
      </c>
      <c r="B35526" s="13">
        <v>2000</v>
      </c>
      <c r="C35526" s="13">
        <v>2344261</v>
      </c>
      <c r="D35526" s="13">
        <v>21.536000000000001</v>
      </c>
    </row>
    <row r="35527" spans="1:4" ht="15.75" hidden="1" customHeight="1">
      <c r="A35527" s="13" t="s">
        <v>459</v>
      </c>
      <c r="B35527" s="13">
        <v>2001</v>
      </c>
      <c r="C35527" s="13">
        <v>2374655</v>
      </c>
      <c r="D35527" s="13">
        <v>20.106999999999999</v>
      </c>
    </row>
    <row r="35528" spans="1:4" ht="15.75" hidden="1" customHeight="1">
      <c r="A35528" s="13" t="s">
        <v>459</v>
      </c>
      <c r="B35528" s="13">
        <v>2002</v>
      </c>
      <c r="C35528" s="13">
        <v>2403663</v>
      </c>
      <c r="D35528" s="13">
        <v>25.234999999999999</v>
      </c>
    </row>
    <row r="35529" spans="1:4" ht="15.75" hidden="1" customHeight="1">
      <c r="A35529" s="13" t="s">
        <v>459</v>
      </c>
      <c r="B35529" s="13">
        <v>2003</v>
      </c>
      <c r="C35529" s="13">
        <v>2431603</v>
      </c>
      <c r="D35529" s="13">
        <v>32.027999999999999</v>
      </c>
    </row>
    <row r="35530" spans="1:4" ht="15.75" hidden="1" customHeight="1">
      <c r="A35530" s="13" t="s">
        <v>459</v>
      </c>
      <c r="B35530" s="13">
        <v>2004</v>
      </c>
      <c r="C35530" s="13">
        <v>2468860</v>
      </c>
      <c r="D35530" s="13">
        <v>27.591999999999999</v>
      </c>
    </row>
    <row r="35531" spans="1:4" ht="15.75" hidden="1" customHeight="1">
      <c r="A35531" s="13" t="s">
        <v>459</v>
      </c>
      <c r="B35531" s="13">
        <v>2005</v>
      </c>
      <c r="C35531" s="13">
        <v>2515202</v>
      </c>
      <c r="D35531" s="13">
        <v>29.466999999999999</v>
      </c>
    </row>
    <row r="35532" spans="1:4" ht="15.75" hidden="1" customHeight="1">
      <c r="A35532" s="13" t="s">
        <v>459</v>
      </c>
      <c r="B35532" s="13">
        <v>2006</v>
      </c>
      <c r="C35532" s="13">
        <v>2560652</v>
      </c>
      <c r="D35532" s="13">
        <v>39.046999999999997</v>
      </c>
    </row>
    <row r="35533" spans="1:4" ht="15.75" hidden="1" customHeight="1">
      <c r="A35533" s="13" t="s">
        <v>459</v>
      </c>
      <c r="B35533" s="13">
        <v>2007</v>
      </c>
      <c r="C35533" s="13">
        <v>2605706</v>
      </c>
      <c r="D35533" s="13">
        <v>43.97</v>
      </c>
    </row>
    <row r="35534" spans="1:4" ht="15.75" hidden="1" customHeight="1">
      <c r="A35534" s="13" t="s">
        <v>459</v>
      </c>
      <c r="B35534" s="13">
        <v>2008</v>
      </c>
      <c r="C35534" s="13">
        <v>2651032</v>
      </c>
      <c r="D35534" s="13">
        <v>46.093000000000004</v>
      </c>
    </row>
    <row r="35535" spans="1:4" ht="15.75" hidden="1" customHeight="1">
      <c r="A35535" s="13" t="s">
        <v>459</v>
      </c>
      <c r="B35535" s="13">
        <v>2009</v>
      </c>
      <c r="C35535" s="13">
        <v>2697543</v>
      </c>
      <c r="D35535" s="13">
        <v>43.475000000000001</v>
      </c>
    </row>
    <row r="35536" spans="1:4" ht="15.75" hidden="1" customHeight="1">
      <c r="A35536" s="13" t="s">
        <v>459</v>
      </c>
      <c r="B35536" s="13">
        <v>2010</v>
      </c>
      <c r="C35536" s="13">
        <v>2881915</v>
      </c>
      <c r="D35536" s="13">
        <v>50.314999999999998</v>
      </c>
    </row>
    <row r="35537" spans="1:4" ht="15.75" hidden="1" customHeight="1">
      <c r="A35537" s="13" t="s">
        <v>459</v>
      </c>
      <c r="B35537" s="13">
        <v>2011</v>
      </c>
      <c r="C35537" s="13">
        <v>3206883</v>
      </c>
      <c r="D35537" s="13">
        <v>55.103000000000002</v>
      </c>
    </row>
    <row r="35538" spans="1:4" ht="15.75" hidden="1" customHeight="1">
      <c r="A35538" s="13" t="s">
        <v>459</v>
      </c>
      <c r="B35538" s="13">
        <v>2012</v>
      </c>
      <c r="C35538" s="13">
        <v>3535585</v>
      </c>
      <c r="D35538" s="13">
        <v>62.713999999999999</v>
      </c>
    </row>
    <row r="35539" spans="1:4" ht="15.75" hidden="1" customHeight="1">
      <c r="A35539" s="13" t="s">
        <v>459</v>
      </c>
      <c r="B35539" s="13">
        <v>2013</v>
      </c>
      <c r="C35539" s="13">
        <v>3816688</v>
      </c>
      <c r="D35539" s="13">
        <v>65.251000000000005</v>
      </c>
    </row>
    <row r="35540" spans="1:4" ht="15.75" hidden="1" customHeight="1">
      <c r="A35540" s="13" t="s">
        <v>459</v>
      </c>
      <c r="B35540" s="13">
        <v>2014</v>
      </c>
      <c r="C35540" s="13">
        <v>4009272</v>
      </c>
      <c r="D35540" s="13">
        <v>65.897000000000006</v>
      </c>
    </row>
    <row r="35541" spans="1:4" ht="15.75" hidden="1" customHeight="1">
      <c r="A35541" s="13" t="s">
        <v>459</v>
      </c>
      <c r="B35541" s="13">
        <v>2015</v>
      </c>
      <c r="C35541" s="13">
        <v>4191784</v>
      </c>
      <c r="D35541" s="13">
        <v>67.376000000000005</v>
      </c>
    </row>
    <row r="35542" spans="1:4" ht="15.75" hidden="1" customHeight="1">
      <c r="A35542" s="13" t="s">
        <v>459</v>
      </c>
      <c r="B35542" s="13">
        <v>2016</v>
      </c>
      <c r="C35542" s="13">
        <v>4398080</v>
      </c>
      <c r="D35542" s="13">
        <v>65.668999999999997</v>
      </c>
    </row>
    <row r="35543" spans="1:4" ht="15.75" hidden="1" customHeight="1">
      <c r="A35543" s="13" t="s">
        <v>459</v>
      </c>
      <c r="B35543" s="13">
        <v>2017</v>
      </c>
      <c r="C35543" s="13">
        <v>4541853</v>
      </c>
      <c r="D35543" s="13">
        <v>68.62</v>
      </c>
    </row>
    <row r="35544" spans="1:4" ht="15.75" hidden="1" customHeight="1">
      <c r="A35544" s="13" t="s">
        <v>459</v>
      </c>
      <c r="B35544" s="13">
        <v>2018</v>
      </c>
      <c r="C35544" s="13">
        <v>4601160</v>
      </c>
      <c r="D35544" s="13">
        <v>72.555999999999997</v>
      </c>
    </row>
    <row r="35545" spans="1:4" ht="15.75" hidden="1" customHeight="1">
      <c r="A35545" s="13" t="s">
        <v>459</v>
      </c>
      <c r="B35545" s="13">
        <v>2019</v>
      </c>
      <c r="C35545" s="13">
        <v>4602769</v>
      </c>
      <c r="D35545" s="13">
        <v>72.177000000000007</v>
      </c>
    </row>
    <row r="35546" spans="1:4" ht="15.75" hidden="1" customHeight="1">
      <c r="A35546" s="13" t="s">
        <v>459</v>
      </c>
      <c r="B35546" s="13">
        <v>2020</v>
      </c>
      <c r="C35546" s="13">
        <v>4543406</v>
      </c>
      <c r="D35546" s="13">
        <v>72.506</v>
      </c>
    </row>
    <row r="35547" spans="1:4" ht="15.75" hidden="1" customHeight="1">
      <c r="A35547" s="13" t="s">
        <v>459</v>
      </c>
      <c r="B35547" s="13">
        <v>2021</v>
      </c>
      <c r="C35547" s="13">
        <v>4520474</v>
      </c>
      <c r="D35547" s="13">
        <v>80.991</v>
      </c>
    </row>
    <row r="35548" spans="1:4" ht="15.75" hidden="1" customHeight="1">
      <c r="A35548" s="13" t="s">
        <v>460</v>
      </c>
      <c r="B35548" s="13">
        <v>1850</v>
      </c>
      <c r="C35548" s="13">
        <v>15066213</v>
      </c>
    </row>
    <row r="35549" spans="1:4" ht="15.75" hidden="1" customHeight="1">
      <c r="A35549" s="13" t="s">
        <v>460</v>
      </c>
      <c r="B35549" s="13">
        <v>1851</v>
      </c>
      <c r="C35549" s="13">
        <v>15104907</v>
      </c>
    </row>
    <row r="35550" spans="1:4" ht="15.75" hidden="1" customHeight="1">
      <c r="A35550" s="13" t="s">
        <v>460</v>
      </c>
      <c r="B35550" s="13">
        <v>1852</v>
      </c>
      <c r="C35550" s="13">
        <v>15143692</v>
      </c>
    </row>
    <row r="35551" spans="1:4" ht="15.75" hidden="1" customHeight="1">
      <c r="A35551" s="13" t="s">
        <v>460</v>
      </c>
      <c r="B35551" s="13">
        <v>1853</v>
      </c>
      <c r="C35551" s="13">
        <v>15182568</v>
      </c>
    </row>
    <row r="35552" spans="1:4" ht="15.75" hidden="1" customHeight="1">
      <c r="A35552" s="13" t="s">
        <v>460</v>
      </c>
      <c r="B35552" s="13">
        <v>1854</v>
      </c>
      <c r="C35552" s="13">
        <v>15221537</v>
      </c>
    </row>
    <row r="35553" spans="1:3" ht="15.75" hidden="1" customHeight="1">
      <c r="A35553" s="13" t="s">
        <v>460</v>
      </c>
      <c r="B35553" s="13">
        <v>1855</v>
      </c>
      <c r="C35553" s="13">
        <v>15260597</v>
      </c>
    </row>
    <row r="35554" spans="1:3" ht="15.75" hidden="1" customHeight="1">
      <c r="A35554" s="13" t="s">
        <v>460</v>
      </c>
      <c r="B35554" s="13">
        <v>1856</v>
      </c>
      <c r="C35554" s="13">
        <v>15299750</v>
      </c>
    </row>
    <row r="35555" spans="1:3" ht="15.75" hidden="1" customHeight="1">
      <c r="A35555" s="13" t="s">
        <v>460</v>
      </c>
      <c r="B35555" s="13">
        <v>1857</v>
      </c>
      <c r="C35555" s="13">
        <v>15338995</v>
      </c>
    </row>
    <row r="35556" spans="1:3" ht="15.75" hidden="1" customHeight="1">
      <c r="A35556" s="13" t="s">
        <v>460</v>
      </c>
      <c r="B35556" s="13">
        <v>1858</v>
      </c>
      <c r="C35556" s="13">
        <v>15378332</v>
      </c>
    </row>
    <row r="35557" spans="1:3" ht="15.75" hidden="1" customHeight="1">
      <c r="A35557" s="13" t="s">
        <v>460</v>
      </c>
      <c r="B35557" s="13">
        <v>1859</v>
      </c>
      <c r="C35557" s="13">
        <v>15417763</v>
      </c>
    </row>
    <row r="35558" spans="1:3" ht="15.75" hidden="1" customHeight="1">
      <c r="A35558" s="13" t="s">
        <v>460</v>
      </c>
      <c r="B35558" s="13">
        <v>1860</v>
      </c>
      <c r="C35558" s="13">
        <v>15457286</v>
      </c>
    </row>
    <row r="35559" spans="1:3" ht="15.75" hidden="1" customHeight="1">
      <c r="A35559" s="13" t="s">
        <v>460</v>
      </c>
      <c r="B35559" s="13">
        <v>1861</v>
      </c>
      <c r="C35559" s="13">
        <v>15496902</v>
      </c>
    </row>
    <row r="35560" spans="1:3" ht="15.75" hidden="1" customHeight="1">
      <c r="A35560" s="13" t="s">
        <v>460</v>
      </c>
      <c r="B35560" s="13">
        <v>1862</v>
      </c>
      <c r="C35560" s="13">
        <v>15536612</v>
      </c>
    </row>
    <row r="35561" spans="1:3" ht="15.75" hidden="1" customHeight="1">
      <c r="A35561" s="13" t="s">
        <v>460</v>
      </c>
      <c r="B35561" s="13">
        <v>1863</v>
      </c>
      <c r="C35561" s="13">
        <v>15576415</v>
      </c>
    </row>
    <row r="35562" spans="1:3" ht="15.75" hidden="1" customHeight="1">
      <c r="A35562" s="13" t="s">
        <v>460</v>
      </c>
      <c r="B35562" s="13">
        <v>1864</v>
      </c>
      <c r="C35562" s="13">
        <v>15616312</v>
      </c>
    </row>
    <row r="35563" spans="1:3" ht="15.75" hidden="1" customHeight="1">
      <c r="A35563" s="13" t="s">
        <v>460</v>
      </c>
      <c r="B35563" s="13">
        <v>1865</v>
      </c>
      <c r="C35563" s="13">
        <v>15656302</v>
      </c>
    </row>
    <row r="35564" spans="1:3" ht="15.75" hidden="1" customHeight="1">
      <c r="A35564" s="13" t="s">
        <v>460</v>
      </c>
      <c r="B35564" s="13">
        <v>1866</v>
      </c>
      <c r="C35564" s="13">
        <v>15696387</v>
      </c>
    </row>
    <row r="35565" spans="1:3" ht="15.75" hidden="1" customHeight="1">
      <c r="A35565" s="13" t="s">
        <v>460</v>
      </c>
      <c r="B35565" s="13">
        <v>1867</v>
      </c>
      <c r="C35565" s="13">
        <v>15736566</v>
      </c>
    </row>
    <row r="35566" spans="1:3" ht="15.75" hidden="1" customHeight="1">
      <c r="A35566" s="13" t="s">
        <v>460</v>
      </c>
      <c r="B35566" s="13">
        <v>1868</v>
      </c>
      <c r="C35566" s="13">
        <v>15776839</v>
      </c>
    </row>
    <row r="35567" spans="1:3" ht="15.75" hidden="1" customHeight="1">
      <c r="A35567" s="13" t="s">
        <v>460</v>
      </c>
      <c r="B35567" s="13">
        <v>1869</v>
      </c>
      <c r="C35567" s="13">
        <v>15824095</v>
      </c>
    </row>
    <row r="35568" spans="1:3" ht="15.75" hidden="1" customHeight="1">
      <c r="A35568" s="13" t="s">
        <v>460</v>
      </c>
      <c r="B35568" s="13">
        <v>1870</v>
      </c>
      <c r="C35568" s="13">
        <v>15878377</v>
      </c>
    </row>
    <row r="35569" spans="1:3" ht="15.75" hidden="1" customHeight="1">
      <c r="A35569" s="13" t="s">
        <v>460</v>
      </c>
      <c r="B35569" s="13">
        <v>1871</v>
      </c>
      <c r="C35569" s="13">
        <v>15939733</v>
      </c>
    </row>
    <row r="35570" spans="1:3" ht="15.75" hidden="1" customHeight="1">
      <c r="A35570" s="13" t="s">
        <v>460</v>
      </c>
      <c r="B35570" s="13">
        <v>1872</v>
      </c>
      <c r="C35570" s="13">
        <v>16008208</v>
      </c>
    </row>
    <row r="35571" spans="1:3" ht="15.75" hidden="1" customHeight="1">
      <c r="A35571" s="13" t="s">
        <v>460</v>
      </c>
      <c r="B35571" s="13">
        <v>1873</v>
      </c>
      <c r="C35571" s="13">
        <v>16083847</v>
      </c>
    </row>
    <row r="35572" spans="1:3" ht="15.75" hidden="1" customHeight="1">
      <c r="A35572" s="13" t="s">
        <v>460</v>
      </c>
      <c r="B35572" s="13">
        <v>1874</v>
      </c>
      <c r="C35572" s="13">
        <v>16159836</v>
      </c>
    </row>
    <row r="35573" spans="1:3" ht="15.75" hidden="1" customHeight="1">
      <c r="A35573" s="13" t="s">
        <v>460</v>
      </c>
      <c r="B35573" s="13">
        <v>1875</v>
      </c>
      <c r="C35573" s="13">
        <v>16236174</v>
      </c>
    </row>
    <row r="35574" spans="1:3" ht="15.75" hidden="1" customHeight="1">
      <c r="A35574" s="13" t="s">
        <v>460</v>
      </c>
      <c r="B35574" s="13">
        <v>1876</v>
      </c>
      <c r="C35574" s="13">
        <v>16312864</v>
      </c>
    </row>
    <row r="35575" spans="1:3" ht="15.75" hidden="1" customHeight="1">
      <c r="A35575" s="13" t="s">
        <v>460</v>
      </c>
      <c r="B35575" s="13">
        <v>1877</v>
      </c>
      <c r="C35575" s="13">
        <v>16389907</v>
      </c>
    </row>
    <row r="35576" spans="1:3" ht="15.75" hidden="1" customHeight="1">
      <c r="A35576" s="13" t="s">
        <v>460</v>
      </c>
      <c r="B35576" s="13">
        <v>1878</v>
      </c>
      <c r="C35576" s="13">
        <v>16467306</v>
      </c>
    </row>
    <row r="35577" spans="1:3" ht="15.75" hidden="1" customHeight="1">
      <c r="A35577" s="13" t="s">
        <v>460</v>
      </c>
      <c r="B35577" s="13">
        <v>1879</v>
      </c>
      <c r="C35577" s="13">
        <v>16545061</v>
      </c>
    </row>
    <row r="35578" spans="1:3" ht="15.75" hidden="1" customHeight="1">
      <c r="A35578" s="13" t="s">
        <v>460</v>
      </c>
      <c r="B35578" s="13">
        <v>1880</v>
      </c>
      <c r="C35578" s="13">
        <v>16623174</v>
      </c>
    </row>
    <row r="35579" spans="1:3" ht="15.75" hidden="1" customHeight="1">
      <c r="A35579" s="13" t="s">
        <v>460</v>
      </c>
      <c r="B35579" s="13">
        <v>1881</v>
      </c>
      <c r="C35579" s="13">
        <v>16701646</v>
      </c>
    </row>
    <row r="35580" spans="1:3" ht="15.75" hidden="1" customHeight="1">
      <c r="A35580" s="13" t="s">
        <v>460</v>
      </c>
      <c r="B35580" s="13">
        <v>1882</v>
      </c>
      <c r="C35580" s="13">
        <v>16780480</v>
      </c>
    </row>
    <row r="35581" spans="1:3" ht="15.75" hidden="1" customHeight="1">
      <c r="A35581" s="13" t="s">
        <v>460</v>
      </c>
      <c r="B35581" s="13">
        <v>1883</v>
      </c>
      <c r="C35581" s="13">
        <v>16859677</v>
      </c>
    </row>
    <row r="35582" spans="1:3" ht="15.75" hidden="1" customHeight="1">
      <c r="A35582" s="13" t="s">
        <v>460</v>
      </c>
      <c r="B35582" s="13">
        <v>1884</v>
      </c>
      <c r="C35582" s="13">
        <v>16939239</v>
      </c>
    </row>
    <row r="35583" spans="1:3" ht="15.75" hidden="1" customHeight="1">
      <c r="A35583" s="13" t="s">
        <v>460</v>
      </c>
      <c r="B35583" s="13">
        <v>1885</v>
      </c>
      <c r="C35583" s="13">
        <v>17019166</v>
      </c>
    </row>
    <row r="35584" spans="1:3" ht="15.75" hidden="1" customHeight="1">
      <c r="A35584" s="13" t="s">
        <v>460</v>
      </c>
      <c r="B35584" s="13">
        <v>1886</v>
      </c>
      <c r="C35584" s="13">
        <v>17099461</v>
      </c>
    </row>
    <row r="35585" spans="1:3" ht="15.75" hidden="1" customHeight="1">
      <c r="A35585" s="13" t="s">
        <v>460</v>
      </c>
      <c r="B35585" s="13">
        <v>1887</v>
      </c>
      <c r="C35585" s="13">
        <v>17180126</v>
      </c>
    </row>
    <row r="35586" spans="1:3" ht="15.75" hidden="1" customHeight="1">
      <c r="A35586" s="13" t="s">
        <v>460</v>
      </c>
      <c r="B35586" s="13">
        <v>1888</v>
      </c>
      <c r="C35586" s="13">
        <v>17261161</v>
      </c>
    </row>
    <row r="35587" spans="1:3" ht="15.75" hidden="1" customHeight="1">
      <c r="A35587" s="13" t="s">
        <v>460</v>
      </c>
      <c r="B35587" s="13">
        <v>1889</v>
      </c>
      <c r="C35587" s="13">
        <v>17342570</v>
      </c>
    </row>
    <row r="35588" spans="1:3" ht="15.75" hidden="1" customHeight="1">
      <c r="A35588" s="13" t="s">
        <v>460</v>
      </c>
      <c r="B35588" s="13">
        <v>1890</v>
      </c>
      <c r="C35588" s="13">
        <v>17424352</v>
      </c>
    </row>
    <row r="35589" spans="1:3" ht="15.75" hidden="1" customHeight="1">
      <c r="A35589" s="13" t="s">
        <v>460</v>
      </c>
      <c r="B35589" s="13">
        <v>1891</v>
      </c>
      <c r="C35589" s="13">
        <v>17506511</v>
      </c>
    </row>
    <row r="35590" spans="1:3" ht="15.75" hidden="1" customHeight="1">
      <c r="A35590" s="13" t="s">
        <v>460</v>
      </c>
      <c r="B35590" s="13">
        <v>1892</v>
      </c>
      <c r="C35590" s="13">
        <v>17589047</v>
      </c>
    </row>
    <row r="35591" spans="1:3" ht="15.75" hidden="1" customHeight="1">
      <c r="A35591" s="13" t="s">
        <v>460</v>
      </c>
      <c r="B35591" s="13">
        <v>1893</v>
      </c>
      <c r="C35591" s="13">
        <v>17671962</v>
      </c>
    </row>
    <row r="35592" spans="1:3" ht="15.75" hidden="1" customHeight="1">
      <c r="A35592" s="13" t="s">
        <v>460</v>
      </c>
      <c r="B35592" s="13">
        <v>1894</v>
      </c>
      <c r="C35592" s="13">
        <v>17755259</v>
      </c>
    </row>
    <row r="35593" spans="1:3" ht="15.75" hidden="1" customHeight="1">
      <c r="A35593" s="13" t="s">
        <v>460</v>
      </c>
      <c r="B35593" s="13">
        <v>1895</v>
      </c>
      <c r="C35593" s="13">
        <v>17838938</v>
      </c>
    </row>
    <row r="35594" spans="1:3" ht="15.75" hidden="1" customHeight="1">
      <c r="A35594" s="13" t="s">
        <v>460</v>
      </c>
      <c r="B35594" s="13">
        <v>1896</v>
      </c>
      <c r="C35594" s="13">
        <v>17923001</v>
      </c>
    </row>
    <row r="35595" spans="1:3" ht="15.75" hidden="1" customHeight="1">
      <c r="A35595" s="13" t="s">
        <v>460</v>
      </c>
      <c r="B35595" s="13">
        <v>1897</v>
      </c>
      <c r="C35595" s="13">
        <v>18007451</v>
      </c>
    </row>
    <row r="35596" spans="1:3" ht="15.75" hidden="1" customHeight="1">
      <c r="A35596" s="13" t="s">
        <v>460</v>
      </c>
      <c r="B35596" s="13">
        <v>1898</v>
      </c>
      <c r="C35596" s="13">
        <v>18092288</v>
      </c>
    </row>
    <row r="35597" spans="1:3" ht="15.75" hidden="1" customHeight="1">
      <c r="A35597" s="13" t="s">
        <v>460</v>
      </c>
      <c r="B35597" s="13">
        <v>1899</v>
      </c>
      <c r="C35597" s="13">
        <v>18177515</v>
      </c>
    </row>
    <row r="35598" spans="1:3" ht="15.75" hidden="1" customHeight="1">
      <c r="A35598" s="13" t="s">
        <v>460</v>
      </c>
      <c r="B35598" s="13">
        <v>1900</v>
      </c>
      <c r="C35598" s="13">
        <v>18263133</v>
      </c>
    </row>
    <row r="35599" spans="1:3" ht="15.75" hidden="1" customHeight="1">
      <c r="A35599" s="13" t="s">
        <v>460</v>
      </c>
      <c r="B35599" s="13">
        <v>1901</v>
      </c>
      <c r="C35599" s="13">
        <v>18349144</v>
      </c>
    </row>
    <row r="35600" spans="1:3" ht="15.75" hidden="1" customHeight="1">
      <c r="A35600" s="13" t="s">
        <v>460</v>
      </c>
      <c r="B35600" s="13">
        <v>1902</v>
      </c>
      <c r="C35600" s="13">
        <v>18435550</v>
      </c>
    </row>
    <row r="35601" spans="1:3" ht="15.75" hidden="1" customHeight="1">
      <c r="A35601" s="13" t="s">
        <v>460</v>
      </c>
      <c r="B35601" s="13">
        <v>1903</v>
      </c>
      <c r="C35601" s="13">
        <v>18522352</v>
      </c>
    </row>
    <row r="35602" spans="1:3" ht="15.75" hidden="1" customHeight="1">
      <c r="A35602" s="13" t="s">
        <v>460</v>
      </c>
      <c r="B35602" s="13">
        <v>1904</v>
      </c>
      <c r="C35602" s="13">
        <v>18609553</v>
      </c>
    </row>
    <row r="35603" spans="1:3" ht="15.75" hidden="1" customHeight="1">
      <c r="A35603" s="13" t="s">
        <v>460</v>
      </c>
      <c r="B35603" s="13">
        <v>1905</v>
      </c>
      <c r="C35603" s="13">
        <v>18697153</v>
      </c>
    </row>
    <row r="35604" spans="1:3" ht="15.75" hidden="1" customHeight="1">
      <c r="A35604" s="13" t="s">
        <v>460</v>
      </c>
      <c r="B35604" s="13">
        <v>1906</v>
      </c>
      <c r="C35604" s="13">
        <v>18785155</v>
      </c>
    </row>
    <row r="35605" spans="1:3" ht="15.75" hidden="1" customHeight="1">
      <c r="A35605" s="13" t="s">
        <v>460</v>
      </c>
      <c r="B35605" s="13">
        <v>1907</v>
      </c>
      <c r="C35605" s="13">
        <v>18873561</v>
      </c>
    </row>
    <row r="35606" spans="1:3" ht="15.75" hidden="1" customHeight="1">
      <c r="A35606" s="13" t="s">
        <v>460</v>
      </c>
      <c r="B35606" s="13">
        <v>1908</v>
      </c>
      <c r="C35606" s="13">
        <v>18962372</v>
      </c>
    </row>
    <row r="35607" spans="1:3" ht="15.75" hidden="1" customHeight="1">
      <c r="A35607" s="13" t="s">
        <v>460</v>
      </c>
      <c r="B35607" s="13">
        <v>1909</v>
      </c>
      <c r="C35607" s="13">
        <v>19081237</v>
      </c>
    </row>
    <row r="35608" spans="1:3" ht="15.75" hidden="1" customHeight="1">
      <c r="A35608" s="13" t="s">
        <v>460</v>
      </c>
      <c r="B35608" s="13">
        <v>1910</v>
      </c>
      <c r="C35608" s="13">
        <v>19230643</v>
      </c>
    </row>
    <row r="35609" spans="1:3" ht="15.75" hidden="1" customHeight="1">
      <c r="A35609" s="13" t="s">
        <v>460</v>
      </c>
      <c r="B35609" s="13">
        <v>1911</v>
      </c>
      <c r="C35609" s="13">
        <v>19411085</v>
      </c>
    </row>
    <row r="35610" spans="1:3" ht="15.75" hidden="1" customHeight="1">
      <c r="A35610" s="13" t="s">
        <v>460</v>
      </c>
      <c r="B35610" s="13">
        <v>1912</v>
      </c>
      <c r="C35610" s="13">
        <v>19623063</v>
      </c>
    </row>
    <row r="35611" spans="1:3" ht="15.75" hidden="1" customHeight="1">
      <c r="A35611" s="13" t="s">
        <v>460</v>
      </c>
      <c r="B35611" s="13">
        <v>1913</v>
      </c>
      <c r="C35611" s="13">
        <v>19867085</v>
      </c>
    </row>
    <row r="35612" spans="1:3" ht="15.75" hidden="1" customHeight="1">
      <c r="A35612" s="13" t="s">
        <v>460</v>
      </c>
      <c r="B35612" s="13">
        <v>1914</v>
      </c>
      <c r="C35612" s="13">
        <v>20114130</v>
      </c>
    </row>
    <row r="35613" spans="1:3" ht="15.75" hidden="1" customHeight="1">
      <c r="A35613" s="13" t="s">
        <v>460</v>
      </c>
      <c r="B35613" s="13">
        <v>1915</v>
      </c>
      <c r="C35613" s="13">
        <v>20364235</v>
      </c>
    </row>
    <row r="35614" spans="1:3" ht="15.75" hidden="1" customHeight="1">
      <c r="A35614" s="13" t="s">
        <v>460</v>
      </c>
      <c r="B35614" s="13">
        <v>1916</v>
      </c>
      <c r="C35614" s="13">
        <v>20617438</v>
      </c>
    </row>
    <row r="35615" spans="1:3" ht="15.75" hidden="1" customHeight="1">
      <c r="A35615" s="13" t="s">
        <v>460</v>
      </c>
      <c r="B35615" s="13">
        <v>1917</v>
      </c>
      <c r="C35615" s="13">
        <v>20873778</v>
      </c>
    </row>
    <row r="35616" spans="1:3" ht="15.75" hidden="1" customHeight="1">
      <c r="A35616" s="13" t="s">
        <v>460</v>
      </c>
      <c r="B35616" s="13">
        <v>1918</v>
      </c>
      <c r="C35616" s="13">
        <v>21149350</v>
      </c>
    </row>
    <row r="35617" spans="1:3" ht="15.75" hidden="1" customHeight="1">
      <c r="A35617" s="13" t="s">
        <v>460</v>
      </c>
      <c r="B35617" s="13">
        <v>1919</v>
      </c>
      <c r="C35617" s="13">
        <v>21451234</v>
      </c>
    </row>
    <row r="35618" spans="1:3" ht="15.75" hidden="1" customHeight="1">
      <c r="A35618" s="13" t="s">
        <v>460</v>
      </c>
      <c r="B35618" s="13">
        <v>1920</v>
      </c>
      <c r="C35618" s="13">
        <v>21780196</v>
      </c>
    </row>
    <row r="35619" spans="1:3" ht="15.75" hidden="1" customHeight="1">
      <c r="A35619" s="13" t="s">
        <v>460</v>
      </c>
      <c r="B35619" s="13">
        <v>1921</v>
      </c>
      <c r="C35619" s="13">
        <v>22137018</v>
      </c>
    </row>
    <row r="35620" spans="1:3" ht="15.75" hidden="1" customHeight="1">
      <c r="A35620" s="13" t="s">
        <v>460</v>
      </c>
      <c r="B35620" s="13">
        <v>1922</v>
      </c>
      <c r="C35620" s="13">
        <v>22522501</v>
      </c>
    </row>
    <row r="35621" spans="1:3" ht="15.75" hidden="1" customHeight="1">
      <c r="A35621" s="13" t="s">
        <v>460</v>
      </c>
      <c r="B35621" s="13">
        <v>1923</v>
      </c>
      <c r="C35621" s="13">
        <v>22937465</v>
      </c>
    </row>
    <row r="35622" spans="1:3" ht="15.75" hidden="1" customHeight="1">
      <c r="A35622" s="13" t="s">
        <v>460</v>
      </c>
      <c r="B35622" s="13">
        <v>1924</v>
      </c>
      <c r="C35622" s="13">
        <v>23360074</v>
      </c>
    </row>
    <row r="35623" spans="1:3" ht="15.75" hidden="1" customHeight="1">
      <c r="A35623" s="13" t="s">
        <v>460</v>
      </c>
      <c r="B35623" s="13">
        <v>1925</v>
      </c>
      <c r="C35623" s="13">
        <v>23790470</v>
      </c>
    </row>
    <row r="35624" spans="1:3" ht="15.75" hidden="1" customHeight="1">
      <c r="A35624" s="13" t="s">
        <v>460</v>
      </c>
      <c r="B35624" s="13">
        <v>1926</v>
      </c>
      <c r="C35624" s="13">
        <v>24228796</v>
      </c>
    </row>
    <row r="35625" spans="1:3" ht="15.75" hidden="1" customHeight="1">
      <c r="A35625" s="13" t="s">
        <v>460</v>
      </c>
      <c r="B35625" s="13">
        <v>1927</v>
      </c>
      <c r="C35625" s="13">
        <v>24675197</v>
      </c>
    </row>
    <row r="35626" spans="1:3" ht="15.75" hidden="1" customHeight="1">
      <c r="A35626" s="13" t="s">
        <v>460</v>
      </c>
      <c r="B35626" s="13">
        <v>1928</v>
      </c>
      <c r="C35626" s="13">
        <v>25129824</v>
      </c>
    </row>
    <row r="35627" spans="1:3" ht="15.75" hidden="1" customHeight="1">
      <c r="A35627" s="13" t="s">
        <v>460</v>
      </c>
      <c r="B35627" s="13">
        <v>1929</v>
      </c>
      <c r="C35627" s="13">
        <v>25592826</v>
      </c>
    </row>
    <row r="35628" spans="1:3" ht="15.75" hidden="1" customHeight="1">
      <c r="A35628" s="13" t="s">
        <v>460</v>
      </c>
      <c r="B35628" s="13">
        <v>1930</v>
      </c>
      <c r="C35628" s="13">
        <v>26064359</v>
      </c>
    </row>
    <row r="35629" spans="1:3" ht="15.75" hidden="1" customHeight="1">
      <c r="A35629" s="13" t="s">
        <v>460</v>
      </c>
      <c r="B35629" s="13">
        <v>1931</v>
      </c>
      <c r="C35629" s="13">
        <v>26544580</v>
      </c>
    </row>
    <row r="35630" spans="1:3" ht="15.75" hidden="1" customHeight="1">
      <c r="A35630" s="13" t="s">
        <v>460</v>
      </c>
      <c r="B35630" s="13">
        <v>1932</v>
      </c>
      <c r="C35630" s="13">
        <v>27033648</v>
      </c>
    </row>
    <row r="35631" spans="1:3" ht="15.75" hidden="1" customHeight="1">
      <c r="A35631" s="13" t="s">
        <v>460</v>
      </c>
      <c r="B35631" s="13">
        <v>1933</v>
      </c>
      <c r="C35631" s="13">
        <v>27531728</v>
      </c>
    </row>
    <row r="35632" spans="1:3" ht="15.75" hidden="1" customHeight="1">
      <c r="A35632" s="13" t="s">
        <v>460</v>
      </c>
      <c r="B35632" s="13">
        <v>1934</v>
      </c>
      <c r="C35632" s="13">
        <v>28038984</v>
      </c>
    </row>
    <row r="35633" spans="1:4" ht="15.75" hidden="1" customHeight="1">
      <c r="A35633" s="13" t="s">
        <v>460</v>
      </c>
      <c r="B35633" s="13">
        <v>1935</v>
      </c>
      <c r="C35633" s="13">
        <v>28555586</v>
      </c>
    </row>
    <row r="35634" spans="1:4" ht="15.75" hidden="1" customHeight="1">
      <c r="A35634" s="13" t="s">
        <v>460</v>
      </c>
      <c r="B35634" s="13">
        <v>1936</v>
      </c>
      <c r="C35634" s="13">
        <v>29081706</v>
      </c>
    </row>
    <row r="35635" spans="1:4" ht="15.75" hidden="1" customHeight="1">
      <c r="A35635" s="13" t="s">
        <v>460</v>
      </c>
      <c r="B35635" s="13">
        <v>1937</v>
      </c>
      <c r="C35635" s="13">
        <v>29617520</v>
      </c>
    </row>
    <row r="35636" spans="1:4" ht="15.75" hidden="1" customHeight="1">
      <c r="A35636" s="13" t="s">
        <v>460</v>
      </c>
      <c r="B35636" s="13">
        <v>1938</v>
      </c>
      <c r="C35636" s="13">
        <v>30163206</v>
      </c>
    </row>
    <row r="35637" spans="1:4" ht="15.75" hidden="1" customHeight="1">
      <c r="A35637" s="13" t="s">
        <v>460</v>
      </c>
      <c r="B35637" s="13">
        <v>1939</v>
      </c>
      <c r="C35637" s="13">
        <v>30718945</v>
      </c>
    </row>
    <row r="35638" spans="1:4" ht="15.75" hidden="1" customHeight="1">
      <c r="A35638" s="13" t="s">
        <v>460</v>
      </c>
      <c r="B35638" s="13">
        <v>1940</v>
      </c>
      <c r="C35638" s="13">
        <v>31284924</v>
      </c>
    </row>
    <row r="35639" spans="1:4" ht="15.75" hidden="1" customHeight="1">
      <c r="A35639" s="13" t="s">
        <v>460</v>
      </c>
      <c r="B35639" s="13">
        <v>1941</v>
      </c>
      <c r="C35639" s="13">
        <v>31861331</v>
      </c>
    </row>
    <row r="35640" spans="1:4" ht="15.75" hidden="1" customHeight="1">
      <c r="A35640" s="13" t="s">
        <v>460</v>
      </c>
      <c r="B35640" s="13">
        <v>1942</v>
      </c>
      <c r="C35640" s="13">
        <v>32448357</v>
      </c>
    </row>
    <row r="35641" spans="1:4" ht="15.75" hidden="1" customHeight="1">
      <c r="A35641" s="13" t="s">
        <v>460</v>
      </c>
      <c r="B35641" s="13">
        <v>1943</v>
      </c>
      <c r="C35641" s="13">
        <v>33046199</v>
      </c>
    </row>
    <row r="35642" spans="1:4" ht="15.75" hidden="1" customHeight="1">
      <c r="A35642" s="13" t="s">
        <v>460</v>
      </c>
      <c r="B35642" s="13">
        <v>1944</v>
      </c>
      <c r="C35642" s="13">
        <v>33655057</v>
      </c>
    </row>
    <row r="35643" spans="1:4" ht="15.75" hidden="1" customHeight="1">
      <c r="A35643" s="13" t="s">
        <v>460</v>
      </c>
      <c r="B35643" s="13">
        <v>1945</v>
      </c>
      <c r="C35643" s="13">
        <v>34275132</v>
      </c>
    </row>
    <row r="35644" spans="1:4" ht="15.75" hidden="1" customHeight="1">
      <c r="A35644" s="13" t="s">
        <v>460</v>
      </c>
      <c r="B35644" s="13">
        <v>1946</v>
      </c>
      <c r="C35644" s="13">
        <v>34906631</v>
      </c>
      <c r="D35644" s="13">
        <v>0.63400000000000001</v>
      </c>
    </row>
    <row r="35645" spans="1:4" ht="15.75" hidden="1" customHeight="1">
      <c r="A35645" s="13" t="s">
        <v>460</v>
      </c>
      <c r="B35645" s="13">
        <v>1947</v>
      </c>
      <c r="C35645" s="13">
        <v>35549766</v>
      </c>
      <c r="D35645" s="13">
        <v>0.65500000000000003</v>
      </c>
    </row>
    <row r="35646" spans="1:4" ht="15.75" hidden="1" customHeight="1">
      <c r="A35646" s="13" t="s">
        <v>460</v>
      </c>
      <c r="B35646" s="13">
        <v>1948</v>
      </c>
      <c r="C35646" s="13">
        <v>36204749</v>
      </c>
      <c r="D35646" s="13">
        <v>0.72199999999999998</v>
      </c>
    </row>
    <row r="35647" spans="1:4" ht="15.75" hidden="1" customHeight="1">
      <c r="A35647" s="13" t="s">
        <v>460</v>
      </c>
      <c r="B35647" s="13">
        <v>1949</v>
      </c>
      <c r="C35647" s="13">
        <v>36919488</v>
      </c>
      <c r="D35647" s="13">
        <v>1.0249999999999999</v>
      </c>
    </row>
    <row r="35648" spans="1:4" ht="15.75" hidden="1" customHeight="1">
      <c r="A35648" s="13" t="s">
        <v>460</v>
      </c>
      <c r="B35648" s="13">
        <v>1950</v>
      </c>
      <c r="C35648" s="13">
        <v>37696264</v>
      </c>
      <c r="D35648" s="13">
        <v>5.3550000000000004</v>
      </c>
    </row>
    <row r="35649" spans="1:4" ht="15.75" hidden="1" customHeight="1">
      <c r="A35649" s="13" t="s">
        <v>460</v>
      </c>
      <c r="B35649" s="13">
        <v>1951</v>
      </c>
      <c r="C35649" s="13">
        <v>38215788</v>
      </c>
      <c r="D35649" s="13">
        <v>6.6130000000000004</v>
      </c>
    </row>
    <row r="35650" spans="1:4" ht="15.75" hidden="1" customHeight="1">
      <c r="A35650" s="13" t="s">
        <v>460</v>
      </c>
      <c r="B35650" s="13">
        <v>1952</v>
      </c>
      <c r="C35650" s="13">
        <v>38816780</v>
      </c>
      <c r="D35650" s="13">
        <v>6.9829999999999997</v>
      </c>
    </row>
    <row r="35651" spans="1:4" ht="15.75" hidden="1" customHeight="1">
      <c r="A35651" s="13" t="s">
        <v>460</v>
      </c>
      <c r="B35651" s="13">
        <v>1953</v>
      </c>
      <c r="C35651" s="13">
        <v>39488232</v>
      </c>
      <c r="D35651" s="13">
        <v>7.1070000000000002</v>
      </c>
    </row>
    <row r="35652" spans="1:4" ht="15.75" hidden="1" customHeight="1">
      <c r="A35652" s="13" t="s">
        <v>460</v>
      </c>
      <c r="B35652" s="13">
        <v>1954</v>
      </c>
      <c r="C35652" s="13">
        <v>40224096</v>
      </c>
      <c r="D35652" s="13">
        <v>7.218</v>
      </c>
    </row>
    <row r="35653" spans="1:4" ht="15.75" hidden="1" customHeight="1">
      <c r="A35653" s="13" t="s">
        <v>460</v>
      </c>
      <c r="B35653" s="13">
        <v>1955</v>
      </c>
      <c r="C35653" s="13">
        <v>41023128</v>
      </c>
      <c r="D35653" s="13">
        <v>7.4370000000000003</v>
      </c>
    </row>
    <row r="35654" spans="1:4" ht="15.75" hidden="1" customHeight="1">
      <c r="A35654" s="13" t="s">
        <v>460</v>
      </c>
      <c r="B35654" s="13">
        <v>1956</v>
      </c>
      <c r="C35654" s="13">
        <v>41884992</v>
      </c>
      <c r="D35654" s="13">
        <v>8.8119999999999994</v>
      </c>
    </row>
    <row r="35655" spans="1:4" ht="15.75" hidden="1" customHeight="1">
      <c r="A35655" s="13" t="s">
        <v>460</v>
      </c>
      <c r="B35655" s="13">
        <v>1957</v>
      </c>
      <c r="C35655" s="13">
        <v>42808516</v>
      </c>
      <c r="D35655" s="13">
        <v>9.1050000000000004</v>
      </c>
    </row>
    <row r="35656" spans="1:4" ht="15.75" hidden="1" customHeight="1">
      <c r="A35656" s="13" t="s">
        <v>460</v>
      </c>
      <c r="B35656" s="13">
        <v>1958</v>
      </c>
      <c r="C35656" s="13">
        <v>43794992</v>
      </c>
      <c r="D35656" s="13">
        <v>10.224</v>
      </c>
    </row>
    <row r="35657" spans="1:4" ht="15.75" hidden="1" customHeight="1">
      <c r="A35657" s="13" t="s">
        <v>460</v>
      </c>
      <c r="B35657" s="13">
        <v>1959</v>
      </c>
      <c r="C35657" s="13">
        <v>44843640</v>
      </c>
      <c r="D35657" s="13">
        <v>9.9209999999999994</v>
      </c>
    </row>
    <row r="35658" spans="1:4" ht="15.75" hidden="1" customHeight="1">
      <c r="A35658" s="13" t="s">
        <v>460</v>
      </c>
      <c r="B35658" s="13">
        <v>1960</v>
      </c>
      <c r="C35658" s="13">
        <v>45954228</v>
      </c>
      <c r="D35658" s="13">
        <v>11.926</v>
      </c>
    </row>
    <row r="35659" spans="1:4" ht="15.75" hidden="1" customHeight="1">
      <c r="A35659" s="13" t="s">
        <v>460</v>
      </c>
      <c r="B35659" s="13">
        <v>1961</v>
      </c>
      <c r="C35659" s="13">
        <v>47060912</v>
      </c>
      <c r="D35659" s="13">
        <v>12.35</v>
      </c>
    </row>
    <row r="35660" spans="1:4" ht="15.75" hidden="1" customHeight="1">
      <c r="A35660" s="13" t="s">
        <v>460</v>
      </c>
      <c r="B35660" s="13">
        <v>1962</v>
      </c>
      <c r="C35660" s="13">
        <v>48161844</v>
      </c>
      <c r="D35660" s="13">
        <v>13.57</v>
      </c>
    </row>
    <row r="35661" spans="1:4" ht="15.75" hidden="1" customHeight="1">
      <c r="A35661" s="13" t="s">
        <v>460</v>
      </c>
      <c r="B35661" s="13">
        <v>1963</v>
      </c>
      <c r="C35661" s="13">
        <v>49325052</v>
      </c>
      <c r="D35661" s="13">
        <v>15.6</v>
      </c>
    </row>
    <row r="35662" spans="1:4" ht="15.75" hidden="1" customHeight="1">
      <c r="A35662" s="13" t="s">
        <v>460</v>
      </c>
      <c r="B35662" s="13">
        <v>1964</v>
      </c>
      <c r="C35662" s="13">
        <v>50552600</v>
      </c>
      <c r="D35662" s="13">
        <v>16.039000000000001</v>
      </c>
    </row>
    <row r="35663" spans="1:4" ht="15.75" hidden="1" customHeight="1">
      <c r="A35663" s="13" t="s">
        <v>460</v>
      </c>
      <c r="B35663" s="13">
        <v>1965</v>
      </c>
      <c r="C35663" s="13">
        <v>51841628</v>
      </c>
      <c r="D35663" s="13">
        <v>16.829999999999998</v>
      </c>
    </row>
    <row r="35664" spans="1:4" ht="15.75" hidden="1" customHeight="1">
      <c r="A35664" s="13" t="s">
        <v>460</v>
      </c>
      <c r="B35664" s="13">
        <v>1966</v>
      </c>
      <c r="C35664" s="13">
        <v>53199420</v>
      </c>
      <c r="D35664" s="13">
        <v>17.126000000000001</v>
      </c>
    </row>
    <row r="35665" spans="1:4" ht="15.75" hidden="1" customHeight="1">
      <c r="A35665" s="13" t="s">
        <v>460</v>
      </c>
      <c r="B35665" s="13">
        <v>1967</v>
      </c>
      <c r="C35665" s="13">
        <v>54629796</v>
      </c>
      <c r="D35665" s="13">
        <v>18.175999999999998</v>
      </c>
    </row>
    <row r="35666" spans="1:4" ht="15.75" hidden="1" customHeight="1">
      <c r="A35666" s="13" t="s">
        <v>460</v>
      </c>
      <c r="B35666" s="13">
        <v>1968</v>
      </c>
      <c r="C35666" s="13">
        <v>56124740</v>
      </c>
      <c r="D35666" s="13">
        <v>20.841999999999999</v>
      </c>
    </row>
    <row r="35667" spans="1:4" ht="15.75" hidden="1" customHeight="1">
      <c r="A35667" s="13" t="s">
        <v>460</v>
      </c>
      <c r="B35667" s="13">
        <v>1969</v>
      </c>
      <c r="C35667" s="13">
        <v>57676804</v>
      </c>
      <c r="D35667" s="13">
        <v>20.213000000000001</v>
      </c>
    </row>
    <row r="35668" spans="1:4" ht="15.75" hidden="1" customHeight="1">
      <c r="A35668" s="13" t="s">
        <v>460</v>
      </c>
      <c r="B35668" s="13">
        <v>1970</v>
      </c>
      <c r="C35668" s="13">
        <v>59290872</v>
      </c>
      <c r="D35668" s="13">
        <v>20.504000000000001</v>
      </c>
    </row>
    <row r="35669" spans="1:4" ht="15.75" hidden="1" customHeight="1">
      <c r="A35669" s="13" t="s">
        <v>460</v>
      </c>
      <c r="B35669" s="13">
        <v>1971</v>
      </c>
      <c r="C35669" s="13">
        <v>60878784</v>
      </c>
      <c r="D35669" s="13">
        <v>19.440999999999999</v>
      </c>
    </row>
    <row r="35670" spans="1:4" ht="15.75" hidden="1" customHeight="1">
      <c r="A35670" s="13" t="s">
        <v>460</v>
      </c>
      <c r="B35670" s="13">
        <v>1972</v>
      </c>
      <c r="C35670" s="13">
        <v>62509568</v>
      </c>
      <c r="D35670" s="13">
        <v>18.902999999999999</v>
      </c>
    </row>
    <row r="35671" spans="1:4" ht="15.75" hidden="1" customHeight="1">
      <c r="A35671" s="13" t="s">
        <v>460</v>
      </c>
      <c r="B35671" s="13">
        <v>1973</v>
      </c>
      <c r="C35671" s="13">
        <v>64285632</v>
      </c>
      <c r="D35671" s="13">
        <v>20.007999999999999</v>
      </c>
    </row>
    <row r="35672" spans="1:4" ht="15.75" hidden="1" customHeight="1">
      <c r="A35672" s="13" t="s">
        <v>460</v>
      </c>
      <c r="B35672" s="13">
        <v>1974</v>
      </c>
      <c r="C35672" s="13">
        <v>66149172</v>
      </c>
      <c r="D35672" s="13">
        <v>21.387</v>
      </c>
    </row>
    <row r="35673" spans="1:4" ht="15.75" hidden="1" customHeight="1">
      <c r="A35673" s="13" t="s">
        <v>460</v>
      </c>
      <c r="B35673" s="13">
        <v>1975</v>
      </c>
      <c r="C35673" s="13">
        <v>68127000</v>
      </c>
      <c r="D35673" s="13">
        <v>23.187999999999999</v>
      </c>
    </row>
    <row r="35674" spans="1:4" ht="15.75" hidden="1" customHeight="1">
      <c r="A35674" s="13" t="s">
        <v>460</v>
      </c>
      <c r="B35674" s="13">
        <v>1976</v>
      </c>
      <c r="C35674" s="13">
        <v>70230928</v>
      </c>
      <c r="D35674" s="13">
        <v>22.789000000000001</v>
      </c>
    </row>
    <row r="35675" spans="1:4" ht="15.75" hidden="1" customHeight="1">
      <c r="A35675" s="13" t="s">
        <v>460</v>
      </c>
      <c r="B35675" s="13">
        <v>1977</v>
      </c>
      <c r="C35675" s="13">
        <v>72451112</v>
      </c>
      <c r="D35675" s="13">
        <v>24.32</v>
      </c>
    </row>
    <row r="35676" spans="1:4" ht="15.75" hidden="1" customHeight="1">
      <c r="A35676" s="13" t="s">
        <v>460</v>
      </c>
      <c r="B35676" s="13">
        <v>1978</v>
      </c>
      <c r="C35676" s="13">
        <v>74789328</v>
      </c>
      <c r="D35676" s="13">
        <v>26.050999999999998</v>
      </c>
    </row>
    <row r="35677" spans="1:4" ht="15.75" hidden="1" customHeight="1">
      <c r="A35677" s="13" t="s">
        <v>460</v>
      </c>
      <c r="B35677" s="13">
        <v>1979</v>
      </c>
      <c r="C35677" s="13">
        <v>77407344</v>
      </c>
      <c r="D35677" s="13">
        <v>28.134</v>
      </c>
    </row>
    <row r="35678" spans="1:4" ht="15.75" hidden="1" customHeight="1">
      <c r="A35678" s="13" t="s">
        <v>460</v>
      </c>
      <c r="B35678" s="13">
        <v>1980</v>
      </c>
      <c r="C35678" s="13">
        <v>80624056</v>
      </c>
      <c r="D35678" s="13">
        <v>31.931999999999999</v>
      </c>
    </row>
    <row r="35679" spans="1:4" ht="15.75" hidden="1" customHeight="1">
      <c r="A35679" s="13" t="s">
        <v>460</v>
      </c>
      <c r="B35679" s="13">
        <v>1981</v>
      </c>
      <c r="C35679" s="13">
        <v>84270208</v>
      </c>
      <c r="D35679" s="13">
        <v>34.232999999999997</v>
      </c>
    </row>
    <row r="35680" spans="1:4" ht="15.75" hidden="1" customHeight="1">
      <c r="A35680" s="13" t="s">
        <v>460</v>
      </c>
      <c r="B35680" s="13">
        <v>1982</v>
      </c>
      <c r="C35680" s="13">
        <v>87828200</v>
      </c>
      <c r="D35680" s="13">
        <v>37.19</v>
      </c>
    </row>
    <row r="35681" spans="1:4" ht="15.75" hidden="1" customHeight="1">
      <c r="A35681" s="13" t="s">
        <v>460</v>
      </c>
      <c r="B35681" s="13">
        <v>1983</v>
      </c>
      <c r="C35681" s="13">
        <v>91080376</v>
      </c>
      <c r="D35681" s="13">
        <v>40.021999999999998</v>
      </c>
    </row>
    <row r="35682" spans="1:4" ht="15.75" hidden="1" customHeight="1">
      <c r="A35682" s="13" t="s">
        <v>460</v>
      </c>
      <c r="B35682" s="13">
        <v>1984</v>
      </c>
      <c r="C35682" s="13">
        <v>94003880</v>
      </c>
      <c r="D35682" s="13">
        <v>42.557000000000002</v>
      </c>
    </row>
    <row r="35683" spans="1:4" ht="15.75" hidden="1" customHeight="1">
      <c r="A35683" s="13" t="s">
        <v>460</v>
      </c>
      <c r="B35683" s="13">
        <v>1985</v>
      </c>
      <c r="C35683" s="13">
        <v>97121552</v>
      </c>
      <c r="D35683" s="13">
        <v>46.814</v>
      </c>
    </row>
    <row r="35684" spans="1:4" ht="15.75" hidden="1" customHeight="1">
      <c r="A35684" s="13" t="s">
        <v>460</v>
      </c>
      <c r="B35684" s="13">
        <v>1986</v>
      </c>
      <c r="C35684" s="13">
        <v>100618520</v>
      </c>
      <c r="D35684" s="13">
        <v>49.058999999999997</v>
      </c>
    </row>
    <row r="35685" spans="1:4" ht="15.75" hidden="1" customHeight="1">
      <c r="A35685" s="13" t="s">
        <v>460</v>
      </c>
      <c r="B35685" s="13">
        <v>1987</v>
      </c>
      <c r="C35685" s="13">
        <v>104251096</v>
      </c>
      <c r="D35685" s="13">
        <v>52.988999999999997</v>
      </c>
    </row>
    <row r="35686" spans="1:4" ht="15.75" hidden="1" customHeight="1">
      <c r="A35686" s="13" t="s">
        <v>460</v>
      </c>
      <c r="B35686" s="13">
        <v>1988</v>
      </c>
      <c r="C35686" s="13">
        <v>107967840</v>
      </c>
      <c r="D35686" s="13">
        <v>57.606999999999999</v>
      </c>
    </row>
    <row r="35687" spans="1:4" ht="15.75" hidden="1" customHeight="1">
      <c r="A35687" s="13" t="s">
        <v>460</v>
      </c>
      <c r="B35687" s="13">
        <v>1989</v>
      </c>
      <c r="C35687" s="13">
        <v>111670392</v>
      </c>
      <c r="D35687" s="13">
        <v>60.317</v>
      </c>
    </row>
    <row r="35688" spans="1:4" ht="15.75" hidden="1" customHeight="1">
      <c r="A35688" s="13" t="s">
        <v>460</v>
      </c>
      <c r="B35688" s="13">
        <v>1990</v>
      </c>
      <c r="C35688" s="13">
        <v>115414072</v>
      </c>
      <c r="D35688" s="13">
        <v>67.826999999999998</v>
      </c>
    </row>
    <row r="35689" spans="1:4" ht="15.75" hidden="1" customHeight="1">
      <c r="A35689" s="13" t="s">
        <v>460</v>
      </c>
      <c r="B35689" s="13">
        <v>1991</v>
      </c>
      <c r="C35689" s="13">
        <v>119203576</v>
      </c>
      <c r="D35689" s="13">
        <v>67.477000000000004</v>
      </c>
    </row>
    <row r="35690" spans="1:4" ht="15.75" hidden="1" customHeight="1">
      <c r="A35690" s="13" t="s">
        <v>460</v>
      </c>
      <c r="B35690" s="13">
        <v>1992</v>
      </c>
      <c r="C35690" s="13">
        <v>122375176</v>
      </c>
      <c r="D35690" s="13">
        <v>72.015000000000001</v>
      </c>
    </row>
    <row r="35691" spans="1:4" ht="15.75" hidden="1" customHeight="1">
      <c r="A35691" s="13" t="s">
        <v>460</v>
      </c>
      <c r="B35691" s="13">
        <v>1993</v>
      </c>
      <c r="C35691" s="13">
        <v>125546624</v>
      </c>
      <c r="D35691" s="13">
        <v>77.176000000000002</v>
      </c>
    </row>
    <row r="35692" spans="1:4" ht="15.75" hidden="1" customHeight="1">
      <c r="A35692" s="13" t="s">
        <v>460</v>
      </c>
      <c r="B35692" s="13">
        <v>1994</v>
      </c>
      <c r="C35692" s="13">
        <v>129245136</v>
      </c>
      <c r="D35692" s="13">
        <v>84.018000000000001</v>
      </c>
    </row>
    <row r="35693" spans="1:4" ht="15.75" hidden="1" customHeight="1">
      <c r="A35693" s="13" t="s">
        <v>460</v>
      </c>
      <c r="B35693" s="13">
        <v>1995</v>
      </c>
      <c r="C35693" s="13">
        <v>133117480</v>
      </c>
      <c r="D35693" s="13">
        <v>83.614000000000004</v>
      </c>
    </row>
    <row r="35694" spans="1:4" ht="15.75" hidden="1" customHeight="1">
      <c r="A35694" s="13" t="s">
        <v>460</v>
      </c>
      <c r="B35694" s="13">
        <v>1996</v>
      </c>
      <c r="C35694" s="13">
        <v>137234816</v>
      </c>
      <c r="D35694" s="13">
        <v>93.539000000000001</v>
      </c>
    </row>
    <row r="35695" spans="1:4" ht="15.75" hidden="1" customHeight="1">
      <c r="A35695" s="13" t="s">
        <v>460</v>
      </c>
      <c r="B35695" s="13">
        <v>1997</v>
      </c>
      <c r="C35695" s="13">
        <v>141330272</v>
      </c>
      <c r="D35695" s="13">
        <v>93.787999999999997</v>
      </c>
    </row>
    <row r="35696" spans="1:4" ht="15.75" hidden="1" customHeight="1">
      <c r="A35696" s="13" t="s">
        <v>460</v>
      </c>
      <c r="B35696" s="13">
        <v>1998</v>
      </c>
      <c r="C35696" s="13">
        <v>145476112</v>
      </c>
      <c r="D35696" s="13">
        <v>96.741</v>
      </c>
    </row>
    <row r="35697" spans="1:4" ht="15.75" hidden="1" customHeight="1">
      <c r="A35697" s="13" t="s">
        <v>460</v>
      </c>
      <c r="B35697" s="13">
        <v>1999</v>
      </c>
      <c r="C35697" s="13">
        <v>149694464</v>
      </c>
      <c r="D35697" s="13">
        <v>99.388999999999996</v>
      </c>
    </row>
    <row r="35698" spans="1:4" ht="15.75" hidden="1" customHeight="1">
      <c r="A35698" s="13" t="s">
        <v>460</v>
      </c>
      <c r="B35698" s="13">
        <v>2000</v>
      </c>
      <c r="C35698" s="13">
        <v>154369920</v>
      </c>
      <c r="D35698" s="13">
        <v>105.42</v>
      </c>
    </row>
    <row r="35699" spans="1:4" ht="15.75" hidden="1" customHeight="1">
      <c r="A35699" s="13" t="s">
        <v>460</v>
      </c>
      <c r="B35699" s="13">
        <v>2001</v>
      </c>
      <c r="C35699" s="13">
        <v>159217728</v>
      </c>
      <c r="D35699" s="13">
        <v>107.126</v>
      </c>
    </row>
    <row r="35700" spans="1:4" ht="15.75" hidden="1" customHeight="1">
      <c r="A35700" s="13" t="s">
        <v>460</v>
      </c>
      <c r="B35700" s="13">
        <v>2002</v>
      </c>
      <c r="C35700" s="13">
        <v>163262800</v>
      </c>
      <c r="D35700" s="13">
        <v>112.904</v>
      </c>
    </row>
    <row r="35701" spans="1:4" ht="15.75" hidden="1" customHeight="1">
      <c r="A35701" s="13" t="s">
        <v>460</v>
      </c>
      <c r="B35701" s="13">
        <v>2003</v>
      </c>
      <c r="C35701" s="13">
        <v>166876672</v>
      </c>
      <c r="D35701" s="13">
        <v>117.491</v>
      </c>
    </row>
    <row r="35702" spans="1:4" ht="15.75" hidden="1" customHeight="1">
      <c r="A35702" s="13" t="s">
        <v>460</v>
      </c>
      <c r="B35702" s="13">
        <v>2004</v>
      </c>
      <c r="C35702" s="13">
        <v>170648624</v>
      </c>
      <c r="D35702" s="13">
        <v>129.624</v>
      </c>
    </row>
    <row r="35703" spans="1:4" ht="15.75" hidden="1" customHeight="1">
      <c r="A35703" s="13" t="s">
        <v>460</v>
      </c>
      <c r="B35703" s="13">
        <v>2005</v>
      </c>
      <c r="C35703" s="13">
        <v>174372096</v>
      </c>
      <c r="D35703" s="13">
        <v>134.69200000000001</v>
      </c>
    </row>
    <row r="35704" spans="1:4" ht="15.75" hidden="1" customHeight="1">
      <c r="A35704" s="13" t="s">
        <v>460</v>
      </c>
      <c r="B35704" s="13">
        <v>2006</v>
      </c>
      <c r="C35704" s="13">
        <v>178069984</v>
      </c>
      <c r="D35704" s="13">
        <v>143.55099999999999</v>
      </c>
    </row>
    <row r="35705" spans="1:4" ht="15.75" hidden="1" customHeight="1">
      <c r="A35705" s="13" t="s">
        <v>460</v>
      </c>
      <c r="B35705" s="13">
        <v>2007</v>
      </c>
      <c r="C35705" s="13">
        <v>181924528</v>
      </c>
      <c r="D35705" s="13">
        <v>155.40199999999999</v>
      </c>
    </row>
    <row r="35706" spans="1:4" ht="15.75" hidden="1" customHeight="1">
      <c r="A35706" s="13" t="s">
        <v>460</v>
      </c>
      <c r="B35706" s="13">
        <v>2008</v>
      </c>
      <c r="C35706" s="13">
        <v>185931952</v>
      </c>
      <c r="D35706" s="13">
        <v>153.922</v>
      </c>
    </row>
    <row r="35707" spans="1:4" ht="15.75" hidden="1" customHeight="1">
      <c r="A35707" s="13" t="s">
        <v>460</v>
      </c>
      <c r="B35707" s="13">
        <v>2009</v>
      </c>
      <c r="C35707" s="13">
        <v>190123232</v>
      </c>
      <c r="D35707" s="13">
        <v>155.41900000000001</v>
      </c>
    </row>
    <row r="35708" spans="1:4" ht="15.75" hidden="1" customHeight="1">
      <c r="A35708" s="13" t="s">
        <v>460</v>
      </c>
      <c r="B35708" s="13">
        <v>2010</v>
      </c>
      <c r="C35708" s="13">
        <v>194454496</v>
      </c>
      <c r="D35708" s="13">
        <v>153.90899999999999</v>
      </c>
    </row>
    <row r="35709" spans="1:4" ht="15.75" hidden="1" customHeight="1">
      <c r="A35709" s="13" t="s">
        <v>460</v>
      </c>
      <c r="B35709" s="13">
        <v>2011</v>
      </c>
      <c r="C35709" s="13">
        <v>198602736</v>
      </c>
      <c r="D35709" s="13">
        <v>154.65100000000001</v>
      </c>
    </row>
    <row r="35710" spans="1:4" ht="15.75" hidden="1" customHeight="1">
      <c r="A35710" s="13" t="s">
        <v>460</v>
      </c>
      <c r="B35710" s="13">
        <v>2012</v>
      </c>
      <c r="C35710" s="13">
        <v>202205856</v>
      </c>
      <c r="D35710" s="13">
        <v>154.886</v>
      </c>
    </row>
    <row r="35711" spans="1:4" ht="15.75" hidden="1" customHeight="1">
      <c r="A35711" s="13" t="s">
        <v>460</v>
      </c>
      <c r="B35711" s="13">
        <v>2013</v>
      </c>
      <c r="C35711" s="13">
        <v>205337552</v>
      </c>
      <c r="D35711" s="13">
        <v>151.52500000000001</v>
      </c>
    </row>
    <row r="35712" spans="1:4" ht="15.75" hidden="1" customHeight="1">
      <c r="A35712" s="13" t="s">
        <v>460</v>
      </c>
      <c r="B35712" s="13">
        <v>2014</v>
      </c>
      <c r="C35712" s="13">
        <v>208251632</v>
      </c>
      <c r="D35712" s="13">
        <v>156.529</v>
      </c>
    </row>
    <row r="35713" spans="1:4" ht="15.75" hidden="1" customHeight="1">
      <c r="A35713" s="13" t="s">
        <v>460</v>
      </c>
      <c r="B35713" s="13">
        <v>2015</v>
      </c>
      <c r="C35713" s="13">
        <v>210969296</v>
      </c>
      <c r="D35713" s="13">
        <v>166.411</v>
      </c>
    </row>
    <row r="35714" spans="1:4" ht="15.75" hidden="1" customHeight="1">
      <c r="A35714" s="13" t="s">
        <v>460</v>
      </c>
      <c r="B35714" s="13">
        <v>2016</v>
      </c>
      <c r="C35714" s="13">
        <v>213524848</v>
      </c>
      <c r="D35714" s="13">
        <v>195.791</v>
      </c>
    </row>
    <row r="35715" spans="1:4" ht="15.75" hidden="1" customHeight="1">
      <c r="A35715" s="13" t="s">
        <v>460</v>
      </c>
      <c r="B35715" s="13">
        <v>2017</v>
      </c>
      <c r="C35715" s="13">
        <v>216379648</v>
      </c>
      <c r="D35715" s="13">
        <v>216.15799999999999</v>
      </c>
    </row>
    <row r="35716" spans="1:4" ht="15.75" hidden="1" customHeight="1">
      <c r="A35716" s="13" t="s">
        <v>460</v>
      </c>
      <c r="B35716" s="13">
        <v>2018</v>
      </c>
      <c r="C35716" s="13">
        <v>219731488</v>
      </c>
      <c r="D35716" s="13">
        <v>205.06100000000001</v>
      </c>
    </row>
    <row r="35717" spans="1:4" ht="15.75" hidden="1" customHeight="1">
      <c r="A35717" s="13" t="s">
        <v>460</v>
      </c>
      <c r="B35717" s="13">
        <v>2019</v>
      </c>
      <c r="C35717" s="13">
        <v>223293280</v>
      </c>
      <c r="D35717" s="13">
        <v>206.06100000000001</v>
      </c>
    </row>
    <row r="35718" spans="1:4" ht="15.75" hidden="1" customHeight="1">
      <c r="A35718" s="13" t="s">
        <v>460</v>
      </c>
      <c r="B35718" s="13">
        <v>2020</v>
      </c>
      <c r="C35718" s="13">
        <v>227196736</v>
      </c>
      <c r="D35718" s="13">
        <v>210.38399999999999</v>
      </c>
    </row>
    <row r="35719" spans="1:4" ht="15.75" hidden="1" customHeight="1">
      <c r="A35719" s="13" t="s">
        <v>460</v>
      </c>
      <c r="B35719" s="13">
        <v>2021</v>
      </c>
      <c r="C35719" s="13">
        <v>231402112</v>
      </c>
      <c r="D35719" s="13">
        <v>229.512</v>
      </c>
    </row>
    <row r="35720" spans="1:4" ht="15.75" hidden="1" customHeight="1">
      <c r="A35720" s="13" t="s">
        <v>461</v>
      </c>
      <c r="B35720" s="13">
        <v>1851</v>
      </c>
      <c r="C35720" s="13">
        <v>4500</v>
      </c>
    </row>
    <row r="35721" spans="1:4" ht="15.75" hidden="1" customHeight="1">
      <c r="A35721" s="13" t="s">
        <v>461</v>
      </c>
      <c r="B35721" s="13">
        <v>1852</v>
      </c>
      <c r="C35721" s="13">
        <v>4523</v>
      </c>
    </row>
    <row r="35722" spans="1:4" ht="15.75" hidden="1" customHeight="1">
      <c r="A35722" s="13" t="s">
        <v>461</v>
      </c>
      <c r="B35722" s="13">
        <v>1853</v>
      </c>
      <c r="C35722" s="13">
        <v>4545</v>
      </c>
    </row>
    <row r="35723" spans="1:4" ht="15.75" hidden="1" customHeight="1">
      <c r="A35723" s="13" t="s">
        <v>461</v>
      </c>
      <c r="B35723" s="13">
        <v>1854</v>
      </c>
      <c r="C35723" s="13">
        <v>4568</v>
      </c>
    </row>
    <row r="35724" spans="1:4" ht="15.75" hidden="1" customHeight="1">
      <c r="A35724" s="13" t="s">
        <v>461</v>
      </c>
      <c r="B35724" s="13">
        <v>1855</v>
      </c>
      <c r="C35724" s="13">
        <v>4591</v>
      </c>
    </row>
    <row r="35725" spans="1:4" ht="15.75" hidden="1" customHeight="1">
      <c r="A35725" s="13" t="s">
        <v>461</v>
      </c>
      <c r="B35725" s="13">
        <v>1856</v>
      </c>
      <c r="C35725" s="13">
        <v>4614</v>
      </c>
    </row>
    <row r="35726" spans="1:4" ht="15.75" hidden="1" customHeight="1">
      <c r="A35726" s="13" t="s">
        <v>461</v>
      </c>
      <c r="B35726" s="13">
        <v>1857</v>
      </c>
      <c r="C35726" s="13">
        <v>4637</v>
      </c>
    </row>
    <row r="35727" spans="1:4" ht="15.75" hidden="1" customHeight="1">
      <c r="A35727" s="13" t="s">
        <v>461</v>
      </c>
      <c r="B35727" s="13">
        <v>1858</v>
      </c>
      <c r="C35727" s="13">
        <v>4660</v>
      </c>
    </row>
    <row r="35728" spans="1:4" ht="15.75" hidden="1" customHeight="1">
      <c r="A35728" s="13" t="s">
        <v>461</v>
      </c>
      <c r="B35728" s="13">
        <v>1859</v>
      </c>
      <c r="C35728" s="13">
        <v>4683</v>
      </c>
    </row>
    <row r="35729" spans="1:3" ht="15.75" hidden="1" customHeight="1">
      <c r="A35729" s="13" t="s">
        <v>461</v>
      </c>
      <c r="B35729" s="13">
        <v>1860</v>
      </c>
      <c r="C35729" s="13">
        <v>4707</v>
      </c>
    </row>
    <row r="35730" spans="1:3" ht="15.75" hidden="1" customHeight="1">
      <c r="A35730" s="13" t="s">
        <v>461</v>
      </c>
      <c r="B35730" s="13">
        <v>1861</v>
      </c>
      <c r="C35730" s="13">
        <v>4730</v>
      </c>
    </row>
    <row r="35731" spans="1:3" ht="15.75" hidden="1" customHeight="1">
      <c r="A35731" s="13" t="s">
        <v>461</v>
      </c>
      <c r="B35731" s="13">
        <v>1862</v>
      </c>
      <c r="C35731" s="13">
        <v>4754</v>
      </c>
    </row>
    <row r="35732" spans="1:3" ht="15.75" hidden="1" customHeight="1">
      <c r="A35732" s="13" t="s">
        <v>461</v>
      </c>
      <c r="B35732" s="13">
        <v>1863</v>
      </c>
      <c r="C35732" s="13">
        <v>4778</v>
      </c>
    </row>
    <row r="35733" spans="1:3" ht="15.75" hidden="1" customHeight="1">
      <c r="A35733" s="13" t="s">
        <v>461</v>
      </c>
      <c r="B35733" s="13">
        <v>1864</v>
      </c>
      <c r="C35733" s="13">
        <v>4802</v>
      </c>
    </row>
    <row r="35734" spans="1:3" ht="15.75" hidden="1" customHeight="1">
      <c r="A35734" s="13" t="s">
        <v>461</v>
      </c>
      <c r="B35734" s="13">
        <v>1865</v>
      </c>
      <c r="C35734" s="13">
        <v>4826</v>
      </c>
    </row>
    <row r="35735" spans="1:3" ht="15.75" hidden="1" customHeight="1">
      <c r="A35735" s="13" t="s">
        <v>461</v>
      </c>
      <c r="B35735" s="13">
        <v>1866</v>
      </c>
      <c r="C35735" s="13">
        <v>4850</v>
      </c>
    </row>
    <row r="35736" spans="1:3" ht="15.75" hidden="1" customHeight="1">
      <c r="A35736" s="13" t="s">
        <v>461</v>
      </c>
      <c r="B35736" s="13">
        <v>1867</v>
      </c>
      <c r="C35736" s="13">
        <v>4874</v>
      </c>
    </row>
    <row r="35737" spans="1:3" ht="15.75" hidden="1" customHeight="1">
      <c r="A35737" s="13" t="s">
        <v>461</v>
      </c>
      <c r="B35737" s="13">
        <v>1868</v>
      </c>
      <c r="C35737" s="13">
        <v>4898</v>
      </c>
    </row>
    <row r="35738" spans="1:3" ht="15.75" hidden="1" customHeight="1">
      <c r="A35738" s="13" t="s">
        <v>461</v>
      </c>
      <c r="B35738" s="13">
        <v>1869</v>
      </c>
      <c r="C35738" s="13">
        <v>4923</v>
      </c>
    </row>
    <row r="35739" spans="1:3" ht="15.75" hidden="1" customHeight="1">
      <c r="A35739" s="13" t="s">
        <v>461</v>
      </c>
      <c r="B35739" s="13">
        <v>1870</v>
      </c>
      <c r="C35739" s="13">
        <v>4947</v>
      </c>
    </row>
    <row r="35740" spans="1:3" ht="15.75" hidden="1" customHeight="1">
      <c r="A35740" s="13" t="s">
        <v>461</v>
      </c>
      <c r="B35740" s="13">
        <v>1871</v>
      </c>
      <c r="C35740" s="13">
        <v>4972</v>
      </c>
    </row>
    <row r="35741" spans="1:3" ht="15.75" hidden="1" customHeight="1">
      <c r="A35741" s="13" t="s">
        <v>461</v>
      </c>
      <c r="B35741" s="13">
        <v>1872</v>
      </c>
      <c r="C35741" s="13">
        <v>4997</v>
      </c>
    </row>
    <row r="35742" spans="1:3" ht="15.75" hidden="1" customHeight="1">
      <c r="A35742" s="13" t="s">
        <v>461</v>
      </c>
      <c r="B35742" s="13">
        <v>1873</v>
      </c>
      <c r="C35742" s="13">
        <v>5022</v>
      </c>
    </row>
    <row r="35743" spans="1:3" ht="15.75" hidden="1" customHeight="1">
      <c r="A35743" s="13" t="s">
        <v>461</v>
      </c>
      <c r="B35743" s="13">
        <v>1874</v>
      </c>
      <c r="C35743" s="13">
        <v>5047</v>
      </c>
    </row>
    <row r="35744" spans="1:3" ht="15.75" hidden="1" customHeight="1">
      <c r="A35744" s="13" t="s">
        <v>461</v>
      </c>
      <c r="B35744" s="13">
        <v>1875</v>
      </c>
      <c r="C35744" s="13">
        <v>5072</v>
      </c>
    </row>
    <row r="35745" spans="1:3" ht="15.75" hidden="1" customHeight="1">
      <c r="A35745" s="13" t="s">
        <v>461</v>
      </c>
      <c r="B35745" s="13">
        <v>1876</v>
      </c>
      <c r="C35745" s="13">
        <v>5097</v>
      </c>
    </row>
    <row r="35746" spans="1:3" ht="15.75" hidden="1" customHeight="1">
      <c r="A35746" s="13" t="s">
        <v>461</v>
      </c>
      <c r="B35746" s="13">
        <v>1877</v>
      </c>
      <c r="C35746" s="13">
        <v>5123</v>
      </c>
    </row>
    <row r="35747" spans="1:3" ht="15.75" hidden="1" customHeight="1">
      <c r="A35747" s="13" t="s">
        <v>461</v>
      </c>
      <c r="B35747" s="13">
        <v>1878</v>
      </c>
      <c r="C35747" s="13">
        <v>5148</v>
      </c>
    </row>
    <row r="35748" spans="1:3" ht="15.75" hidden="1" customHeight="1">
      <c r="A35748" s="13" t="s">
        <v>461</v>
      </c>
      <c r="B35748" s="13">
        <v>1879</v>
      </c>
      <c r="C35748" s="13">
        <v>5174</v>
      </c>
    </row>
    <row r="35749" spans="1:3" ht="15.75" hidden="1" customHeight="1">
      <c r="A35749" s="13" t="s">
        <v>461</v>
      </c>
      <c r="B35749" s="13">
        <v>1880</v>
      </c>
      <c r="C35749" s="13">
        <v>5200</v>
      </c>
    </row>
    <row r="35750" spans="1:3" ht="15.75" hidden="1" customHeight="1">
      <c r="A35750" s="13" t="s">
        <v>461</v>
      </c>
      <c r="B35750" s="13">
        <v>1881</v>
      </c>
      <c r="C35750" s="13">
        <v>5226</v>
      </c>
    </row>
    <row r="35751" spans="1:3" ht="15.75" hidden="1" customHeight="1">
      <c r="A35751" s="13" t="s">
        <v>461</v>
      </c>
      <c r="B35751" s="13">
        <v>1882</v>
      </c>
      <c r="C35751" s="13">
        <v>5252</v>
      </c>
    </row>
    <row r="35752" spans="1:3" ht="15.75" hidden="1" customHeight="1">
      <c r="A35752" s="13" t="s">
        <v>461</v>
      </c>
      <c r="B35752" s="13">
        <v>1883</v>
      </c>
      <c r="C35752" s="13">
        <v>5278</v>
      </c>
    </row>
    <row r="35753" spans="1:3" ht="15.75" hidden="1" customHeight="1">
      <c r="A35753" s="13" t="s">
        <v>461</v>
      </c>
      <c r="B35753" s="13">
        <v>1884</v>
      </c>
      <c r="C35753" s="13">
        <v>5305</v>
      </c>
    </row>
    <row r="35754" spans="1:3" ht="15.75" hidden="1" customHeight="1">
      <c r="A35754" s="13" t="s">
        <v>461</v>
      </c>
      <c r="B35754" s="13">
        <v>1885</v>
      </c>
      <c r="C35754" s="13">
        <v>5331</v>
      </c>
    </row>
    <row r="35755" spans="1:3" ht="15.75" hidden="1" customHeight="1">
      <c r="A35755" s="13" t="s">
        <v>461</v>
      </c>
      <c r="B35755" s="13">
        <v>1886</v>
      </c>
      <c r="C35755" s="13">
        <v>5358</v>
      </c>
    </row>
    <row r="35756" spans="1:3" ht="15.75" hidden="1" customHeight="1">
      <c r="A35756" s="13" t="s">
        <v>461</v>
      </c>
      <c r="B35756" s="13">
        <v>1887</v>
      </c>
      <c r="C35756" s="13">
        <v>5385</v>
      </c>
    </row>
    <row r="35757" spans="1:3" ht="15.75" hidden="1" customHeight="1">
      <c r="A35757" s="13" t="s">
        <v>461</v>
      </c>
      <c r="B35757" s="13">
        <v>1888</v>
      </c>
      <c r="C35757" s="13">
        <v>5411</v>
      </c>
    </row>
    <row r="35758" spans="1:3" ht="15.75" hidden="1" customHeight="1">
      <c r="A35758" s="13" t="s">
        <v>461</v>
      </c>
      <c r="B35758" s="13">
        <v>1889</v>
      </c>
      <c r="C35758" s="13">
        <v>5438</v>
      </c>
    </row>
    <row r="35759" spans="1:3" ht="15.75" hidden="1" customHeight="1">
      <c r="A35759" s="13" t="s">
        <v>461</v>
      </c>
      <c r="B35759" s="13">
        <v>1890</v>
      </c>
      <c r="C35759" s="13">
        <v>5466</v>
      </c>
    </row>
    <row r="35760" spans="1:3" ht="15.75" hidden="1" customHeight="1">
      <c r="A35760" s="13" t="s">
        <v>461</v>
      </c>
      <c r="B35760" s="13">
        <v>1891</v>
      </c>
      <c r="C35760" s="13">
        <v>5493</v>
      </c>
    </row>
    <row r="35761" spans="1:3" ht="15.75" hidden="1" customHeight="1">
      <c r="A35761" s="13" t="s">
        <v>461</v>
      </c>
      <c r="B35761" s="13">
        <v>1892</v>
      </c>
      <c r="C35761" s="13">
        <v>5520</v>
      </c>
    </row>
    <row r="35762" spans="1:3" ht="15.75" hidden="1" customHeight="1">
      <c r="A35762" s="13" t="s">
        <v>461</v>
      </c>
      <c r="B35762" s="13">
        <v>1893</v>
      </c>
      <c r="C35762" s="13">
        <v>5548</v>
      </c>
    </row>
    <row r="35763" spans="1:3" ht="15.75" hidden="1" customHeight="1">
      <c r="A35763" s="13" t="s">
        <v>461</v>
      </c>
      <c r="B35763" s="13">
        <v>1894</v>
      </c>
      <c r="C35763" s="13">
        <v>5576</v>
      </c>
    </row>
    <row r="35764" spans="1:3" ht="15.75" hidden="1" customHeight="1">
      <c r="A35764" s="13" t="s">
        <v>461</v>
      </c>
      <c r="B35764" s="13">
        <v>1895</v>
      </c>
      <c r="C35764" s="13">
        <v>5604</v>
      </c>
    </row>
    <row r="35765" spans="1:3" ht="15.75" hidden="1" customHeight="1">
      <c r="A35765" s="13" t="s">
        <v>461</v>
      </c>
      <c r="B35765" s="13">
        <v>1896</v>
      </c>
      <c r="C35765" s="13">
        <v>5632</v>
      </c>
    </row>
    <row r="35766" spans="1:3" ht="15.75" hidden="1" customHeight="1">
      <c r="A35766" s="13" t="s">
        <v>461</v>
      </c>
      <c r="B35766" s="13">
        <v>1897</v>
      </c>
      <c r="C35766" s="13">
        <v>5660</v>
      </c>
    </row>
    <row r="35767" spans="1:3" ht="15.75" hidden="1" customHeight="1">
      <c r="A35767" s="13" t="s">
        <v>461</v>
      </c>
      <c r="B35767" s="13">
        <v>1898</v>
      </c>
      <c r="C35767" s="13">
        <v>5688</v>
      </c>
    </row>
    <row r="35768" spans="1:3" ht="15.75" hidden="1" customHeight="1">
      <c r="A35768" s="13" t="s">
        <v>461</v>
      </c>
      <c r="B35768" s="13">
        <v>1899</v>
      </c>
      <c r="C35768" s="13">
        <v>5716</v>
      </c>
    </row>
    <row r="35769" spans="1:3" ht="15.75" hidden="1" customHeight="1">
      <c r="A35769" s="13" t="s">
        <v>461</v>
      </c>
      <c r="B35769" s="13">
        <v>1900</v>
      </c>
      <c r="C35769" s="13">
        <v>5745</v>
      </c>
    </row>
    <row r="35770" spans="1:3" ht="15.75" hidden="1" customHeight="1">
      <c r="A35770" s="13" t="s">
        <v>461</v>
      </c>
      <c r="B35770" s="13">
        <v>1901</v>
      </c>
      <c r="C35770" s="13">
        <v>5774</v>
      </c>
    </row>
    <row r="35771" spans="1:3" ht="15.75" hidden="1" customHeight="1">
      <c r="A35771" s="13" t="s">
        <v>461</v>
      </c>
      <c r="B35771" s="13">
        <v>1902</v>
      </c>
      <c r="C35771" s="13">
        <v>5802</v>
      </c>
    </row>
    <row r="35772" spans="1:3" ht="15.75" hidden="1" customHeight="1">
      <c r="A35772" s="13" t="s">
        <v>461</v>
      </c>
      <c r="B35772" s="13">
        <v>1903</v>
      </c>
      <c r="C35772" s="13">
        <v>5831</v>
      </c>
    </row>
    <row r="35773" spans="1:3" ht="15.75" hidden="1" customHeight="1">
      <c r="A35773" s="13" t="s">
        <v>461</v>
      </c>
      <c r="B35773" s="13">
        <v>1904</v>
      </c>
      <c r="C35773" s="13">
        <v>5861</v>
      </c>
    </row>
    <row r="35774" spans="1:3" ht="15.75" hidden="1" customHeight="1">
      <c r="A35774" s="13" t="s">
        <v>461</v>
      </c>
      <c r="B35774" s="13">
        <v>1905</v>
      </c>
      <c r="C35774" s="13">
        <v>5890</v>
      </c>
    </row>
    <row r="35775" spans="1:3" ht="15.75" hidden="1" customHeight="1">
      <c r="A35775" s="13" t="s">
        <v>461</v>
      </c>
      <c r="B35775" s="13">
        <v>1906</v>
      </c>
      <c r="C35775" s="13">
        <v>5919</v>
      </c>
    </row>
    <row r="35776" spans="1:3" ht="15.75" hidden="1" customHeight="1">
      <c r="A35776" s="13" t="s">
        <v>461</v>
      </c>
      <c r="B35776" s="13">
        <v>1907</v>
      </c>
      <c r="C35776" s="13">
        <v>5949</v>
      </c>
    </row>
    <row r="35777" spans="1:3" ht="15.75" hidden="1" customHeight="1">
      <c r="A35777" s="13" t="s">
        <v>461</v>
      </c>
      <c r="B35777" s="13">
        <v>1908</v>
      </c>
      <c r="C35777" s="13">
        <v>5978</v>
      </c>
    </row>
    <row r="35778" spans="1:3" ht="15.75" hidden="1" customHeight="1">
      <c r="A35778" s="13" t="s">
        <v>461</v>
      </c>
      <c r="B35778" s="13">
        <v>1909</v>
      </c>
      <c r="C35778" s="13">
        <v>6008</v>
      </c>
    </row>
    <row r="35779" spans="1:3" ht="15.75" hidden="1" customHeight="1">
      <c r="A35779" s="13" t="s">
        <v>461</v>
      </c>
      <c r="B35779" s="13">
        <v>1910</v>
      </c>
      <c r="C35779" s="13">
        <v>6038</v>
      </c>
    </row>
    <row r="35780" spans="1:3" ht="15.75" hidden="1" customHeight="1">
      <c r="A35780" s="13" t="s">
        <v>461</v>
      </c>
      <c r="B35780" s="13">
        <v>1911</v>
      </c>
      <c r="C35780" s="13">
        <v>6068</v>
      </c>
    </row>
    <row r="35781" spans="1:3" ht="15.75" hidden="1" customHeight="1">
      <c r="A35781" s="13" t="s">
        <v>461</v>
      </c>
      <c r="B35781" s="13">
        <v>1912</v>
      </c>
      <c r="C35781" s="13">
        <v>6099</v>
      </c>
    </row>
    <row r="35782" spans="1:3" ht="15.75" hidden="1" customHeight="1">
      <c r="A35782" s="13" t="s">
        <v>461</v>
      </c>
      <c r="B35782" s="13">
        <v>1913</v>
      </c>
      <c r="C35782" s="13">
        <v>6129</v>
      </c>
    </row>
    <row r="35783" spans="1:3" ht="15.75" hidden="1" customHeight="1">
      <c r="A35783" s="13" t="s">
        <v>461</v>
      </c>
      <c r="B35783" s="13">
        <v>1914</v>
      </c>
      <c r="C35783" s="13">
        <v>6160</v>
      </c>
    </row>
    <row r="35784" spans="1:3" ht="15.75" hidden="1" customHeight="1">
      <c r="A35784" s="13" t="s">
        <v>461</v>
      </c>
      <c r="B35784" s="13">
        <v>1915</v>
      </c>
      <c r="C35784" s="13">
        <v>6191</v>
      </c>
    </row>
    <row r="35785" spans="1:3" ht="15.75" hidden="1" customHeight="1">
      <c r="A35785" s="13" t="s">
        <v>461</v>
      </c>
      <c r="B35785" s="13">
        <v>1916</v>
      </c>
      <c r="C35785" s="13">
        <v>6222</v>
      </c>
    </row>
    <row r="35786" spans="1:3" ht="15.75" hidden="1" customHeight="1">
      <c r="A35786" s="13" t="s">
        <v>461</v>
      </c>
      <c r="B35786" s="13">
        <v>1917</v>
      </c>
      <c r="C35786" s="13">
        <v>6253</v>
      </c>
    </row>
    <row r="35787" spans="1:3" ht="15.75" hidden="1" customHeight="1">
      <c r="A35787" s="13" t="s">
        <v>461</v>
      </c>
      <c r="B35787" s="13">
        <v>1918</v>
      </c>
      <c r="C35787" s="13">
        <v>6283</v>
      </c>
    </row>
    <row r="35788" spans="1:3" ht="15.75" hidden="1" customHeight="1">
      <c r="A35788" s="13" t="s">
        <v>461</v>
      </c>
      <c r="B35788" s="13">
        <v>1919</v>
      </c>
      <c r="C35788" s="13">
        <v>6313</v>
      </c>
    </row>
    <row r="35789" spans="1:3" ht="15.75" hidden="1" customHeight="1">
      <c r="A35789" s="13" t="s">
        <v>461</v>
      </c>
      <c r="B35789" s="13">
        <v>1920</v>
      </c>
      <c r="C35789" s="13">
        <v>6344</v>
      </c>
    </row>
    <row r="35790" spans="1:3" ht="15.75" hidden="1" customHeight="1">
      <c r="A35790" s="13" t="s">
        <v>461</v>
      </c>
      <c r="B35790" s="13">
        <v>1921</v>
      </c>
      <c r="C35790" s="13">
        <v>6374</v>
      </c>
    </row>
    <row r="35791" spans="1:3" ht="15.75" hidden="1" customHeight="1">
      <c r="A35791" s="13" t="s">
        <v>461</v>
      </c>
      <c r="B35791" s="13">
        <v>1922</v>
      </c>
      <c r="C35791" s="13">
        <v>6405</v>
      </c>
    </row>
    <row r="35792" spans="1:3" ht="15.75" hidden="1" customHeight="1">
      <c r="A35792" s="13" t="s">
        <v>461</v>
      </c>
      <c r="B35792" s="13">
        <v>1923</v>
      </c>
      <c r="C35792" s="13">
        <v>6436</v>
      </c>
    </row>
    <row r="35793" spans="1:3" ht="15.75" hidden="1" customHeight="1">
      <c r="A35793" s="13" t="s">
        <v>461</v>
      </c>
      <c r="B35793" s="13">
        <v>1924</v>
      </c>
      <c r="C35793" s="13">
        <v>6467</v>
      </c>
    </row>
    <row r="35794" spans="1:3" ht="15.75" hidden="1" customHeight="1">
      <c r="A35794" s="13" t="s">
        <v>461</v>
      </c>
      <c r="B35794" s="13">
        <v>1925</v>
      </c>
      <c r="C35794" s="13">
        <v>6498</v>
      </c>
    </row>
    <row r="35795" spans="1:3" ht="15.75" hidden="1" customHeight="1">
      <c r="A35795" s="13" t="s">
        <v>461</v>
      </c>
      <c r="B35795" s="13">
        <v>1926</v>
      </c>
      <c r="C35795" s="13">
        <v>6530</v>
      </c>
    </row>
    <row r="35796" spans="1:3" ht="15.75" hidden="1" customHeight="1">
      <c r="A35796" s="13" t="s">
        <v>461</v>
      </c>
      <c r="B35796" s="13">
        <v>1927</v>
      </c>
      <c r="C35796" s="13">
        <v>6561</v>
      </c>
    </row>
    <row r="35797" spans="1:3" ht="15.75" hidden="1" customHeight="1">
      <c r="A35797" s="13" t="s">
        <v>461</v>
      </c>
      <c r="B35797" s="13">
        <v>1928</v>
      </c>
      <c r="C35797" s="13">
        <v>6593</v>
      </c>
    </row>
    <row r="35798" spans="1:3" ht="15.75" hidden="1" customHeight="1">
      <c r="A35798" s="13" t="s">
        <v>461</v>
      </c>
      <c r="B35798" s="13">
        <v>1929</v>
      </c>
      <c r="C35798" s="13">
        <v>6625</v>
      </c>
    </row>
    <row r="35799" spans="1:3" ht="15.75" hidden="1" customHeight="1">
      <c r="A35799" s="13" t="s">
        <v>461</v>
      </c>
      <c r="B35799" s="13">
        <v>1930</v>
      </c>
      <c r="C35799" s="13">
        <v>6657</v>
      </c>
    </row>
    <row r="35800" spans="1:3" ht="15.75" hidden="1" customHeight="1">
      <c r="A35800" s="13" t="s">
        <v>461</v>
      </c>
      <c r="B35800" s="13">
        <v>1931</v>
      </c>
      <c r="C35800" s="13">
        <v>6689</v>
      </c>
    </row>
    <row r="35801" spans="1:3" ht="15.75" hidden="1" customHeight="1">
      <c r="A35801" s="13" t="s">
        <v>461</v>
      </c>
      <c r="B35801" s="13">
        <v>1932</v>
      </c>
      <c r="C35801" s="13">
        <v>6721</v>
      </c>
    </row>
    <row r="35802" spans="1:3" ht="15.75" hidden="1" customHeight="1">
      <c r="A35802" s="13" t="s">
        <v>461</v>
      </c>
      <c r="B35802" s="13">
        <v>1933</v>
      </c>
      <c r="C35802" s="13">
        <v>6754</v>
      </c>
    </row>
    <row r="35803" spans="1:3" ht="15.75" hidden="1" customHeight="1">
      <c r="A35803" s="13" t="s">
        <v>461</v>
      </c>
      <c r="B35803" s="13">
        <v>1934</v>
      </c>
      <c r="C35803" s="13">
        <v>6787</v>
      </c>
    </row>
    <row r="35804" spans="1:3" ht="15.75" hidden="1" customHeight="1">
      <c r="A35804" s="13" t="s">
        <v>461</v>
      </c>
      <c r="B35804" s="13">
        <v>1935</v>
      </c>
      <c r="C35804" s="13">
        <v>6819</v>
      </c>
    </row>
    <row r="35805" spans="1:3" ht="15.75" hidden="1" customHeight="1">
      <c r="A35805" s="13" t="s">
        <v>461</v>
      </c>
      <c r="B35805" s="13">
        <v>1936</v>
      </c>
      <c r="C35805" s="13">
        <v>6852</v>
      </c>
    </row>
    <row r="35806" spans="1:3" ht="15.75" hidden="1" customHeight="1">
      <c r="A35806" s="13" t="s">
        <v>461</v>
      </c>
      <c r="B35806" s="13">
        <v>1937</v>
      </c>
      <c r="C35806" s="13">
        <v>6885</v>
      </c>
    </row>
    <row r="35807" spans="1:3" ht="15.75" hidden="1" customHeight="1">
      <c r="A35807" s="13" t="s">
        <v>461</v>
      </c>
      <c r="B35807" s="13">
        <v>1938</v>
      </c>
      <c r="C35807" s="13">
        <v>6919</v>
      </c>
    </row>
    <row r="35808" spans="1:3" ht="15.75" hidden="1" customHeight="1">
      <c r="A35808" s="13" t="s">
        <v>461</v>
      </c>
      <c r="B35808" s="13">
        <v>1939</v>
      </c>
      <c r="C35808" s="13">
        <v>6952</v>
      </c>
    </row>
    <row r="35809" spans="1:4" ht="15.75" hidden="1" customHeight="1">
      <c r="A35809" s="13" t="s">
        <v>461</v>
      </c>
      <c r="B35809" s="13">
        <v>1940</v>
      </c>
      <c r="C35809" s="13">
        <v>6986</v>
      </c>
    </row>
    <row r="35810" spans="1:4" ht="15.75" hidden="1" customHeight="1">
      <c r="A35810" s="13" t="s">
        <v>461</v>
      </c>
      <c r="B35810" s="13">
        <v>1941</v>
      </c>
      <c r="C35810" s="13">
        <v>7019</v>
      </c>
    </row>
    <row r="35811" spans="1:4" ht="15.75" hidden="1" customHeight="1">
      <c r="A35811" s="13" t="s">
        <v>461</v>
      </c>
      <c r="B35811" s="13">
        <v>1942</v>
      </c>
      <c r="C35811" s="13">
        <v>7053</v>
      </c>
    </row>
    <row r="35812" spans="1:4" ht="15.75" hidden="1" customHeight="1">
      <c r="A35812" s="13" t="s">
        <v>461</v>
      </c>
      <c r="B35812" s="13">
        <v>1943</v>
      </c>
      <c r="C35812" s="13">
        <v>7087</v>
      </c>
    </row>
    <row r="35813" spans="1:4" ht="15.75" hidden="1" customHeight="1">
      <c r="A35813" s="13" t="s">
        <v>461</v>
      </c>
      <c r="B35813" s="13">
        <v>1944</v>
      </c>
      <c r="C35813" s="13">
        <v>7122</v>
      </c>
    </row>
    <row r="35814" spans="1:4" ht="15.75" hidden="1" customHeight="1">
      <c r="A35814" s="13" t="s">
        <v>461</v>
      </c>
      <c r="B35814" s="13">
        <v>1945</v>
      </c>
      <c r="C35814" s="13">
        <v>7156</v>
      </c>
    </row>
    <row r="35815" spans="1:4" ht="15.75" hidden="1" customHeight="1">
      <c r="A35815" s="13" t="s">
        <v>461</v>
      </c>
      <c r="B35815" s="13">
        <v>1946</v>
      </c>
      <c r="C35815" s="13">
        <v>7191</v>
      </c>
    </row>
    <row r="35816" spans="1:4" ht="15.75" hidden="1" customHeight="1">
      <c r="A35816" s="13" t="s">
        <v>461</v>
      </c>
      <c r="B35816" s="13">
        <v>1947</v>
      </c>
      <c r="C35816" s="13">
        <v>7225</v>
      </c>
    </row>
    <row r="35817" spans="1:4" ht="15.75" hidden="1" customHeight="1">
      <c r="A35817" s="13" t="s">
        <v>461</v>
      </c>
      <c r="B35817" s="13">
        <v>1948</v>
      </c>
      <c r="C35817" s="13">
        <v>7260</v>
      </c>
    </row>
    <row r="35818" spans="1:4" ht="15.75" hidden="1" customHeight="1">
      <c r="A35818" s="13" t="s">
        <v>461</v>
      </c>
      <c r="B35818" s="13">
        <v>1949</v>
      </c>
      <c r="C35818" s="13">
        <v>7328</v>
      </c>
    </row>
    <row r="35819" spans="1:4" ht="15.75" hidden="1" customHeight="1">
      <c r="A35819" s="13" t="s">
        <v>461</v>
      </c>
      <c r="B35819" s="13">
        <v>1950</v>
      </c>
      <c r="C35819" s="13">
        <v>7451</v>
      </c>
    </row>
    <row r="35820" spans="1:4" ht="15.75" hidden="1" customHeight="1">
      <c r="A35820" s="13" t="s">
        <v>461</v>
      </c>
      <c r="B35820" s="13">
        <v>1951</v>
      </c>
      <c r="C35820" s="13">
        <v>7554</v>
      </c>
    </row>
    <row r="35821" spans="1:4" ht="15.75" hidden="1" customHeight="1">
      <c r="A35821" s="13" t="s">
        <v>461</v>
      </c>
      <c r="B35821" s="13">
        <v>1952</v>
      </c>
      <c r="C35821" s="13">
        <v>7663</v>
      </c>
    </row>
    <row r="35822" spans="1:4" ht="15.75" hidden="1" customHeight="1">
      <c r="A35822" s="13" t="s">
        <v>461</v>
      </c>
      <c r="B35822" s="13">
        <v>1953</v>
      </c>
      <c r="C35822" s="13">
        <v>7822</v>
      </c>
    </row>
    <row r="35823" spans="1:4" ht="15.75" hidden="1" customHeight="1">
      <c r="A35823" s="13" t="s">
        <v>461</v>
      </c>
      <c r="B35823" s="13">
        <v>1954</v>
      </c>
      <c r="C35823" s="13">
        <v>8035</v>
      </c>
    </row>
    <row r="35824" spans="1:4" ht="15.75" hidden="1" customHeight="1">
      <c r="A35824" s="13" t="s">
        <v>461</v>
      </c>
      <c r="B35824" s="13">
        <v>1955</v>
      </c>
      <c r="C35824" s="13">
        <v>8278</v>
      </c>
      <c r="D35824" s="13">
        <v>1.0999999999999999E-2</v>
      </c>
    </row>
    <row r="35825" spans="1:4" ht="15.75" hidden="1" customHeight="1">
      <c r="A35825" s="13" t="s">
        <v>461</v>
      </c>
      <c r="B35825" s="13">
        <v>1956</v>
      </c>
      <c r="C35825" s="13">
        <v>8540</v>
      </c>
      <c r="D35825" s="13">
        <v>1.0999999999999999E-2</v>
      </c>
    </row>
    <row r="35826" spans="1:4" ht="15.75" hidden="1" customHeight="1">
      <c r="A35826" s="13" t="s">
        <v>461</v>
      </c>
      <c r="B35826" s="13">
        <v>1957</v>
      </c>
      <c r="C35826" s="13">
        <v>8815</v>
      </c>
      <c r="D35826" s="13">
        <v>1.4999999999999999E-2</v>
      </c>
    </row>
    <row r="35827" spans="1:4" ht="15.75" hidden="1" customHeight="1">
      <c r="A35827" s="13" t="s">
        <v>461</v>
      </c>
      <c r="B35827" s="13">
        <v>1958</v>
      </c>
      <c r="C35827" s="13">
        <v>9073</v>
      </c>
      <c r="D35827" s="13">
        <v>1.4999999999999999E-2</v>
      </c>
    </row>
    <row r="35828" spans="1:4" ht="15.75" hidden="1" customHeight="1">
      <c r="A35828" s="13" t="s">
        <v>461</v>
      </c>
      <c r="B35828" s="13">
        <v>1959</v>
      </c>
      <c r="C35828" s="13">
        <v>9284</v>
      </c>
      <c r="D35828" s="13">
        <v>1.4999999999999999E-2</v>
      </c>
    </row>
    <row r="35829" spans="1:4" ht="15.75" hidden="1" customHeight="1">
      <c r="A35829" s="13" t="s">
        <v>461</v>
      </c>
      <c r="B35829" s="13">
        <v>1960</v>
      </c>
      <c r="C35829" s="13">
        <v>9470</v>
      </c>
      <c r="D35829" s="13">
        <v>1.4999999999999999E-2</v>
      </c>
    </row>
    <row r="35830" spans="1:4" ht="15.75" hidden="1" customHeight="1">
      <c r="A35830" s="13" t="s">
        <v>461</v>
      </c>
      <c r="B35830" s="13">
        <v>1961</v>
      </c>
      <c r="C35830" s="13">
        <v>9658</v>
      </c>
      <c r="D35830" s="13">
        <v>5.0999999999999997E-2</v>
      </c>
    </row>
    <row r="35831" spans="1:4" ht="15.75" hidden="1" customHeight="1">
      <c r="A35831" s="13" t="s">
        <v>461</v>
      </c>
      <c r="B35831" s="13">
        <v>1962</v>
      </c>
      <c r="C35831" s="13">
        <v>9873</v>
      </c>
      <c r="D35831" s="13">
        <v>5.0999999999999997E-2</v>
      </c>
    </row>
    <row r="35832" spans="1:4" ht="15.75" hidden="1" customHeight="1">
      <c r="A35832" s="13" t="s">
        <v>461</v>
      </c>
      <c r="B35832" s="13">
        <v>1963</v>
      </c>
      <c r="C35832" s="13">
        <v>10099</v>
      </c>
      <c r="D35832" s="13">
        <v>5.5E-2</v>
      </c>
    </row>
    <row r="35833" spans="1:4" ht="15.75" hidden="1" customHeight="1">
      <c r="A35833" s="13" t="s">
        <v>461</v>
      </c>
      <c r="B35833" s="13">
        <v>1964</v>
      </c>
      <c r="C35833" s="13">
        <v>10343</v>
      </c>
      <c r="D35833" s="13">
        <v>5.8999999999999997E-2</v>
      </c>
    </row>
    <row r="35834" spans="1:4" ht="15.75" hidden="1" customHeight="1">
      <c r="A35834" s="13" t="s">
        <v>461</v>
      </c>
      <c r="B35834" s="13">
        <v>1965</v>
      </c>
      <c r="C35834" s="13">
        <v>10584</v>
      </c>
      <c r="D35834" s="13">
        <v>6.6000000000000003E-2</v>
      </c>
    </row>
    <row r="35835" spans="1:4" ht="15.75" hidden="1" customHeight="1">
      <c r="A35835" s="13" t="s">
        <v>461</v>
      </c>
      <c r="B35835" s="13">
        <v>1966</v>
      </c>
      <c r="C35835" s="13">
        <v>10834</v>
      </c>
      <c r="D35835" s="13">
        <v>6.6000000000000003E-2</v>
      </c>
    </row>
    <row r="35836" spans="1:4" ht="15.75" hidden="1" customHeight="1">
      <c r="A35836" s="13" t="s">
        <v>461</v>
      </c>
      <c r="B35836" s="13">
        <v>1967</v>
      </c>
      <c r="C35836" s="13">
        <v>11013</v>
      </c>
      <c r="D35836" s="13">
        <v>7.2999999999999995E-2</v>
      </c>
    </row>
    <row r="35837" spans="1:4" ht="15.75" hidden="1" customHeight="1">
      <c r="A35837" s="13" t="s">
        <v>461</v>
      </c>
      <c r="B35837" s="13">
        <v>1968</v>
      </c>
      <c r="C35837" s="13">
        <v>11101</v>
      </c>
      <c r="D35837" s="13">
        <v>7.6999999999999999E-2</v>
      </c>
    </row>
    <row r="35838" spans="1:4" ht="15.75" hidden="1" customHeight="1">
      <c r="A35838" s="13" t="s">
        <v>461</v>
      </c>
      <c r="B35838" s="13">
        <v>1969</v>
      </c>
      <c r="C35838" s="13">
        <v>11186</v>
      </c>
      <c r="D35838" s="13">
        <v>0.13200000000000001</v>
      </c>
    </row>
    <row r="35839" spans="1:4" ht="15.75" hidden="1" customHeight="1">
      <c r="A35839" s="13" t="s">
        <v>461</v>
      </c>
      <c r="B35839" s="13">
        <v>1970</v>
      </c>
      <c r="C35839" s="13">
        <v>11394</v>
      </c>
      <c r="D35839" s="13">
        <v>0.13600000000000001</v>
      </c>
    </row>
    <row r="35840" spans="1:4" ht="15.75" hidden="1" customHeight="1">
      <c r="A35840" s="13" t="s">
        <v>461</v>
      </c>
      <c r="B35840" s="13">
        <v>1971</v>
      </c>
      <c r="C35840" s="13">
        <v>11762</v>
      </c>
      <c r="D35840" s="13">
        <v>0.16500000000000001</v>
      </c>
    </row>
    <row r="35841" spans="1:4" ht="15.75" hidden="1" customHeight="1">
      <c r="A35841" s="13" t="s">
        <v>461</v>
      </c>
      <c r="B35841" s="13">
        <v>1972</v>
      </c>
      <c r="C35841" s="13">
        <v>12195</v>
      </c>
      <c r="D35841" s="13">
        <v>0.17199999999999999</v>
      </c>
    </row>
    <row r="35842" spans="1:4" ht="15.75" hidden="1" customHeight="1">
      <c r="A35842" s="13" t="s">
        <v>461</v>
      </c>
      <c r="B35842" s="13">
        <v>1973</v>
      </c>
      <c r="C35842" s="13">
        <v>12566</v>
      </c>
      <c r="D35842" s="13">
        <v>0.17599999999999999</v>
      </c>
    </row>
    <row r="35843" spans="1:4" ht="15.75" hidden="1" customHeight="1">
      <c r="A35843" s="13" t="s">
        <v>461</v>
      </c>
      <c r="B35843" s="13">
        <v>1974</v>
      </c>
      <c r="C35843" s="13">
        <v>12690</v>
      </c>
      <c r="D35843" s="13">
        <v>0.19400000000000001</v>
      </c>
    </row>
    <row r="35844" spans="1:4" ht="15.75" hidden="1" customHeight="1">
      <c r="A35844" s="13" t="s">
        <v>461</v>
      </c>
      <c r="B35844" s="13">
        <v>1975</v>
      </c>
      <c r="C35844" s="13">
        <v>12628</v>
      </c>
      <c r="D35844" s="13">
        <v>0.19400000000000001</v>
      </c>
    </row>
    <row r="35845" spans="1:4" ht="15.75" hidden="1" customHeight="1">
      <c r="A35845" s="13" t="s">
        <v>461</v>
      </c>
      <c r="B35845" s="13">
        <v>1976</v>
      </c>
      <c r="C35845" s="13">
        <v>12559</v>
      </c>
      <c r="D35845" s="13">
        <v>0.114</v>
      </c>
    </row>
    <row r="35846" spans="1:4" ht="15.75" hidden="1" customHeight="1">
      <c r="A35846" s="13" t="s">
        <v>461</v>
      </c>
      <c r="B35846" s="13">
        <v>1977</v>
      </c>
      <c r="C35846" s="13">
        <v>12488</v>
      </c>
      <c r="D35846" s="13">
        <v>0.183</v>
      </c>
    </row>
    <row r="35847" spans="1:4" ht="15.75" hidden="1" customHeight="1">
      <c r="A35847" s="13" t="s">
        <v>461</v>
      </c>
      <c r="B35847" s="13">
        <v>1978</v>
      </c>
      <c r="C35847" s="13">
        <v>12409</v>
      </c>
      <c r="D35847" s="13">
        <v>0.11</v>
      </c>
    </row>
    <row r="35848" spans="1:4" ht="15.75" hidden="1" customHeight="1">
      <c r="A35848" s="13" t="s">
        <v>461</v>
      </c>
      <c r="B35848" s="13">
        <v>1979</v>
      </c>
      <c r="C35848" s="13">
        <v>12324</v>
      </c>
      <c r="D35848" s="13">
        <v>0.125</v>
      </c>
    </row>
    <row r="35849" spans="1:4" ht="15.75" hidden="1" customHeight="1">
      <c r="A35849" s="13" t="s">
        <v>461</v>
      </c>
      <c r="B35849" s="13">
        <v>1980</v>
      </c>
      <c r="C35849" s="13">
        <v>12279</v>
      </c>
      <c r="D35849" s="13">
        <v>0.158</v>
      </c>
    </row>
    <row r="35850" spans="1:4" ht="15.75" hidden="1" customHeight="1">
      <c r="A35850" s="13" t="s">
        <v>461</v>
      </c>
      <c r="B35850" s="13">
        <v>1981</v>
      </c>
      <c r="C35850" s="13">
        <v>12407</v>
      </c>
      <c r="D35850" s="13">
        <v>0.158</v>
      </c>
    </row>
    <row r="35851" spans="1:4" ht="15.75" hidden="1" customHeight="1">
      <c r="A35851" s="13" t="s">
        <v>461</v>
      </c>
      <c r="B35851" s="13">
        <v>1982</v>
      </c>
      <c r="C35851" s="13">
        <v>12689</v>
      </c>
      <c r="D35851" s="13">
        <v>0.158</v>
      </c>
    </row>
    <row r="35852" spans="1:4" ht="15.75" hidden="1" customHeight="1">
      <c r="A35852" s="13" t="s">
        <v>461</v>
      </c>
      <c r="B35852" s="13">
        <v>1983</v>
      </c>
      <c r="C35852" s="13">
        <v>13000</v>
      </c>
      <c r="D35852" s="13">
        <v>0.158</v>
      </c>
    </row>
    <row r="35853" spans="1:4" ht="15.75" hidden="1" customHeight="1">
      <c r="A35853" s="13" t="s">
        <v>461</v>
      </c>
      <c r="B35853" s="13">
        <v>1984</v>
      </c>
      <c r="C35853" s="13">
        <v>13322</v>
      </c>
      <c r="D35853" s="13">
        <v>0.158</v>
      </c>
    </row>
    <row r="35854" spans="1:4" ht="15.75" hidden="1" customHeight="1">
      <c r="A35854" s="13" t="s">
        <v>461</v>
      </c>
      <c r="B35854" s="13">
        <v>1985</v>
      </c>
      <c r="C35854" s="13">
        <v>13668</v>
      </c>
      <c r="D35854" s="13">
        <v>0.161</v>
      </c>
    </row>
    <row r="35855" spans="1:4" ht="15.75" hidden="1" customHeight="1">
      <c r="A35855" s="13" t="s">
        <v>461</v>
      </c>
      <c r="B35855" s="13">
        <v>1986</v>
      </c>
      <c r="C35855" s="13">
        <v>14010</v>
      </c>
      <c r="D35855" s="13">
        <v>0.161</v>
      </c>
    </row>
    <row r="35856" spans="1:4" ht="15.75" hidden="1" customHeight="1">
      <c r="A35856" s="13" t="s">
        <v>461</v>
      </c>
      <c r="B35856" s="13">
        <v>1987</v>
      </c>
      <c r="C35856" s="13">
        <v>14335</v>
      </c>
      <c r="D35856" s="13">
        <v>0.161</v>
      </c>
    </row>
    <row r="35857" spans="1:4" ht="15.75" hidden="1" customHeight="1">
      <c r="A35857" s="13" t="s">
        <v>461</v>
      </c>
      <c r="B35857" s="13">
        <v>1988</v>
      </c>
      <c r="C35857" s="13">
        <v>14653</v>
      </c>
      <c r="D35857" s="13">
        <v>0.183</v>
      </c>
    </row>
    <row r="35858" spans="1:4" ht="15.75" hidden="1" customHeight="1">
      <c r="A35858" s="13" t="s">
        <v>461</v>
      </c>
      <c r="B35858" s="13">
        <v>1989</v>
      </c>
      <c r="C35858" s="13">
        <v>14980</v>
      </c>
      <c r="D35858" s="13">
        <v>0.22700000000000001</v>
      </c>
    </row>
    <row r="35859" spans="1:4" ht="15.75" hidden="1" customHeight="1">
      <c r="A35859" s="13" t="s">
        <v>461</v>
      </c>
      <c r="B35859" s="13">
        <v>1990</v>
      </c>
      <c r="C35859" s="13">
        <v>15318</v>
      </c>
      <c r="D35859" s="13">
        <v>0.23400000000000001</v>
      </c>
    </row>
    <row r="35860" spans="1:4" ht="15.75" hidden="1" customHeight="1">
      <c r="A35860" s="13" t="s">
        <v>461</v>
      </c>
      <c r="B35860" s="13">
        <v>1991</v>
      </c>
      <c r="C35860" s="13">
        <v>15665</v>
      </c>
      <c r="D35860" s="13">
        <v>0.23400000000000001</v>
      </c>
    </row>
    <row r="35861" spans="1:4" ht="15.75" hidden="1" customHeight="1">
      <c r="A35861" s="13" t="s">
        <v>461</v>
      </c>
      <c r="B35861" s="13">
        <v>1992</v>
      </c>
      <c r="C35861" s="13">
        <v>16030</v>
      </c>
      <c r="D35861" s="13">
        <v>0.19800000000000001</v>
      </c>
    </row>
    <row r="35862" spans="1:4" ht="15.75" hidden="1" customHeight="1">
      <c r="A35862" s="13" t="s">
        <v>461</v>
      </c>
      <c r="B35862" s="13">
        <v>1993</v>
      </c>
      <c r="C35862" s="13">
        <v>16399</v>
      </c>
      <c r="D35862" s="13">
        <v>0.19800000000000001</v>
      </c>
    </row>
    <row r="35863" spans="1:4" ht="15.75" hidden="1" customHeight="1">
      <c r="A35863" s="13" t="s">
        <v>461</v>
      </c>
      <c r="B35863" s="13">
        <v>1994</v>
      </c>
      <c r="C35863" s="13">
        <v>16797</v>
      </c>
      <c r="D35863" s="13">
        <v>0.19800000000000001</v>
      </c>
    </row>
    <row r="35864" spans="1:4" ht="15.75" hidden="1" customHeight="1">
      <c r="A35864" s="13" t="s">
        <v>461</v>
      </c>
      <c r="B35864" s="13">
        <v>1995</v>
      </c>
      <c r="C35864" s="13">
        <v>17233</v>
      </c>
      <c r="D35864" s="13">
        <v>0.19800000000000001</v>
      </c>
    </row>
    <row r="35865" spans="1:4" ht="15.75" hidden="1" customHeight="1">
      <c r="A35865" s="13" t="s">
        <v>461</v>
      </c>
      <c r="B35865" s="13">
        <v>1996</v>
      </c>
      <c r="C35865" s="13">
        <v>17759</v>
      </c>
      <c r="D35865" s="13">
        <v>0.19800000000000001</v>
      </c>
    </row>
    <row r="35866" spans="1:4" ht="15.75" hidden="1" customHeight="1">
      <c r="A35866" s="13" t="s">
        <v>461</v>
      </c>
      <c r="B35866" s="13">
        <v>1997</v>
      </c>
      <c r="C35866" s="13">
        <v>18323</v>
      </c>
      <c r="D35866" s="13">
        <v>0.19800000000000001</v>
      </c>
    </row>
    <row r="35867" spans="1:4" ht="15.75" hidden="1" customHeight="1">
      <c r="A35867" s="13" t="s">
        <v>461</v>
      </c>
      <c r="B35867" s="13">
        <v>1998</v>
      </c>
      <c r="C35867" s="13">
        <v>18869</v>
      </c>
      <c r="D35867" s="13">
        <v>0.19800000000000001</v>
      </c>
    </row>
    <row r="35868" spans="1:4" ht="15.75" hidden="1" customHeight="1">
      <c r="A35868" s="13" t="s">
        <v>461</v>
      </c>
      <c r="B35868" s="13">
        <v>1999</v>
      </c>
      <c r="C35868" s="13">
        <v>19402</v>
      </c>
      <c r="D35868" s="13">
        <v>0.19800000000000001</v>
      </c>
    </row>
    <row r="35869" spans="1:4" ht="15.75" hidden="1" customHeight="1">
      <c r="A35869" s="13" t="s">
        <v>461</v>
      </c>
      <c r="B35869" s="13">
        <v>2000</v>
      </c>
      <c r="C35869" s="13">
        <v>19745</v>
      </c>
      <c r="D35869" s="13">
        <v>0.20899999999999999</v>
      </c>
    </row>
    <row r="35870" spans="1:4" ht="15.75" hidden="1" customHeight="1">
      <c r="A35870" s="13" t="s">
        <v>461</v>
      </c>
      <c r="B35870" s="13">
        <v>2001</v>
      </c>
      <c r="C35870" s="13">
        <v>19852</v>
      </c>
      <c r="D35870" s="13">
        <v>0.216</v>
      </c>
    </row>
    <row r="35871" spans="1:4" ht="15.75" hidden="1" customHeight="1">
      <c r="A35871" s="13" t="s">
        <v>461</v>
      </c>
      <c r="B35871" s="13">
        <v>2002</v>
      </c>
      <c r="C35871" s="13">
        <v>19875</v>
      </c>
      <c r="D35871" s="13">
        <v>0.21299999999999999</v>
      </c>
    </row>
    <row r="35872" spans="1:4" ht="15.75" hidden="1" customHeight="1">
      <c r="A35872" s="13" t="s">
        <v>461</v>
      </c>
      <c r="B35872" s="13">
        <v>2003</v>
      </c>
      <c r="C35872" s="13">
        <v>19904</v>
      </c>
      <c r="D35872" s="13">
        <v>0.21299999999999999</v>
      </c>
    </row>
    <row r="35873" spans="1:4" ht="15.75" hidden="1" customHeight="1">
      <c r="A35873" s="13" t="s">
        <v>461</v>
      </c>
      <c r="B35873" s="13">
        <v>2004</v>
      </c>
      <c r="C35873" s="13">
        <v>19927</v>
      </c>
      <c r="D35873" s="13">
        <v>0.216</v>
      </c>
    </row>
    <row r="35874" spans="1:4" ht="15.75" hidden="1" customHeight="1">
      <c r="A35874" s="13" t="s">
        <v>461</v>
      </c>
      <c r="B35874" s="13">
        <v>2005</v>
      </c>
      <c r="C35874" s="13">
        <v>19853</v>
      </c>
      <c r="D35874" s="13">
        <v>0.22</v>
      </c>
    </row>
    <row r="35875" spans="1:4" ht="15.75" hidden="1" customHeight="1">
      <c r="A35875" s="13" t="s">
        <v>461</v>
      </c>
      <c r="B35875" s="13">
        <v>2006</v>
      </c>
      <c r="C35875" s="13">
        <v>19645</v>
      </c>
      <c r="D35875" s="13">
        <v>0.22700000000000001</v>
      </c>
    </row>
    <row r="35876" spans="1:4" ht="15.75" hidden="1" customHeight="1">
      <c r="A35876" s="13" t="s">
        <v>461</v>
      </c>
      <c r="B35876" s="13">
        <v>2007</v>
      </c>
      <c r="C35876" s="13">
        <v>19383</v>
      </c>
      <c r="D35876" s="13">
        <v>0.253</v>
      </c>
    </row>
    <row r="35877" spans="1:4" ht="15.75" hidden="1" customHeight="1">
      <c r="A35877" s="13" t="s">
        <v>461</v>
      </c>
      <c r="B35877" s="13">
        <v>2008</v>
      </c>
      <c r="C35877" s="13">
        <v>19121</v>
      </c>
      <c r="D35877" s="13">
        <v>0.20499999999999999</v>
      </c>
    </row>
    <row r="35878" spans="1:4" ht="15.75" hidden="1" customHeight="1">
      <c r="A35878" s="13" t="s">
        <v>461</v>
      </c>
      <c r="B35878" s="13">
        <v>2009</v>
      </c>
      <c r="C35878" s="13">
        <v>18848</v>
      </c>
      <c r="D35878" s="13">
        <v>0.19800000000000001</v>
      </c>
    </row>
    <row r="35879" spans="1:4" ht="15.75" hidden="1" customHeight="1">
      <c r="A35879" s="13" t="s">
        <v>461</v>
      </c>
      <c r="B35879" s="13">
        <v>2010</v>
      </c>
      <c r="C35879" s="13">
        <v>18563</v>
      </c>
      <c r="D35879" s="13">
        <v>0.20899999999999999</v>
      </c>
    </row>
    <row r="35880" spans="1:4" ht="15.75" hidden="1" customHeight="1">
      <c r="A35880" s="13" t="s">
        <v>461</v>
      </c>
      <c r="B35880" s="13">
        <v>2011</v>
      </c>
      <c r="C35880" s="13">
        <v>18260</v>
      </c>
      <c r="D35880" s="13">
        <v>0.216</v>
      </c>
    </row>
    <row r="35881" spans="1:4" ht="15.75" hidden="1" customHeight="1">
      <c r="A35881" s="13" t="s">
        <v>461</v>
      </c>
      <c r="B35881" s="13">
        <v>2012</v>
      </c>
      <c r="C35881" s="13">
        <v>17974</v>
      </c>
      <c r="D35881" s="13">
        <v>0.224</v>
      </c>
    </row>
    <row r="35882" spans="1:4" ht="15.75" hidden="1" customHeight="1">
      <c r="A35882" s="13" t="s">
        <v>461</v>
      </c>
      <c r="B35882" s="13">
        <v>2013</v>
      </c>
      <c r="C35882" s="13">
        <v>17829</v>
      </c>
      <c r="D35882" s="13">
        <v>0.22700000000000001</v>
      </c>
    </row>
    <row r="35883" spans="1:4" ht="15.75" hidden="1" customHeight="1">
      <c r="A35883" s="13" t="s">
        <v>461</v>
      </c>
      <c r="B35883" s="13">
        <v>2014</v>
      </c>
      <c r="C35883" s="13">
        <v>17821</v>
      </c>
      <c r="D35883" s="13">
        <v>0.22</v>
      </c>
    </row>
    <row r="35884" spans="1:4" ht="15.75" hidden="1" customHeight="1">
      <c r="A35884" s="13" t="s">
        <v>461</v>
      </c>
      <c r="B35884" s="13">
        <v>2015</v>
      </c>
      <c r="C35884" s="13">
        <v>17822</v>
      </c>
      <c r="D35884" s="13">
        <v>0.20499999999999999</v>
      </c>
    </row>
    <row r="35885" spans="1:4" ht="15.75" hidden="1" customHeight="1">
      <c r="A35885" s="13" t="s">
        <v>461</v>
      </c>
      <c r="B35885" s="13">
        <v>2016</v>
      </c>
      <c r="C35885" s="13">
        <v>17840</v>
      </c>
      <c r="D35885" s="13">
        <v>0.21299999999999999</v>
      </c>
    </row>
    <row r="35886" spans="1:4" ht="15.75" hidden="1" customHeight="1">
      <c r="A35886" s="13" t="s">
        <v>461</v>
      </c>
      <c r="B35886" s="13">
        <v>2017</v>
      </c>
      <c r="C35886" s="13">
        <v>17857</v>
      </c>
      <c r="D35886" s="13">
        <v>0.216</v>
      </c>
    </row>
    <row r="35887" spans="1:4" ht="15.75" hidden="1" customHeight="1">
      <c r="A35887" s="13" t="s">
        <v>461</v>
      </c>
      <c r="B35887" s="13">
        <v>2018</v>
      </c>
      <c r="C35887" s="13">
        <v>17887</v>
      </c>
      <c r="D35887" s="13">
        <v>0.21299999999999999</v>
      </c>
    </row>
    <row r="35888" spans="1:4" ht="15.75" hidden="1" customHeight="1">
      <c r="A35888" s="13" t="s">
        <v>461</v>
      </c>
      <c r="B35888" s="13">
        <v>2019</v>
      </c>
      <c r="C35888" s="13">
        <v>17939</v>
      </c>
      <c r="D35888" s="13">
        <v>0.22</v>
      </c>
    </row>
    <row r="35889" spans="1:4" ht="15.75" hidden="1" customHeight="1">
      <c r="A35889" s="13" t="s">
        <v>461</v>
      </c>
      <c r="B35889" s="13">
        <v>2020</v>
      </c>
      <c r="C35889" s="13">
        <v>17999</v>
      </c>
      <c r="D35889" s="13">
        <v>0.23200000000000001</v>
      </c>
    </row>
    <row r="35890" spans="1:4" ht="15.75" hidden="1" customHeight="1">
      <c r="A35890" s="13" t="s">
        <v>461</v>
      </c>
      <c r="B35890" s="13">
        <v>2021</v>
      </c>
      <c r="C35890" s="13">
        <v>18050</v>
      </c>
      <c r="D35890" s="13">
        <v>0.23799999999999999</v>
      </c>
    </row>
    <row r="35891" spans="1:4" ht="15.75" hidden="1" customHeight="1">
      <c r="A35891" s="13" t="s">
        <v>462</v>
      </c>
      <c r="B35891" s="13">
        <v>1850</v>
      </c>
      <c r="C35891" s="13">
        <v>169606</v>
      </c>
    </row>
    <row r="35892" spans="1:4" ht="15.75" hidden="1" customHeight="1">
      <c r="A35892" s="13" t="s">
        <v>462</v>
      </c>
      <c r="B35892" s="13">
        <v>1851</v>
      </c>
      <c r="C35892" s="13">
        <v>170431</v>
      </c>
    </row>
    <row r="35893" spans="1:4" ht="15.75" hidden="1" customHeight="1">
      <c r="A35893" s="13" t="s">
        <v>462</v>
      </c>
      <c r="B35893" s="13">
        <v>1852</v>
      </c>
      <c r="C35893" s="13">
        <v>171347</v>
      </c>
    </row>
    <row r="35894" spans="1:4" ht="15.75" hidden="1" customHeight="1">
      <c r="A35894" s="13" t="s">
        <v>462</v>
      </c>
      <c r="B35894" s="13">
        <v>1853</v>
      </c>
      <c r="C35894" s="13">
        <v>172357</v>
      </c>
    </row>
    <row r="35895" spans="1:4" ht="15.75" hidden="1" customHeight="1">
      <c r="A35895" s="13" t="s">
        <v>462</v>
      </c>
      <c r="B35895" s="13">
        <v>1854</v>
      </c>
      <c r="C35895" s="13">
        <v>173460</v>
      </c>
    </row>
    <row r="35896" spans="1:4" ht="15.75" hidden="1" customHeight="1">
      <c r="A35896" s="13" t="s">
        <v>462</v>
      </c>
      <c r="B35896" s="13">
        <v>1855</v>
      </c>
      <c r="C35896" s="13">
        <v>174659</v>
      </c>
    </row>
    <row r="35897" spans="1:4" ht="15.75" hidden="1" customHeight="1">
      <c r="A35897" s="13" t="s">
        <v>462</v>
      </c>
      <c r="B35897" s="13">
        <v>1856</v>
      </c>
      <c r="C35897" s="13">
        <v>175953</v>
      </c>
    </row>
    <row r="35898" spans="1:4" ht="15.75" hidden="1" customHeight="1">
      <c r="A35898" s="13" t="s">
        <v>462</v>
      </c>
      <c r="B35898" s="13">
        <v>1857</v>
      </c>
      <c r="C35898" s="13">
        <v>177345</v>
      </c>
    </row>
    <row r="35899" spans="1:4" ht="15.75" hidden="1" customHeight="1">
      <c r="A35899" s="13" t="s">
        <v>462</v>
      </c>
      <c r="B35899" s="13">
        <v>1858</v>
      </c>
      <c r="C35899" s="13">
        <v>178835</v>
      </c>
    </row>
    <row r="35900" spans="1:4" ht="15.75" hidden="1" customHeight="1">
      <c r="A35900" s="13" t="s">
        <v>462</v>
      </c>
      <c r="B35900" s="13">
        <v>1859</v>
      </c>
      <c r="C35900" s="13">
        <v>180424</v>
      </c>
    </row>
    <row r="35901" spans="1:4" ht="15.75" hidden="1" customHeight="1">
      <c r="A35901" s="13" t="s">
        <v>462</v>
      </c>
      <c r="B35901" s="13">
        <v>1860</v>
      </c>
      <c r="C35901" s="13">
        <v>182114</v>
      </c>
    </row>
    <row r="35902" spans="1:4" ht="15.75" hidden="1" customHeight="1">
      <c r="A35902" s="13" t="s">
        <v>462</v>
      </c>
      <c r="B35902" s="13">
        <v>1861</v>
      </c>
      <c r="C35902" s="13">
        <v>183906</v>
      </c>
    </row>
    <row r="35903" spans="1:4" ht="15.75" hidden="1" customHeight="1">
      <c r="A35903" s="13" t="s">
        <v>462</v>
      </c>
      <c r="B35903" s="13">
        <v>1862</v>
      </c>
      <c r="C35903" s="13">
        <v>185735</v>
      </c>
    </row>
    <row r="35904" spans="1:4" ht="15.75" hidden="1" customHeight="1">
      <c r="A35904" s="13" t="s">
        <v>462</v>
      </c>
      <c r="B35904" s="13">
        <v>1863</v>
      </c>
      <c r="C35904" s="13">
        <v>187603</v>
      </c>
    </row>
    <row r="35905" spans="1:3" ht="15.75" hidden="1" customHeight="1">
      <c r="A35905" s="13" t="s">
        <v>462</v>
      </c>
      <c r="B35905" s="13">
        <v>1864</v>
      </c>
      <c r="C35905" s="13">
        <v>189509</v>
      </c>
    </row>
    <row r="35906" spans="1:3" ht="15.75" hidden="1" customHeight="1">
      <c r="A35906" s="13" t="s">
        <v>462</v>
      </c>
      <c r="B35906" s="13">
        <v>1865</v>
      </c>
      <c r="C35906" s="13">
        <v>191455</v>
      </c>
    </row>
    <row r="35907" spans="1:3" ht="15.75" hidden="1" customHeight="1">
      <c r="A35907" s="13" t="s">
        <v>462</v>
      </c>
      <c r="B35907" s="13">
        <v>1866</v>
      </c>
      <c r="C35907" s="13">
        <v>193441</v>
      </c>
    </row>
    <row r="35908" spans="1:3" ht="15.75" hidden="1" customHeight="1">
      <c r="A35908" s="13" t="s">
        <v>462</v>
      </c>
      <c r="B35908" s="13">
        <v>1867</v>
      </c>
      <c r="C35908" s="13">
        <v>195467</v>
      </c>
    </row>
    <row r="35909" spans="1:3" ht="15.75" hidden="1" customHeight="1">
      <c r="A35909" s="13" t="s">
        <v>462</v>
      </c>
      <c r="B35909" s="13">
        <v>1868</v>
      </c>
      <c r="C35909" s="13">
        <v>197550</v>
      </c>
    </row>
    <row r="35910" spans="1:3" ht="15.75" hidden="1" customHeight="1">
      <c r="A35910" s="13" t="s">
        <v>462</v>
      </c>
      <c r="B35910" s="13">
        <v>1869</v>
      </c>
      <c r="C35910" s="13">
        <v>199690</v>
      </c>
    </row>
    <row r="35911" spans="1:3" ht="15.75" hidden="1" customHeight="1">
      <c r="A35911" s="13" t="s">
        <v>462</v>
      </c>
      <c r="B35911" s="13">
        <v>1870</v>
      </c>
      <c r="C35911" s="13">
        <v>201889</v>
      </c>
    </row>
    <row r="35912" spans="1:3" ht="15.75" hidden="1" customHeight="1">
      <c r="A35912" s="13" t="s">
        <v>462</v>
      </c>
      <c r="B35912" s="13">
        <v>1871</v>
      </c>
      <c r="C35912" s="13">
        <v>203694</v>
      </c>
    </row>
    <row r="35913" spans="1:3" ht="15.75" hidden="1" customHeight="1">
      <c r="A35913" s="13" t="s">
        <v>462</v>
      </c>
      <c r="B35913" s="13">
        <v>1872</v>
      </c>
      <c r="C35913" s="13">
        <v>205909</v>
      </c>
    </row>
    <row r="35914" spans="1:3" ht="15.75" hidden="1" customHeight="1">
      <c r="A35914" s="13" t="s">
        <v>462</v>
      </c>
      <c r="B35914" s="13">
        <v>1873</v>
      </c>
      <c r="C35914" s="13">
        <v>208177</v>
      </c>
    </row>
    <row r="35915" spans="1:3" ht="15.75" hidden="1" customHeight="1">
      <c r="A35915" s="13" t="s">
        <v>462</v>
      </c>
      <c r="B35915" s="13">
        <v>1874</v>
      </c>
      <c r="C35915" s="13">
        <v>210500</v>
      </c>
    </row>
    <row r="35916" spans="1:3" ht="15.75" hidden="1" customHeight="1">
      <c r="A35916" s="13" t="s">
        <v>462</v>
      </c>
      <c r="B35916" s="13">
        <v>1875</v>
      </c>
      <c r="C35916" s="13">
        <v>212879</v>
      </c>
    </row>
    <row r="35917" spans="1:3" ht="15.75" hidden="1" customHeight="1">
      <c r="A35917" s="13" t="s">
        <v>462</v>
      </c>
      <c r="B35917" s="13">
        <v>1876</v>
      </c>
      <c r="C35917" s="13">
        <v>215317</v>
      </c>
    </row>
    <row r="35918" spans="1:3" ht="15.75" hidden="1" customHeight="1">
      <c r="A35918" s="13" t="s">
        <v>462</v>
      </c>
      <c r="B35918" s="13">
        <v>1877</v>
      </c>
      <c r="C35918" s="13">
        <v>217815</v>
      </c>
    </row>
    <row r="35919" spans="1:3" ht="15.75" hidden="1" customHeight="1">
      <c r="A35919" s="13" t="s">
        <v>462</v>
      </c>
      <c r="B35919" s="13">
        <v>1878</v>
      </c>
      <c r="C35919" s="13">
        <v>220375</v>
      </c>
    </row>
    <row r="35920" spans="1:3" ht="15.75" hidden="1" customHeight="1">
      <c r="A35920" s="13" t="s">
        <v>462</v>
      </c>
      <c r="B35920" s="13">
        <v>1879</v>
      </c>
      <c r="C35920" s="13">
        <v>223001</v>
      </c>
    </row>
    <row r="35921" spans="1:3" ht="15.75" hidden="1" customHeight="1">
      <c r="A35921" s="13" t="s">
        <v>462</v>
      </c>
      <c r="B35921" s="13">
        <v>1880</v>
      </c>
      <c r="C35921" s="13">
        <v>225694</v>
      </c>
    </row>
    <row r="35922" spans="1:3" ht="15.75" hidden="1" customHeight="1">
      <c r="A35922" s="13" t="s">
        <v>462</v>
      </c>
      <c r="B35922" s="13">
        <v>1881</v>
      </c>
      <c r="C35922" s="13">
        <v>228457</v>
      </c>
    </row>
    <row r="35923" spans="1:3" ht="15.75" hidden="1" customHeight="1">
      <c r="A35923" s="13" t="s">
        <v>462</v>
      </c>
      <c r="B35923" s="13">
        <v>1882</v>
      </c>
      <c r="C35923" s="13">
        <v>231292</v>
      </c>
    </row>
    <row r="35924" spans="1:3" ht="15.75" hidden="1" customHeight="1">
      <c r="A35924" s="13" t="s">
        <v>462</v>
      </c>
      <c r="B35924" s="13">
        <v>1883</v>
      </c>
      <c r="C35924" s="13">
        <v>234202</v>
      </c>
    </row>
    <row r="35925" spans="1:3" ht="15.75" hidden="1" customHeight="1">
      <c r="A35925" s="13" t="s">
        <v>462</v>
      </c>
      <c r="B35925" s="13">
        <v>1884</v>
      </c>
      <c r="C35925" s="13">
        <v>237151</v>
      </c>
    </row>
    <row r="35926" spans="1:3" ht="15.75" hidden="1" customHeight="1">
      <c r="A35926" s="13" t="s">
        <v>462</v>
      </c>
      <c r="B35926" s="13">
        <v>1885</v>
      </c>
      <c r="C35926" s="13">
        <v>240138</v>
      </c>
    </row>
    <row r="35927" spans="1:3" ht="15.75" hidden="1" customHeight="1">
      <c r="A35927" s="13" t="s">
        <v>462</v>
      </c>
      <c r="B35927" s="13">
        <v>1886</v>
      </c>
      <c r="C35927" s="13">
        <v>243165</v>
      </c>
    </row>
    <row r="35928" spans="1:3" ht="15.75" hidden="1" customHeight="1">
      <c r="A35928" s="13" t="s">
        <v>462</v>
      </c>
      <c r="B35928" s="13">
        <v>1887</v>
      </c>
      <c r="C35928" s="13">
        <v>246232</v>
      </c>
    </row>
    <row r="35929" spans="1:3" ht="15.75" hidden="1" customHeight="1">
      <c r="A35929" s="13" t="s">
        <v>462</v>
      </c>
      <c r="B35929" s="13">
        <v>1888</v>
      </c>
      <c r="C35929" s="13">
        <v>249340</v>
      </c>
    </row>
    <row r="35930" spans="1:3" ht="15.75" hidden="1" customHeight="1">
      <c r="A35930" s="13" t="s">
        <v>462</v>
      </c>
      <c r="B35930" s="13">
        <v>1889</v>
      </c>
      <c r="C35930" s="13">
        <v>252496</v>
      </c>
    </row>
    <row r="35931" spans="1:3" ht="15.75" hidden="1" customHeight="1">
      <c r="A35931" s="13" t="s">
        <v>462</v>
      </c>
      <c r="B35931" s="13">
        <v>1890</v>
      </c>
      <c r="C35931" s="13">
        <v>255701</v>
      </c>
    </row>
    <row r="35932" spans="1:3" ht="15.75" hidden="1" customHeight="1">
      <c r="A35932" s="13" t="s">
        <v>462</v>
      </c>
      <c r="B35932" s="13">
        <v>1891</v>
      </c>
      <c r="C35932" s="13">
        <v>258960</v>
      </c>
    </row>
    <row r="35933" spans="1:3" ht="15.75" hidden="1" customHeight="1">
      <c r="A35933" s="13" t="s">
        <v>462</v>
      </c>
      <c r="B35933" s="13">
        <v>1892</v>
      </c>
      <c r="C35933" s="13">
        <v>262276</v>
      </c>
    </row>
    <row r="35934" spans="1:3" ht="15.75" hidden="1" customHeight="1">
      <c r="A35934" s="13" t="s">
        <v>462</v>
      </c>
      <c r="B35934" s="13">
        <v>1893</v>
      </c>
      <c r="C35934" s="13">
        <v>265665</v>
      </c>
    </row>
    <row r="35935" spans="1:3" ht="15.75" hidden="1" customHeight="1">
      <c r="A35935" s="13" t="s">
        <v>462</v>
      </c>
      <c r="B35935" s="13">
        <v>1894</v>
      </c>
      <c r="C35935" s="13">
        <v>269128</v>
      </c>
    </row>
    <row r="35936" spans="1:3" ht="15.75" hidden="1" customHeight="1">
      <c r="A35936" s="13" t="s">
        <v>462</v>
      </c>
      <c r="B35936" s="13">
        <v>1895</v>
      </c>
      <c r="C35936" s="13">
        <v>272677</v>
      </c>
    </row>
    <row r="35937" spans="1:3" ht="15.75" hidden="1" customHeight="1">
      <c r="A35937" s="13" t="s">
        <v>462</v>
      </c>
      <c r="B35937" s="13">
        <v>1896</v>
      </c>
      <c r="C35937" s="13">
        <v>276313</v>
      </c>
    </row>
    <row r="35938" spans="1:3" ht="15.75" hidden="1" customHeight="1">
      <c r="A35938" s="13" t="s">
        <v>462</v>
      </c>
      <c r="B35938" s="13">
        <v>1897</v>
      </c>
      <c r="C35938" s="13">
        <v>280038</v>
      </c>
    </row>
    <row r="35939" spans="1:3" ht="15.75" hidden="1" customHeight="1">
      <c r="A35939" s="13" t="s">
        <v>462</v>
      </c>
      <c r="B35939" s="13">
        <v>1898</v>
      </c>
      <c r="C35939" s="13">
        <v>283853</v>
      </c>
    </row>
    <row r="35940" spans="1:3" ht="15.75" hidden="1" customHeight="1">
      <c r="A35940" s="13" t="s">
        <v>462</v>
      </c>
      <c r="B35940" s="13">
        <v>1899</v>
      </c>
      <c r="C35940" s="13">
        <v>287759</v>
      </c>
    </row>
    <row r="35941" spans="1:3" ht="15.75" hidden="1" customHeight="1">
      <c r="A35941" s="13" t="s">
        <v>462</v>
      </c>
      <c r="B35941" s="13">
        <v>1900</v>
      </c>
      <c r="C35941" s="13">
        <v>291751</v>
      </c>
    </row>
    <row r="35942" spans="1:3" ht="15.75" hidden="1" customHeight="1">
      <c r="A35942" s="13" t="s">
        <v>462</v>
      </c>
      <c r="B35942" s="13">
        <v>1901</v>
      </c>
      <c r="C35942" s="13">
        <v>295832</v>
      </c>
    </row>
    <row r="35943" spans="1:3" ht="15.75" hidden="1" customHeight="1">
      <c r="A35943" s="13" t="s">
        <v>462</v>
      </c>
      <c r="B35943" s="13">
        <v>1902</v>
      </c>
      <c r="C35943" s="13">
        <v>299995</v>
      </c>
    </row>
    <row r="35944" spans="1:3" ht="15.75" hidden="1" customHeight="1">
      <c r="A35944" s="13" t="s">
        <v>462</v>
      </c>
      <c r="B35944" s="13">
        <v>1903</v>
      </c>
      <c r="C35944" s="13">
        <v>304243</v>
      </c>
    </row>
    <row r="35945" spans="1:3" ht="15.75" hidden="1" customHeight="1">
      <c r="A35945" s="13" t="s">
        <v>462</v>
      </c>
      <c r="B35945" s="13">
        <v>1904</v>
      </c>
      <c r="C35945" s="13">
        <v>308561</v>
      </c>
    </row>
    <row r="35946" spans="1:3" ht="15.75" hidden="1" customHeight="1">
      <c r="A35946" s="13" t="s">
        <v>462</v>
      </c>
      <c r="B35946" s="13">
        <v>1905</v>
      </c>
      <c r="C35946" s="13">
        <v>312949</v>
      </c>
    </row>
    <row r="35947" spans="1:3" ht="15.75" hidden="1" customHeight="1">
      <c r="A35947" s="13" t="s">
        <v>462</v>
      </c>
      <c r="B35947" s="13">
        <v>1906</v>
      </c>
      <c r="C35947" s="13">
        <v>317844</v>
      </c>
    </row>
    <row r="35948" spans="1:3" ht="15.75" hidden="1" customHeight="1">
      <c r="A35948" s="13" t="s">
        <v>462</v>
      </c>
      <c r="B35948" s="13">
        <v>1907</v>
      </c>
      <c r="C35948" s="13">
        <v>322820</v>
      </c>
    </row>
    <row r="35949" spans="1:3" ht="15.75" hidden="1" customHeight="1">
      <c r="A35949" s="13" t="s">
        <v>462</v>
      </c>
      <c r="B35949" s="13">
        <v>1908</v>
      </c>
      <c r="C35949" s="13">
        <v>327878</v>
      </c>
    </row>
    <row r="35950" spans="1:3" ht="15.75" hidden="1" customHeight="1">
      <c r="A35950" s="13" t="s">
        <v>462</v>
      </c>
      <c r="B35950" s="13">
        <v>1909</v>
      </c>
      <c r="C35950" s="13">
        <v>333020</v>
      </c>
    </row>
    <row r="35951" spans="1:3" ht="15.75" hidden="1" customHeight="1">
      <c r="A35951" s="13" t="s">
        <v>462</v>
      </c>
      <c r="B35951" s="13">
        <v>1910</v>
      </c>
      <c r="C35951" s="13">
        <v>337256</v>
      </c>
    </row>
    <row r="35952" spans="1:3" ht="15.75" hidden="1" customHeight="1">
      <c r="A35952" s="13" t="s">
        <v>462</v>
      </c>
      <c r="B35952" s="13">
        <v>1911</v>
      </c>
      <c r="C35952" s="13">
        <v>343699</v>
      </c>
    </row>
    <row r="35953" spans="1:3" ht="15.75" hidden="1" customHeight="1">
      <c r="A35953" s="13" t="s">
        <v>462</v>
      </c>
      <c r="B35953" s="13">
        <v>1912</v>
      </c>
      <c r="C35953" s="13">
        <v>350268</v>
      </c>
    </row>
    <row r="35954" spans="1:3" ht="15.75" hidden="1" customHeight="1">
      <c r="A35954" s="13" t="s">
        <v>462</v>
      </c>
      <c r="B35954" s="13">
        <v>1913</v>
      </c>
      <c r="C35954" s="13">
        <v>355348</v>
      </c>
    </row>
    <row r="35955" spans="1:3" ht="15.75" hidden="1" customHeight="1">
      <c r="A35955" s="13" t="s">
        <v>462</v>
      </c>
      <c r="B35955" s="13">
        <v>1914</v>
      </c>
      <c r="C35955" s="13">
        <v>356869</v>
      </c>
    </row>
    <row r="35956" spans="1:3" ht="15.75" hidden="1" customHeight="1">
      <c r="A35956" s="13" t="s">
        <v>462</v>
      </c>
      <c r="B35956" s="13">
        <v>1915</v>
      </c>
      <c r="C35956" s="13">
        <v>354829</v>
      </c>
    </row>
    <row r="35957" spans="1:3" ht="15.75" hidden="1" customHeight="1">
      <c r="A35957" s="13" t="s">
        <v>462</v>
      </c>
      <c r="B35957" s="13">
        <v>1916</v>
      </c>
      <c r="C35957" s="13">
        <v>349229</v>
      </c>
    </row>
    <row r="35958" spans="1:3" ht="15.75" hidden="1" customHeight="1">
      <c r="A35958" s="13" t="s">
        <v>462</v>
      </c>
      <c r="B35958" s="13">
        <v>1917</v>
      </c>
      <c r="C35958" s="13">
        <v>343718</v>
      </c>
    </row>
    <row r="35959" spans="1:3" ht="15.75" hidden="1" customHeight="1">
      <c r="A35959" s="13" t="s">
        <v>462</v>
      </c>
      <c r="B35959" s="13">
        <v>1918</v>
      </c>
      <c r="C35959" s="13">
        <v>342471</v>
      </c>
    </row>
    <row r="35960" spans="1:3" ht="15.75" hidden="1" customHeight="1">
      <c r="A35960" s="13" t="s">
        <v>462</v>
      </c>
      <c r="B35960" s="13">
        <v>1919</v>
      </c>
      <c r="C35960" s="13">
        <v>345635</v>
      </c>
    </row>
    <row r="35961" spans="1:3" ht="15.75" hidden="1" customHeight="1">
      <c r="A35961" s="13" t="s">
        <v>462</v>
      </c>
      <c r="B35961" s="13">
        <v>1920</v>
      </c>
      <c r="C35961" s="13">
        <v>353234</v>
      </c>
    </row>
    <row r="35962" spans="1:3" ht="15.75" hidden="1" customHeight="1">
      <c r="A35962" s="13" t="s">
        <v>462</v>
      </c>
      <c r="B35962" s="13">
        <v>1921</v>
      </c>
      <c r="C35962" s="13">
        <v>361000</v>
      </c>
    </row>
    <row r="35963" spans="1:3" ht="15.75" hidden="1" customHeight="1">
      <c r="A35963" s="13" t="s">
        <v>462</v>
      </c>
      <c r="B35963" s="13">
        <v>1922</v>
      </c>
      <c r="C35963" s="13">
        <v>369781</v>
      </c>
    </row>
    <row r="35964" spans="1:3" ht="15.75" hidden="1" customHeight="1">
      <c r="A35964" s="13" t="s">
        <v>462</v>
      </c>
      <c r="B35964" s="13">
        <v>1923</v>
      </c>
      <c r="C35964" s="13">
        <v>379623</v>
      </c>
    </row>
    <row r="35965" spans="1:3" ht="15.75" hidden="1" customHeight="1">
      <c r="A35965" s="13" t="s">
        <v>462</v>
      </c>
      <c r="B35965" s="13">
        <v>1924</v>
      </c>
      <c r="C35965" s="13">
        <v>390574</v>
      </c>
    </row>
    <row r="35966" spans="1:3" ht="15.75" hidden="1" customHeight="1">
      <c r="A35966" s="13" t="s">
        <v>462</v>
      </c>
      <c r="B35966" s="13">
        <v>1925</v>
      </c>
      <c r="C35966" s="13">
        <v>401842</v>
      </c>
    </row>
    <row r="35967" spans="1:3" ht="15.75" hidden="1" customHeight="1">
      <c r="A35967" s="13" t="s">
        <v>462</v>
      </c>
      <c r="B35967" s="13">
        <v>1926</v>
      </c>
      <c r="C35967" s="13">
        <v>413434</v>
      </c>
    </row>
    <row r="35968" spans="1:3" ht="15.75" hidden="1" customHeight="1">
      <c r="A35968" s="13" t="s">
        <v>462</v>
      </c>
      <c r="B35968" s="13">
        <v>1927</v>
      </c>
      <c r="C35968" s="13">
        <v>425361</v>
      </c>
    </row>
    <row r="35969" spans="1:3" ht="15.75" hidden="1" customHeight="1">
      <c r="A35969" s="13" t="s">
        <v>462</v>
      </c>
      <c r="B35969" s="13">
        <v>1928</v>
      </c>
      <c r="C35969" s="13">
        <v>437633</v>
      </c>
    </row>
    <row r="35970" spans="1:3" ht="15.75" hidden="1" customHeight="1">
      <c r="A35970" s="13" t="s">
        <v>462</v>
      </c>
      <c r="B35970" s="13">
        <v>1929</v>
      </c>
      <c r="C35970" s="13">
        <v>450258</v>
      </c>
    </row>
    <row r="35971" spans="1:3" ht="15.75" hidden="1" customHeight="1">
      <c r="A35971" s="13" t="s">
        <v>462</v>
      </c>
      <c r="B35971" s="13">
        <v>1930</v>
      </c>
      <c r="C35971" s="13">
        <v>463247</v>
      </c>
    </row>
    <row r="35972" spans="1:3" ht="15.75" hidden="1" customHeight="1">
      <c r="A35972" s="13" t="s">
        <v>462</v>
      </c>
      <c r="B35972" s="13">
        <v>1931</v>
      </c>
      <c r="C35972" s="13">
        <v>478268</v>
      </c>
    </row>
    <row r="35973" spans="1:3" ht="15.75" hidden="1" customHeight="1">
      <c r="A35973" s="13" t="s">
        <v>462</v>
      </c>
      <c r="B35973" s="13">
        <v>1932</v>
      </c>
      <c r="C35973" s="13">
        <v>499208</v>
      </c>
    </row>
    <row r="35974" spans="1:3" ht="15.75" hidden="1" customHeight="1">
      <c r="A35974" s="13" t="s">
        <v>462</v>
      </c>
      <c r="B35974" s="13">
        <v>1933</v>
      </c>
      <c r="C35974" s="13">
        <v>526318</v>
      </c>
    </row>
    <row r="35975" spans="1:3" ht="15.75" hidden="1" customHeight="1">
      <c r="A35975" s="13" t="s">
        <v>462</v>
      </c>
      <c r="B35975" s="13">
        <v>1934</v>
      </c>
      <c r="C35975" s="13">
        <v>562023</v>
      </c>
    </row>
    <row r="35976" spans="1:3" ht="15.75" hidden="1" customHeight="1">
      <c r="A35976" s="13" t="s">
        <v>462</v>
      </c>
      <c r="B35976" s="13">
        <v>1935</v>
      </c>
      <c r="C35976" s="13">
        <v>595958</v>
      </c>
    </row>
    <row r="35977" spans="1:3" ht="15.75" hidden="1" customHeight="1">
      <c r="A35977" s="13" t="s">
        <v>462</v>
      </c>
      <c r="B35977" s="13">
        <v>1936</v>
      </c>
      <c r="C35977" s="13">
        <v>625083</v>
      </c>
    </row>
    <row r="35978" spans="1:3" ht="15.75" hidden="1" customHeight="1">
      <c r="A35978" s="13" t="s">
        <v>462</v>
      </c>
      <c r="B35978" s="13">
        <v>1937</v>
      </c>
      <c r="C35978" s="13">
        <v>644618</v>
      </c>
    </row>
    <row r="35979" spans="1:3" ht="15.75" hidden="1" customHeight="1">
      <c r="A35979" s="13" t="s">
        <v>462</v>
      </c>
      <c r="B35979" s="13">
        <v>1938</v>
      </c>
      <c r="C35979" s="13">
        <v>667500</v>
      </c>
    </row>
    <row r="35980" spans="1:3" ht="15.75" hidden="1" customHeight="1">
      <c r="A35980" s="13" t="s">
        <v>462</v>
      </c>
      <c r="B35980" s="13">
        <v>1939</v>
      </c>
      <c r="C35980" s="13">
        <v>692474</v>
      </c>
    </row>
    <row r="35981" spans="1:3" ht="15.75" hidden="1" customHeight="1">
      <c r="A35981" s="13" t="s">
        <v>462</v>
      </c>
      <c r="B35981" s="13">
        <v>1940</v>
      </c>
      <c r="C35981" s="13">
        <v>719218</v>
      </c>
    </row>
    <row r="35982" spans="1:3" ht="15.75" hidden="1" customHeight="1">
      <c r="A35982" s="13" t="s">
        <v>462</v>
      </c>
      <c r="B35982" s="13">
        <v>1941</v>
      </c>
      <c r="C35982" s="13">
        <v>740680</v>
      </c>
    </row>
    <row r="35983" spans="1:3" ht="15.75" hidden="1" customHeight="1">
      <c r="A35983" s="13" t="s">
        <v>462</v>
      </c>
      <c r="B35983" s="13">
        <v>1942</v>
      </c>
      <c r="C35983" s="13">
        <v>762751</v>
      </c>
    </row>
    <row r="35984" spans="1:3" ht="15.75" hidden="1" customHeight="1">
      <c r="A35984" s="13" t="s">
        <v>462</v>
      </c>
      <c r="B35984" s="13">
        <v>1943</v>
      </c>
      <c r="C35984" s="13">
        <v>787043</v>
      </c>
    </row>
    <row r="35985" spans="1:3" ht="15.75" hidden="1" customHeight="1">
      <c r="A35985" s="13" t="s">
        <v>462</v>
      </c>
      <c r="B35985" s="13">
        <v>1944</v>
      </c>
      <c r="C35985" s="13">
        <v>814979</v>
      </c>
    </row>
    <row r="35986" spans="1:3" ht="15.75" hidden="1" customHeight="1">
      <c r="A35986" s="13" t="s">
        <v>462</v>
      </c>
      <c r="B35986" s="13">
        <v>1945</v>
      </c>
      <c r="C35986" s="13">
        <v>845512</v>
      </c>
    </row>
    <row r="35987" spans="1:3" ht="15.75" hidden="1" customHeight="1">
      <c r="A35987" s="13" t="s">
        <v>462</v>
      </c>
      <c r="B35987" s="13">
        <v>1946</v>
      </c>
      <c r="C35987" s="13">
        <v>872964</v>
      </c>
    </row>
    <row r="35988" spans="1:3" ht="15.75" hidden="1" customHeight="1">
      <c r="A35988" s="13" t="s">
        <v>462</v>
      </c>
      <c r="B35988" s="13">
        <v>1947</v>
      </c>
      <c r="C35988" s="13">
        <v>896516</v>
      </c>
    </row>
    <row r="35989" spans="1:3" ht="15.75" hidden="1" customHeight="1">
      <c r="A35989" s="13" t="s">
        <v>462</v>
      </c>
      <c r="B35989" s="13">
        <v>1948</v>
      </c>
      <c r="C35989" s="13">
        <v>915374</v>
      </c>
    </row>
    <row r="35990" spans="1:3" ht="15.75" hidden="1" customHeight="1">
      <c r="A35990" s="13" t="s">
        <v>462</v>
      </c>
      <c r="B35990" s="13">
        <v>1949</v>
      </c>
      <c r="C35990" s="13">
        <v>934628</v>
      </c>
    </row>
    <row r="35991" spans="1:3" ht="15.75" hidden="1" customHeight="1">
      <c r="A35991" s="13" t="s">
        <v>462</v>
      </c>
      <c r="B35991" s="13">
        <v>1950</v>
      </c>
      <c r="C35991" s="13">
        <v>944814</v>
      </c>
    </row>
    <row r="35992" spans="1:3" ht="15.75" hidden="1" customHeight="1">
      <c r="A35992" s="13" t="s">
        <v>462</v>
      </c>
      <c r="B35992" s="13">
        <v>1951</v>
      </c>
      <c r="C35992" s="13">
        <v>953416</v>
      </c>
    </row>
    <row r="35993" spans="1:3" ht="15.75" hidden="1" customHeight="1">
      <c r="A35993" s="13" t="s">
        <v>462</v>
      </c>
      <c r="B35993" s="13">
        <v>1952</v>
      </c>
      <c r="C35993" s="13">
        <v>962914</v>
      </c>
    </row>
    <row r="35994" spans="1:3" ht="15.75" hidden="1" customHeight="1">
      <c r="A35994" s="13" t="s">
        <v>462</v>
      </c>
      <c r="B35994" s="13">
        <v>1953</v>
      </c>
      <c r="C35994" s="13">
        <v>973337</v>
      </c>
    </row>
    <row r="35995" spans="1:3" ht="15.75" hidden="1" customHeight="1">
      <c r="A35995" s="13" t="s">
        <v>462</v>
      </c>
      <c r="B35995" s="13">
        <v>1954</v>
      </c>
      <c r="C35995" s="13">
        <v>984740</v>
      </c>
    </row>
    <row r="35996" spans="1:3" ht="15.75" hidden="1" customHeight="1">
      <c r="A35996" s="13" t="s">
        <v>462</v>
      </c>
      <c r="B35996" s="13">
        <v>1955</v>
      </c>
      <c r="C35996" s="13">
        <v>997124</v>
      </c>
    </row>
    <row r="35997" spans="1:3" ht="15.75" hidden="1" customHeight="1">
      <c r="A35997" s="13" t="s">
        <v>462</v>
      </c>
      <c r="B35997" s="13">
        <v>1956</v>
      </c>
      <c r="C35997" s="13">
        <v>1010500</v>
      </c>
    </row>
    <row r="35998" spans="1:3" ht="15.75" hidden="1" customHeight="1">
      <c r="A35998" s="13" t="s">
        <v>462</v>
      </c>
      <c r="B35998" s="13">
        <v>1957</v>
      </c>
      <c r="C35998" s="13">
        <v>1024874</v>
      </c>
    </row>
    <row r="35999" spans="1:3" ht="15.75" hidden="1" customHeight="1">
      <c r="A35999" s="13" t="s">
        <v>462</v>
      </c>
      <c r="B35999" s="13">
        <v>1958</v>
      </c>
      <c r="C35999" s="13">
        <v>1040256</v>
      </c>
    </row>
    <row r="36000" spans="1:3" ht="15.75" hidden="1" customHeight="1">
      <c r="A36000" s="13" t="s">
        <v>462</v>
      </c>
      <c r="B36000" s="13">
        <v>1959</v>
      </c>
      <c r="C36000" s="13">
        <v>1056630</v>
      </c>
    </row>
    <row r="36001" spans="1:3" ht="15.75" hidden="1" customHeight="1">
      <c r="A36001" s="13" t="s">
        <v>462</v>
      </c>
      <c r="B36001" s="13">
        <v>1960</v>
      </c>
      <c r="C36001" s="13">
        <v>1073847</v>
      </c>
    </row>
    <row r="36002" spans="1:3" ht="15.75" hidden="1" customHeight="1">
      <c r="A36002" s="13" t="s">
        <v>462</v>
      </c>
      <c r="B36002" s="13">
        <v>1961</v>
      </c>
      <c r="C36002" s="13">
        <v>1091756</v>
      </c>
    </row>
    <row r="36003" spans="1:3" ht="15.75" hidden="1" customHeight="1">
      <c r="A36003" s="13" t="s">
        <v>462</v>
      </c>
      <c r="B36003" s="13">
        <v>1962</v>
      </c>
      <c r="C36003" s="13">
        <v>1110236</v>
      </c>
    </row>
    <row r="36004" spans="1:3" ht="15.75" hidden="1" customHeight="1">
      <c r="A36004" s="13" t="s">
        <v>462</v>
      </c>
      <c r="B36004" s="13">
        <v>1963</v>
      </c>
      <c r="C36004" s="13">
        <v>1128444</v>
      </c>
    </row>
    <row r="36005" spans="1:3" ht="15.75" hidden="1" customHeight="1">
      <c r="A36005" s="13" t="s">
        <v>462</v>
      </c>
      <c r="B36005" s="13">
        <v>1964</v>
      </c>
      <c r="C36005" s="13">
        <v>1141754</v>
      </c>
    </row>
    <row r="36006" spans="1:3" ht="15.75" hidden="1" customHeight="1">
      <c r="A36006" s="13" t="s">
        <v>462</v>
      </c>
      <c r="B36006" s="13">
        <v>1965</v>
      </c>
      <c r="C36006" s="13">
        <v>1148518</v>
      </c>
    </row>
    <row r="36007" spans="1:3" ht="15.75" hidden="1" customHeight="1">
      <c r="A36007" s="13" t="s">
        <v>462</v>
      </c>
      <c r="B36007" s="13">
        <v>1966</v>
      </c>
      <c r="C36007" s="13">
        <v>1147758</v>
      </c>
    </row>
    <row r="36008" spans="1:3" ht="15.75" hidden="1" customHeight="1">
      <c r="A36008" s="13" t="s">
        <v>462</v>
      </c>
      <c r="B36008" s="13">
        <v>1967</v>
      </c>
      <c r="C36008" s="13">
        <v>1137361</v>
      </c>
    </row>
    <row r="36009" spans="1:3" ht="15.75" hidden="1" customHeight="1">
      <c r="A36009" s="13" t="s">
        <v>462</v>
      </c>
      <c r="B36009" s="13">
        <v>1968</v>
      </c>
      <c r="C36009" s="13">
        <v>1123472</v>
      </c>
    </row>
    <row r="36010" spans="1:3" ht="15.75" hidden="1" customHeight="1">
      <c r="A36010" s="13" t="s">
        <v>462</v>
      </c>
      <c r="B36010" s="13">
        <v>1969</v>
      </c>
      <c r="C36010" s="13">
        <v>1114952</v>
      </c>
    </row>
    <row r="36011" spans="1:3" ht="15.75" hidden="1" customHeight="1">
      <c r="A36011" s="13" t="s">
        <v>462</v>
      </c>
      <c r="B36011" s="13">
        <v>1970</v>
      </c>
      <c r="C36011" s="13">
        <v>1118247</v>
      </c>
    </row>
    <row r="36012" spans="1:3" ht="15.75" hidden="1" customHeight="1">
      <c r="A36012" s="13" t="s">
        <v>462</v>
      </c>
      <c r="B36012" s="13">
        <v>1971</v>
      </c>
      <c r="C36012" s="13">
        <v>1136151</v>
      </c>
    </row>
    <row r="36013" spans="1:3" ht="15.75" hidden="1" customHeight="1">
      <c r="A36013" s="13" t="s">
        <v>462</v>
      </c>
      <c r="B36013" s="13">
        <v>1972</v>
      </c>
      <c r="C36013" s="13">
        <v>1166855</v>
      </c>
    </row>
    <row r="36014" spans="1:3" ht="15.75" hidden="1" customHeight="1">
      <c r="A36014" s="13" t="s">
        <v>462</v>
      </c>
      <c r="B36014" s="13">
        <v>1973</v>
      </c>
      <c r="C36014" s="13">
        <v>1195405</v>
      </c>
    </row>
    <row r="36015" spans="1:3" ht="15.75" hidden="1" customHeight="1">
      <c r="A36015" s="13" t="s">
        <v>462</v>
      </c>
      <c r="B36015" s="13">
        <v>1974</v>
      </c>
      <c r="C36015" s="13">
        <v>1225369</v>
      </c>
    </row>
    <row r="36016" spans="1:3" ht="15.75" hidden="1" customHeight="1">
      <c r="A36016" s="13" t="s">
        <v>462</v>
      </c>
      <c r="B36016" s="13">
        <v>1975</v>
      </c>
      <c r="C36016" s="13">
        <v>1263711</v>
      </c>
    </row>
    <row r="36017" spans="1:4" ht="15.75" hidden="1" customHeight="1">
      <c r="A36017" s="13" t="s">
        <v>462</v>
      </c>
      <c r="B36017" s="13">
        <v>1976</v>
      </c>
      <c r="C36017" s="13">
        <v>1300918</v>
      </c>
    </row>
    <row r="36018" spans="1:4" ht="15.75" hidden="1" customHeight="1">
      <c r="A36018" s="13" t="s">
        <v>462</v>
      </c>
      <c r="B36018" s="13">
        <v>1977</v>
      </c>
      <c r="C36018" s="13">
        <v>1337324</v>
      </c>
    </row>
    <row r="36019" spans="1:4" ht="15.75" hidden="1" customHeight="1">
      <c r="A36019" s="13" t="s">
        <v>462</v>
      </c>
      <c r="B36019" s="13">
        <v>1978</v>
      </c>
      <c r="C36019" s="13">
        <v>1374130</v>
      </c>
    </row>
    <row r="36020" spans="1:4" ht="15.75" hidden="1" customHeight="1">
      <c r="A36020" s="13" t="s">
        <v>462</v>
      </c>
      <c r="B36020" s="13">
        <v>1979</v>
      </c>
      <c r="C36020" s="13">
        <v>1412636</v>
      </c>
    </row>
    <row r="36021" spans="1:4" ht="15.75" hidden="1" customHeight="1">
      <c r="A36021" s="13" t="s">
        <v>462</v>
      </c>
      <c r="B36021" s="13">
        <v>1980</v>
      </c>
      <c r="C36021" s="13">
        <v>1453631</v>
      </c>
    </row>
    <row r="36022" spans="1:4" ht="15.75" hidden="1" customHeight="1">
      <c r="A36022" s="13" t="s">
        <v>462</v>
      </c>
      <c r="B36022" s="13">
        <v>1981</v>
      </c>
      <c r="C36022" s="13">
        <v>1497550</v>
      </c>
    </row>
    <row r="36023" spans="1:4" ht="15.75" hidden="1" customHeight="1">
      <c r="A36023" s="13" t="s">
        <v>462</v>
      </c>
      <c r="B36023" s="13">
        <v>1982</v>
      </c>
      <c r="C36023" s="13">
        <v>1546097</v>
      </c>
    </row>
    <row r="36024" spans="1:4" ht="15.75" hidden="1" customHeight="1">
      <c r="A36024" s="13" t="s">
        <v>462</v>
      </c>
      <c r="B36024" s="13">
        <v>1983</v>
      </c>
      <c r="C36024" s="13">
        <v>1604103</v>
      </c>
    </row>
    <row r="36025" spans="1:4" ht="15.75" hidden="1" customHeight="1">
      <c r="A36025" s="13" t="s">
        <v>462</v>
      </c>
      <c r="B36025" s="13">
        <v>1984</v>
      </c>
      <c r="C36025" s="13">
        <v>1674190</v>
      </c>
    </row>
    <row r="36026" spans="1:4" ht="15.75" hidden="1" customHeight="1">
      <c r="A36026" s="13" t="s">
        <v>462</v>
      </c>
      <c r="B36026" s="13">
        <v>1985</v>
      </c>
      <c r="C36026" s="13">
        <v>1731093</v>
      </c>
    </row>
    <row r="36027" spans="1:4" ht="15.75" hidden="1" customHeight="1">
      <c r="A36027" s="13" t="s">
        <v>462</v>
      </c>
      <c r="B36027" s="13">
        <v>1986</v>
      </c>
      <c r="C36027" s="13">
        <v>1775272</v>
      </c>
    </row>
    <row r="36028" spans="1:4" ht="15.75" hidden="1" customHeight="1">
      <c r="A36028" s="13" t="s">
        <v>462</v>
      </c>
      <c r="B36028" s="13">
        <v>1987</v>
      </c>
      <c r="C36028" s="13">
        <v>1862775</v>
      </c>
    </row>
    <row r="36029" spans="1:4" ht="15.75" hidden="1" customHeight="1">
      <c r="A36029" s="13" t="s">
        <v>462</v>
      </c>
      <c r="B36029" s="13">
        <v>1988</v>
      </c>
      <c r="C36029" s="13">
        <v>1963258</v>
      </c>
    </row>
    <row r="36030" spans="1:4" ht="15.75" hidden="1" customHeight="1">
      <c r="A36030" s="13" t="s">
        <v>462</v>
      </c>
      <c r="B36030" s="13">
        <v>1989</v>
      </c>
      <c r="C36030" s="13">
        <v>2041388</v>
      </c>
    </row>
    <row r="36031" spans="1:4" ht="15.75" hidden="1" customHeight="1">
      <c r="A36031" s="13" t="s">
        <v>462</v>
      </c>
      <c r="B36031" s="13">
        <v>1990</v>
      </c>
      <c r="C36031" s="13">
        <v>2124623</v>
      </c>
      <c r="D36031" s="13">
        <v>0.86099999999999999</v>
      </c>
    </row>
    <row r="36032" spans="1:4" ht="15.75" hidden="1" customHeight="1">
      <c r="A36032" s="13" t="s">
        <v>462</v>
      </c>
      <c r="B36032" s="13">
        <v>1991</v>
      </c>
      <c r="C36032" s="13">
        <v>2214277</v>
      </c>
      <c r="D36032" s="13">
        <v>0.88300000000000001</v>
      </c>
    </row>
    <row r="36033" spans="1:4" ht="15.75" hidden="1" customHeight="1">
      <c r="A36033" s="13" t="s">
        <v>462</v>
      </c>
      <c r="B36033" s="13">
        <v>1992</v>
      </c>
      <c r="C36033" s="13">
        <v>2310004</v>
      </c>
      <c r="D36033" s="13">
        <v>0.91600000000000004</v>
      </c>
    </row>
    <row r="36034" spans="1:4" ht="15.75" hidden="1" customHeight="1">
      <c r="A36034" s="13" t="s">
        <v>462</v>
      </c>
      <c r="B36034" s="13">
        <v>1993</v>
      </c>
      <c r="C36034" s="13">
        <v>2410651</v>
      </c>
      <c r="D36034" s="13">
        <v>0.93400000000000005</v>
      </c>
    </row>
    <row r="36035" spans="1:4" ht="15.75" hidden="1" customHeight="1">
      <c r="A36035" s="13" t="s">
        <v>462</v>
      </c>
      <c r="B36035" s="13">
        <v>1994</v>
      </c>
      <c r="C36035" s="13">
        <v>2515166</v>
      </c>
      <c r="D36035" s="13">
        <v>0.96699999999999997</v>
      </c>
    </row>
    <row r="36036" spans="1:4" ht="15.75" hidden="1" customHeight="1">
      <c r="A36036" s="13" t="s">
        <v>462</v>
      </c>
      <c r="B36036" s="13">
        <v>1995</v>
      </c>
      <c r="C36036" s="13">
        <v>2623149</v>
      </c>
      <c r="D36036" s="13">
        <v>0.94499999999999995</v>
      </c>
    </row>
    <row r="36037" spans="1:4" ht="15.75" hidden="1" customHeight="1">
      <c r="A36037" s="13" t="s">
        <v>462</v>
      </c>
      <c r="B36037" s="13">
        <v>1996</v>
      </c>
      <c r="C36037" s="13">
        <v>2734003</v>
      </c>
      <c r="D36037" s="13">
        <v>1.0369999999999999</v>
      </c>
    </row>
    <row r="36038" spans="1:4" ht="15.75" hidden="1" customHeight="1">
      <c r="A36038" s="13" t="s">
        <v>462</v>
      </c>
      <c r="B36038" s="13">
        <v>1997</v>
      </c>
      <c r="C36038" s="13">
        <v>2847222</v>
      </c>
      <c r="D36038" s="13">
        <v>0.86499999999999999</v>
      </c>
    </row>
    <row r="36039" spans="1:4" ht="15.75" hidden="1" customHeight="1">
      <c r="A36039" s="13" t="s">
        <v>462</v>
      </c>
      <c r="B36039" s="13">
        <v>1998</v>
      </c>
      <c r="C36039" s="13">
        <v>2950926</v>
      </c>
      <c r="D36039" s="13">
        <v>1.462</v>
      </c>
    </row>
    <row r="36040" spans="1:4" ht="15.75" hidden="1" customHeight="1">
      <c r="A36040" s="13" t="s">
        <v>462</v>
      </c>
      <c r="B36040" s="13">
        <v>1999</v>
      </c>
      <c r="C36040" s="13">
        <v>3044490</v>
      </c>
      <c r="D36040" s="13">
        <v>1.367</v>
      </c>
    </row>
    <row r="36041" spans="1:4" ht="15.75" hidden="1" customHeight="1">
      <c r="A36041" s="13" t="s">
        <v>462</v>
      </c>
      <c r="B36041" s="13">
        <v>2000</v>
      </c>
      <c r="C36041" s="13">
        <v>3139950</v>
      </c>
      <c r="D36041" s="13">
        <v>1.66</v>
      </c>
    </row>
    <row r="36042" spans="1:4" ht="15.75" hidden="1" customHeight="1">
      <c r="A36042" s="13" t="s">
        <v>462</v>
      </c>
      <c r="B36042" s="13">
        <v>2001</v>
      </c>
      <c r="C36042" s="13">
        <v>3230085</v>
      </c>
      <c r="D36042" s="13">
        <v>1.3480000000000001</v>
      </c>
    </row>
    <row r="36043" spans="1:4" ht="15.75" hidden="1" customHeight="1">
      <c r="A36043" s="13" t="s">
        <v>462</v>
      </c>
      <c r="B36043" s="13">
        <v>2002</v>
      </c>
      <c r="C36043" s="13">
        <v>3309493</v>
      </c>
      <c r="D36043" s="13">
        <v>1.1539999999999999</v>
      </c>
    </row>
    <row r="36044" spans="1:4" ht="15.75" hidden="1" customHeight="1">
      <c r="A36044" s="13" t="s">
        <v>462</v>
      </c>
      <c r="B36044" s="13">
        <v>2003</v>
      </c>
      <c r="C36044" s="13">
        <v>3384195</v>
      </c>
      <c r="D36044" s="13">
        <v>1.2789999999999999</v>
      </c>
    </row>
    <row r="36045" spans="1:4" ht="15.75" hidden="1" customHeight="1">
      <c r="A36045" s="13" t="s">
        <v>462</v>
      </c>
      <c r="B36045" s="13">
        <v>2004</v>
      </c>
      <c r="C36045" s="13">
        <v>3460130</v>
      </c>
      <c r="D36045" s="13">
        <v>2.1949999999999998</v>
      </c>
    </row>
    <row r="36046" spans="1:4" ht="15.75" hidden="1" customHeight="1">
      <c r="A36046" s="13" t="s">
        <v>462</v>
      </c>
      <c r="B36046" s="13">
        <v>2005</v>
      </c>
      <c r="C36046" s="13">
        <v>3541198</v>
      </c>
      <c r="D36046" s="13">
        <v>2.7410000000000001</v>
      </c>
    </row>
    <row r="36047" spans="1:4" ht="15.75" hidden="1" customHeight="1">
      <c r="A36047" s="13" t="s">
        <v>462</v>
      </c>
      <c r="B36047" s="13">
        <v>2006</v>
      </c>
      <c r="C36047" s="13">
        <v>3627671</v>
      </c>
      <c r="D36047" s="13">
        <v>2.2639999999999998</v>
      </c>
    </row>
    <row r="36048" spans="1:4" ht="15.75" hidden="1" customHeight="1">
      <c r="A36048" s="13" t="s">
        <v>462</v>
      </c>
      <c r="B36048" s="13">
        <v>2007</v>
      </c>
      <c r="C36048" s="13">
        <v>3717882</v>
      </c>
      <c r="D36048" s="13">
        <v>2.323</v>
      </c>
    </row>
    <row r="36049" spans="1:4" ht="15.75" hidden="1" customHeight="1">
      <c r="A36049" s="13" t="s">
        <v>462</v>
      </c>
      <c r="B36049" s="13">
        <v>2008</v>
      </c>
      <c r="C36049" s="13">
        <v>3808824</v>
      </c>
      <c r="D36049" s="13">
        <v>2.052</v>
      </c>
    </row>
    <row r="36050" spans="1:4" ht="15.75" hidden="1" customHeight="1">
      <c r="A36050" s="13" t="s">
        <v>462</v>
      </c>
      <c r="B36050" s="13">
        <v>2009</v>
      </c>
      <c r="C36050" s="13">
        <v>3899401</v>
      </c>
      <c r="D36050" s="13">
        <v>2.0880000000000001</v>
      </c>
    </row>
    <row r="36051" spans="1:4" ht="15.75" hidden="1" customHeight="1">
      <c r="A36051" s="13" t="s">
        <v>462</v>
      </c>
      <c r="B36051" s="13">
        <v>2010</v>
      </c>
      <c r="C36051" s="13">
        <v>3992283</v>
      </c>
      <c r="D36051" s="13">
        <v>2.0339999999999998</v>
      </c>
    </row>
    <row r="36052" spans="1:4" ht="15.75" hidden="1" customHeight="1">
      <c r="A36052" s="13" t="s">
        <v>462</v>
      </c>
      <c r="B36052" s="13">
        <v>2011</v>
      </c>
      <c r="C36052" s="13">
        <v>4087747</v>
      </c>
      <c r="D36052" s="13">
        <v>2.246</v>
      </c>
    </row>
    <row r="36053" spans="1:4" ht="15.75" hidden="1" customHeight="1">
      <c r="A36053" s="13" t="s">
        <v>462</v>
      </c>
      <c r="B36053" s="13">
        <v>2012</v>
      </c>
      <c r="C36053" s="13">
        <v>4184161</v>
      </c>
      <c r="D36053" s="13">
        <v>2.202</v>
      </c>
    </row>
    <row r="36054" spans="1:4" ht="15.75" hidden="1" customHeight="1">
      <c r="A36054" s="13" t="s">
        <v>462</v>
      </c>
      <c r="B36054" s="13">
        <v>2013</v>
      </c>
      <c r="C36054" s="13">
        <v>4281800</v>
      </c>
      <c r="D36054" s="13">
        <v>2.4369999999999998</v>
      </c>
    </row>
    <row r="36055" spans="1:4" ht="15.75" hidden="1" customHeight="1">
      <c r="A36055" s="13" t="s">
        <v>462</v>
      </c>
      <c r="B36055" s="13">
        <v>2014</v>
      </c>
      <c r="C36055" s="13">
        <v>4380473</v>
      </c>
      <c r="D36055" s="13">
        <v>2.8370000000000002</v>
      </c>
    </row>
    <row r="36056" spans="1:4" ht="15.75" hidden="1" customHeight="1">
      <c r="A36056" s="13" t="s">
        <v>462</v>
      </c>
      <c r="B36056" s="13">
        <v>2015</v>
      </c>
      <c r="C36056" s="13">
        <v>4484615</v>
      </c>
      <c r="D36056" s="13">
        <v>3.0059999999999998</v>
      </c>
    </row>
    <row r="36057" spans="1:4" ht="15.75" hidden="1" customHeight="1">
      <c r="A36057" s="13" t="s">
        <v>462</v>
      </c>
      <c r="B36057" s="13">
        <v>2016</v>
      </c>
      <c r="C36057" s="13">
        <v>4593855</v>
      </c>
      <c r="D36057" s="13">
        <v>3.234</v>
      </c>
    </row>
    <row r="36058" spans="1:4" ht="15.75" hidden="1" customHeight="1">
      <c r="A36058" s="13" t="s">
        <v>462</v>
      </c>
      <c r="B36058" s="13">
        <v>2017</v>
      </c>
      <c r="C36058" s="13">
        <v>4700954</v>
      </c>
      <c r="D36058" s="13">
        <v>3.2679999999999998</v>
      </c>
    </row>
    <row r="36059" spans="1:4" ht="15.75" hidden="1" customHeight="1">
      <c r="A36059" s="13" t="s">
        <v>462</v>
      </c>
      <c r="B36059" s="13">
        <v>2018</v>
      </c>
      <c r="C36059" s="13">
        <v>4805549</v>
      </c>
      <c r="D36059" s="13">
        <v>2.9590000000000001</v>
      </c>
    </row>
    <row r="36060" spans="1:4" ht="15.75" hidden="1" customHeight="1">
      <c r="A36060" s="13" t="s">
        <v>462</v>
      </c>
      <c r="B36060" s="13">
        <v>2019</v>
      </c>
      <c r="C36060" s="13">
        <v>4909775</v>
      </c>
      <c r="D36060" s="13">
        <v>3.2650000000000001</v>
      </c>
    </row>
    <row r="36061" spans="1:4" ht="15.75" hidden="1" customHeight="1">
      <c r="A36061" s="13" t="s">
        <v>462</v>
      </c>
      <c r="B36061" s="13">
        <v>2020</v>
      </c>
      <c r="C36061" s="13">
        <v>5019407</v>
      </c>
      <c r="D36061" s="13">
        <v>3.0169999999999999</v>
      </c>
    </row>
    <row r="36062" spans="1:4" ht="15.75" hidden="1" customHeight="1">
      <c r="A36062" s="13" t="s">
        <v>462</v>
      </c>
      <c r="B36062" s="13">
        <v>2021</v>
      </c>
      <c r="C36062" s="13">
        <v>5133393</v>
      </c>
      <c r="D36062" s="13">
        <v>3.0920000000000001</v>
      </c>
    </row>
    <row r="36063" spans="1:4" ht="15.75" hidden="1" customHeight="1">
      <c r="A36063" s="13" t="s">
        <v>463</v>
      </c>
      <c r="B36063" s="13">
        <v>1850</v>
      </c>
      <c r="C36063" s="13">
        <v>109736</v>
      </c>
    </row>
    <row r="36064" spans="1:4" ht="15.75" hidden="1" customHeight="1">
      <c r="A36064" s="13" t="s">
        <v>463</v>
      </c>
      <c r="B36064" s="13">
        <v>1851</v>
      </c>
      <c r="C36064" s="13">
        <v>111620</v>
      </c>
    </row>
    <row r="36065" spans="1:3" ht="15.75" hidden="1" customHeight="1">
      <c r="A36065" s="13" t="s">
        <v>463</v>
      </c>
      <c r="B36065" s="13">
        <v>1852</v>
      </c>
      <c r="C36065" s="13">
        <v>113916</v>
      </c>
    </row>
    <row r="36066" spans="1:3" ht="15.75" hidden="1" customHeight="1">
      <c r="A36066" s="13" t="s">
        <v>463</v>
      </c>
      <c r="B36066" s="13">
        <v>1853</v>
      </c>
      <c r="C36066" s="13">
        <v>116636</v>
      </c>
    </row>
    <row r="36067" spans="1:3" ht="15.75" hidden="1" customHeight="1">
      <c r="A36067" s="13" t="s">
        <v>463</v>
      </c>
      <c r="B36067" s="13">
        <v>1854</v>
      </c>
      <c r="C36067" s="13">
        <v>119422</v>
      </c>
    </row>
    <row r="36068" spans="1:3" ht="15.75" hidden="1" customHeight="1">
      <c r="A36068" s="13" t="s">
        <v>463</v>
      </c>
      <c r="B36068" s="13">
        <v>1855</v>
      </c>
      <c r="C36068" s="13">
        <v>122274</v>
      </c>
    </row>
    <row r="36069" spans="1:3" ht="15.75" hidden="1" customHeight="1">
      <c r="A36069" s="13" t="s">
        <v>463</v>
      </c>
      <c r="B36069" s="13">
        <v>1856</v>
      </c>
      <c r="C36069" s="13">
        <v>125194</v>
      </c>
    </row>
    <row r="36070" spans="1:3" ht="15.75" hidden="1" customHeight="1">
      <c r="A36070" s="13" t="s">
        <v>463</v>
      </c>
      <c r="B36070" s="13">
        <v>1857</v>
      </c>
      <c r="C36070" s="13">
        <v>128184</v>
      </c>
    </row>
    <row r="36071" spans="1:3" ht="15.75" hidden="1" customHeight="1">
      <c r="A36071" s="13" t="s">
        <v>463</v>
      </c>
      <c r="B36071" s="13">
        <v>1858</v>
      </c>
      <c r="C36071" s="13">
        <v>131245</v>
      </c>
    </row>
    <row r="36072" spans="1:3" ht="15.75" hidden="1" customHeight="1">
      <c r="A36072" s="13" t="s">
        <v>463</v>
      </c>
      <c r="B36072" s="13">
        <v>1859</v>
      </c>
      <c r="C36072" s="13">
        <v>134379</v>
      </c>
    </row>
    <row r="36073" spans="1:3" ht="15.75" hidden="1" customHeight="1">
      <c r="A36073" s="13" t="s">
        <v>463</v>
      </c>
      <c r="B36073" s="13">
        <v>1860</v>
      </c>
      <c r="C36073" s="13">
        <v>137588</v>
      </c>
    </row>
    <row r="36074" spans="1:3" ht="15.75" hidden="1" customHeight="1">
      <c r="A36074" s="13" t="s">
        <v>463</v>
      </c>
      <c r="B36074" s="13">
        <v>1861</v>
      </c>
      <c r="C36074" s="13">
        <v>140874</v>
      </c>
    </row>
    <row r="36075" spans="1:3" ht="15.75" hidden="1" customHeight="1">
      <c r="A36075" s="13" t="s">
        <v>463</v>
      </c>
      <c r="B36075" s="13">
        <v>1862</v>
      </c>
      <c r="C36075" s="13">
        <v>144238</v>
      </c>
    </row>
    <row r="36076" spans="1:3" ht="15.75" hidden="1" customHeight="1">
      <c r="A36076" s="13" t="s">
        <v>463</v>
      </c>
      <c r="B36076" s="13">
        <v>1863</v>
      </c>
      <c r="C36076" s="13">
        <v>147682</v>
      </c>
    </row>
    <row r="36077" spans="1:3" ht="15.75" hidden="1" customHeight="1">
      <c r="A36077" s="13" t="s">
        <v>463</v>
      </c>
      <c r="B36077" s="13">
        <v>1864</v>
      </c>
      <c r="C36077" s="13">
        <v>151209</v>
      </c>
    </row>
    <row r="36078" spans="1:3" ht="15.75" hidden="1" customHeight="1">
      <c r="A36078" s="13" t="s">
        <v>463</v>
      </c>
      <c r="B36078" s="13">
        <v>1865</v>
      </c>
      <c r="C36078" s="13">
        <v>154820</v>
      </c>
    </row>
    <row r="36079" spans="1:3" ht="15.75" hidden="1" customHeight="1">
      <c r="A36079" s="13" t="s">
        <v>463</v>
      </c>
      <c r="B36079" s="13">
        <v>1866</v>
      </c>
      <c r="C36079" s="13">
        <v>158516</v>
      </c>
    </row>
    <row r="36080" spans="1:3" ht="15.75" hidden="1" customHeight="1">
      <c r="A36080" s="13" t="s">
        <v>463</v>
      </c>
      <c r="B36080" s="13">
        <v>1867</v>
      </c>
      <c r="C36080" s="13">
        <v>162302</v>
      </c>
    </row>
    <row r="36081" spans="1:3" ht="15.75" hidden="1" customHeight="1">
      <c r="A36081" s="13" t="s">
        <v>463</v>
      </c>
      <c r="B36081" s="13">
        <v>1868</v>
      </c>
      <c r="C36081" s="13">
        <v>166177</v>
      </c>
    </row>
    <row r="36082" spans="1:3" ht="15.75" hidden="1" customHeight="1">
      <c r="A36082" s="13" t="s">
        <v>463</v>
      </c>
      <c r="B36082" s="13">
        <v>1869</v>
      </c>
      <c r="C36082" s="13">
        <v>169763</v>
      </c>
    </row>
    <row r="36083" spans="1:3" ht="15.75" hidden="1" customHeight="1">
      <c r="A36083" s="13" t="s">
        <v>463</v>
      </c>
      <c r="B36083" s="13">
        <v>1870</v>
      </c>
      <c r="C36083" s="13">
        <v>173049</v>
      </c>
    </row>
    <row r="36084" spans="1:3" ht="15.75" hidden="1" customHeight="1">
      <c r="A36084" s="13" t="s">
        <v>463</v>
      </c>
      <c r="B36084" s="13">
        <v>1871</v>
      </c>
      <c r="C36084" s="13">
        <v>176021</v>
      </c>
    </row>
    <row r="36085" spans="1:3" ht="15.75" hidden="1" customHeight="1">
      <c r="A36085" s="13" t="s">
        <v>463</v>
      </c>
      <c r="B36085" s="13">
        <v>1872</v>
      </c>
      <c r="C36085" s="13">
        <v>178669</v>
      </c>
    </row>
    <row r="36086" spans="1:3" ht="15.75" hidden="1" customHeight="1">
      <c r="A36086" s="13" t="s">
        <v>463</v>
      </c>
      <c r="B36086" s="13">
        <v>1873</v>
      </c>
      <c r="C36086" s="13">
        <v>180979</v>
      </c>
    </row>
    <row r="36087" spans="1:3" ht="15.75" hidden="1" customHeight="1">
      <c r="A36087" s="13" t="s">
        <v>463</v>
      </c>
      <c r="B36087" s="13">
        <v>1874</v>
      </c>
      <c r="C36087" s="13">
        <v>183318</v>
      </c>
    </row>
    <row r="36088" spans="1:3" ht="15.75" hidden="1" customHeight="1">
      <c r="A36088" s="13" t="s">
        <v>463</v>
      </c>
      <c r="B36088" s="13">
        <v>1875</v>
      </c>
      <c r="C36088" s="13">
        <v>185688</v>
      </c>
    </row>
    <row r="36089" spans="1:3" ht="15.75" hidden="1" customHeight="1">
      <c r="A36089" s="13" t="s">
        <v>463</v>
      </c>
      <c r="B36089" s="13">
        <v>1876</v>
      </c>
      <c r="C36089" s="13">
        <v>188088</v>
      </c>
    </row>
    <row r="36090" spans="1:3" ht="15.75" hidden="1" customHeight="1">
      <c r="A36090" s="13" t="s">
        <v>463</v>
      </c>
      <c r="B36090" s="13">
        <v>1877</v>
      </c>
      <c r="C36090" s="13">
        <v>190519</v>
      </c>
    </row>
    <row r="36091" spans="1:3" ht="15.75" hidden="1" customHeight="1">
      <c r="A36091" s="13" t="s">
        <v>463</v>
      </c>
      <c r="B36091" s="13">
        <v>1878</v>
      </c>
      <c r="C36091" s="13">
        <v>192982</v>
      </c>
    </row>
    <row r="36092" spans="1:3" ht="15.75" hidden="1" customHeight="1">
      <c r="A36092" s="13" t="s">
        <v>463</v>
      </c>
      <c r="B36092" s="13">
        <v>1879</v>
      </c>
      <c r="C36092" s="13">
        <v>195476</v>
      </c>
    </row>
    <row r="36093" spans="1:3" ht="15.75" hidden="1" customHeight="1">
      <c r="A36093" s="13" t="s">
        <v>463</v>
      </c>
      <c r="B36093" s="13">
        <v>1880</v>
      </c>
      <c r="C36093" s="13">
        <v>198003</v>
      </c>
    </row>
    <row r="36094" spans="1:3" ht="15.75" hidden="1" customHeight="1">
      <c r="A36094" s="13" t="s">
        <v>463</v>
      </c>
      <c r="B36094" s="13">
        <v>1881</v>
      </c>
      <c r="C36094" s="13">
        <v>200562</v>
      </c>
    </row>
    <row r="36095" spans="1:3" ht="15.75" hidden="1" customHeight="1">
      <c r="A36095" s="13" t="s">
        <v>463</v>
      </c>
      <c r="B36095" s="13">
        <v>1882</v>
      </c>
      <c r="C36095" s="13">
        <v>203154</v>
      </c>
    </row>
    <row r="36096" spans="1:3" ht="15.75" hidden="1" customHeight="1">
      <c r="A36096" s="13" t="s">
        <v>463</v>
      </c>
      <c r="B36096" s="13">
        <v>1883</v>
      </c>
      <c r="C36096" s="13">
        <v>205780</v>
      </c>
    </row>
    <row r="36097" spans="1:3" ht="15.75" hidden="1" customHeight="1">
      <c r="A36097" s="13" t="s">
        <v>463</v>
      </c>
      <c r="B36097" s="13">
        <v>1884</v>
      </c>
      <c r="C36097" s="13">
        <v>208439</v>
      </c>
    </row>
    <row r="36098" spans="1:3" ht="15.75" hidden="1" customHeight="1">
      <c r="A36098" s="13" t="s">
        <v>463</v>
      </c>
      <c r="B36098" s="13">
        <v>1885</v>
      </c>
      <c r="C36098" s="13">
        <v>211133</v>
      </c>
    </row>
    <row r="36099" spans="1:3" ht="15.75" hidden="1" customHeight="1">
      <c r="A36099" s="13" t="s">
        <v>463</v>
      </c>
      <c r="B36099" s="13">
        <v>1886</v>
      </c>
      <c r="C36099" s="13">
        <v>213861</v>
      </c>
    </row>
    <row r="36100" spans="1:3" ht="15.75" hidden="1" customHeight="1">
      <c r="A36100" s="13" t="s">
        <v>463</v>
      </c>
      <c r="B36100" s="13">
        <v>1887</v>
      </c>
      <c r="C36100" s="13">
        <v>216625</v>
      </c>
    </row>
    <row r="36101" spans="1:3" ht="15.75" hidden="1" customHeight="1">
      <c r="A36101" s="13" t="s">
        <v>463</v>
      </c>
      <c r="B36101" s="13">
        <v>1888</v>
      </c>
      <c r="C36101" s="13">
        <v>219424</v>
      </c>
    </row>
    <row r="36102" spans="1:3" ht="15.75" hidden="1" customHeight="1">
      <c r="A36102" s="13" t="s">
        <v>463</v>
      </c>
      <c r="B36102" s="13">
        <v>1889</v>
      </c>
      <c r="C36102" s="13">
        <v>222260</v>
      </c>
    </row>
    <row r="36103" spans="1:3" ht="15.75" hidden="1" customHeight="1">
      <c r="A36103" s="13" t="s">
        <v>463</v>
      </c>
      <c r="B36103" s="13">
        <v>1890</v>
      </c>
      <c r="C36103" s="13">
        <v>225132</v>
      </c>
    </row>
    <row r="36104" spans="1:3" ht="15.75" hidden="1" customHeight="1">
      <c r="A36104" s="13" t="s">
        <v>463</v>
      </c>
      <c r="B36104" s="13">
        <v>1891</v>
      </c>
      <c r="C36104" s="13">
        <v>228041</v>
      </c>
    </row>
    <row r="36105" spans="1:3" ht="15.75" hidden="1" customHeight="1">
      <c r="A36105" s="13" t="s">
        <v>463</v>
      </c>
      <c r="B36105" s="13">
        <v>1892</v>
      </c>
      <c r="C36105" s="13">
        <v>230988</v>
      </c>
    </row>
    <row r="36106" spans="1:3" ht="15.75" hidden="1" customHeight="1">
      <c r="A36106" s="13" t="s">
        <v>463</v>
      </c>
      <c r="B36106" s="13">
        <v>1893</v>
      </c>
      <c r="C36106" s="13">
        <v>233972</v>
      </c>
    </row>
    <row r="36107" spans="1:3" ht="15.75" hidden="1" customHeight="1">
      <c r="A36107" s="13" t="s">
        <v>463</v>
      </c>
      <c r="B36107" s="13">
        <v>1894</v>
      </c>
      <c r="C36107" s="13">
        <v>236995</v>
      </c>
    </row>
    <row r="36108" spans="1:3" ht="15.75" hidden="1" customHeight="1">
      <c r="A36108" s="13" t="s">
        <v>463</v>
      </c>
      <c r="B36108" s="13">
        <v>1895</v>
      </c>
      <c r="C36108" s="13">
        <v>240058</v>
      </c>
    </row>
    <row r="36109" spans="1:3" ht="15.75" hidden="1" customHeight="1">
      <c r="A36109" s="13" t="s">
        <v>463</v>
      </c>
      <c r="B36109" s="13">
        <v>1896</v>
      </c>
      <c r="C36109" s="13">
        <v>243159</v>
      </c>
    </row>
    <row r="36110" spans="1:3" ht="15.75" hidden="1" customHeight="1">
      <c r="A36110" s="13" t="s">
        <v>463</v>
      </c>
      <c r="B36110" s="13">
        <v>1897</v>
      </c>
      <c r="C36110" s="13">
        <v>246301</v>
      </c>
    </row>
    <row r="36111" spans="1:3" ht="15.75" hidden="1" customHeight="1">
      <c r="A36111" s="13" t="s">
        <v>463</v>
      </c>
      <c r="B36111" s="13">
        <v>1898</v>
      </c>
      <c r="C36111" s="13">
        <v>249483</v>
      </c>
    </row>
    <row r="36112" spans="1:3" ht="15.75" hidden="1" customHeight="1">
      <c r="A36112" s="13" t="s">
        <v>463</v>
      </c>
      <c r="B36112" s="13">
        <v>1899</v>
      </c>
      <c r="C36112" s="13">
        <v>253127</v>
      </c>
    </row>
    <row r="36113" spans="1:3" ht="15.75" hidden="1" customHeight="1">
      <c r="A36113" s="13" t="s">
        <v>463</v>
      </c>
      <c r="B36113" s="13">
        <v>1900</v>
      </c>
      <c r="C36113" s="13">
        <v>257249</v>
      </c>
    </row>
    <row r="36114" spans="1:3" ht="15.75" hidden="1" customHeight="1">
      <c r="A36114" s="13" t="s">
        <v>463</v>
      </c>
      <c r="B36114" s="13">
        <v>1901</v>
      </c>
      <c r="C36114" s="13">
        <v>261863</v>
      </c>
    </row>
    <row r="36115" spans="1:3" ht="15.75" hidden="1" customHeight="1">
      <c r="A36115" s="13" t="s">
        <v>463</v>
      </c>
      <c r="B36115" s="13">
        <v>1902</v>
      </c>
      <c r="C36115" s="13">
        <v>266984</v>
      </c>
    </row>
    <row r="36116" spans="1:3" ht="15.75" hidden="1" customHeight="1">
      <c r="A36116" s="13" t="s">
        <v>463</v>
      </c>
      <c r="B36116" s="13">
        <v>1903</v>
      </c>
      <c r="C36116" s="13">
        <v>272628</v>
      </c>
    </row>
    <row r="36117" spans="1:3" ht="15.75" hidden="1" customHeight="1">
      <c r="A36117" s="13" t="s">
        <v>463</v>
      </c>
      <c r="B36117" s="13">
        <v>1904</v>
      </c>
      <c r="C36117" s="13">
        <v>278391</v>
      </c>
    </row>
    <row r="36118" spans="1:3" ht="15.75" hidden="1" customHeight="1">
      <c r="A36118" s="13" t="s">
        <v>463</v>
      </c>
      <c r="B36118" s="13">
        <v>1905</v>
      </c>
      <c r="C36118" s="13">
        <v>284277</v>
      </c>
    </row>
    <row r="36119" spans="1:3" ht="15.75" hidden="1" customHeight="1">
      <c r="A36119" s="13" t="s">
        <v>463</v>
      </c>
      <c r="B36119" s="13">
        <v>1906</v>
      </c>
      <c r="C36119" s="13">
        <v>290286</v>
      </c>
    </row>
    <row r="36120" spans="1:3" ht="15.75" hidden="1" customHeight="1">
      <c r="A36120" s="13" t="s">
        <v>463</v>
      </c>
      <c r="B36120" s="13">
        <v>1907</v>
      </c>
      <c r="C36120" s="13">
        <v>296423</v>
      </c>
    </row>
    <row r="36121" spans="1:3" ht="15.75" hidden="1" customHeight="1">
      <c r="A36121" s="13" t="s">
        <v>463</v>
      </c>
      <c r="B36121" s="13">
        <v>1908</v>
      </c>
      <c r="C36121" s="13">
        <v>302689</v>
      </c>
    </row>
    <row r="36122" spans="1:3" ht="15.75" hidden="1" customHeight="1">
      <c r="A36122" s="13" t="s">
        <v>463</v>
      </c>
      <c r="B36122" s="13">
        <v>1909</v>
      </c>
      <c r="C36122" s="13">
        <v>310303</v>
      </c>
    </row>
    <row r="36123" spans="1:3" ht="15.75" hidden="1" customHeight="1">
      <c r="A36123" s="13" t="s">
        <v>463</v>
      </c>
      <c r="B36123" s="13">
        <v>1910</v>
      </c>
      <c r="C36123" s="13">
        <v>319341</v>
      </c>
    </row>
    <row r="36124" spans="1:3" ht="15.75" hidden="1" customHeight="1">
      <c r="A36124" s="13" t="s">
        <v>463</v>
      </c>
      <c r="B36124" s="13">
        <v>1911</v>
      </c>
      <c r="C36124" s="13">
        <v>329883</v>
      </c>
    </row>
    <row r="36125" spans="1:3" ht="15.75" hidden="1" customHeight="1">
      <c r="A36125" s="13" t="s">
        <v>463</v>
      </c>
      <c r="B36125" s="13">
        <v>1912</v>
      </c>
      <c r="C36125" s="13">
        <v>342015</v>
      </c>
    </row>
    <row r="36126" spans="1:3" ht="15.75" hidden="1" customHeight="1">
      <c r="A36126" s="13" t="s">
        <v>463</v>
      </c>
      <c r="B36126" s="13">
        <v>1913</v>
      </c>
      <c r="C36126" s="13">
        <v>355823</v>
      </c>
    </row>
    <row r="36127" spans="1:3" ht="15.75" hidden="1" customHeight="1">
      <c r="A36127" s="13" t="s">
        <v>463</v>
      </c>
      <c r="B36127" s="13">
        <v>1914</v>
      </c>
      <c r="C36127" s="13">
        <v>370189</v>
      </c>
    </row>
    <row r="36128" spans="1:3" ht="15.75" hidden="1" customHeight="1">
      <c r="A36128" s="13" t="s">
        <v>463</v>
      </c>
      <c r="B36128" s="13">
        <v>1915</v>
      </c>
      <c r="C36128" s="13">
        <v>385135</v>
      </c>
    </row>
    <row r="36129" spans="1:3" ht="15.75" hidden="1" customHeight="1">
      <c r="A36129" s="13" t="s">
        <v>463</v>
      </c>
      <c r="B36129" s="13">
        <v>1916</v>
      </c>
      <c r="C36129" s="13">
        <v>400683</v>
      </c>
    </row>
    <row r="36130" spans="1:3" ht="15.75" hidden="1" customHeight="1">
      <c r="A36130" s="13" t="s">
        <v>463</v>
      </c>
      <c r="B36130" s="13">
        <v>1917</v>
      </c>
      <c r="C36130" s="13">
        <v>416860</v>
      </c>
    </row>
    <row r="36131" spans="1:3" ht="15.75" hidden="1" customHeight="1">
      <c r="A36131" s="13" t="s">
        <v>463</v>
      </c>
      <c r="B36131" s="13">
        <v>1918</v>
      </c>
      <c r="C36131" s="13">
        <v>433932</v>
      </c>
    </row>
    <row r="36132" spans="1:3" ht="15.75" hidden="1" customHeight="1">
      <c r="A36132" s="13" t="s">
        <v>463</v>
      </c>
      <c r="B36132" s="13">
        <v>1919</v>
      </c>
      <c r="C36132" s="13">
        <v>448384</v>
      </c>
    </row>
    <row r="36133" spans="1:3" ht="15.75" hidden="1" customHeight="1">
      <c r="A36133" s="13" t="s">
        <v>463</v>
      </c>
      <c r="B36133" s="13">
        <v>1920</v>
      </c>
      <c r="C36133" s="13">
        <v>460090</v>
      </c>
    </row>
    <row r="36134" spans="1:3" ht="15.75" hidden="1" customHeight="1">
      <c r="A36134" s="13" t="s">
        <v>463</v>
      </c>
      <c r="B36134" s="13">
        <v>1921</v>
      </c>
      <c r="C36134" s="13">
        <v>468921</v>
      </c>
    </row>
    <row r="36135" spans="1:3" ht="15.75" hidden="1" customHeight="1">
      <c r="A36135" s="13" t="s">
        <v>463</v>
      </c>
      <c r="B36135" s="13">
        <v>1922</v>
      </c>
      <c r="C36135" s="13">
        <v>474737</v>
      </c>
    </row>
    <row r="36136" spans="1:3" ht="15.75" hidden="1" customHeight="1">
      <c r="A36136" s="13" t="s">
        <v>463</v>
      </c>
      <c r="B36136" s="13">
        <v>1923</v>
      </c>
      <c r="C36136" s="13">
        <v>477399</v>
      </c>
    </row>
    <row r="36137" spans="1:3" ht="15.75" hidden="1" customHeight="1">
      <c r="A36137" s="13" t="s">
        <v>463</v>
      </c>
      <c r="B36137" s="13">
        <v>1924</v>
      </c>
      <c r="C36137" s="13">
        <v>480075</v>
      </c>
    </row>
    <row r="36138" spans="1:3" ht="15.75" hidden="1" customHeight="1">
      <c r="A36138" s="13" t="s">
        <v>463</v>
      </c>
      <c r="B36138" s="13">
        <v>1925</v>
      </c>
      <c r="C36138" s="13">
        <v>482766</v>
      </c>
    </row>
    <row r="36139" spans="1:3" ht="15.75" hidden="1" customHeight="1">
      <c r="A36139" s="13" t="s">
        <v>463</v>
      </c>
      <c r="B36139" s="13">
        <v>1926</v>
      </c>
      <c r="C36139" s="13">
        <v>485473</v>
      </c>
    </row>
    <row r="36140" spans="1:3" ht="15.75" hidden="1" customHeight="1">
      <c r="A36140" s="13" t="s">
        <v>463</v>
      </c>
      <c r="B36140" s="13">
        <v>1927</v>
      </c>
      <c r="C36140" s="13">
        <v>488194</v>
      </c>
    </row>
    <row r="36141" spans="1:3" ht="15.75" hidden="1" customHeight="1">
      <c r="A36141" s="13" t="s">
        <v>463</v>
      </c>
      <c r="B36141" s="13">
        <v>1928</v>
      </c>
      <c r="C36141" s="13">
        <v>490931</v>
      </c>
    </row>
    <row r="36142" spans="1:3" ht="15.75" hidden="1" customHeight="1">
      <c r="A36142" s="13" t="s">
        <v>463</v>
      </c>
      <c r="B36142" s="13">
        <v>1929</v>
      </c>
      <c r="C36142" s="13">
        <v>496177</v>
      </c>
    </row>
    <row r="36143" spans="1:3" ht="15.75" hidden="1" customHeight="1">
      <c r="A36143" s="13" t="s">
        <v>463</v>
      </c>
      <c r="B36143" s="13">
        <v>1930</v>
      </c>
      <c r="C36143" s="13">
        <v>504023</v>
      </c>
    </row>
    <row r="36144" spans="1:3" ht="15.75" hidden="1" customHeight="1">
      <c r="A36144" s="13" t="s">
        <v>463</v>
      </c>
      <c r="B36144" s="13">
        <v>1931</v>
      </c>
      <c r="C36144" s="13">
        <v>514563</v>
      </c>
    </row>
    <row r="36145" spans="1:3" ht="15.75" hidden="1" customHeight="1">
      <c r="A36145" s="13" t="s">
        <v>463</v>
      </c>
      <c r="B36145" s="13">
        <v>1932</v>
      </c>
      <c r="C36145" s="13">
        <v>527892</v>
      </c>
    </row>
    <row r="36146" spans="1:3" ht="15.75" hidden="1" customHeight="1">
      <c r="A36146" s="13" t="s">
        <v>463</v>
      </c>
      <c r="B36146" s="13">
        <v>1933</v>
      </c>
      <c r="C36146" s="13">
        <v>544111</v>
      </c>
    </row>
    <row r="36147" spans="1:3" ht="15.75" hidden="1" customHeight="1">
      <c r="A36147" s="13" t="s">
        <v>463</v>
      </c>
      <c r="B36147" s="13">
        <v>1934</v>
      </c>
      <c r="C36147" s="13">
        <v>560829</v>
      </c>
    </row>
    <row r="36148" spans="1:3" ht="15.75" hidden="1" customHeight="1">
      <c r="A36148" s="13" t="s">
        <v>463</v>
      </c>
      <c r="B36148" s="13">
        <v>1935</v>
      </c>
      <c r="C36148" s="13">
        <v>578060</v>
      </c>
    </row>
    <row r="36149" spans="1:3" ht="15.75" hidden="1" customHeight="1">
      <c r="A36149" s="13" t="s">
        <v>463</v>
      </c>
      <c r="B36149" s="13">
        <v>1936</v>
      </c>
      <c r="C36149" s="13">
        <v>595821</v>
      </c>
    </row>
    <row r="36150" spans="1:3" ht="15.75" hidden="1" customHeight="1">
      <c r="A36150" s="13" t="s">
        <v>463</v>
      </c>
      <c r="B36150" s="13">
        <v>1937</v>
      </c>
      <c r="C36150" s="13">
        <v>614127</v>
      </c>
    </row>
    <row r="36151" spans="1:3" ht="15.75" hidden="1" customHeight="1">
      <c r="A36151" s="13" t="s">
        <v>463</v>
      </c>
      <c r="B36151" s="13">
        <v>1938</v>
      </c>
      <c r="C36151" s="13">
        <v>632995</v>
      </c>
    </row>
    <row r="36152" spans="1:3" ht="15.75" hidden="1" customHeight="1">
      <c r="A36152" s="13" t="s">
        <v>463</v>
      </c>
      <c r="B36152" s="13">
        <v>1939</v>
      </c>
      <c r="C36152" s="13">
        <v>651679</v>
      </c>
    </row>
    <row r="36153" spans="1:3" ht="15.75" hidden="1" customHeight="1">
      <c r="A36153" s="13" t="s">
        <v>463</v>
      </c>
      <c r="B36153" s="13">
        <v>1940</v>
      </c>
      <c r="C36153" s="13">
        <v>670153</v>
      </c>
    </row>
    <row r="36154" spans="1:3" ht="15.75" hidden="1" customHeight="1">
      <c r="A36154" s="13" t="s">
        <v>463</v>
      </c>
      <c r="B36154" s="13">
        <v>1941</v>
      </c>
      <c r="C36154" s="13">
        <v>688390</v>
      </c>
    </row>
    <row r="36155" spans="1:3" ht="15.75" hidden="1" customHeight="1">
      <c r="A36155" s="13" t="s">
        <v>463</v>
      </c>
      <c r="B36155" s="13">
        <v>1942</v>
      </c>
      <c r="C36155" s="13">
        <v>706364</v>
      </c>
    </row>
    <row r="36156" spans="1:3" ht="15.75" hidden="1" customHeight="1">
      <c r="A36156" s="13" t="s">
        <v>463</v>
      </c>
      <c r="B36156" s="13">
        <v>1943</v>
      </c>
      <c r="C36156" s="13">
        <v>724046</v>
      </c>
    </row>
    <row r="36157" spans="1:3" ht="15.75" hidden="1" customHeight="1">
      <c r="A36157" s="13" t="s">
        <v>463</v>
      </c>
      <c r="B36157" s="13">
        <v>1944</v>
      </c>
      <c r="C36157" s="13">
        <v>742171</v>
      </c>
    </row>
    <row r="36158" spans="1:3" ht="15.75" hidden="1" customHeight="1">
      <c r="A36158" s="13" t="s">
        <v>463</v>
      </c>
      <c r="B36158" s="13">
        <v>1945</v>
      </c>
      <c r="C36158" s="13">
        <v>760750</v>
      </c>
    </row>
    <row r="36159" spans="1:3" ht="15.75" hidden="1" customHeight="1">
      <c r="A36159" s="13" t="s">
        <v>463</v>
      </c>
      <c r="B36159" s="13">
        <v>1946</v>
      </c>
      <c r="C36159" s="13">
        <v>779793</v>
      </c>
    </row>
    <row r="36160" spans="1:3" ht="15.75" hidden="1" customHeight="1">
      <c r="A36160" s="13" t="s">
        <v>463</v>
      </c>
      <c r="B36160" s="13">
        <v>1947</v>
      </c>
      <c r="C36160" s="13">
        <v>799313</v>
      </c>
    </row>
    <row r="36161" spans="1:4" ht="15.75" hidden="1" customHeight="1">
      <c r="A36161" s="13" t="s">
        <v>463</v>
      </c>
      <c r="B36161" s="13">
        <v>1948</v>
      </c>
      <c r="C36161" s="13">
        <v>819322</v>
      </c>
      <c r="D36161" s="13">
        <v>2.1999999999999999E-2</v>
      </c>
    </row>
    <row r="36162" spans="1:4" ht="15.75" hidden="1" customHeight="1">
      <c r="A36162" s="13" t="s">
        <v>463</v>
      </c>
      <c r="B36162" s="13">
        <v>1949</v>
      </c>
      <c r="C36162" s="13">
        <v>839905</v>
      </c>
      <c r="D36162" s="13">
        <v>2.5000000000000001E-2</v>
      </c>
    </row>
    <row r="36163" spans="1:4" ht="15.75" hidden="1" customHeight="1">
      <c r="A36163" s="13" t="s">
        <v>463</v>
      </c>
      <c r="B36163" s="13">
        <v>1950</v>
      </c>
      <c r="C36163" s="13">
        <v>861090</v>
      </c>
      <c r="D36163" s="13">
        <v>0.52400000000000002</v>
      </c>
    </row>
    <row r="36164" spans="1:4" ht="15.75" hidden="1" customHeight="1">
      <c r="A36164" s="13" t="s">
        <v>463</v>
      </c>
      <c r="B36164" s="13">
        <v>1951</v>
      </c>
      <c r="C36164" s="13">
        <v>882717</v>
      </c>
      <c r="D36164" s="13">
        <v>0.56000000000000005</v>
      </c>
    </row>
    <row r="36165" spans="1:4" ht="15.75" hidden="1" customHeight="1">
      <c r="A36165" s="13" t="s">
        <v>463</v>
      </c>
      <c r="B36165" s="13">
        <v>1952</v>
      </c>
      <c r="C36165" s="13">
        <v>905592</v>
      </c>
      <c r="D36165" s="13">
        <v>0.72499999999999998</v>
      </c>
    </row>
    <row r="36166" spans="1:4" ht="15.75" hidden="1" customHeight="1">
      <c r="A36166" s="13" t="s">
        <v>463</v>
      </c>
      <c r="B36166" s="13">
        <v>1953</v>
      </c>
      <c r="C36166" s="13">
        <v>929511</v>
      </c>
      <c r="D36166" s="13">
        <v>0.72099999999999997</v>
      </c>
    </row>
    <row r="36167" spans="1:4" ht="15.75" hidden="1" customHeight="1">
      <c r="A36167" s="13" t="s">
        <v>463</v>
      </c>
      <c r="B36167" s="13">
        <v>1954</v>
      </c>
      <c r="C36167" s="13">
        <v>954310</v>
      </c>
      <c r="D36167" s="13">
        <v>0.63700000000000001</v>
      </c>
    </row>
    <row r="36168" spans="1:4" ht="15.75" hidden="1" customHeight="1">
      <c r="A36168" s="13" t="s">
        <v>463</v>
      </c>
      <c r="B36168" s="13">
        <v>1955</v>
      </c>
      <c r="C36168" s="13">
        <v>980011</v>
      </c>
      <c r="D36168" s="13">
        <v>0.71399999999999997</v>
      </c>
    </row>
    <row r="36169" spans="1:4" ht="15.75" hidden="1" customHeight="1">
      <c r="A36169" s="13" t="s">
        <v>463</v>
      </c>
      <c r="B36169" s="13">
        <v>1956</v>
      </c>
      <c r="C36169" s="13">
        <v>1006765</v>
      </c>
      <c r="D36169" s="13">
        <v>0.63700000000000001</v>
      </c>
    </row>
    <row r="36170" spans="1:4" ht="15.75" hidden="1" customHeight="1">
      <c r="A36170" s="13" t="s">
        <v>463</v>
      </c>
      <c r="B36170" s="13">
        <v>1957</v>
      </c>
      <c r="C36170" s="13">
        <v>1034748</v>
      </c>
      <c r="D36170" s="13">
        <v>0.76500000000000001</v>
      </c>
    </row>
    <row r="36171" spans="1:4" ht="15.75" hidden="1" customHeight="1">
      <c r="A36171" s="13" t="s">
        <v>463</v>
      </c>
      <c r="B36171" s="13">
        <v>1958</v>
      </c>
      <c r="C36171" s="13">
        <v>1064038</v>
      </c>
      <c r="D36171" s="13">
        <v>0.93</v>
      </c>
    </row>
    <row r="36172" spans="1:4" ht="15.75" hidden="1" customHeight="1">
      <c r="A36172" s="13" t="s">
        <v>463</v>
      </c>
      <c r="B36172" s="13">
        <v>1959</v>
      </c>
      <c r="C36172" s="13">
        <v>1094750</v>
      </c>
      <c r="D36172" s="13">
        <v>0.996</v>
      </c>
    </row>
    <row r="36173" spans="1:4" ht="15.75" hidden="1" customHeight="1">
      <c r="A36173" s="13" t="s">
        <v>463</v>
      </c>
      <c r="B36173" s="13">
        <v>1960</v>
      </c>
      <c r="C36173" s="13">
        <v>1126996</v>
      </c>
      <c r="D36173" s="13">
        <v>0.996</v>
      </c>
    </row>
    <row r="36174" spans="1:4" ht="15.75" hidden="1" customHeight="1">
      <c r="A36174" s="13" t="s">
        <v>463</v>
      </c>
      <c r="B36174" s="13">
        <v>1961</v>
      </c>
      <c r="C36174" s="13">
        <v>1160833</v>
      </c>
      <c r="D36174" s="13">
        <v>1.1020000000000001</v>
      </c>
    </row>
    <row r="36175" spans="1:4" ht="15.75" hidden="1" customHeight="1">
      <c r="A36175" s="13" t="s">
        <v>463</v>
      </c>
      <c r="B36175" s="13">
        <v>1962</v>
      </c>
      <c r="C36175" s="13">
        <v>1196295</v>
      </c>
      <c r="D36175" s="13">
        <v>1.19</v>
      </c>
    </row>
    <row r="36176" spans="1:4" ht="15.75" hidden="1" customHeight="1">
      <c r="A36176" s="13" t="s">
        <v>463</v>
      </c>
      <c r="B36176" s="13">
        <v>1963</v>
      </c>
      <c r="C36176" s="13">
        <v>1233266</v>
      </c>
      <c r="D36176" s="13">
        <v>1.1830000000000001</v>
      </c>
    </row>
    <row r="36177" spans="1:4" ht="15.75" hidden="1" customHeight="1">
      <c r="A36177" s="13" t="s">
        <v>463</v>
      </c>
      <c r="B36177" s="13">
        <v>1964</v>
      </c>
      <c r="C36177" s="13">
        <v>1271465</v>
      </c>
      <c r="D36177" s="13">
        <v>1.242</v>
      </c>
    </row>
    <row r="36178" spans="1:4" ht="15.75" hidden="1" customHeight="1">
      <c r="A36178" s="13" t="s">
        <v>463</v>
      </c>
      <c r="B36178" s="13">
        <v>1965</v>
      </c>
      <c r="C36178" s="13">
        <v>1310561</v>
      </c>
      <c r="D36178" s="13">
        <v>1.5269999999999999</v>
      </c>
    </row>
    <row r="36179" spans="1:4" ht="15.75" hidden="1" customHeight="1">
      <c r="A36179" s="13" t="s">
        <v>463</v>
      </c>
      <c r="B36179" s="13">
        <v>1966</v>
      </c>
      <c r="C36179" s="13">
        <v>1350474</v>
      </c>
      <c r="D36179" s="13">
        <v>1.6559999999999999</v>
      </c>
    </row>
    <row r="36180" spans="1:4" ht="15.75" hidden="1" customHeight="1">
      <c r="A36180" s="13" t="s">
        <v>463</v>
      </c>
      <c r="B36180" s="13">
        <v>1967</v>
      </c>
      <c r="C36180" s="13">
        <v>1391075</v>
      </c>
      <c r="D36180" s="13">
        <v>1.696</v>
      </c>
    </row>
    <row r="36181" spans="1:4" ht="15.75" hidden="1" customHeight="1">
      <c r="A36181" s="13" t="s">
        <v>463</v>
      </c>
      <c r="B36181" s="13">
        <v>1968</v>
      </c>
      <c r="C36181" s="13">
        <v>1432269</v>
      </c>
      <c r="D36181" s="13">
        <v>2.0179999999999998</v>
      </c>
    </row>
    <row r="36182" spans="1:4" ht="15.75" hidden="1" customHeight="1">
      <c r="A36182" s="13" t="s">
        <v>463</v>
      </c>
      <c r="B36182" s="13">
        <v>1969</v>
      </c>
      <c r="C36182" s="13">
        <v>1473973</v>
      </c>
      <c r="D36182" s="13">
        <v>2.0510000000000002</v>
      </c>
    </row>
    <row r="36183" spans="1:4" ht="15.75" hidden="1" customHeight="1">
      <c r="A36183" s="13" t="s">
        <v>463</v>
      </c>
      <c r="B36183" s="13">
        <v>1970</v>
      </c>
      <c r="C36183" s="13">
        <v>1516194</v>
      </c>
      <c r="D36183" s="13">
        <v>2.2010000000000001</v>
      </c>
    </row>
    <row r="36184" spans="1:4" ht="15.75" hidden="1" customHeight="1">
      <c r="A36184" s="13" t="s">
        <v>463</v>
      </c>
      <c r="B36184" s="13">
        <v>1971</v>
      </c>
      <c r="C36184" s="13">
        <v>1559084</v>
      </c>
      <c r="D36184" s="13">
        <v>2.6</v>
      </c>
    </row>
    <row r="36185" spans="1:4" ht="15.75" hidden="1" customHeight="1">
      <c r="A36185" s="13" t="s">
        <v>463</v>
      </c>
      <c r="B36185" s="13">
        <v>1972</v>
      </c>
      <c r="C36185" s="13">
        <v>1602657</v>
      </c>
      <c r="D36185" s="13">
        <v>2.798</v>
      </c>
    </row>
    <row r="36186" spans="1:4" ht="15.75" hidden="1" customHeight="1">
      <c r="A36186" s="13" t="s">
        <v>463</v>
      </c>
      <c r="B36186" s="13">
        <v>1973</v>
      </c>
      <c r="C36186" s="13">
        <v>1646584</v>
      </c>
      <c r="D36186" s="13">
        <v>3.2370000000000001</v>
      </c>
    </row>
    <row r="36187" spans="1:4" ht="15.75" hidden="1" customHeight="1">
      <c r="A36187" s="13" t="s">
        <v>463</v>
      </c>
      <c r="B36187" s="13">
        <v>1974</v>
      </c>
      <c r="C36187" s="13">
        <v>1690680</v>
      </c>
      <c r="D36187" s="13">
        <v>3.0179999999999998</v>
      </c>
    </row>
    <row r="36188" spans="1:4" ht="15.75" hidden="1" customHeight="1">
      <c r="A36188" s="13" t="s">
        <v>463</v>
      </c>
      <c r="B36188" s="13">
        <v>1975</v>
      </c>
      <c r="C36188" s="13">
        <v>1734882</v>
      </c>
      <c r="D36188" s="13">
        <v>3.6589999999999998</v>
      </c>
    </row>
    <row r="36189" spans="1:4" ht="15.75" hidden="1" customHeight="1">
      <c r="A36189" s="13" t="s">
        <v>463</v>
      </c>
      <c r="B36189" s="13">
        <v>1976</v>
      </c>
      <c r="C36189" s="13">
        <v>1779041</v>
      </c>
      <c r="D36189" s="13">
        <v>3.6070000000000002</v>
      </c>
    </row>
    <row r="36190" spans="1:4" ht="15.75" hidden="1" customHeight="1">
      <c r="A36190" s="13" t="s">
        <v>463</v>
      </c>
      <c r="B36190" s="13">
        <v>1977</v>
      </c>
      <c r="C36190" s="13">
        <v>1823150</v>
      </c>
      <c r="D36190" s="13">
        <v>3.4550000000000001</v>
      </c>
    </row>
    <row r="36191" spans="1:4" ht="15.75" hidden="1" customHeight="1">
      <c r="A36191" s="13" t="s">
        <v>463</v>
      </c>
      <c r="B36191" s="13">
        <v>1978</v>
      </c>
      <c r="C36191" s="13">
        <v>1867313</v>
      </c>
      <c r="D36191" s="13">
        <v>2.835</v>
      </c>
    </row>
    <row r="36192" spans="1:4" ht="15.75" hidden="1" customHeight="1">
      <c r="A36192" s="13" t="s">
        <v>463</v>
      </c>
      <c r="B36192" s="13">
        <v>1979</v>
      </c>
      <c r="C36192" s="13">
        <v>1911822</v>
      </c>
      <c r="D36192" s="13">
        <v>3.181</v>
      </c>
    </row>
    <row r="36193" spans="1:4" ht="15.75" hidden="1" customHeight="1">
      <c r="A36193" s="13" t="s">
        <v>463</v>
      </c>
      <c r="B36193" s="13">
        <v>1980</v>
      </c>
      <c r="C36193" s="13">
        <v>1956989</v>
      </c>
      <c r="D36193" s="13">
        <v>3.1080000000000001</v>
      </c>
    </row>
    <row r="36194" spans="1:4" ht="15.75" hidden="1" customHeight="1">
      <c r="A36194" s="13" t="s">
        <v>463</v>
      </c>
      <c r="B36194" s="13">
        <v>1981</v>
      </c>
      <c r="C36194" s="13">
        <v>2003091</v>
      </c>
      <c r="D36194" s="13">
        <v>3.323</v>
      </c>
    </row>
    <row r="36195" spans="1:4" ht="15.75" hidden="1" customHeight="1">
      <c r="A36195" s="13" t="s">
        <v>463</v>
      </c>
      <c r="B36195" s="13">
        <v>1982</v>
      </c>
      <c r="C36195" s="13">
        <v>2050251</v>
      </c>
      <c r="D36195" s="13">
        <v>3.2789999999999999</v>
      </c>
    </row>
    <row r="36196" spans="1:4" ht="15.75" hidden="1" customHeight="1">
      <c r="A36196" s="13" t="s">
        <v>463</v>
      </c>
      <c r="B36196" s="13">
        <v>1983</v>
      </c>
      <c r="C36196" s="13">
        <v>2098504</v>
      </c>
      <c r="D36196" s="13">
        <v>3.48</v>
      </c>
    </row>
    <row r="36197" spans="1:4" ht="15.75" hidden="1" customHeight="1">
      <c r="A36197" s="13" t="s">
        <v>463</v>
      </c>
      <c r="B36197" s="13">
        <v>1984</v>
      </c>
      <c r="C36197" s="13">
        <v>2147580</v>
      </c>
      <c r="D36197" s="13">
        <v>2.867</v>
      </c>
    </row>
    <row r="36198" spans="1:4" ht="15.75" hidden="1" customHeight="1">
      <c r="A36198" s="13" t="s">
        <v>463</v>
      </c>
      <c r="B36198" s="13">
        <v>1985</v>
      </c>
      <c r="C36198" s="13">
        <v>2197070</v>
      </c>
      <c r="D36198" s="13">
        <v>2.7269999999999999</v>
      </c>
    </row>
    <row r="36199" spans="1:4" ht="15.75" hidden="1" customHeight="1">
      <c r="A36199" s="13" t="s">
        <v>463</v>
      </c>
      <c r="B36199" s="13">
        <v>1986</v>
      </c>
      <c r="C36199" s="13">
        <v>2246965</v>
      </c>
      <c r="D36199" s="13">
        <v>2.7349999999999999</v>
      </c>
    </row>
    <row r="36200" spans="1:4" ht="15.75" hidden="1" customHeight="1">
      <c r="A36200" s="13" t="s">
        <v>463</v>
      </c>
      <c r="B36200" s="13">
        <v>1987</v>
      </c>
      <c r="C36200" s="13">
        <v>2297235</v>
      </c>
      <c r="D36200" s="13">
        <v>3.18</v>
      </c>
    </row>
    <row r="36201" spans="1:4" ht="15.75" hidden="1" customHeight="1">
      <c r="A36201" s="13" t="s">
        <v>463</v>
      </c>
      <c r="B36201" s="13">
        <v>1988</v>
      </c>
      <c r="C36201" s="13">
        <v>2347826</v>
      </c>
      <c r="D36201" s="13">
        <v>2.915</v>
      </c>
    </row>
    <row r="36202" spans="1:4" ht="15.75" hidden="1" customHeight="1">
      <c r="A36202" s="13" t="s">
        <v>463</v>
      </c>
      <c r="B36202" s="13">
        <v>1989</v>
      </c>
      <c r="C36202" s="13">
        <v>2398536</v>
      </c>
      <c r="D36202" s="13">
        <v>2.5099999999999998</v>
      </c>
    </row>
    <row r="36203" spans="1:4" ht="15.75" hidden="1" customHeight="1">
      <c r="A36203" s="13" t="s">
        <v>463</v>
      </c>
      <c r="B36203" s="13">
        <v>1990</v>
      </c>
      <c r="C36203" s="13">
        <v>2449966</v>
      </c>
      <c r="D36203" s="13">
        <v>2.6320000000000001</v>
      </c>
    </row>
    <row r="36204" spans="1:4" ht="15.75" hidden="1" customHeight="1">
      <c r="A36204" s="13" t="s">
        <v>463</v>
      </c>
      <c r="B36204" s="13">
        <v>1991</v>
      </c>
      <c r="C36204" s="13">
        <v>2502048</v>
      </c>
      <c r="D36204" s="13">
        <v>3.1040000000000001</v>
      </c>
    </row>
    <row r="36205" spans="1:4" ht="15.75" hidden="1" customHeight="1">
      <c r="A36205" s="13" t="s">
        <v>463</v>
      </c>
      <c r="B36205" s="13">
        <v>1992</v>
      </c>
      <c r="C36205" s="13">
        <v>2554387</v>
      </c>
      <c r="D36205" s="13">
        <v>4.1120000000000001</v>
      </c>
    </row>
    <row r="36206" spans="1:4" ht="15.75" hidden="1" customHeight="1">
      <c r="A36206" s="13" t="s">
        <v>463</v>
      </c>
      <c r="B36206" s="13">
        <v>1993</v>
      </c>
      <c r="C36206" s="13">
        <v>2607502</v>
      </c>
      <c r="D36206" s="13">
        <v>3.7850000000000001</v>
      </c>
    </row>
    <row r="36207" spans="1:4" ht="15.75" hidden="1" customHeight="1">
      <c r="A36207" s="13" t="s">
        <v>463</v>
      </c>
      <c r="B36207" s="13">
        <v>1994</v>
      </c>
      <c r="C36207" s="13">
        <v>2661393</v>
      </c>
      <c r="D36207" s="13">
        <v>4.1769999999999996</v>
      </c>
    </row>
    <row r="36208" spans="1:4" ht="15.75" hidden="1" customHeight="1">
      <c r="A36208" s="13" t="s">
        <v>463</v>
      </c>
      <c r="B36208" s="13">
        <v>1995</v>
      </c>
      <c r="C36208" s="13">
        <v>2716071</v>
      </c>
      <c r="D36208" s="13">
        <v>3.653</v>
      </c>
    </row>
    <row r="36209" spans="1:4" ht="15.75" hidden="1" customHeight="1">
      <c r="A36209" s="13" t="s">
        <v>463</v>
      </c>
      <c r="B36209" s="13">
        <v>1996</v>
      </c>
      <c r="C36209" s="13">
        <v>2771607</v>
      </c>
      <c r="D36209" s="13">
        <v>4.4470000000000001</v>
      </c>
    </row>
    <row r="36210" spans="1:4" ht="15.75" hidden="1" customHeight="1">
      <c r="A36210" s="13" t="s">
        <v>463</v>
      </c>
      <c r="B36210" s="13">
        <v>1997</v>
      </c>
      <c r="C36210" s="13">
        <v>2827994</v>
      </c>
      <c r="D36210" s="13">
        <v>4.63</v>
      </c>
    </row>
    <row r="36211" spans="1:4" ht="15.75" hidden="1" customHeight="1">
      <c r="A36211" s="13" t="s">
        <v>463</v>
      </c>
      <c r="B36211" s="13">
        <v>1998</v>
      </c>
      <c r="C36211" s="13">
        <v>2885179</v>
      </c>
      <c r="D36211" s="13">
        <v>5.9009999999999998</v>
      </c>
    </row>
    <row r="36212" spans="1:4" ht="15.75" hidden="1" customHeight="1">
      <c r="A36212" s="13" t="s">
        <v>463</v>
      </c>
      <c r="B36212" s="13">
        <v>1999</v>
      </c>
      <c r="C36212" s="13">
        <v>2943124</v>
      </c>
      <c r="D36212" s="13">
        <v>5.6219999999999999</v>
      </c>
    </row>
    <row r="36213" spans="1:4" ht="15.75" hidden="1" customHeight="1">
      <c r="A36213" s="13" t="s">
        <v>463</v>
      </c>
      <c r="B36213" s="13">
        <v>2000</v>
      </c>
      <c r="C36213" s="13">
        <v>3001738</v>
      </c>
      <c r="D36213" s="13">
        <v>5.7279999999999998</v>
      </c>
    </row>
    <row r="36214" spans="1:4" ht="15.75" hidden="1" customHeight="1">
      <c r="A36214" s="13" t="s">
        <v>463</v>
      </c>
      <c r="B36214" s="13">
        <v>2001</v>
      </c>
      <c r="C36214" s="13">
        <v>3061029</v>
      </c>
      <c r="D36214" s="13">
        <v>6.9530000000000003</v>
      </c>
    </row>
    <row r="36215" spans="1:4" ht="15.75" hidden="1" customHeight="1">
      <c r="A36215" s="13" t="s">
        <v>463</v>
      </c>
      <c r="B36215" s="13">
        <v>2002</v>
      </c>
      <c r="C36215" s="13">
        <v>3120993</v>
      </c>
      <c r="D36215" s="13">
        <v>5.8209999999999997</v>
      </c>
    </row>
    <row r="36216" spans="1:4" ht="15.75" hidden="1" customHeight="1">
      <c r="A36216" s="13" t="s">
        <v>463</v>
      </c>
      <c r="B36216" s="13">
        <v>2003</v>
      </c>
      <c r="C36216" s="13">
        <v>3181620</v>
      </c>
      <c r="D36216" s="13">
        <v>6.09</v>
      </c>
    </row>
    <row r="36217" spans="1:4" ht="15.75" hidden="1" customHeight="1">
      <c r="A36217" s="13" t="s">
        <v>463</v>
      </c>
      <c r="B36217" s="13">
        <v>2004</v>
      </c>
      <c r="C36217" s="13">
        <v>3243310</v>
      </c>
      <c r="D36217" s="13">
        <v>5.7110000000000003</v>
      </c>
    </row>
    <row r="36218" spans="1:4" ht="15.75" hidden="1" customHeight="1">
      <c r="A36218" s="13" t="s">
        <v>463</v>
      </c>
      <c r="B36218" s="13">
        <v>2005</v>
      </c>
      <c r="C36218" s="13">
        <v>3305875</v>
      </c>
      <c r="D36218" s="13">
        <v>6.9710000000000001</v>
      </c>
    </row>
    <row r="36219" spans="1:4" ht="15.75" hidden="1" customHeight="1">
      <c r="A36219" s="13" t="s">
        <v>463</v>
      </c>
      <c r="B36219" s="13">
        <v>2006</v>
      </c>
      <c r="C36219" s="13">
        <v>3368577</v>
      </c>
      <c r="D36219" s="13">
        <v>7.524</v>
      </c>
    </row>
    <row r="36220" spans="1:4" ht="15.75" hidden="1" customHeight="1">
      <c r="A36220" s="13" t="s">
        <v>463</v>
      </c>
      <c r="B36220" s="13">
        <v>2007</v>
      </c>
      <c r="C36220" s="13">
        <v>3431619</v>
      </c>
      <c r="D36220" s="13">
        <v>7.35</v>
      </c>
    </row>
    <row r="36221" spans="1:4" ht="15.75" hidden="1" customHeight="1">
      <c r="A36221" s="13" t="s">
        <v>463</v>
      </c>
      <c r="B36221" s="13">
        <v>2008</v>
      </c>
      <c r="C36221" s="13">
        <v>3495284</v>
      </c>
      <c r="D36221" s="13">
        <v>7.335</v>
      </c>
    </row>
    <row r="36222" spans="1:4" ht="15.75" hidden="1" customHeight="1">
      <c r="A36222" s="13" t="s">
        <v>463</v>
      </c>
      <c r="B36222" s="13">
        <v>2009</v>
      </c>
      <c r="C36222" s="13">
        <v>3559339</v>
      </c>
      <c r="D36222" s="13">
        <v>8.4610000000000003</v>
      </c>
    </row>
    <row r="36223" spans="1:4" ht="15.75" hidden="1" customHeight="1">
      <c r="A36223" s="13" t="s">
        <v>463</v>
      </c>
      <c r="B36223" s="13">
        <v>2010</v>
      </c>
      <c r="C36223" s="13">
        <v>3623622</v>
      </c>
      <c r="D36223" s="13">
        <v>9.0719999999999992</v>
      </c>
    </row>
    <row r="36224" spans="1:4" ht="15.75" hidden="1" customHeight="1">
      <c r="A36224" s="13" t="s">
        <v>463</v>
      </c>
      <c r="B36224" s="13">
        <v>2011</v>
      </c>
      <c r="C36224" s="13">
        <v>3688679</v>
      </c>
      <c r="D36224" s="13">
        <v>9.9529999999999994</v>
      </c>
    </row>
    <row r="36225" spans="1:4" ht="15.75" hidden="1" customHeight="1">
      <c r="A36225" s="13" t="s">
        <v>463</v>
      </c>
      <c r="B36225" s="13">
        <v>2012</v>
      </c>
      <c r="C36225" s="13">
        <v>3754871</v>
      </c>
      <c r="D36225" s="13">
        <v>9.7680000000000007</v>
      </c>
    </row>
    <row r="36226" spans="1:4" ht="15.75" hidden="1" customHeight="1">
      <c r="A36226" s="13" t="s">
        <v>463</v>
      </c>
      <c r="B36226" s="13">
        <v>2013</v>
      </c>
      <c r="C36226" s="13">
        <v>3821557</v>
      </c>
      <c r="D36226" s="13">
        <v>10.513</v>
      </c>
    </row>
    <row r="36227" spans="1:4" ht="15.75" hidden="1" customHeight="1">
      <c r="A36227" s="13" t="s">
        <v>463</v>
      </c>
      <c r="B36227" s="13">
        <v>2014</v>
      </c>
      <c r="C36227" s="13">
        <v>3888795</v>
      </c>
      <c r="D36227" s="13">
        <v>10.855</v>
      </c>
    </row>
    <row r="36228" spans="1:4" ht="15.75" hidden="1" customHeight="1">
      <c r="A36228" s="13" t="s">
        <v>463</v>
      </c>
      <c r="B36228" s="13">
        <v>2015</v>
      </c>
      <c r="C36228" s="13">
        <v>3957102</v>
      </c>
      <c r="D36228" s="13">
        <v>10.788</v>
      </c>
    </row>
    <row r="36229" spans="1:4" ht="15.75" hidden="1" customHeight="1">
      <c r="A36229" s="13" t="s">
        <v>463</v>
      </c>
      <c r="B36229" s="13">
        <v>2016</v>
      </c>
      <c r="C36229" s="13">
        <v>4026338</v>
      </c>
      <c r="D36229" s="13">
        <v>10.439</v>
      </c>
    </row>
    <row r="36230" spans="1:4" ht="15.75" hidden="1" customHeight="1">
      <c r="A36230" s="13" t="s">
        <v>463</v>
      </c>
      <c r="B36230" s="13">
        <v>2017</v>
      </c>
      <c r="C36230" s="13">
        <v>4096071</v>
      </c>
      <c r="D36230" s="13">
        <v>11.223000000000001</v>
      </c>
    </row>
    <row r="36231" spans="1:4" ht="15.75" hidden="1" customHeight="1">
      <c r="A36231" s="13" t="s">
        <v>463</v>
      </c>
      <c r="B36231" s="13">
        <v>2018</v>
      </c>
      <c r="C36231" s="13">
        <v>4165258</v>
      </c>
      <c r="D36231" s="13">
        <v>10.768000000000001</v>
      </c>
    </row>
    <row r="36232" spans="1:4" ht="15.75" hidden="1" customHeight="1">
      <c r="A36232" s="13" t="s">
        <v>463</v>
      </c>
      <c r="B36232" s="13">
        <v>2019</v>
      </c>
      <c r="C36232" s="13">
        <v>4232538</v>
      </c>
      <c r="D36232" s="13">
        <v>13.42</v>
      </c>
    </row>
    <row r="36233" spans="1:4" ht="15.75" hidden="1" customHeight="1">
      <c r="A36233" s="13" t="s">
        <v>463</v>
      </c>
      <c r="B36233" s="13">
        <v>2020</v>
      </c>
      <c r="C36233" s="13">
        <v>4294391</v>
      </c>
      <c r="D36233" s="13">
        <v>11.656000000000001</v>
      </c>
    </row>
    <row r="36234" spans="1:4" ht="15.75" hidden="1" customHeight="1">
      <c r="A36234" s="13" t="s">
        <v>463</v>
      </c>
      <c r="B36234" s="13">
        <v>2021</v>
      </c>
      <c r="C36234" s="13">
        <v>4351264</v>
      </c>
      <c r="D36234" s="13">
        <v>13.032</v>
      </c>
    </row>
    <row r="36235" spans="1:4" ht="15.75" hidden="1" customHeight="1">
      <c r="A36235" s="13" t="s">
        <v>464</v>
      </c>
      <c r="B36235" s="13">
        <v>1950</v>
      </c>
      <c r="D36235" s="13">
        <v>0.19400000000000001</v>
      </c>
    </row>
    <row r="36236" spans="1:4" ht="15.75" hidden="1" customHeight="1">
      <c r="A36236" s="13" t="s">
        <v>464</v>
      </c>
      <c r="B36236" s="13">
        <v>1951</v>
      </c>
      <c r="D36236" s="13">
        <v>0.19800000000000001</v>
      </c>
    </row>
    <row r="36237" spans="1:4" ht="15.75" hidden="1" customHeight="1">
      <c r="A36237" s="13" t="s">
        <v>464</v>
      </c>
      <c r="B36237" s="13">
        <v>1952</v>
      </c>
      <c r="D36237" s="13">
        <v>0.191</v>
      </c>
    </row>
    <row r="36238" spans="1:4" ht="15.75" hidden="1" customHeight="1">
      <c r="A36238" s="13" t="s">
        <v>464</v>
      </c>
      <c r="B36238" s="13">
        <v>1953</v>
      </c>
      <c r="D36238" s="13">
        <v>0.10299999999999999</v>
      </c>
    </row>
    <row r="36239" spans="1:4" ht="15.75" hidden="1" customHeight="1">
      <c r="A36239" s="13" t="s">
        <v>464</v>
      </c>
      <c r="B36239" s="13">
        <v>1954</v>
      </c>
      <c r="D36239" s="13">
        <v>8.4000000000000005E-2</v>
      </c>
    </row>
    <row r="36240" spans="1:4" ht="15.75" hidden="1" customHeight="1">
      <c r="A36240" s="13" t="s">
        <v>464</v>
      </c>
      <c r="B36240" s="13">
        <v>1955</v>
      </c>
      <c r="D36240" s="13">
        <v>8.1000000000000003E-2</v>
      </c>
    </row>
    <row r="36241" spans="1:4" ht="15.75" hidden="1" customHeight="1">
      <c r="A36241" s="13" t="s">
        <v>464</v>
      </c>
      <c r="B36241" s="13">
        <v>1956</v>
      </c>
      <c r="D36241" s="13">
        <v>0.106</v>
      </c>
    </row>
    <row r="36242" spans="1:4" ht="15.75" hidden="1" customHeight="1">
      <c r="A36242" s="13" t="s">
        <v>464</v>
      </c>
      <c r="B36242" s="13">
        <v>1957</v>
      </c>
      <c r="D36242" s="13">
        <v>0.154</v>
      </c>
    </row>
    <row r="36243" spans="1:4" ht="15.75" hidden="1" customHeight="1">
      <c r="A36243" s="13" t="s">
        <v>464</v>
      </c>
      <c r="B36243" s="13">
        <v>1958</v>
      </c>
      <c r="D36243" s="13">
        <v>0.19400000000000001</v>
      </c>
    </row>
    <row r="36244" spans="1:4" ht="15.75" hidden="1" customHeight="1">
      <c r="A36244" s="13" t="s">
        <v>464</v>
      </c>
      <c r="B36244" s="13">
        <v>1959</v>
      </c>
      <c r="D36244" s="13">
        <v>0.308</v>
      </c>
    </row>
    <row r="36245" spans="1:4" ht="15.75" hidden="1" customHeight="1">
      <c r="A36245" s="13" t="s">
        <v>464</v>
      </c>
      <c r="B36245" s="13">
        <v>1960</v>
      </c>
      <c r="D36245" s="13">
        <v>0.26700000000000002</v>
      </c>
    </row>
    <row r="36246" spans="1:4" ht="15.75" hidden="1" customHeight="1">
      <c r="A36246" s="13" t="s">
        <v>464</v>
      </c>
      <c r="B36246" s="13">
        <v>1961</v>
      </c>
      <c r="D36246" s="13">
        <v>0.24199999999999999</v>
      </c>
    </row>
    <row r="36247" spans="1:4" ht="15.75" hidden="1" customHeight="1">
      <c r="A36247" s="13" t="s">
        <v>464</v>
      </c>
      <c r="B36247" s="13">
        <v>1962</v>
      </c>
      <c r="D36247" s="13">
        <v>0.27100000000000002</v>
      </c>
    </row>
    <row r="36248" spans="1:4" ht="15.75" hidden="1" customHeight="1">
      <c r="A36248" s="13" t="s">
        <v>464</v>
      </c>
      <c r="B36248" s="13">
        <v>1963</v>
      </c>
      <c r="D36248" s="13">
        <v>0.55700000000000005</v>
      </c>
    </row>
    <row r="36249" spans="1:4" ht="15.75" hidden="1" customHeight="1">
      <c r="A36249" s="13" t="s">
        <v>464</v>
      </c>
      <c r="B36249" s="13">
        <v>1964</v>
      </c>
      <c r="D36249" s="13">
        <v>0.79100000000000004</v>
      </c>
    </row>
    <row r="36250" spans="1:4" ht="15.75" hidden="1" customHeight="1">
      <c r="A36250" s="13" t="s">
        <v>464</v>
      </c>
      <c r="B36250" s="13">
        <v>1965</v>
      </c>
      <c r="D36250" s="13">
        <v>0.59699999999999998</v>
      </c>
    </row>
    <row r="36251" spans="1:4" ht="15.75" hidden="1" customHeight="1">
      <c r="A36251" s="13" t="s">
        <v>464</v>
      </c>
      <c r="B36251" s="13">
        <v>1966</v>
      </c>
      <c r="D36251" s="13">
        <v>0.45100000000000001</v>
      </c>
    </row>
    <row r="36252" spans="1:4" ht="15.75" hidden="1" customHeight="1">
      <c r="A36252" s="13" t="s">
        <v>464</v>
      </c>
      <c r="B36252" s="13">
        <v>1967</v>
      </c>
      <c r="D36252" s="13">
        <v>0.45400000000000001</v>
      </c>
    </row>
    <row r="36253" spans="1:4" ht="15.75" hidden="1" customHeight="1">
      <c r="A36253" s="13" t="s">
        <v>464</v>
      </c>
      <c r="B36253" s="13">
        <v>1968</v>
      </c>
      <c r="D36253" s="13">
        <v>0.58299999999999996</v>
      </c>
    </row>
    <row r="36254" spans="1:4" ht="15.75" hidden="1" customHeight="1">
      <c r="A36254" s="13" t="s">
        <v>464</v>
      </c>
      <c r="B36254" s="13">
        <v>1969</v>
      </c>
      <c r="D36254" s="13">
        <v>0.33300000000000002</v>
      </c>
    </row>
    <row r="36255" spans="1:4" ht="15.75" hidden="1" customHeight="1">
      <c r="A36255" s="13" t="s">
        <v>464</v>
      </c>
      <c r="B36255" s="13">
        <v>1970</v>
      </c>
      <c r="D36255" s="13">
        <v>0.47599999999999998</v>
      </c>
    </row>
    <row r="36256" spans="1:4" ht="15.75" hidden="1" customHeight="1">
      <c r="A36256" s="13" t="s">
        <v>464</v>
      </c>
      <c r="B36256" s="13">
        <v>1971</v>
      </c>
      <c r="D36256" s="13">
        <v>0.48</v>
      </c>
    </row>
    <row r="36257" spans="1:4" ht="15.75" hidden="1" customHeight="1">
      <c r="A36257" s="13" t="s">
        <v>464</v>
      </c>
      <c r="B36257" s="13">
        <v>1972</v>
      </c>
      <c r="D36257" s="13">
        <v>0.70699999999999996</v>
      </c>
    </row>
    <row r="36258" spans="1:4" ht="15.75" hidden="1" customHeight="1">
      <c r="A36258" s="13" t="s">
        <v>464</v>
      </c>
      <c r="B36258" s="13">
        <v>1973</v>
      </c>
      <c r="D36258" s="13">
        <v>0.72899999999999998</v>
      </c>
    </row>
    <row r="36259" spans="1:4" ht="15.75" hidden="1" customHeight="1">
      <c r="A36259" s="13" t="s">
        <v>464</v>
      </c>
      <c r="B36259" s="13">
        <v>1974</v>
      </c>
      <c r="D36259" s="13">
        <v>0.83199999999999996</v>
      </c>
    </row>
    <row r="36260" spans="1:4" ht="15.75" hidden="1" customHeight="1">
      <c r="A36260" s="13" t="s">
        <v>464</v>
      </c>
      <c r="B36260" s="13">
        <v>1975</v>
      </c>
      <c r="D36260" s="13">
        <v>1.1140000000000001</v>
      </c>
    </row>
    <row r="36261" spans="1:4" ht="15.75" hidden="1" customHeight="1">
      <c r="A36261" s="13" t="s">
        <v>464</v>
      </c>
      <c r="B36261" s="13">
        <v>1976</v>
      </c>
      <c r="D36261" s="13">
        <v>1.0189999999999999</v>
      </c>
    </row>
    <row r="36262" spans="1:4" ht="15.75" hidden="1" customHeight="1">
      <c r="A36262" s="13" t="s">
        <v>464</v>
      </c>
      <c r="B36262" s="13">
        <v>1977</v>
      </c>
      <c r="D36262" s="13">
        <v>1.1319999999999999</v>
      </c>
    </row>
    <row r="36263" spans="1:4" ht="15.75" hidden="1" customHeight="1">
      <c r="A36263" s="13" t="s">
        <v>464</v>
      </c>
      <c r="B36263" s="13">
        <v>1978</v>
      </c>
      <c r="D36263" s="13">
        <v>1.0880000000000001</v>
      </c>
    </row>
    <row r="36264" spans="1:4" ht="15.75" hidden="1" customHeight="1">
      <c r="A36264" s="13" t="s">
        <v>464</v>
      </c>
      <c r="B36264" s="13">
        <v>1979</v>
      </c>
      <c r="D36264" s="13">
        <v>1.026</v>
      </c>
    </row>
    <row r="36265" spans="1:4" ht="15.75" hidden="1" customHeight="1">
      <c r="A36265" s="13" t="s">
        <v>465</v>
      </c>
      <c r="B36265" s="13">
        <v>1851</v>
      </c>
    </row>
    <row r="36266" spans="1:4" ht="15.75" hidden="1" customHeight="1">
      <c r="A36266" s="13" t="s">
        <v>465</v>
      </c>
      <c r="B36266" s="13">
        <v>1852</v>
      </c>
    </row>
    <row r="36267" spans="1:4" ht="15.75" hidden="1" customHeight="1">
      <c r="A36267" s="13" t="s">
        <v>465</v>
      </c>
      <c r="B36267" s="13">
        <v>1853</v>
      </c>
    </row>
    <row r="36268" spans="1:4" ht="15.75" hidden="1" customHeight="1">
      <c r="A36268" s="13" t="s">
        <v>465</v>
      </c>
      <c r="B36268" s="13">
        <v>1854</v>
      </c>
    </row>
    <row r="36269" spans="1:4" ht="15.75" hidden="1" customHeight="1">
      <c r="A36269" s="13" t="s">
        <v>465</v>
      </c>
      <c r="B36269" s="13">
        <v>1855</v>
      </c>
    </row>
    <row r="36270" spans="1:4" ht="15.75" hidden="1" customHeight="1">
      <c r="A36270" s="13" t="s">
        <v>465</v>
      </c>
      <c r="B36270" s="13">
        <v>1856</v>
      </c>
    </row>
    <row r="36271" spans="1:4" ht="15.75" hidden="1" customHeight="1">
      <c r="A36271" s="13" t="s">
        <v>465</v>
      </c>
      <c r="B36271" s="13">
        <v>1857</v>
      </c>
    </row>
    <row r="36272" spans="1:4" ht="15.75" hidden="1" customHeight="1">
      <c r="A36272" s="13" t="s">
        <v>465</v>
      </c>
      <c r="B36272" s="13">
        <v>1858</v>
      </c>
    </row>
    <row r="36273" spans="1:2" ht="15.75" hidden="1" customHeight="1">
      <c r="A36273" s="13" t="s">
        <v>465</v>
      </c>
      <c r="B36273" s="13">
        <v>1859</v>
      </c>
    </row>
    <row r="36274" spans="1:2" ht="15.75" hidden="1" customHeight="1">
      <c r="A36274" s="13" t="s">
        <v>465</v>
      </c>
      <c r="B36274" s="13">
        <v>1860</v>
      </c>
    </row>
    <row r="36275" spans="1:2" ht="15.75" hidden="1" customHeight="1">
      <c r="A36275" s="13" t="s">
        <v>465</v>
      </c>
      <c r="B36275" s="13">
        <v>1861</v>
      </c>
    </row>
    <row r="36276" spans="1:2" ht="15.75" hidden="1" customHeight="1">
      <c r="A36276" s="13" t="s">
        <v>465</v>
      </c>
      <c r="B36276" s="13">
        <v>1862</v>
      </c>
    </row>
    <row r="36277" spans="1:2" ht="15.75" hidden="1" customHeight="1">
      <c r="A36277" s="13" t="s">
        <v>465</v>
      </c>
      <c r="B36277" s="13">
        <v>1863</v>
      </c>
    </row>
    <row r="36278" spans="1:2" ht="15.75" hidden="1" customHeight="1">
      <c r="A36278" s="13" t="s">
        <v>465</v>
      </c>
      <c r="B36278" s="13">
        <v>1864</v>
      </c>
    </row>
    <row r="36279" spans="1:2" ht="15.75" hidden="1" customHeight="1">
      <c r="A36279" s="13" t="s">
        <v>465</v>
      </c>
      <c r="B36279" s="13">
        <v>1865</v>
      </c>
    </row>
    <row r="36280" spans="1:2" ht="15.75" hidden="1" customHeight="1">
      <c r="A36280" s="13" t="s">
        <v>465</v>
      </c>
      <c r="B36280" s="13">
        <v>1866</v>
      </c>
    </row>
    <row r="36281" spans="1:2" ht="15.75" hidden="1" customHeight="1">
      <c r="A36281" s="13" t="s">
        <v>465</v>
      </c>
      <c r="B36281" s="13">
        <v>1867</v>
      </c>
    </row>
    <row r="36282" spans="1:2" ht="15.75" hidden="1" customHeight="1">
      <c r="A36282" s="13" t="s">
        <v>465</v>
      </c>
      <c r="B36282" s="13">
        <v>1868</v>
      </c>
    </row>
    <row r="36283" spans="1:2" ht="15.75" hidden="1" customHeight="1">
      <c r="A36283" s="13" t="s">
        <v>465</v>
      </c>
      <c r="B36283" s="13">
        <v>1869</v>
      </c>
    </row>
    <row r="36284" spans="1:2" ht="15.75" hidden="1" customHeight="1">
      <c r="A36284" s="13" t="s">
        <v>465</v>
      </c>
      <c r="B36284" s="13">
        <v>1870</v>
      </c>
    </row>
    <row r="36285" spans="1:2" ht="15.75" hidden="1" customHeight="1">
      <c r="A36285" s="13" t="s">
        <v>465</v>
      </c>
      <c r="B36285" s="13">
        <v>1871</v>
      </c>
    </row>
    <row r="36286" spans="1:2" ht="15.75" hidden="1" customHeight="1">
      <c r="A36286" s="13" t="s">
        <v>465</v>
      </c>
      <c r="B36286" s="13">
        <v>1872</v>
      </c>
    </row>
    <row r="36287" spans="1:2" ht="15.75" hidden="1" customHeight="1">
      <c r="A36287" s="13" t="s">
        <v>465</v>
      </c>
      <c r="B36287" s="13">
        <v>1873</v>
      </c>
    </row>
    <row r="36288" spans="1:2" ht="15.75" hidden="1" customHeight="1">
      <c r="A36288" s="13" t="s">
        <v>465</v>
      </c>
      <c r="B36288" s="13">
        <v>1874</v>
      </c>
    </row>
    <row r="36289" spans="1:2" ht="15.75" hidden="1" customHeight="1">
      <c r="A36289" s="13" t="s">
        <v>465</v>
      </c>
      <c r="B36289" s="13">
        <v>1875</v>
      </c>
    </row>
    <row r="36290" spans="1:2" ht="15.75" hidden="1" customHeight="1">
      <c r="A36290" s="13" t="s">
        <v>465</v>
      </c>
      <c r="B36290" s="13">
        <v>1876</v>
      </c>
    </row>
    <row r="36291" spans="1:2" ht="15.75" hidden="1" customHeight="1">
      <c r="A36291" s="13" t="s">
        <v>465</v>
      </c>
      <c r="B36291" s="13">
        <v>1877</v>
      </c>
    </row>
    <row r="36292" spans="1:2" ht="15.75" hidden="1" customHeight="1">
      <c r="A36292" s="13" t="s">
        <v>465</v>
      </c>
      <c r="B36292" s="13">
        <v>1878</v>
      </c>
    </row>
    <row r="36293" spans="1:2" ht="15.75" hidden="1" customHeight="1">
      <c r="A36293" s="13" t="s">
        <v>465</v>
      </c>
      <c r="B36293" s="13">
        <v>1879</v>
      </c>
    </row>
    <row r="36294" spans="1:2" ht="15.75" hidden="1" customHeight="1">
      <c r="A36294" s="13" t="s">
        <v>465</v>
      </c>
      <c r="B36294" s="13">
        <v>1880</v>
      </c>
    </row>
    <row r="36295" spans="1:2" ht="15.75" hidden="1" customHeight="1">
      <c r="A36295" s="13" t="s">
        <v>465</v>
      </c>
      <c r="B36295" s="13">
        <v>1881</v>
      </c>
    </row>
    <row r="36296" spans="1:2" ht="15.75" hidden="1" customHeight="1">
      <c r="A36296" s="13" t="s">
        <v>465</v>
      </c>
      <c r="B36296" s="13">
        <v>1882</v>
      </c>
    </row>
    <row r="36297" spans="1:2" ht="15.75" hidden="1" customHeight="1">
      <c r="A36297" s="13" t="s">
        <v>465</v>
      </c>
      <c r="B36297" s="13">
        <v>1883</v>
      </c>
    </row>
    <row r="36298" spans="1:2" ht="15.75" hidden="1" customHeight="1">
      <c r="A36298" s="13" t="s">
        <v>465</v>
      </c>
      <c r="B36298" s="13">
        <v>1884</v>
      </c>
    </row>
    <row r="36299" spans="1:2" ht="15.75" hidden="1" customHeight="1">
      <c r="A36299" s="13" t="s">
        <v>465</v>
      </c>
      <c r="B36299" s="13">
        <v>1885</v>
      </c>
    </row>
    <row r="36300" spans="1:2" ht="15.75" hidden="1" customHeight="1">
      <c r="A36300" s="13" t="s">
        <v>465</v>
      </c>
      <c r="B36300" s="13">
        <v>1886</v>
      </c>
    </row>
    <row r="36301" spans="1:2" ht="15.75" hidden="1" customHeight="1">
      <c r="A36301" s="13" t="s">
        <v>465</v>
      </c>
      <c r="B36301" s="13">
        <v>1887</v>
      </c>
    </row>
    <row r="36302" spans="1:2" ht="15.75" hidden="1" customHeight="1">
      <c r="A36302" s="13" t="s">
        <v>465</v>
      </c>
      <c r="B36302" s="13">
        <v>1888</v>
      </c>
    </row>
    <row r="36303" spans="1:2" ht="15.75" hidden="1" customHeight="1">
      <c r="A36303" s="13" t="s">
        <v>465</v>
      </c>
      <c r="B36303" s="13">
        <v>1889</v>
      </c>
    </row>
    <row r="36304" spans="1:2" ht="15.75" hidden="1" customHeight="1">
      <c r="A36304" s="13" t="s">
        <v>465</v>
      </c>
      <c r="B36304" s="13">
        <v>1890</v>
      </c>
    </row>
    <row r="36305" spans="1:2" ht="15.75" hidden="1" customHeight="1">
      <c r="A36305" s="13" t="s">
        <v>465</v>
      </c>
      <c r="B36305" s="13">
        <v>1891</v>
      </c>
    </row>
    <row r="36306" spans="1:2" ht="15.75" hidden="1" customHeight="1">
      <c r="A36306" s="13" t="s">
        <v>465</v>
      </c>
      <c r="B36306" s="13">
        <v>1892</v>
      </c>
    </row>
    <row r="36307" spans="1:2" ht="15.75" hidden="1" customHeight="1">
      <c r="A36307" s="13" t="s">
        <v>465</v>
      </c>
      <c r="B36307" s="13">
        <v>1893</v>
      </c>
    </row>
    <row r="36308" spans="1:2" ht="15.75" hidden="1" customHeight="1">
      <c r="A36308" s="13" t="s">
        <v>465</v>
      </c>
      <c r="B36308" s="13">
        <v>1894</v>
      </c>
    </row>
    <row r="36309" spans="1:2" ht="15.75" hidden="1" customHeight="1">
      <c r="A36309" s="13" t="s">
        <v>465</v>
      </c>
      <c r="B36309" s="13">
        <v>1895</v>
      </c>
    </row>
    <row r="36310" spans="1:2" ht="15.75" hidden="1" customHeight="1">
      <c r="A36310" s="13" t="s">
        <v>465</v>
      </c>
      <c r="B36310" s="13">
        <v>1896</v>
      </c>
    </row>
    <row r="36311" spans="1:2" ht="15.75" hidden="1" customHeight="1">
      <c r="A36311" s="13" t="s">
        <v>465</v>
      </c>
      <c r="B36311" s="13">
        <v>1897</v>
      </c>
    </row>
    <row r="36312" spans="1:2" ht="15.75" hidden="1" customHeight="1">
      <c r="A36312" s="13" t="s">
        <v>465</v>
      </c>
      <c r="B36312" s="13">
        <v>1898</v>
      </c>
    </row>
    <row r="36313" spans="1:2" ht="15.75" hidden="1" customHeight="1">
      <c r="A36313" s="13" t="s">
        <v>465</v>
      </c>
      <c r="B36313" s="13">
        <v>1899</v>
      </c>
    </row>
    <row r="36314" spans="1:2" ht="15.75" hidden="1" customHeight="1">
      <c r="A36314" s="13" t="s">
        <v>465</v>
      </c>
      <c r="B36314" s="13">
        <v>1900</v>
      </c>
    </row>
    <row r="36315" spans="1:2" ht="15.75" hidden="1" customHeight="1">
      <c r="A36315" s="13" t="s">
        <v>465</v>
      </c>
      <c r="B36315" s="13">
        <v>1901</v>
      </c>
    </row>
    <row r="36316" spans="1:2" ht="15.75" hidden="1" customHeight="1">
      <c r="A36316" s="13" t="s">
        <v>465</v>
      </c>
      <c r="B36316" s="13">
        <v>1902</v>
      </c>
    </row>
    <row r="36317" spans="1:2" ht="15.75" hidden="1" customHeight="1">
      <c r="A36317" s="13" t="s">
        <v>465</v>
      </c>
      <c r="B36317" s="13">
        <v>1903</v>
      </c>
    </row>
    <row r="36318" spans="1:2" ht="15.75" hidden="1" customHeight="1">
      <c r="A36318" s="13" t="s">
        <v>465</v>
      </c>
      <c r="B36318" s="13">
        <v>1904</v>
      </c>
    </row>
    <row r="36319" spans="1:2" ht="15.75" hidden="1" customHeight="1">
      <c r="A36319" s="13" t="s">
        <v>465</v>
      </c>
      <c r="B36319" s="13">
        <v>1905</v>
      </c>
    </row>
    <row r="36320" spans="1:2" ht="15.75" hidden="1" customHeight="1">
      <c r="A36320" s="13" t="s">
        <v>465</v>
      </c>
      <c r="B36320" s="13">
        <v>1906</v>
      </c>
    </row>
    <row r="36321" spans="1:2" ht="15.75" hidden="1" customHeight="1">
      <c r="A36321" s="13" t="s">
        <v>465</v>
      </c>
      <c r="B36321" s="13">
        <v>1907</v>
      </c>
    </row>
    <row r="36322" spans="1:2" ht="15.75" hidden="1" customHeight="1">
      <c r="A36322" s="13" t="s">
        <v>465</v>
      </c>
      <c r="B36322" s="13">
        <v>1908</v>
      </c>
    </row>
    <row r="36323" spans="1:2" ht="15.75" hidden="1" customHeight="1">
      <c r="A36323" s="13" t="s">
        <v>465</v>
      </c>
      <c r="B36323" s="13">
        <v>1909</v>
      </c>
    </row>
    <row r="36324" spans="1:2" ht="15.75" hidden="1" customHeight="1">
      <c r="A36324" s="13" t="s">
        <v>465</v>
      </c>
      <c r="B36324" s="13">
        <v>1910</v>
      </c>
    </row>
    <row r="36325" spans="1:2" ht="15.75" hidden="1" customHeight="1">
      <c r="A36325" s="13" t="s">
        <v>465</v>
      </c>
      <c r="B36325" s="13">
        <v>1911</v>
      </c>
    </row>
    <row r="36326" spans="1:2" ht="15.75" hidden="1" customHeight="1">
      <c r="A36326" s="13" t="s">
        <v>465</v>
      </c>
      <c r="B36326" s="13">
        <v>1912</v>
      </c>
    </row>
    <row r="36327" spans="1:2" ht="15.75" hidden="1" customHeight="1">
      <c r="A36327" s="13" t="s">
        <v>465</v>
      </c>
      <c r="B36327" s="13">
        <v>1913</v>
      </c>
    </row>
    <row r="36328" spans="1:2" ht="15.75" hidden="1" customHeight="1">
      <c r="A36328" s="13" t="s">
        <v>465</v>
      </c>
      <c r="B36328" s="13">
        <v>1914</v>
      </c>
    </row>
    <row r="36329" spans="1:2" ht="15.75" hidden="1" customHeight="1">
      <c r="A36329" s="13" t="s">
        <v>465</v>
      </c>
      <c r="B36329" s="13">
        <v>1915</v>
      </c>
    </row>
    <row r="36330" spans="1:2" ht="15.75" hidden="1" customHeight="1">
      <c r="A36330" s="13" t="s">
        <v>465</v>
      </c>
      <c r="B36330" s="13">
        <v>1916</v>
      </c>
    </row>
    <row r="36331" spans="1:2" ht="15.75" hidden="1" customHeight="1">
      <c r="A36331" s="13" t="s">
        <v>465</v>
      </c>
      <c r="B36331" s="13">
        <v>1917</v>
      </c>
    </row>
    <row r="36332" spans="1:2" ht="15.75" hidden="1" customHeight="1">
      <c r="A36332" s="13" t="s">
        <v>465</v>
      </c>
      <c r="B36332" s="13">
        <v>1918</v>
      </c>
    </row>
    <row r="36333" spans="1:2" ht="15.75" hidden="1" customHeight="1">
      <c r="A36333" s="13" t="s">
        <v>465</v>
      </c>
      <c r="B36333" s="13">
        <v>1919</v>
      </c>
    </row>
    <row r="36334" spans="1:2" ht="15.75" hidden="1" customHeight="1">
      <c r="A36334" s="13" t="s">
        <v>465</v>
      </c>
      <c r="B36334" s="13">
        <v>1920</v>
      </c>
    </row>
    <row r="36335" spans="1:2" ht="15.75" hidden="1" customHeight="1">
      <c r="A36335" s="13" t="s">
        <v>465</v>
      </c>
      <c r="B36335" s="13">
        <v>1921</v>
      </c>
    </row>
    <row r="36336" spans="1:2" ht="15.75" hidden="1" customHeight="1">
      <c r="A36336" s="13" t="s">
        <v>465</v>
      </c>
      <c r="B36336" s="13">
        <v>1922</v>
      </c>
    </row>
    <row r="36337" spans="1:2" ht="15.75" hidden="1" customHeight="1">
      <c r="A36337" s="13" t="s">
        <v>465</v>
      </c>
      <c r="B36337" s="13">
        <v>1923</v>
      </c>
    </row>
    <row r="36338" spans="1:2" ht="15.75" hidden="1" customHeight="1">
      <c r="A36338" s="13" t="s">
        <v>465</v>
      </c>
      <c r="B36338" s="13">
        <v>1924</v>
      </c>
    </row>
    <row r="36339" spans="1:2" ht="15.75" hidden="1" customHeight="1">
      <c r="A36339" s="13" t="s">
        <v>465</v>
      </c>
      <c r="B36339" s="13">
        <v>1925</v>
      </c>
    </row>
    <row r="36340" spans="1:2" ht="15.75" hidden="1" customHeight="1">
      <c r="A36340" s="13" t="s">
        <v>465</v>
      </c>
      <c r="B36340" s="13">
        <v>1926</v>
      </c>
    </row>
    <row r="36341" spans="1:2" ht="15.75" hidden="1" customHeight="1">
      <c r="A36341" s="13" t="s">
        <v>465</v>
      </c>
      <c r="B36341" s="13">
        <v>1927</v>
      </c>
    </row>
    <row r="36342" spans="1:2" ht="15.75" hidden="1" customHeight="1">
      <c r="A36342" s="13" t="s">
        <v>465</v>
      </c>
      <c r="B36342" s="13">
        <v>1928</v>
      </c>
    </row>
    <row r="36343" spans="1:2" ht="15.75" hidden="1" customHeight="1">
      <c r="A36343" s="13" t="s">
        <v>465</v>
      </c>
      <c r="B36343" s="13">
        <v>1929</v>
      </c>
    </row>
    <row r="36344" spans="1:2" ht="15.75" hidden="1" customHeight="1">
      <c r="A36344" s="13" t="s">
        <v>465</v>
      </c>
      <c r="B36344" s="13">
        <v>1930</v>
      </c>
    </row>
    <row r="36345" spans="1:2" ht="15.75" hidden="1" customHeight="1">
      <c r="A36345" s="13" t="s">
        <v>465</v>
      </c>
      <c r="B36345" s="13">
        <v>1931</v>
      </c>
    </row>
    <row r="36346" spans="1:2" ht="15.75" hidden="1" customHeight="1">
      <c r="A36346" s="13" t="s">
        <v>465</v>
      </c>
      <c r="B36346" s="13">
        <v>1932</v>
      </c>
    </row>
    <row r="36347" spans="1:2" ht="15.75" hidden="1" customHeight="1">
      <c r="A36347" s="13" t="s">
        <v>465</v>
      </c>
      <c r="B36347" s="13">
        <v>1933</v>
      </c>
    </row>
    <row r="36348" spans="1:2" ht="15.75" hidden="1" customHeight="1">
      <c r="A36348" s="13" t="s">
        <v>465</v>
      </c>
      <c r="B36348" s="13">
        <v>1934</v>
      </c>
    </row>
    <row r="36349" spans="1:2" ht="15.75" hidden="1" customHeight="1">
      <c r="A36349" s="13" t="s">
        <v>465</v>
      </c>
      <c r="B36349" s="13">
        <v>1935</v>
      </c>
    </row>
    <row r="36350" spans="1:2" ht="15.75" hidden="1" customHeight="1">
      <c r="A36350" s="13" t="s">
        <v>465</v>
      </c>
      <c r="B36350" s="13">
        <v>1936</v>
      </c>
    </row>
    <row r="36351" spans="1:2" ht="15.75" hidden="1" customHeight="1">
      <c r="A36351" s="13" t="s">
        <v>465</v>
      </c>
      <c r="B36351" s="13">
        <v>1937</v>
      </c>
    </row>
    <row r="36352" spans="1:2" ht="15.75" hidden="1" customHeight="1">
      <c r="A36352" s="13" t="s">
        <v>465</v>
      </c>
      <c r="B36352" s="13">
        <v>1938</v>
      </c>
    </row>
    <row r="36353" spans="1:2" ht="15.75" hidden="1" customHeight="1">
      <c r="A36353" s="13" t="s">
        <v>465</v>
      </c>
      <c r="B36353" s="13">
        <v>1939</v>
      </c>
    </row>
    <row r="36354" spans="1:2" ht="15.75" hidden="1" customHeight="1">
      <c r="A36354" s="13" t="s">
        <v>465</v>
      </c>
      <c r="B36354" s="13">
        <v>1940</v>
      </c>
    </row>
    <row r="36355" spans="1:2" ht="15.75" hidden="1" customHeight="1">
      <c r="A36355" s="13" t="s">
        <v>465</v>
      </c>
      <c r="B36355" s="13">
        <v>1941</v>
      </c>
    </row>
    <row r="36356" spans="1:2" ht="15.75" hidden="1" customHeight="1">
      <c r="A36356" s="13" t="s">
        <v>465</v>
      </c>
      <c r="B36356" s="13">
        <v>1942</v>
      </c>
    </row>
    <row r="36357" spans="1:2" ht="15.75" hidden="1" customHeight="1">
      <c r="A36357" s="13" t="s">
        <v>465</v>
      </c>
      <c r="B36357" s="13">
        <v>1943</v>
      </c>
    </row>
    <row r="36358" spans="1:2" ht="15.75" hidden="1" customHeight="1">
      <c r="A36358" s="13" t="s">
        <v>465</v>
      </c>
      <c r="B36358" s="13">
        <v>1944</v>
      </c>
    </row>
    <row r="36359" spans="1:2" ht="15.75" hidden="1" customHeight="1">
      <c r="A36359" s="13" t="s">
        <v>465</v>
      </c>
      <c r="B36359" s="13">
        <v>1945</v>
      </c>
    </row>
    <row r="36360" spans="1:2" ht="15.75" hidden="1" customHeight="1">
      <c r="A36360" s="13" t="s">
        <v>465</v>
      </c>
      <c r="B36360" s="13">
        <v>1946</v>
      </c>
    </row>
    <row r="36361" spans="1:2" ht="15.75" hidden="1" customHeight="1">
      <c r="A36361" s="13" t="s">
        <v>465</v>
      </c>
      <c r="B36361" s="13">
        <v>1947</v>
      </c>
    </row>
    <row r="36362" spans="1:2" ht="15.75" hidden="1" customHeight="1">
      <c r="A36362" s="13" t="s">
        <v>465</v>
      </c>
      <c r="B36362" s="13">
        <v>1948</v>
      </c>
    </row>
    <row r="36363" spans="1:2" ht="15.75" hidden="1" customHeight="1">
      <c r="A36363" s="13" t="s">
        <v>465</v>
      </c>
      <c r="B36363" s="13">
        <v>1949</v>
      </c>
    </row>
    <row r="36364" spans="1:2" ht="15.75" hidden="1" customHeight="1">
      <c r="A36364" s="13" t="s">
        <v>465</v>
      </c>
      <c r="B36364" s="13">
        <v>1950</v>
      </c>
    </row>
    <row r="36365" spans="1:2" ht="15.75" hidden="1" customHeight="1">
      <c r="A36365" s="13" t="s">
        <v>465</v>
      </c>
      <c r="B36365" s="13">
        <v>1951</v>
      </c>
    </row>
    <row r="36366" spans="1:2" ht="15.75" hidden="1" customHeight="1">
      <c r="A36366" s="13" t="s">
        <v>465</v>
      </c>
      <c r="B36366" s="13">
        <v>1952</v>
      </c>
    </row>
    <row r="36367" spans="1:2" ht="15.75" hidden="1" customHeight="1">
      <c r="A36367" s="13" t="s">
        <v>465</v>
      </c>
      <c r="B36367" s="13">
        <v>1953</v>
      </c>
    </row>
    <row r="36368" spans="1:2" ht="15.75" hidden="1" customHeight="1">
      <c r="A36368" s="13" t="s">
        <v>465</v>
      </c>
      <c r="B36368" s="13">
        <v>1954</v>
      </c>
    </row>
    <row r="36369" spans="1:2" ht="15.75" hidden="1" customHeight="1">
      <c r="A36369" s="13" t="s">
        <v>465</v>
      </c>
      <c r="B36369" s="13">
        <v>1955</v>
      </c>
    </row>
    <row r="36370" spans="1:2" ht="15.75" hidden="1" customHeight="1">
      <c r="A36370" s="13" t="s">
        <v>465</v>
      </c>
      <c r="B36370" s="13">
        <v>1956</v>
      </c>
    </row>
    <row r="36371" spans="1:2" ht="15.75" hidden="1" customHeight="1">
      <c r="A36371" s="13" t="s">
        <v>465</v>
      </c>
      <c r="B36371" s="13">
        <v>1957</v>
      </c>
    </row>
    <row r="36372" spans="1:2" ht="15.75" hidden="1" customHeight="1">
      <c r="A36372" s="13" t="s">
        <v>465</v>
      </c>
      <c r="B36372" s="13">
        <v>1958</v>
      </c>
    </row>
    <row r="36373" spans="1:2" ht="15.75" hidden="1" customHeight="1">
      <c r="A36373" s="13" t="s">
        <v>465</v>
      </c>
      <c r="B36373" s="13">
        <v>1959</v>
      </c>
    </row>
    <row r="36374" spans="1:2" ht="15.75" hidden="1" customHeight="1">
      <c r="A36374" s="13" t="s">
        <v>465</v>
      </c>
      <c r="B36374" s="13">
        <v>1960</v>
      </c>
    </row>
    <row r="36375" spans="1:2" ht="15.75" hidden="1" customHeight="1">
      <c r="A36375" s="13" t="s">
        <v>465</v>
      </c>
      <c r="B36375" s="13">
        <v>1961</v>
      </c>
    </row>
    <row r="36376" spans="1:2" ht="15.75" hidden="1" customHeight="1">
      <c r="A36376" s="13" t="s">
        <v>465</v>
      </c>
      <c r="B36376" s="13">
        <v>1962</v>
      </c>
    </row>
    <row r="36377" spans="1:2" ht="15.75" hidden="1" customHeight="1">
      <c r="A36377" s="13" t="s">
        <v>465</v>
      </c>
      <c r="B36377" s="13">
        <v>1963</v>
      </c>
    </row>
    <row r="36378" spans="1:2" ht="15.75" hidden="1" customHeight="1">
      <c r="A36378" s="13" t="s">
        <v>465</v>
      </c>
      <c r="B36378" s="13">
        <v>1964</v>
      </c>
    </row>
    <row r="36379" spans="1:2" ht="15.75" hidden="1" customHeight="1">
      <c r="A36379" s="13" t="s">
        <v>465</v>
      </c>
      <c r="B36379" s="13">
        <v>1965</v>
      </c>
    </row>
    <row r="36380" spans="1:2" ht="15.75" hidden="1" customHeight="1">
      <c r="A36380" s="13" t="s">
        <v>465</v>
      </c>
      <c r="B36380" s="13">
        <v>1966</v>
      </c>
    </row>
    <row r="36381" spans="1:2" ht="15.75" hidden="1" customHeight="1">
      <c r="A36381" s="13" t="s">
        <v>465</v>
      </c>
      <c r="B36381" s="13">
        <v>1967</v>
      </c>
    </row>
    <row r="36382" spans="1:2" ht="15.75" hidden="1" customHeight="1">
      <c r="A36382" s="13" t="s">
        <v>465</v>
      </c>
      <c r="B36382" s="13">
        <v>1968</v>
      </c>
    </row>
    <row r="36383" spans="1:2" ht="15.75" hidden="1" customHeight="1">
      <c r="A36383" s="13" t="s">
        <v>465</v>
      </c>
      <c r="B36383" s="13">
        <v>1969</v>
      </c>
    </row>
    <row r="36384" spans="1:2" ht="15.75" hidden="1" customHeight="1">
      <c r="A36384" s="13" t="s">
        <v>465</v>
      </c>
      <c r="B36384" s="13">
        <v>1970</v>
      </c>
    </row>
    <row r="36385" spans="1:2" ht="15.75" hidden="1" customHeight="1">
      <c r="A36385" s="13" t="s">
        <v>465</v>
      </c>
      <c r="B36385" s="13">
        <v>1971</v>
      </c>
    </row>
    <row r="36386" spans="1:2" ht="15.75" hidden="1" customHeight="1">
      <c r="A36386" s="13" t="s">
        <v>465</v>
      </c>
      <c r="B36386" s="13">
        <v>1972</v>
      </c>
    </row>
    <row r="36387" spans="1:2" ht="15.75" hidden="1" customHeight="1">
      <c r="A36387" s="13" t="s">
        <v>465</v>
      </c>
      <c r="B36387" s="13">
        <v>1973</v>
      </c>
    </row>
    <row r="36388" spans="1:2" ht="15.75" hidden="1" customHeight="1">
      <c r="A36388" s="13" t="s">
        <v>465</v>
      </c>
      <c r="B36388" s="13">
        <v>1974</v>
      </c>
    </row>
    <row r="36389" spans="1:2" ht="15.75" hidden="1" customHeight="1">
      <c r="A36389" s="13" t="s">
        <v>465</v>
      </c>
      <c r="B36389" s="13">
        <v>1975</v>
      </c>
    </row>
    <row r="36390" spans="1:2" ht="15.75" hidden="1" customHeight="1">
      <c r="A36390" s="13" t="s">
        <v>465</v>
      </c>
      <c r="B36390" s="13">
        <v>1976</v>
      </c>
    </row>
    <row r="36391" spans="1:2" ht="15.75" hidden="1" customHeight="1">
      <c r="A36391" s="13" t="s">
        <v>465</v>
      </c>
      <c r="B36391" s="13">
        <v>1977</v>
      </c>
    </row>
    <row r="36392" spans="1:2" ht="15.75" hidden="1" customHeight="1">
      <c r="A36392" s="13" t="s">
        <v>465</v>
      </c>
      <c r="B36392" s="13">
        <v>1978</v>
      </c>
    </row>
    <row r="36393" spans="1:2" ht="15.75" hidden="1" customHeight="1">
      <c r="A36393" s="13" t="s">
        <v>465</v>
      </c>
      <c r="B36393" s="13">
        <v>1979</v>
      </c>
    </row>
    <row r="36394" spans="1:2" ht="15.75" hidden="1" customHeight="1">
      <c r="A36394" s="13" t="s">
        <v>465</v>
      </c>
      <c r="B36394" s="13">
        <v>1980</v>
      </c>
    </row>
    <row r="36395" spans="1:2" ht="15.75" hidden="1" customHeight="1">
      <c r="A36395" s="13" t="s">
        <v>465</v>
      </c>
      <c r="B36395" s="13">
        <v>1981</v>
      </c>
    </row>
    <row r="36396" spans="1:2" ht="15.75" hidden="1" customHeight="1">
      <c r="A36396" s="13" t="s">
        <v>465</v>
      </c>
      <c r="B36396" s="13">
        <v>1982</v>
      </c>
    </row>
    <row r="36397" spans="1:2" ht="15.75" hidden="1" customHeight="1">
      <c r="A36397" s="13" t="s">
        <v>465</v>
      </c>
      <c r="B36397" s="13">
        <v>1983</v>
      </c>
    </row>
    <row r="36398" spans="1:2" ht="15.75" hidden="1" customHeight="1">
      <c r="A36398" s="13" t="s">
        <v>465</v>
      </c>
      <c r="B36398" s="13">
        <v>1984</v>
      </c>
    </row>
    <row r="36399" spans="1:2" ht="15.75" hidden="1" customHeight="1">
      <c r="A36399" s="13" t="s">
        <v>465</v>
      </c>
      <c r="B36399" s="13">
        <v>1985</v>
      </c>
    </row>
    <row r="36400" spans="1:2" ht="15.75" hidden="1" customHeight="1">
      <c r="A36400" s="13" t="s">
        <v>465</v>
      </c>
      <c r="B36400" s="13">
        <v>1986</v>
      </c>
    </row>
    <row r="36401" spans="1:2" ht="15.75" hidden="1" customHeight="1">
      <c r="A36401" s="13" t="s">
        <v>465</v>
      </c>
      <c r="B36401" s="13">
        <v>1987</v>
      </c>
    </row>
    <row r="36402" spans="1:2" ht="15.75" hidden="1" customHeight="1">
      <c r="A36402" s="13" t="s">
        <v>465</v>
      </c>
      <c r="B36402" s="13">
        <v>1988</v>
      </c>
    </row>
    <row r="36403" spans="1:2" ht="15.75" hidden="1" customHeight="1">
      <c r="A36403" s="13" t="s">
        <v>465</v>
      </c>
      <c r="B36403" s="13">
        <v>1989</v>
      </c>
    </row>
    <row r="36404" spans="1:2" ht="15.75" hidden="1" customHeight="1">
      <c r="A36404" s="13" t="s">
        <v>465</v>
      </c>
      <c r="B36404" s="13">
        <v>1990</v>
      </c>
    </row>
    <row r="36405" spans="1:2" ht="15.75" hidden="1" customHeight="1">
      <c r="A36405" s="13" t="s">
        <v>465</v>
      </c>
      <c r="B36405" s="13">
        <v>1991</v>
      </c>
    </row>
    <row r="36406" spans="1:2" ht="15.75" hidden="1" customHeight="1">
      <c r="A36406" s="13" t="s">
        <v>465</v>
      </c>
      <c r="B36406" s="13">
        <v>1992</v>
      </c>
    </row>
    <row r="36407" spans="1:2" ht="15.75" hidden="1" customHeight="1">
      <c r="A36407" s="13" t="s">
        <v>465</v>
      </c>
      <c r="B36407" s="13">
        <v>1993</v>
      </c>
    </row>
    <row r="36408" spans="1:2" ht="15.75" hidden="1" customHeight="1">
      <c r="A36408" s="13" t="s">
        <v>465</v>
      </c>
      <c r="B36408" s="13">
        <v>1994</v>
      </c>
    </row>
    <row r="36409" spans="1:2" ht="15.75" hidden="1" customHeight="1">
      <c r="A36409" s="13" t="s">
        <v>465</v>
      </c>
      <c r="B36409" s="13">
        <v>1995</v>
      </c>
    </row>
    <row r="36410" spans="1:2" ht="15.75" hidden="1" customHeight="1">
      <c r="A36410" s="13" t="s">
        <v>465</v>
      </c>
      <c r="B36410" s="13">
        <v>1996</v>
      </c>
    </row>
    <row r="36411" spans="1:2" ht="15.75" hidden="1" customHeight="1">
      <c r="A36411" s="13" t="s">
        <v>465</v>
      </c>
      <c r="B36411" s="13">
        <v>1997</v>
      </c>
    </row>
    <row r="36412" spans="1:2" ht="15.75" hidden="1" customHeight="1">
      <c r="A36412" s="13" t="s">
        <v>465</v>
      </c>
      <c r="B36412" s="13">
        <v>1998</v>
      </c>
    </row>
    <row r="36413" spans="1:2" ht="15.75" hidden="1" customHeight="1">
      <c r="A36413" s="13" t="s">
        <v>465</v>
      </c>
      <c r="B36413" s="13">
        <v>1999</v>
      </c>
    </row>
    <row r="36414" spans="1:2" ht="15.75" hidden="1" customHeight="1">
      <c r="A36414" s="13" t="s">
        <v>465</v>
      </c>
      <c r="B36414" s="13">
        <v>2000</v>
      </c>
    </row>
    <row r="36415" spans="1:2" ht="15.75" hidden="1" customHeight="1">
      <c r="A36415" s="13" t="s">
        <v>465</v>
      </c>
      <c r="B36415" s="13">
        <v>2001</v>
      </c>
    </row>
    <row r="36416" spans="1:2" ht="15.75" hidden="1" customHeight="1">
      <c r="A36416" s="13" t="s">
        <v>465</v>
      </c>
      <c r="B36416" s="13">
        <v>2002</v>
      </c>
    </row>
    <row r="36417" spans="1:2" ht="15.75" hidden="1" customHeight="1">
      <c r="A36417" s="13" t="s">
        <v>465</v>
      </c>
      <c r="B36417" s="13">
        <v>2003</v>
      </c>
    </row>
    <row r="36418" spans="1:2" ht="15.75" hidden="1" customHeight="1">
      <c r="A36418" s="13" t="s">
        <v>465</v>
      </c>
      <c r="B36418" s="13">
        <v>2004</v>
      </c>
    </row>
    <row r="36419" spans="1:2" ht="15.75" hidden="1" customHeight="1">
      <c r="A36419" s="13" t="s">
        <v>465</v>
      </c>
      <c r="B36419" s="13">
        <v>2005</v>
      </c>
    </row>
    <row r="36420" spans="1:2" ht="15.75" hidden="1" customHeight="1">
      <c r="A36420" s="13" t="s">
        <v>465</v>
      </c>
      <c r="B36420" s="13">
        <v>2006</v>
      </c>
    </row>
    <row r="36421" spans="1:2" ht="15.75" hidden="1" customHeight="1">
      <c r="A36421" s="13" t="s">
        <v>465</v>
      </c>
      <c r="B36421" s="13">
        <v>2007</v>
      </c>
    </row>
    <row r="36422" spans="1:2" ht="15.75" hidden="1" customHeight="1">
      <c r="A36422" s="13" t="s">
        <v>465</v>
      </c>
      <c r="B36422" s="13">
        <v>2008</v>
      </c>
    </row>
    <row r="36423" spans="1:2" ht="15.75" hidden="1" customHeight="1">
      <c r="A36423" s="13" t="s">
        <v>465</v>
      </c>
      <c r="B36423" s="13">
        <v>2009</v>
      </c>
    </row>
    <row r="36424" spans="1:2" ht="15.75" hidden="1" customHeight="1">
      <c r="A36424" s="13" t="s">
        <v>465</v>
      </c>
      <c r="B36424" s="13">
        <v>2010</v>
      </c>
    </row>
    <row r="36425" spans="1:2" ht="15.75" hidden="1" customHeight="1">
      <c r="A36425" s="13" t="s">
        <v>465</v>
      </c>
      <c r="B36425" s="13">
        <v>2011</v>
      </c>
    </row>
    <row r="36426" spans="1:2" ht="15.75" hidden="1" customHeight="1">
      <c r="A36426" s="13" t="s">
        <v>465</v>
      </c>
      <c r="B36426" s="13">
        <v>2012</v>
      </c>
    </row>
    <row r="36427" spans="1:2" ht="15.75" hidden="1" customHeight="1">
      <c r="A36427" s="13" t="s">
        <v>465</v>
      </c>
      <c r="B36427" s="13">
        <v>2013</v>
      </c>
    </row>
    <row r="36428" spans="1:2" ht="15.75" hidden="1" customHeight="1">
      <c r="A36428" s="13" t="s">
        <v>465</v>
      </c>
      <c r="B36428" s="13">
        <v>2014</v>
      </c>
    </row>
    <row r="36429" spans="1:2" ht="15.75" hidden="1" customHeight="1">
      <c r="A36429" s="13" t="s">
        <v>465</v>
      </c>
      <c r="B36429" s="13">
        <v>2015</v>
      </c>
    </row>
    <row r="36430" spans="1:2" ht="15.75" hidden="1" customHeight="1">
      <c r="A36430" s="13" t="s">
        <v>465</v>
      </c>
      <c r="B36430" s="13">
        <v>2016</v>
      </c>
    </row>
    <row r="36431" spans="1:2" ht="15.75" hidden="1" customHeight="1">
      <c r="A36431" s="13" t="s">
        <v>465</v>
      </c>
      <c r="B36431" s="13">
        <v>2017</v>
      </c>
    </row>
    <row r="36432" spans="1:2" ht="15.75" hidden="1" customHeight="1">
      <c r="A36432" s="13" t="s">
        <v>465</v>
      </c>
      <c r="B36432" s="13">
        <v>2018</v>
      </c>
    </row>
    <row r="36433" spans="1:4" ht="15.75" hidden="1" customHeight="1">
      <c r="A36433" s="13" t="s">
        <v>465</v>
      </c>
      <c r="B36433" s="13">
        <v>2019</v>
      </c>
    </row>
    <row r="36434" spans="1:4" ht="15.75" hidden="1" customHeight="1">
      <c r="A36434" s="13" t="s">
        <v>465</v>
      </c>
      <c r="B36434" s="13">
        <v>2020</v>
      </c>
    </row>
    <row r="36435" spans="1:4" ht="15.75" hidden="1" customHeight="1">
      <c r="A36435" s="13" t="s">
        <v>465</v>
      </c>
      <c r="B36435" s="13">
        <v>2021</v>
      </c>
    </row>
    <row r="36436" spans="1:4" ht="15.75" hidden="1" customHeight="1">
      <c r="A36436" s="13" t="s">
        <v>466</v>
      </c>
      <c r="B36436" s="13">
        <v>1750</v>
      </c>
      <c r="C36436" s="13">
        <v>1346476</v>
      </c>
      <c r="D36436" s="13">
        <v>0</v>
      </c>
    </row>
    <row r="36437" spans="1:4" ht="15.75" hidden="1" customHeight="1">
      <c r="A36437" s="13" t="s">
        <v>466</v>
      </c>
      <c r="B36437" s="13">
        <v>1751</v>
      </c>
      <c r="D36437" s="13">
        <v>0</v>
      </c>
    </row>
    <row r="36438" spans="1:4" ht="15.75" hidden="1" customHeight="1">
      <c r="A36438" s="13" t="s">
        <v>466</v>
      </c>
      <c r="B36438" s="13">
        <v>1752</v>
      </c>
      <c r="D36438" s="13">
        <v>0</v>
      </c>
    </row>
    <row r="36439" spans="1:4" ht="15.75" hidden="1" customHeight="1">
      <c r="A36439" s="13" t="s">
        <v>466</v>
      </c>
      <c r="B36439" s="13">
        <v>1753</v>
      </c>
      <c r="D36439" s="13">
        <v>0</v>
      </c>
    </row>
    <row r="36440" spans="1:4" ht="15.75" hidden="1" customHeight="1">
      <c r="A36440" s="13" t="s">
        <v>466</v>
      </c>
      <c r="B36440" s="13">
        <v>1754</v>
      </c>
      <c r="D36440" s="13">
        <v>0</v>
      </c>
    </row>
    <row r="36441" spans="1:4" ht="15.75" hidden="1" customHeight="1">
      <c r="A36441" s="13" t="s">
        <v>466</v>
      </c>
      <c r="B36441" s="13">
        <v>1755</v>
      </c>
      <c r="D36441" s="13">
        <v>0</v>
      </c>
    </row>
    <row r="36442" spans="1:4" ht="15.75" hidden="1" customHeight="1">
      <c r="A36442" s="13" t="s">
        <v>466</v>
      </c>
      <c r="B36442" s="13">
        <v>1756</v>
      </c>
      <c r="D36442" s="13">
        <v>0</v>
      </c>
    </row>
    <row r="36443" spans="1:4" ht="15.75" hidden="1" customHeight="1">
      <c r="A36443" s="13" t="s">
        <v>466</v>
      </c>
      <c r="B36443" s="13">
        <v>1757</v>
      </c>
      <c r="D36443" s="13">
        <v>0</v>
      </c>
    </row>
    <row r="36444" spans="1:4" ht="15.75" hidden="1" customHeight="1">
      <c r="A36444" s="13" t="s">
        <v>466</v>
      </c>
      <c r="B36444" s="13">
        <v>1758</v>
      </c>
      <c r="D36444" s="13">
        <v>0</v>
      </c>
    </row>
    <row r="36445" spans="1:4" ht="15.75" hidden="1" customHeight="1">
      <c r="A36445" s="13" t="s">
        <v>466</v>
      </c>
      <c r="B36445" s="13">
        <v>1759</v>
      </c>
      <c r="D36445" s="13">
        <v>0</v>
      </c>
    </row>
    <row r="36446" spans="1:4" ht="15.75" hidden="1" customHeight="1">
      <c r="A36446" s="13" t="s">
        <v>466</v>
      </c>
      <c r="B36446" s="13">
        <v>1760</v>
      </c>
      <c r="C36446" s="13">
        <v>1350981</v>
      </c>
      <c r="D36446" s="13">
        <v>0</v>
      </c>
    </row>
    <row r="36447" spans="1:4" ht="15.75" hidden="1" customHeight="1">
      <c r="A36447" s="13" t="s">
        <v>466</v>
      </c>
      <c r="B36447" s="13">
        <v>1761</v>
      </c>
      <c r="D36447" s="13">
        <v>0</v>
      </c>
    </row>
    <row r="36448" spans="1:4" ht="15.75" hidden="1" customHeight="1">
      <c r="A36448" s="13" t="s">
        <v>466</v>
      </c>
      <c r="B36448" s="13">
        <v>1762</v>
      </c>
      <c r="D36448" s="13">
        <v>0</v>
      </c>
    </row>
    <row r="36449" spans="1:4" ht="15.75" hidden="1" customHeight="1">
      <c r="A36449" s="13" t="s">
        <v>466</v>
      </c>
      <c r="B36449" s="13">
        <v>1763</v>
      </c>
      <c r="D36449" s="13">
        <v>0</v>
      </c>
    </row>
    <row r="36450" spans="1:4" ht="15.75" hidden="1" customHeight="1">
      <c r="A36450" s="13" t="s">
        <v>466</v>
      </c>
      <c r="B36450" s="13">
        <v>1764</v>
      </c>
      <c r="D36450" s="13">
        <v>0</v>
      </c>
    </row>
    <row r="36451" spans="1:4" ht="15.75" hidden="1" customHeight="1">
      <c r="A36451" s="13" t="s">
        <v>466</v>
      </c>
      <c r="B36451" s="13">
        <v>1765</v>
      </c>
      <c r="D36451" s="13">
        <v>0</v>
      </c>
    </row>
    <row r="36452" spans="1:4" ht="15.75" hidden="1" customHeight="1">
      <c r="A36452" s="13" t="s">
        <v>466</v>
      </c>
      <c r="B36452" s="13">
        <v>1766</v>
      </c>
      <c r="D36452" s="13">
        <v>0</v>
      </c>
    </row>
    <row r="36453" spans="1:4" ht="15.75" hidden="1" customHeight="1">
      <c r="A36453" s="13" t="s">
        <v>466</v>
      </c>
      <c r="B36453" s="13">
        <v>1767</v>
      </c>
      <c r="D36453" s="13">
        <v>0</v>
      </c>
    </row>
    <row r="36454" spans="1:4" ht="15.75" hidden="1" customHeight="1">
      <c r="A36454" s="13" t="s">
        <v>466</v>
      </c>
      <c r="B36454" s="13">
        <v>1768</v>
      </c>
      <c r="D36454" s="13">
        <v>0</v>
      </c>
    </row>
    <row r="36455" spans="1:4" ht="15.75" hidden="1" customHeight="1">
      <c r="A36455" s="13" t="s">
        <v>466</v>
      </c>
      <c r="B36455" s="13">
        <v>1769</v>
      </c>
      <c r="D36455" s="13">
        <v>0</v>
      </c>
    </row>
    <row r="36456" spans="1:4" ht="15.75" hidden="1" customHeight="1">
      <c r="A36456" s="13" t="s">
        <v>466</v>
      </c>
      <c r="B36456" s="13">
        <v>1770</v>
      </c>
      <c r="C36456" s="13">
        <v>1355498</v>
      </c>
      <c r="D36456" s="13">
        <v>0</v>
      </c>
    </row>
    <row r="36457" spans="1:4" ht="15.75" hidden="1" customHeight="1">
      <c r="A36457" s="13" t="s">
        <v>466</v>
      </c>
      <c r="B36457" s="13">
        <v>1771</v>
      </c>
      <c r="D36457" s="13">
        <v>0</v>
      </c>
    </row>
    <row r="36458" spans="1:4" ht="15.75" hidden="1" customHeight="1">
      <c r="A36458" s="13" t="s">
        <v>466</v>
      </c>
      <c r="B36458" s="13">
        <v>1772</v>
      </c>
      <c r="D36458" s="13">
        <v>0</v>
      </c>
    </row>
    <row r="36459" spans="1:4" ht="15.75" hidden="1" customHeight="1">
      <c r="A36459" s="13" t="s">
        <v>466</v>
      </c>
      <c r="B36459" s="13">
        <v>1773</v>
      </c>
      <c r="D36459" s="13">
        <v>0</v>
      </c>
    </row>
    <row r="36460" spans="1:4" ht="15.75" hidden="1" customHeight="1">
      <c r="A36460" s="13" t="s">
        <v>466</v>
      </c>
      <c r="B36460" s="13">
        <v>1774</v>
      </c>
      <c r="D36460" s="13">
        <v>0</v>
      </c>
    </row>
    <row r="36461" spans="1:4" ht="15.75" hidden="1" customHeight="1">
      <c r="A36461" s="13" t="s">
        <v>466</v>
      </c>
      <c r="B36461" s="13">
        <v>1775</v>
      </c>
      <c r="D36461" s="13">
        <v>0</v>
      </c>
    </row>
    <row r="36462" spans="1:4" ht="15.75" hidden="1" customHeight="1">
      <c r="A36462" s="13" t="s">
        <v>466</v>
      </c>
      <c r="B36462" s="13">
        <v>1776</v>
      </c>
      <c r="D36462" s="13">
        <v>0</v>
      </c>
    </row>
    <row r="36463" spans="1:4" ht="15.75" hidden="1" customHeight="1">
      <c r="A36463" s="13" t="s">
        <v>466</v>
      </c>
      <c r="B36463" s="13">
        <v>1777</v>
      </c>
      <c r="D36463" s="13">
        <v>0</v>
      </c>
    </row>
    <row r="36464" spans="1:4" ht="15.75" hidden="1" customHeight="1">
      <c r="A36464" s="13" t="s">
        <v>466</v>
      </c>
      <c r="B36464" s="13">
        <v>1778</v>
      </c>
      <c r="D36464" s="13">
        <v>0</v>
      </c>
    </row>
    <row r="36465" spans="1:4" ht="15.75" hidden="1" customHeight="1">
      <c r="A36465" s="13" t="s">
        <v>466</v>
      </c>
      <c r="B36465" s="13">
        <v>1779</v>
      </c>
      <c r="D36465" s="13">
        <v>0</v>
      </c>
    </row>
    <row r="36466" spans="1:4" ht="15.75" hidden="1" customHeight="1">
      <c r="A36466" s="13" t="s">
        <v>466</v>
      </c>
      <c r="B36466" s="13">
        <v>1780</v>
      </c>
      <c r="C36466" s="13">
        <v>1360030</v>
      </c>
      <c r="D36466" s="13">
        <v>0</v>
      </c>
    </row>
    <row r="36467" spans="1:4" ht="15.75" hidden="1" customHeight="1">
      <c r="A36467" s="13" t="s">
        <v>466</v>
      </c>
      <c r="B36467" s="13">
        <v>1781</v>
      </c>
      <c r="D36467" s="13">
        <v>0</v>
      </c>
    </row>
    <row r="36468" spans="1:4" ht="15.75" hidden="1" customHeight="1">
      <c r="A36468" s="13" t="s">
        <v>466</v>
      </c>
      <c r="B36468" s="13">
        <v>1782</v>
      </c>
      <c r="D36468" s="13">
        <v>0</v>
      </c>
    </row>
    <row r="36469" spans="1:4" ht="15.75" hidden="1" customHeight="1">
      <c r="A36469" s="13" t="s">
        <v>466</v>
      </c>
      <c r="B36469" s="13">
        <v>1783</v>
      </c>
      <c r="D36469" s="13">
        <v>0</v>
      </c>
    </row>
    <row r="36470" spans="1:4" ht="15.75" hidden="1" customHeight="1">
      <c r="A36470" s="13" t="s">
        <v>466</v>
      </c>
      <c r="B36470" s="13">
        <v>1784</v>
      </c>
      <c r="D36470" s="13">
        <v>0</v>
      </c>
    </row>
    <row r="36471" spans="1:4" ht="15.75" hidden="1" customHeight="1">
      <c r="A36471" s="13" t="s">
        <v>466</v>
      </c>
      <c r="B36471" s="13">
        <v>1785</v>
      </c>
      <c r="D36471" s="13">
        <v>0</v>
      </c>
    </row>
    <row r="36472" spans="1:4" ht="15.75" hidden="1" customHeight="1">
      <c r="A36472" s="13" t="s">
        <v>466</v>
      </c>
      <c r="B36472" s="13">
        <v>1786</v>
      </c>
      <c r="D36472" s="13">
        <v>0</v>
      </c>
    </row>
    <row r="36473" spans="1:4" ht="15.75" hidden="1" customHeight="1">
      <c r="A36473" s="13" t="s">
        <v>466</v>
      </c>
      <c r="B36473" s="13">
        <v>1787</v>
      </c>
      <c r="D36473" s="13">
        <v>0</v>
      </c>
    </row>
    <row r="36474" spans="1:4" ht="15.75" hidden="1" customHeight="1">
      <c r="A36474" s="13" t="s">
        <v>466</v>
      </c>
      <c r="B36474" s="13">
        <v>1788</v>
      </c>
      <c r="D36474" s="13">
        <v>0</v>
      </c>
    </row>
    <row r="36475" spans="1:4" ht="15.75" hidden="1" customHeight="1">
      <c r="A36475" s="13" t="s">
        <v>466</v>
      </c>
      <c r="B36475" s="13">
        <v>1789</v>
      </c>
      <c r="D36475" s="13">
        <v>0</v>
      </c>
    </row>
    <row r="36476" spans="1:4" ht="15.75" hidden="1" customHeight="1">
      <c r="A36476" s="13" t="s">
        <v>466</v>
      </c>
      <c r="B36476" s="13">
        <v>1790</v>
      </c>
      <c r="C36476" s="13">
        <v>1364582</v>
      </c>
      <c r="D36476" s="13">
        <v>0</v>
      </c>
    </row>
    <row r="36477" spans="1:4" ht="15.75" hidden="1" customHeight="1">
      <c r="A36477" s="13" t="s">
        <v>466</v>
      </c>
      <c r="B36477" s="13">
        <v>1791</v>
      </c>
      <c r="D36477" s="13">
        <v>0</v>
      </c>
    </row>
    <row r="36478" spans="1:4" ht="15.75" hidden="1" customHeight="1">
      <c r="A36478" s="13" t="s">
        <v>466</v>
      </c>
      <c r="B36478" s="13">
        <v>1792</v>
      </c>
      <c r="D36478" s="13">
        <v>0</v>
      </c>
    </row>
    <row r="36479" spans="1:4" ht="15.75" hidden="1" customHeight="1">
      <c r="A36479" s="13" t="s">
        <v>466</v>
      </c>
      <c r="B36479" s="13">
        <v>1793</v>
      </c>
      <c r="D36479" s="13">
        <v>0</v>
      </c>
    </row>
    <row r="36480" spans="1:4" ht="15.75" hidden="1" customHeight="1">
      <c r="A36480" s="13" t="s">
        <v>466</v>
      </c>
      <c r="B36480" s="13">
        <v>1794</v>
      </c>
      <c r="D36480" s="13">
        <v>0</v>
      </c>
    </row>
    <row r="36481" spans="1:4" ht="15.75" hidden="1" customHeight="1">
      <c r="A36481" s="13" t="s">
        <v>466</v>
      </c>
      <c r="B36481" s="13">
        <v>1795</v>
      </c>
      <c r="D36481" s="13">
        <v>0</v>
      </c>
    </row>
    <row r="36482" spans="1:4" ht="15.75" hidden="1" customHeight="1">
      <c r="A36482" s="13" t="s">
        <v>466</v>
      </c>
      <c r="B36482" s="13">
        <v>1796</v>
      </c>
      <c r="D36482" s="13">
        <v>0</v>
      </c>
    </row>
    <row r="36483" spans="1:4" ht="15.75" hidden="1" customHeight="1">
      <c r="A36483" s="13" t="s">
        <v>466</v>
      </c>
      <c r="B36483" s="13">
        <v>1797</v>
      </c>
      <c r="D36483" s="13">
        <v>0</v>
      </c>
    </row>
    <row r="36484" spans="1:4" ht="15.75" hidden="1" customHeight="1">
      <c r="A36484" s="13" t="s">
        <v>466</v>
      </c>
      <c r="B36484" s="13">
        <v>1798</v>
      </c>
      <c r="D36484" s="13">
        <v>0</v>
      </c>
    </row>
    <row r="36485" spans="1:4" ht="15.75" hidden="1" customHeight="1">
      <c r="A36485" s="13" t="s">
        <v>466</v>
      </c>
      <c r="B36485" s="13">
        <v>1799</v>
      </c>
      <c r="D36485" s="13">
        <v>0</v>
      </c>
    </row>
    <row r="36486" spans="1:4" ht="15.75" hidden="1" customHeight="1">
      <c r="A36486" s="13" t="s">
        <v>466</v>
      </c>
      <c r="B36486" s="13">
        <v>1800</v>
      </c>
      <c r="C36486" s="13">
        <v>754894</v>
      </c>
      <c r="D36486" s="13">
        <v>0</v>
      </c>
    </row>
    <row r="36487" spans="1:4" ht="15.75" hidden="1" customHeight="1">
      <c r="A36487" s="13" t="s">
        <v>466</v>
      </c>
      <c r="B36487" s="13">
        <v>1801</v>
      </c>
      <c r="C36487" s="13">
        <v>754894</v>
      </c>
      <c r="D36487" s="13">
        <v>0</v>
      </c>
    </row>
    <row r="36488" spans="1:4" ht="15.75" hidden="1" customHeight="1">
      <c r="A36488" s="13" t="s">
        <v>466</v>
      </c>
      <c r="B36488" s="13">
        <v>1802</v>
      </c>
      <c r="C36488" s="13">
        <v>754894</v>
      </c>
      <c r="D36488" s="13">
        <v>0</v>
      </c>
    </row>
    <row r="36489" spans="1:4" ht="15.75" hidden="1" customHeight="1">
      <c r="A36489" s="13" t="s">
        <v>466</v>
      </c>
      <c r="B36489" s="13">
        <v>1803</v>
      </c>
      <c r="C36489" s="13">
        <v>754894</v>
      </c>
      <c r="D36489" s="13">
        <v>0</v>
      </c>
    </row>
    <row r="36490" spans="1:4" ht="15.75" hidden="1" customHeight="1">
      <c r="A36490" s="13" t="s">
        <v>466</v>
      </c>
      <c r="B36490" s="13">
        <v>1804</v>
      </c>
      <c r="C36490" s="13">
        <v>754894</v>
      </c>
      <c r="D36490" s="13">
        <v>0</v>
      </c>
    </row>
    <row r="36491" spans="1:4" ht="15.75" hidden="1" customHeight="1">
      <c r="A36491" s="13" t="s">
        <v>466</v>
      </c>
      <c r="B36491" s="13">
        <v>1805</v>
      </c>
      <c r="C36491" s="13">
        <v>754894</v>
      </c>
      <c r="D36491" s="13">
        <v>0</v>
      </c>
    </row>
    <row r="36492" spans="1:4" ht="15.75" hidden="1" customHeight="1">
      <c r="A36492" s="13" t="s">
        <v>466</v>
      </c>
      <c r="B36492" s="13">
        <v>1806</v>
      </c>
      <c r="C36492" s="13">
        <v>754894</v>
      </c>
      <c r="D36492" s="13">
        <v>0</v>
      </c>
    </row>
    <row r="36493" spans="1:4" ht="15.75" hidden="1" customHeight="1">
      <c r="A36493" s="13" t="s">
        <v>466</v>
      </c>
      <c r="B36493" s="13">
        <v>1807</v>
      </c>
      <c r="C36493" s="13">
        <v>754894</v>
      </c>
      <c r="D36493" s="13">
        <v>0</v>
      </c>
    </row>
    <row r="36494" spans="1:4" ht="15.75" hidden="1" customHeight="1">
      <c r="A36494" s="13" t="s">
        <v>466</v>
      </c>
      <c r="B36494" s="13">
        <v>1808</v>
      </c>
      <c r="C36494" s="13">
        <v>754894</v>
      </c>
      <c r="D36494" s="13">
        <v>0</v>
      </c>
    </row>
    <row r="36495" spans="1:4" ht="15.75" hidden="1" customHeight="1">
      <c r="A36495" s="13" t="s">
        <v>466</v>
      </c>
      <c r="B36495" s="13">
        <v>1809</v>
      </c>
      <c r="C36495" s="13">
        <v>754894</v>
      </c>
      <c r="D36495" s="13">
        <v>0</v>
      </c>
    </row>
    <row r="36496" spans="1:4" ht="15.75" hidden="1" customHeight="1">
      <c r="A36496" s="13" t="s">
        <v>466</v>
      </c>
      <c r="B36496" s="13">
        <v>1810</v>
      </c>
      <c r="C36496" s="13">
        <v>754894</v>
      </c>
      <c r="D36496" s="13">
        <v>0</v>
      </c>
    </row>
    <row r="36497" spans="1:4" ht="15.75" hidden="1" customHeight="1">
      <c r="A36497" s="13" t="s">
        <v>466</v>
      </c>
      <c r="B36497" s="13">
        <v>1811</v>
      </c>
      <c r="C36497" s="13">
        <v>754894</v>
      </c>
      <c r="D36497" s="13">
        <v>0</v>
      </c>
    </row>
    <row r="36498" spans="1:4" ht="15.75" hidden="1" customHeight="1">
      <c r="A36498" s="13" t="s">
        <v>466</v>
      </c>
      <c r="B36498" s="13">
        <v>1812</v>
      </c>
      <c r="C36498" s="13">
        <v>754894</v>
      </c>
      <c r="D36498" s="13">
        <v>0</v>
      </c>
    </row>
    <row r="36499" spans="1:4" ht="15.75" hidden="1" customHeight="1">
      <c r="A36499" s="13" t="s">
        <v>466</v>
      </c>
      <c r="B36499" s="13">
        <v>1813</v>
      </c>
      <c r="C36499" s="13">
        <v>754894</v>
      </c>
      <c r="D36499" s="13">
        <v>0</v>
      </c>
    </row>
    <row r="36500" spans="1:4" ht="15.75" hidden="1" customHeight="1">
      <c r="A36500" s="13" t="s">
        <v>466</v>
      </c>
      <c r="B36500" s="13">
        <v>1814</v>
      </c>
      <c r="C36500" s="13">
        <v>754894</v>
      </c>
      <c r="D36500" s="13">
        <v>0</v>
      </c>
    </row>
    <row r="36501" spans="1:4" ht="15.75" hidden="1" customHeight="1">
      <c r="A36501" s="13" t="s">
        <v>466</v>
      </c>
      <c r="B36501" s="13">
        <v>1815</v>
      </c>
      <c r="C36501" s="13">
        <v>754894</v>
      </c>
      <c r="D36501" s="13">
        <v>0</v>
      </c>
    </row>
    <row r="36502" spans="1:4" ht="15.75" hidden="1" customHeight="1">
      <c r="A36502" s="13" t="s">
        <v>466</v>
      </c>
      <c r="B36502" s="13">
        <v>1816</v>
      </c>
      <c r="C36502" s="13">
        <v>754894</v>
      </c>
      <c r="D36502" s="13">
        <v>0</v>
      </c>
    </row>
    <row r="36503" spans="1:4" ht="15.75" hidden="1" customHeight="1">
      <c r="A36503" s="13" t="s">
        <v>466</v>
      </c>
      <c r="B36503" s="13">
        <v>1817</v>
      </c>
      <c r="C36503" s="13">
        <v>754894</v>
      </c>
      <c r="D36503" s="13">
        <v>0</v>
      </c>
    </row>
    <row r="36504" spans="1:4" ht="15.75" hidden="1" customHeight="1">
      <c r="A36504" s="13" t="s">
        <v>466</v>
      </c>
      <c r="B36504" s="13">
        <v>1818</v>
      </c>
      <c r="C36504" s="13">
        <v>754894</v>
      </c>
      <c r="D36504" s="13">
        <v>0</v>
      </c>
    </row>
    <row r="36505" spans="1:4" ht="15.75" hidden="1" customHeight="1">
      <c r="A36505" s="13" t="s">
        <v>466</v>
      </c>
      <c r="B36505" s="13">
        <v>1819</v>
      </c>
      <c r="C36505" s="13">
        <v>754951</v>
      </c>
      <c r="D36505" s="13">
        <v>0</v>
      </c>
    </row>
    <row r="36506" spans="1:4" ht="15.75" hidden="1" customHeight="1">
      <c r="A36506" s="13" t="s">
        <v>466</v>
      </c>
      <c r="B36506" s="13">
        <v>1820</v>
      </c>
      <c r="C36506" s="13">
        <v>755065</v>
      </c>
      <c r="D36506" s="13">
        <v>0</v>
      </c>
    </row>
    <row r="36507" spans="1:4" ht="15.75" hidden="1" customHeight="1">
      <c r="A36507" s="13" t="s">
        <v>466</v>
      </c>
      <c r="B36507" s="13">
        <v>1821</v>
      </c>
      <c r="C36507" s="13">
        <v>755236</v>
      </c>
      <c r="D36507" s="13">
        <v>0</v>
      </c>
    </row>
    <row r="36508" spans="1:4" ht="15.75" hidden="1" customHeight="1">
      <c r="A36508" s="13" t="s">
        <v>466</v>
      </c>
      <c r="B36508" s="13">
        <v>1822</v>
      </c>
      <c r="C36508" s="13">
        <v>755465</v>
      </c>
      <c r="D36508" s="13">
        <v>0</v>
      </c>
    </row>
    <row r="36509" spans="1:4" ht="15.75" hidden="1" customHeight="1">
      <c r="A36509" s="13" t="s">
        <v>466</v>
      </c>
      <c r="B36509" s="13">
        <v>1823</v>
      </c>
      <c r="C36509" s="13">
        <v>755750</v>
      </c>
      <c r="D36509" s="13">
        <v>0</v>
      </c>
    </row>
    <row r="36510" spans="1:4" ht="15.75" hidden="1" customHeight="1">
      <c r="A36510" s="13" t="s">
        <v>466</v>
      </c>
      <c r="B36510" s="13">
        <v>1824</v>
      </c>
      <c r="C36510" s="13">
        <v>756036</v>
      </c>
      <c r="D36510" s="13">
        <v>0</v>
      </c>
    </row>
    <row r="36511" spans="1:4" ht="15.75" hidden="1" customHeight="1">
      <c r="A36511" s="13" t="s">
        <v>466</v>
      </c>
      <c r="B36511" s="13">
        <v>1825</v>
      </c>
      <c r="C36511" s="13">
        <v>756321</v>
      </c>
      <c r="D36511" s="13">
        <v>0</v>
      </c>
    </row>
    <row r="36512" spans="1:4" ht="15.75" hidden="1" customHeight="1">
      <c r="A36512" s="13" t="s">
        <v>466</v>
      </c>
      <c r="B36512" s="13">
        <v>1826</v>
      </c>
      <c r="C36512" s="13">
        <v>756607</v>
      </c>
      <c r="D36512" s="13">
        <v>0</v>
      </c>
    </row>
    <row r="36513" spans="1:4" ht="15.75" hidden="1" customHeight="1">
      <c r="A36513" s="13" t="s">
        <v>466</v>
      </c>
      <c r="B36513" s="13">
        <v>1827</v>
      </c>
      <c r="C36513" s="13">
        <v>756893</v>
      </c>
      <c r="D36513" s="13">
        <v>0</v>
      </c>
    </row>
    <row r="36514" spans="1:4" ht="15.75" hidden="1" customHeight="1">
      <c r="A36514" s="13" t="s">
        <v>466</v>
      </c>
      <c r="B36514" s="13">
        <v>1828</v>
      </c>
      <c r="C36514" s="13">
        <v>757179</v>
      </c>
      <c r="D36514" s="13">
        <v>0</v>
      </c>
    </row>
    <row r="36515" spans="1:4" ht="15.75" hidden="1" customHeight="1">
      <c r="A36515" s="13" t="s">
        <v>466</v>
      </c>
      <c r="B36515" s="13">
        <v>1829</v>
      </c>
      <c r="C36515" s="13">
        <v>757465</v>
      </c>
      <c r="D36515" s="13">
        <v>0</v>
      </c>
    </row>
    <row r="36516" spans="1:4" ht="15.75" hidden="1" customHeight="1">
      <c r="A36516" s="13" t="s">
        <v>466</v>
      </c>
      <c r="B36516" s="13">
        <v>1830</v>
      </c>
      <c r="C36516" s="13">
        <v>757751</v>
      </c>
      <c r="D36516" s="13">
        <v>0</v>
      </c>
    </row>
    <row r="36517" spans="1:4" ht="15.75" hidden="1" customHeight="1">
      <c r="A36517" s="13" t="s">
        <v>466</v>
      </c>
      <c r="B36517" s="13">
        <v>1831</v>
      </c>
      <c r="C36517" s="13">
        <v>758037</v>
      </c>
      <c r="D36517" s="13">
        <v>0</v>
      </c>
    </row>
    <row r="36518" spans="1:4" ht="15.75" hidden="1" customHeight="1">
      <c r="A36518" s="13" t="s">
        <v>466</v>
      </c>
      <c r="B36518" s="13">
        <v>1832</v>
      </c>
      <c r="C36518" s="13">
        <v>758324</v>
      </c>
      <c r="D36518" s="13">
        <v>0</v>
      </c>
    </row>
    <row r="36519" spans="1:4" ht="15.75" hidden="1" customHeight="1">
      <c r="A36519" s="13" t="s">
        <v>466</v>
      </c>
      <c r="B36519" s="13">
        <v>1833</v>
      </c>
      <c r="C36519" s="13">
        <v>758610</v>
      </c>
      <c r="D36519" s="13">
        <v>0</v>
      </c>
    </row>
    <row r="36520" spans="1:4" ht="15.75" hidden="1" customHeight="1">
      <c r="A36520" s="13" t="s">
        <v>466</v>
      </c>
      <c r="B36520" s="13">
        <v>1834</v>
      </c>
      <c r="C36520" s="13">
        <v>758897</v>
      </c>
      <c r="D36520" s="13">
        <v>0</v>
      </c>
    </row>
    <row r="36521" spans="1:4" ht="15.75" hidden="1" customHeight="1">
      <c r="A36521" s="13" t="s">
        <v>466</v>
      </c>
      <c r="B36521" s="13">
        <v>1835</v>
      </c>
      <c r="C36521" s="13">
        <v>759184</v>
      </c>
      <c r="D36521" s="13">
        <v>0</v>
      </c>
    </row>
    <row r="36522" spans="1:4" ht="15.75" hidden="1" customHeight="1">
      <c r="A36522" s="13" t="s">
        <v>466</v>
      </c>
      <c r="B36522" s="13">
        <v>1836</v>
      </c>
      <c r="C36522" s="13">
        <v>759471</v>
      </c>
      <c r="D36522" s="13">
        <v>0</v>
      </c>
    </row>
    <row r="36523" spans="1:4" ht="15.75" hidden="1" customHeight="1">
      <c r="A36523" s="13" t="s">
        <v>466</v>
      </c>
      <c r="B36523" s="13">
        <v>1837</v>
      </c>
      <c r="C36523" s="13">
        <v>759757</v>
      </c>
      <c r="D36523" s="13">
        <v>0</v>
      </c>
    </row>
    <row r="36524" spans="1:4" ht="15.75" hidden="1" customHeight="1">
      <c r="A36524" s="13" t="s">
        <v>466</v>
      </c>
      <c r="B36524" s="13">
        <v>1838</v>
      </c>
      <c r="C36524" s="13">
        <v>760045</v>
      </c>
      <c r="D36524" s="13">
        <v>0</v>
      </c>
    </row>
    <row r="36525" spans="1:4" ht="15.75" hidden="1" customHeight="1">
      <c r="A36525" s="13" t="s">
        <v>466</v>
      </c>
      <c r="B36525" s="13">
        <v>1839</v>
      </c>
      <c r="C36525" s="13">
        <v>760332</v>
      </c>
      <c r="D36525" s="13">
        <v>0</v>
      </c>
    </row>
    <row r="36526" spans="1:4" ht="15.75" hidden="1" customHeight="1">
      <c r="A36526" s="13" t="s">
        <v>466</v>
      </c>
      <c r="B36526" s="13">
        <v>1840</v>
      </c>
      <c r="C36526" s="13">
        <v>760619</v>
      </c>
      <c r="D36526" s="13">
        <v>0</v>
      </c>
    </row>
    <row r="36527" spans="1:4" ht="15.75" hidden="1" customHeight="1">
      <c r="A36527" s="13" t="s">
        <v>466</v>
      </c>
      <c r="B36527" s="13">
        <v>1841</v>
      </c>
      <c r="C36527" s="13">
        <v>760906</v>
      </c>
      <c r="D36527" s="13">
        <v>0</v>
      </c>
    </row>
    <row r="36528" spans="1:4" ht="15.75" hidden="1" customHeight="1">
      <c r="A36528" s="13" t="s">
        <v>466</v>
      </c>
      <c r="B36528" s="13">
        <v>1842</v>
      </c>
      <c r="C36528" s="13">
        <v>761194</v>
      </c>
      <c r="D36528" s="13">
        <v>0</v>
      </c>
    </row>
    <row r="36529" spans="1:4" ht="15.75" hidden="1" customHeight="1">
      <c r="A36529" s="13" t="s">
        <v>466</v>
      </c>
      <c r="B36529" s="13">
        <v>1843</v>
      </c>
      <c r="C36529" s="13">
        <v>761481</v>
      </c>
      <c r="D36529" s="13">
        <v>0</v>
      </c>
    </row>
    <row r="36530" spans="1:4" ht="15.75" hidden="1" customHeight="1">
      <c r="A36530" s="13" t="s">
        <v>466</v>
      </c>
      <c r="B36530" s="13">
        <v>1844</v>
      </c>
      <c r="C36530" s="13">
        <v>761769</v>
      </c>
      <c r="D36530" s="13">
        <v>0</v>
      </c>
    </row>
    <row r="36531" spans="1:4" ht="15.75" hidden="1" customHeight="1">
      <c r="A36531" s="13" t="s">
        <v>466</v>
      </c>
      <c r="B36531" s="13">
        <v>1845</v>
      </c>
      <c r="C36531" s="13">
        <v>762057</v>
      </c>
      <c r="D36531" s="13">
        <v>0</v>
      </c>
    </row>
    <row r="36532" spans="1:4" ht="15.75" hidden="1" customHeight="1">
      <c r="A36532" s="13" t="s">
        <v>466</v>
      </c>
      <c r="B36532" s="13">
        <v>1846</v>
      </c>
      <c r="C36532" s="13">
        <v>762345</v>
      </c>
      <c r="D36532" s="13">
        <v>0</v>
      </c>
    </row>
    <row r="36533" spans="1:4" ht="15.75" hidden="1" customHeight="1">
      <c r="A36533" s="13" t="s">
        <v>466</v>
      </c>
      <c r="B36533" s="13">
        <v>1847</v>
      </c>
      <c r="C36533" s="13">
        <v>762633</v>
      </c>
      <c r="D36533" s="13">
        <v>0</v>
      </c>
    </row>
    <row r="36534" spans="1:4" ht="15.75" hidden="1" customHeight="1">
      <c r="A36534" s="13" t="s">
        <v>466</v>
      </c>
      <c r="B36534" s="13">
        <v>1848</v>
      </c>
      <c r="C36534" s="13">
        <v>762921</v>
      </c>
      <c r="D36534" s="13">
        <v>0</v>
      </c>
    </row>
    <row r="36535" spans="1:4" ht="15.75" hidden="1" customHeight="1">
      <c r="A36535" s="13" t="s">
        <v>466</v>
      </c>
      <c r="B36535" s="13">
        <v>1849</v>
      </c>
      <c r="C36535" s="13">
        <v>763209</v>
      </c>
      <c r="D36535" s="13">
        <v>0</v>
      </c>
    </row>
    <row r="36536" spans="1:4" ht="15.75" hidden="1" customHeight="1">
      <c r="A36536" s="13" t="s">
        <v>466</v>
      </c>
      <c r="B36536" s="13">
        <v>1850</v>
      </c>
      <c r="C36536" s="13">
        <v>763498</v>
      </c>
      <c r="D36536" s="13">
        <v>0</v>
      </c>
    </row>
    <row r="36537" spans="1:4" ht="15.75" hidden="1" customHeight="1">
      <c r="A36537" s="13" t="s">
        <v>466</v>
      </c>
      <c r="B36537" s="13">
        <v>1851</v>
      </c>
      <c r="C36537" s="13">
        <v>765038</v>
      </c>
      <c r="D36537" s="13">
        <v>0</v>
      </c>
    </row>
    <row r="36538" spans="1:4" ht="15.75" hidden="1" customHeight="1">
      <c r="A36538" s="13" t="s">
        <v>466</v>
      </c>
      <c r="B36538" s="13">
        <v>1852</v>
      </c>
      <c r="C36538" s="13">
        <v>766580</v>
      </c>
      <c r="D36538" s="13">
        <v>0</v>
      </c>
    </row>
    <row r="36539" spans="1:4" ht="15.75" hidden="1" customHeight="1">
      <c r="A36539" s="13" t="s">
        <v>466</v>
      </c>
      <c r="B36539" s="13">
        <v>1853</v>
      </c>
      <c r="C36539" s="13">
        <v>768122</v>
      </c>
      <c r="D36539" s="13">
        <v>0</v>
      </c>
    </row>
    <row r="36540" spans="1:4" ht="15.75" hidden="1" customHeight="1">
      <c r="A36540" s="13" t="s">
        <v>466</v>
      </c>
      <c r="B36540" s="13">
        <v>1854</v>
      </c>
      <c r="C36540" s="13">
        <v>769666</v>
      </c>
      <c r="D36540" s="13">
        <v>0</v>
      </c>
    </row>
    <row r="36541" spans="1:4" ht="15.75" hidden="1" customHeight="1">
      <c r="A36541" s="13" t="s">
        <v>466</v>
      </c>
      <c r="B36541" s="13">
        <v>1855</v>
      </c>
      <c r="C36541" s="13">
        <v>771211</v>
      </c>
      <c r="D36541" s="13">
        <v>0</v>
      </c>
    </row>
    <row r="36542" spans="1:4" ht="15.75" hidden="1" customHeight="1">
      <c r="A36542" s="13" t="s">
        <v>466</v>
      </c>
      <c r="B36542" s="13">
        <v>1856</v>
      </c>
      <c r="C36542" s="13">
        <v>772757</v>
      </c>
      <c r="D36542" s="13">
        <v>0</v>
      </c>
    </row>
    <row r="36543" spans="1:4" ht="15.75" hidden="1" customHeight="1">
      <c r="A36543" s="13" t="s">
        <v>466</v>
      </c>
      <c r="B36543" s="13">
        <v>1857</v>
      </c>
      <c r="C36543" s="13">
        <v>774303</v>
      </c>
      <c r="D36543" s="13">
        <v>0</v>
      </c>
    </row>
    <row r="36544" spans="1:4" ht="15.75" hidden="1" customHeight="1">
      <c r="A36544" s="13" t="s">
        <v>466</v>
      </c>
      <c r="B36544" s="13">
        <v>1858</v>
      </c>
      <c r="C36544" s="13">
        <v>775851</v>
      </c>
      <c r="D36544" s="13">
        <v>0</v>
      </c>
    </row>
    <row r="36545" spans="1:4" ht="15.75" hidden="1" customHeight="1">
      <c r="A36545" s="13" t="s">
        <v>466</v>
      </c>
      <c r="B36545" s="13">
        <v>1859</v>
      </c>
      <c r="C36545" s="13">
        <v>777400</v>
      </c>
      <c r="D36545" s="13">
        <v>0</v>
      </c>
    </row>
    <row r="36546" spans="1:4" ht="15.75" hidden="1" customHeight="1">
      <c r="A36546" s="13" t="s">
        <v>466</v>
      </c>
      <c r="B36546" s="13">
        <v>1860</v>
      </c>
      <c r="C36546" s="13">
        <v>778950</v>
      </c>
      <c r="D36546" s="13">
        <v>0</v>
      </c>
    </row>
    <row r="36547" spans="1:4" ht="15.75" hidden="1" customHeight="1">
      <c r="A36547" s="13" t="s">
        <v>466</v>
      </c>
      <c r="B36547" s="13">
        <v>1861</v>
      </c>
      <c r="C36547" s="13">
        <v>780501</v>
      </c>
      <c r="D36547" s="13">
        <v>0</v>
      </c>
    </row>
    <row r="36548" spans="1:4" ht="15.75" hidden="1" customHeight="1">
      <c r="A36548" s="13" t="s">
        <v>466</v>
      </c>
      <c r="B36548" s="13">
        <v>1862</v>
      </c>
      <c r="C36548" s="13">
        <v>782054</v>
      </c>
      <c r="D36548" s="13">
        <v>0</v>
      </c>
    </row>
    <row r="36549" spans="1:4" ht="15.75" hidden="1" customHeight="1">
      <c r="A36549" s="13" t="s">
        <v>466</v>
      </c>
      <c r="B36549" s="13">
        <v>1863</v>
      </c>
      <c r="C36549" s="13">
        <v>783607</v>
      </c>
      <c r="D36549" s="13">
        <v>0</v>
      </c>
    </row>
    <row r="36550" spans="1:4" ht="15.75" hidden="1" customHeight="1">
      <c r="A36550" s="13" t="s">
        <v>466</v>
      </c>
      <c r="B36550" s="13">
        <v>1864</v>
      </c>
      <c r="C36550" s="13">
        <v>785161</v>
      </c>
      <c r="D36550" s="13">
        <v>0</v>
      </c>
    </row>
    <row r="36551" spans="1:4" ht="15.75" hidden="1" customHeight="1">
      <c r="A36551" s="13" t="s">
        <v>466</v>
      </c>
      <c r="B36551" s="13">
        <v>1865</v>
      </c>
      <c r="C36551" s="13">
        <v>786716</v>
      </c>
      <c r="D36551" s="13">
        <v>0</v>
      </c>
    </row>
    <row r="36552" spans="1:4" ht="15.75" hidden="1" customHeight="1">
      <c r="A36552" s="13" t="s">
        <v>466</v>
      </c>
      <c r="B36552" s="13">
        <v>1866</v>
      </c>
      <c r="C36552" s="13">
        <v>788273</v>
      </c>
      <c r="D36552" s="13">
        <v>0</v>
      </c>
    </row>
    <row r="36553" spans="1:4" ht="15.75" hidden="1" customHeight="1">
      <c r="A36553" s="13" t="s">
        <v>466</v>
      </c>
      <c r="B36553" s="13">
        <v>1867</v>
      </c>
      <c r="C36553" s="13">
        <v>789830</v>
      </c>
      <c r="D36553" s="13">
        <v>0</v>
      </c>
    </row>
    <row r="36554" spans="1:4" ht="15.75" hidden="1" customHeight="1">
      <c r="A36554" s="13" t="s">
        <v>466</v>
      </c>
      <c r="B36554" s="13">
        <v>1868</v>
      </c>
      <c r="C36554" s="13">
        <v>791389</v>
      </c>
      <c r="D36554" s="13">
        <v>0</v>
      </c>
    </row>
    <row r="36555" spans="1:4" ht="15.75" hidden="1" customHeight="1">
      <c r="A36555" s="13" t="s">
        <v>466</v>
      </c>
      <c r="B36555" s="13">
        <v>1869</v>
      </c>
      <c r="C36555" s="13">
        <v>792948</v>
      </c>
      <c r="D36555" s="13">
        <v>0</v>
      </c>
    </row>
    <row r="36556" spans="1:4" ht="15.75" hidden="1" customHeight="1">
      <c r="A36556" s="13" t="s">
        <v>466</v>
      </c>
      <c r="B36556" s="13">
        <v>1870</v>
      </c>
      <c r="C36556" s="13">
        <v>794509</v>
      </c>
      <c r="D36556" s="13">
        <v>0</v>
      </c>
    </row>
    <row r="36557" spans="1:4" ht="15.75" hidden="1" customHeight="1">
      <c r="A36557" s="13" t="s">
        <v>466</v>
      </c>
      <c r="B36557" s="13">
        <v>1871</v>
      </c>
      <c r="C36557" s="13">
        <v>796071</v>
      </c>
      <c r="D36557" s="13">
        <v>0</v>
      </c>
    </row>
    <row r="36558" spans="1:4" ht="15.75" hidden="1" customHeight="1">
      <c r="A36558" s="13" t="s">
        <v>466</v>
      </c>
      <c r="B36558" s="13">
        <v>1872</v>
      </c>
      <c r="C36558" s="13">
        <v>797633</v>
      </c>
      <c r="D36558" s="13">
        <v>0</v>
      </c>
    </row>
    <row r="36559" spans="1:4" ht="15.75" hidden="1" customHeight="1">
      <c r="A36559" s="13" t="s">
        <v>466</v>
      </c>
      <c r="B36559" s="13">
        <v>1873</v>
      </c>
      <c r="C36559" s="13">
        <v>799197</v>
      </c>
      <c r="D36559" s="13">
        <v>0</v>
      </c>
    </row>
    <row r="36560" spans="1:4" ht="15.75" hidden="1" customHeight="1">
      <c r="A36560" s="13" t="s">
        <v>466</v>
      </c>
      <c r="B36560" s="13">
        <v>1874</v>
      </c>
      <c r="C36560" s="13">
        <v>800762</v>
      </c>
      <c r="D36560" s="13">
        <v>0</v>
      </c>
    </row>
    <row r="36561" spans="1:4" ht="15.75" hidden="1" customHeight="1">
      <c r="A36561" s="13" t="s">
        <v>466</v>
      </c>
      <c r="B36561" s="13">
        <v>1875</v>
      </c>
      <c r="C36561" s="13">
        <v>802328</v>
      </c>
      <c r="D36561" s="13">
        <v>0</v>
      </c>
    </row>
    <row r="36562" spans="1:4" ht="15.75" hidden="1" customHeight="1">
      <c r="A36562" s="13" t="s">
        <v>466</v>
      </c>
      <c r="B36562" s="13">
        <v>1876</v>
      </c>
      <c r="C36562" s="13">
        <v>803895</v>
      </c>
      <c r="D36562" s="13">
        <v>0</v>
      </c>
    </row>
    <row r="36563" spans="1:4" ht="15.75" hidden="1" customHeight="1">
      <c r="A36563" s="13" t="s">
        <v>466</v>
      </c>
      <c r="B36563" s="13">
        <v>1877</v>
      </c>
      <c r="C36563" s="13">
        <v>805463</v>
      </c>
      <c r="D36563" s="13">
        <v>0</v>
      </c>
    </row>
    <row r="36564" spans="1:4" ht="15.75" hidden="1" customHeight="1">
      <c r="A36564" s="13" t="s">
        <v>466</v>
      </c>
      <c r="B36564" s="13">
        <v>1878</v>
      </c>
      <c r="C36564" s="13">
        <v>807033</v>
      </c>
      <c r="D36564" s="13">
        <v>0</v>
      </c>
    </row>
    <row r="36565" spans="1:4" ht="15.75" hidden="1" customHeight="1">
      <c r="A36565" s="13" t="s">
        <v>466</v>
      </c>
      <c r="B36565" s="13">
        <v>1879</v>
      </c>
      <c r="C36565" s="13">
        <v>808603</v>
      </c>
      <c r="D36565" s="13">
        <v>0</v>
      </c>
    </row>
    <row r="36566" spans="1:4" ht="15.75" hidden="1" customHeight="1">
      <c r="A36566" s="13" t="s">
        <v>466</v>
      </c>
      <c r="B36566" s="13">
        <v>1880</v>
      </c>
      <c r="C36566" s="13">
        <v>810174</v>
      </c>
      <c r="D36566" s="13">
        <v>0</v>
      </c>
    </row>
    <row r="36567" spans="1:4" ht="15.75" hidden="1" customHeight="1">
      <c r="A36567" s="13" t="s">
        <v>466</v>
      </c>
      <c r="B36567" s="13">
        <v>1881</v>
      </c>
      <c r="C36567" s="13">
        <v>811747</v>
      </c>
      <c r="D36567" s="13">
        <v>0</v>
      </c>
    </row>
    <row r="36568" spans="1:4" ht="15.75" hidden="1" customHeight="1">
      <c r="A36568" s="13" t="s">
        <v>466</v>
      </c>
      <c r="B36568" s="13">
        <v>1882</v>
      </c>
      <c r="C36568" s="13">
        <v>813320</v>
      </c>
      <c r="D36568" s="13">
        <v>0</v>
      </c>
    </row>
    <row r="36569" spans="1:4" ht="15.75" hidden="1" customHeight="1">
      <c r="A36569" s="13" t="s">
        <v>466</v>
      </c>
      <c r="B36569" s="13">
        <v>1883</v>
      </c>
      <c r="C36569" s="13">
        <v>814895</v>
      </c>
      <c r="D36569" s="13">
        <v>0</v>
      </c>
    </row>
    <row r="36570" spans="1:4" ht="15.75" hidden="1" customHeight="1">
      <c r="A36570" s="13" t="s">
        <v>466</v>
      </c>
      <c r="B36570" s="13">
        <v>1884</v>
      </c>
      <c r="C36570" s="13">
        <v>816470</v>
      </c>
      <c r="D36570" s="13">
        <v>0</v>
      </c>
    </row>
    <row r="36571" spans="1:4" ht="15.75" hidden="1" customHeight="1">
      <c r="A36571" s="13" t="s">
        <v>466</v>
      </c>
      <c r="B36571" s="13">
        <v>1885</v>
      </c>
      <c r="C36571" s="13">
        <v>818047</v>
      </c>
      <c r="D36571" s="13">
        <v>0</v>
      </c>
    </row>
    <row r="36572" spans="1:4" ht="15.75" hidden="1" customHeight="1">
      <c r="A36572" s="13" t="s">
        <v>466</v>
      </c>
      <c r="B36572" s="13">
        <v>1886</v>
      </c>
      <c r="C36572" s="13">
        <v>819625</v>
      </c>
      <c r="D36572" s="13">
        <v>0</v>
      </c>
    </row>
    <row r="36573" spans="1:4" ht="15.75" hidden="1" customHeight="1">
      <c r="A36573" s="13" t="s">
        <v>466</v>
      </c>
      <c r="B36573" s="13">
        <v>1887</v>
      </c>
      <c r="C36573" s="13">
        <v>821204</v>
      </c>
      <c r="D36573" s="13">
        <v>0</v>
      </c>
    </row>
    <row r="36574" spans="1:4" ht="15.75" hidden="1" customHeight="1">
      <c r="A36574" s="13" t="s">
        <v>466</v>
      </c>
      <c r="B36574" s="13">
        <v>1888</v>
      </c>
      <c r="C36574" s="13">
        <v>822784</v>
      </c>
      <c r="D36574" s="13">
        <v>0</v>
      </c>
    </row>
    <row r="36575" spans="1:4" ht="15.75" hidden="1" customHeight="1">
      <c r="A36575" s="13" t="s">
        <v>466</v>
      </c>
      <c r="B36575" s="13">
        <v>1889</v>
      </c>
      <c r="C36575" s="13">
        <v>824365</v>
      </c>
      <c r="D36575" s="13">
        <v>0</v>
      </c>
    </row>
    <row r="36576" spans="1:4" ht="15.75" hidden="1" customHeight="1">
      <c r="A36576" s="13" t="s">
        <v>466</v>
      </c>
      <c r="B36576" s="13">
        <v>1890</v>
      </c>
      <c r="C36576" s="13">
        <v>825947</v>
      </c>
      <c r="D36576" s="13">
        <v>0</v>
      </c>
    </row>
    <row r="36577" spans="1:4" ht="15.75" hidden="1" customHeight="1">
      <c r="A36577" s="13" t="s">
        <v>466</v>
      </c>
      <c r="B36577" s="13">
        <v>1891</v>
      </c>
      <c r="C36577" s="13">
        <v>827530</v>
      </c>
      <c r="D36577" s="13">
        <v>0</v>
      </c>
    </row>
    <row r="36578" spans="1:4" ht="15.75" hidden="1" customHeight="1">
      <c r="A36578" s="13" t="s">
        <v>466</v>
      </c>
      <c r="B36578" s="13">
        <v>1892</v>
      </c>
      <c r="C36578" s="13">
        <v>829114</v>
      </c>
      <c r="D36578" s="13">
        <v>0</v>
      </c>
    </row>
    <row r="36579" spans="1:4" ht="15.75" hidden="1" customHeight="1">
      <c r="A36579" s="13" t="s">
        <v>466</v>
      </c>
      <c r="B36579" s="13">
        <v>1893</v>
      </c>
      <c r="C36579" s="13">
        <v>830699</v>
      </c>
      <c r="D36579" s="13">
        <v>0</v>
      </c>
    </row>
    <row r="36580" spans="1:4" ht="15.75" hidden="1" customHeight="1">
      <c r="A36580" s="13" t="s">
        <v>466</v>
      </c>
      <c r="B36580" s="13">
        <v>1894</v>
      </c>
      <c r="C36580" s="13">
        <v>832286</v>
      </c>
      <c r="D36580" s="13">
        <v>0</v>
      </c>
    </row>
    <row r="36581" spans="1:4" ht="15.75" hidden="1" customHeight="1">
      <c r="A36581" s="13" t="s">
        <v>466</v>
      </c>
      <c r="B36581" s="13">
        <v>1895</v>
      </c>
      <c r="C36581" s="13">
        <v>833873</v>
      </c>
      <c r="D36581" s="13">
        <v>0</v>
      </c>
    </row>
    <row r="36582" spans="1:4" ht="15.75" hidden="1" customHeight="1">
      <c r="A36582" s="13" t="s">
        <v>466</v>
      </c>
      <c r="B36582" s="13">
        <v>1896</v>
      </c>
      <c r="C36582" s="13">
        <v>835462</v>
      </c>
      <c r="D36582" s="13">
        <v>0</v>
      </c>
    </row>
    <row r="36583" spans="1:4" ht="15.75" hidden="1" customHeight="1">
      <c r="A36583" s="13" t="s">
        <v>466</v>
      </c>
      <c r="B36583" s="13">
        <v>1897</v>
      </c>
      <c r="C36583" s="13">
        <v>837052</v>
      </c>
      <c r="D36583" s="13">
        <v>0</v>
      </c>
    </row>
    <row r="36584" spans="1:4" ht="15.75" hidden="1" customHeight="1">
      <c r="A36584" s="13" t="s">
        <v>466</v>
      </c>
      <c r="B36584" s="13">
        <v>1898</v>
      </c>
      <c r="C36584" s="13">
        <v>838642</v>
      </c>
      <c r="D36584" s="13">
        <v>0</v>
      </c>
    </row>
    <row r="36585" spans="1:4" ht="15.75" hidden="1" customHeight="1">
      <c r="A36585" s="13" t="s">
        <v>466</v>
      </c>
      <c r="B36585" s="13">
        <v>1899</v>
      </c>
      <c r="C36585" s="13">
        <v>840234</v>
      </c>
      <c r="D36585" s="13">
        <v>0</v>
      </c>
    </row>
    <row r="36586" spans="1:4" ht="15.75" hidden="1" customHeight="1">
      <c r="A36586" s="13" t="s">
        <v>466</v>
      </c>
      <c r="B36586" s="13">
        <v>1900</v>
      </c>
      <c r="C36586" s="13">
        <v>841827</v>
      </c>
      <c r="D36586" s="13">
        <v>0</v>
      </c>
    </row>
    <row r="36587" spans="1:4" ht="15.75" hidden="1" customHeight="1">
      <c r="A36587" s="13" t="s">
        <v>466</v>
      </c>
      <c r="B36587" s="13">
        <v>1901</v>
      </c>
      <c r="C36587" s="13">
        <v>843421</v>
      </c>
      <c r="D36587" s="13">
        <v>0</v>
      </c>
    </row>
    <row r="36588" spans="1:4" ht="15.75" hidden="1" customHeight="1">
      <c r="A36588" s="13" t="s">
        <v>466</v>
      </c>
      <c r="B36588" s="13">
        <v>1902</v>
      </c>
      <c r="C36588" s="13">
        <v>845016</v>
      </c>
      <c r="D36588" s="13">
        <v>0</v>
      </c>
    </row>
    <row r="36589" spans="1:4" ht="15.75" hidden="1" customHeight="1">
      <c r="A36589" s="13" t="s">
        <v>466</v>
      </c>
      <c r="B36589" s="13">
        <v>1903</v>
      </c>
      <c r="C36589" s="13">
        <v>846612</v>
      </c>
      <c r="D36589" s="13">
        <v>0</v>
      </c>
    </row>
    <row r="36590" spans="1:4" ht="15.75" hidden="1" customHeight="1">
      <c r="A36590" s="13" t="s">
        <v>466</v>
      </c>
      <c r="B36590" s="13">
        <v>1904</v>
      </c>
      <c r="C36590" s="13">
        <v>848209</v>
      </c>
      <c r="D36590" s="13">
        <v>0</v>
      </c>
    </row>
    <row r="36591" spans="1:4" ht="15.75" hidden="1" customHeight="1">
      <c r="A36591" s="13" t="s">
        <v>466</v>
      </c>
      <c r="B36591" s="13">
        <v>1905</v>
      </c>
      <c r="C36591" s="13">
        <v>849808</v>
      </c>
      <c r="D36591" s="13">
        <v>0</v>
      </c>
    </row>
    <row r="36592" spans="1:4" ht="15.75" hidden="1" customHeight="1">
      <c r="A36592" s="13" t="s">
        <v>466</v>
      </c>
      <c r="B36592" s="13">
        <v>1906</v>
      </c>
      <c r="C36592" s="13">
        <v>851407</v>
      </c>
      <c r="D36592" s="13">
        <v>0</v>
      </c>
    </row>
    <row r="36593" spans="1:4" ht="15.75" hidden="1" customHeight="1">
      <c r="A36593" s="13" t="s">
        <v>466</v>
      </c>
      <c r="B36593" s="13">
        <v>1907</v>
      </c>
      <c r="C36593" s="13">
        <v>853008</v>
      </c>
      <c r="D36593" s="13">
        <v>0</v>
      </c>
    </row>
    <row r="36594" spans="1:4" ht="15.75" hidden="1" customHeight="1">
      <c r="A36594" s="13" t="s">
        <v>466</v>
      </c>
      <c r="B36594" s="13">
        <v>1908</v>
      </c>
      <c r="C36594" s="13">
        <v>854609</v>
      </c>
      <c r="D36594" s="13">
        <v>0</v>
      </c>
    </row>
    <row r="36595" spans="1:4" ht="15.75" hidden="1" customHeight="1">
      <c r="A36595" s="13" t="s">
        <v>466</v>
      </c>
      <c r="B36595" s="13">
        <v>1909</v>
      </c>
      <c r="C36595" s="13">
        <v>848110</v>
      </c>
      <c r="D36595" s="13">
        <v>0</v>
      </c>
    </row>
    <row r="36596" spans="1:4" ht="15.75" hidden="1" customHeight="1">
      <c r="A36596" s="13" t="s">
        <v>466</v>
      </c>
      <c r="B36596" s="13">
        <v>1910</v>
      </c>
      <c r="C36596" s="13">
        <v>833850</v>
      </c>
      <c r="D36596" s="13">
        <v>0</v>
      </c>
    </row>
    <row r="36597" spans="1:4" ht="15.75" hidden="1" customHeight="1">
      <c r="A36597" s="13" t="s">
        <v>466</v>
      </c>
      <c r="B36597" s="13">
        <v>1911</v>
      </c>
      <c r="C36597" s="13">
        <v>812156</v>
      </c>
      <c r="D36597" s="13">
        <v>0</v>
      </c>
    </row>
    <row r="36598" spans="1:4" ht="15.75" hidden="1" customHeight="1">
      <c r="A36598" s="13" t="s">
        <v>466</v>
      </c>
      <c r="B36598" s="13">
        <v>1912</v>
      </c>
      <c r="C36598" s="13">
        <v>783339</v>
      </c>
      <c r="D36598" s="13">
        <v>0</v>
      </c>
    </row>
    <row r="36599" spans="1:4" ht="15.75" hidden="1" customHeight="1">
      <c r="A36599" s="13" t="s">
        <v>466</v>
      </c>
      <c r="B36599" s="13">
        <v>1913</v>
      </c>
      <c r="C36599" s="13">
        <v>747696</v>
      </c>
      <c r="D36599" s="13">
        <v>0</v>
      </c>
    </row>
    <row r="36600" spans="1:4" ht="15.75" hidden="1" customHeight="1">
      <c r="A36600" s="13" t="s">
        <v>466</v>
      </c>
      <c r="B36600" s="13">
        <v>1914</v>
      </c>
      <c r="C36600" s="13">
        <v>713674</v>
      </c>
      <c r="D36600" s="13">
        <v>0</v>
      </c>
    </row>
    <row r="36601" spans="1:4" ht="15.75" hidden="1" customHeight="1">
      <c r="A36601" s="13" t="s">
        <v>466</v>
      </c>
      <c r="B36601" s="13">
        <v>1915</v>
      </c>
      <c r="C36601" s="13">
        <v>681198</v>
      </c>
      <c r="D36601" s="13">
        <v>0</v>
      </c>
    </row>
    <row r="36602" spans="1:4" ht="15.75" hidden="1" customHeight="1">
      <c r="A36602" s="13" t="s">
        <v>466</v>
      </c>
      <c r="B36602" s="13">
        <v>1916</v>
      </c>
      <c r="C36602" s="13">
        <v>650198</v>
      </c>
      <c r="D36602" s="13">
        <v>0</v>
      </c>
    </row>
    <row r="36603" spans="1:4" ht="15.75" hidden="1" customHeight="1">
      <c r="A36603" s="13" t="s">
        <v>466</v>
      </c>
      <c r="B36603" s="13">
        <v>1917</v>
      </c>
      <c r="C36603" s="13">
        <v>620608</v>
      </c>
      <c r="D36603" s="13">
        <v>0</v>
      </c>
    </row>
    <row r="36604" spans="1:4" ht="15.75" hidden="1" customHeight="1">
      <c r="A36604" s="13" t="s">
        <v>466</v>
      </c>
      <c r="B36604" s="13">
        <v>1918</v>
      </c>
      <c r="C36604" s="13">
        <v>591489</v>
      </c>
      <c r="D36604" s="13">
        <v>0</v>
      </c>
    </row>
    <row r="36605" spans="1:4" ht="15.75" hidden="1" customHeight="1">
      <c r="A36605" s="13" t="s">
        <v>466</v>
      </c>
      <c r="B36605" s="13">
        <v>1919</v>
      </c>
      <c r="C36605" s="13">
        <v>569561</v>
      </c>
      <c r="D36605" s="13">
        <v>0</v>
      </c>
    </row>
    <row r="36606" spans="1:4" ht="15.75" hidden="1" customHeight="1">
      <c r="A36606" s="13" t="s">
        <v>466</v>
      </c>
      <c r="B36606" s="13">
        <v>1920</v>
      </c>
      <c r="C36606" s="13">
        <v>554530</v>
      </c>
      <c r="D36606" s="13">
        <v>0</v>
      </c>
    </row>
    <row r="36607" spans="1:4" ht="15.75" hidden="1" customHeight="1">
      <c r="A36607" s="13" t="s">
        <v>466</v>
      </c>
      <c r="B36607" s="13">
        <v>1921</v>
      </c>
      <c r="C36607" s="13">
        <v>546115</v>
      </c>
      <c r="D36607" s="13">
        <v>0</v>
      </c>
    </row>
    <row r="36608" spans="1:4" ht="15.75" hidden="1" customHeight="1">
      <c r="A36608" s="13" t="s">
        <v>466</v>
      </c>
      <c r="B36608" s="13">
        <v>1922</v>
      </c>
      <c r="C36608" s="13">
        <v>544050</v>
      </c>
      <c r="D36608" s="13">
        <v>0</v>
      </c>
    </row>
    <row r="36609" spans="1:4" ht="15.75" hidden="1" customHeight="1">
      <c r="A36609" s="13" t="s">
        <v>466</v>
      </c>
      <c r="B36609" s="13">
        <v>1923</v>
      </c>
      <c r="C36609" s="13">
        <v>548080</v>
      </c>
      <c r="D36609" s="13">
        <v>0</v>
      </c>
    </row>
    <row r="36610" spans="1:4" ht="15.75" hidden="1" customHeight="1">
      <c r="A36610" s="13" t="s">
        <v>466</v>
      </c>
      <c r="B36610" s="13">
        <v>1924</v>
      </c>
      <c r="C36610" s="13">
        <v>552141</v>
      </c>
      <c r="D36610" s="13">
        <v>0</v>
      </c>
    </row>
    <row r="36611" spans="1:4" ht="15.75" hidden="1" customHeight="1">
      <c r="A36611" s="13" t="s">
        <v>466</v>
      </c>
      <c r="B36611" s="13">
        <v>1925</v>
      </c>
      <c r="C36611" s="13">
        <v>556231</v>
      </c>
      <c r="D36611" s="13">
        <v>0</v>
      </c>
    </row>
    <row r="36612" spans="1:4" ht="15.75" hidden="1" customHeight="1">
      <c r="A36612" s="13" t="s">
        <v>466</v>
      </c>
      <c r="B36612" s="13">
        <v>1926</v>
      </c>
      <c r="C36612" s="13">
        <v>560352</v>
      </c>
      <c r="D36612" s="13">
        <v>0</v>
      </c>
    </row>
    <row r="36613" spans="1:4" ht="15.75" hidden="1" customHeight="1">
      <c r="A36613" s="13" t="s">
        <v>466</v>
      </c>
      <c r="B36613" s="13">
        <v>1927</v>
      </c>
      <c r="C36613" s="13">
        <v>564503</v>
      </c>
      <c r="D36613" s="13">
        <v>0</v>
      </c>
    </row>
    <row r="36614" spans="1:4" ht="15.75" hidden="1" customHeight="1">
      <c r="A36614" s="13" t="s">
        <v>466</v>
      </c>
      <c r="B36614" s="13">
        <v>1928</v>
      </c>
      <c r="C36614" s="13">
        <v>568686</v>
      </c>
      <c r="D36614" s="13">
        <v>0</v>
      </c>
    </row>
    <row r="36615" spans="1:4" ht="15.75" hidden="1" customHeight="1">
      <c r="A36615" s="13" t="s">
        <v>466</v>
      </c>
      <c r="B36615" s="13">
        <v>1929</v>
      </c>
      <c r="C36615" s="13">
        <v>577957</v>
      </c>
      <c r="D36615" s="13">
        <v>0</v>
      </c>
    </row>
    <row r="36616" spans="1:4" ht="15.75" hidden="1" customHeight="1">
      <c r="A36616" s="13" t="s">
        <v>466</v>
      </c>
      <c r="B36616" s="13">
        <v>1930</v>
      </c>
      <c r="C36616" s="13">
        <v>592614</v>
      </c>
      <c r="D36616" s="13">
        <v>0</v>
      </c>
    </row>
    <row r="36617" spans="1:4" ht="15.75" hidden="1" customHeight="1">
      <c r="A36617" s="13" t="s">
        <v>466</v>
      </c>
      <c r="B36617" s="13">
        <v>1931</v>
      </c>
      <c r="C36617" s="13">
        <v>612970</v>
      </c>
      <c r="D36617" s="13">
        <v>0</v>
      </c>
    </row>
    <row r="36618" spans="1:4" ht="15.75" hidden="1" customHeight="1">
      <c r="A36618" s="13" t="s">
        <v>466</v>
      </c>
      <c r="B36618" s="13">
        <v>1932</v>
      </c>
      <c r="C36618" s="13">
        <v>639353</v>
      </c>
      <c r="D36618" s="13">
        <v>0</v>
      </c>
    </row>
    <row r="36619" spans="1:4" ht="15.75" hidden="1" customHeight="1">
      <c r="A36619" s="13" t="s">
        <v>466</v>
      </c>
      <c r="B36619" s="13">
        <v>1933</v>
      </c>
      <c r="C36619" s="13">
        <v>672109</v>
      </c>
      <c r="D36619" s="13">
        <v>0</v>
      </c>
    </row>
    <row r="36620" spans="1:4" ht="15.75" hidden="1" customHeight="1">
      <c r="A36620" s="13" t="s">
        <v>466</v>
      </c>
      <c r="B36620" s="13">
        <v>1934</v>
      </c>
      <c r="C36620" s="13">
        <v>706543</v>
      </c>
      <c r="D36620" s="13">
        <v>0</v>
      </c>
    </row>
    <row r="36621" spans="1:4" ht="15.75" hidden="1" customHeight="1">
      <c r="A36621" s="13" t="s">
        <v>466</v>
      </c>
      <c r="B36621" s="13">
        <v>1935</v>
      </c>
      <c r="C36621" s="13">
        <v>742740</v>
      </c>
      <c r="D36621" s="13">
        <v>0</v>
      </c>
    </row>
    <row r="36622" spans="1:4" ht="15.75" hidden="1" customHeight="1">
      <c r="A36622" s="13" t="s">
        <v>466</v>
      </c>
      <c r="B36622" s="13">
        <v>1936</v>
      </c>
      <c r="C36622" s="13">
        <v>780793</v>
      </c>
      <c r="D36622" s="13">
        <v>0</v>
      </c>
    </row>
    <row r="36623" spans="1:4" ht="15.75" hidden="1" customHeight="1">
      <c r="A36623" s="13" t="s">
        <v>466</v>
      </c>
      <c r="B36623" s="13">
        <v>1937</v>
      </c>
      <c r="C36623" s="13">
        <v>820795</v>
      </c>
      <c r="D36623" s="13">
        <v>0</v>
      </c>
    </row>
    <row r="36624" spans="1:4" ht="15.75" hidden="1" customHeight="1">
      <c r="A36624" s="13" t="s">
        <v>466</v>
      </c>
      <c r="B36624" s="13">
        <v>1938</v>
      </c>
      <c r="C36624" s="13">
        <v>862846</v>
      </c>
      <c r="D36624" s="13">
        <v>0</v>
      </c>
    </row>
    <row r="36625" spans="1:4" ht="15.75" hidden="1" customHeight="1">
      <c r="A36625" s="13" t="s">
        <v>466</v>
      </c>
      <c r="B36625" s="13">
        <v>1939</v>
      </c>
      <c r="C36625" s="13">
        <v>907052</v>
      </c>
      <c r="D36625" s="13">
        <v>0</v>
      </c>
    </row>
    <row r="36626" spans="1:4" ht="15.75" hidden="1" customHeight="1">
      <c r="A36626" s="13" t="s">
        <v>466</v>
      </c>
      <c r="B36626" s="13">
        <v>1940</v>
      </c>
      <c r="C36626" s="13">
        <v>953522</v>
      </c>
      <c r="D36626" s="13">
        <v>0</v>
      </c>
    </row>
    <row r="36627" spans="1:4" ht="15.75" hidden="1" customHeight="1">
      <c r="A36627" s="13" t="s">
        <v>466</v>
      </c>
      <c r="B36627" s="13">
        <v>1941</v>
      </c>
      <c r="C36627" s="13">
        <v>1002373</v>
      </c>
      <c r="D36627" s="13">
        <v>0</v>
      </c>
    </row>
    <row r="36628" spans="1:4" ht="15.75" hidden="1" customHeight="1">
      <c r="A36628" s="13" t="s">
        <v>466</v>
      </c>
      <c r="B36628" s="13">
        <v>1942</v>
      </c>
      <c r="C36628" s="13">
        <v>1053727</v>
      </c>
      <c r="D36628" s="13">
        <v>0</v>
      </c>
    </row>
    <row r="36629" spans="1:4" ht="15.75" hidden="1" customHeight="1">
      <c r="A36629" s="13" t="s">
        <v>466</v>
      </c>
      <c r="B36629" s="13">
        <v>1943</v>
      </c>
      <c r="C36629" s="13">
        <v>1107712</v>
      </c>
      <c r="D36629" s="13">
        <v>0</v>
      </c>
    </row>
    <row r="36630" spans="1:4" ht="15.75" hidden="1" customHeight="1">
      <c r="A36630" s="13" t="s">
        <v>466</v>
      </c>
      <c r="B36630" s="13">
        <v>1944</v>
      </c>
      <c r="C36630" s="13">
        <v>1164463</v>
      </c>
      <c r="D36630" s="13">
        <v>0</v>
      </c>
    </row>
    <row r="36631" spans="1:4" ht="15.75" hidden="1" customHeight="1">
      <c r="A36631" s="13" t="s">
        <v>466</v>
      </c>
      <c r="B36631" s="13">
        <v>1945</v>
      </c>
      <c r="C36631" s="13">
        <v>1224121</v>
      </c>
      <c r="D36631" s="13">
        <v>0</v>
      </c>
    </row>
    <row r="36632" spans="1:4" ht="15.75" hidden="1" customHeight="1">
      <c r="A36632" s="13" t="s">
        <v>466</v>
      </c>
      <c r="B36632" s="13">
        <v>1946</v>
      </c>
      <c r="C36632" s="13">
        <v>1286836</v>
      </c>
      <c r="D36632" s="13">
        <v>0</v>
      </c>
    </row>
    <row r="36633" spans="1:4" ht="15.75" hidden="1" customHeight="1">
      <c r="A36633" s="13" t="s">
        <v>466</v>
      </c>
      <c r="B36633" s="13">
        <v>1947</v>
      </c>
      <c r="C36633" s="13">
        <v>1352763</v>
      </c>
      <c r="D36633" s="13">
        <v>0</v>
      </c>
    </row>
    <row r="36634" spans="1:4" ht="15.75" hidden="1" customHeight="1">
      <c r="A36634" s="13" t="s">
        <v>466</v>
      </c>
      <c r="B36634" s="13">
        <v>1948</v>
      </c>
      <c r="C36634" s="13">
        <v>1422069</v>
      </c>
      <c r="D36634" s="13">
        <v>0</v>
      </c>
    </row>
    <row r="36635" spans="1:4" ht="15.75" hidden="1" customHeight="1">
      <c r="A36635" s="13" t="s">
        <v>466</v>
      </c>
      <c r="B36635" s="13">
        <v>1949</v>
      </c>
      <c r="C36635" s="13">
        <v>1485598</v>
      </c>
      <c r="D36635" s="13">
        <v>0</v>
      </c>
    </row>
    <row r="36636" spans="1:4" ht="15.75" hidden="1" customHeight="1">
      <c r="A36636" s="13" t="s">
        <v>466</v>
      </c>
      <c r="B36636" s="13">
        <v>1950</v>
      </c>
      <c r="C36636" s="13">
        <v>1542863</v>
      </c>
      <c r="D36636" s="13">
        <v>5.5E-2</v>
      </c>
    </row>
    <row r="36637" spans="1:4" ht="15.75" hidden="1" customHeight="1">
      <c r="A36637" s="13" t="s">
        <v>466</v>
      </c>
      <c r="B36637" s="13">
        <v>1951</v>
      </c>
      <c r="C36637" s="13">
        <v>1574119</v>
      </c>
      <c r="D36637" s="13">
        <v>6.2E-2</v>
      </c>
    </row>
    <row r="36638" spans="1:4" ht="15.75" hidden="1" customHeight="1">
      <c r="A36638" s="13" t="s">
        <v>466</v>
      </c>
      <c r="B36638" s="13">
        <v>1952</v>
      </c>
      <c r="C36638" s="13">
        <v>1608477</v>
      </c>
      <c r="D36638" s="13">
        <v>8.4000000000000005E-2</v>
      </c>
    </row>
    <row r="36639" spans="1:4" ht="15.75" hidden="1" customHeight="1">
      <c r="A36639" s="13" t="s">
        <v>466</v>
      </c>
      <c r="B36639" s="13">
        <v>1953</v>
      </c>
      <c r="C36639" s="13">
        <v>1648005</v>
      </c>
      <c r="D36639" s="13">
        <v>9.5000000000000001E-2</v>
      </c>
    </row>
    <row r="36640" spans="1:4" ht="15.75" hidden="1" customHeight="1">
      <c r="A36640" s="13" t="s">
        <v>466</v>
      </c>
      <c r="B36640" s="13">
        <v>1954</v>
      </c>
      <c r="C36640" s="13">
        <v>1690230</v>
      </c>
      <c r="D36640" s="13">
        <v>9.5000000000000001E-2</v>
      </c>
    </row>
    <row r="36641" spans="1:4" ht="15.75" hidden="1" customHeight="1">
      <c r="A36641" s="13" t="s">
        <v>466</v>
      </c>
      <c r="B36641" s="13">
        <v>1955</v>
      </c>
      <c r="C36641" s="13">
        <v>1734929</v>
      </c>
      <c r="D36641" s="13">
        <v>0.128</v>
      </c>
    </row>
    <row r="36642" spans="1:4" ht="15.75" hidden="1" customHeight="1">
      <c r="A36642" s="13" t="s">
        <v>466</v>
      </c>
      <c r="B36642" s="13">
        <v>1956</v>
      </c>
      <c r="C36642" s="13">
        <v>1782057</v>
      </c>
      <c r="D36642" s="13">
        <v>0.128</v>
      </c>
    </row>
    <row r="36643" spans="1:4" ht="15.75" hidden="1" customHeight="1">
      <c r="A36643" s="13" t="s">
        <v>466</v>
      </c>
      <c r="B36643" s="13">
        <v>1957</v>
      </c>
      <c r="C36643" s="13">
        <v>1831056</v>
      </c>
      <c r="D36643" s="13">
        <v>0.14699999999999999</v>
      </c>
    </row>
    <row r="36644" spans="1:4" ht="15.75" hidden="1" customHeight="1">
      <c r="A36644" s="13" t="s">
        <v>466</v>
      </c>
      <c r="B36644" s="13">
        <v>1958</v>
      </c>
      <c r="C36644" s="13">
        <v>1881524</v>
      </c>
      <c r="D36644" s="13">
        <v>0.14699999999999999</v>
      </c>
    </row>
    <row r="36645" spans="1:4" ht="15.75" hidden="1" customHeight="1">
      <c r="A36645" s="13" t="s">
        <v>466</v>
      </c>
      <c r="B36645" s="13">
        <v>1959</v>
      </c>
      <c r="C36645" s="13">
        <v>1933071</v>
      </c>
      <c r="D36645" s="13">
        <v>0.161</v>
      </c>
    </row>
    <row r="36646" spans="1:4" ht="15.75" hidden="1" customHeight="1">
      <c r="A36646" s="13" t="s">
        <v>466</v>
      </c>
      <c r="B36646" s="13">
        <v>1960</v>
      </c>
      <c r="C36646" s="13">
        <v>1985668</v>
      </c>
      <c r="D36646" s="13">
        <v>0.18</v>
      </c>
    </row>
    <row r="36647" spans="1:4" ht="15.75" hidden="1" customHeight="1">
      <c r="A36647" s="13" t="s">
        <v>466</v>
      </c>
      <c r="B36647" s="13">
        <v>1961</v>
      </c>
      <c r="C36647" s="13">
        <v>2035681</v>
      </c>
      <c r="D36647" s="13">
        <v>0.20200000000000001</v>
      </c>
    </row>
    <row r="36648" spans="1:4" ht="15.75" hidden="1" customHeight="1">
      <c r="A36648" s="13" t="s">
        <v>466</v>
      </c>
      <c r="B36648" s="13">
        <v>1962</v>
      </c>
      <c r="C36648" s="13">
        <v>2082569</v>
      </c>
      <c r="D36648" s="13">
        <v>0.19800000000000001</v>
      </c>
    </row>
    <row r="36649" spans="1:4" ht="15.75" hidden="1" customHeight="1">
      <c r="A36649" s="13" t="s">
        <v>466</v>
      </c>
      <c r="B36649" s="13">
        <v>1963</v>
      </c>
      <c r="C36649" s="13">
        <v>2129236</v>
      </c>
      <c r="D36649" s="13">
        <v>0.25600000000000001</v>
      </c>
    </row>
    <row r="36650" spans="1:4" ht="15.75" hidden="1" customHeight="1">
      <c r="A36650" s="13" t="s">
        <v>466</v>
      </c>
      <c r="B36650" s="13">
        <v>1964</v>
      </c>
      <c r="C36650" s="13">
        <v>2175418</v>
      </c>
      <c r="D36650" s="13">
        <v>0.26700000000000002</v>
      </c>
    </row>
    <row r="36651" spans="1:4" ht="15.75" hidden="1" customHeight="1">
      <c r="A36651" s="13" t="s">
        <v>466</v>
      </c>
      <c r="B36651" s="13">
        <v>1965</v>
      </c>
      <c r="C36651" s="13">
        <v>2222184</v>
      </c>
      <c r="D36651" s="13">
        <v>0.30399999999999999</v>
      </c>
    </row>
    <row r="36652" spans="1:4" ht="15.75" hidden="1" customHeight="1">
      <c r="A36652" s="13" t="s">
        <v>466</v>
      </c>
      <c r="B36652" s="13">
        <v>1966</v>
      </c>
      <c r="C36652" s="13">
        <v>2271502</v>
      </c>
      <c r="D36652" s="13">
        <v>0.34100000000000003</v>
      </c>
    </row>
    <row r="36653" spans="1:4" ht="15.75" hidden="1" customHeight="1">
      <c r="A36653" s="13" t="s">
        <v>466</v>
      </c>
      <c r="B36653" s="13">
        <v>1967</v>
      </c>
      <c r="C36653" s="13">
        <v>2322651</v>
      </c>
      <c r="D36653" s="13">
        <v>0.436</v>
      </c>
    </row>
    <row r="36654" spans="1:4" ht="15.75" hidden="1" customHeight="1">
      <c r="A36654" s="13" t="s">
        <v>466</v>
      </c>
      <c r="B36654" s="13">
        <v>1968</v>
      </c>
      <c r="C36654" s="13">
        <v>2375364</v>
      </c>
      <c r="D36654" s="13">
        <v>0.502</v>
      </c>
    </row>
    <row r="36655" spans="1:4" ht="15.75" hidden="1" customHeight="1">
      <c r="A36655" s="13" t="s">
        <v>466</v>
      </c>
      <c r="B36655" s="13">
        <v>1969</v>
      </c>
      <c r="C36655" s="13">
        <v>2430929</v>
      </c>
      <c r="D36655" s="13">
        <v>0.55700000000000005</v>
      </c>
    </row>
    <row r="36656" spans="1:4" ht="15.75" hidden="1" customHeight="1">
      <c r="A36656" s="13" t="s">
        <v>466</v>
      </c>
      <c r="B36656" s="13">
        <v>1970</v>
      </c>
      <c r="C36656" s="13">
        <v>2489072</v>
      </c>
      <c r="D36656" s="13">
        <v>0.69199999999999995</v>
      </c>
    </row>
    <row r="36657" spans="1:4" ht="15.75" hidden="1" customHeight="1">
      <c r="A36657" s="13" t="s">
        <v>466</v>
      </c>
      <c r="B36657" s="13">
        <v>1971</v>
      </c>
      <c r="C36657" s="13">
        <v>2549326</v>
      </c>
      <c r="D36657" s="13">
        <v>0.82399999999999995</v>
      </c>
    </row>
    <row r="36658" spans="1:4" ht="15.75" hidden="1" customHeight="1">
      <c r="A36658" s="13" t="s">
        <v>466</v>
      </c>
      <c r="B36658" s="13">
        <v>1972</v>
      </c>
      <c r="C36658" s="13">
        <v>2610707</v>
      </c>
      <c r="D36658" s="13">
        <v>1.268</v>
      </c>
    </row>
    <row r="36659" spans="1:4" ht="15.75" hidden="1" customHeight="1">
      <c r="A36659" s="13" t="s">
        <v>466</v>
      </c>
      <c r="B36659" s="13">
        <v>1973</v>
      </c>
      <c r="C36659" s="13">
        <v>2672152</v>
      </c>
      <c r="D36659" s="13">
        <v>1.345</v>
      </c>
    </row>
    <row r="36660" spans="1:4" ht="15.75" hidden="1" customHeight="1">
      <c r="A36660" s="13" t="s">
        <v>466</v>
      </c>
      <c r="B36660" s="13">
        <v>1974</v>
      </c>
      <c r="C36660" s="13">
        <v>2733320</v>
      </c>
      <c r="D36660" s="13">
        <v>1.587</v>
      </c>
    </row>
    <row r="36661" spans="1:4" ht="15.75" hidden="1" customHeight="1">
      <c r="A36661" s="13" t="s">
        <v>466</v>
      </c>
      <c r="B36661" s="13">
        <v>1975</v>
      </c>
      <c r="C36661" s="13">
        <v>2794470</v>
      </c>
      <c r="D36661" s="13">
        <v>1.532</v>
      </c>
    </row>
    <row r="36662" spans="1:4" ht="15.75" hidden="1" customHeight="1">
      <c r="A36662" s="13" t="s">
        <v>466</v>
      </c>
      <c r="B36662" s="13">
        <v>1976</v>
      </c>
      <c r="C36662" s="13">
        <v>2855845</v>
      </c>
      <c r="D36662" s="13">
        <v>1.5720000000000001</v>
      </c>
    </row>
    <row r="36663" spans="1:4" ht="15.75" hidden="1" customHeight="1">
      <c r="A36663" s="13" t="s">
        <v>466</v>
      </c>
      <c r="B36663" s="13">
        <v>1977</v>
      </c>
      <c r="C36663" s="13">
        <v>2917577</v>
      </c>
      <c r="D36663" s="13">
        <v>1.579</v>
      </c>
    </row>
    <row r="36664" spans="1:4" ht="15.75" hidden="1" customHeight="1">
      <c r="A36664" s="13" t="s">
        <v>466</v>
      </c>
      <c r="B36664" s="13">
        <v>1978</v>
      </c>
      <c r="C36664" s="13">
        <v>2979620</v>
      </c>
      <c r="D36664" s="13">
        <v>1.6739999999999999</v>
      </c>
    </row>
    <row r="36665" spans="1:4" ht="15.75" hidden="1" customHeight="1">
      <c r="A36665" s="13" t="s">
        <v>466</v>
      </c>
      <c r="B36665" s="13">
        <v>1979</v>
      </c>
      <c r="C36665" s="13">
        <v>3041904</v>
      </c>
      <c r="D36665" s="13">
        <v>1.7949999999999999</v>
      </c>
    </row>
    <row r="36666" spans="1:4" ht="15.75" hidden="1" customHeight="1">
      <c r="A36666" s="13" t="s">
        <v>466</v>
      </c>
      <c r="B36666" s="13">
        <v>1980</v>
      </c>
      <c r="C36666" s="13">
        <v>3104793</v>
      </c>
      <c r="D36666" s="13">
        <v>1.8280000000000001</v>
      </c>
    </row>
    <row r="36667" spans="1:4" ht="15.75" hidden="1" customHeight="1">
      <c r="A36667" s="13" t="s">
        <v>466</v>
      </c>
      <c r="B36667" s="13">
        <v>1981</v>
      </c>
      <c r="C36667" s="13">
        <v>3169080</v>
      </c>
      <c r="D36667" s="13">
        <v>1.931</v>
      </c>
    </row>
    <row r="36668" spans="1:4" ht="15.75" hidden="1" customHeight="1">
      <c r="A36668" s="13" t="s">
        <v>466</v>
      </c>
      <c r="B36668" s="13">
        <v>1982</v>
      </c>
      <c r="C36668" s="13">
        <v>3235271</v>
      </c>
      <c r="D36668" s="13">
        <v>1.946</v>
      </c>
    </row>
    <row r="36669" spans="1:4" ht="15.75" hidden="1" customHeight="1">
      <c r="A36669" s="13" t="s">
        <v>466</v>
      </c>
      <c r="B36669" s="13">
        <v>1983</v>
      </c>
      <c r="C36669" s="13">
        <v>3303686</v>
      </c>
      <c r="D36669" s="13">
        <v>2.008</v>
      </c>
    </row>
    <row r="36670" spans="1:4" ht="15.75" hidden="1" customHeight="1">
      <c r="A36670" s="13" t="s">
        <v>466</v>
      </c>
      <c r="B36670" s="13">
        <v>1984</v>
      </c>
      <c r="C36670" s="13">
        <v>3374469</v>
      </c>
      <c r="D36670" s="13">
        <v>2.0449999999999999</v>
      </c>
    </row>
    <row r="36671" spans="1:4" ht="15.75" hidden="1" customHeight="1">
      <c r="A36671" s="13" t="s">
        <v>466</v>
      </c>
      <c r="B36671" s="13">
        <v>1985</v>
      </c>
      <c r="C36671" s="13">
        <v>3447582</v>
      </c>
      <c r="D36671" s="13">
        <v>2.125</v>
      </c>
    </row>
    <row r="36672" spans="1:4" ht="15.75" hidden="1" customHeight="1">
      <c r="A36672" s="13" t="s">
        <v>466</v>
      </c>
      <c r="B36672" s="13">
        <v>1986</v>
      </c>
      <c r="C36672" s="13">
        <v>3522921</v>
      </c>
      <c r="D36672" s="13">
        <v>2.0630000000000002</v>
      </c>
    </row>
    <row r="36673" spans="1:4" ht="15.75" hidden="1" customHeight="1">
      <c r="A36673" s="13" t="s">
        <v>466</v>
      </c>
      <c r="B36673" s="13">
        <v>1987</v>
      </c>
      <c r="C36673" s="13">
        <v>3600351</v>
      </c>
      <c r="D36673" s="13">
        <v>2.3340000000000001</v>
      </c>
    </row>
    <row r="36674" spans="1:4" ht="15.75" hidden="1" customHeight="1">
      <c r="A36674" s="13" t="s">
        <v>466</v>
      </c>
      <c r="B36674" s="13">
        <v>1988</v>
      </c>
      <c r="C36674" s="13">
        <v>3679653</v>
      </c>
      <c r="D36674" s="13">
        <v>2.198</v>
      </c>
    </row>
    <row r="36675" spans="1:4" ht="15.75" hidden="1" customHeight="1">
      <c r="A36675" s="13" t="s">
        <v>466</v>
      </c>
      <c r="B36675" s="13">
        <v>1989</v>
      </c>
      <c r="C36675" s="13">
        <v>3764116</v>
      </c>
      <c r="D36675" s="13">
        <v>2.0339999999999998</v>
      </c>
    </row>
    <row r="36676" spans="1:4" ht="15.75" hidden="1" customHeight="1">
      <c r="A36676" s="13" t="s">
        <v>466</v>
      </c>
      <c r="B36676" s="13">
        <v>1990</v>
      </c>
      <c r="C36676" s="13">
        <v>3864983</v>
      </c>
      <c r="D36676" s="13">
        <v>2.1539999999999999</v>
      </c>
    </row>
    <row r="36677" spans="1:4" ht="15.75" hidden="1" customHeight="1">
      <c r="A36677" s="13" t="s">
        <v>466</v>
      </c>
      <c r="B36677" s="13">
        <v>1991</v>
      </c>
      <c r="C36677" s="13">
        <v>3991006</v>
      </c>
      <c r="D36677" s="13">
        <v>2.169</v>
      </c>
    </row>
    <row r="36678" spans="1:4" ht="15.75" hidden="1" customHeight="1">
      <c r="A36678" s="13" t="s">
        <v>466</v>
      </c>
      <c r="B36678" s="13">
        <v>1992</v>
      </c>
      <c r="C36678" s="13">
        <v>4136651</v>
      </c>
      <c r="D36678" s="13">
        <v>2.1909999999999998</v>
      </c>
    </row>
    <row r="36679" spans="1:4" ht="15.75" hidden="1" customHeight="1">
      <c r="A36679" s="13" t="s">
        <v>466</v>
      </c>
      <c r="B36679" s="13">
        <v>1993</v>
      </c>
      <c r="C36679" s="13">
        <v>4291592</v>
      </c>
      <c r="D36679" s="13">
        <v>2.1909999999999998</v>
      </c>
    </row>
    <row r="36680" spans="1:4" ht="15.75" hidden="1" customHeight="1">
      <c r="A36680" s="13" t="s">
        <v>466</v>
      </c>
      <c r="B36680" s="13">
        <v>1994</v>
      </c>
      <c r="C36680" s="13">
        <v>4451695</v>
      </c>
      <c r="D36680" s="13">
        <v>2.1800000000000002</v>
      </c>
    </row>
    <row r="36681" spans="1:4" ht="15.75" hidden="1" customHeight="1">
      <c r="A36681" s="13" t="s">
        <v>466</v>
      </c>
      <c r="B36681" s="13">
        <v>1995</v>
      </c>
      <c r="C36681" s="13">
        <v>4616444</v>
      </c>
      <c r="D36681" s="13">
        <v>2.0590000000000002</v>
      </c>
    </row>
    <row r="36682" spans="1:4" ht="15.75" hidden="1" customHeight="1">
      <c r="A36682" s="13" t="s">
        <v>466</v>
      </c>
      <c r="B36682" s="13">
        <v>1996</v>
      </c>
      <c r="C36682" s="13">
        <v>4785908</v>
      </c>
      <c r="D36682" s="13">
        <v>2.1869999999999998</v>
      </c>
    </row>
    <row r="36683" spans="1:4" ht="15.75" hidden="1" customHeight="1">
      <c r="A36683" s="13" t="s">
        <v>466</v>
      </c>
      <c r="B36683" s="13">
        <v>1997</v>
      </c>
      <c r="C36683" s="13">
        <v>4960444</v>
      </c>
      <c r="D36683" s="13">
        <v>2.5760000000000001</v>
      </c>
    </row>
    <row r="36684" spans="1:4" ht="15.75" hidden="1" customHeight="1">
      <c r="A36684" s="13" t="s">
        <v>466</v>
      </c>
      <c r="B36684" s="13">
        <v>1998</v>
      </c>
      <c r="C36684" s="13">
        <v>5138838</v>
      </c>
      <c r="D36684" s="13">
        <v>2.8620000000000001</v>
      </c>
    </row>
    <row r="36685" spans="1:4" ht="15.75" hidden="1" customHeight="1">
      <c r="A36685" s="13" t="s">
        <v>466</v>
      </c>
      <c r="B36685" s="13">
        <v>1999</v>
      </c>
      <c r="C36685" s="13">
        <v>5321393</v>
      </c>
      <c r="D36685" s="13">
        <v>2.444</v>
      </c>
    </row>
    <row r="36686" spans="1:4" ht="15.75" hidden="1" customHeight="1">
      <c r="A36686" s="13" t="s">
        <v>466</v>
      </c>
      <c r="B36686" s="13">
        <v>2000</v>
      </c>
      <c r="C36686" s="13">
        <v>5508300</v>
      </c>
      <c r="D36686" s="13">
        <v>2.6640000000000001</v>
      </c>
    </row>
    <row r="36687" spans="1:4" ht="15.75" hidden="1" customHeight="1">
      <c r="A36687" s="13" t="s">
        <v>466</v>
      </c>
      <c r="B36687" s="13">
        <v>2001</v>
      </c>
      <c r="C36687" s="13">
        <v>5698496</v>
      </c>
      <c r="D36687" s="13">
        <v>3.206</v>
      </c>
    </row>
    <row r="36688" spans="1:4" ht="15.75" hidden="1" customHeight="1">
      <c r="A36688" s="13" t="s">
        <v>466</v>
      </c>
      <c r="B36688" s="13">
        <v>2002</v>
      </c>
      <c r="C36688" s="13">
        <v>5892600</v>
      </c>
      <c r="D36688" s="13">
        <v>3.484</v>
      </c>
    </row>
    <row r="36689" spans="1:4" ht="15.75" hidden="1" customHeight="1">
      <c r="A36689" s="13" t="s">
        <v>466</v>
      </c>
      <c r="B36689" s="13">
        <v>2003</v>
      </c>
      <c r="C36689" s="13">
        <v>6090987</v>
      </c>
      <c r="D36689" s="13">
        <v>3.9420000000000002</v>
      </c>
    </row>
    <row r="36690" spans="1:4" ht="15.75" hidden="1" customHeight="1">
      <c r="A36690" s="13" t="s">
        <v>466</v>
      </c>
      <c r="B36690" s="13">
        <v>2004</v>
      </c>
      <c r="C36690" s="13">
        <v>6293174</v>
      </c>
      <c r="D36690" s="13">
        <v>4.4850000000000003</v>
      </c>
    </row>
    <row r="36691" spans="1:4" ht="15.75" hidden="1" customHeight="1">
      <c r="A36691" s="13" t="s">
        <v>466</v>
      </c>
      <c r="B36691" s="13">
        <v>2005</v>
      </c>
      <c r="C36691" s="13">
        <v>6498828</v>
      </c>
      <c r="D36691" s="13">
        <v>4.3819999999999997</v>
      </c>
    </row>
    <row r="36692" spans="1:4" ht="15.75" hidden="1" customHeight="1">
      <c r="A36692" s="13" t="s">
        <v>466</v>
      </c>
      <c r="B36692" s="13">
        <v>2006</v>
      </c>
      <c r="C36692" s="13">
        <v>6708217</v>
      </c>
      <c r="D36692" s="13">
        <v>4.3049999999999997</v>
      </c>
    </row>
    <row r="36693" spans="1:4" ht="15.75" hidden="1" customHeight="1">
      <c r="A36693" s="13" t="s">
        <v>466</v>
      </c>
      <c r="B36693" s="13">
        <v>2007</v>
      </c>
      <c r="C36693" s="13">
        <v>6921069</v>
      </c>
      <c r="D36693" s="13">
        <v>6.1150000000000002</v>
      </c>
    </row>
    <row r="36694" spans="1:4" ht="15.75" hidden="1" customHeight="1">
      <c r="A36694" s="13" t="s">
        <v>466</v>
      </c>
      <c r="B36694" s="13">
        <v>2008</v>
      </c>
      <c r="C36694" s="13">
        <v>7137999</v>
      </c>
      <c r="D36694" s="13">
        <v>4.7930000000000001</v>
      </c>
    </row>
    <row r="36695" spans="1:4" ht="15.75" hidden="1" customHeight="1">
      <c r="A36695" s="13" t="s">
        <v>466</v>
      </c>
      <c r="B36695" s="13">
        <v>2009</v>
      </c>
      <c r="C36695" s="13">
        <v>7358887</v>
      </c>
      <c r="D36695" s="13">
        <v>5.0890000000000004</v>
      </c>
    </row>
    <row r="36696" spans="1:4" ht="15.75" hidden="1" customHeight="1">
      <c r="A36696" s="13" t="s">
        <v>466</v>
      </c>
      <c r="B36696" s="13">
        <v>2010</v>
      </c>
      <c r="C36696" s="13">
        <v>7583269</v>
      </c>
      <c r="D36696" s="13">
        <v>4.6609999999999996</v>
      </c>
    </row>
    <row r="36697" spans="1:4" ht="15.75" hidden="1" customHeight="1">
      <c r="A36697" s="13" t="s">
        <v>466</v>
      </c>
      <c r="B36697" s="13">
        <v>2011</v>
      </c>
      <c r="C36697" s="13">
        <v>7806637</v>
      </c>
      <c r="D36697" s="13">
        <v>5.2249999999999996</v>
      </c>
    </row>
    <row r="36698" spans="1:4" ht="15.75" hidden="1" customHeight="1">
      <c r="A36698" s="13" t="s">
        <v>466</v>
      </c>
      <c r="B36698" s="13">
        <v>2012</v>
      </c>
      <c r="C36698" s="13">
        <v>8026548</v>
      </c>
      <c r="D36698" s="13">
        <v>5.069</v>
      </c>
    </row>
    <row r="36699" spans="1:4" ht="15.75" hidden="1" customHeight="1">
      <c r="A36699" s="13" t="s">
        <v>466</v>
      </c>
      <c r="B36699" s="13">
        <v>2013</v>
      </c>
      <c r="C36699" s="13">
        <v>8245634</v>
      </c>
      <c r="D36699" s="13">
        <v>5.43</v>
      </c>
    </row>
    <row r="36700" spans="1:4" ht="15.75" hidden="1" customHeight="1">
      <c r="A36700" s="13" t="s">
        <v>466</v>
      </c>
      <c r="B36700" s="13">
        <v>2014</v>
      </c>
      <c r="C36700" s="13">
        <v>8464159</v>
      </c>
      <c r="D36700" s="13">
        <v>6.5979999999999999</v>
      </c>
    </row>
    <row r="36701" spans="1:4" ht="15.75" hidden="1" customHeight="1">
      <c r="A36701" s="13" t="s">
        <v>466</v>
      </c>
      <c r="B36701" s="13">
        <v>2015</v>
      </c>
      <c r="C36701" s="13">
        <v>8682172</v>
      </c>
      <c r="D36701" s="13">
        <v>6.5030000000000001</v>
      </c>
    </row>
    <row r="36702" spans="1:4" ht="15.75" hidden="1" customHeight="1">
      <c r="A36702" s="13" t="s">
        <v>466</v>
      </c>
      <c r="B36702" s="13">
        <v>2016</v>
      </c>
      <c r="C36702" s="13">
        <v>8899176</v>
      </c>
      <c r="D36702" s="13">
        <v>6.8120000000000003</v>
      </c>
    </row>
    <row r="36703" spans="1:4" ht="15.75" hidden="1" customHeight="1">
      <c r="A36703" s="13" t="s">
        <v>466</v>
      </c>
      <c r="B36703" s="13">
        <v>2017</v>
      </c>
      <c r="C36703" s="13">
        <v>9114803</v>
      </c>
      <c r="D36703" s="13">
        <v>6.47</v>
      </c>
    </row>
    <row r="36704" spans="1:4" ht="15.75" hidden="1" customHeight="1">
      <c r="A36704" s="13" t="s">
        <v>466</v>
      </c>
      <c r="B36704" s="13">
        <v>2018</v>
      </c>
      <c r="C36704" s="13">
        <v>9329233</v>
      </c>
      <c r="D36704" s="13">
        <v>7.5229999999999997</v>
      </c>
    </row>
    <row r="36705" spans="1:4" ht="15.75" hidden="1" customHeight="1">
      <c r="A36705" s="13" t="s">
        <v>466</v>
      </c>
      <c r="B36705" s="13">
        <v>2019</v>
      </c>
      <c r="C36705" s="13">
        <v>9542492</v>
      </c>
      <c r="D36705" s="13">
        <v>7.8789999999999996</v>
      </c>
    </row>
    <row r="36706" spans="1:4" ht="15.75" hidden="1" customHeight="1">
      <c r="A36706" s="13" t="s">
        <v>466</v>
      </c>
      <c r="B36706" s="13">
        <v>2020</v>
      </c>
      <c r="C36706" s="13">
        <v>9749641</v>
      </c>
      <c r="D36706" s="13">
        <v>8.3249999999999993</v>
      </c>
    </row>
    <row r="36707" spans="1:4" ht="15.75" hidden="1" customHeight="1">
      <c r="A36707" s="13" t="s">
        <v>466</v>
      </c>
      <c r="B36707" s="13">
        <v>2021</v>
      </c>
      <c r="C36707" s="13">
        <v>9949438</v>
      </c>
      <c r="D36707" s="13">
        <v>8.51</v>
      </c>
    </row>
    <row r="36708" spans="1:4" ht="15.75" hidden="1" customHeight="1">
      <c r="A36708" s="13" t="s">
        <v>467</v>
      </c>
      <c r="B36708" s="13">
        <v>1850</v>
      </c>
      <c r="C36708" s="13">
        <v>344865</v>
      </c>
    </row>
    <row r="36709" spans="1:4" ht="15.75" hidden="1" customHeight="1">
      <c r="A36709" s="13" t="s">
        <v>467</v>
      </c>
      <c r="B36709" s="13">
        <v>1851</v>
      </c>
      <c r="C36709" s="13">
        <v>350007</v>
      </c>
    </row>
    <row r="36710" spans="1:4" ht="15.75" hidden="1" customHeight="1">
      <c r="A36710" s="13" t="s">
        <v>467</v>
      </c>
      <c r="B36710" s="13">
        <v>1852</v>
      </c>
      <c r="C36710" s="13">
        <v>353485</v>
      </c>
    </row>
    <row r="36711" spans="1:4" ht="15.75" hidden="1" customHeight="1">
      <c r="A36711" s="13" t="s">
        <v>467</v>
      </c>
      <c r="B36711" s="13">
        <v>1853</v>
      </c>
      <c r="C36711" s="13">
        <v>355236</v>
      </c>
    </row>
    <row r="36712" spans="1:4" ht="15.75" hidden="1" customHeight="1">
      <c r="A36712" s="13" t="s">
        <v>467</v>
      </c>
      <c r="B36712" s="13">
        <v>1854</v>
      </c>
      <c r="C36712" s="13">
        <v>356996</v>
      </c>
    </row>
    <row r="36713" spans="1:4" ht="15.75" hidden="1" customHeight="1">
      <c r="A36713" s="13" t="s">
        <v>467</v>
      </c>
      <c r="B36713" s="13">
        <v>1855</v>
      </c>
      <c r="C36713" s="13">
        <v>358765</v>
      </c>
    </row>
    <row r="36714" spans="1:4" ht="15.75" hidden="1" customHeight="1">
      <c r="A36714" s="13" t="s">
        <v>467</v>
      </c>
      <c r="B36714" s="13">
        <v>1856</v>
      </c>
      <c r="C36714" s="13">
        <v>360543</v>
      </c>
    </row>
    <row r="36715" spans="1:4" ht="15.75" hidden="1" customHeight="1">
      <c r="A36715" s="13" t="s">
        <v>467</v>
      </c>
      <c r="B36715" s="13">
        <v>1857</v>
      </c>
      <c r="C36715" s="13">
        <v>362329</v>
      </c>
    </row>
    <row r="36716" spans="1:4" ht="15.75" hidden="1" customHeight="1">
      <c r="A36716" s="13" t="s">
        <v>467</v>
      </c>
      <c r="B36716" s="13">
        <v>1858</v>
      </c>
      <c r="C36716" s="13">
        <v>364124</v>
      </c>
    </row>
    <row r="36717" spans="1:4" ht="15.75" hidden="1" customHeight="1">
      <c r="A36717" s="13" t="s">
        <v>467</v>
      </c>
      <c r="B36717" s="13">
        <v>1859</v>
      </c>
      <c r="C36717" s="13">
        <v>365928</v>
      </c>
    </row>
    <row r="36718" spans="1:4" ht="15.75" hidden="1" customHeight="1">
      <c r="A36718" s="13" t="s">
        <v>467</v>
      </c>
      <c r="B36718" s="13">
        <v>1860</v>
      </c>
      <c r="C36718" s="13">
        <v>367741</v>
      </c>
    </row>
    <row r="36719" spans="1:4" ht="15.75" hidden="1" customHeight="1">
      <c r="A36719" s="13" t="s">
        <v>467</v>
      </c>
      <c r="B36719" s="13">
        <v>1861</v>
      </c>
      <c r="C36719" s="13">
        <v>369563</v>
      </c>
    </row>
    <row r="36720" spans="1:4" ht="15.75" hidden="1" customHeight="1">
      <c r="A36720" s="13" t="s">
        <v>467</v>
      </c>
      <c r="B36720" s="13">
        <v>1862</v>
      </c>
      <c r="C36720" s="13">
        <v>371394</v>
      </c>
    </row>
    <row r="36721" spans="1:3" ht="15.75" hidden="1" customHeight="1">
      <c r="A36721" s="13" t="s">
        <v>467</v>
      </c>
      <c r="B36721" s="13">
        <v>1863</v>
      </c>
      <c r="C36721" s="13">
        <v>373234</v>
      </c>
    </row>
    <row r="36722" spans="1:3" ht="15.75" hidden="1" customHeight="1">
      <c r="A36722" s="13" t="s">
        <v>467</v>
      </c>
      <c r="B36722" s="13">
        <v>1864</v>
      </c>
      <c r="C36722" s="13">
        <v>375082</v>
      </c>
    </row>
    <row r="36723" spans="1:3" ht="15.75" hidden="1" customHeight="1">
      <c r="A36723" s="13" t="s">
        <v>467</v>
      </c>
      <c r="B36723" s="13">
        <v>1865</v>
      </c>
      <c r="C36723" s="13">
        <v>376941</v>
      </c>
    </row>
    <row r="36724" spans="1:3" ht="15.75" hidden="1" customHeight="1">
      <c r="A36724" s="13" t="s">
        <v>467</v>
      </c>
      <c r="B36724" s="13">
        <v>1866</v>
      </c>
      <c r="C36724" s="13">
        <v>378808</v>
      </c>
    </row>
    <row r="36725" spans="1:3" ht="15.75" hidden="1" customHeight="1">
      <c r="A36725" s="13" t="s">
        <v>467</v>
      </c>
      <c r="B36725" s="13">
        <v>1867</v>
      </c>
      <c r="C36725" s="13">
        <v>380684</v>
      </c>
    </row>
    <row r="36726" spans="1:3" ht="15.75" hidden="1" customHeight="1">
      <c r="A36726" s="13" t="s">
        <v>467</v>
      </c>
      <c r="B36726" s="13">
        <v>1868</v>
      </c>
      <c r="C36726" s="13">
        <v>382570</v>
      </c>
    </row>
    <row r="36727" spans="1:3" ht="15.75" hidden="1" customHeight="1">
      <c r="A36727" s="13" t="s">
        <v>467</v>
      </c>
      <c r="B36727" s="13">
        <v>1869</v>
      </c>
      <c r="C36727" s="13">
        <v>381265</v>
      </c>
    </row>
    <row r="36728" spans="1:3" ht="15.75" hidden="1" customHeight="1">
      <c r="A36728" s="13" t="s">
        <v>467</v>
      </c>
      <c r="B36728" s="13">
        <v>1870</v>
      </c>
      <c r="C36728" s="13">
        <v>376870</v>
      </c>
    </row>
    <row r="36729" spans="1:3" ht="15.75" hidden="1" customHeight="1">
      <c r="A36729" s="13" t="s">
        <v>467</v>
      </c>
      <c r="B36729" s="13">
        <v>1871</v>
      </c>
      <c r="C36729" s="13">
        <v>369480</v>
      </c>
    </row>
    <row r="36730" spans="1:3" ht="15.75" hidden="1" customHeight="1">
      <c r="A36730" s="13" t="s">
        <v>467</v>
      </c>
      <c r="B36730" s="13">
        <v>1872</v>
      </c>
      <c r="C36730" s="13">
        <v>359189</v>
      </c>
    </row>
    <row r="36731" spans="1:3" ht="15.75" hidden="1" customHeight="1">
      <c r="A36731" s="13" t="s">
        <v>467</v>
      </c>
      <c r="B36731" s="13">
        <v>1873</v>
      </c>
      <c r="C36731" s="13">
        <v>346085</v>
      </c>
    </row>
    <row r="36732" spans="1:3" ht="15.75" hidden="1" customHeight="1">
      <c r="A36732" s="13" t="s">
        <v>467</v>
      </c>
      <c r="B36732" s="13">
        <v>1874</v>
      </c>
      <c r="C36732" s="13">
        <v>333459</v>
      </c>
    </row>
    <row r="36733" spans="1:3" ht="15.75" hidden="1" customHeight="1">
      <c r="A36733" s="13" t="s">
        <v>467</v>
      </c>
      <c r="B36733" s="13">
        <v>1875</v>
      </c>
      <c r="C36733" s="13">
        <v>321294</v>
      </c>
    </row>
    <row r="36734" spans="1:3" ht="15.75" hidden="1" customHeight="1">
      <c r="A36734" s="13" t="s">
        <v>467</v>
      </c>
      <c r="B36734" s="13">
        <v>1876</v>
      </c>
      <c r="C36734" s="13">
        <v>309572</v>
      </c>
    </row>
    <row r="36735" spans="1:3" ht="15.75" hidden="1" customHeight="1">
      <c r="A36735" s="13" t="s">
        <v>467</v>
      </c>
      <c r="B36735" s="13">
        <v>1877</v>
      </c>
      <c r="C36735" s="13">
        <v>298278</v>
      </c>
    </row>
    <row r="36736" spans="1:3" ht="15.75" hidden="1" customHeight="1">
      <c r="A36736" s="13" t="s">
        <v>467</v>
      </c>
      <c r="B36736" s="13">
        <v>1878</v>
      </c>
      <c r="C36736" s="13">
        <v>287396</v>
      </c>
    </row>
    <row r="36737" spans="1:3" ht="15.75" hidden="1" customHeight="1">
      <c r="A36737" s="13" t="s">
        <v>467</v>
      </c>
      <c r="B36737" s="13">
        <v>1879</v>
      </c>
      <c r="C36737" s="13">
        <v>283839</v>
      </c>
    </row>
    <row r="36738" spans="1:3" ht="15.75" hidden="1" customHeight="1">
      <c r="A36738" s="13" t="s">
        <v>467</v>
      </c>
      <c r="B36738" s="13">
        <v>1880</v>
      </c>
      <c r="C36738" s="13">
        <v>287990</v>
      </c>
    </row>
    <row r="36739" spans="1:3" ht="15.75" hidden="1" customHeight="1">
      <c r="A36739" s="13" t="s">
        <v>467</v>
      </c>
      <c r="B36739" s="13">
        <v>1881</v>
      </c>
      <c r="C36739" s="13">
        <v>300279</v>
      </c>
    </row>
    <row r="36740" spans="1:3" ht="15.75" hidden="1" customHeight="1">
      <c r="A36740" s="13" t="s">
        <v>467</v>
      </c>
      <c r="B36740" s="13">
        <v>1882</v>
      </c>
      <c r="C36740" s="13">
        <v>321188</v>
      </c>
    </row>
    <row r="36741" spans="1:3" ht="15.75" hidden="1" customHeight="1">
      <c r="A36741" s="13" t="s">
        <v>467</v>
      </c>
      <c r="B36741" s="13">
        <v>1883</v>
      </c>
      <c r="C36741" s="13">
        <v>351253</v>
      </c>
    </row>
    <row r="36742" spans="1:3" ht="15.75" hidden="1" customHeight="1">
      <c r="A36742" s="13" t="s">
        <v>467</v>
      </c>
      <c r="B36742" s="13">
        <v>1884</v>
      </c>
      <c r="C36742" s="13">
        <v>384132</v>
      </c>
    </row>
    <row r="36743" spans="1:3" ht="15.75" hidden="1" customHeight="1">
      <c r="A36743" s="13" t="s">
        <v>467</v>
      </c>
      <c r="B36743" s="13">
        <v>1885</v>
      </c>
      <c r="C36743" s="13">
        <v>420088</v>
      </c>
    </row>
    <row r="36744" spans="1:3" ht="15.75" hidden="1" customHeight="1">
      <c r="A36744" s="13" t="s">
        <v>467</v>
      </c>
      <c r="B36744" s="13">
        <v>1886</v>
      </c>
      <c r="C36744" s="13">
        <v>459410</v>
      </c>
    </row>
    <row r="36745" spans="1:3" ht="15.75" hidden="1" customHeight="1">
      <c r="A36745" s="13" t="s">
        <v>467</v>
      </c>
      <c r="B36745" s="13">
        <v>1887</v>
      </c>
      <c r="C36745" s="13">
        <v>502413</v>
      </c>
    </row>
    <row r="36746" spans="1:3" ht="15.75" hidden="1" customHeight="1">
      <c r="A36746" s="13" t="s">
        <v>467</v>
      </c>
      <c r="B36746" s="13">
        <v>1888</v>
      </c>
      <c r="C36746" s="13">
        <v>549441</v>
      </c>
    </row>
    <row r="36747" spans="1:3" ht="15.75" hidden="1" customHeight="1">
      <c r="A36747" s="13" t="s">
        <v>467</v>
      </c>
      <c r="B36747" s="13">
        <v>1889</v>
      </c>
      <c r="C36747" s="13">
        <v>583842</v>
      </c>
    </row>
    <row r="36748" spans="1:3" ht="15.75" hidden="1" customHeight="1">
      <c r="A36748" s="13" t="s">
        <v>467</v>
      </c>
      <c r="B36748" s="13">
        <v>1890</v>
      </c>
      <c r="C36748" s="13">
        <v>605060</v>
      </c>
    </row>
    <row r="36749" spans="1:3" ht="15.75" hidden="1" customHeight="1">
      <c r="A36749" s="13" t="s">
        <v>467</v>
      </c>
      <c r="B36749" s="13">
        <v>1891</v>
      </c>
      <c r="C36749" s="13">
        <v>612464</v>
      </c>
    </row>
    <row r="36750" spans="1:3" ht="15.75" hidden="1" customHeight="1">
      <c r="A36750" s="13" t="s">
        <v>467</v>
      </c>
      <c r="B36750" s="13">
        <v>1892</v>
      </c>
      <c r="C36750" s="13">
        <v>605342</v>
      </c>
    </row>
    <row r="36751" spans="1:3" ht="15.75" hidden="1" customHeight="1">
      <c r="A36751" s="13" t="s">
        <v>467</v>
      </c>
      <c r="B36751" s="13">
        <v>1893</v>
      </c>
      <c r="C36751" s="13">
        <v>582894</v>
      </c>
    </row>
    <row r="36752" spans="1:3" ht="15.75" hidden="1" customHeight="1">
      <c r="A36752" s="13" t="s">
        <v>467</v>
      </c>
      <c r="B36752" s="13">
        <v>1894</v>
      </c>
      <c r="C36752" s="13">
        <v>561278</v>
      </c>
    </row>
    <row r="36753" spans="1:3" ht="15.75" hidden="1" customHeight="1">
      <c r="A36753" s="13" t="s">
        <v>467</v>
      </c>
      <c r="B36753" s="13">
        <v>1895</v>
      </c>
      <c r="C36753" s="13">
        <v>540463</v>
      </c>
    </row>
    <row r="36754" spans="1:3" ht="15.75" hidden="1" customHeight="1">
      <c r="A36754" s="13" t="s">
        <v>467</v>
      </c>
      <c r="B36754" s="13">
        <v>1896</v>
      </c>
      <c r="C36754" s="13">
        <v>520421</v>
      </c>
    </row>
    <row r="36755" spans="1:3" ht="15.75" hidden="1" customHeight="1">
      <c r="A36755" s="13" t="s">
        <v>467</v>
      </c>
      <c r="B36755" s="13">
        <v>1897</v>
      </c>
      <c r="C36755" s="13">
        <v>501121</v>
      </c>
    </row>
    <row r="36756" spans="1:3" ht="15.75" hidden="1" customHeight="1">
      <c r="A36756" s="13" t="s">
        <v>467</v>
      </c>
      <c r="B36756" s="13">
        <v>1898</v>
      </c>
      <c r="C36756" s="13">
        <v>482537</v>
      </c>
    </row>
    <row r="36757" spans="1:3" ht="15.75" hidden="1" customHeight="1">
      <c r="A36757" s="13" t="s">
        <v>467</v>
      </c>
      <c r="B36757" s="13">
        <v>1899</v>
      </c>
      <c r="C36757" s="13">
        <v>470063</v>
      </c>
    </row>
    <row r="36758" spans="1:3" ht="15.75" hidden="1" customHeight="1">
      <c r="A36758" s="13" t="s">
        <v>467</v>
      </c>
      <c r="B36758" s="13">
        <v>1900</v>
      </c>
      <c r="C36758" s="13">
        <v>463602</v>
      </c>
    </row>
    <row r="36759" spans="1:3" ht="15.75" hidden="1" customHeight="1">
      <c r="A36759" s="13" t="s">
        <v>467</v>
      </c>
      <c r="B36759" s="13">
        <v>1901</v>
      </c>
      <c r="C36759" s="13">
        <v>463063</v>
      </c>
    </row>
    <row r="36760" spans="1:3" ht="15.75" hidden="1" customHeight="1">
      <c r="A36760" s="13" t="s">
        <v>467</v>
      </c>
      <c r="B36760" s="13">
        <v>1902</v>
      </c>
      <c r="C36760" s="13">
        <v>468363</v>
      </c>
    </row>
    <row r="36761" spans="1:3" ht="15.75" hidden="1" customHeight="1">
      <c r="A36761" s="13" t="s">
        <v>467</v>
      </c>
      <c r="B36761" s="13">
        <v>1903</v>
      </c>
      <c r="C36761" s="13">
        <v>479424</v>
      </c>
    </row>
    <row r="36762" spans="1:3" ht="15.75" hidden="1" customHeight="1">
      <c r="A36762" s="13" t="s">
        <v>467</v>
      </c>
      <c r="B36762" s="13">
        <v>1904</v>
      </c>
      <c r="C36762" s="13">
        <v>490746</v>
      </c>
    </row>
    <row r="36763" spans="1:3" ht="15.75" hidden="1" customHeight="1">
      <c r="A36763" s="13" t="s">
        <v>467</v>
      </c>
      <c r="B36763" s="13">
        <v>1905</v>
      </c>
      <c r="C36763" s="13">
        <v>502335</v>
      </c>
    </row>
    <row r="36764" spans="1:3" ht="15.75" hidden="1" customHeight="1">
      <c r="A36764" s="13" t="s">
        <v>467</v>
      </c>
      <c r="B36764" s="13">
        <v>1906</v>
      </c>
      <c r="C36764" s="13">
        <v>514198</v>
      </c>
    </row>
    <row r="36765" spans="1:3" ht="15.75" hidden="1" customHeight="1">
      <c r="A36765" s="13" t="s">
        <v>467</v>
      </c>
      <c r="B36765" s="13">
        <v>1907</v>
      </c>
      <c r="C36765" s="13">
        <v>526341</v>
      </c>
    </row>
    <row r="36766" spans="1:3" ht="15.75" hidden="1" customHeight="1">
      <c r="A36766" s="13" t="s">
        <v>467</v>
      </c>
      <c r="B36766" s="13">
        <v>1908</v>
      </c>
      <c r="C36766" s="13">
        <v>538771</v>
      </c>
    </row>
    <row r="36767" spans="1:3" ht="15.75" hidden="1" customHeight="1">
      <c r="A36767" s="13" t="s">
        <v>467</v>
      </c>
      <c r="B36767" s="13">
        <v>1909</v>
      </c>
      <c r="C36767" s="13">
        <v>551519</v>
      </c>
    </row>
    <row r="36768" spans="1:3" ht="15.75" hidden="1" customHeight="1">
      <c r="A36768" s="13" t="s">
        <v>467</v>
      </c>
      <c r="B36768" s="13">
        <v>1910</v>
      </c>
      <c r="C36768" s="13">
        <v>564592</v>
      </c>
    </row>
    <row r="36769" spans="1:3" ht="15.75" hidden="1" customHeight="1">
      <c r="A36769" s="13" t="s">
        <v>467</v>
      </c>
      <c r="B36769" s="13">
        <v>1911</v>
      </c>
      <c r="C36769" s="13">
        <v>577999</v>
      </c>
    </row>
    <row r="36770" spans="1:3" ht="15.75" hidden="1" customHeight="1">
      <c r="A36770" s="13" t="s">
        <v>467</v>
      </c>
      <c r="B36770" s="13">
        <v>1912</v>
      </c>
      <c r="C36770" s="13">
        <v>591749</v>
      </c>
    </row>
    <row r="36771" spans="1:3" ht="15.75" hidden="1" customHeight="1">
      <c r="A36771" s="13" t="s">
        <v>467</v>
      </c>
      <c r="B36771" s="13">
        <v>1913</v>
      </c>
      <c r="C36771" s="13">
        <v>605851</v>
      </c>
    </row>
    <row r="36772" spans="1:3" ht="15.75" hidden="1" customHeight="1">
      <c r="A36772" s="13" t="s">
        <v>467</v>
      </c>
      <c r="B36772" s="13">
        <v>1914</v>
      </c>
      <c r="C36772" s="13">
        <v>620288</v>
      </c>
    </row>
    <row r="36773" spans="1:3" ht="15.75" hidden="1" customHeight="1">
      <c r="A36773" s="13" t="s">
        <v>467</v>
      </c>
      <c r="B36773" s="13">
        <v>1915</v>
      </c>
      <c r="C36773" s="13">
        <v>635069</v>
      </c>
    </row>
    <row r="36774" spans="1:3" ht="15.75" hidden="1" customHeight="1">
      <c r="A36774" s="13" t="s">
        <v>467</v>
      </c>
      <c r="B36774" s="13">
        <v>1916</v>
      </c>
      <c r="C36774" s="13">
        <v>650202</v>
      </c>
    </row>
    <row r="36775" spans="1:3" ht="15.75" hidden="1" customHeight="1">
      <c r="A36775" s="13" t="s">
        <v>467</v>
      </c>
      <c r="B36775" s="13">
        <v>1917</v>
      </c>
      <c r="C36775" s="13">
        <v>665696</v>
      </c>
    </row>
    <row r="36776" spans="1:3" ht="15.75" hidden="1" customHeight="1">
      <c r="A36776" s="13" t="s">
        <v>467</v>
      </c>
      <c r="B36776" s="13">
        <v>1918</v>
      </c>
      <c r="C36776" s="13">
        <v>681354</v>
      </c>
    </row>
    <row r="36777" spans="1:3" ht="15.75" hidden="1" customHeight="1">
      <c r="A36777" s="13" t="s">
        <v>467</v>
      </c>
      <c r="B36777" s="13">
        <v>1919</v>
      </c>
      <c r="C36777" s="13">
        <v>697348</v>
      </c>
    </row>
    <row r="36778" spans="1:3" ht="15.75" hidden="1" customHeight="1">
      <c r="A36778" s="13" t="s">
        <v>467</v>
      </c>
      <c r="B36778" s="13">
        <v>1920</v>
      </c>
      <c r="C36778" s="13">
        <v>713685</v>
      </c>
    </row>
    <row r="36779" spans="1:3" ht="15.75" hidden="1" customHeight="1">
      <c r="A36779" s="13" t="s">
        <v>467</v>
      </c>
      <c r="B36779" s="13">
        <v>1921</v>
      </c>
      <c r="C36779" s="13">
        <v>730372</v>
      </c>
    </row>
    <row r="36780" spans="1:3" ht="15.75" hidden="1" customHeight="1">
      <c r="A36780" s="13" t="s">
        <v>467</v>
      </c>
      <c r="B36780" s="13">
        <v>1922</v>
      </c>
      <c r="C36780" s="13">
        <v>747417</v>
      </c>
    </row>
    <row r="36781" spans="1:3" ht="15.75" hidden="1" customHeight="1">
      <c r="A36781" s="13" t="s">
        <v>467</v>
      </c>
      <c r="B36781" s="13">
        <v>1923</v>
      </c>
      <c r="C36781" s="13">
        <v>764828</v>
      </c>
    </row>
    <row r="36782" spans="1:3" ht="15.75" hidden="1" customHeight="1">
      <c r="A36782" s="13" t="s">
        <v>467</v>
      </c>
      <c r="B36782" s="13">
        <v>1924</v>
      </c>
      <c r="C36782" s="13">
        <v>782644</v>
      </c>
    </row>
    <row r="36783" spans="1:3" ht="15.75" hidden="1" customHeight="1">
      <c r="A36783" s="13" t="s">
        <v>467</v>
      </c>
      <c r="B36783" s="13">
        <v>1925</v>
      </c>
      <c r="C36783" s="13">
        <v>800875</v>
      </c>
    </row>
    <row r="36784" spans="1:3" ht="15.75" hidden="1" customHeight="1">
      <c r="A36784" s="13" t="s">
        <v>467</v>
      </c>
      <c r="B36784" s="13">
        <v>1926</v>
      </c>
      <c r="C36784" s="13">
        <v>819531</v>
      </c>
    </row>
    <row r="36785" spans="1:3" ht="15.75" hidden="1" customHeight="1">
      <c r="A36785" s="13" t="s">
        <v>467</v>
      </c>
      <c r="B36785" s="13">
        <v>1927</v>
      </c>
      <c r="C36785" s="13">
        <v>838621</v>
      </c>
    </row>
    <row r="36786" spans="1:3" ht="15.75" hidden="1" customHeight="1">
      <c r="A36786" s="13" t="s">
        <v>467</v>
      </c>
      <c r="B36786" s="13">
        <v>1928</v>
      </c>
      <c r="C36786" s="13">
        <v>858156</v>
      </c>
    </row>
    <row r="36787" spans="1:3" ht="15.75" hidden="1" customHeight="1">
      <c r="A36787" s="13" t="s">
        <v>467</v>
      </c>
      <c r="B36787" s="13">
        <v>1929</v>
      </c>
      <c r="C36787" s="13">
        <v>878198</v>
      </c>
    </row>
    <row r="36788" spans="1:3" ht="15.75" hidden="1" customHeight="1">
      <c r="A36788" s="13" t="s">
        <v>467</v>
      </c>
      <c r="B36788" s="13">
        <v>1930</v>
      </c>
      <c r="C36788" s="13">
        <v>898760</v>
      </c>
    </row>
    <row r="36789" spans="1:3" ht="15.75" hidden="1" customHeight="1">
      <c r="A36789" s="13" t="s">
        <v>467</v>
      </c>
      <c r="B36789" s="13">
        <v>1931</v>
      </c>
      <c r="C36789" s="13">
        <v>919855</v>
      </c>
    </row>
    <row r="36790" spans="1:3" ht="15.75" hidden="1" customHeight="1">
      <c r="A36790" s="13" t="s">
        <v>467</v>
      </c>
      <c r="B36790" s="13">
        <v>1932</v>
      </c>
      <c r="C36790" s="13">
        <v>941498</v>
      </c>
    </row>
    <row r="36791" spans="1:3" ht="15.75" hidden="1" customHeight="1">
      <c r="A36791" s="13" t="s">
        <v>467</v>
      </c>
      <c r="B36791" s="13">
        <v>1933</v>
      </c>
      <c r="C36791" s="13">
        <v>963701</v>
      </c>
    </row>
    <row r="36792" spans="1:3" ht="15.75" hidden="1" customHeight="1">
      <c r="A36792" s="13" t="s">
        <v>467</v>
      </c>
      <c r="B36792" s="13">
        <v>1934</v>
      </c>
      <c r="C36792" s="13">
        <v>986429</v>
      </c>
    </row>
    <row r="36793" spans="1:3" ht="15.75" hidden="1" customHeight="1">
      <c r="A36793" s="13" t="s">
        <v>467</v>
      </c>
      <c r="B36793" s="13">
        <v>1935</v>
      </c>
      <c r="C36793" s="13">
        <v>1009692</v>
      </c>
    </row>
    <row r="36794" spans="1:3" ht="15.75" hidden="1" customHeight="1">
      <c r="A36794" s="13" t="s">
        <v>467</v>
      </c>
      <c r="B36794" s="13">
        <v>1936</v>
      </c>
      <c r="C36794" s="13">
        <v>1033503</v>
      </c>
    </row>
    <row r="36795" spans="1:3" ht="15.75" hidden="1" customHeight="1">
      <c r="A36795" s="13" t="s">
        <v>467</v>
      </c>
      <c r="B36795" s="13">
        <v>1937</v>
      </c>
      <c r="C36795" s="13">
        <v>1057877</v>
      </c>
    </row>
    <row r="36796" spans="1:3" ht="15.75" hidden="1" customHeight="1">
      <c r="A36796" s="13" t="s">
        <v>467</v>
      </c>
      <c r="B36796" s="13">
        <v>1938</v>
      </c>
      <c r="C36796" s="13">
        <v>1082825</v>
      </c>
    </row>
    <row r="36797" spans="1:3" ht="15.75" hidden="1" customHeight="1">
      <c r="A36797" s="13" t="s">
        <v>467</v>
      </c>
      <c r="B36797" s="13">
        <v>1939</v>
      </c>
      <c r="C36797" s="13">
        <v>1109542</v>
      </c>
    </row>
    <row r="36798" spans="1:3" ht="15.75" hidden="1" customHeight="1">
      <c r="A36798" s="13" t="s">
        <v>467</v>
      </c>
      <c r="B36798" s="13">
        <v>1940</v>
      </c>
      <c r="C36798" s="13">
        <v>1138105</v>
      </c>
    </row>
    <row r="36799" spans="1:3" ht="15.75" hidden="1" customHeight="1">
      <c r="A36799" s="13" t="s">
        <v>467</v>
      </c>
      <c r="B36799" s="13">
        <v>1941</v>
      </c>
      <c r="C36799" s="13">
        <v>1168592</v>
      </c>
    </row>
    <row r="36800" spans="1:3" ht="15.75" hidden="1" customHeight="1">
      <c r="A36800" s="13" t="s">
        <v>467</v>
      </c>
      <c r="B36800" s="13">
        <v>1942</v>
      </c>
      <c r="C36800" s="13">
        <v>1201084</v>
      </c>
    </row>
    <row r="36801" spans="1:4" ht="15.75" hidden="1" customHeight="1">
      <c r="A36801" s="13" t="s">
        <v>467</v>
      </c>
      <c r="B36801" s="13">
        <v>1943</v>
      </c>
      <c r="C36801" s="13">
        <v>1235665</v>
      </c>
    </row>
    <row r="36802" spans="1:4" ht="15.75" hidden="1" customHeight="1">
      <c r="A36802" s="13" t="s">
        <v>467</v>
      </c>
      <c r="B36802" s="13">
        <v>1944</v>
      </c>
      <c r="C36802" s="13">
        <v>1271242</v>
      </c>
    </row>
    <row r="36803" spans="1:4" ht="15.75" hidden="1" customHeight="1">
      <c r="A36803" s="13" t="s">
        <v>467</v>
      </c>
      <c r="B36803" s="13">
        <v>1945</v>
      </c>
      <c r="C36803" s="13">
        <v>1307844</v>
      </c>
    </row>
    <row r="36804" spans="1:4" ht="15.75" hidden="1" customHeight="1">
      <c r="A36804" s="13" t="s">
        <v>467</v>
      </c>
      <c r="B36804" s="13">
        <v>1946</v>
      </c>
      <c r="C36804" s="13">
        <v>1345499</v>
      </c>
    </row>
    <row r="36805" spans="1:4" ht="15.75" hidden="1" customHeight="1">
      <c r="A36805" s="13" t="s">
        <v>467</v>
      </c>
      <c r="B36805" s="13">
        <v>1947</v>
      </c>
      <c r="C36805" s="13">
        <v>1384238</v>
      </c>
    </row>
    <row r="36806" spans="1:4" ht="15.75" hidden="1" customHeight="1">
      <c r="A36806" s="13" t="s">
        <v>467</v>
      </c>
      <c r="B36806" s="13">
        <v>1948</v>
      </c>
      <c r="C36806" s="13">
        <v>1424093</v>
      </c>
    </row>
    <row r="36807" spans="1:4" ht="15.75" hidden="1" customHeight="1">
      <c r="A36807" s="13" t="s">
        <v>467</v>
      </c>
      <c r="B36807" s="13">
        <v>1949</v>
      </c>
      <c r="C36807" s="13">
        <v>1464287</v>
      </c>
    </row>
    <row r="36808" spans="1:4" ht="15.75" hidden="1" customHeight="1">
      <c r="A36808" s="13" t="s">
        <v>467</v>
      </c>
      <c r="B36808" s="13">
        <v>1950</v>
      </c>
      <c r="C36808" s="13">
        <v>1504818</v>
      </c>
      <c r="D36808" s="13">
        <v>6.2E-2</v>
      </c>
    </row>
    <row r="36809" spans="1:4" ht="15.75" hidden="1" customHeight="1">
      <c r="A36809" s="13" t="s">
        <v>467</v>
      </c>
      <c r="B36809" s="13">
        <v>1951</v>
      </c>
      <c r="C36809" s="13">
        <v>1539192</v>
      </c>
      <c r="D36809" s="13">
        <v>4.8000000000000001E-2</v>
      </c>
    </row>
    <row r="36810" spans="1:4" ht="15.75" hidden="1" customHeight="1">
      <c r="A36810" s="13" t="s">
        <v>467</v>
      </c>
      <c r="B36810" s="13">
        <v>1952</v>
      </c>
      <c r="C36810" s="13">
        <v>1574425</v>
      </c>
      <c r="D36810" s="13">
        <v>0.10299999999999999</v>
      </c>
    </row>
    <row r="36811" spans="1:4" ht="15.75" hidden="1" customHeight="1">
      <c r="A36811" s="13" t="s">
        <v>467</v>
      </c>
      <c r="B36811" s="13">
        <v>1953</v>
      </c>
      <c r="C36811" s="13">
        <v>1610544</v>
      </c>
      <c r="D36811" s="13">
        <v>0.121</v>
      </c>
    </row>
    <row r="36812" spans="1:4" ht="15.75" hidden="1" customHeight="1">
      <c r="A36812" s="13" t="s">
        <v>467</v>
      </c>
      <c r="B36812" s="13">
        <v>1954</v>
      </c>
      <c r="C36812" s="13">
        <v>1647636</v>
      </c>
      <c r="D36812" s="13">
        <v>0.183</v>
      </c>
    </row>
    <row r="36813" spans="1:4" ht="15.75" hidden="1" customHeight="1">
      <c r="A36813" s="13" t="s">
        <v>467</v>
      </c>
      <c r="B36813" s="13">
        <v>1955</v>
      </c>
      <c r="C36813" s="13">
        <v>1685755</v>
      </c>
      <c r="D36813" s="13">
        <v>0.19</v>
      </c>
    </row>
    <row r="36814" spans="1:4" ht="15.75" hidden="1" customHeight="1">
      <c r="A36814" s="13" t="s">
        <v>467</v>
      </c>
      <c r="B36814" s="13">
        <v>1956</v>
      </c>
      <c r="C36814" s="13">
        <v>1724944</v>
      </c>
      <c r="D36814" s="13">
        <v>0.19800000000000001</v>
      </c>
    </row>
    <row r="36815" spans="1:4" ht="15.75" hidden="1" customHeight="1">
      <c r="A36815" s="13" t="s">
        <v>467</v>
      </c>
      <c r="B36815" s="13">
        <v>1957</v>
      </c>
      <c r="C36815" s="13">
        <v>1765325</v>
      </c>
      <c r="D36815" s="13">
        <v>0.21199999999999999</v>
      </c>
    </row>
    <row r="36816" spans="1:4" ht="15.75" hidden="1" customHeight="1">
      <c r="A36816" s="13" t="s">
        <v>467</v>
      </c>
      <c r="B36816" s="13">
        <v>1958</v>
      </c>
      <c r="C36816" s="13">
        <v>1807027</v>
      </c>
      <c r="D36816" s="13">
        <v>0.24199999999999999</v>
      </c>
    </row>
    <row r="36817" spans="1:4" ht="15.75" hidden="1" customHeight="1">
      <c r="A36817" s="13" t="s">
        <v>467</v>
      </c>
      <c r="B36817" s="13">
        <v>1959</v>
      </c>
      <c r="C36817" s="13">
        <v>1850149</v>
      </c>
      <c r="D36817" s="13">
        <v>0.30399999999999999</v>
      </c>
    </row>
    <row r="36818" spans="1:4" ht="15.75" hidden="1" customHeight="1">
      <c r="A36818" s="13" t="s">
        <v>467</v>
      </c>
      <c r="B36818" s="13">
        <v>1960</v>
      </c>
      <c r="C36818" s="13">
        <v>1894835</v>
      </c>
      <c r="D36818" s="13">
        <v>0.30399999999999999</v>
      </c>
    </row>
    <row r="36819" spans="1:4" ht="15.75" hidden="1" customHeight="1">
      <c r="A36819" s="13" t="s">
        <v>467</v>
      </c>
      <c r="B36819" s="13">
        <v>1961</v>
      </c>
      <c r="C36819" s="13">
        <v>1941220</v>
      </c>
      <c r="D36819" s="13">
        <v>0.36299999999999999</v>
      </c>
    </row>
    <row r="36820" spans="1:4" ht="15.75" hidden="1" customHeight="1">
      <c r="A36820" s="13" t="s">
        <v>467</v>
      </c>
      <c r="B36820" s="13">
        <v>1962</v>
      </c>
      <c r="C36820" s="13">
        <v>1989376</v>
      </c>
      <c r="D36820" s="13">
        <v>0.39200000000000002</v>
      </c>
    </row>
    <row r="36821" spans="1:4" ht="15.75" hidden="1" customHeight="1">
      <c r="A36821" s="13" t="s">
        <v>467</v>
      </c>
      <c r="B36821" s="13">
        <v>1963</v>
      </c>
      <c r="C36821" s="13">
        <v>2039395</v>
      </c>
      <c r="D36821" s="13">
        <v>0.41</v>
      </c>
    </row>
    <row r="36822" spans="1:4" ht="15.75" hidden="1" customHeight="1">
      <c r="A36822" s="13" t="s">
        <v>467</v>
      </c>
      <c r="B36822" s="13">
        <v>1964</v>
      </c>
      <c r="C36822" s="13">
        <v>2090847</v>
      </c>
      <c r="D36822" s="13">
        <v>0.432</v>
      </c>
    </row>
    <row r="36823" spans="1:4" ht="15.75" hidden="1" customHeight="1">
      <c r="A36823" s="13" t="s">
        <v>467</v>
      </c>
      <c r="B36823" s="13">
        <v>1965</v>
      </c>
      <c r="C36823" s="13">
        <v>2143163</v>
      </c>
      <c r="D36823" s="13">
        <v>0.54900000000000004</v>
      </c>
    </row>
    <row r="36824" spans="1:4" ht="15.75" hidden="1" customHeight="1">
      <c r="A36824" s="13" t="s">
        <v>467</v>
      </c>
      <c r="B36824" s="13">
        <v>1966</v>
      </c>
      <c r="C36824" s="13">
        <v>2195951</v>
      </c>
      <c r="D36824" s="13">
        <v>0.51300000000000001</v>
      </c>
    </row>
    <row r="36825" spans="1:4" ht="15.75" hidden="1" customHeight="1">
      <c r="A36825" s="13" t="s">
        <v>467</v>
      </c>
      <c r="B36825" s="13">
        <v>1967</v>
      </c>
      <c r="C36825" s="13">
        <v>2248894</v>
      </c>
      <c r="D36825" s="13">
        <v>0.48699999999999999</v>
      </c>
    </row>
    <row r="36826" spans="1:4" ht="15.75" hidden="1" customHeight="1">
      <c r="A36826" s="13" t="s">
        <v>467</v>
      </c>
      <c r="B36826" s="13">
        <v>1968</v>
      </c>
      <c r="C36826" s="13">
        <v>2301896</v>
      </c>
      <c r="D36826" s="13">
        <v>0.59</v>
      </c>
    </row>
    <row r="36827" spans="1:4" ht="15.75" hidden="1" customHeight="1">
      <c r="A36827" s="13" t="s">
        <v>467</v>
      </c>
      <c r="B36827" s="13">
        <v>1969</v>
      </c>
      <c r="C36827" s="13">
        <v>2355132</v>
      </c>
      <c r="D36827" s="13">
        <v>0.52</v>
      </c>
    </row>
    <row r="36828" spans="1:4" ht="15.75" hidden="1" customHeight="1">
      <c r="A36828" s="13" t="s">
        <v>467</v>
      </c>
      <c r="B36828" s="13">
        <v>1970</v>
      </c>
      <c r="C36828" s="13">
        <v>2408789</v>
      </c>
      <c r="D36828" s="13">
        <v>0.74299999999999999</v>
      </c>
    </row>
    <row r="36829" spans="1:4" ht="15.75" hidden="1" customHeight="1">
      <c r="A36829" s="13" t="s">
        <v>467</v>
      </c>
      <c r="B36829" s="13">
        <v>1971</v>
      </c>
      <c r="C36829" s="13">
        <v>2463782</v>
      </c>
      <c r="D36829" s="13">
        <v>0.63300000000000001</v>
      </c>
    </row>
    <row r="36830" spans="1:4" ht="15.75" hidden="1" customHeight="1">
      <c r="A36830" s="13" t="s">
        <v>467</v>
      </c>
      <c r="B36830" s="13">
        <v>1972</v>
      </c>
      <c r="C36830" s="13">
        <v>2521512</v>
      </c>
      <c r="D36830" s="13">
        <v>0.71399999999999997</v>
      </c>
    </row>
    <row r="36831" spans="1:4" ht="15.75" hidden="1" customHeight="1">
      <c r="A36831" s="13" t="s">
        <v>467</v>
      </c>
      <c r="B36831" s="13">
        <v>1973</v>
      </c>
      <c r="C36831" s="13">
        <v>2583164</v>
      </c>
      <c r="D36831" s="13">
        <v>0.86699999999999999</v>
      </c>
    </row>
    <row r="36832" spans="1:4" ht="15.75" hidden="1" customHeight="1">
      <c r="A36832" s="13" t="s">
        <v>467</v>
      </c>
      <c r="B36832" s="13">
        <v>1974</v>
      </c>
      <c r="C36832" s="13">
        <v>2648085</v>
      </c>
      <c r="D36832" s="13">
        <v>0.95099999999999996</v>
      </c>
    </row>
    <row r="36833" spans="1:4" ht="15.75" hidden="1" customHeight="1">
      <c r="A36833" s="13" t="s">
        <v>467</v>
      </c>
      <c r="B36833" s="13">
        <v>1975</v>
      </c>
      <c r="C36833" s="13">
        <v>2714669</v>
      </c>
      <c r="D36833" s="13">
        <v>0.83599999999999997</v>
      </c>
    </row>
    <row r="36834" spans="1:4" ht="15.75" hidden="1" customHeight="1">
      <c r="A36834" s="13" t="s">
        <v>467</v>
      </c>
      <c r="B36834" s="13">
        <v>1976</v>
      </c>
      <c r="C36834" s="13">
        <v>2782626</v>
      </c>
      <c r="D36834" s="13">
        <v>1.03</v>
      </c>
    </row>
    <row r="36835" spans="1:4" ht="15.75" hidden="1" customHeight="1">
      <c r="A36835" s="13" t="s">
        <v>467</v>
      </c>
      <c r="B36835" s="13">
        <v>1977</v>
      </c>
      <c r="C36835" s="13">
        <v>2852437</v>
      </c>
      <c r="D36835" s="13">
        <v>1.153</v>
      </c>
    </row>
    <row r="36836" spans="1:4" ht="15.75" hidden="1" customHeight="1">
      <c r="A36836" s="13" t="s">
        <v>467</v>
      </c>
      <c r="B36836" s="13">
        <v>1978</v>
      </c>
      <c r="C36836" s="13">
        <v>2924373</v>
      </c>
      <c r="D36836" s="13">
        <v>1.454</v>
      </c>
    </row>
    <row r="36837" spans="1:4" ht="15.75" hidden="1" customHeight="1">
      <c r="A36837" s="13" t="s">
        <v>467</v>
      </c>
      <c r="B36837" s="13">
        <v>1979</v>
      </c>
      <c r="C36837" s="13">
        <v>2999426</v>
      </c>
      <c r="D36837" s="13">
        <v>1.325</v>
      </c>
    </row>
    <row r="36838" spans="1:4" ht="15.75" hidden="1" customHeight="1">
      <c r="A36838" s="13" t="s">
        <v>467</v>
      </c>
      <c r="B36838" s="13">
        <v>1980</v>
      </c>
      <c r="C36838" s="13">
        <v>3078914</v>
      </c>
      <c r="D36838" s="13">
        <v>1.4850000000000001</v>
      </c>
    </row>
    <row r="36839" spans="1:4" ht="15.75" hidden="1" customHeight="1">
      <c r="A36839" s="13" t="s">
        <v>467</v>
      </c>
      <c r="B36839" s="13">
        <v>1981</v>
      </c>
      <c r="C36839" s="13">
        <v>3163309</v>
      </c>
      <c r="D36839" s="13">
        <v>1.383</v>
      </c>
    </row>
    <row r="36840" spans="1:4" ht="15.75" hidden="1" customHeight="1">
      <c r="A36840" s="13" t="s">
        <v>467</v>
      </c>
      <c r="B36840" s="13">
        <v>1982</v>
      </c>
      <c r="C36840" s="13">
        <v>3251679</v>
      </c>
      <c r="D36840" s="13">
        <v>1.3620000000000001</v>
      </c>
    </row>
    <row r="36841" spans="1:4" ht="15.75" hidden="1" customHeight="1">
      <c r="A36841" s="13" t="s">
        <v>467</v>
      </c>
      <c r="B36841" s="13">
        <v>1983</v>
      </c>
      <c r="C36841" s="13">
        <v>3343279</v>
      </c>
      <c r="D36841" s="13">
        <v>1.4079999999999999</v>
      </c>
    </row>
    <row r="36842" spans="1:4" ht="15.75" hidden="1" customHeight="1">
      <c r="A36842" s="13" t="s">
        <v>467</v>
      </c>
      <c r="B36842" s="13">
        <v>1984</v>
      </c>
      <c r="C36842" s="13">
        <v>3437897</v>
      </c>
      <c r="D36842" s="13">
        <v>1.49</v>
      </c>
    </row>
    <row r="36843" spans="1:4" ht="15.75" hidden="1" customHeight="1">
      <c r="A36843" s="13" t="s">
        <v>467</v>
      </c>
      <c r="B36843" s="13">
        <v>1985</v>
      </c>
      <c r="C36843" s="13">
        <v>3535505</v>
      </c>
      <c r="D36843" s="13">
        <v>1.548</v>
      </c>
    </row>
    <row r="36844" spans="1:4" ht="15.75" hidden="1" customHeight="1">
      <c r="A36844" s="13" t="s">
        <v>467</v>
      </c>
      <c r="B36844" s="13">
        <v>1986</v>
      </c>
      <c r="C36844" s="13">
        <v>3636030</v>
      </c>
      <c r="D36844" s="13">
        <v>1.655</v>
      </c>
    </row>
    <row r="36845" spans="1:4" ht="15.75" hidden="1" customHeight="1">
      <c r="A36845" s="13" t="s">
        <v>467</v>
      </c>
      <c r="B36845" s="13">
        <v>1987</v>
      </c>
      <c r="C36845" s="13">
        <v>3739057</v>
      </c>
      <c r="D36845" s="13">
        <v>1.877</v>
      </c>
    </row>
    <row r="36846" spans="1:4" ht="15.75" hidden="1" customHeight="1">
      <c r="A36846" s="13" t="s">
        <v>467</v>
      </c>
      <c r="B36846" s="13">
        <v>1988</v>
      </c>
      <c r="C36846" s="13">
        <v>3844442</v>
      </c>
      <c r="D36846" s="13">
        <v>2.1440000000000001</v>
      </c>
    </row>
    <row r="36847" spans="1:4" ht="15.75" hidden="1" customHeight="1">
      <c r="A36847" s="13" t="s">
        <v>467</v>
      </c>
      <c r="B36847" s="13">
        <v>1989</v>
      </c>
      <c r="C36847" s="13">
        <v>3951286</v>
      </c>
      <c r="D36847" s="13">
        <v>2.2229999999999999</v>
      </c>
    </row>
    <row r="36848" spans="1:4" ht="15.75" hidden="1" customHeight="1">
      <c r="A36848" s="13" t="s">
        <v>467</v>
      </c>
      <c r="B36848" s="13">
        <v>1990</v>
      </c>
      <c r="C36848" s="13">
        <v>4059198</v>
      </c>
      <c r="D36848" s="13">
        <v>2.1360000000000001</v>
      </c>
    </row>
    <row r="36849" spans="1:4" ht="15.75" hidden="1" customHeight="1">
      <c r="A36849" s="13" t="s">
        <v>467</v>
      </c>
      <c r="B36849" s="13">
        <v>1991</v>
      </c>
      <c r="C36849" s="13">
        <v>4168005</v>
      </c>
      <c r="D36849" s="13">
        <v>2.1030000000000002</v>
      </c>
    </row>
    <row r="36850" spans="1:4" ht="15.75" hidden="1" customHeight="1">
      <c r="A36850" s="13" t="s">
        <v>467</v>
      </c>
      <c r="B36850" s="13">
        <v>1992</v>
      </c>
      <c r="C36850" s="13">
        <v>4277057</v>
      </c>
      <c r="D36850" s="13">
        <v>2.58</v>
      </c>
    </row>
    <row r="36851" spans="1:4" ht="15.75" hidden="1" customHeight="1">
      <c r="A36851" s="13" t="s">
        <v>467</v>
      </c>
      <c r="B36851" s="13">
        <v>1993</v>
      </c>
      <c r="C36851" s="13">
        <v>4386206</v>
      </c>
      <c r="D36851" s="13">
        <v>2.9140000000000001</v>
      </c>
    </row>
    <row r="36852" spans="1:4" ht="15.75" hidden="1" customHeight="1">
      <c r="A36852" s="13" t="s">
        <v>467</v>
      </c>
      <c r="B36852" s="13">
        <v>1994</v>
      </c>
      <c r="C36852" s="13">
        <v>4495301</v>
      </c>
      <c r="D36852" s="13">
        <v>3.4039999999999999</v>
      </c>
    </row>
    <row r="36853" spans="1:4" ht="15.75" hidden="1" customHeight="1">
      <c r="A36853" s="13" t="s">
        <v>467</v>
      </c>
      <c r="B36853" s="13">
        <v>1995</v>
      </c>
      <c r="C36853" s="13">
        <v>4603924</v>
      </c>
      <c r="D36853" s="13">
        <v>3.9369999999999998</v>
      </c>
    </row>
    <row r="36854" spans="1:4" ht="15.75" hidden="1" customHeight="1">
      <c r="A36854" s="13" t="s">
        <v>467</v>
      </c>
      <c r="B36854" s="13">
        <v>1996</v>
      </c>
      <c r="C36854" s="13">
        <v>4711656</v>
      </c>
      <c r="D36854" s="13">
        <v>3.7189999999999999</v>
      </c>
    </row>
    <row r="36855" spans="1:4" ht="15.75" hidden="1" customHeight="1">
      <c r="A36855" s="13" t="s">
        <v>467</v>
      </c>
      <c r="B36855" s="13">
        <v>1997</v>
      </c>
      <c r="C36855" s="13">
        <v>4818292</v>
      </c>
      <c r="D36855" s="13">
        <v>4.1280000000000001</v>
      </c>
    </row>
    <row r="36856" spans="1:4" ht="15.75" hidden="1" customHeight="1">
      <c r="A36856" s="13" t="s">
        <v>467</v>
      </c>
      <c r="B36856" s="13">
        <v>1998</v>
      </c>
      <c r="C36856" s="13">
        <v>4923454</v>
      </c>
      <c r="D36856" s="13">
        <v>4.3840000000000003</v>
      </c>
    </row>
    <row r="36857" spans="1:4" ht="15.75" hidden="1" customHeight="1">
      <c r="A36857" s="13" t="s">
        <v>467</v>
      </c>
      <c r="B36857" s="13">
        <v>1999</v>
      </c>
      <c r="C36857" s="13">
        <v>5026035</v>
      </c>
      <c r="D36857" s="13">
        <v>4.3760000000000003</v>
      </c>
    </row>
    <row r="36858" spans="1:4" ht="15.75" hidden="1" customHeight="1">
      <c r="A36858" s="13" t="s">
        <v>467</v>
      </c>
      <c r="B36858" s="13">
        <v>2000</v>
      </c>
      <c r="C36858" s="13">
        <v>5123817</v>
      </c>
      <c r="D36858" s="13">
        <v>3.6059999999999999</v>
      </c>
    </row>
    <row r="36859" spans="1:4" ht="15.75" hidden="1" customHeight="1">
      <c r="A36859" s="13" t="s">
        <v>467</v>
      </c>
      <c r="B36859" s="13">
        <v>2001</v>
      </c>
      <c r="C36859" s="13">
        <v>5211540</v>
      </c>
      <c r="D36859" s="13">
        <v>3.6960000000000002</v>
      </c>
    </row>
    <row r="36860" spans="1:4" ht="15.75" hidden="1" customHeight="1">
      <c r="A36860" s="13" t="s">
        <v>467</v>
      </c>
      <c r="B36860" s="13">
        <v>2002</v>
      </c>
      <c r="C36860" s="13">
        <v>5286515</v>
      </c>
      <c r="D36860" s="13">
        <v>3.8570000000000002</v>
      </c>
    </row>
    <row r="36861" spans="1:4" ht="15.75" hidden="1" customHeight="1">
      <c r="A36861" s="13" t="s">
        <v>467</v>
      </c>
      <c r="B36861" s="13">
        <v>2003</v>
      </c>
      <c r="C36861" s="13">
        <v>5353260</v>
      </c>
      <c r="D36861" s="13">
        <v>4.0309999999999997</v>
      </c>
    </row>
    <row r="36862" spans="1:4" ht="15.75" hidden="1" customHeight="1">
      <c r="A36862" s="13" t="s">
        <v>467</v>
      </c>
      <c r="B36862" s="13">
        <v>2004</v>
      </c>
      <c r="C36862" s="13">
        <v>5416327</v>
      </c>
      <c r="D36862" s="13">
        <v>4.0609999999999999</v>
      </c>
    </row>
    <row r="36863" spans="1:4" ht="15.75" hidden="1" customHeight="1">
      <c r="A36863" s="13" t="s">
        <v>467</v>
      </c>
      <c r="B36863" s="13">
        <v>2005</v>
      </c>
      <c r="C36863" s="13">
        <v>5476881</v>
      </c>
      <c r="D36863" s="13">
        <v>3.78</v>
      </c>
    </row>
    <row r="36864" spans="1:4" ht="15.75" hidden="1" customHeight="1">
      <c r="A36864" s="13" t="s">
        <v>467</v>
      </c>
      <c r="B36864" s="13">
        <v>2006</v>
      </c>
      <c r="C36864" s="13">
        <v>5534682</v>
      </c>
      <c r="D36864" s="13">
        <v>3.9089999999999998</v>
      </c>
    </row>
    <row r="36865" spans="1:4" ht="15.75" hidden="1" customHeight="1">
      <c r="A36865" s="13" t="s">
        <v>467</v>
      </c>
      <c r="B36865" s="13">
        <v>2007</v>
      </c>
      <c r="C36865" s="13">
        <v>5590148</v>
      </c>
      <c r="D36865" s="13">
        <v>4.0419999999999998</v>
      </c>
    </row>
    <row r="36866" spans="1:4" ht="15.75" hidden="1" customHeight="1">
      <c r="A36866" s="13" t="s">
        <v>467</v>
      </c>
      <c r="B36866" s="13">
        <v>2008</v>
      </c>
      <c r="C36866" s="13">
        <v>5645155</v>
      </c>
      <c r="D36866" s="13">
        <v>4.2779999999999996</v>
      </c>
    </row>
    <row r="36867" spans="1:4" ht="15.75" hidden="1" customHeight="1">
      <c r="A36867" s="13" t="s">
        <v>467</v>
      </c>
      <c r="B36867" s="13">
        <v>2009</v>
      </c>
      <c r="C36867" s="13">
        <v>5702579</v>
      </c>
      <c r="D36867" s="13">
        <v>4.5309999999999997</v>
      </c>
    </row>
    <row r="36868" spans="1:4" ht="15.75" hidden="1" customHeight="1">
      <c r="A36868" s="13" t="s">
        <v>467</v>
      </c>
      <c r="B36868" s="13">
        <v>2010</v>
      </c>
      <c r="C36868" s="13">
        <v>5768618</v>
      </c>
      <c r="D36868" s="13">
        <v>5.0220000000000002</v>
      </c>
    </row>
    <row r="36869" spans="1:4" ht="15.75" hidden="1" customHeight="1">
      <c r="A36869" s="13" t="s">
        <v>467</v>
      </c>
      <c r="B36869" s="13">
        <v>2011</v>
      </c>
      <c r="C36869" s="13">
        <v>5843938</v>
      </c>
      <c r="D36869" s="13">
        <v>5.1989999999999998</v>
      </c>
    </row>
    <row r="36870" spans="1:4" ht="15.75" hidden="1" customHeight="1">
      <c r="A36870" s="13" t="s">
        <v>467</v>
      </c>
      <c r="B36870" s="13">
        <v>2012</v>
      </c>
      <c r="C36870" s="13">
        <v>5923327</v>
      </c>
      <c r="D36870" s="13">
        <v>5.173</v>
      </c>
    </row>
    <row r="36871" spans="1:4" ht="15.75" hidden="1" customHeight="1">
      <c r="A36871" s="13" t="s">
        <v>467</v>
      </c>
      <c r="B36871" s="13">
        <v>2013</v>
      </c>
      <c r="C36871" s="13">
        <v>6005656</v>
      </c>
      <c r="D36871" s="13">
        <v>5.1719999999999997</v>
      </c>
    </row>
    <row r="36872" spans="1:4" ht="15.75" hidden="1" customHeight="1">
      <c r="A36872" s="13" t="s">
        <v>467</v>
      </c>
      <c r="B36872" s="13">
        <v>2014</v>
      </c>
      <c r="C36872" s="13">
        <v>6090727</v>
      </c>
      <c r="D36872" s="13">
        <v>5.4580000000000002</v>
      </c>
    </row>
    <row r="36873" spans="1:4" ht="15.75" hidden="1" customHeight="1">
      <c r="A36873" s="13" t="s">
        <v>467</v>
      </c>
      <c r="B36873" s="13">
        <v>2015</v>
      </c>
      <c r="C36873" s="13">
        <v>6177954</v>
      </c>
      <c r="D36873" s="13">
        <v>6.048</v>
      </c>
    </row>
    <row r="36874" spans="1:4" ht="15.75" hidden="1" customHeight="1">
      <c r="A36874" s="13" t="s">
        <v>467</v>
      </c>
      <c r="B36874" s="13">
        <v>2016</v>
      </c>
      <c r="C36874" s="13">
        <v>6266623</v>
      </c>
      <c r="D36874" s="13">
        <v>7.1539999999999999</v>
      </c>
    </row>
    <row r="36875" spans="1:4" ht="15.75" hidden="1" customHeight="1">
      <c r="A36875" s="13" t="s">
        <v>467</v>
      </c>
      <c r="B36875" s="13">
        <v>2017</v>
      </c>
      <c r="C36875" s="13">
        <v>6355406</v>
      </c>
      <c r="D36875" s="13">
        <v>8.0690000000000008</v>
      </c>
    </row>
    <row r="36876" spans="1:4" ht="15.75" hidden="1" customHeight="1">
      <c r="A36876" s="13" t="s">
        <v>467</v>
      </c>
      <c r="B36876" s="13">
        <v>2018</v>
      </c>
      <c r="C36876" s="13">
        <v>6443337</v>
      </c>
      <c r="D36876" s="13">
        <v>8.5079999999999991</v>
      </c>
    </row>
    <row r="36877" spans="1:4" ht="15.75" hidden="1" customHeight="1">
      <c r="A36877" s="13" t="s">
        <v>467</v>
      </c>
      <c r="B36877" s="13">
        <v>2019</v>
      </c>
      <c r="C36877" s="13">
        <v>6530029</v>
      </c>
      <c r="D36877" s="13">
        <v>8.2439999999999998</v>
      </c>
    </row>
    <row r="36878" spans="1:4" ht="15.75" hidden="1" customHeight="1">
      <c r="A36878" s="13" t="s">
        <v>467</v>
      </c>
      <c r="B36878" s="13">
        <v>2020</v>
      </c>
      <c r="C36878" s="13">
        <v>6618700</v>
      </c>
      <c r="D36878" s="13">
        <v>8.0329999999999995</v>
      </c>
    </row>
    <row r="36879" spans="1:4" ht="15.75" hidden="1" customHeight="1">
      <c r="A36879" s="13" t="s">
        <v>467</v>
      </c>
      <c r="B36879" s="13">
        <v>2021</v>
      </c>
      <c r="C36879" s="13">
        <v>6703802</v>
      </c>
      <c r="D36879" s="13">
        <v>8.577</v>
      </c>
    </row>
    <row r="36880" spans="1:4" ht="15.75" hidden="1" customHeight="1">
      <c r="A36880" s="13" t="s">
        <v>62</v>
      </c>
      <c r="B36880" s="13">
        <v>1850</v>
      </c>
      <c r="C36880" s="13">
        <v>3227122</v>
      </c>
    </row>
    <row r="36881" spans="1:3" ht="15.75" hidden="1" customHeight="1">
      <c r="A36881" s="13" t="s">
        <v>62</v>
      </c>
      <c r="B36881" s="13">
        <v>1851</v>
      </c>
      <c r="C36881" s="13">
        <v>3226130</v>
      </c>
    </row>
    <row r="36882" spans="1:3" ht="15.75" hidden="1" customHeight="1">
      <c r="A36882" s="13" t="s">
        <v>62</v>
      </c>
      <c r="B36882" s="13">
        <v>1852</v>
      </c>
      <c r="C36882" s="13">
        <v>3178284</v>
      </c>
    </row>
    <row r="36883" spans="1:3" ht="15.75" hidden="1" customHeight="1">
      <c r="A36883" s="13" t="s">
        <v>62</v>
      </c>
      <c r="B36883" s="13">
        <v>1853</v>
      </c>
      <c r="C36883" s="13">
        <v>3082835</v>
      </c>
    </row>
    <row r="36884" spans="1:3" ht="15.75" hidden="1" customHeight="1">
      <c r="A36884" s="13" t="s">
        <v>62</v>
      </c>
      <c r="B36884" s="13">
        <v>1854</v>
      </c>
      <c r="C36884" s="13">
        <v>2990253</v>
      </c>
    </row>
    <row r="36885" spans="1:3" ht="15.75" hidden="1" customHeight="1">
      <c r="A36885" s="13" t="s">
        <v>62</v>
      </c>
      <c r="B36885" s="13">
        <v>1855</v>
      </c>
      <c r="C36885" s="13">
        <v>2900451</v>
      </c>
    </row>
    <row r="36886" spans="1:3" ht="15.75" hidden="1" customHeight="1">
      <c r="A36886" s="13" t="s">
        <v>62</v>
      </c>
      <c r="B36886" s="13">
        <v>1856</v>
      </c>
      <c r="C36886" s="13">
        <v>2813346</v>
      </c>
    </row>
    <row r="36887" spans="1:3" ht="15.75" hidden="1" customHeight="1">
      <c r="A36887" s="13" t="s">
        <v>62</v>
      </c>
      <c r="B36887" s="13">
        <v>1857</v>
      </c>
      <c r="C36887" s="13">
        <v>2728857</v>
      </c>
    </row>
    <row r="36888" spans="1:3" ht="15.75" hidden="1" customHeight="1">
      <c r="A36888" s="13" t="s">
        <v>62</v>
      </c>
      <c r="B36888" s="13">
        <v>1858</v>
      </c>
      <c r="C36888" s="13">
        <v>2646905</v>
      </c>
    </row>
    <row r="36889" spans="1:3" ht="15.75" hidden="1" customHeight="1">
      <c r="A36889" s="13" t="s">
        <v>62</v>
      </c>
      <c r="B36889" s="13">
        <v>1859</v>
      </c>
      <c r="C36889" s="13">
        <v>2584669</v>
      </c>
    </row>
    <row r="36890" spans="1:3" ht="15.75" hidden="1" customHeight="1">
      <c r="A36890" s="13" t="s">
        <v>62</v>
      </c>
      <c r="B36890" s="13">
        <v>1860</v>
      </c>
      <c r="C36890" s="13">
        <v>2541637</v>
      </c>
    </row>
    <row r="36891" spans="1:3" ht="15.75" hidden="1" customHeight="1">
      <c r="A36891" s="13" t="s">
        <v>62</v>
      </c>
      <c r="B36891" s="13">
        <v>1861</v>
      </c>
      <c r="C36891" s="13">
        <v>2517312</v>
      </c>
    </row>
    <row r="36892" spans="1:3" ht="15.75" hidden="1" customHeight="1">
      <c r="A36892" s="13" t="s">
        <v>62</v>
      </c>
      <c r="B36892" s="13">
        <v>1862</v>
      </c>
      <c r="C36892" s="13">
        <v>2511215</v>
      </c>
    </row>
    <row r="36893" spans="1:3" ht="15.75" hidden="1" customHeight="1">
      <c r="A36893" s="13" t="s">
        <v>62</v>
      </c>
      <c r="B36893" s="13">
        <v>1863</v>
      </c>
      <c r="C36893" s="13">
        <v>2522878</v>
      </c>
    </row>
    <row r="36894" spans="1:3" ht="15.75" hidden="1" customHeight="1">
      <c r="A36894" s="13" t="s">
        <v>62</v>
      </c>
      <c r="B36894" s="13">
        <v>1864</v>
      </c>
      <c r="C36894" s="13">
        <v>2534595</v>
      </c>
    </row>
    <row r="36895" spans="1:3" ht="15.75" hidden="1" customHeight="1">
      <c r="A36895" s="13" t="s">
        <v>62</v>
      </c>
      <c r="B36895" s="13">
        <v>1865</v>
      </c>
      <c r="C36895" s="13">
        <v>2546366</v>
      </c>
    </row>
    <row r="36896" spans="1:3" ht="15.75" hidden="1" customHeight="1">
      <c r="A36896" s="13" t="s">
        <v>62</v>
      </c>
      <c r="B36896" s="13">
        <v>1866</v>
      </c>
      <c r="C36896" s="13">
        <v>2558193</v>
      </c>
    </row>
    <row r="36897" spans="1:3" ht="15.75" hidden="1" customHeight="1">
      <c r="A36897" s="13" t="s">
        <v>62</v>
      </c>
      <c r="B36897" s="13">
        <v>1867</v>
      </c>
      <c r="C36897" s="13">
        <v>2570074</v>
      </c>
    </row>
    <row r="36898" spans="1:3" ht="15.75" hidden="1" customHeight="1">
      <c r="A36898" s="13" t="s">
        <v>62</v>
      </c>
      <c r="B36898" s="13">
        <v>1868</v>
      </c>
      <c r="C36898" s="13">
        <v>2582010</v>
      </c>
    </row>
    <row r="36899" spans="1:3" ht="15.75" hidden="1" customHeight="1">
      <c r="A36899" s="13" t="s">
        <v>62</v>
      </c>
      <c r="B36899" s="13">
        <v>1869</v>
      </c>
      <c r="C36899" s="13">
        <v>2598136</v>
      </c>
    </row>
    <row r="36900" spans="1:3" ht="15.75" hidden="1" customHeight="1">
      <c r="A36900" s="13" t="s">
        <v>62</v>
      </c>
      <c r="B36900" s="13">
        <v>1870</v>
      </c>
      <c r="C36900" s="13">
        <v>2618522</v>
      </c>
    </row>
    <row r="36901" spans="1:3" ht="15.75" hidden="1" customHeight="1">
      <c r="A36901" s="13" t="s">
        <v>62</v>
      </c>
      <c r="B36901" s="13">
        <v>1871</v>
      </c>
      <c r="C36901" s="13">
        <v>2643242</v>
      </c>
    </row>
    <row r="36902" spans="1:3" ht="15.75" hidden="1" customHeight="1">
      <c r="A36902" s="13" t="s">
        <v>62</v>
      </c>
      <c r="B36902" s="13">
        <v>1872</v>
      </c>
      <c r="C36902" s="13">
        <v>2672368</v>
      </c>
    </row>
    <row r="36903" spans="1:3" ht="15.75" hidden="1" customHeight="1">
      <c r="A36903" s="13" t="s">
        <v>62</v>
      </c>
      <c r="B36903" s="13">
        <v>1873</v>
      </c>
      <c r="C36903" s="13">
        <v>2705975</v>
      </c>
    </row>
    <row r="36904" spans="1:3" ht="15.75" hidden="1" customHeight="1">
      <c r="A36904" s="13" t="s">
        <v>62</v>
      </c>
      <c r="B36904" s="13">
        <v>1874</v>
      </c>
      <c r="C36904" s="13">
        <v>2740004</v>
      </c>
    </row>
    <row r="36905" spans="1:3" ht="15.75" hidden="1" customHeight="1">
      <c r="A36905" s="13" t="s">
        <v>62</v>
      </c>
      <c r="B36905" s="13">
        <v>1875</v>
      </c>
      <c r="C36905" s="13">
        <v>2774462</v>
      </c>
    </row>
    <row r="36906" spans="1:3" ht="15.75" hidden="1" customHeight="1">
      <c r="A36906" s="13" t="s">
        <v>62</v>
      </c>
      <c r="B36906" s="13">
        <v>1876</v>
      </c>
      <c r="C36906" s="13">
        <v>2809353</v>
      </c>
    </row>
    <row r="36907" spans="1:3" ht="15.75" hidden="1" customHeight="1">
      <c r="A36907" s="13" t="s">
        <v>62</v>
      </c>
      <c r="B36907" s="13">
        <v>1877</v>
      </c>
      <c r="C36907" s="13">
        <v>2844683</v>
      </c>
    </row>
    <row r="36908" spans="1:3" ht="15.75" hidden="1" customHeight="1">
      <c r="A36908" s="13" t="s">
        <v>62</v>
      </c>
      <c r="B36908" s="13">
        <v>1878</v>
      </c>
      <c r="C36908" s="13">
        <v>2880457</v>
      </c>
    </row>
    <row r="36909" spans="1:3" ht="15.75" hidden="1" customHeight="1">
      <c r="A36909" s="13" t="s">
        <v>62</v>
      </c>
      <c r="B36909" s="13">
        <v>1879</v>
      </c>
      <c r="C36909" s="13">
        <v>2916681</v>
      </c>
    </row>
    <row r="36910" spans="1:3" ht="15.75" hidden="1" customHeight="1">
      <c r="A36910" s="13" t="s">
        <v>62</v>
      </c>
      <c r="B36910" s="13">
        <v>1880</v>
      </c>
      <c r="C36910" s="13">
        <v>2953360</v>
      </c>
    </row>
    <row r="36911" spans="1:3" ht="15.75" hidden="1" customHeight="1">
      <c r="A36911" s="13" t="s">
        <v>62</v>
      </c>
      <c r="B36911" s="13">
        <v>1881</v>
      </c>
      <c r="C36911" s="13">
        <v>2990501</v>
      </c>
    </row>
    <row r="36912" spans="1:3" ht="15.75" hidden="1" customHeight="1">
      <c r="A36912" s="13" t="s">
        <v>62</v>
      </c>
      <c r="B36912" s="13">
        <v>1882</v>
      </c>
      <c r="C36912" s="13">
        <v>3028108</v>
      </c>
    </row>
    <row r="36913" spans="1:4" ht="15.75" hidden="1" customHeight="1">
      <c r="A36913" s="13" t="s">
        <v>62</v>
      </c>
      <c r="B36913" s="13">
        <v>1883</v>
      </c>
      <c r="C36913" s="13">
        <v>3066189</v>
      </c>
    </row>
    <row r="36914" spans="1:4" ht="15.75" hidden="1" customHeight="1">
      <c r="A36914" s="13" t="s">
        <v>62</v>
      </c>
      <c r="B36914" s="13">
        <v>1884</v>
      </c>
      <c r="C36914" s="13">
        <v>3104749</v>
      </c>
      <c r="D36914" s="13">
        <v>4.0000000000000001E-3</v>
      </c>
    </row>
    <row r="36915" spans="1:4" ht="15.75" hidden="1" customHeight="1">
      <c r="A36915" s="13" t="s">
        <v>62</v>
      </c>
      <c r="B36915" s="13">
        <v>1885</v>
      </c>
      <c r="C36915" s="13">
        <v>3143793</v>
      </c>
      <c r="D36915" s="13">
        <v>4.0000000000000001E-3</v>
      </c>
    </row>
    <row r="36916" spans="1:4" ht="15.75" hidden="1" customHeight="1">
      <c r="A36916" s="13" t="s">
        <v>62</v>
      </c>
      <c r="B36916" s="13">
        <v>1886</v>
      </c>
      <c r="C36916" s="13">
        <v>3183329</v>
      </c>
      <c r="D36916" s="13">
        <v>7.0000000000000001E-3</v>
      </c>
    </row>
    <row r="36917" spans="1:4" ht="15.75" hidden="1" customHeight="1">
      <c r="A36917" s="13" t="s">
        <v>62</v>
      </c>
      <c r="B36917" s="13">
        <v>1887</v>
      </c>
      <c r="C36917" s="13">
        <v>3223362</v>
      </c>
      <c r="D36917" s="13">
        <v>7.0000000000000001E-3</v>
      </c>
    </row>
    <row r="36918" spans="1:4" ht="15.75" hidden="1" customHeight="1">
      <c r="A36918" s="13" t="s">
        <v>62</v>
      </c>
      <c r="B36918" s="13">
        <v>1888</v>
      </c>
      <c r="C36918" s="13">
        <v>3263898</v>
      </c>
      <c r="D36918" s="13">
        <v>7.0000000000000001E-3</v>
      </c>
    </row>
    <row r="36919" spans="1:4" ht="15.75" hidden="1" customHeight="1">
      <c r="A36919" s="13" t="s">
        <v>62</v>
      </c>
      <c r="B36919" s="13">
        <v>1889</v>
      </c>
      <c r="C36919" s="13">
        <v>3302336</v>
      </c>
      <c r="D36919" s="13">
        <v>7.0000000000000001E-3</v>
      </c>
    </row>
    <row r="36920" spans="1:4" ht="15.75" hidden="1" customHeight="1">
      <c r="A36920" s="13" t="s">
        <v>62</v>
      </c>
      <c r="B36920" s="13">
        <v>1890</v>
      </c>
      <c r="C36920" s="13">
        <v>3338627</v>
      </c>
      <c r="D36920" s="13">
        <v>1.0999999999999999E-2</v>
      </c>
    </row>
    <row r="36921" spans="1:4" ht="15.75" hidden="1" customHeight="1">
      <c r="A36921" s="13" t="s">
        <v>62</v>
      </c>
      <c r="B36921" s="13">
        <v>1891</v>
      </c>
      <c r="C36921" s="13">
        <v>3372721</v>
      </c>
      <c r="D36921" s="13">
        <v>4.8000000000000001E-2</v>
      </c>
    </row>
    <row r="36922" spans="1:4" ht="15.75" hidden="1" customHeight="1">
      <c r="A36922" s="13" t="s">
        <v>62</v>
      </c>
      <c r="B36922" s="13">
        <v>1892</v>
      </c>
      <c r="C36922" s="13">
        <v>3404567</v>
      </c>
      <c r="D36922" s="13">
        <v>6.6000000000000003E-2</v>
      </c>
    </row>
    <row r="36923" spans="1:4" ht="15.75" hidden="1" customHeight="1">
      <c r="A36923" s="13" t="s">
        <v>62</v>
      </c>
      <c r="B36923" s="13">
        <v>1893</v>
      </c>
      <c r="C36923" s="13">
        <v>3434114</v>
      </c>
      <c r="D36923" s="13">
        <v>4.8000000000000001E-2</v>
      </c>
    </row>
    <row r="36924" spans="1:4" ht="15.75" hidden="1" customHeight="1">
      <c r="A36924" s="13" t="s">
        <v>62</v>
      </c>
      <c r="B36924" s="13">
        <v>1894</v>
      </c>
      <c r="C36924" s="13">
        <v>3463918</v>
      </c>
      <c r="D36924" s="13">
        <v>0.04</v>
      </c>
    </row>
    <row r="36925" spans="1:4" ht="15.75" hidden="1" customHeight="1">
      <c r="A36925" s="13" t="s">
        <v>62</v>
      </c>
      <c r="B36925" s="13">
        <v>1895</v>
      </c>
      <c r="C36925" s="13">
        <v>3493980</v>
      </c>
      <c r="D36925" s="13">
        <v>0.04</v>
      </c>
    </row>
    <row r="36926" spans="1:4" ht="15.75" hidden="1" customHeight="1">
      <c r="A36926" s="13" t="s">
        <v>62</v>
      </c>
      <c r="B36926" s="13">
        <v>1896</v>
      </c>
      <c r="C36926" s="13">
        <v>3524303</v>
      </c>
      <c r="D36926" s="13">
        <v>0.04</v>
      </c>
    </row>
    <row r="36927" spans="1:4" ht="15.75" hidden="1" customHeight="1">
      <c r="A36927" s="13" t="s">
        <v>62</v>
      </c>
      <c r="B36927" s="13">
        <v>1897</v>
      </c>
      <c r="C36927" s="13">
        <v>3554889</v>
      </c>
      <c r="D36927" s="13">
        <v>0.04</v>
      </c>
    </row>
    <row r="36928" spans="1:4" ht="15.75" hidden="1" customHeight="1">
      <c r="A36928" s="13" t="s">
        <v>62</v>
      </c>
      <c r="B36928" s="13">
        <v>1898</v>
      </c>
      <c r="C36928" s="13">
        <v>3585741</v>
      </c>
      <c r="D36928" s="13">
        <v>8.7999999999999995E-2</v>
      </c>
    </row>
    <row r="36929" spans="1:4" ht="15.75" hidden="1" customHeight="1">
      <c r="A36929" s="13" t="s">
        <v>62</v>
      </c>
      <c r="B36929" s="13">
        <v>1899</v>
      </c>
      <c r="C36929" s="13">
        <v>3619764</v>
      </c>
      <c r="D36929" s="13">
        <v>0.161</v>
      </c>
    </row>
    <row r="36930" spans="1:4" ht="15.75" hidden="1" customHeight="1">
      <c r="A36930" s="13" t="s">
        <v>62</v>
      </c>
      <c r="B36930" s="13">
        <v>1900</v>
      </c>
      <c r="C36930" s="13">
        <v>3657023</v>
      </c>
      <c r="D36930" s="13">
        <v>0.245</v>
      </c>
    </row>
    <row r="36931" spans="1:4" ht="15.75" hidden="1" customHeight="1">
      <c r="A36931" s="13" t="s">
        <v>62</v>
      </c>
      <c r="B36931" s="13">
        <v>1901</v>
      </c>
      <c r="C36931" s="13">
        <v>3697583</v>
      </c>
      <c r="D36931" s="13">
        <v>0.23799999999999999</v>
      </c>
    </row>
    <row r="36932" spans="1:4" ht="15.75" hidden="1" customHeight="1">
      <c r="A36932" s="13" t="s">
        <v>62</v>
      </c>
      <c r="B36932" s="13">
        <v>1902</v>
      </c>
      <c r="C36932" s="13">
        <v>3741510</v>
      </c>
      <c r="D36932" s="13">
        <v>9.9000000000000005E-2</v>
      </c>
    </row>
    <row r="36933" spans="1:4" ht="15.75" hidden="1" customHeight="1">
      <c r="A36933" s="13" t="s">
        <v>62</v>
      </c>
      <c r="B36933" s="13">
        <v>1903</v>
      </c>
      <c r="C36933" s="13">
        <v>3788872</v>
      </c>
      <c r="D36933" s="13">
        <v>0.21299999999999999</v>
      </c>
    </row>
    <row r="36934" spans="1:4" ht="15.75" hidden="1" customHeight="1">
      <c r="A36934" s="13" t="s">
        <v>62</v>
      </c>
      <c r="B36934" s="13">
        <v>1904</v>
      </c>
      <c r="C36934" s="13">
        <v>3836833</v>
      </c>
      <c r="D36934" s="13">
        <v>0.27800000000000002</v>
      </c>
    </row>
    <row r="36935" spans="1:4" ht="15.75" hidden="1" customHeight="1">
      <c r="A36935" s="13" t="s">
        <v>62</v>
      </c>
      <c r="B36935" s="13">
        <v>1905</v>
      </c>
      <c r="C36935" s="13">
        <v>3885402</v>
      </c>
      <c r="D36935" s="13">
        <v>0.35199999999999998</v>
      </c>
    </row>
    <row r="36936" spans="1:4" ht="15.75" hidden="1" customHeight="1">
      <c r="A36936" s="13" t="s">
        <v>62</v>
      </c>
      <c r="B36936" s="13">
        <v>1906</v>
      </c>
      <c r="C36936" s="13">
        <v>3934585</v>
      </c>
      <c r="D36936" s="13">
        <v>0.42899999999999999</v>
      </c>
    </row>
    <row r="36937" spans="1:4" ht="15.75" hidden="1" customHeight="1">
      <c r="A36937" s="13" t="s">
        <v>62</v>
      </c>
      <c r="B36937" s="13">
        <v>1907</v>
      </c>
      <c r="C36937" s="13">
        <v>3984391</v>
      </c>
      <c r="D36937" s="13">
        <v>0.79900000000000004</v>
      </c>
    </row>
    <row r="36938" spans="1:4" ht="15.75" hidden="1" customHeight="1">
      <c r="A36938" s="13" t="s">
        <v>62</v>
      </c>
      <c r="B36938" s="13">
        <v>1908</v>
      </c>
      <c r="C36938" s="13">
        <v>4034828</v>
      </c>
      <c r="D36938" s="13">
        <v>1.2130000000000001</v>
      </c>
    </row>
    <row r="36939" spans="1:4" ht="15.75" hidden="1" customHeight="1">
      <c r="A36939" s="13" t="s">
        <v>62</v>
      </c>
      <c r="B36939" s="13">
        <v>1909</v>
      </c>
      <c r="C36939" s="13">
        <v>4085875</v>
      </c>
      <c r="D36939" s="13">
        <v>1.51</v>
      </c>
    </row>
    <row r="36940" spans="1:4" ht="15.75" hidden="1" customHeight="1">
      <c r="A36940" s="13" t="s">
        <v>62</v>
      </c>
      <c r="B36940" s="13">
        <v>1910</v>
      </c>
      <c r="C36940" s="13">
        <v>4137540</v>
      </c>
      <c r="D36940" s="13">
        <v>1.33</v>
      </c>
    </row>
    <row r="36941" spans="1:4" ht="15.75" hidden="1" customHeight="1">
      <c r="A36941" s="13" t="s">
        <v>62</v>
      </c>
      <c r="B36941" s="13">
        <v>1911</v>
      </c>
      <c r="C36941" s="13">
        <v>4189831</v>
      </c>
      <c r="D36941" s="13">
        <v>1.506</v>
      </c>
    </row>
    <row r="36942" spans="1:4" ht="15.75" hidden="1" customHeight="1">
      <c r="A36942" s="13" t="s">
        <v>62</v>
      </c>
      <c r="B36942" s="13">
        <v>1912</v>
      </c>
      <c r="C36942" s="13">
        <v>4242755</v>
      </c>
      <c r="D36942" s="13">
        <v>1.458</v>
      </c>
    </row>
    <row r="36943" spans="1:4" ht="15.75" hidden="1" customHeight="1">
      <c r="A36943" s="13" t="s">
        <v>62</v>
      </c>
      <c r="B36943" s="13">
        <v>1913</v>
      </c>
      <c r="C36943" s="13">
        <v>4296321</v>
      </c>
      <c r="D36943" s="13">
        <v>1.5720000000000001</v>
      </c>
    </row>
    <row r="36944" spans="1:4" ht="15.75" hidden="1" customHeight="1">
      <c r="A36944" s="13" t="s">
        <v>62</v>
      </c>
      <c r="B36944" s="13">
        <v>1914</v>
      </c>
      <c r="C36944" s="13">
        <v>4350562</v>
      </c>
      <c r="D36944" s="13">
        <v>1.5429999999999999</v>
      </c>
    </row>
    <row r="36945" spans="1:4" ht="15.75" hidden="1" customHeight="1">
      <c r="A36945" s="13" t="s">
        <v>62</v>
      </c>
      <c r="B36945" s="13">
        <v>1915</v>
      </c>
      <c r="C36945" s="13">
        <v>4405488</v>
      </c>
      <c r="D36945" s="13">
        <v>1.887</v>
      </c>
    </row>
    <row r="36946" spans="1:4" ht="15.75" hidden="1" customHeight="1">
      <c r="A36946" s="13" t="s">
        <v>62</v>
      </c>
      <c r="B36946" s="13">
        <v>1916</v>
      </c>
      <c r="C36946" s="13">
        <v>4461108</v>
      </c>
      <c r="D36946" s="13">
        <v>1.964</v>
      </c>
    </row>
    <row r="36947" spans="1:4" ht="15.75" hidden="1" customHeight="1">
      <c r="A36947" s="13" t="s">
        <v>62</v>
      </c>
      <c r="B36947" s="13">
        <v>1917</v>
      </c>
      <c r="C36947" s="13">
        <v>4517430</v>
      </c>
      <c r="D36947" s="13">
        <v>2.004</v>
      </c>
    </row>
    <row r="36948" spans="1:4" ht="15.75" hidden="1" customHeight="1">
      <c r="A36948" s="13" t="s">
        <v>62</v>
      </c>
      <c r="B36948" s="13">
        <v>1918</v>
      </c>
      <c r="C36948" s="13">
        <v>4574463</v>
      </c>
      <c r="D36948" s="13">
        <v>1.946</v>
      </c>
    </row>
    <row r="36949" spans="1:4" ht="15.75" hidden="1" customHeight="1">
      <c r="A36949" s="13" t="s">
        <v>62</v>
      </c>
      <c r="B36949" s="13">
        <v>1919</v>
      </c>
      <c r="C36949" s="13">
        <v>4635090</v>
      </c>
      <c r="D36949" s="13">
        <v>1.982</v>
      </c>
    </row>
    <row r="36950" spans="1:4" ht="15.75" hidden="1" customHeight="1">
      <c r="A36950" s="13" t="s">
        <v>62</v>
      </c>
      <c r="B36950" s="13">
        <v>1920</v>
      </c>
      <c r="C36950" s="13">
        <v>4699402</v>
      </c>
      <c r="D36950" s="13">
        <v>2.1469999999999998</v>
      </c>
    </row>
    <row r="36951" spans="1:4" ht="15.75" hidden="1" customHeight="1">
      <c r="A36951" s="13" t="s">
        <v>62</v>
      </c>
      <c r="B36951" s="13">
        <v>1921</v>
      </c>
      <c r="C36951" s="13">
        <v>4767491</v>
      </c>
      <c r="D36951" s="13">
        <v>2.448</v>
      </c>
    </row>
    <row r="36952" spans="1:4" ht="15.75" hidden="1" customHeight="1">
      <c r="A36952" s="13" t="s">
        <v>62</v>
      </c>
      <c r="B36952" s="13">
        <v>1922</v>
      </c>
      <c r="C36952" s="13">
        <v>4839450</v>
      </c>
      <c r="D36952" s="13">
        <v>2.9529999999999998</v>
      </c>
    </row>
    <row r="36953" spans="1:4" ht="15.75" hidden="1" customHeight="1">
      <c r="A36953" s="13" t="s">
        <v>62</v>
      </c>
      <c r="B36953" s="13">
        <v>1923</v>
      </c>
      <c r="C36953" s="13">
        <v>4915376</v>
      </c>
      <c r="D36953" s="13">
        <v>2.9790000000000001</v>
      </c>
    </row>
    <row r="36954" spans="1:4" ht="15.75" hidden="1" customHeight="1">
      <c r="A36954" s="13" t="s">
        <v>62</v>
      </c>
      <c r="B36954" s="13">
        <v>1924</v>
      </c>
      <c r="C36954" s="13">
        <v>4992494</v>
      </c>
      <c r="D36954" s="13">
        <v>3.6160000000000001</v>
      </c>
    </row>
    <row r="36955" spans="1:4" ht="15.75" hidden="1" customHeight="1">
      <c r="A36955" s="13" t="s">
        <v>62</v>
      </c>
      <c r="B36955" s="13">
        <v>1925</v>
      </c>
      <c r="C36955" s="13">
        <v>5070822</v>
      </c>
      <c r="D36955" s="13">
        <v>4.7850000000000001</v>
      </c>
    </row>
    <row r="36956" spans="1:4" ht="15.75" hidden="1" customHeight="1">
      <c r="A36956" s="13" t="s">
        <v>62</v>
      </c>
      <c r="B36956" s="13">
        <v>1926</v>
      </c>
      <c r="C36956" s="13">
        <v>5150378</v>
      </c>
      <c r="D36956" s="13">
        <v>4.734</v>
      </c>
    </row>
    <row r="36957" spans="1:4" ht="15.75" hidden="1" customHeight="1">
      <c r="A36957" s="13" t="s">
        <v>62</v>
      </c>
      <c r="B36957" s="13">
        <v>1927</v>
      </c>
      <c r="C36957" s="13">
        <v>5231183</v>
      </c>
      <c r="D36957" s="13">
        <v>4.6829999999999998</v>
      </c>
    </row>
    <row r="36958" spans="1:4" ht="15.75" hidden="1" customHeight="1">
      <c r="A36958" s="13" t="s">
        <v>62</v>
      </c>
      <c r="B36958" s="13">
        <v>1928</v>
      </c>
      <c r="C36958" s="13">
        <v>5313255</v>
      </c>
      <c r="D36958" s="13">
        <v>5.3789999999999996</v>
      </c>
    </row>
    <row r="36959" spans="1:4" ht="15.75" hidden="1" customHeight="1">
      <c r="A36959" s="13" t="s">
        <v>62</v>
      </c>
      <c r="B36959" s="13">
        <v>1929</v>
      </c>
      <c r="C36959" s="13">
        <v>5397255</v>
      </c>
      <c r="D36959" s="13">
        <v>7.0819999999999999</v>
      </c>
    </row>
    <row r="36960" spans="1:4" ht="15.75" hidden="1" customHeight="1">
      <c r="A36960" s="13" t="s">
        <v>62</v>
      </c>
      <c r="B36960" s="13">
        <v>1930</v>
      </c>
      <c r="C36960" s="13">
        <v>5483224</v>
      </c>
      <c r="D36960" s="13">
        <v>5.6239999999999997</v>
      </c>
    </row>
    <row r="36961" spans="1:4" ht="15.75" hidden="1" customHeight="1">
      <c r="A36961" s="13" t="s">
        <v>62</v>
      </c>
      <c r="B36961" s="13">
        <v>1931</v>
      </c>
      <c r="C36961" s="13">
        <v>5571203</v>
      </c>
      <c r="D36961" s="13">
        <v>4.4989999999999997</v>
      </c>
    </row>
    <row r="36962" spans="1:4" ht="15.75" hidden="1" customHeight="1">
      <c r="A36962" s="13" t="s">
        <v>62</v>
      </c>
      <c r="B36962" s="13">
        <v>1932</v>
      </c>
      <c r="C36962" s="13">
        <v>5661235</v>
      </c>
      <c r="D36962" s="13">
        <v>4.1070000000000002</v>
      </c>
    </row>
    <row r="36963" spans="1:4" ht="15.75" hidden="1" customHeight="1">
      <c r="A36963" s="13" t="s">
        <v>62</v>
      </c>
      <c r="B36963" s="13">
        <v>1933</v>
      </c>
      <c r="C36963" s="13">
        <v>5753362</v>
      </c>
      <c r="D36963" s="13">
        <v>6.6609999999999996</v>
      </c>
    </row>
    <row r="36964" spans="1:4" ht="15.75" hidden="1" customHeight="1">
      <c r="A36964" s="13" t="s">
        <v>62</v>
      </c>
      <c r="B36964" s="13">
        <v>1934</v>
      </c>
      <c r="C36964" s="13">
        <v>5846988</v>
      </c>
      <c r="D36964" s="13">
        <v>6.7489999999999997</v>
      </c>
    </row>
    <row r="36965" spans="1:4" ht="15.75" hidden="1" customHeight="1">
      <c r="A36965" s="13" t="s">
        <v>62</v>
      </c>
      <c r="B36965" s="13">
        <v>1935</v>
      </c>
      <c r="C36965" s="13">
        <v>5942138</v>
      </c>
      <c r="D36965" s="13">
        <v>7.1669999999999998</v>
      </c>
    </row>
    <row r="36966" spans="1:4" ht="15.75" hidden="1" customHeight="1">
      <c r="A36966" s="13" t="s">
        <v>62</v>
      </c>
      <c r="B36966" s="13">
        <v>1936</v>
      </c>
      <c r="C36966" s="13">
        <v>6038837</v>
      </c>
      <c r="D36966" s="13">
        <v>7.4050000000000002</v>
      </c>
    </row>
    <row r="36967" spans="1:4" ht="15.75" hidden="1" customHeight="1">
      <c r="A36967" s="13" t="s">
        <v>62</v>
      </c>
      <c r="B36967" s="13">
        <v>1937</v>
      </c>
      <c r="C36967" s="13">
        <v>6137109</v>
      </c>
      <c r="D36967" s="13">
        <v>8.8010000000000002</v>
      </c>
    </row>
    <row r="36968" spans="1:4" ht="15.75" hidden="1" customHeight="1">
      <c r="A36968" s="13" t="s">
        <v>62</v>
      </c>
      <c r="B36968" s="13">
        <v>1938</v>
      </c>
      <c r="C36968" s="13">
        <v>6236980</v>
      </c>
      <c r="D36968" s="13">
        <v>8.0050000000000008</v>
      </c>
    </row>
    <row r="36969" spans="1:4" ht="15.75" hidden="1" customHeight="1">
      <c r="A36969" s="13" t="s">
        <v>62</v>
      </c>
      <c r="B36969" s="13">
        <v>1939</v>
      </c>
      <c r="C36969" s="13">
        <v>6339585</v>
      </c>
      <c r="D36969" s="13">
        <v>5.851</v>
      </c>
    </row>
    <row r="36970" spans="1:4" ht="15.75" hidden="1" customHeight="1">
      <c r="A36970" s="13" t="s">
        <v>62</v>
      </c>
      <c r="B36970" s="13">
        <v>1940</v>
      </c>
      <c r="C36970" s="13">
        <v>6444987</v>
      </c>
      <c r="D36970" s="13">
        <v>5.298</v>
      </c>
    </row>
    <row r="36971" spans="1:4" ht="15.75" hidden="1" customHeight="1">
      <c r="A36971" s="13" t="s">
        <v>62</v>
      </c>
      <c r="B36971" s="13">
        <v>1941</v>
      </c>
      <c r="C36971" s="13">
        <v>6553250</v>
      </c>
      <c r="D36971" s="13">
        <v>5.25</v>
      </c>
    </row>
    <row r="36972" spans="1:4" ht="15.75" hidden="1" customHeight="1">
      <c r="A36972" s="13" t="s">
        <v>62</v>
      </c>
      <c r="B36972" s="13">
        <v>1942</v>
      </c>
      <c r="C36972" s="13">
        <v>6664442</v>
      </c>
      <c r="D36972" s="13">
        <v>6.0410000000000004</v>
      </c>
    </row>
    <row r="36973" spans="1:4" ht="15.75" hidden="1" customHeight="1">
      <c r="A36973" s="13" t="s">
        <v>62</v>
      </c>
      <c r="B36973" s="13">
        <v>1943</v>
      </c>
      <c r="C36973" s="13">
        <v>6778629</v>
      </c>
      <c r="D36973" s="13">
        <v>6.5759999999999996</v>
      </c>
    </row>
    <row r="36974" spans="1:4" ht="15.75" hidden="1" customHeight="1">
      <c r="A36974" s="13" t="s">
        <v>62</v>
      </c>
      <c r="B36974" s="13">
        <v>1944</v>
      </c>
      <c r="C36974" s="13">
        <v>6894773</v>
      </c>
      <c r="D36974" s="13">
        <v>6.4550000000000001</v>
      </c>
    </row>
    <row r="36975" spans="1:4" ht="15.75" hidden="1" customHeight="1">
      <c r="A36975" s="13" t="s">
        <v>62</v>
      </c>
      <c r="B36975" s="13">
        <v>1945</v>
      </c>
      <c r="C36975" s="13">
        <v>7012907</v>
      </c>
      <c r="D36975" s="13">
        <v>6.2679999999999998</v>
      </c>
    </row>
    <row r="36976" spans="1:4" ht="15.75" hidden="1" customHeight="1">
      <c r="A36976" s="13" t="s">
        <v>62</v>
      </c>
      <c r="B36976" s="13">
        <v>1946</v>
      </c>
      <c r="C36976" s="13">
        <v>7133065</v>
      </c>
      <c r="D36976" s="13">
        <v>5.766</v>
      </c>
    </row>
    <row r="36977" spans="1:4" ht="15.75" hidden="1" customHeight="1">
      <c r="A36977" s="13" t="s">
        <v>62</v>
      </c>
      <c r="B36977" s="13">
        <v>1947</v>
      </c>
      <c r="C36977" s="13">
        <v>7255281</v>
      </c>
      <c r="D36977" s="13">
        <v>5.9089999999999998</v>
      </c>
    </row>
    <row r="36978" spans="1:4" ht="15.75" hidden="1" customHeight="1">
      <c r="A36978" s="13" t="s">
        <v>62</v>
      </c>
      <c r="B36978" s="13">
        <v>1948</v>
      </c>
      <c r="C36978" s="13">
        <v>7379592</v>
      </c>
      <c r="D36978" s="13">
        <v>6.3849999999999998</v>
      </c>
    </row>
    <row r="36979" spans="1:4" ht="15.75" hidden="1" customHeight="1">
      <c r="A36979" s="13" t="s">
        <v>62</v>
      </c>
      <c r="B36979" s="13">
        <v>1949</v>
      </c>
      <c r="C36979" s="13">
        <v>7520596</v>
      </c>
      <c r="D36979" s="13">
        <v>6.6310000000000002</v>
      </c>
    </row>
    <row r="36980" spans="1:4" ht="15.75" hidden="1" customHeight="1">
      <c r="A36980" s="13" t="s">
        <v>62</v>
      </c>
      <c r="B36980" s="13">
        <v>1950</v>
      </c>
      <c r="C36980" s="13">
        <v>7678967</v>
      </c>
      <c r="D36980" s="13">
        <v>4.5419999999999998</v>
      </c>
    </row>
    <row r="36981" spans="1:4" ht="15.75" hidden="1" customHeight="1">
      <c r="A36981" s="13" t="s">
        <v>62</v>
      </c>
      <c r="B36981" s="13">
        <v>1951</v>
      </c>
      <c r="C36981" s="13">
        <v>7897488</v>
      </c>
      <c r="D36981" s="13">
        <v>4.7729999999999997</v>
      </c>
    </row>
    <row r="36982" spans="1:4" ht="15.75" hidden="1" customHeight="1">
      <c r="A36982" s="13" t="s">
        <v>62</v>
      </c>
      <c r="B36982" s="13">
        <v>1952</v>
      </c>
      <c r="C36982" s="13">
        <v>8121460</v>
      </c>
      <c r="D36982" s="13">
        <v>5.1870000000000003</v>
      </c>
    </row>
    <row r="36983" spans="1:4" ht="15.75" hidden="1" customHeight="1">
      <c r="A36983" s="13" t="s">
        <v>62</v>
      </c>
      <c r="B36983" s="13">
        <v>1953</v>
      </c>
      <c r="C36983" s="13">
        <v>8349467</v>
      </c>
      <c r="D36983" s="13">
        <v>5.5129999999999999</v>
      </c>
    </row>
    <row r="36984" spans="1:4" ht="15.75" hidden="1" customHeight="1">
      <c r="A36984" s="13" t="s">
        <v>62</v>
      </c>
      <c r="B36984" s="13">
        <v>1954</v>
      </c>
      <c r="C36984" s="13">
        <v>8583405</v>
      </c>
      <c r="D36984" s="13">
        <v>6.234</v>
      </c>
    </row>
    <row r="36985" spans="1:4" ht="15.75" hidden="1" customHeight="1">
      <c r="A36985" s="13" t="s">
        <v>62</v>
      </c>
      <c r="B36985" s="13">
        <v>1955</v>
      </c>
      <c r="C36985" s="13">
        <v>8825900</v>
      </c>
      <c r="D36985" s="13">
        <v>6.1239999999999997</v>
      </c>
    </row>
    <row r="36986" spans="1:4" ht="15.75" hidden="1" customHeight="1">
      <c r="A36986" s="13" t="s">
        <v>62</v>
      </c>
      <c r="B36986" s="13">
        <v>1956</v>
      </c>
      <c r="C36986" s="13">
        <v>9077051</v>
      </c>
      <c r="D36986" s="13">
        <v>6.3109999999999999</v>
      </c>
    </row>
    <row r="36987" spans="1:4" ht="15.75" hidden="1" customHeight="1">
      <c r="A36987" s="13" t="s">
        <v>62</v>
      </c>
      <c r="B36987" s="13">
        <v>1957</v>
      </c>
      <c r="C36987" s="13">
        <v>9336911</v>
      </c>
      <c r="D36987" s="13">
        <v>6.6740000000000004</v>
      </c>
    </row>
    <row r="36988" spans="1:4" ht="15.75" hidden="1" customHeight="1">
      <c r="A36988" s="13" t="s">
        <v>62</v>
      </c>
      <c r="B36988" s="13">
        <v>1958</v>
      </c>
      <c r="C36988" s="13">
        <v>9602512</v>
      </c>
      <c r="D36988" s="13">
        <v>7.3730000000000002</v>
      </c>
    </row>
    <row r="36989" spans="1:4" ht="15.75" hidden="1" customHeight="1">
      <c r="A36989" s="13" t="s">
        <v>62</v>
      </c>
      <c r="B36989" s="13">
        <v>1959</v>
      </c>
      <c r="C36989" s="13">
        <v>9879211</v>
      </c>
      <c r="D36989" s="13">
        <v>7.2160000000000002</v>
      </c>
    </row>
    <row r="36990" spans="1:4" ht="15.75" hidden="1" customHeight="1">
      <c r="A36990" s="13" t="s">
        <v>62</v>
      </c>
      <c r="B36990" s="13">
        <v>1960</v>
      </c>
      <c r="C36990" s="13">
        <v>10172210</v>
      </c>
      <c r="D36990" s="13">
        <v>8.1649999999999991</v>
      </c>
    </row>
    <row r="36991" spans="1:4" ht="15.75" hidden="1" customHeight="1">
      <c r="A36991" s="13" t="s">
        <v>62</v>
      </c>
      <c r="B36991" s="13">
        <v>1961</v>
      </c>
      <c r="C36991" s="13">
        <v>10478101</v>
      </c>
      <c r="D36991" s="13">
        <v>8.6340000000000003</v>
      </c>
    </row>
    <row r="36992" spans="1:4" ht="15.75" hidden="1" customHeight="1">
      <c r="A36992" s="13" t="s">
        <v>62</v>
      </c>
      <c r="B36992" s="13">
        <v>1962</v>
      </c>
      <c r="C36992" s="13">
        <v>10792101</v>
      </c>
      <c r="D36992" s="13">
        <v>9.9600000000000009</v>
      </c>
    </row>
    <row r="36993" spans="1:4" ht="15.75" hidden="1" customHeight="1">
      <c r="A36993" s="13" t="s">
        <v>62</v>
      </c>
      <c r="B36993" s="13">
        <v>1963</v>
      </c>
      <c r="C36993" s="13">
        <v>11112671</v>
      </c>
      <c r="D36993" s="13">
        <v>10.223000000000001</v>
      </c>
    </row>
    <row r="36994" spans="1:4" ht="15.75" hidden="1" customHeight="1">
      <c r="A36994" s="13" t="s">
        <v>62</v>
      </c>
      <c r="B36994" s="13">
        <v>1964</v>
      </c>
      <c r="C36994" s="13">
        <v>11442302</v>
      </c>
      <c r="D36994" s="13">
        <v>12.253</v>
      </c>
    </row>
    <row r="36995" spans="1:4" ht="15.75" hidden="1" customHeight="1">
      <c r="A36995" s="13" t="s">
        <v>62</v>
      </c>
      <c r="B36995" s="13">
        <v>1965</v>
      </c>
      <c r="C36995" s="13">
        <v>11781584</v>
      </c>
      <c r="D36995" s="13">
        <v>11.952</v>
      </c>
    </row>
    <row r="36996" spans="1:4" ht="15.75" hidden="1" customHeight="1">
      <c r="A36996" s="13" t="s">
        <v>62</v>
      </c>
      <c r="B36996" s="13">
        <v>1966</v>
      </c>
      <c r="C36996" s="13">
        <v>12127988</v>
      </c>
      <c r="D36996" s="13">
        <v>13.241</v>
      </c>
    </row>
    <row r="36997" spans="1:4" ht="15.75" hidden="1" customHeight="1">
      <c r="A36997" s="13" t="s">
        <v>62</v>
      </c>
      <c r="B36997" s="13">
        <v>1967</v>
      </c>
      <c r="C36997" s="13">
        <v>12481624</v>
      </c>
      <c r="D36997" s="13">
        <v>13.64</v>
      </c>
    </row>
    <row r="36998" spans="1:4" ht="15.75" hidden="1" customHeight="1">
      <c r="A36998" s="13" t="s">
        <v>62</v>
      </c>
      <c r="B36998" s="13">
        <v>1968</v>
      </c>
      <c r="C36998" s="13">
        <v>12843253</v>
      </c>
      <c r="D36998" s="13">
        <v>14.487</v>
      </c>
    </row>
    <row r="36999" spans="1:4" ht="15.75" hidden="1" customHeight="1">
      <c r="A36999" s="13" t="s">
        <v>62</v>
      </c>
      <c r="B36999" s="13">
        <v>1969</v>
      </c>
      <c r="C36999" s="13">
        <v>13213738</v>
      </c>
      <c r="D36999" s="13">
        <v>15.285</v>
      </c>
    </row>
    <row r="37000" spans="1:4" ht="15.75" hidden="1" customHeight="1">
      <c r="A37000" s="13" t="s">
        <v>62</v>
      </c>
      <c r="B37000" s="13">
        <v>1970</v>
      </c>
      <c r="C37000" s="13">
        <v>13562372</v>
      </c>
      <c r="D37000" s="13">
        <v>17.765999999999998</v>
      </c>
    </row>
    <row r="37001" spans="1:4" ht="15.75" hidden="1" customHeight="1">
      <c r="A37001" s="13" t="s">
        <v>62</v>
      </c>
      <c r="B37001" s="13">
        <v>1971</v>
      </c>
      <c r="C37001" s="13">
        <v>13911970</v>
      </c>
      <c r="D37001" s="13">
        <v>18.591000000000001</v>
      </c>
    </row>
    <row r="37002" spans="1:4" ht="15.75" hidden="1" customHeight="1">
      <c r="A37002" s="13" t="s">
        <v>62</v>
      </c>
      <c r="B37002" s="13">
        <v>1972</v>
      </c>
      <c r="C37002" s="13">
        <v>14292440</v>
      </c>
      <c r="D37002" s="13">
        <v>18.148</v>
      </c>
    </row>
    <row r="37003" spans="1:4" ht="15.75" hidden="1" customHeight="1">
      <c r="A37003" s="13" t="s">
        <v>62</v>
      </c>
      <c r="B37003" s="13">
        <v>1973</v>
      </c>
      <c r="C37003" s="13">
        <v>14674787</v>
      </c>
      <c r="D37003" s="13">
        <v>19.722999999999999</v>
      </c>
    </row>
    <row r="37004" spans="1:4" ht="15.75" hidden="1" customHeight="1">
      <c r="A37004" s="13" t="s">
        <v>62</v>
      </c>
      <c r="B37004" s="13">
        <v>1974</v>
      </c>
      <c r="C37004" s="13">
        <v>15057182</v>
      </c>
      <c r="D37004" s="13">
        <v>21.324999999999999</v>
      </c>
    </row>
    <row r="37005" spans="1:4" ht="15.75" hidden="1" customHeight="1">
      <c r="A37005" s="13" t="s">
        <v>62</v>
      </c>
      <c r="B37005" s="13">
        <v>1975</v>
      </c>
      <c r="C37005" s="13">
        <v>15441500</v>
      </c>
      <c r="D37005" s="13">
        <v>21.927</v>
      </c>
    </row>
    <row r="37006" spans="1:4" ht="15.75" hidden="1" customHeight="1">
      <c r="A37006" s="13" t="s">
        <v>62</v>
      </c>
      <c r="B37006" s="13">
        <v>1976</v>
      </c>
      <c r="C37006" s="13">
        <v>15826812</v>
      </c>
      <c r="D37006" s="13">
        <v>22.4</v>
      </c>
    </row>
    <row r="37007" spans="1:4" ht="15.75" hidden="1" customHeight="1">
      <c r="A37007" s="13" t="s">
        <v>62</v>
      </c>
      <c r="B37007" s="13">
        <v>1977</v>
      </c>
      <c r="C37007" s="13">
        <v>16224614</v>
      </c>
      <c r="D37007" s="13">
        <v>23.295999999999999</v>
      </c>
    </row>
    <row r="37008" spans="1:4" ht="15.75" hidden="1" customHeight="1">
      <c r="A37008" s="13" t="s">
        <v>62</v>
      </c>
      <c r="B37008" s="13">
        <v>1978</v>
      </c>
      <c r="C37008" s="13">
        <v>16638483</v>
      </c>
      <c r="D37008" s="13">
        <v>22.413</v>
      </c>
    </row>
    <row r="37009" spans="1:4" ht="15.75" hidden="1" customHeight="1">
      <c r="A37009" s="13" t="s">
        <v>62</v>
      </c>
      <c r="B37009" s="13">
        <v>1979</v>
      </c>
      <c r="C37009" s="13">
        <v>17059192</v>
      </c>
      <c r="D37009" s="13">
        <v>22.216999999999999</v>
      </c>
    </row>
    <row r="37010" spans="1:4" ht="15.75" hidden="1" customHeight="1">
      <c r="A37010" s="13" t="s">
        <v>62</v>
      </c>
      <c r="B37010" s="13">
        <v>1980</v>
      </c>
      <c r="C37010" s="13">
        <v>17492406</v>
      </c>
      <c r="D37010" s="13">
        <v>24.065000000000001</v>
      </c>
    </row>
    <row r="37011" spans="1:4" ht="15.75" hidden="1" customHeight="1">
      <c r="A37011" s="13" t="s">
        <v>62</v>
      </c>
      <c r="B37011" s="13">
        <v>1981</v>
      </c>
      <c r="C37011" s="13">
        <v>17932348</v>
      </c>
      <c r="D37011" s="13">
        <v>24.027000000000001</v>
      </c>
    </row>
    <row r="37012" spans="1:4" ht="15.75" hidden="1" customHeight="1">
      <c r="A37012" s="13" t="s">
        <v>62</v>
      </c>
      <c r="B37012" s="13">
        <v>1982</v>
      </c>
      <c r="C37012" s="13">
        <v>18374372</v>
      </c>
      <c r="D37012" s="13">
        <v>23.6</v>
      </c>
    </row>
    <row r="37013" spans="1:4" ht="15.75" hidden="1" customHeight="1">
      <c r="A37013" s="13" t="s">
        <v>62</v>
      </c>
      <c r="B37013" s="13">
        <v>1983</v>
      </c>
      <c r="C37013" s="13">
        <v>18826906</v>
      </c>
      <c r="D37013" s="13">
        <v>20.393000000000001</v>
      </c>
    </row>
    <row r="37014" spans="1:4" ht="15.75" hidden="1" customHeight="1">
      <c r="A37014" s="13" t="s">
        <v>62</v>
      </c>
      <c r="B37014" s="13">
        <v>1984</v>
      </c>
      <c r="C37014" s="13">
        <v>19285646</v>
      </c>
      <c r="D37014" s="13">
        <v>20.632000000000001</v>
      </c>
    </row>
    <row r="37015" spans="1:4" ht="15.75" hidden="1" customHeight="1">
      <c r="A37015" s="13" t="s">
        <v>62</v>
      </c>
      <c r="B37015" s="13">
        <v>1985</v>
      </c>
      <c r="C37015" s="13">
        <v>19746614</v>
      </c>
      <c r="D37015" s="13">
        <v>19.454999999999998</v>
      </c>
    </row>
    <row r="37016" spans="1:4" ht="15.75" hidden="1" customHeight="1">
      <c r="A37016" s="13" t="s">
        <v>62</v>
      </c>
      <c r="B37016" s="13">
        <v>1986</v>
      </c>
      <c r="C37016" s="13">
        <v>20208446</v>
      </c>
      <c r="D37016" s="13">
        <v>21.774999999999999</v>
      </c>
    </row>
    <row r="37017" spans="1:4" ht="15.75" hidden="1" customHeight="1">
      <c r="A37017" s="13" t="s">
        <v>62</v>
      </c>
      <c r="B37017" s="13">
        <v>1987</v>
      </c>
      <c r="C37017" s="13">
        <v>20671362</v>
      </c>
      <c r="D37017" s="13">
        <v>25.693999999999999</v>
      </c>
    </row>
    <row r="37018" spans="1:4" ht="15.75" hidden="1" customHeight="1">
      <c r="A37018" s="13" t="s">
        <v>62</v>
      </c>
      <c r="B37018" s="13">
        <v>1988</v>
      </c>
      <c r="C37018" s="13">
        <v>21143804</v>
      </c>
      <c r="D37018" s="13">
        <v>25.018000000000001</v>
      </c>
    </row>
    <row r="37019" spans="1:4" ht="15.75" hidden="1" customHeight="1">
      <c r="A37019" s="13" t="s">
        <v>62</v>
      </c>
      <c r="B37019" s="13">
        <v>1989</v>
      </c>
      <c r="C37019" s="13">
        <v>21624308</v>
      </c>
      <c r="D37019" s="13">
        <v>21.762</v>
      </c>
    </row>
    <row r="37020" spans="1:4" ht="15.75" hidden="1" customHeight="1">
      <c r="A37020" s="13" t="s">
        <v>62</v>
      </c>
      <c r="B37020" s="13">
        <v>1990</v>
      </c>
      <c r="C37020" s="13">
        <v>22109102</v>
      </c>
      <c r="D37020" s="13">
        <v>21.401</v>
      </c>
    </row>
    <row r="37021" spans="1:4" ht="15.75" hidden="1" customHeight="1">
      <c r="A37021" s="13" t="s">
        <v>62</v>
      </c>
      <c r="B37021" s="13">
        <v>1991</v>
      </c>
      <c r="C37021" s="13">
        <v>22583004</v>
      </c>
      <c r="D37021" s="13">
        <v>20.757999999999999</v>
      </c>
    </row>
    <row r="37022" spans="1:4" ht="15.75" hidden="1" customHeight="1">
      <c r="A37022" s="13" t="s">
        <v>62</v>
      </c>
      <c r="B37022" s="13">
        <v>1992</v>
      </c>
      <c r="C37022" s="13">
        <v>23047250</v>
      </c>
      <c r="D37022" s="13">
        <v>20.986000000000001</v>
      </c>
    </row>
    <row r="37023" spans="1:4" ht="15.75" hidden="1" customHeight="1">
      <c r="A37023" s="13" t="s">
        <v>62</v>
      </c>
      <c r="B37023" s="13">
        <v>1993</v>
      </c>
      <c r="C37023" s="13">
        <v>23513888</v>
      </c>
      <c r="D37023" s="13">
        <v>23.885000000000002</v>
      </c>
    </row>
    <row r="37024" spans="1:4" ht="15.75" hidden="1" customHeight="1">
      <c r="A37024" s="13" t="s">
        <v>62</v>
      </c>
      <c r="B37024" s="13">
        <v>1994</v>
      </c>
      <c r="C37024" s="13">
        <v>23983260</v>
      </c>
      <c r="D37024" s="13">
        <v>23.759</v>
      </c>
    </row>
    <row r="37025" spans="1:4" ht="15.75" hidden="1" customHeight="1">
      <c r="A37025" s="13" t="s">
        <v>62</v>
      </c>
      <c r="B37025" s="13">
        <v>1995</v>
      </c>
      <c r="C37025" s="13">
        <v>24449060</v>
      </c>
      <c r="D37025" s="13">
        <v>24.669</v>
      </c>
    </row>
    <row r="37026" spans="1:4" ht="15.75" hidden="1" customHeight="1">
      <c r="A37026" s="13" t="s">
        <v>62</v>
      </c>
      <c r="B37026" s="13">
        <v>1996</v>
      </c>
      <c r="C37026" s="13">
        <v>24907304</v>
      </c>
      <c r="D37026" s="13">
        <v>24.224</v>
      </c>
    </row>
    <row r="37027" spans="1:4" ht="15.75" hidden="1" customHeight="1">
      <c r="A37027" s="13" t="s">
        <v>62</v>
      </c>
      <c r="B37027" s="13">
        <v>1997</v>
      </c>
      <c r="C37027" s="13">
        <v>25365384</v>
      </c>
      <c r="D37027" s="13">
        <v>27.285</v>
      </c>
    </row>
    <row r="37028" spans="1:4" ht="15.75" hidden="1" customHeight="1">
      <c r="A37028" s="13" t="s">
        <v>62</v>
      </c>
      <c r="B37028" s="13">
        <v>1998</v>
      </c>
      <c r="C37028" s="13">
        <v>25818228</v>
      </c>
      <c r="D37028" s="13">
        <v>27.609000000000002</v>
      </c>
    </row>
    <row r="37029" spans="1:4" ht="15.75" hidden="1" customHeight="1">
      <c r="A37029" s="13" t="s">
        <v>62</v>
      </c>
      <c r="B37029" s="13">
        <v>1999</v>
      </c>
      <c r="C37029" s="13">
        <v>26252238</v>
      </c>
      <c r="D37029" s="13">
        <v>29.173999999999999</v>
      </c>
    </row>
    <row r="37030" spans="1:4" ht="15.75" hidden="1" customHeight="1">
      <c r="A37030" s="13" t="s">
        <v>62</v>
      </c>
      <c r="B37030" s="13">
        <v>2000</v>
      </c>
      <c r="C37030" s="13">
        <v>26654440</v>
      </c>
      <c r="D37030" s="13">
        <v>30.103999999999999</v>
      </c>
    </row>
    <row r="37031" spans="1:4" ht="15.75" hidden="1" customHeight="1">
      <c r="A37031" s="13" t="s">
        <v>62</v>
      </c>
      <c r="B37031" s="13">
        <v>2001</v>
      </c>
      <c r="C37031" s="13">
        <v>27014912</v>
      </c>
      <c r="D37031" s="13">
        <v>26.981000000000002</v>
      </c>
    </row>
    <row r="37032" spans="1:4" ht="15.75" hidden="1" customHeight="1">
      <c r="A37032" s="13" t="s">
        <v>62</v>
      </c>
      <c r="B37032" s="13">
        <v>2002</v>
      </c>
      <c r="C37032" s="13">
        <v>27334510</v>
      </c>
      <c r="D37032" s="13">
        <v>27.01</v>
      </c>
    </row>
    <row r="37033" spans="1:4" ht="15.75" hidden="1" customHeight="1">
      <c r="A37033" s="13" t="s">
        <v>62</v>
      </c>
      <c r="B37033" s="13">
        <v>2003</v>
      </c>
      <c r="C37033" s="13">
        <v>27623344</v>
      </c>
      <c r="D37033" s="13">
        <v>26.21</v>
      </c>
    </row>
    <row r="37034" spans="1:4" ht="15.75" hidden="1" customHeight="1">
      <c r="A37034" s="13" t="s">
        <v>62</v>
      </c>
      <c r="B37034" s="13">
        <v>2004</v>
      </c>
      <c r="C37034" s="13">
        <v>27893914</v>
      </c>
      <c r="D37034" s="13">
        <v>31.707999999999998</v>
      </c>
    </row>
    <row r="37035" spans="1:4" ht="15.75" hidden="1" customHeight="1">
      <c r="A37035" s="13" t="s">
        <v>62</v>
      </c>
      <c r="B37035" s="13">
        <v>2005</v>
      </c>
      <c r="C37035" s="13">
        <v>28147260</v>
      </c>
      <c r="D37035" s="13">
        <v>36.933999999999997</v>
      </c>
    </row>
    <row r="37036" spans="1:4" ht="15.75" hidden="1" customHeight="1">
      <c r="A37036" s="13" t="s">
        <v>62</v>
      </c>
      <c r="B37036" s="13">
        <v>2006</v>
      </c>
      <c r="C37036" s="13">
        <v>28381080</v>
      </c>
      <c r="D37036" s="13">
        <v>28.431999999999999</v>
      </c>
    </row>
    <row r="37037" spans="1:4" ht="15.75" hidden="1" customHeight="1">
      <c r="A37037" s="13" t="s">
        <v>62</v>
      </c>
      <c r="B37037" s="13">
        <v>2007</v>
      </c>
      <c r="C37037" s="13">
        <v>28600380</v>
      </c>
      <c r="D37037" s="13">
        <v>34.668999999999997</v>
      </c>
    </row>
    <row r="37038" spans="1:4" ht="15.75" hidden="1" customHeight="1">
      <c r="A37038" s="13" t="s">
        <v>62</v>
      </c>
      <c r="B37038" s="13">
        <v>2008</v>
      </c>
      <c r="C37038" s="13">
        <v>28806184</v>
      </c>
      <c r="D37038" s="13">
        <v>40.81</v>
      </c>
    </row>
    <row r="37039" spans="1:4" ht="15.75" hidden="1" customHeight="1">
      <c r="A37039" s="13" t="s">
        <v>62</v>
      </c>
      <c r="B37039" s="13">
        <v>2009</v>
      </c>
      <c r="C37039" s="13">
        <v>29009326</v>
      </c>
      <c r="D37039" s="13">
        <v>51.317999999999998</v>
      </c>
    </row>
    <row r="37040" spans="1:4" ht="15.75" hidden="1" customHeight="1">
      <c r="A37040" s="13" t="s">
        <v>62</v>
      </c>
      <c r="B37040" s="13">
        <v>2010</v>
      </c>
      <c r="C37040" s="13">
        <v>29229576</v>
      </c>
      <c r="D37040" s="13">
        <v>57.173000000000002</v>
      </c>
    </row>
    <row r="37041" spans="1:4" ht="15.75" hidden="1" customHeight="1">
      <c r="A37041" s="13" t="s">
        <v>62</v>
      </c>
      <c r="B37041" s="13">
        <v>2011</v>
      </c>
      <c r="C37041" s="13">
        <v>29477722</v>
      </c>
      <c r="D37041" s="13">
        <v>48.923999999999999</v>
      </c>
    </row>
    <row r="37042" spans="1:4" ht="15.75" hidden="1" customHeight="1">
      <c r="A37042" s="13" t="s">
        <v>62</v>
      </c>
      <c r="B37042" s="13">
        <v>2012</v>
      </c>
      <c r="C37042" s="13">
        <v>29749592</v>
      </c>
      <c r="D37042" s="13">
        <v>45.509</v>
      </c>
    </row>
    <row r="37043" spans="1:4" ht="15.75" hidden="1" customHeight="1">
      <c r="A37043" s="13" t="s">
        <v>62</v>
      </c>
      <c r="B37043" s="13">
        <v>2013</v>
      </c>
      <c r="C37043" s="13">
        <v>30038810</v>
      </c>
      <c r="D37043" s="13">
        <v>43.024000000000001</v>
      </c>
    </row>
    <row r="37044" spans="1:4" ht="15.75" hidden="1" customHeight="1">
      <c r="A37044" s="13" t="s">
        <v>62</v>
      </c>
      <c r="B37044" s="13">
        <v>2014</v>
      </c>
      <c r="C37044" s="13">
        <v>30353956</v>
      </c>
      <c r="D37044" s="13">
        <v>49.387999999999998</v>
      </c>
    </row>
    <row r="37045" spans="1:4" ht="15.75" hidden="1" customHeight="1">
      <c r="A37045" s="13" t="s">
        <v>62</v>
      </c>
      <c r="B37045" s="13">
        <v>2015</v>
      </c>
      <c r="C37045" s="13">
        <v>30711864</v>
      </c>
      <c r="D37045" s="13">
        <v>49.228000000000002</v>
      </c>
    </row>
    <row r="37046" spans="1:4" ht="15.75" hidden="1" customHeight="1">
      <c r="A37046" s="13" t="s">
        <v>62</v>
      </c>
      <c r="B37046" s="13">
        <v>2016</v>
      </c>
      <c r="C37046" s="13">
        <v>31132776</v>
      </c>
      <c r="D37046" s="13">
        <v>52.814</v>
      </c>
    </row>
    <row r="37047" spans="1:4" ht="15.75" hidden="1" customHeight="1">
      <c r="A37047" s="13" t="s">
        <v>62</v>
      </c>
      <c r="B37047" s="13">
        <v>2017</v>
      </c>
      <c r="C37047" s="13">
        <v>31605488</v>
      </c>
      <c r="D37047" s="13">
        <v>53.73</v>
      </c>
    </row>
    <row r="37048" spans="1:4" ht="15.75" hidden="1" customHeight="1">
      <c r="A37048" s="13" t="s">
        <v>62</v>
      </c>
      <c r="B37048" s="13">
        <v>2018</v>
      </c>
      <c r="C37048" s="13">
        <v>32203946</v>
      </c>
      <c r="D37048" s="13">
        <v>55.162999999999997</v>
      </c>
    </row>
    <row r="37049" spans="1:4" ht="15.75" hidden="1" customHeight="1">
      <c r="A37049" s="13" t="s">
        <v>62</v>
      </c>
      <c r="B37049" s="13">
        <v>2019</v>
      </c>
      <c r="C37049" s="13">
        <v>32824864</v>
      </c>
      <c r="D37049" s="13">
        <v>57.68</v>
      </c>
    </row>
    <row r="37050" spans="1:4" ht="15.75" hidden="1" customHeight="1">
      <c r="A37050" s="13" t="s">
        <v>62</v>
      </c>
      <c r="B37050" s="13">
        <v>2020</v>
      </c>
      <c r="C37050" s="13">
        <v>33304768</v>
      </c>
      <c r="D37050" s="13">
        <v>47.488999999999997</v>
      </c>
    </row>
    <row r="37051" spans="1:4" ht="15.75" customHeight="1">
      <c r="A37051" s="13" t="s">
        <v>62</v>
      </c>
      <c r="B37051" s="13">
        <v>2021</v>
      </c>
      <c r="C37051" s="12">
        <v>33715464</v>
      </c>
      <c r="D37051" s="13">
        <v>56.281999999999996</v>
      </c>
    </row>
    <row r="37052" spans="1:4" ht="15.75" hidden="1" customHeight="1">
      <c r="A37052" s="13" t="s">
        <v>63</v>
      </c>
      <c r="B37052" s="13">
        <v>1850</v>
      </c>
      <c r="C37052" s="13">
        <v>3616131</v>
      </c>
    </row>
    <row r="37053" spans="1:4" ht="15.75" hidden="1" customHeight="1">
      <c r="A37053" s="13" t="s">
        <v>63</v>
      </c>
      <c r="B37053" s="13">
        <v>1851</v>
      </c>
      <c r="C37053" s="13">
        <v>3668487</v>
      </c>
    </row>
    <row r="37054" spans="1:4" ht="15.75" hidden="1" customHeight="1">
      <c r="A37054" s="13" t="s">
        <v>63</v>
      </c>
      <c r="B37054" s="13">
        <v>1852</v>
      </c>
      <c r="C37054" s="13">
        <v>3722665</v>
      </c>
    </row>
    <row r="37055" spans="1:4" ht="15.75" hidden="1" customHeight="1">
      <c r="A37055" s="13" t="s">
        <v>63</v>
      </c>
      <c r="B37055" s="13">
        <v>1853</v>
      </c>
      <c r="C37055" s="13">
        <v>3778702</v>
      </c>
    </row>
    <row r="37056" spans="1:4" ht="15.75" hidden="1" customHeight="1">
      <c r="A37056" s="13" t="s">
        <v>63</v>
      </c>
      <c r="B37056" s="13">
        <v>1854</v>
      </c>
      <c r="C37056" s="13">
        <v>3835568</v>
      </c>
    </row>
    <row r="37057" spans="1:3" ht="15.75" hidden="1" customHeight="1">
      <c r="A37057" s="13" t="s">
        <v>63</v>
      </c>
      <c r="B37057" s="13">
        <v>1855</v>
      </c>
      <c r="C37057" s="13">
        <v>3893276</v>
      </c>
    </row>
    <row r="37058" spans="1:3" ht="15.75" hidden="1" customHeight="1">
      <c r="A37058" s="13" t="s">
        <v>63</v>
      </c>
      <c r="B37058" s="13">
        <v>1856</v>
      </c>
      <c r="C37058" s="13">
        <v>3951836</v>
      </c>
    </row>
    <row r="37059" spans="1:3" ht="15.75" hidden="1" customHeight="1">
      <c r="A37059" s="13" t="s">
        <v>63</v>
      </c>
      <c r="B37059" s="13">
        <v>1857</v>
      </c>
      <c r="C37059" s="13">
        <v>4011262</v>
      </c>
    </row>
    <row r="37060" spans="1:3" ht="15.75" hidden="1" customHeight="1">
      <c r="A37060" s="13" t="s">
        <v>63</v>
      </c>
      <c r="B37060" s="13">
        <v>1858</v>
      </c>
      <c r="C37060" s="13">
        <v>4071566</v>
      </c>
    </row>
    <row r="37061" spans="1:3" ht="15.75" hidden="1" customHeight="1">
      <c r="A37061" s="13" t="s">
        <v>63</v>
      </c>
      <c r="B37061" s="13">
        <v>1859</v>
      </c>
      <c r="C37061" s="13">
        <v>4132760</v>
      </c>
    </row>
    <row r="37062" spans="1:3" ht="15.75" hidden="1" customHeight="1">
      <c r="A37062" s="13" t="s">
        <v>63</v>
      </c>
      <c r="B37062" s="13">
        <v>1860</v>
      </c>
      <c r="C37062" s="13">
        <v>4194858</v>
      </c>
    </row>
    <row r="37063" spans="1:3" ht="15.75" hidden="1" customHeight="1">
      <c r="A37063" s="13" t="s">
        <v>63</v>
      </c>
      <c r="B37063" s="13">
        <v>1861</v>
      </c>
      <c r="C37063" s="13">
        <v>4257873</v>
      </c>
    </row>
    <row r="37064" spans="1:3" ht="15.75" hidden="1" customHeight="1">
      <c r="A37064" s="13" t="s">
        <v>63</v>
      </c>
      <c r="B37064" s="13">
        <v>1862</v>
      </c>
      <c r="C37064" s="13">
        <v>4321817</v>
      </c>
    </row>
    <row r="37065" spans="1:3" ht="15.75" hidden="1" customHeight="1">
      <c r="A37065" s="13" t="s">
        <v>63</v>
      </c>
      <c r="B37065" s="13">
        <v>1863</v>
      </c>
      <c r="C37065" s="13">
        <v>4386704</v>
      </c>
    </row>
    <row r="37066" spans="1:3" ht="15.75" hidden="1" customHeight="1">
      <c r="A37066" s="13" t="s">
        <v>63</v>
      </c>
      <c r="B37066" s="13">
        <v>1864</v>
      </c>
      <c r="C37066" s="13">
        <v>4452548</v>
      </c>
    </row>
    <row r="37067" spans="1:3" ht="15.75" hidden="1" customHeight="1">
      <c r="A37067" s="13" t="s">
        <v>63</v>
      </c>
      <c r="B37067" s="13">
        <v>1865</v>
      </c>
      <c r="C37067" s="13">
        <v>4519363</v>
      </c>
    </row>
    <row r="37068" spans="1:3" ht="15.75" hidden="1" customHeight="1">
      <c r="A37068" s="13" t="s">
        <v>63</v>
      </c>
      <c r="B37068" s="13">
        <v>1866</v>
      </c>
      <c r="C37068" s="13">
        <v>4587161</v>
      </c>
    </row>
    <row r="37069" spans="1:3" ht="15.75" hidden="1" customHeight="1">
      <c r="A37069" s="13" t="s">
        <v>63</v>
      </c>
      <c r="B37069" s="13">
        <v>1867</v>
      </c>
      <c r="C37069" s="13">
        <v>4655959</v>
      </c>
    </row>
    <row r="37070" spans="1:3" ht="15.75" hidden="1" customHeight="1">
      <c r="A37070" s="13" t="s">
        <v>63</v>
      </c>
      <c r="B37070" s="13">
        <v>1868</v>
      </c>
      <c r="C37070" s="13">
        <v>4725769</v>
      </c>
    </row>
    <row r="37071" spans="1:3" ht="15.75" hidden="1" customHeight="1">
      <c r="A37071" s="13" t="s">
        <v>63</v>
      </c>
      <c r="B37071" s="13">
        <v>1869</v>
      </c>
      <c r="C37071" s="13">
        <v>4796453</v>
      </c>
    </row>
    <row r="37072" spans="1:3" ht="15.75" hidden="1" customHeight="1">
      <c r="A37072" s="13" t="s">
        <v>63</v>
      </c>
      <c r="B37072" s="13">
        <v>1870</v>
      </c>
      <c r="C37072" s="13">
        <v>4868021</v>
      </c>
    </row>
    <row r="37073" spans="1:3" ht="15.75" hidden="1" customHeight="1">
      <c r="A37073" s="13" t="s">
        <v>63</v>
      </c>
      <c r="B37073" s="13">
        <v>1871</v>
      </c>
      <c r="C37073" s="13">
        <v>4940483</v>
      </c>
    </row>
    <row r="37074" spans="1:3" ht="15.75" hidden="1" customHeight="1">
      <c r="A37074" s="13" t="s">
        <v>63</v>
      </c>
      <c r="B37074" s="13">
        <v>1872</v>
      </c>
      <c r="C37074" s="13">
        <v>5013851</v>
      </c>
    </row>
    <row r="37075" spans="1:3" ht="15.75" hidden="1" customHeight="1">
      <c r="A37075" s="13" t="s">
        <v>63</v>
      </c>
      <c r="B37075" s="13">
        <v>1873</v>
      </c>
      <c r="C37075" s="13">
        <v>5088134</v>
      </c>
    </row>
    <row r="37076" spans="1:3" ht="15.75" hidden="1" customHeight="1">
      <c r="A37076" s="13" t="s">
        <v>63</v>
      </c>
      <c r="B37076" s="13">
        <v>1874</v>
      </c>
      <c r="C37076" s="13">
        <v>5163498</v>
      </c>
    </row>
    <row r="37077" spans="1:3" ht="15.75" hidden="1" customHeight="1">
      <c r="A37077" s="13" t="s">
        <v>63</v>
      </c>
      <c r="B37077" s="13">
        <v>1875</v>
      </c>
      <c r="C37077" s="13">
        <v>5239955</v>
      </c>
    </row>
    <row r="37078" spans="1:3" ht="15.75" hidden="1" customHeight="1">
      <c r="A37078" s="13" t="s">
        <v>63</v>
      </c>
      <c r="B37078" s="13">
        <v>1876</v>
      </c>
      <c r="C37078" s="13">
        <v>5317524</v>
      </c>
    </row>
    <row r="37079" spans="1:3" ht="15.75" hidden="1" customHeight="1">
      <c r="A37079" s="13" t="s">
        <v>63</v>
      </c>
      <c r="B37079" s="13">
        <v>1877</v>
      </c>
      <c r="C37079" s="13">
        <v>5396217</v>
      </c>
    </row>
    <row r="37080" spans="1:3" ht="15.75" hidden="1" customHeight="1">
      <c r="A37080" s="13" t="s">
        <v>63</v>
      </c>
      <c r="B37080" s="13">
        <v>1878</v>
      </c>
      <c r="C37080" s="13">
        <v>5476053</v>
      </c>
    </row>
    <row r="37081" spans="1:3" ht="15.75" hidden="1" customHeight="1">
      <c r="A37081" s="13" t="s">
        <v>63</v>
      </c>
      <c r="B37081" s="13">
        <v>1879</v>
      </c>
      <c r="C37081" s="13">
        <v>5546929</v>
      </c>
    </row>
    <row r="37082" spans="1:3" ht="15.75" hidden="1" customHeight="1">
      <c r="A37082" s="13" t="s">
        <v>63</v>
      </c>
      <c r="B37082" s="13">
        <v>1880</v>
      </c>
      <c r="C37082" s="13">
        <v>5608674</v>
      </c>
    </row>
    <row r="37083" spans="1:3" ht="15.75" hidden="1" customHeight="1">
      <c r="A37083" s="13" t="s">
        <v>63</v>
      </c>
      <c r="B37083" s="13">
        <v>1881</v>
      </c>
      <c r="C37083" s="13">
        <v>5661114</v>
      </c>
    </row>
    <row r="37084" spans="1:3" ht="15.75" hidden="1" customHeight="1">
      <c r="A37084" s="13" t="s">
        <v>63</v>
      </c>
      <c r="B37084" s="13">
        <v>1882</v>
      </c>
      <c r="C37084" s="13">
        <v>5704072</v>
      </c>
    </row>
    <row r="37085" spans="1:3" ht="15.75" hidden="1" customHeight="1">
      <c r="A37085" s="13" t="s">
        <v>63</v>
      </c>
      <c r="B37085" s="13">
        <v>1883</v>
      </c>
      <c r="C37085" s="13">
        <v>5737368</v>
      </c>
    </row>
    <row r="37086" spans="1:3" ht="15.75" hidden="1" customHeight="1">
      <c r="A37086" s="13" t="s">
        <v>63</v>
      </c>
      <c r="B37086" s="13">
        <v>1884</v>
      </c>
      <c r="C37086" s="13">
        <v>5770833</v>
      </c>
    </row>
    <row r="37087" spans="1:3" ht="15.75" hidden="1" customHeight="1">
      <c r="A37087" s="13" t="s">
        <v>63</v>
      </c>
      <c r="B37087" s="13">
        <v>1885</v>
      </c>
      <c r="C37087" s="13">
        <v>5804469</v>
      </c>
    </row>
    <row r="37088" spans="1:3" ht="15.75" hidden="1" customHeight="1">
      <c r="A37088" s="13" t="s">
        <v>63</v>
      </c>
      <c r="B37088" s="13">
        <v>1886</v>
      </c>
      <c r="C37088" s="13">
        <v>5838276</v>
      </c>
    </row>
    <row r="37089" spans="1:3" ht="15.75" hidden="1" customHeight="1">
      <c r="A37089" s="13" t="s">
        <v>63</v>
      </c>
      <c r="B37089" s="13">
        <v>1887</v>
      </c>
      <c r="C37089" s="13">
        <v>5872254</v>
      </c>
    </row>
    <row r="37090" spans="1:3" ht="15.75" hidden="1" customHeight="1">
      <c r="A37090" s="13" t="s">
        <v>63</v>
      </c>
      <c r="B37090" s="13">
        <v>1888</v>
      </c>
      <c r="C37090" s="13">
        <v>5906404</v>
      </c>
    </row>
    <row r="37091" spans="1:3" ht="15.75" hidden="1" customHeight="1">
      <c r="A37091" s="13" t="s">
        <v>63</v>
      </c>
      <c r="B37091" s="13">
        <v>1889</v>
      </c>
      <c r="C37091" s="13">
        <v>5946075</v>
      </c>
    </row>
    <row r="37092" spans="1:3" ht="15.75" hidden="1" customHeight="1">
      <c r="A37092" s="13" t="s">
        <v>63</v>
      </c>
      <c r="B37092" s="13">
        <v>1890</v>
      </c>
      <c r="C37092" s="13">
        <v>5991341</v>
      </c>
    </row>
    <row r="37093" spans="1:3" ht="15.75" hidden="1" customHeight="1">
      <c r="A37093" s="13" t="s">
        <v>63</v>
      </c>
      <c r="B37093" s="13">
        <v>1891</v>
      </c>
      <c r="C37093" s="13">
        <v>6042278</v>
      </c>
    </row>
    <row r="37094" spans="1:3" ht="15.75" hidden="1" customHeight="1">
      <c r="A37094" s="13" t="s">
        <v>63</v>
      </c>
      <c r="B37094" s="13">
        <v>1892</v>
      </c>
      <c r="C37094" s="13">
        <v>6098964</v>
      </c>
    </row>
    <row r="37095" spans="1:3" ht="15.75" hidden="1" customHeight="1">
      <c r="A37095" s="13" t="s">
        <v>63</v>
      </c>
      <c r="B37095" s="13">
        <v>1893</v>
      </c>
      <c r="C37095" s="13">
        <v>6161476</v>
      </c>
    </row>
    <row r="37096" spans="1:3" ht="15.75" hidden="1" customHeight="1">
      <c r="A37096" s="13" t="s">
        <v>63</v>
      </c>
      <c r="B37096" s="13">
        <v>1894</v>
      </c>
      <c r="C37096" s="13">
        <v>6224600</v>
      </c>
    </row>
    <row r="37097" spans="1:3" ht="15.75" hidden="1" customHeight="1">
      <c r="A37097" s="13" t="s">
        <v>63</v>
      </c>
      <c r="B37097" s="13">
        <v>1895</v>
      </c>
      <c r="C37097" s="13">
        <v>6288344</v>
      </c>
    </row>
    <row r="37098" spans="1:3" ht="15.75" hidden="1" customHeight="1">
      <c r="A37098" s="13" t="s">
        <v>63</v>
      </c>
      <c r="B37098" s="13">
        <v>1896</v>
      </c>
      <c r="C37098" s="13">
        <v>6352711</v>
      </c>
    </row>
    <row r="37099" spans="1:3" ht="15.75" hidden="1" customHeight="1">
      <c r="A37099" s="13" t="s">
        <v>63</v>
      </c>
      <c r="B37099" s="13">
        <v>1897</v>
      </c>
      <c r="C37099" s="13">
        <v>6417709</v>
      </c>
    </row>
    <row r="37100" spans="1:3" ht="15.75" hidden="1" customHeight="1">
      <c r="A37100" s="13" t="s">
        <v>63</v>
      </c>
      <c r="B37100" s="13">
        <v>1898</v>
      </c>
      <c r="C37100" s="13">
        <v>6483342</v>
      </c>
    </row>
    <row r="37101" spans="1:3" ht="15.75" hidden="1" customHeight="1">
      <c r="A37101" s="13" t="s">
        <v>63</v>
      </c>
      <c r="B37101" s="13">
        <v>1899</v>
      </c>
      <c r="C37101" s="13">
        <v>6558701</v>
      </c>
    </row>
    <row r="37102" spans="1:3" ht="15.75" hidden="1" customHeight="1">
      <c r="A37102" s="13" t="s">
        <v>63</v>
      </c>
      <c r="B37102" s="13">
        <v>1900</v>
      </c>
      <c r="C37102" s="13">
        <v>6644021</v>
      </c>
    </row>
    <row r="37103" spans="1:3" ht="15.75" hidden="1" customHeight="1">
      <c r="A37103" s="13" t="s">
        <v>63</v>
      </c>
      <c r="B37103" s="13">
        <v>1901</v>
      </c>
      <c r="C37103" s="13">
        <v>6739540</v>
      </c>
    </row>
    <row r="37104" spans="1:3" ht="15.75" hidden="1" customHeight="1">
      <c r="A37104" s="13" t="s">
        <v>63</v>
      </c>
      <c r="B37104" s="13">
        <v>1902</v>
      </c>
      <c r="C37104" s="13">
        <v>6845501</v>
      </c>
    </row>
    <row r="37105" spans="1:4" ht="15.75" hidden="1" customHeight="1">
      <c r="A37105" s="13" t="s">
        <v>63</v>
      </c>
      <c r="B37105" s="13">
        <v>1903</v>
      </c>
      <c r="C37105" s="13">
        <v>6962152</v>
      </c>
    </row>
    <row r="37106" spans="1:4" ht="15.75" hidden="1" customHeight="1">
      <c r="A37106" s="13" t="s">
        <v>63</v>
      </c>
      <c r="B37106" s="13">
        <v>1904</v>
      </c>
      <c r="C37106" s="13">
        <v>7080757</v>
      </c>
    </row>
    <row r="37107" spans="1:4" ht="15.75" hidden="1" customHeight="1">
      <c r="A37107" s="13" t="s">
        <v>63</v>
      </c>
      <c r="B37107" s="13">
        <v>1905</v>
      </c>
      <c r="C37107" s="13">
        <v>7201350</v>
      </c>
    </row>
    <row r="37108" spans="1:4" ht="15.75" hidden="1" customHeight="1">
      <c r="A37108" s="13" t="s">
        <v>63</v>
      </c>
      <c r="B37108" s="13">
        <v>1906</v>
      </c>
      <c r="C37108" s="13">
        <v>7323962</v>
      </c>
    </row>
    <row r="37109" spans="1:4" ht="15.75" hidden="1" customHeight="1">
      <c r="A37109" s="13" t="s">
        <v>63</v>
      </c>
      <c r="B37109" s="13">
        <v>1907</v>
      </c>
      <c r="C37109" s="13">
        <v>7448627</v>
      </c>
      <c r="D37109" s="13">
        <v>7.0000000000000001E-3</v>
      </c>
    </row>
    <row r="37110" spans="1:4" ht="15.75" hidden="1" customHeight="1">
      <c r="A37110" s="13" t="s">
        <v>63</v>
      </c>
      <c r="B37110" s="13">
        <v>1908</v>
      </c>
      <c r="C37110" s="13">
        <v>7575378</v>
      </c>
      <c r="D37110" s="13">
        <v>1.7999999999999999E-2</v>
      </c>
    </row>
    <row r="37111" spans="1:4" ht="15.75" hidden="1" customHeight="1">
      <c r="A37111" s="13" t="s">
        <v>63</v>
      </c>
      <c r="B37111" s="13">
        <v>1909</v>
      </c>
      <c r="C37111" s="13">
        <v>7704315</v>
      </c>
      <c r="D37111" s="13">
        <v>5.5E-2</v>
      </c>
    </row>
    <row r="37112" spans="1:4" ht="15.75" hidden="1" customHeight="1">
      <c r="A37112" s="13" t="s">
        <v>63</v>
      </c>
      <c r="B37112" s="13">
        <v>1910</v>
      </c>
      <c r="C37112" s="13">
        <v>7835476</v>
      </c>
      <c r="D37112" s="13">
        <v>5.0999999999999997E-2</v>
      </c>
    </row>
    <row r="37113" spans="1:4" ht="15.75" hidden="1" customHeight="1">
      <c r="A37113" s="13" t="s">
        <v>63</v>
      </c>
      <c r="B37113" s="13">
        <v>1911</v>
      </c>
      <c r="C37113" s="13">
        <v>7968898</v>
      </c>
      <c r="D37113" s="13">
        <v>3.6999999999999998E-2</v>
      </c>
    </row>
    <row r="37114" spans="1:4" ht="15.75" hidden="1" customHeight="1">
      <c r="A37114" s="13" t="s">
        <v>63</v>
      </c>
      <c r="B37114" s="13">
        <v>1912</v>
      </c>
      <c r="C37114" s="13">
        <v>8104619</v>
      </c>
      <c r="D37114" s="13">
        <v>4.0000000000000001E-3</v>
      </c>
    </row>
    <row r="37115" spans="1:4" ht="15.75" hidden="1" customHeight="1">
      <c r="A37115" s="13" t="s">
        <v>63</v>
      </c>
      <c r="B37115" s="13">
        <v>1913</v>
      </c>
      <c r="C37115" s="13">
        <v>8242677</v>
      </c>
      <c r="D37115" s="13">
        <v>7.0000000000000001E-3</v>
      </c>
    </row>
    <row r="37116" spans="1:4" ht="15.75" hidden="1" customHeight="1">
      <c r="A37116" s="13" t="s">
        <v>63</v>
      </c>
      <c r="B37116" s="13">
        <v>1914</v>
      </c>
      <c r="C37116" s="13">
        <v>8383046</v>
      </c>
      <c r="D37116" s="13">
        <v>1.7999999999999999E-2</v>
      </c>
    </row>
    <row r="37117" spans="1:4" ht="15.75" hidden="1" customHeight="1">
      <c r="A37117" s="13" t="s">
        <v>63</v>
      </c>
      <c r="B37117" s="13">
        <v>1915</v>
      </c>
      <c r="C37117" s="13">
        <v>8525764</v>
      </c>
      <c r="D37117" s="13">
        <v>5.5E-2</v>
      </c>
    </row>
    <row r="37118" spans="1:4" ht="15.75" hidden="1" customHeight="1">
      <c r="A37118" s="13" t="s">
        <v>63</v>
      </c>
      <c r="B37118" s="13">
        <v>1916</v>
      </c>
      <c r="C37118" s="13">
        <v>8670870</v>
      </c>
      <c r="D37118" s="13">
        <v>5.0999999999999997E-2</v>
      </c>
    </row>
    <row r="37119" spans="1:4" ht="15.75" hidden="1" customHeight="1">
      <c r="A37119" s="13" t="s">
        <v>63</v>
      </c>
      <c r="B37119" s="13">
        <v>1917</v>
      </c>
      <c r="C37119" s="13">
        <v>8818401</v>
      </c>
      <c r="D37119" s="13">
        <v>1.0999999999999999E-2</v>
      </c>
    </row>
    <row r="37120" spans="1:4" ht="15.75" hidden="1" customHeight="1">
      <c r="A37120" s="13" t="s">
        <v>63</v>
      </c>
      <c r="B37120" s="13">
        <v>1918</v>
      </c>
      <c r="C37120" s="13">
        <v>8988378</v>
      </c>
      <c r="D37120" s="13">
        <v>2.9000000000000001E-2</v>
      </c>
    </row>
    <row r="37121" spans="1:4" ht="15.75" hidden="1" customHeight="1">
      <c r="A37121" s="13" t="s">
        <v>63</v>
      </c>
      <c r="B37121" s="13">
        <v>1919</v>
      </c>
      <c r="C37121" s="13">
        <v>9164729</v>
      </c>
      <c r="D37121" s="13">
        <v>5.8999999999999997E-2</v>
      </c>
    </row>
    <row r="37122" spans="1:4" ht="15.75" hidden="1" customHeight="1">
      <c r="A37122" s="13" t="s">
        <v>63</v>
      </c>
      <c r="B37122" s="13">
        <v>1920</v>
      </c>
      <c r="C37122" s="13">
        <v>9347641</v>
      </c>
      <c r="D37122" s="13">
        <v>0.10299999999999999</v>
      </c>
    </row>
    <row r="37123" spans="1:4" ht="15.75" hidden="1" customHeight="1">
      <c r="A37123" s="13" t="s">
        <v>63</v>
      </c>
      <c r="B37123" s="13">
        <v>1921</v>
      </c>
      <c r="C37123" s="13">
        <v>9537309</v>
      </c>
      <c r="D37123" s="13">
        <v>7.0000000000000007E-2</v>
      </c>
    </row>
    <row r="37124" spans="1:4" ht="15.75" hidden="1" customHeight="1">
      <c r="A37124" s="13" t="s">
        <v>63</v>
      </c>
      <c r="B37124" s="13">
        <v>1922</v>
      </c>
      <c r="C37124" s="13">
        <v>9733929</v>
      </c>
      <c r="D37124" s="13">
        <v>7.6999999999999999E-2</v>
      </c>
    </row>
    <row r="37125" spans="1:4" ht="15.75" hidden="1" customHeight="1">
      <c r="A37125" s="13" t="s">
        <v>63</v>
      </c>
      <c r="B37125" s="13">
        <v>1923</v>
      </c>
      <c r="C37125" s="13">
        <v>9937705</v>
      </c>
      <c r="D37125" s="13">
        <v>7.6999999999999999E-2</v>
      </c>
    </row>
    <row r="37126" spans="1:4" ht="15.75" hidden="1" customHeight="1">
      <c r="A37126" s="13" t="s">
        <v>63</v>
      </c>
      <c r="B37126" s="13">
        <v>1924</v>
      </c>
      <c r="C37126" s="13">
        <v>10145747</v>
      </c>
      <c r="D37126" s="13">
        <v>8.4000000000000005E-2</v>
      </c>
    </row>
    <row r="37127" spans="1:4" ht="15.75" hidden="1" customHeight="1">
      <c r="A37127" s="13" t="s">
        <v>63</v>
      </c>
      <c r="B37127" s="13">
        <v>1925</v>
      </c>
      <c r="C37127" s="13">
        <v>10358144</v>
      </c>
      <c r="D37127" s="13">
        <v>8.4000000000000005E-2</v>
      </c>
    </row>
    <row r="37128" spans="1:4" ht="15.75" hidden="1" customHeight="1">
      <c r="A37128" s="13" t="s">
        <v>63</v>
      </c>
      <c r="B37128" s="13">
        <v>1926</v>
      </c>
      <c r="C37128" s="13">
        <v>10574987</v>
      </c>
      <c r="D37128" s="13">
        <v>5.0999999999999997E-2</v>
      </c>
    </row>
    <row r="37129" spans="1:4" ht="15.75" hidden="1" customHeight="1">
      <c r="A37129" s="13" t="s">
        <v>63</v>
      </c>
      <c r="B37129" s="13">
        <v>1927</v>
      </c>
      <c r="C37129" s="13">
        <v>10796370</v>
      </c>
      <c r="D37129" s="13">
        <v>0.04</v>
      </c>
    </row>
    <row r="37130" spans="1:4" ht="15.75" hidden="1" customHeight="1">
      <c r="A37130" s="13" t="s">
        <v>63</v>
      </c>
      <c r="B37130" s="13">
        <v>1928</v>
      </c>
      <c r="C37130" s="13">
        <v>11022388</v>
      </c>
      <c r="D37130" s="13">
        <v>0.08</v>
      </c>
    </row>
    <row r="37131" spans="1:4" ht="15.75" hidden="1" customHeight="1">
      <c r="A37131" s="13" t="s">
        <v>63</v>
      </c>
      <c r="B37131" s="13">
        <v>1929</v>
      </c>
      <c r="C37131" s="13">
        <v>11258196</v>
      </c>
      <c r="D37131" s="13">
        <v>6.9000000000000006E-2</v>
      </c>
    </row>
    <row r="37132" spans="1:4" ht="15.75" hidden="1" customHeight="1">
      <c r="A37132" s="13" t="s">
        <v>63</v>
      </c>
      <c r="B37132" s="13">
        <v>1930</v>
      </c>
      <c r="C37132" s="13">
        <v>11504117</v>
      </c>
      <c r="D37132" s="13">
        <v>8.7999999999999995E-2</v>
      </c>
    </row>
    <row r="37133" spans="1:4" ht="15.75" hidden="1" customHeight="1">
      <c r="A37133" s="13" t="s">
        <v>63</v>
      </c>
      <c r="B37133" s="13">
        <v>1931</v>
      </c>
      <c r="C37133" s="13">
        <v>11760482</v>
      </c>
      <c r="D37133" s="13">
        <v>0.08</v>
      </c>
    </row>
    <row r="37134" spans="1:4" ht="15.75" hidden="1" customHeight="1">
      <c r="A37134" s="13" t="s">
        <v>63</v>
      </c>
      <c r="B37134" s="13">
        <v>1932</v>
      </c>
      <c r="C37134" s="13">
        <v>12027632</v>
      </c>
      <c r="D37134" s="13">
        <v>8.6999999999999994E-2</v>
      </c>
    </row>
    <row r="37135" spans="1:4" ht="15.75" hidden="1" customHeight="1">
      <c r="A37135" s="13" t="s">
        <v>63</v>
      </c>
      <c r="B37135" s="13">
        <v>1933</v>
      </c>
      <c r="C37135" s="13">
        <v>12305918</v>
      </c>
      <c r="D37135" s="13">
        <v>7.6999999999999999E-2</v>
      </c>
    </row>
    <row r="37136" spans="1:4" ht="15.75" hidden="1" customHeight="1">
      <c r="A37136" s="13" t="s">
        <v>63</v>
      </c>
      <c r="B37136" s="13">
        <v>1934</v>
      </c>
      <c r="C37136" s="13">
        <v>12590643</v>
      </c>
      <c r="D37136" s="13">
        <v>8.7999999999999995E-2</v>
      </c>
    </row>
    <row r="37137" spans="1:4" ht="15.75" hidden="1" customHeight="1">
      <c r="A37137" s="13" t="s">
        <v>63</v>
      </c>
      <c r="B37137" s="13">
        <v>1935</v>
      </c>
      <c r="C37137" s="13">
        <v>12881956</v>
      </c>
      <c r="D37137" s="13">
        <v>9.8000000000000004E-2</v>
      </c>
    </row>
    <row r="37138" spans="1:4" ht="15.75" hidden="1" customHeight="1">
      <c r="A37138" s="13" t="s">
        <v>63</v>
      </c>
      <c r="B37138" s="13">
        <v>1936</v>
      </c>
      <c r="C37138" s="13">
        <v>13180009</v>
      </c>
      <c r="D37138" s="13">
        <v>0.12</v>
      </c>
    </row>
    <row r="37139" spans="1:4" ht="15.75" hidden="1" customHeight="1">
      <c r="A37139" s="13" t="s">
        <v>63</v>
      </c>
      <c r="B37139" s="13">
        <v>1937</v>
      </c>
      <c r="C37139" s="13">
        <v>13484959</v>
      </c>
      <c r="D37139" s="13">
        <v>0.12</v>
      </c>
    </row>
    <row r="37140" spans="1:4" ht="15.75" hidden="1" customHeight="1">
      <c r="A37140" s="13" t="s">
        <v>63</v>
      </c>
      <c r="B37140" s="13">
        <v>1938</v>
      </c>
      <c r="C37140" s="13">
        <v>13796964</v>
      </c>
      <c r="D37140" s="13">
        <v>0.157</v>
      </c>
    </row>
    <row r="37141" spans="1:4" ht="15.75" hidden="1" customHeight="1">
      <c r="A37141" s="13" t="s">
        <v>63</v>
      </c>
      <c r="B37141" s="13">
        <v>1939</v>
      </c>
      <c r="C37141" s="13">
        <v>14120183</v>
      </c>
      <c r="D37141" s="13">
        <v>8.4000000000000005E-2</v>
      </c>
    </row>
    <row r="37142" spans="1:4" ht="15.75" hidden="1" customHeight="1">
      <c r="A37142" s="13" t="s">
        <v>63</v>
      </c>
      <c r="B37142" s="13">
        <v>1940</v>
      </c>
      <c r="C37142" s="13">
        <v>14454975</v>
      </c>
      <c r="D37142" s="13">
        <v>0.114</v>
      </c>
    </row>
    <row r="37143" spans="1:4" ht="15.75" hidden="1" customHeight="1">
      <c r="A37143" s="13" t="s">
        <v>63</v>
      </c>
      <c r="B37143" s="13">
        <v>1941</v>
      </c>
      <c r="C37143" s="13">
        <v>14801707</v>
      </c>
      <c r="D37143" s="13">
        <v>9.0999999999999998E-2</v>
      </c>
    </row>
    <row r="37144" spans="1:4" ht="15.75" hidden="1" customHeight="1">
      <c r="A37144" s="13" t="s">
        <v>63</v>
      </c>
      <c r="B37144" s="13">
        <v>1942</v>
      </c>
      <c r="C37144" s="13">
        <v>15160759</v>
      </c>
    </row>
    <row r="37145" spans="1:4" ht="15.75" hidden="1" customHeight="1">
      <c r="A37145" s="13" t="s">
        <v>63</v>
      </c>
      <c r="B37145" s="13">
        <v>1943</v>
      </c>
      <c r="C37145" s="13">
        <v>15532521</v>
      </c>
    </row>
    <row r="37146" spans="1:4" ht="15.75" hidden="1" customHeight="1">
      <c r="A37146" s="13" t="s">
        <v>63</v>
      </c>
      <c r="B37146" s="13">
        <v>1944</v>
      </c>
      <c r="C37146" s="13">
        <v>15913398</v>
      </c>
    </row>
    <row r="37147" spans="1:4" ht="15.75" hidden="1" customHeight="1">
      <c r="A37147" s="13" t="s">
        <v>63</v>
      </c>
      <c r="B37147" s="13">
        <v>1945</v>
      </c>
      <c r="C37147" s="13">
        <v>16303615</v>
      </c>
      <c r="D37147" s="13">
        <v>1.4999999999999999E-2</v>
      </c>
    </row>
    <row r="37148" spans="1:4" ht="15.75" hidden="1" customHeight="1">
      <c r="A37148" s="13" t="s">
        <v>63</v>
      </c>
      <c r="B37148" s="13">
        <v>1946</v>
      </c>
      <c r="C37148" s="13">
        <v>16703401</v>
      </c>
      <c r="D37148" s="13">
        <v>0.113</v>
      </c>
    </row>
    <row r="37149" spans="1:4" ht="15.75" hidden="1" customHeight="1">
      <c r="A37149" s="13" t="s">
        <v>63</v>
      </c>
      <c r="B37149" s="13">
        <v>1947</v>
      </c>
      <c r="C37149" s="13">
        <v>17112990</v>
      </c>
      <c r="D37149" s="13">
        <v>0.19700000000000001</v>
      </c>
    </row>
    <row r="37150" spans="1:4" ht="15.75" hidden="1" customHeight="1">
      <c r="A37150" s="13" t="s">
        <v>63</v>
      </c>
      <c r="B37150" s="13">
        <v>1948</v>
      </c>
      <c r="C37150" s="13">
        <v>17532623</v>
      </c>
      <c r="D37150" s="13">
        <v>0.216</v>
      </c>
    </row>
    <row r="37151" spans="1:4" ht="15.75" hidden="1" customHeight="1">
      <c r="A37151" s="13" t="s">
        <v>63</v>
      </c>
      <c r="B37151" s="13">
        <v>1949</v>
      </c>
      <c r="C37151" s="13">
        <v>17984434</v>
      </c>
      <c r="D37151" s="13">
        <v>0.318</v>
      </c>
    </row>
    <row r="37152" spans="1:4" ht="15.75" hidden="1" customHeight="1">
      <c r="A37152" s="13" t="s">
        <v>63</v>
      </c>
      <c r="B37152" s="13">
        <v>1950</v>
      </c>
      <c r="C37152" s="13">
        <v>18469880</v>
      </c>
      <c r="D37152" s="13">
        <v>3.6040000000000001</v>
      </c>
    </row>
    <row r="37153" spans="1:4" ht="15.75" hidden="1" customHeight="1">
      <c r="A37153" s="13" t="s">
        <v>63</v>
      </c>
      <c r="B37153" s="13">
        <v>1951</v>
      </c>
      <c r="C37153" s="13">
        <v>19301122</v>
      </c>
      <c r="D37153" s="13">
        <v>3.5529999999999999</v>
      </c>
    </row>
    <row r="37154" spans="1:4" ht="15.75" hidden="1" customHeight="1">
      <c r="A37154" s="13" t="s">
        <v>63</v>
      </c>
      <c r="B37154" s="13">
        <v>1952</v>
      </c>
      <c r="C37154" s="13">
        <v>20167868</v>
      </c>
      <c r="D37154" s="13">
        <v>4.0510000000000002</v>
      </c>
    </row>
    <row r="37155" spans="1:4" ht="15.75" hidden="1" customHeight="1">
      <c r="A37155" s="13" t="s">
        <v>63</v>
      </c>
      <c r="B37155" s="13">
        <v>1953</v>
      </c>
      <c r="C37155" s="13">
        <v>21073750</v>
      </c>
      <c r="D37155" s="13">
        <v>4.0330000000000004</v>
      </c>
    </row>
    <row r="37156" spans="1:4" ht="15.75" hidden="1" customHeight="1">
      <c r="A37156" s="13" t="s">
        <v>63</v>
      </c>
      <c r="B37156" s="13">
        <v>1954</v>
      </c>
      <c r="C37156" s="13">
        <v>22025360</v>
      </c>
      <c r="D37156" s="13">
        <v>5.33</v>
      </c>
    </row>
    <row r="37157" spans="1:4" ht="15.75" hidden="1" customHeight="1">
      <c r="A37157" s="13" t="s">
        <v>63</v>
      </c>
      <c r="B37157" s="13">
        <v>1955</v>
      </c>
      <c r="C37157" s="13">
        <v>23027910</v>
      </c>
      <c r="D37157" s="13">
        <v>6.6159999999999997</v>
      </c>
    </row>
    <row r="37158" spans="1:4" ht="15.75" hidden="1" customHeight="1">
      <c r="A37158" s="13" t="s">
        <v>63</v>
      </c>
      <c r="B37158" s="13">
        <v>1956</v>
      </c>
      <c r="C37158" s="13">
        <v>24079346</v>
      </c>
      <c r="D37158" s="13">
        <v>6.2530000000000001</v>
      </c>
    </row>
    <row r="37159" spans="1:4" ht="15.75" hidden="1" customHeight="1">
      <c r="A37159" s="13" t="s">
        <v>63</v>
      </c>
      <c r="B37159" s="13">
        <v>1957</v>
      </c>
      <c r="C37159" s="13">
        <v>25175940</v>
      </c>
      <c r="D37159" s="13">
        <v>6.7290000000000001</v>
      </c>
    </row>
    <row r="37160" spans="1:4" ht="15.75" hidden="1" customHeight="1">
      <c r="A37160" s="13" t="s">
        <v>63</v>
      </c>
      <c r="B37160" s="13">
        <v>1958</v>
      </c>
      <c r="C37160" s="13">
        <v>26302696</v>
      </c>
      <c r="D37160" s="13">
        <v>7.56</v>
      </c>
    </row>
    <row r="37161" spans="1:4" ht="15.75" hidden="1" customHeight="1">
      <c r="A37161" s="13" t="s">
        <v>63</v>
      </c>
      <c r="B37161" s="13">
        <v>1959</v>
      </c>
      <c r="C37161" s="13">
        <v>27460374</v>
      </c>
      <c r="D37161" s="13">
        <v>7.226</v>
      </c>
    </row>
    <row r="37162" spans="1:4" ht="15.75" hidden="1" customHeight="1">
      <c r="A37162" s="13" t="s">
        <v>63</v>
      </c>
      <c r="B37162" s="13">
        <v>1960</v>
      </c>
      <c r="C37162" s="13">
        <v>28486868</v>
      </c>
      <c r="D37162" s="13">
        <v>8.3249999999999993</v>
      </c>
    </row>
    <row r="37163" spans="1:4" ht="15.75" hidden="1" customHeight="1">
      <c r="A37163" s="13" t="s">
        <v>63</v>
      </c>
      <c r="B37163" s="13">
        <v>1961</v>
      </c>
      <c r="C37163" s="13">
        <v>29342412</v>
      </c>
      <c r="D37163" s="13">
        <v>8.7129999999999992</v>
      </c>
    </row>
    <row r="37164" spans="1:4" ht="15.75" hidden="1" customHeight="1">
      <c r="A37164" s="13" t="s">
        <v>63</v>
      </c>
      <c r="B37164" s="13">
        <v>1962</v>
      </c>
      <c r="C37164" s="13">
        <v>30185988</v>
      </c>
      <c r="D37164" s="13">
        <v>10.336</v>
      </c>
    </row>
    <row r="37165" spans="1:4" ht="15.75" hidden="1" customHeight="1">
      <c r="A37165" s="13" t="s">
        <v>63</v>
      </c>
      <c r="B37165" s="13">
        <v>1963</v>
      </c>
      <c r="C37165" s="13">
        <v>31043710</v>
      </c>
      <c r="D37165" s="13">
        <v>11.472</v>
      </c>
    </row>
    <row r="37166" spans="1:4" ht="15.75" hidden="1" customHeight="1">
      <c r="A37166" s="13" t="s">
        <v>63</v>
      </c>
      <c r="B37166" s="13">
        <v>1964</v>
      </c>
      <c r="C37166" s="13">
        <v>31916622</v>
      </c>
      <c r="D37166" s="13">
        <v>12.823</v>
      </c>
    </row>
    <row r="37167" spans="1:4" ht="15.75" hidden="1" customHeight="1">
      <c r="A37167" s="13" t="s">
        <v>63</v>
      </c>
      <c r="B37167" s="13">
        <v>1965</v>
      </c>
      <c r="C37167" s="13">
        <v>32805534</v>
      </c>
      <c r="D37167" s="13">
        <v>13.965</v>
      </c>
    </row>
    <row r="37168" spans="1:4" ht="15.75" hidden="1" customHeight="1">
      <c r="A37168" s="13" t="s">
        <v>63</v>
      </c>
      <c r="B37168" s="13">
        <v>1966</v>
      </c>
      <c r="C37168" s="13">
        <v>33704756</v>
      </c>
      <c r="D37168" s="13">
        <v>16.103999999999999</v>
      </c>
    </row>
    <row r="37169" spans="1:4" ht="15.75" hidden="1" customHeight="1">
      <c r="A37169" s="13" t="s">
        <v>63</v>
      </c>
      <c r="B37169" s="13">
        <v>1967</v>
      </c>
      <c r="C37169" s="13">
        <v>34616856</v>
      </c>
      <c r="D37169" s="13">
        <v>18.209</v>
      </c>
    </row>
    <row r="37170" spans="1:4" ht="15.75" hidden="1" customHeight="1">
      <c r="A37170" s="13" t="s">
        <v>63</v>
      </c>
      <c r="B37170" s="13">
        <v>1968</v>
      </c>
      <c r="C37170" s="13">
        <v>35544976</v>
      </c>
      <c r="D37170" s="13">
        <v>22.222999999999999</v>
      </c>
    </row>
    <row r="37171" spans="1:4" ht="15.75" hidden="1" customHeight="1">
      <c r="A37171" s="13" t="s">
        <v>63</v>
      </c>
      <c r="B37171" s="13">
        <v>1969</v>
      </c>
      <c r="C37171" s="13">
        <v>36477168</v>
      </c>
      <c r="D37171" s="13">
        <v>22.829000000000001</v>
      </c>
    </row>
    <row r="37172" spans="1:4" ht="15.75" hidden="1" customHeight="1">
      <c r="A37172" s="13" t="s">
        <v>63</v>
      </c>
      <c r="B37172" s="13">
        <v>1970</v>
      </c>
      <c r="C37172" s="13">
        <v>37435588</v>
      </c>
      <c r="D37172" s="13">
        <v>24.751000000000001</v>
      </c>
    </row>
    <row r="37173" spans="1:4" ht="15.75" hidden="1" customHeight="1">
      <c r="A37173" s="13" t="s">
        <v>63</v>
      </c>
      <c r="B37173" s="13">
        <v>1971</v>
      </c>
      <c r="C37173" s="13">
        <v>38421740</v>
      </c>
      <c r="D37173" s="13">
        <v>27.552</v>
      </c>
    </row>
    <row r="37174" spans="1:4" ht="15.75" hidden="1" customHeight="1">
      <c r="A37174" s="13" t="s">
        <v>63</v>
      </c>
      <c r="B37174" s="13">
        <v>1972</v>
      </c>
      <c r="C37174" s="13">
        <v>39412484</v>
      </c>
      <c r="D37174" s="13">
        <v>26.408999999999999</v>
      </c>
    </row>
    <row r="37175" spans="1:4" ht="15.75" hidden="1" customHeight="1">
      <c r="A37175" s="13" t="s">
        <v>63</v>
      </c>
      <c r="B37175" s="13">
        <v>1973</v>
      </c>
      <c r="C37175" s="13">
        <v>40406232</v>
      </c>
      <c r="D37175" s="13">
        <v>31.501000000000001</v>
      </c>
    </row>
    <row r="37176" spans="1:4" ht="15.75" hidden="1" customHeight="1">
      <c r="A37176" s="13" t="s">
        <v>63</v>
      </c>
      <c r="B37176" s="13">
        <v>1974</v>
      </c>
      <c r="C37176" s="13">
        <v>41388328</v>
      </c>
      <c r="D37176" s="13">
        <v>30.492000000000001</v>
      </c>
    </row>
    <row r="37177" spans="1:4" ht="15.75" hidden="1" customHeight="1">
      <c r="A37177" s="13" t="s">
        <v>63</v>
      </c>
      <c r="B37177" s="13">
        <v>1975</v>
      </c>
      <c r="C37177" s="13">
        <v>42394428</v>
      </c>
      <c r="D37177" s="13">
        <v>32.481999999999999</v>
      </c>
    </row>
    <row r="37178" spans="1:4" ht="15.75" hidden="1" customHeight="1">
      <c r="A37178" s="13" t="s">
        <v>63</v>
      </c>
      <c r="B37178" s="13">
        <v>1976</v>
      </c>
      <c r="C37178" s="13">
        <v>43474372</v>
      </c>
      <c r="D37178" s="13">
        <v>35.066000000000003</v>
      </c>
    </row>
    <row r="37179" spans="1:4" ht="15.75" hidden="1" customHeight="1">
      <c r="A37179" s="13" t="s">
        <v>63</v>
      </c>
      <c r="B37179" s="13">
        <v>1977</v>
      </c>
      <c r="C37179" s="13">
        <v>44646516</v>
      </c>
      <c r="D37179" s="13">
        <v>36.676000000000002</v>
      </c>
    </row>
    <row r="37180" spans="1:4" ht="15.75" hidden="1" customHeight="1">
      <c r="A37180" s="13" t="s">
        <v>63</v>
      </c>
      <c r="B37180" s="13">
        <v>1978</v>
      </c>
      <c r="C37180" s="13">
        <v>45890740</v>
      </c>
      <c r="D37180" s="13">
        <v>37.380000000000003</v>
      </c>
    </row>
    <row r="37181" spans="1:4" ht="15.75" hidden="1" customHeight="1">
      <c r="A37181" s="13" t="s">
        <v>63</v>
      </c>
      <c r="B37181" s="13">
        <v>1979</v>
      </c>
      <c r="C37181" s="13">
        <v>47154240</v>
      </c>
      <c r="D37181" s="13">
        <v>38.030999999999999</v>
      </c>
    </row>
    <row r="37182" spans="1:4" ht="15.75" hidden="1" customHeight="1">
      <c r="A37182" s="13" t="s">
        <v>63</v>
      </c>
      <c r="B37182" s="13">
        <v>1980</v>
      </c>
      <c r="C37182" s="13">
        <v>48419544</v>
      </c>
      <c r="D37182" s="13">
        <v>36.869</v>
      </c>
    </row>
    <row r="37183" spans="1:4" ht="15.75" hidden="1" customHeight="1">
      <c r="A37183" s="13" t="s">
        <v>63</v>
      </c>
      <c r="B37183" s="13">
        <v>1981</v>
      </c>
      <c r="C37183" s="13">
        <v>49679328</v>
      </c>
      <c r="D37183" s="13">
        <v>34.527999999999999</v>
      </c>
    </row>
    <row r="37184" spans="1:4" ht="15.75" hidden="1" customHeight="1">
      <c r="A37184" s="13" t="s">
        <v>63</v>
      </c>
      <c r="B37184" s="13">
        <v>1982</v>
      </c>
      <c r="C37184" s="13">
        <v>50938528</v>
      </c>
      <c r="D37184" s="13">
        <v>34.838999999999999</v>
      </c>
    </row>
    <row r="37185" spans="1:4" ht="15.75" hidden="1" customHeight="1">
      <c r="A37185" s="13" t="s">
        <v>63</v>
      </c>
      <c r="B37185" s="13">
        <v>1983</v>
      </c>
      <c r="C37185" s="13">
        <v>52219692</v>
      </c>
      <c r="D37185" s="13">
        <v>35.238999999999997</v>
      </c>
    </row>
    <row r="37186" spans="1:4" ht="15.75" hidden="1" customHeight="1">
      <c r="A37186" s="13" t="s">
        <v>63</v>
      </c>
      <c r="B37186" s="13">
        <v>1984</v>
      </c>
      <c r="C37186" s="13">
        <v>53514960</v>
      </c>
      <c r="D37186" s="13">
        <v>30.831</v>
      </c>
    </row>
    <row r="37187" spans="1:4" ht="15.75" hidden="1" customHeight="1">
      <c r="A37187" s="13" t="s">
        <v>63</v>
      </c>
      <c r="B37187" s="13">
        <v>1985</v>
      </c>
      <c r="C37187" s="13">
        <v>54812656</v>
      </c>
      <c r="D37187" s="13">
        <v>27.899000000000001</v>
      </c>
    </row>
    <row r="37188" spans="1:4" ht="15.75" hidden="1" customHeight="1">
      <c r="A37188" s="13" t="s">
        <v>63</v>
      </c>
      <c r="B37188" s="13">
        <v>1986</v>
      </c>
      <c r="C37188" s="13">
        <v>56109844</v>
      </c>
      <c r="D37188" s="13">
        <v>29.024999999999999</v>
      </c>
    </row>
    <row r="37189" spans="1:4" ht="15.75" hidden="1" customHeight="1">
      <c r="A37189" s="13" t="s">
        <v>63</v>
      </c>
      <c r="B37189" s="13">
        <v>1987</v>
      </c>
      <c r="C37189" s="13">
        <v>57415180</v>
      </c>
      <c r="D37189" s="13">
        <v>32.496000000000002</v>
      </c>
    </row>
    <row r="37190" spans="1:4" ht="15.75" hidden="1" customHeight="1">
      <c r="A37190" s="13" t="s">
        <v>63</v>
      </c>
      <c r="B37190" s="13">
        <v>1988</v>
      </c>
      <c r="C37190" s="13">
        <v>58755920</v>
      </c>
      <c r="D37190" s="13">
        <v>37.484999999999999</v>
      </c>
    </row>
    <row r="37191" spans="1:4" ht="15.75" hidden="1" customHeight="1">
      <c r="A37191" s="13" t="s">
        <v>63</v>
      </c>
      <c r="B37191" s="13">
        <v>1989</v>
      </c>
      <c r="C37191" s="13">
        <v>60127352</v>
      </c>
      <c r="D37191" s="13">
        <v>38.906999999999996</v>
      </c>
    </row>
    <row r="37192" spans="1:4" ht="15.75" hidden="1" customHeight="1">
      <c r="A37192" s="13" t="s">
        <v>63</v>
      </c>
      <c r="B37192" s="13">
        <v>1990</v>
      </c>
      <c r="C37192" s="13">
        <v>61558900</v>
      </c>
      <c r="D37192" s="13">
        <v>41.348999999999997</v>
      </c>
    </row>
    <row r="37193" spans="1:4" ht="15.75" hidden="1" customHeight="1">
      <c r="A37193" s="13" t="s">
        <v>63</v>
      </c>
      <c r="B37193" s="13">
        <v>1991</v>
      </c>
      <c r="C37193" s="13">
        <v>63039752</v>
      </c>
      <c r="D37193" s="13">
        <v>43.472000000000001</v>
      </c>
    </row>
    <row r="37194" spans="1:4" ht="15.75" hidden="1" customHeight="1">
      <c r="A37194" s="13" t="s">
        <v>63</v>
      </c>
      <c r="B37194" s="13">
        <v>1992</v>
      </c>
      <c r="C37194" s="13">
        <v>64543524</v>
      </c>
      <c r="D37194" s="13">
        <v>48.292999999999999</v>
      </c>
    </row>
    <row r="37195" spans="1:4" ht="15.75" hidden="1" customHeight="1">
      <c r="A37195" s="13" t="s">
        <v>63</v>
      </c>
      <c r="B37195" s="13">
        <v>1993</v>
      </c>
      <c r="C37195" s="13">
        <v>66083324</v>
      </c>
      <c r="D37195" s="13">
        <v>48.929000000000002</v>
      </c>
    </row>
    <row r="37196" spans="1:4" ht="15.75" hidden="1" customHeight="1">
      <c r="A37196" s="13" t="s">
        <v>63</v>
      </c>
      <c r="B37196" s="13">
        <v>1994</v>
      </c>
      <c r="C37196" s="13">
        <v>67650288</v>
      </c>
      <c r="D37196" s="13">
        <v>54.122</v>
      </c>
    </row>
    <row r="37197" spans="1:4" ht="15.75" hidden="1" customHeight="1">
      <c r="A37197" s="13" t="s">
        <v>63</v>
      </c>
      <c r="B37197" s="13">
        <v>1995</v>
      </c>
      <c r="C37197" s="13">
        <v>69250472</v>
      </c>
      <c r="D37197" s="13">
        <v>59.95</v>
      </c>
    </row>
    <row r="37198" spans="1:4" ht="15.75" hidden="1" customHeight="1">
      <c r="A37198" s="13" t="s">
        <v>63</v>
      </c>
      <c r="B37198" s="13">
        <v>1996</v>
      </c>
      <c r="C37198" s="13">
        <v>70944968</v>
      </c>
      <c r="D37198" s="13">
        <v>61.255000000000003</v>
      </c>
    </row>
    <row r="37199" spans="1:4" ht="15.75" hidden="1" customHeight="1">
      <c r="A37199" s="13" t="s">
        <v>63</v>
      </c>
      <c r="B37199" s="13">
        <v>1997</v>
      </c>
      <c r="C37199" s="13">
        <v>72718832</v>
      </c>
      <c r="D37199" s="13">
        <v>70.061999999999998</v>
      </c>
    </row>
    <row r="37200" spans="1:4" ht="15.75" hidden="1" customHeight="1">
      <c r="A37200" s="13" t="s">
        <v>63</v>
      </c>
      <c r="B37200" s="13">
        <v>1998</v>
      </c>
      <c r="C37200" s="13">
        <v>74491928</v>
      </c>
      <c r="D37200" s="13">
        <v>68.253</v>
      </c>
    </row>
    <row r="37201" spans="1:4" ht="15.75" hidden="1" customHeight="1">
      <c r="A37201" s="13" t="s">
        <v>63</v>
      </c>
      <c r="B37201" s="13">
        <v>1999</v>
      </c>
      <c r="C37201" s="13">
        <v>76249064</v>
      </c>
      <c r="D37201" s="13">
        <v>68.176000000000002</v>
      </c>
    </row>
    <row r="37202" spans="1:4" ht="15.75" hidden="1" customHeight="1">
      <c r="A37202" s="13" t="s">
        <v>63</v>
      </c>
      <c r="B37202" s="13">
        <v>2000</v>
      </c>
      <c r="C37202" s="13">
        <v>77958224</v>
      </c>
      <c r="D37202" s="13">
        <v>72.347999999999999</v>
      </c>
    </row>
    <row r="37203" spans="1:4" ht="15.75" hidden="1" customHeight="1">
      <c r="A37203" s="13" t="s">
        <v>63</v>
      </c>
      <c r="B37203" s="13">
        <v>2001</v>
      </c>
      <c r="C37203" s="13">
        <v>79626088</v>
      </c>
      <c r="D37203" s="13">
        <v>70.304000000000002</v>
      </c>
    </row>
    <row r="37204" spans="1:4" ht="15.75" hidden="1" customHeight="1">
      <c r="A37204" s="13" t="s">
        <v>63</v>
      </c>
      <c r="B37204" s="13">
        <v>2002</v>
      </c>
      <c r="C37204" s="13">
        <v>81285576</v>
      </c>
      <c r="D37204" s="13">
        <v>70.156000000000006</v>
      </c>
    </row>
    <row r="37205" spans="1:4" ht="15.75" hidden="1" customHeight="1">
      <c r="A37205" s="13" t="s">
        <v>63</v>
      </c>
      <c r="B37205" s="13">
        <v>2003</v>
      </c>
      <c r="C37205" s="13">
        <v>82942840</v>
      </c>
      <c r="D37205" s="13">
        <v>70.215000000000003</v>
      </c>
    </row>
    <row r="37206" spans="1:4" ht="15.75" hidden="1" customHeight="1">
      <c r="A37206" s="13" t="s">
        <v>63</v>
      </c>
      <c r="B37206" s="13">
        <v>2004</v>
      </c>
      <c r="C37206" s="13">
        <v>84607504</v>
      </c>
      <c r="D37206" s="13">
        <v>72.771000000000001</v>
      </c>
    </row>
    <row r="37207" spans="1:4" ht="15.75" hidden="1" customHeight="1">
      <c r="A37207" s="13" t="s">
        <v>63</v>
      </c>
      <c r="B37207" s="13">
        <v>2005</v>
      </c>
      <c r="C37207" s="13">
        <v>86261248</v>
      </c>
      <c r="D37207" s="13">
        <v>73.272000000000006</v>
      </c>
    </row>
    <row r="37208" spans="1:4" ht="15.75" hidden="1" customHeight="1">
      <c r="A37208" s="13" t="s">
        <v>63</v>
      </c>
      <c r="B37208" s="13">
        <v>2006</v>
      </c>
      <c r="C37208" s="13">
        <v>87901832</v>
      </c>
      <c r="D37208" s="13">
        <v>66.524000000000001</v>
      </c>
    </row>
    <row r="37209" spans="1:4" ht="15.75" hidden="1" customHeight="1">
      <c r="A37209" s="13" t="s">
        <v>63</v>
      </c>
      <c r="B37209" s="13">
        <v>2007</v>
      </c>
      <c r="C37209" s="13">
        <v>89561376</v>
      </c>
      <c r="D37209" s="13">
        <v>70.763000000000005</v>
      </c>
    </row>
    <row r="37210" spans="1:4" ht="15.75" hidden="1" customHeight="1">
      <c r="A37210" s="13" t="s">
        <v>63</v>
      </c>
      <c r="B37210" s="13">
        <v>2008</v>
      </c>
      <c r="C37210" s="13">
        <v>91252328</v>
      </c>
      <c r="D37210" s="13">
        <v>77.301000000000002</v>
      </c>
    </row>
    <row r="37211" spans="1:4" ht="15.75" hidden="1" customHeight="1">
      <c r="A37211" s="13" t="s">
        <v>63</v>
      </c>
      <c r="B37211" s="13">
        <v>2009</v>
      </c>
      <c r="C37211" s="13">
        <v>92946952</v>
      </c>
      <c r="D37211" s="13">
        <v>76.492000000000004</v>
      </c>
    </row>
    <row r="37212" spans="1:4" ht="15.75" hidden="1" customHeight="1">
      <c r="A37212" s="13" t="s">
        <v>63</v>
      </c>
      <c r="B37212" s="13">
        <v>2010</v>
      </c>
      <c r="C37212" s="13">
        <v>94636704</v>
      </c>
      <c r="D37212" s="13">
        <v>82.953000000000003</v>
      </c>
    </row>
    <row r="37213" spans="1:4" ht="15.75" hidden="1" customHeight="1">
      <c r="A37213" s="13" t="s">
        <v>63</v>
      </c>
      <c r="B37213" s="13">
        <v>2011</v>
      </c>
      <c r="C37213" s="13">
        <v>96337912</v>
      </c>
      <c r="D37213" s="13">
        <v>83.742999999999995</v>
      </c>
    </row>
    <row r="37214" spans="1:4" ht="15.75" hidden="1" customHeight="1">
      <c r="A37214" s="13" t="s">
        <v>63</v>
      </c>
      <c r="B37214" s="13">
        <v>2012</v>
      </c>
      <c r="C37214" s="13">
        <v>98032320</v>
      </c>
      <c r="D37214" s="13">
        <v>88.629000000000005</v>
      </c>
    </row>
    <row r="37215" spans="1:4" ht="15.75" hidden="1" customHeight="1">
      <c r="A37215" s="13" t="s">
        <v>63</v>
      </c>
      <c r="B37215" s="13">
        <v>2013</v>
      </c>
      <c r="C37215" s="13">
        <v>99700112</v>
      </c>
      <c r="D37215" s="13">
        <v>96.036000000000001</v>
      </c>
    </row>
    <row r="37216" spans="1:4" ht="15.75" hidden="1" customHeight="1">
      <c r="A37216" s="13" t="s">
        <v>63</v>
      </c>
      <c r="B37216" s="13">
        <v>2014</v>
      </c>
      <c r="C37216" s="13">
        <v>101325208</v>
      </c>
      <c r="D37216" s="13">
        <v>101.48399999999999</v>
      </c>
    </row>
    <row r="37217" spans="1:4" ht="15.75" hidden="1" customHeight="1">
      <c r="A37217" s="13" t="s">
        <v>63</v>
      </c>
      <c r="B37217" s="13">
        <v>2015</v>
      </c>
      <c r="C37217" s="13">
        <v>103031360</v>
      </c>
      <c r="D37217" s="13">
        <v>112.449</v>
      </c>
    </row>
    <row r="37218" spans="1:4" ht="15.75" hidden="1" customHeight="1">
      <c r="A37218" s="13" t="s">
        <v>63</v>
      </c>
      <c r="B37218" s="13">
        <v>2016</v>
      </c>
      <c r="C37218" s="13">
        <v>104875272</v>
      </c>
      <c r="D37218" s="13">
        <v>122.55800000000001</v>
      </c>
    </row>
    <row r="37219" spans="1:4" ht="15.75" hidden="1" customHeight="1">
      <c r="A37219" s="13" t="s">
        <v>63</v>
      </c>
      <c r="B37219" s="13">
        <v>2017</v>
      </c>
      <c r="C37219" s="13">
        <v>106738496</v>
      </c>
      <c r="D37219" s="13">
        <v>135.15</v>
      </c>
    </row>
    <row r="37220" spans="1:4" ht="15.75" hidden="1" customHeight="1">
      <c r="A37220" s="13" t="s">
        <v>63</v>
      </c>
      <c r="B37220" s="13">
        <v>2018</v>
      </c>
      <c r="C37220" s="13">
        <v>108568832</v>
      </c>
      <c r="D37220" s="13">
        <v>141.82400000000001</v>
      </c>
    </row>
    <row r="37221" spans="1:4" ht="15.75" hidden="1" customHeight="1">
      <c r="A37221" s="13" t="s">
        <v>63</v>
      </c>
      <c r="B37221" s="13">
        <v>2019</v>
      </c>
      <c r="C37221" s="13">
        <v>110380800</v>
      </c>
      <c r="D37221" s="13">
        <v>145.232</v>
      </c>
    </row>
    <row r="37222" spans="1:4" ht="15.75" hidden="1" customHeight="1">
      <c r="A37222" s="13" t="s">
        <v>63</v>
      </c>
      <c r="B37222" s="13">
        <v>2020</v>
      </c>
      <c r="C37222" s="13">
        <v>112190984</v>
      </c>
      <c r="D37222" s="13">
        <v>135.66200000000001</v>
      </c>
    </row>
    <row r="37223" spans="1:4" ht="15.75" customHeight="1">
      <c r="A37223" s="13" t="s">
        <v>63</v>
      </c>
      <c r="B37223" s="13">
        <v>2021</v>
      </c>
      <c r="C37223" s="12">
        <v>113880336</v>
      </c>
      <c r="D37223" s="13">
        <v>144.26400000000001</v>
      </c>
    </row>
    <row r="37224" spans="1:4" ht="15.75" hidden="1" customHeight="1">
      <c r="A37224" s="13" t="s">
        <v>286</v>
      </c>
      <c r="B37224" s="13">
        <v>1800</v>
      </c>
      <c r="C37224" s="13">
        <v>9000000</v>
      </c>
      <c r="D37224" s="13">
        <v>0.40699999999999997</v>
      </c>
    </row>
    <row r="37225" spans="1:4" ht="15.75" hidden="1" customHeight="1">
      <c r="A37225" s="13" t="s">
        <v>286</v>
      </c>
      <c r="B37225" s="13">
        <v>1801</v>
      </c>
      <c r="C37225" s="13">
        <v>9066429</v>
      </c>
      <c r="D37225" s="13">
        <v>0.443</v>
      </c>
    </row>
    <row r="37226" spans="1:4" ht="15.75" hidden="1" customHeight="1">
      <c r="A37226" s="13" t="s">
        <v>286</v>
      </c>
      <c r="B37226" s="13">
        <v>1802</v>
      </c>
      <c r="C37226" s="13">
        <v>9133349</v>
      </c>
      <c r="D37226" s="13">
        <v>0.45100000000000001</v>
      </c>
    </row>
    <row r="37227" spans="1:4" ht="15.75" hidden="1" customHeight="1">
      <c r="A37227" s="13" t="s">
        <v>286</v>
      </c>
      <c r="B37227" s="13">
        <v>1803</v>
      </c>
      <c r="C37227" s="13">
        <v>9200762</v>
      </c>
      <c r="D37227" s="13">
        <v>0.46200000000000002</v>
      </c>
    </row>
    <row r="37228" spans="1:4" ht="15.75" hidden="1" customHeight="1">
      <c r="A37228" s="13" t="s">
        <v>286</v>
      </c>
      <c r="B37228" s="13">
        <v>1804</v>
      </c>
      <c r="C37228" s="13">
        <v>9268673</v>
      </c>
      <c r="D37228" s="13">
        <v>0.45800000000000002</v>
      </c>
    </row>
    <row r="37229" spans="1:4" ht="15.75" hidden="1" customHeight="1">
      <c r="A37229" s="13" t="s">
        <v>286</v>
      </c>
      <c r="B37229" s="13">
        <v>1805</v>
      </c>
      <c r="C37229" s="13">
        <v>9337085</v>
      </c>
      <c r="D37229" s="13">
        <v>0.57199999999999995</v>
      </c>
    </row>
    <row r="37230" spans="1:4" ht="15.75" hidden="1" customHeight="1">
      <c r="A37230" s="13" t="s">
        <v>286</v>
      </c>
      <c r="B37230" s="13">
        <v>1806</v>
      </c>
      <c r="C37230" s="13">
        <v>9406002</v>
      </c>
      <c r="D37230" s="13">
        <v>0.52</v>
      </c>
    </row>
    <row r="37231" spans="1:4" ht="15.75" hidden="1" customHeight="1">
      <c r="A37231" s="13" t="s">
        <v>286</v>
      </c>
      <c r="B37231" s="13">
        <v>1807</v>
      </c>
      <c r="C37231" s="13">
        <v>9475428</v>
      </c>
      <c r="D37231" s="13">
        <v>0.377</v>
      </c>
    </row>
    <row r="37232" spans="1:4" ht="15.75" hidden="1" customHeight="1">
      <c r="A37232" s="13" t="s">
        <v>286</v>
      </c>
      <c r="B37232" s="13">
        <v>1808</v>
      </c>
      <c r="C37232" s="13">
        <v>9545366</v>
      </c>
      <c r="D37232" s="13">
        <v>0.502</v>
      </c>
    </row>
    <row r="37233" spans="1:4" ht="15.75" hidden="1" customHeight="1">
      <c r="A37233" s="13" t="s">
        <v>286</v>
      </c>
      <c r="B37233" s="13">
        <v>1809</v>
      </c>
      <c r="C37233" s="13">
        <v>9615821</v>
      </c>
      <c r="D37233" s="13">
        <v>0.47299999999999998</v>
      </c>
    </row>
    <row r="37234" spans="1:4" ht="15.75" hidden="1" customHeight="1">
      <c r="A37234" s="13" t="s">
        <v>286</v>
      </c>
      <c r="B37234" s="13">
        <v>1810</v>
      </c>
      <c r="C37234" s="13">
        <v>9687319</v>
      </c>
      <c r="D37234" s="13">
        <v>0.56799999999999995</v>
      </c>
    </row>
    <row r="37235" spans="1:4" ht="15.75" hidden="1" customHeight="1">
      <c r="A37235" s="13" t="s">
        <v>286</v>
      </c>
      <c r="B37235" s="13">
        <v>1811</v>
      </c>
      <c r="C37235" s="13">
        <v>9758821</v>
      </c>
      <c r="D37235" s="13">
        <v>0.59</v>
      </c>
    </row>
    <row r="37236" spans="1:4" ht="15.75" hidden="1" customHeight="1">
      <c r="A37236" s="13" t="s">
        <v>286</v>
      </c>
      <c r="B37236" s="13">
        <v>1812</v>
      </c>
      <c r="C37236" s="13">
        <v>9830851</v>
      </c>
      <c r="D37236" s="13">
        <v>0.45400000000000001</v>
      </c>
    </row>
    <row r="37237" spans="1:4" ht="15.75" hidden="1" customHeight="1">
      <c r="A37237" s="13" t="s">
        <v>286</v>
      </c>
      <c r="B37237" s="13">
        <v>1813</v>
      </c>
      <c r="C37237" s="13">
        <v>9903413</v>
      </c>
      <c r="D37237" s="13">
        <v>0.38100000000000001</v>
      </c>
    </row>
    <row r="37238" spans="1:4" ht="15.75" hidden="1" customHeight="1">
      <c r="A37238" s="13" t="s">
        <v>286</v>
      </c>
      <c r="B37238" s="13">
        <v>1814</v>
      </c>
      <c r="C37238" s="13">
        <v>9976510</v>
      </c>
      <c r="D37238" s="13">
        <v>0.502</v>
      </c>
    </row>
    <row r="37239" spans="1:4" ht="15.75" hidden="1" customHeight="1">
      <c r="A37239" s="13" t="s">
        <v>286</v>
      </c>
      <c r="B37239" s="13">
        <v>1815</v>
      </c>
      <c r="C37239" s="13">
        <v>10050147</v>
      </c>
      <c r="D37239" s="13">
        <v>0.59</v>
      </c>
    </row>
    <row r="37240" spans="1:4" ht="15.75" hidden="1" customHeight="1">
      <c r="A37240" s="13" t="s">
        <v>286</v>
      </c>
      <c r="B37240" s="13">
        <v>1816</v>
      </c>
      <c r="C37240" s="13">
        <v>10124327</v>
      </c>
      <c r="D37240" s="13">
        <v>0.67800000000000005</v>
      </c>
    </row>
    <row r="37241" spans="1:4" ht="15.75" hidden="1" customHeight="1">
      <c r="A37241" s="13" t="s">
        <v>286</v>
      </c>
      <c r="B37241" s="13">
        <v>1817</v>
      </c>
      <c r="C37241" s="13">
        <v>10199055</v>
      </c>
      <c r="D37241" s="13">
        <v>0.74399999999999999</v>
      </c>
    </row>
    <row r="37242" spans="1:4" ht="15.75" hidden="1" customHeight="1">
      <c r="A37242" s="13" t="s">
        <v>286</v>
      </c>
      <c r="B37242" s="13">
        <v>1818</v>
      </c>
      <c r="C37242" s="13">
        <v>10274334</v>
      </c>
      <c r="D37242" s="13">
        <v>0.92300000000000004</v>
      </c>
    </row>
    <row r="37243" spans="1:4" ht="15.75" hidden="1" customHeight="1">
      <c r="A37243" s="13" t="s">
        <v>286</v>
      </c>
      <c r="B37243" s="13">
        <v>1819</v>
      </c>
      <c r="C37243" s="13">
        <v>10350171</v>
      </c>
      <c r="D37243" s="13">
        <v>0.75800000000000001</v>
      </c>
    </row>
    <row r="37244" spans="1:4" ht="15.75" hidden="1" customHeight="1">
      <c r="A37244" s="13" t="s">
        <v>286</v>
      </c>
      <c r="B37244" s="13">
        <v>1820</v>
      </c>
      <c r="C37244" s="13">
        <v>10426570</v>
      </c>
      <c r="D37244" s="13">
        <v>0.747</v>
      </c>
    </row>
    <row r="37245" spans="1:4" ht="15.75" hidden="1" customHeight="1">
      <c r="A37245" s="13" t="s">
        <v>286</v>
      </c>
      <c r="B37245" s="13">
        <v>1821</v>
      </c>
      <c r="C37245" s="13">
        <v>10503535</v>
      </c>
      <c r="D37245" s="13">
        <v>0.82799999999999996</v>
      </c>
    </row>
    <row r="37246" spans="1:4" ht="15.75" hidden="1" customHeight="1">
      <c r="A37246" s="13" t="s">
        <v>286</v>
      </c>
      <c r="B37246" s="13">
        <v>1822</v>
      </c>
      <c r="C37246" s="13">
        <v>10581070</v>
      </c>
      <c r="D37246" s="13">
        <v>0.90900000000000003</v>
      </c>
    </row>
    <row r="37247" spans="1:4" ht="15.75" hidden="1" customHeight="1">
      <c r="A37247" s="13" t="s">
        <v>286</v>
      </c>
      <c r="B37247" s="13">
        <v>1823</v>
      </c>
      <c r="C37247" s="13">
        <v>10659180</v>
      </c>
      <c r="D37247" s="13">
        <v>1.22</v>
      </c>
    </row>
    <row r="37248" spans="1:4" ht="15.75" hidden="1" customHeight="1">
      <c r="A37248" s="13" t="s">
        <v>286</v>
      </c>
      <c r="B37248" s="13">
        <v>1824</v>
      </c>
      <c r="C37248" s="13">
        <v>10737866</v>
      </c>
      <c r="D37248" s="13">
        <v>1.2749999999999999</v>
      </c>
    </row>
    <row r="37249" spans="1:4" ht="15.75" hidden="1" customHeight="1">
      <c r="A37249" s="13" t="s">
        <v>286</v>
      </c>
      <c r="B37249" s="13">
        <v>1825</v>
      </c>
      <c r="C37249" s="13">
        <v>10817133</v>
      </c>
      <c r="D37249" s="13">
        <v>1.3260000000000001</v>
      </c>
    </row>
    <row r="37250" spans="1:4" ht="15.75" hidden="1" customHeight="1">
      <c r="A37250" s="13" t="s">
        <v>286</v>
      </c>
      <c r="B37250" s="13">
        <v>1826</v>
      </c>
      <c r="C37250" s="13">
        <v>10896985</v>
      </c>
      <c r="D37250" s="13">
        <v>1.22</v>
      </c>
    </row>
    <row r="37251" spans="1:4" ht="15.75" hidden="1" customHeight="1">
      <c r="A37251" s="13" t="s">
        <v>286</v>
      </c>
      <c r="B37251" s="13">
        <v>1827</v>
      </c>
      <c r="C37251" s="13">
        <v>10977426</v>
      </c>
      <c r="D37251" s="13">
        <v>1.3080000000000001</v>
      </c>
    </row>
    <row r="37252" spans="1:4" ht="15.75" hidden="1" customHeight="1">
      <c r="A37252" s="13" t="s">
        <v>286</v>
      </c>
      <c r="B37252" s="13">
        <v>1828</v>
      </c>
      <c r="C37252" s="13">
        <v>11058462</v>
      </c>
      <c r="D37252" s="13">
        <v>1.2090000000000001</v>
      </c>
    </row>
    <row r="37253" spans="1:4" ht="15.75" hidden="1" customHeight="1">
      <c r="A37253" s="13" t="s">
        <v>286</v>
      </c>
      <c r="B37253" s="13">
        <v>1829</v>
      </c>
      <c r="C37253" s="13">
        <v>11140095</v>
      </c>
      <c r="D37253" s="13">
        <v>1.0660000000000001</v>
      </c>
    </row>
    <row r="37254" spans="1:4" ht="15.75" hidden="1" customHeight="1">
      <c r="A37254" s="13" t="s">
        <v>286</v>
      </c>
      <c r="B37254" s="13">
        <v>1830</v>
      </c>
      <c r="C37254" s="13">
        <v>11222331</v>
      </c>
      <c r="D37254" s="13">
        <v>0.98899999999999999</v>
      </c>
    </row>
    <row r="37255" spans="1:4" ht="15.75" hidden="1" customHeight="1">
      <c r="A37255" s="13" t="s">
        <v>286</v>
      </c>
      <c r="B37255" s="13">
        <v>1831</v>
      </c>
      <c r="C37255" s="13">
        <v>11305175</v>
      </c>
      <c r="D37255" s="13">
        <v>0.81</v>
      </c>
    </row>
    <row r="37256" spans="1:4" ht="15.75" hidden="1" customHeight="1">
      <c r="A37256" s="13" t="s">
        <v>286</v>
      </c>
      <c r="B37256" s="13">
        <v>1832</v>
      </c>
      <c r="C37256" s="13">
        <v>11388630</v>
      </c>
      <c r="D37256" s="13">
        <v>1.0329999999999999</v>
      </c>
    </row>
    <row r="37257" spans="1:4" ht="15.75" hidden="1" customHeight="1">
      <c r="A37257" s="13" t="s">
        <v>286</v>
      </c>
      <c r="B37257" s="13">
        <v>1833</v>
      </c>
      <c r="C37257" s="13">
        <v>11472700</v>
      </c>
      <c r="D37257" s="13">
        <v>1.0740000000000001</v>
      </c>
    </row>
    <row r="37258" spans="1:4" ht="15.75" hidden="1" customHeight="1">
      <c r="A37258" s="13" t="s">
        <v>286</v>
      </c>
      <c r="B37258" s="13">
        <v>1834</v>
      </c>
      <c r="C37258" s="13">
        <v>11557392</v>
      </c>
      <c r="D37258" s="13">
        <v>1.129</v>
      </c>
    </row>
    <row r="37259" spans="1:4" ht="15.75" hidden="1" customHeight="1">
      <c r="A37259" s="13" t="s">
        <v>286</v>
      </c>
      <c r="B37259" s="13">
        <v>1835</v>
      </c>
      <c r="C37259" s="13">
        <v>11642709</v>
      </c>
      <c r="D37259" s="13">
        <v>1.2090000000000001</v>
      </c>
    </row>
    <row r="37260" spans="1:4" ht="15.75" hidden="1" customHeight="1">
      <c r="A37260" s="13" t="s">
        <v>286</v>
      </c>
      <c r="B37260" s="13">
        <v>1836</v>
      </c>
      <c r="C37260" s="13">
        <v>11728655</v>
      </c>
      <c r="D37260" s="13">
        <v>1.37</v>
      </c>
    </row>
    <row r="37261" spans="1:4" ht="15.75" hidden="1" customHeight="1">
      <c r="A37261" s="13" t="s">
        <v>286</v>
      </c>
      <c r="B37261" s="13">
        <v>1837</v>
      </c>
      <c r="C37261" s="13">
        <v>11815236</v>
      </c>
      <c r="D37261" s="13">
        <v>1.4730000000000001</v>
      </c>
    </row>
    <row r="37262" spans="1:4" ht="15.75" hidden="1" customHeight="1">
      <c r="A37262" s="13" t="s">
        <v>286</v>
      </c>
      <c r="B37262" s="13">
        <v>1838</v>
      </c>
      <c r="C37262" s="13">
        <v>11902456</v>
      </c>
      <c r="D37262" s="13">
        <v>1.587</v>
      </c>
    </row>
    <row r="37263" spans="1:4" ht="15.75" hidden="1" customHeight="1">
      <c r="A37263" s="13" t="s">
        <v>286</v>
      </c>
      <c r="B37263" s="13">
        <v>1839</v>
      </c>
      <c r="C37263" s="13">
        <v>11990320</v>
      </c>
      <c r="D37263" s="13">
        <v>1.6819999999999999</v>
      </c>
    </row>
    <row r="37264" spans="1:4" ht="15.75" hidden="1" customHeight="1">
      <c r="A37264" s="13" t="s">
        <v>286</v>
      </c>
      <c r="B37264" s="13">
        <v>1840</v>
      </c>
      <c r="C37264" s="13">
        <v>12078833</v>
      </c>
      <c r="D37264" s="13">
        <v>1.968</v>
      </c>
    </row>
    <row r="37265" spans="1:4" ht="15.75" hidden="1" customHeight="1">
      <c r="A37265" s="13" t="s">
        <v>286</v>
      </c>
      <c r="B37265" s="13">
        <v>1841</v>
      </c>
      <c r="C37265" s="13">
        <v>12167999</v>
      </c>
      <c r="D37265" s="13">
        <v>2.14</v>
      </c>
    </row>
    <row r="37266" spans="1:4" ht="15.75" hidden="1" customHeight="1">
      <c r="A37266" s="13" t="s">
        <v>286</v>
      </c>
      <c r="B37266" s="13">
        <v>1842</v>
      </c>
      <c r="C37266" s="13">
        <v>12257823</v>
      </c>
      <c r="D37266" s="13">
        <v>2.2829999999999999</v>
      </c>
    </row>
    <row r="37267" spans="1:4" ht="15.75" hidden="1" customHeight="1">
      <c r="A37267" s="13" t="s">
        <v>286</v>
      </c>
      <c r="B37267" s="13">
        <v>1843</v>
      </c>
      <c r="C37267" s="13">
        <v>12348310</v>
      </c>
      <c r="D37267" s="13">
        <v>2.246</v>
      </c>
    </row>
    <row r="37268" spans="1:4" ht="15.75" hidden="1" customHeight="1">
      <c r="A37268" s="13" t="s">
        <v>286</v>
      </c>
      <c r="B37268" s="13">
        <v>1844</v>
      </c>
      <c r="C37268" s="13">
        <v>12439465</v>
      </c>
      <c r="D37268" s="13">
        <v>2.3929999999999998</v>
      </c>
    </row>
    <row r="37269" spans="1:4" ht="15.75" hidden="1" customHeight="1">
      <c r="A37269" s="13" t="s">
        <v>286</v>
      </c>
      <c r="B37269" s="13">
        <v>1845</v>
      </c>
      <c r="C37269" s="13">
        <v>12531294</v>
      </c>
      <c r="D37269" s="13">
        <v>2.7919999999999998</v>
      </c>
    </row>
    <row r="37270" spans="1:4" ht="15.75" hidden="1" customHeight="1">
      <c r="A37270" s="13" t="s">
        <v>286</v>
      </c>
      <c r="B37270" s="13">
        <v>1846</v>
      </c>
      <c r="C37270" s="13">
        <v>12623800</v>
      </c>
      <c r="D37270" s="13">
        <v>2.95</v>
      </c>
    </row>
    <row r="37271" spans="1:4" ht="15.75" hidden="1" customHeight="1">
      <c r="A37271" s="13" t="s">
        <v>286</v>
      </c>
      <c r="B37271" s="13">
        <v>1847</v>
      </c>
      <c r="C37271" s="13">
        <v>12716989</v>
      </c>
      <c r="D37271" s="13">
        <v>3.0230000000000001</v>
      </c>
    </row>
    <row r="37272" spans="1:4" ht="15.75" hidden="1" customHeight="1">
      <c r="A37272" s="13" t="s">
        <v>286</v>
      </c>
      <c r="B37272" s="13">
        <v>1848</v>
      </c>
      <c r="C37272" s="13">
        <v>12810865</v>
      </c>
      <c r="D37272" s="13">
        <v>3.0449999999999999</v>
      </c>
    </row>
    <row r="37273" spans="1:4" ht="15.75" hidden="1" customHeight="1">
      <c r="A37273" s="13" t="s">
        <v>286</v>
      </c>
      <c r="B37273" s="13">
        <v>1849</v>
      </c>
      <c r="C37273" s="13">
        <v>12920301</v>
      </c>
      <c r="D37273" s="13">
        <v>3.004</v>
      </c>
    </row>
    <row r="37274" spans="1:4" ht="15.75" hidden="1" customHeight="1">
      <c r="A37274" s="13" t="s">
        <v>286</v>
      </c>
      <c r="B37274" s="13">
        <v>1850</v>
      </c>
      <c r="C37274" s="13">
        <v>13045605</v>
      </c>
      <c r="D37274" s="13">
        <v>3.202</v>
      </c>
    </row>
    <row r="37275" spans="1:4" ht="15.75" hidden="1" customHeight="1">
      <c r="A37275" s="13" t="s">
        <v>286</v>
      </c>
      <c r="B37275" s="13">
        <v>1851</v>
      </c>
      <c r="C37275" s="13">
        <v>13182509</v>
      </c>
      <c r="D37275" s="13">
        <v>3.4590000000000001</v>
      </c>
    </row>
    <row r="37276" spans="1:4" ht="15.75" hidden="1" customHeight="1">
      <c r="A37276" s="13" t="s">
        <v>286</v>
      </c>
      <c r="B37276" s="13">
        <v>1852</v>
      </c>
      <c r="C37276" s="13">
        <v>13335806</v>
      </c>
      <c r="D37276" s="13">
        <v>4.1289999999999996</v>
      </c>
    </row>
    <row r="37277" spans="1:4" ht="15.75" hidden="1" customHeight="1">
      <c r="A37277" s="13" t="s">
        <v>286</v>
      </c>
      <c r="B37277" s="13">
        <v>1853</v>
      </c>
      <c r="C37277" s="13">
        <v>13505801</v>
      </c>
      <c r="D37277" s="13">
        <v>4.3159999999999998</v>
      </c>
    </row>
    <row r="37278" spans="1:4" ht="15.75" hidden="1" customHeight="1">
      <c r="A37278" s="13" t="s">
        <v>286</v>
      </c>
      <c r="B37278" s="13">
        <v>1854</v>
      </c>
      <c r="C37278" s="13">
        <v>13677962</v>
      </c>
      <c r="D37278" s="13">
        <v>4.7779999999999996</v>
      </c>
    </row>
    <row r="37279" spans="1:4" ht="15.75" hidden="1" customHeight="1">
      <c r="A37279" s="13" t="s">
        <v>286</v>
      </c>
      <c r="B37279" s="13">
        <v>1855</v>
      </c>
      <c r="C37279" s="13">
        <v>13852316</v>
      </c>
      <c r="D37279" s="13">
        <v>5.6210000000000004</v>
      </c>
    </row>
    <row r="37280" spans="1:4" ht="15.75" hidden="1" customHeight="1">
      <c r="A37280" s="13" t="s">
        <v>286</v>
      </c>
      <c r="B37280" s="13">
        <v>1856</v>
      </c>
      <c r="C37280" s="13">
        <v>14028890</v>
      </c>
      <c r="D37280" s="13">
        <v>6.3170000000000002</v>
      </c>
    </row>
    <row r="37281" spans="1:4" ht="15.75" hidden="1" customHeight="1">
      <c r="A37281" s="13" t="s">
        <v>286</v>
      </c>
      <c r="B37281" s="13">
        <v>1857</v>
      </c>
      <c r="C37281" s="13">
        <v>14207714</v>
      </c>
      <c r="D37281" s="13">
        <v>6.7160000000000002</v>
      </c>
    </row>
    <row r="37282" spans="1:4" ht="15.75" hidden="1" customHeight="1">
      <c r="A37282" s="13" t="s">
        <v>286</v>
      </c>
      <c r="B37282" s="13">
        <v>1858</v>
      </c>
      <c r="C37282" s="13">
        <v>14388815</v>
      </c>
      <c r="D37282" s="13">
        <v>7.7050000000000001</v>
      </c>
    </row>
    <row r="37283" spans="1:4" ht="15.75" hidden="1" customHeight="1">
      <c r="A37283" s="13" t="s">
        <v>286</v>
      </c>
      <c r="B37283" s="13">
        <v>1859</v>
      </c>
      <c r="C37283" s="13">
        <v>14572223</v>
      </c>
      <c r="D37283" s="13">
        <v>7.1120000000000001</v>
      </c>
    </row>
    <row r="37284" spans="1:4" ht="15.75" hidden="1" customHeight="1">
      <c r="A37284" s="13" t="s">
        <v>286</v>
      </c>
      <c r="B37284" s="13">
        <v>1860</v>
      </c>
      <c r="C37284" s="13">
        <v>14757967</v>
      </c>
      <c r="D37284" s="13">
        <v>7.4859999999999998</v>
      </c>
    </row>
    <row r="37285" spans="1:4" ht="15.75" hidden="1" customHeight="1">
      <c r="A37285" s="13" t="s">
        <v>286</v>
      </c>
      <c r="B37285" s="13">
        <v>1861</v>
      </c>
      <c r="C37285" s="13">
        <v>14946077</v>
      </c>
      <c r="D37285" s="13">
        <v>7.6689999999999996</v>
      </c>
    </row>
    <row r="37286" spans="1:4" ht="15.75" hidden="1" customHeight="1">
      <c r="A37286" s="13" t="s">
        <v>286</v>
      </c>
      <c r="B37286" s="13">
        <v>1862</v>
      </c>
      <c r="C37286" s="13">
        <v>15136583</v>
      </c>
      <c r="D37286" s="13">
        <v>8.8049999999999997</v>
      </c>
    </row>
    <row r="37287" spans="1:4" ht="15.75" hidden="1" customHeight="1">
      <c r="A37287" s="13" t="s">
        <v>286</v>
      </c>
      <c r="B37287" s="13">
        <v>1863</v>
      </c>
      <c r="C37287" s="13">
        <v>15329515</v>
      </c>
      <c r="D37287" s="13">
        <v>10.054</v>
      </c>
    </row>
    <row r="37288" spans="1:4" ht="15.75" hidden="1" customHeight="1">
      <c r="A37288" s="13" t="s">
        <v>286</v>
      </c>
      <c r="B37288" s="13">
        <v>1864</v>
      </c>
      <c r="C37288" s="13">
        <v>15524904</v>
      </c>
      <c r="D37288" s="13">
        <v>11.218999999999999</v>
      </c>
    </row>
    <row r="37289" spans="1:4" ht="15.75" hidden="1" customHeight="1">
      <c r="A37289" s="13" t="s">
        <v>286</v>
      </c>
      <c r="B37289" s="13">
        <v>1865</v>
      </c>
      <c r="C37289" s="13">
        <v>15722782</v>
      </c>
      <c r="D37289" s="13">
        <v>12.420999999999999</v>
      </c>
    </row>
    <row r="37290" spans="1:4" ht="15.75" hidden="1" customHeight="1">
      <c r="A37290" s="13" t="s">
        <v>286</v>
      </c>
      <c r="B37290" s="13">
        <v>1866</v>
      </c>
      <c r="C37290" s="13">
        <v>15923179</v>
      </c>
      <c r="D37290" s="13">
        <v>12.153</v>
      </c>
    </row>
    <row r="37291" spans="1:4" ht="15.75" hidden="1" customHeight="1">
      <c r="A37291" s="13" t="s">
        <v>286</v>
      </c>
      <c r="B37291" s="13">
        <v>1867</v>
      </c>
      <c r="C37291" s="13">
        <v>16126130</v>
      </c>
      <c r="D37291" s="13">
        <v>13.292999999999999</v>
      </c>
    </row>
    <row r="37292" spans="1:4" ht="15.75" hidden="1" customHeight="1">
      <c r="A37292" s="13" t="s">
        <v>286</v>
      </c>
      <c r="B37292" s="13">
        <v>1868</v>
      </c>
      <c r="C37292" s="13">
        <v>16331664</v>
      </c>
      <c r="D37292" s="13">
        <v>15.118</v>
      </c>
    </row>
    <row r="37293" spans="1:4" ht="15.75" hidden="1" customHeight="1">
      <c r="A37293" s="13" t="s">
        <v>286</v>
      </c>
      <c r="B37293" s="13">
        <v>1869</v>
      </c>
      <c r="C37293" s="13">
        <v>16547224</v>
      </c>
      <c r="D37293" s="13">
        <v>15.612</v>
      </c>
    </row>
    <row r="37294" spans="1:4" ht="15.75" hidden="1" customHeight="1">
      <c r="A37294" s="13" t="s">
        <v>286</v>
      </c>
      <c r="B37294" s="13">
        <v>1870</v>
      </c>
      <c r="C37294" s="13">
        <v>16773045</v>
      </c>
      <c r="D37294" s="13">
        <v>16.664000000000001</v>
      </c>
    </row>
    <row r="37295" spans="1:4" ht="15.75" hidden="1" customHeight="1">
      <c r="A37295" s="13" t="s">
        <v>286</v>
      </c>
      <c r="B37295" s="13">
        <v>1871</v>
      </c>
      <c r="C37295" s="13">
        <v>17009367</v>
      </c>
      <c r="D37295" s="13">
        <v>18.972000000000001</v>
      </c>
    </row>
    <row r="37296" spans="1:4" ht="15.75" hidden="1" customHeight="1">
      <c r="A37296" s="13" t="s">
        <v>286</v>
      </c>
      <c r="B37296" s="13">
        <v>1872</v>
      </c>
      <c r="C37296" s="13">
        <v>17256436</v>
      </c>
      <c r="D37296" s="13">
        <v>20.632000000000001</v>
      </c>
    </row>
    <row r="37297" spans="1:4" ht="15.75" hidden="1" customHeight="1">
      <c r="A37297" s="13" t="s">
        <v>286</v>
      </c>
      <c r="B37297" s="13">
        <v>1873</v>
      </c>
      <c r="C37297" s="13">
        <v>17514502</v>
      </c>
      <c r="D37297" s="13">
        <v>22.35</v>
      </c>
    </row>
    <row r="37298" spans="1:4" ht="15.75" hidden="1" customHeight="1">
      <c r="A37298" s="13" t="s">
        <v>286</v>
      </c>
      <c r="B37298" s="13">
        <v>1874</v>
      </c>
      <c r="C37298" s="13">
        <v>17776425</v>
      </c>
      <c r="D37298" s="13">
        <v>24.498000000000001</v>
      </c>
    </row>
    <row r="37299" spans="1:4" ht="15.75" hidden="1" customHeight="1">
      <c r="A37299" s="13" t="s">
        <v>286</v>
      </c>
      <c r="B37299" s="13">
        <v>1875</v>
      </c>
      <c r="C37299" s="13">
        <v>18042263</v>
      </c>
      <c r="D37299" s="13">
        <v>24.058</v>
      </c>
    </row>
    <row r="37300" spans="1:4" ht="15.75" hidden="1" customHeight="1">
      <c r="A37300" s="13" t="s">
        <v>286</v>
      </c>
      <c r="B37300" s="13">
        <v>1876</v>
      </c>
      <c r="C37300" s="13">
        <v>18312073</v>
      </c>
      <c r="D37300" s="13">
        <v>24.588999999999999</v>
      </c>
    </row>
    <row r="37301" spans="1:4" ht="15.75" hidden="1" customHeight="1">
      <c r="A37301" s="13" t="s">
        <v>286</v>
      </c>
      <c r="B37301" s="13">
        <v>1877</v>
      </c>
      <c r="C37301" s="13">
        <v>18585917</v>
      </c>
      <c r="D37301" s="13">
        <v>23.134</v>
      </c>
    </row>
    <row r="37302" spans="1:4" ht="15.75" hidden="1" customHeight="1">
      <c r="A37302" s="13" t="s">
        <v>286</v>
      </c>
      <c r="B37302" s="13">
        <v>1878</v>
      </c>
      <c r="C37302" s="13">
        <v>18863853</v>
      </c>
      <c r="D37302" s="13">
        <v>24.332999999999998</v>
      </c>
    </row>
    <row r="37303" spans="1:4" ht="15.75" hidden="1" customHeight="1">
      <c r="A37303" s="13" t="s">
        <v>286</v>
      </c>
      <c r="B37303" s="13">
        <v>1879</v>
      </c>
      <c r="C37303" s="13">
        <v>19145943</v>
      </c>
      <c r="D37303" s="13">
        <v>26.486999999999998</v>
      </c>
    </row>
    <row r="37304" spans="1:4" ht="15.75" hidden="1" customHeight="1">
      <c r="A37304" s="13" t="s">
        <v>286</v>
      </c>
      <c r="B37304" s="13">
        <v>1880</v>
      </c>
      <c r="C37304" s="13">
        <v>19432249</v>
      </c>
      <c r="D37304" s="13">
        <v>26.347999999999999</v>
      </c>
    </row>
    <row r="37305" spans="1:4" ht="15.75" hidden="1" customHeight="1">
      <c r="A37305" s="13" t="s">
        <v>286</v>
      </c>
      <c r="B37305" s="13">
        <v>1881</v>
      </c>
      <c r="C37305" s="13">
        <v>19722834</v>
      </c>
      <c r="D37305" s="13">
        <v>26.231000000000002</v>
      </c>
    </row>
    <row r="37306" spans="1:4" ht="15.75" hidden="1" customHeight="1">
      <c r="A37306" s="13" t="s">
        <v>286</v>
      </c>
      <c r="B37306" s="13">
        <v>1882</v>
      </c>
      <c r="C37306" s="13">
        <v>20017762</v>
      </c>
      <c r="D37306" s="13">
        <v>27.245999999999999</v>
      </c>
    </row>
    <row r="37307" spans="1:4" ht="15.75" hidden="1" customHeight="1">
      <c r="A37307" s="13" t="s">
        <v>286</v>
      </c>
      <c r="B37307" s="13">
        <v>1883</v>
      </c>
      <c r="C37307" s="13">
        <v>20317098</v>
      </c>
      <c r="D37307" s="13">
        <v>29.928000000000001</v>
      </c>
    </row>
    <row r="37308" spans="1:4" ht="15.75" hidden="1" customHeight="1">
      <c r="A37308" s="13" t="s">
        <v>286</v>
      </c>
      <c r="B37308" s="13">
        <v>1884</v>
      </c>
      <c r="C37308" s="13">
        <v>20620907</v>
      </c>
      <c r="D37308" s="13">
        <v>31.202999999999999</v>
      </c>
    </row>
    <row r="37309" spans="1:4" ht="15.75" hidden="1" customHeight="1">
      <c r="A37309" s="13" t="s">
        <v>286</v>
      </c>
      <c r="B37309" s="13">
        <v>1885</v>
      </c>
      <c r="C37309" s="13">
        <v>20929256</v>
      </c>
      <c r="D37309" s="13">
        <v>32.598999999999997</v>
      </c>
    </row>
    <row r="37310" spans="1:4" ht="15.75" hidden="1" customHeight="1">
      <c r="A37310" s="13" t="s">
        <v>286</v>
      </c>
      <c r="B37310" s="13">
        <v>1886</v>
      </c>
      <c r="C37310" s="13">
        <v>21242214</v>
      </c>
      <c r="D37310" s="13">
        <v>33.43</v>
      </c>
    </row>
    <row r="37311" spans="1:4" ht="15.75" hidden="1" customHeight="1">
      <c r="A37311" s="13" t="s">
        <v>286</v>
      </c>
      <c r="B37311" s="13">
        <v>1887</v>
      </c>
      <c r="C37311" s="13">
        <v>21559849</v>
      </c>
      <c r="D37311" s="13">
        <v>33.676000000000002</v>
      </c>
    </row>
    <row r="37312" spans="1:4" ht="15.75" hidden="1" customHeight="1">
      <c r="A37312" s="13" t="s">
        <v>286</v>
      </c>
      <c r="B37312" s="13">
        <v>1888</v>
      </c>
      <c r="C37312" s="13">
        <v>21882231</v>
      </c>
      <c r="D37312" s="13">
        <v>37.500999999999998</v>
      </c>
    </row>
    <row r="37313" spans="1:4" ht="15.75" hidden="1" customHeight="1">
      <c r="A37313" s="13" t="s">
        <v>286</v>
      </c>
      <c r="B37313" s="13">
        <v>1889</v>
      </c>
      <c r="C37313" s="13">
        <v>22176477</v>
      </c>
      <c r="D37313" s="13">
        <v>40.517000000000003</v>
      </c>
    </row>
    <row r="37314" spans="1:4" ht="15.75" hidden="1" customHeight="1">
      <c r="A37314" s="13" t="s">
        <v>286</v>
      </c>
      <c r="B37314" s="13">
        <v>1890</v>
      </c>
      <c r="C37314" s="13">
        <v>22441927</v>
      </c>
      <c r="D37314" s="13">
        <v>41.865000000000002</v>
      </c>
    </row>
    <row r="37315" spans="1:4" ht="15.75" hidden="1" customHeight="1">
      <c r="A37315" s="13" t="s">
        <v>286</v>
      </c>
      <c r="B37315" s="13">
        <v>1891</v>
      </c>
      <c r="C37315" s="13">
        <v>22677908</v>
      </c>
      <c r="D37315" s="13">
        <v>45.341999999999999</v>
      </c>
    </row>
    <row r="37316" spans="1:4" ht="15.75" hidden="1" customHeight="1">
      <c r="A37316" s="13" t="s">
        <v>286</v>
      </c>
      <c r="B37316" s="13">
        <v>1892</v>
      </c>
      <c r="C37316" s="13">
        <v>22883734</v>
      </c>
      <c r="D37316" s="13">
        <v>43.095999999999997</v>
      </c>
    </row>
    <row r="37317" spans="1:4" ht="15.75" hidden="1" customHeight="1">
      <c r="A37317" s="13" t="s">
        <v>286</v>
      </c>
      <c r="B37317" s="13">
        <v>1893</v>
      </c>
      <c r="C37317" s="13">
        <v>23058710</v>
      </c>
      <c r="D37317" s="13">
        <v>45.335000000000001</v>
      </c>
    </row>
    <row r="37318" spans="1:4" ht="15.75" hidden="1" customHeight="1">
      <c r="A37318" s="13" t="s">
        <v>286</v>
      </c>
      <c r="B37318" s="13">
        <v>1894</v>
      </c>
      <c r="C37318" s="13">
        <v>23235021</v>
      </c>
      <c r="D37318" s="13">
        <v>46.093000000000004</v>
      </c>
    </row>
    <row r="37319" spans="1:4" ht="15.75" hidden="1" customHeight="1">
      <c r="A37319" s="13" t="s">
        <v>286</v>
      </c>
      <c r="B37319" s="13">
        <v>1895</v>
      </c>
      <c r="C37319" s="13">
        <v>23412677</v>
      </c>
      <c r="D37319" s="13">
        <v>48.991</v>
      </c>
    </row>
    <row r="37320" spans="1:4" ht="15.75" hidden="1" customHeight="1">
      <c r="A37320" s="13" t="s">
        <v>286</v>
      </c>
      <c r="B37320" s="13">
        <v>1896</v>
      </c>
      <c r="C37320" s="13">
        <v>23591688</v>
      </c>
      <c r="D37320" s="13">
        <v>52.725000000000001</v>
      </c>
    </row>
    <row r="37321" spans="1:4" ht="15.75" hidden="1" customHeight="1">
      <c r="A37321" s="13" t="s">
        <v>286</v>
      </c>
      <c r="B37321" s="13">
        <v>1897</v>
      </c>
      <c r="C37321" s="13">
        <v>23772066</v>
      </c>
      <c r="D37321" s="13">
        <v>55.091999999999999</v>
      </c>
    </row>
    <row r="37322" spans="1:4" ht="15.75" hidden="1" customHeight="1">
      <c r="A37322" s="13" t="s">
        <v>286</v>
      </c>
      <c r="B37322" s="13">
        <v>1898</v>
      </c>
      <c r="C37322" s="13">
        <v>23953819</v>
      </c>
      <c r="D37322" s="13">
        <v>59.844000000000001</v>
      </c>
    </row>
    <row r="37323" spans="1:4" ht="15.75" hidden="1" customHeight="1">
      <c r="A37323" s="13" t="s">
        <v>286</v>
      </c>
      <c r="B37323" s="13">
        <v>1899</v>
      </c>
      <c r="C37323" s="13">
        <v>24134036</v>
      </c>
      <c r="D37323" s="13">
        <v>61.917999999999999</v>
      </c>
    </row>
    <row r="37324" spans="1:4" ht="15.75" hidden="1" customHeight="1">
      <c r="A37324" s="13" t="s">
        <v>286</v>
      </c>
      <c r="B37324" s="13">
        <v>1900</v>
      </c>
      <c r="C37324" s="13">
        <v>24312686</v>
      </c>
      <c r="D37324" s="13">
        <v>63.307000000000002</v>
      </c>
    </row>
    <row r="37325" spans="1:4" ht="15.75" hidden="1" customHeight="1">
      <c r="A37325" s="13" t="s">
        <v>286</v>
      </c>
      <c r="B37325" s="13">
        <v>1901</v>
      </c>
      <c r="C37325" s="13">
        <v>24489736</v>
      </c>
      <c r="D37325" s="13">
        <v>66.897000000000006</v>
      </c>
    </row>
    <row r="37326" spans="1:4" ht="15.75" hidden="1" customHeight="1">
      <c r="A37326" s="13" t="s">
        <v>286</v>
      </c>
      <c r="B37326" s="13">
        <v>1902</v>
      </c>
      <c r="C37326" s="13">
        <v>24665156</v>
      </c>
      <c r="D37326" s="13">
        <v>65.489999999999995</v>
      </c>
    </row>
    <row r="37327" spans="1:4" ht="15.75" hidden="1" customHeight="1">
      <c r="A37327" s="13" t="s">
        <v>286</v>
      </c>
      <c r="B37327" s="13">
        <v>1903</v>
      </c>
      <c r="C37327" s="13">
        <v>24838911</v>
      </c>
      <c r="D37327" s="13">
        <v>68.486999999999995</v>
      </c>
    </row>
    <row r="37328" spans="1:4" ht="15.75" hidden="1" customHeight="1">
      <c r="A37328" s="13" t="s">
        <v>286</v>
      </c>
      <c r="B37328" s="13">
        <v>1904</v>
      </c>
      <c r="C37328" s="13">
        <v>25013887</v>
      </c>
      <c r="D37328" s="13">
        <v>69.382000000000005</v>
      </c>
    </row>
    <row r="37329" spans="1:4" ht="15.75" hidden="1" customHeight="1">
      <c r="A37329" s="13" t="s">
        <v>286</v>
      </c>
      <c r="B37329" s="13">
        <v>1905</v>
      </c>
      <c r="C37329" s="13">
        <v>25190093</v>
      </c>
      <c r="D37329" s="13">
        <v>74.885000000000005</v>
      </c>
    </row>
    <row r="37330" spans="1:4" ht="15.75" hidden="1" customHeight="1">
      <c r="A37330" s="13" t="s">
        <v>286</v>
      </c>
      <c r="B37330" s="13">
        <v>1906</v>
      </c>
      <c r="C37330" s="13">
        <v>25367537</v>
      </c>
      <c r="D37330" s="13">
        <v>78.691999999999993</v>
      </c>
    </row>
    <row r="37331" spans="1:4" ht="15.75" hidden="1" customHeight="1">
      <c r="A37331" s="13" t="s">
        <v>286</v>
      </c>
      <c r="B37331" s="13">
        <v>1907</v>
      </c>
      <c r="C37331" s="13">
        <v>25546228</v>
      </c>
      <c r="D37331" s="13">
        <v>87.195999999999998</v>
      </c>
    </row>
    <row r="37332" spans="1:4" ht="15.75" hidden="1" customHeight="1">
      <c r="A37332" s="13" t="s">
        <v>286</v>
      </c>
      <c r="B37332" s="13">
        <v>1908</v>
      </c>
      <c r="C37332" s="13">
        <v>25726174</v>
      </c>
      <c r="D37332" s="13">
        <v>93.022000000000006</v>
      </c>
    </row>
    <row r="37333" spans="1:4" ht="15.75" hidden="1" customHeight="1">
      <c r="A37333" s="13" t="s">
        <v>286</v>
      </c>
      <c r="B37333" s="13">
        <v>1909</v>
      </c>
      <c r="C37333" s="13">
        <v>25813800</v>
      </c>
      <c r="D37333" s="13">
        <v>95.534999999999997</v>
      </c>
    </row>
    <row r="37334" spans="1:4" ht="15.75" hidden="1" customHeight="1">
      <c r="A37334" s="13" t="s">
        <v>286</v>
      </c>
      <c r="B37334" s="13">
        <v>1910</v>
      </c>
      <c r="C37334" s="13">
        <v>25809505</v>
      </c>
      <c r="D37334" s="13">
        <v>94.546000000000006</v>
      </c>
    </row>
    <row r="37335" spans="1:4" ht="15.75" hidden="1" customHeight="1">
      <c r="A37335" s="13" t="s">
        <v>286</v>
      </c>
      <c r="B37335" s="13">
        <v>1911</v>
      </c>
      <c r="C37335" s="13">
        <v>25713684</v>
      </c>
      <c r="D37335" s="13">
        <v>99.602000000000004</v>
      </c>
    </row>
    <row r="37336" spans="1:4" ht="15.75" hidden="1" customHeight="1">
      <c r="A37336" s="13" t="s">
        <v>286</v>
      </c>
      <c r="B37336" s="13">
        <v>1912</v>
      </c>
      <c r="C37336" s="13">
        <v>25526720</v>
      </c>
      <c r="D37336" s="13">
        <v>110.935</v>
      </c>
    </row>
    <row r="37337" spans="1:4" ht="15.75" hidden="1" customHeight="1">
      <c r="A37337" s="13" t="s">
        <v>286</v>
      </c>
      <c r="B37337" s="13">
        <v>1913</v>
      </c>
      <c r="C37337" s="13">
        <v>25248988</v>
      </c>
      <c r="D37337" s="13">
        <v>116.20699999999999</v>
      </c>
    </row>
    <row r="37338" spans="1:4" ht="15.75" hidden="1" customHeight="1">
      <c r="A37338" s="13" t="s">
        <v>286</v>
      </c>
      <c r="B37338" s="13">
        <v>1914</v>
      </c>
      <c r="C37338" s="13">
        <v>24974275</v>
      </c>
      <c r="D37338" s="13">
        <v>97.004000000000005</v>
      </c>
    </row>
    <row r="37339" spans="1:4" ht="15.75" hidden="1" customHeight="1">
      <c r="A37339" s="13" t="s">
        <v>286</v>
      </c>
      <c r="B37339" s="13">
        <v>1915</v>
      </c>
      <c r="C37339" s="13">
        <v>24702547</v>
      </c>
      <c r="D37339" s="13">
        <v>94.744</v>
      </c>
    </row>
    <row r="37340" spans="1:4" ht="15.75" hidden="1" customHeight="1">
      <c r="A37340" s="13" t="s">
        <v>286</v>
      </c>
      <c r="B37340" s="13">
        <v>1916</v>
      </c>
      <c r="C37340" s="13">
        <v>24433773</v>
      </c>
      <c r="D37340" s="13">
        <v>108.777</v>
      </c>
    </row>
    <row r="37341" spans="1:4" ht="15.75" hidden="1" customHeight="1">
      <c r="A37341" s="13" t="s">
        <v>286</v>
      </c>
      <c r="B37341" s="13">
        <v>1917</v>
      </c>
      <c r="C37341" s="13">
        <v>24167920</v>
      </c>
      <c r="D37341" s="13">
        <v>120.883</v>
      </c>
    </row>
    <row r="37342" spans="1:4" ht="15.75" hidden="1" customHeight="1">
      <c r="A37342" s="13" t="s">
        <v>286</v>
      </c>
      <c r="B37342" s="13">
        <v>1918</v>
      </c>
      <c r="C37342" s="13">
        <v>23913465</v>
      </c>
      <c r="D37342" s="13">
        <v>101.526</v>
      </c>
    </row>
    <row r="37343" spans="1:4" ht="15.75" hidden="1" customHeight="1">
      <c r="A37343" s="13" t="s">
        <v>286</v>
      </c>
      <c r="B37343" s="13">
        <v>1919</v>
      </c>
      <c r="C37343" s="13">
        <v>23787804</v>
      </c>
      <c r="D37343" s="13">
        <v>2.73</v>
      </c>
    </row>
    <row r="37344" spans="1:4" ht="15.75" hidden="1" customHeight="1">
      <c r="A37344" s="13" t="s">
        <v>286</v>
      </c>
      <c r="B37344" s="13">
        <v>1920</v>
      </c>
      <c r="C37344" s="13">
        <v>23791651</v>
      </c>
      <c r="D37344" s="13">
        <v>76.38</v>
      </c>
    </row>
    <row r="37345" spans="1:4" ht="15.75" hidden="1" customHeight="1">
      <c r="A37345" s="13" t="s">
        <v>286</v>
      </c>
      <c r="B37345" s="13">
        <v>1921</v>
      </c>
      <c r="C37345" s="13">
        <v>23925744</v>
      </c>
      <c r="D37345" s="13">
        <v>74.947000000000003</v>
      </c>
    </row>
    <row r="37346" spans="1:4" ht="15.75" hidden="1" customHeight="1">
      <c r="A37346" s="13" t="s">
        <v>286</v>
      </c>
      <c r="B37346" s="13">
        <v>1922</v>
      </c>
      <c r="C37346" s="13">
        <v>24190850</v>
      </c>
      <c r="D37346" s="13">
        <v>71.77</v>
      </c>
    </row>
    <row r="37347" spans="1:4" ht="15.75" hidden="1" customHeight="1">
      <c r="A37347" s="13" t="s">
        <v>286</v>
      </c>
      <c r="B37347" s="13">
        <v>1923</v>
      </c>
      <c r="C37347" s="13">
        <v>24587764</v>
      </c>
      <c r="D37347" s="13">
        <v>52.548999999999999</v>
      </c>
    </row>
    <row r="37348" spans="1:4" ht="15.75" hidden="1" customHeight="1">
      <c r="A37348" s="13" t="s">
        <v>286</v>
      </c>
      <c r="B37348" s="13">
        <v>1924</v>
      </c>
      <c r="C37348" s="13">
        <v>24991189</v>
      </c>
      <c r="D37348" s="13">
        <v>47.837000000000003</v>
      </c>
    </row>
    <row r="37349" spans="1:4" ht="15.75" hidden="1" customHeight="1">
      <c r="A37349" s="13" t="s">
        <v>286</v>
      </c>
      <c r="B37349" s="13">
        <v>1925</v>
      </c>
      <c r="C37349" s="13">
        <v>25401234</v>
      </c>
      <c r="D37349" s="13">
        <v>48.075000000000003</v>
      </c>
    </row>
    <row r="37350" spans="1:4" ht="15.75" hidden="1" customHeight="1">
      <c r="A37350" s="13" t="s">
        <v>286</v>
      </c>
      <c r="B37350" s="13">
        <v>1926</v>
      </c>
      <c r="C37350" s="13">
        <v>25818006</v>
      </c>
      <c r="D37350" s="13">
        <v>48.13</v>
      </c>
    </row>
    <row r="37351" spans="1:4" ht="15.75" hidden="1" customHeight="1">
      <c r="A37351" s="13" t="s">
        <v>286</v>
      </c>
      <c r="B37351" s="13">
        <v>1927</v>
      </c>
      <c r="C37351" s="13">
        <v>26241617</v>
      </c>
      <c r="D37351" s="13">
        <v>60.668999999999997</v>
      </c>
    </row>
    <row r="37352" spans="1:4" ht="15.75" hidden="1" customHeight="1">
      <c r="A37352" s="13" t="s">
        <v>286</v>
      </c>
      <c r="B37352" s="13">
        <v>1928</v>
      </c>
      <c r="C37352" s="13">
        <v>26672178</v>
      </c>
      <c r="D37352" s="13">
        <v>62.887999999999998</v>
      </c>
    </row>
    <row r="37353" spans="1:4" ht="15.75" hidden="1" customHeight="1">
      <c r="A37353" s="13" t="s">
        <v>286</v>
      </c>
      <c r="B37353" s="13">
        <v>1929</v>
      </c>
      <c r="C37353" s="13">
        <v>27053912</v>
      </c>
      <c r="D37353" s="13">
        <v>72.69</v>
      </c>
    </row>
    <row r="37354" spans="1:4" ht="15.75" hidden="1" customHeight="1">
      <c r="A37354" s="13" t="s">
        <v>286</v>
      </c>
      <c r="B37354" s="13">
        <v>1930</v>
      </c>
      <c r="C37354" s="13">
        <v>27385667</v>
      </c>
      <c r="D37354" s="13">
        <v>56.564999999999998</v>
      </c>
    </row>
    <row r="37355" spans="1:4" ht="15.75" hidden="1" customHeight="1">
      <c r="A37355" s="13" t="s">
        <v>286</v>
      </c>
      <c r="B37355" s="13">
        <v>1931</v>
      </c>
      <c r="C37355" s="13">
        <v>27666271</v>
      </c>
      <c r="D37355" s="13">
        <v>54.826000000000001</v>
      </c>
    </row>
    <row r="37356" spans="1:4" ht="15.75" hidden="1" customHeight="1">
      <c r="A37356" s="13" t="s">
        <v>286</v>
      </c>
      <c r="B37356" s="13">
        <v>1932</v>
      </c>
      <c r="C37356" s="13">
        <v>27894531</v>
      </c>
      <c r="D37356" s="13">
        <v>41.976999999999997</v>
      </c>
    </row>
    <row r="37357" spans="1:4" ht="15.75" hidden="1" customHeight="1">
      <c r="A37357" s="13" t="s">
        <v>286</v>
      </c>
      <c r="B37357" s="13">
        <v>1933</v>
      </c>
      <c r="C37357" s="13">
        <v>28069231</v>
      </c>
      <c r="D37357" s="13">
        <v>43.204000000000001</v>
      </c>
    </row>
    <row r="37358" spans="1:4" ht="15.75" hidden="1" customHeight="1">
      <c r="A37358" s="13" t="s">
        <v>286</v>
      </c>
      <c r="B37358" s="13">
        <v>1934</v>
      </c>
      <c r="C37358" s="13">
        <v>28245024</v>
      </c>
      <c r="D37358" s="13">
        <v>45.215000000000003</v>
      </c>
    </row>
    <row r="37359" spans="1:4" ht="15.75" hidden="1" customHeight="1">
      <c r="A37359" s="13" t="s">
        <v>286</v>
      </c>
      <c r="B37359" s="13">
        <v>1935</v>
      </c>
      <c r="C37359" s="13">
        <v>28421919</v>
      </c>
      <c r="D37359" s="13">
        <v>46.148000000000003</v>
      </c>
    </row>
    <row r="37360" spans="1:4" ht="15.75" hidden="1" customHeight="1">
      <c r="A37360" s="13" t="s">
        <v>286</v>
      </c>
      <c r="B37360" s="13">
        <v>1936</v>
      </c>
      <c r="C37360" s="13">
        <v>28599922</v>
      </c>
      <c r="D37360" s="13">
        <v>49.896000000000001</v>
      </c>
    </row>
    <row r="37361" spans="1:4" ht="15.75" hidden="1" customHeight="1">
      <c r="A37361" s="13" t="s">
        <v>286</v>
      </c>
      <c r="B37361" s="13">
        <v>1937</v>
      </c>
      <c r="C37361" s="13">
        <v>28779039</v>
      </c>
      <c r="D37361" s="13">
        <v>56.335999999999999</v>
      </c>
    </row>
    <row r="37362" spans="1:4" ht="15.75" hidden="1" customHeight="1">
      <c r="A37362" s="13" t="s">
        <v>286</v>
      </c>
      <c r="B37362" s="13">
        <v>1938</v>
      </c>
      <c r="C37362" s="13">
        <v>28959278</v>
      </c>
      <c r="D37362" s="13">
        <v>59.936</v>
      </c>
    </row>
    <row r="37363" spans="1:4" ht="15.75" hidden="1" customHeight="1">
      <c r="A37363" s="13" t="s">
        <v>286</v>
      </c>
      <c r="B37363" s="13">
        <v>1939</v>
      </c>
      <c r="C37363" s="13">
        <v>28993497</v>
      </c>
      <c r="D37363" s="13">
        <v>51.901000000000003</v>
      </c>
    </row>
    <row r="37364" spans="1:4" ht="15.75" hidden="1" customHeight="1">
      <c r="A37364" s="13" t="s">
        <v>286</v>
      </c>
      <c r="B37364" s="13">
        <v>1940</v>
      </c>
      <c r="C37364" s="13">
        <v>28883551</v>
      </c>
      <c r="D37364" s="13">
        <v>167.24700000000001</v>
      </c>
    </row>
    <row r="37365" spans="1:4" ht="15.75" hidden="1" customHeight="1">
      <c r="A37365" s="13" t="s">
        <v>286</v>
      </c>
      <c r="B37365" s="13">
        <v>1941</v>
      </c>
      <c r="C37365" s="13">
        <v>28631257</v>
      </c>
      <c r="D37365" s="13">
        <v>164.803</v>
      </c>
    </row>
    <row r="37366" spans="1:4" ht="15.75" hidden="1" customHeight="1">
      <c r="A37366" s="13" t="s">
        <v>286</v>
      </c>
      <c r="B37366" s="13">
        <v>1942</v>
      </c>
      <c r="C37366" s="13">
        <v>28238390</v>
      </c>
      <c r="D37366" s="13">
        <v>181.613</v>
      </c>
    </row>
    <row r="37367" spans="1:4" ht="15.75" hidden="1" customHeight="1">
      <c r="A37367" s="13" t="s">
        <v>286</v>
      </c>
      <c r="B37367" s="13">
        <v>1943</v>
      </c>
      <c r="C37367" s="13">
        <v>27706686</v>
      </c>
      <c r="D37367" s="13">
        <v>197.786</v>
      </c>
    </row>
    <row r="37368" spans="1:4" ht="15.75" hidden="1" customHeight="1">
      <c r="A37368" s="13" t="s">
        <v>286</v>
      </c>
      <c r="B37368" s="13">
        <v>1944</v>
      </c>
      <c r="C37368" s="13">
        <v>27184994</v>
      </c>
      <c r="D37368" s="13">
        <v>189.04</v>
      </c>
    </row>
    <row r="37369" spans="1:4" ht="15.75" hidden="1" customHeight="1">
      <c r="A37369" s="13" t="s">
        <v>286</v>
      </c>
      <c r="B37369" s="13">
        <v>1945</v>
      </c>
      <c r="C37369" s="13">
        <v>26673126</v>
      </c>
      <c r="D37369" s="13">
        <v>59.457999999999998</v>
      </c>
    </row>
    <row r="37370" spans="1:4" ht="15.75" hidden="1" customHeight="1">
      <c r="A37370" s="13" t="s">
        <v>286</v>
      </c>
      <c r="B37370" s="13">
        <v>1946</v>
      </c>
      <c r="C37370" s="13">
        <v>26170895</v>
      </c>
      <c r="D37370" s="13">
        <v>104.59399999999999</v>
      </c>
    </row>
    <row r="37371" spans="1:4" ht="15.75" hidden="1" customHeight="1">
      <c r="A37371" s="13" t="s">
        <v>286</v>
      </c>
      <c r="B37371" s="13">
        <v>1947</v>
      </c>
      <c r="C37371" s="13">
        <v>25678120</v>
      </c>
      <c r="D37371" s="13">
        <v>91.546000000000006</v>
      </c>
    </row>
    <row r="37372" spans="1:4" ht="15.75" hidden="1" customHeight="1">
      <c r="A37372" s="13" t="s">
        <v>286</v>
      </c>
      <c r="B37372" s="13">
        <v>1948</v>
      </c>
      <c r="C37372" s="13">
        <v>25194625</v>
      </c>
      <c r="D37372" s="13">
        <v>88.924999999999997</v>
      </c>
    </row>
    <row r="37373" spans="1:4" ht="15.75" hidden="1" customHeight="1">
      <c r="A37373" s="13" t="s">
        <v>286</v>
      </c>
      <c r="B37373" s="13">
        <v>1949</v>
      </c>
      <c r="C37373" s="13">
        <v>24897453</v>
      </c>
      <c r="D37373" s="13">
        <v>105.426</v>
      </c>
    </row>
    <row r="37374" spans="1:4" ht="15.75" hidden="1" customHeight="1">
      <c r="A37374" s="13" t="s">
        <v>286</v>
      </c>
      <c r="B37374" s="13">
        <v>1950</v>
      </c>
      <c r="C37374" s="13">
        <v>24786240</v>
      </c>
      <c r="D37374" s="13">
        <v>112.123</v>
      </c>
    </row>
    <row r="37375" spans="1:4" ht="15.75" hidden="1" customHeight="1">
      <c r="A37375" s="13" t="s">
        <v>286</v>
      </c>
      <c r="B37375" s="13">
        <v>1951</v>
      </c>
      <c r="C37375" s="13">
        <v>25242280</v>
      </c>
      <c r="D37375" s="13">
        <v>122.13200000000001</v>
      </c>
    </row>
    <row r="37376" spans="1:4" ht="15.75" hidden="1" customHeight="1">
      <c r="A37376" s="13" t="s">
        <v>286</v>
      </c>
      <c r="B37376" s="13">
        <v>1952</v>
      </c>
      <c r="C37376" s="13">
        <v>25704542</v>
      </c>
      <c r="D37376" s="13">
        <v>128.042</v>
      </c>
    </row>
    <row r="37377" spans="1:4" ht="15.75" hidden="1" customHeight="1">
      <c r="A37377" s="13" t="s">
        <v>286</v>
      </c>
      <c r="B37377" s="13">
        <v>1953</v>
      </c>
      <c r="C37377" s="13">
        <v>26168166</v>
      </c>
      <c r="D37377" s="13">
        <v>139.19300000000001</v>
      </c>
    </row>
    <row r="37378" spans="1:4" ht="15.75" hidden="1" customHeight="1">
      <c r="A37378" s="13" t="s">
        <v>286</v>
      </c>
      <c r="B37378" s="13">
        <v>1954</v>
      </c>
      <c r="C37378" s="13">
        <v>26630358</v>
      </c>
      <c r="D37378" s="13">
        <v>147.56800000000001</v>
      </c>
    </row>
    <row r="37379" spans="1:4" ht="15.75" hidden="1" customHeight="1">
      <c r="A37379" s="13" t="s">
        <v>286</v>
      </c>
      <c r="B37379" s="13">
        <v>1955</v>
      </c>
      <c r="C37379" s="13">
        <v>27099200</v>
      </c>
      <c r="D37379" s="13">
        <v>154.202</v>
      </c>
    </row>
    <row r="37380" spans="1:4" ht="15.75" hidden="1" customHeight="1">
      <c r="A37380" s="13" t="s">
        <v>286</v>
      </c>
      <c r="B37380" s="13">
        <v>1956</v>
      </c>
      <c r="C37380" s="13">
        <v>27582030</v>
      </c>
      <c r="D37380" s="13">
        <v>166.417</v>
      </c>
    </row>
    <row r="37381" spans="1:4" ht="15.75" hidden="1" customHeight="1">
      <c r="A37381" s="13" t="s">
        <v>286</v>
      </c>
      <c r="B37381" s="13">
        <v>1957</v>
      </c>
      <c r="C37381" s="13">
        <v>28076088</v>
      </c>
      <c r="D37381" s="13">
        <v>178.68199999999999</v>
      </c>
    </row>
    <row r="37382" spans="1:4" ht="15.75" hidden="1" customHeight="1">
      <c r="A37382" s="13" t="s">
        <v>286</v>
      </c>
      <c r="B37382" s="13">
        <v>1958</v>
      </c>
      <c r="C37382" s="13">
        <v>28583998</v>
      </c>
      <c r="D37382" s="13">
        <v>176.73500000000001</v>
      </c>
    </row>
    <row r="37383" spans="1:4" ht="15.75" hidden="1" customHeight="1">
      <c r="A37383" s="13" t="s">
        <v>286</v>
      </c>
      <c r="B37383" s="13">
        <v>1959</v>
      </c>
      <c r="C37383" s="13">
        <v>29068128</v>
      </c>
      <c r="D37383" s="13">
        <v>189.66</v>
      </c>
    </row>
    <row r="37384" spans="1:4" ht="15.75" hidden="1" customHeight="1">
      <c r="A37384" s="13" t="s">
        <v>286</v>
      </c>
      <c r="B37384" s="13">
        <v>1960</v>
      </c>
      <c r="C37384" s="13">
        <v>29509902</v>
      </c>
      <c r="D37384" s="13">
        <v>199.577</v>
      </c>
    </row>
    <row r="37385" spans="1:4" ht="15.75" hidden="1" customHeight="1">
      <c r="A37385" s="13" t="s">
        <v>286</v>
      </c>
      <c r="B37385" s="13">
        <v>1961</v>
      </c>
      <c r="C37385" s="13">
        <v>29913228</v>
      </c>
      <c r="D37385" s="13">
        <v>207.23500000000001</v>
      </c>
    </row>
    <row r="37386" spans="1:4" ht="15.75" hidden="1" customHeight="1">
      <c r="A37386" s="13" t="s">
        <v>286</v>
      </c>
      <c r="B37386" s="13">
        <v>1962</v>
      </c>
      <c r="C37386" s="13">
        <v>30271926</v>
      </c>
      <c r="D37386" s="13">
        <v>216.607</v>
      </c>
    </row>
    <row r="37387" spans="1:4" ht="15.75" hidden="1" customHeight="1">
      <c r="A37387" s="13" t="s">
        <v>286</v>
      </c>
      <c r="B37387" s="13">
        <v>1963</v>
      </c>
      <c r="C37387" s="13">
        <v>30608320</v>
      </c>
      <c r="D37387" s="13">
        <v>230.999</v>
      </c>
    </row>
    <row r="37388" spans="1:4" ht="15.75" hidden="1" customHeight="1">
      <c r="A37388" s="13" t="s">
        <v>286</v>
      </c>
      <c r="B37388" s="13">
        <v>1964</v>
      </c>
      <c r="C37388" s="13">
        <v>30927880</v>
      </c>
      <c r="D37388" s="13">
        <v>242.88</v>
      </c>
    </row>
    <row r="37389" spans="1:4" ht="15.75" hidden="1" customHeight="1">
      <c r="A37389" s="13" t="s">
        <v>286</v>
      </c>
      <c r="B37389" s="13">
        <v>1965</v>
      </c>
      <c r="C37389" s="13">
        <v>31224086</v>
      </c>
      <c r="D37389" s="13">
        <v>246.98099999999999</v>
      </c>
    </row>
    <row r="37390" spans="1:4" ht="15.75" hidden="1" customHeight="1">
      <c r="A37390" s="13" t="s">
        <v>286</v>
      </c>
      <c r="B37390" s="13">
        <v>1966</v>
      </c>
      <c r="C37390" s="13">
        <v>31504832</v>
      </c>
      <c r="D37390" s="13">
        <v>252.43100000000001</v>
      </c>
    </row>
    <row r="37391" spans="1:4" ht="15.75" hidden="1" customHeight="1">
      <c r="A37391" s="13" t="s">
        <v>286</v>
      </c>
      <c r="B37391" s="13">
        <v>1967</v>
      </c>
      <c r="C37391" s="13">
        <v>31765962</v>
      </c>
      <c r="D37391" s="13">
        <v>259.02499999999998</v>
      </c>
    </row>
    <row r="37392" spans="1:4" ht="15.75" hidden="1" customHeight="1">
      <c r="A37392" s="13" t="s">
        <v>286</v>
      </c>
      <c r="B37392" s="13">
        <v>1968</v>
      </c>
      <c r="C37392" s="13">
        <v>32016872</v>
      </c>
      <c r="D37392" s="13">
        <v>275.80099999999999</v>
      </c>
    </row>
    <row r="37393" spans="1:4" ht="15.75" hidden="1" customHeight="1">
      <c r="A37393" s="13" t="s">
        <v>286</v>
      </c>
      <c r="B37393" s="13">
        <v>1969</v>
      </c>
      <c r="C37393" s="13">
        <v>32262060</v>
      </c>
      <c r="D37393" s="13">
        <v>293.36500000000001</v>
      </c>
    </row>
    <row r="37394" spans="1:4" ht="15.75" hidden="1" customHeight="1">
      <c r="A37394" s="13" t="s">
        <v>286</v>
      </c>
      <c r="B37394" s="13">
        <v>1970</v>
      </c>
      <c r="C37394" s="13">
        <v>32482946</v>
      </c>
      <c r="D37394" s="13">
        <v>304.14299999999997</v>
      </c>
    </row>
    <row r="37395" spans="1:4" ht="15.75" hidden="1" customHeight="1">
      <c r="A37395" s="13" t="s">
        <v>286</v>
      </c>
      <c r="B37395" s="13">
        <v>1971</v>
      </c>
      <c r="C37395" s="13">
        <v>32710744</v>
      </c>
      <c r="D37395" s="13">
        <v>312.88099999999997</v>
      </c>
    </row>
    <row r="37396" spans="1:4" ht="15.75" hidden="1" customHeight="1">
      <c r="A37396" s="13" t="s">
        <v>286</v>
      </c>
      <c r="B37396" s="13">
        <v>1972</v>
      </c>
      <c r="C37396" s="13">
        <v>32979398</v>
      </c>
      <c r="D37396" s="13">
        <v>329.50599999999997</v>
      </c>
    </row>
    <row r="37397" spans="1:4" ht="15.75" hidden="1" customHeight="1">
      <c r="A37397" s="13" t="s">
        <v>286</v>
      </c>
      <c r="B37397" s="13">
        <v>1973</v>
      </c>
      <c r="C37397" s="13">
        <v>33270012</v>
      </c>
      <c r="D37397" s="13">
        <v>335.59</v>
      </c>
    </row>
    <row r="37398" spans="1:4" ht="15.75" hidden="1" customHeight="1">
      <c r="A37398" s="13" t="s">
        <v>286</v>
      </c>
      <c r="B37398" s="13">
        <v>1974</v>
      </c>
      <c r="C37398" s="13">
        <v>33578680</v>
      </c>
      <c r="D37398" s="13">
        <v>346.23700000000002</v>
      </c>
    </row>
    <row r="37399" spans="1:4" ht="15.75" hidden="1" customHeight="1">
      <c r="A37399" s="13" t="s">
        <v>286</v>
      </c>
      <c r="B37399" s="13">
        <v>1975</v>
      </c>
      <c r="C37399" s="13">
        <v>33899768</v>
      </c>
      <c r="D37399" s="13">
        <v>374.78</v>
      </c>
    </row>
    <row r="37400" spans="1:4" ht="15.75" hidden="1" customHeight="1">
      <c r="A37400" s="13" t="s">
        <v>286</v>
      </c>
      <c r="B37400" s="13">
        <v>1976</v>
      </c>
      <c r="C37400" s="13">
        <v>34229712</v>
      </c>
      <c r="D37400" s="13">
        <v>398.11900000000003</v>
      </c>
    </row>
    <row r="37401" spans="1:4" ht="15.75" hidden="1" customHeight="1">
      <c r="A37401" s="13" t="s">
        <v>286</v>
      </c>
      <c r="B37401" s="13">
        <v>1977</v>
      </c>
      <c r="C37401" s="13">
        <v>34561580</v>
      </c>
      <c r="D37401" s="13">
        <v>417.95499999999998</v>
      </c>
    </row>
    <row r="37402" spans="1:4" ht="15.75" hidden="1" customHeight="1">
      <c r="A37402" s="13" t="s">
        <v>286</v>
      </c>
      <c r="B37402" s="13">
        <v>1978</v>
      </c>
      <c r="C37402" s="13">
        <v>34870696</v>
      </c>
      <c r="D37402" s="13">
        <v>430.87</v>
      </c>
    </row>
    <row r="37403" spans="1:4" ht="15.75" hidden="1" customHeight="1">
      <c r="A37403" s="13" t="s">
        <v>286</v>
      </c>
      <c r="B37403" s="13">
        <v>1979</v>
      </c>
      <c r="C37403" s="13">
        <v>35188364</v>
      </c>
      <c r="D37403" s="13">
        <v>441.30900000000003</v>
      </c>
    </row>
    <row r="37404" spans="1:4" ht="15.75" hidden="1" customHeight="1">
      <c r="A37404" s="13" t="s">
        <v>286</v>
      </c>
      <c r="B37404" s="13">
        <v>1980</v>
      </c>
      <c r="C37404" s="13">
        <v>35521432</v>
      </c>
      <c r="D37404" s="13">
        <v>463.32900000000001</v>
      </c>
    </row>
    <row r="37405" spans="1:4" ht="15.75" hidden="1" customHeight="1">
      <c r="A37405" s="13" t="s">
        <v>286</v>
      </c>
      <c r="B37405" s="13">
        <v>1981</v>
      </c>
      <c r="C37405" s="13">
        <v>35851104</v>
      </c>
      <c r="D37405" s="13">
        <v>408.99700000000001</v>
      </c>
    </row>
    <row r="37406" spans="1:4" ht="15.75" hidden="1" customHeight="1">
      <c r="A37406" s="13" t="s">
        <v>286</v>
      </c>
      <c r="B37406" s="13">
        <v>1982</v>
      </c>
      <c r="C37406" s="13">
        <v>36188644</v>
      </c>
      <c r="D37406" s="13">
        <v>420.97</v>
      </c>
    </row>
    <row r="37407" spans="1:4" ht="15.75" hidden="1" customHeight="1">
      <c r="A37407" s="13" t="s">
        <v>286</v>
      </c>
      <c r="B37407" s="13">
        <v>1983</v>
      </c>
      <c r="C37407" s="13">
        <v>36536140</v>
      </c>
      <c r="D37407" s="13">
        <v>421.024</v>
      </c>
    </row>
    <row r="37408" spans="1:4" ht="15.75" hidden="1" customHeight="1">
      <c r="A37408" s="13" t="s">
        <v>286</v>
      </c>
      <c r="B37408" s="13">
        <v>1984</v>
      </c>
      <c r="C37408" s="13">
        <v>36876560</v>
      </c>
      <c r="D37408" s="13">
        <v>432.46699999999998</v>
      </c>
    </row>
    <row r="37409" spans="1:4" ht="15.75" hidden="1" customHeight="1">
      <c r="A37409" s="13" t="s">
        <v>286</v>
      </c>
      <c r="B37409" s="13">
        <v>1985</v>
      </c>
      <c r="C37409" s="13">
        <v>37179164</v>
      </c>
      <c r="D37409" s="13">
        <v>444.50799999999998</v>
      </c>
    </row>
    <row r="37410" spans="1:4" ht="15.75" hidden="1" customHeight="1">
      <c r="A37410" s="13" t="s">
        <v>286</v>
      </c>
      <c r="B37410" s="13">
        <v>1986</v>
      </c>
      <c r="C37410" s="13">
        <v>37436804</v>
      </c>
      <c r="D37410" s="13">
        <v>451.84899999999999</v>
      </c>
    </row>
    <row r="37411" spans="1:4" ht="15.75" hidden="1" customHeight="1">
      <c r="A37411" s="13" t="s">
        <v>286</v>
      </c>
      <c r="B37411" s="13">
        <v>1987</v>
      </c>
      <c r="C37411" s="13">
        <v>37654412</v>
      </c>
      <c r="D37411" s="13">
        <v>463.733</v>
      </c>
    </row>
    <row r="37412" spans="1:4" ht="15.75" hidden="1" customHeight="1">
      <c r="A37412" s="13" t="s">
        <v>286</v>
      </c>
      <c r="B37412" s="13">
        <v>1988</v>
      </c>
      <c r="C37412" s="13">
        <v>37812084</v>
      </c>
      <c r="D37412" s="13">
        <v>444.23</v>
      </c>
    </row>
    <row r="37413" spans="1:4" ht="15.75" hidden="1" customHeight="1">
      <c r="A37413" s="13" t="s">
        <v>286</v>
      </c>
      <c r="B37413" s="13">
        <v>1989</v>
      </c>
      <c r="C37413" s="13">
        <v>37939020</v>
      </c>
      <c r="D37413" s="13">
        <v>422.17500000000001</v>
      </c>
    </row>
    <row r="37414" spans="1:4" ht="15.75" hidden="1" customHeight="1">
      <c r="A37414" s="13" t="s">
        <v>286</v>
      </c>
      <c r="B37414" s="13">
        <v>1990</v>
      </c>
      <c r="C37414" s="13">
        <v>38064252</v>
      </c>
      <c r="D37414" s="13">
        <v>376.81400000000002</v>
      </c>
    </row>
    <row r="37415" spans="1:4" ht="15.75" hidden="1" customHeight="1">
      <c r="A37415" s="13" t="s">
        <v>286</v>
      </c>
      <c r="B37415" s="13">
        <v>1991</v>
      </c>
      <c r="C37415" s="13">
        <v>38167388</v>
      </c>
      <c r="D37415" s="13">
        <v>373.834</v>
      </c>
    </row>
    <row r="37416" spans="1:4" ht="15.75" hidden="1" customHeight="1">
      <c r="A37416" s="13" t="s">
        <v>286</v>
      </c>
      <c r="B37416" s="13">
        <v>1992</v>
      </c>
      <c r="C37416" s="13">
        <v>38252284</v>
      </c>
      <c r="D37416" s="13">
        <v>364.74900000000002</v>
      </c>
    </row>
    <row r="37417" spans="1:4" ht="15.75" hidden="1" customHeight="1">
      <c r="A37417" s="13" t="s">
        <v>286</v>
      </c>
      <c r="B37417" s="13">
        <v>1993</v>
      </c>
      <c r="C37417" s="13">
        <v>38319300</v>
      </c>
      <c r="D37417" s="13">
        <v>365.44799999999998</v>
      </c>
    </row>
    <row r="37418" spans="1:4" ht="15.75" hidden="1" customHeight="1">
      <c r="A37418" s="13" t="s">
        <v>286</v>
      </c>
      <c r="B37418" s="13">
        <v>1994</v>
      </c>
      <c r="C37418" s="13">
        <v>38375464</v>
      </c>
      <c r="D37418" s="13">
        <v>360.52199999999999</v>
      </c>
    </row>
    <row r="37419" spans="1:4" ht="15.75" hidden="1" customHeight="1">
      <c r="A37419" s="13" t="s">
        <v>286</v>
      </c>
      <c r="B37419" s="13">
        <v>1995</v>
      </c>
      <c r="C37419" s="13">
        <v>38401980</v>
      </c>
      <c r="D37419" s="13">
        <v>362.892</v>
      </c>
    </row>
    <row r="37420" spans="1:4" ht="15.75" hidden="1" customHeight="1">
      <c r="A37420" s="13" t="s">
        <v>286</v>
      </c>
      <c r="B37420" s="13">
        <v>1996</v>
      </c>
      <c r="C37420" s="13">
        <v>38401408</v>
      </c>
      <c r="D37420" s="13">
        <v>377.57799999999997</v>
      </c>
    </row>
    <row r="37421" spans="1:4" ht="15.75" hidden="1" customHeight="1">
      <c r="A37421" s="13" t="s">
        <v>286</v>
      </c>
      <c r="B37421" s="13">
        <v>1997</v>
      </c>
      <c r="C37421" s="13">
        <v>38396120</v>
      </c>
      <c r="D37421" s="13">
        <v>367.52499999999998</v>
      </c>
    </row>
    <row r="37422" spans="1:4" ht="15.75" hidden="1" customHeight="1">
      <c r="A37422" s="13" t="s">
        <v>286</v>
      </c>
      <c r="B37422" s="13">
        <v>1998</v>
      </c>
      <c r="C37422" s="13">
        <v>38379992</v>
      </c>
      <c r="D37422" s="13">
        <v>339.36500000000001</v>
      </c>
    </row>
    <row r="37423" spans="1:4" ht="15.75" hidden="1" customHeight="1">
      <c r="A37423" s="13" t="s">
        <v>286</v>
      </c>
      <c r="B37423" s="13">
        <v>1999</v>
      </c>
      <c r="C37423" s="13">
        <v>38354952</v>
      </c>
      <c r="D37423" s="13">
        <v>329.55200000000002</v>
      </c>
    </row>
    <row r="37424" spans="1:4" ht="15.75" hidden="1" customHeight="1">
      <c r="A37424" s="13" t="s">
        <v>286</v>
      </c>
      <c r="B37424" s="13">
        <v>2000</v>
      </c>
      <c r="C37424" s="13">
        <v>38504432</v>
      </c>
      <c r="D37424" s="13">
        <v>317.71899999999999</v>
      </c>
    </row>
    <row r="37425" spans="1:4" ht="15.75" hidden="1" customHeight="1">
      <c r="A37425" s="13" t="s">
        <v>286</v>
      </c>
      <c r="B37425" s="13">
        <v>2001</v>
      </c>
      <c r="C37425" s="13">
        <v>38662860</v>
      </c>
      <c r="D37425" s="13">
        <v>313.85000000000002</v>
      </c>
    </row>
    <row r="37426" spans="1:4" ht="15.75" hidden="1" customHeight="1">
      <c r="A37426" s="13" t="s">
        <v>286</v>
      </c>
      <c r="B37426" s="13">
        <v>2002</v>
      </c>
      <c r="C37426" s="13">
        <v>38647476</v>
      </c>
      <c r="D37426" s="13">
        <v>306.61</v>
      </c>
    </row>
    <row r="37427" spans="1:4" ht="15.75" hidden="1" customHeight="1">
      <c r="A37427" s="13" t="s">
        <v>286</v>
      </c>
      <c r="B37427" s="13">
        <v>2003</v>
      </c>
      <c r="C37427" s="13">
        <v>38621536</v>
      </c>
      <c r="D37427" s="13">
        <v>319.62400000000002</v>
      </c>
    </row>
    <row r="37428" spans="1:4" ht="15.75" hidden="1" customHeight="1">
      <c r="A37428" s="13" t="s">
        <v>286</v>
      </c>
      <c r="B37428" s="13">
        <v>2004</v>
      </c>
      <c r="C37428" s="13">
        <v>38596040</v>
      </c>
      <c r="D37428" s="13">
        <v>324.43599999999998</v>
      </c>
    </row>
    <row r="37429" spans="1:4" ht="15.75" hidden="1" customHeight="1">
      <c r="A37429" s="13" t="s">
        <v>286</v>
      </c>
      <c r="B37429" s="13">
        <v>2005</v>
      </c>
      <c r="C37429" s="13">
        <v>38575912</v>
      </c>
      <c r="D37429" s="13">
        <v>323.40899999999999</v>
      </c>
    </row>
    <row r="37430" spans="1:4" ht="15.75" hidden="1" customHeight="1">
      <c r="A37430" s="13" t="s">
        <v>286</v>
      </c>
      <c r="B37430" s="13">
        <v>2006</v>
      </c>
      <c r="C37430" s="13">
        <v>38547180</v>
      </c>
      <c r="D37430" s="13">
        <v>337.31799999999998</v>
      </c>
    </row>
    <row r="37431" spans="1:4" ht="15.75" hidden="1" customHeight="1">
      <c r="A37431" s="13" t="s">
        <v>286</v>
      </c>
      <c r="B37431" s="13">
        <v>2007</v>
      </c>
      <c r="C37431" s="13">
        <v>38521868</v>
      </c>
      <c r="D37431" s="13">
        <v>336.73099999999999</v>
      </c>
    </row>
    <row r="37432" spans="1:4" ht="15.75" hidden="1" customHeight="1">
      <c r="A37432" s="13" t="s">
        <v>286</v>
      </c>
      <c r="B37432" s="13">
        <v>2008</v>
      </c>
      <c r="C37432" s="13">
        <v>38522884</v>
      </c>
      <c r="D37432" s="13">
        <v>330.48500000000001</v>
      </c>
    </row>
    <row r="37433" spans="1:4" ht="15.75" hidden="1" customHeight="1">
      <c r="A37433" s="13" t="s">
        <v>286</v>
      </c>
      <c r="B37433" s="13">
        <v>2009</v>
      </c>
      <c r="C37433" s="13">
        <v>38555288</v>
      </c>
      <c r="D37433" s="13">
        <v>316.86799999999999</v>
      </c>
    </row>
    <row r="37434" spans="1:4" ht="15.75" hidden="1" customHeight="1">
      <c r="A37434" s="13" t="s">
        <v>286</v>
      </c>
      <c r="B37434" s="13">
        <v>2010</v>
      </c>
      <c r="C37434" s="13">
        <v>38597356</v>
      </c>
      <c r="D37434" s="13">
        <v>334.91699999999997</v>
      </c>
    </row>
    <row r="37435" spans="1:4" ht="15.75" hidden="1" customHeight="1">
      <c r="A37435" s="13" t="s">
        <v>286</v>
      </c>
      <c r="B37435" s="13">
        <v>2011</v>
      </c>
      <c r="C37435" s="13">
        <v>38620848</v>
      </c>
      <c r="D37435" s="13">
        <v>334.33699999999999</v>
      </c>
    </row>
    <row r="37436" spans="1:4" ht="15.75" hidden="1" customHeight="1">
      <c r="A37436" s="13" t="s">
        <v>286</v>
      </c>
      <c r="B37436" s="13">
        <v>2012</v>
      </c>
      <c r="C37436" s="13">
        <v>38625872</v>
      </c>
      <c r="D37436" s="13">
        <v>326.73500000000001</v>
      </c>
    </row>
    <row r="37437" spans="1:4" ht="15.75" hidden="1" customHeight="1">
      <c r="A37437" s="13" t="s">
        <v>286</v>
      </c>
      <c r="B37437" s="13">
        <v>2013</v>
      </c>
      <c r="C37437" s="13">
        <v>38607352</v>
      </c>
      <c r="D37437" s="13">
        <v>322.65100000000001</v>
      </c>
    </row>
    <row r="37438" spans="1:4" ht="15.75" hidden="1" customHeight="1">
      <c r="A37438" s="13" t="s">
        <v>286</v>
      </c>
      <c r="B37438" s="13">
        <v>2014</v>
      </c>
      <c r="C37438" s="13">
        <v>38581880</v>
      </c>
      <c r="D37438" s="13">
        <v>310.31900000000002</v>
      </c>
    </row>
    <row r="37439" spans="1:4" ht="15.75" hidden="1" customHeight="1">
      <c r="A37439" s="13" t="s">
        <v>286</v>
      </c>
      <c r="B37439" s="13">
        <v>2015</v>
      </c>
      <c r="C37439" s="13">
        <v>38553148</v>
      </c>
      <c r="D37439" s="13">
        <v>313.45600000000002</v>
      </c>
    </row>
    <row r="37440" spans="1:4" ht="15.75" hidden="1" customHeight="1">
      <c r="A37440" s="13" t="s">
        <v>286</v>
      </c>
      <c r="B37440" s="13">
        <v>2016</v>
      </c>
      <c r="C37440" s="13">
        <v>38532108</v>
      </c>
      <c r="D37440" s="13">
        <v>324.38099999999997</v>
      </c>
    </row>
    <row r="37441" spans="1:4" ht="15.75" hidden="1" customHeight="1">
      <c r="A37441" s="13" t="s">
        <v>286</v>
      </c>
      <c r="B37441" s="13">
        <v>2017</v>
      </c>
      <c r="C37441" s="13">
        <v>38532816</v>
      </c>
      <c r="D37441" s="13">
        <v>337.73500000000001</v>
      </c>
    </row>
    <row r="37442" spans="1:4" ht="15.75" hidden="1" customHeight="1">
      <c r="A37442" s="13" t="s">
        <v>286</v>
      </c>
      <c r="B37442" s="13">
        <v>2018</v>
      </c>
      <c r="C37442" s="13">
        <v>38521464</v>
      </c>
      <c r="D37442" s="13">
        <v>337.048</v>
      </c>
    </row>
    <row r="37443" spans="1:4" ht="15.75" hidden="1" customHeight="1">
      <c r="A37443" s="13" t="s">
        <v>286</v>
      </c>
      <c r="B37443" s="13">
        <v>2019</v>
      </c>
      <c r="C37443" s="13">
        <v>38493600</v>
      </c>
      <c r="D37443" s="13">
        <v>318.488</v>
      </c>
    </row>
    <row r="37444" spans="1:4" ht="15.75" hidden="1" customHeight="1">
      <c r="A37444" s="13" t="s">
        <v>286</v>
      </c>
      <c r="B37444" s="13">
        <v>2020</v>
      </c>
      <c r="C37444" s="13">
        <v>38428368</v>
      </c>
      <c r="D37444" s="13">
        <v>303.52300000000002</v>
      </c>
    </row>
    <row r="37445" spans="1:4" ht="15.75" hidden="1" customHeight="1">
      <c r="A37445" s="13" t="s">
        <v>286</v>
      </c>
      <c r="B37445" s="13">
        <v>2021</v>
      </c>
      <c r="C37445" s="13">
        <v>38307724</v>
      </c>
      <c r="D37445" s="13">
        <v>328.58</v>
      </c>
    </row>
    <row r="37446" spans="1:4" ht="15.75" hidden="1" customHeight="1">
      <c r="A37446" s="13" t="s">
        <v>287</v>
      </c>
      <c r="B37446" s="13">
        <v>1850</v>
      </c>
      <c r="C37446" s="13">
        <v>3820021</v>
      </c>
    </row>
    <row r="37447" spans="1:4" ht="15.75" hidden="1" customHeight="1">
      <c r="A37447" s="13" t="s">
        <v>287</v>
      </c>
      <c r="B37447" s="13">
        <v>1851</v>
      </c>
      <c r="C37447" s="13">
        <v>3835328</v>
      </c>
    </row>
    <row r="37448" spans="1:4" ht="15.75" hidden="1" customHeight="1">
      <c r="A37448" s="13" t="s">
        <v>287</v>
      </c>
      <c r="B37448" s="13">
        <v>1852</v>
      </c>
      <c r="C37448" s="13">
        <v>3852025</v>
      </c>
    </row>
    <row r="37449" spans="1:4" ht="15.75" hidden="1" customHeight="1">
      <c r="A37449" s="13" t="s">
        <v>287</v>
      </c>
      <c r="B37449" s="13">
        <v>1853</v>
      </c>
      <c r="C37449" s="13">
        <v>3870122</v>
      </c>
    </row>
    <row r="37450" spans="1:4" ht="15.75" hidden="1" customHeight="1">
      <c r="A37450" s="13" t="s">
        <v>287</v>
      </c>
      <c r="B37450" s="13">
        <v>1854</v>
      </c>
      <c r="C37450" s="13">
        <v>3888303</v>
      </c>
    </row>
    <row r="37451" spans="1:4" ht="15.75" hidden="1" customHeight="1">
      <c r="A37451" s="13" t="s">
        <v>287</v>
      </c>
      <c r="B37451" s="13">
        <v>1855</v>
      </c>
      <c r="C37451" s="13">
        <v>3906571</v>
      </c>
    </row>
    <row r="37452" spans="1:4" ht="15.75" hidden="1" customHeight="1">
      <c r="A37452" s="13" t="s">
        <v>287</v>
      </c>
      <c r="B37452" s="13">
        <v>1856</v>
      </c>
      <c r="C37452" s="13">
        <v>3924924</v>
      </c>
    </row>
    <row r="37453" spans="1:4" ht="15.75" hidden="1" customHeight="1">
      <c r="A37453" s="13" t="s">
        <v>287</v>
      </c>
      <c r="B37453" s="13">
        <v>1857</v>
      </c>
      <c r="C37453" s="13">
        <v>3943363</v>
      </c>
    </row>
    <row r="37454" spans="1:4" ht="15.75" hidden="1" customHeight="1">
      <c r="A37454" s="13" t="s">
        <v>287</v>
      </c>
      <c r="B37454" s="13">
        <v>1858</v>
      </c>
      <c r="C37454" s="13">
        <v>3961889</v>
      </c>
    </row>
    <row r="37455" spans="1:4" ht="15.75" hidden="1" customHeight="1">
      <c r="A37455" s="13" t="s">
        <v>287</v>
      </c>
      <c r="B37455" s="13">
        <v>1859</v>
      </c>
      <c r="C37455" s="13">
        <v>3983036</v>
      </c>
    </row>
    <row r="37456" spans="1:4" ht="15.75" hidden="1" customHeight="1">
      <c r="A37456" s="13" t="s">
        <v>287</v>
      </c>
      <c r="B37456" s="13">
        <v>1860</v>
      </c>
      <c r="C37456" s="13">
        <v>4006837</v>
      </c>
    </row>
    <row r="37457" spans="1:4" ht="15.75" hidden="1" customHeight="1">
      <c r="A37457" s="13" t="s">
        <v>287</v>
      </c>
      <c r="B37457" s="13">
        <v>1861</v>
      </c>
      <c r="C37457" s="13">
        <v>4033324</v>
      </c>
    </row>
    <row r="37458" spans="1:4" ht="15.75" hidden="1" customHeight="1">
      <c r="A37458" s="13" t="s">
        <v>287</v>
      </c>
      <c r="B37458" s="13">
        <v>1862</v>
      </c>
      <c r="C37458" s="13">
        <v>4062531</v>
      </c>
    </row>
    <row r="37459" spans="1:4" ht="15.75" hidden="1" customHeight="1">
      <c r="A37459" s="13" t="s">
        <v>287</v>
      </c>
      <c r="B37459" s="13">
        <v>1863</v>
      </c>
      <c r="C37459" s="13">
        <v>4094489</v>
      </c>
    </row>
    <row r="37460" spans="1:4" ht="15.75" hidden="1" customHeight="1">
      <c r="A37460" s="13" t="s">
        <v>287</v>
      </c>
      <c r="B37460" s="13">
        <v>1864</v>
      </c>
      <c r="C37460" s="13">
        <v>4126699</v>
      </c>
    </row>
    <row r="37461" spans="1:4" ht="15.75" hidden="1" customHeight="1">
      <c r="A37461" s="13" t="s">
        <v>287</v>
      </c>
      <c r="B37461" s="13">
        <v>1865</v>
      </c>
      <c r="C37461" s="13">
        <v>4159162</v>
      </c>
    </row>
    <row r="37462" spans="1:4" ht="15.75" hidden="1" customHeight="1">
      <c r="A37462" s="13" t="s">
        <v>287</v>
      </c>
      <c r="B37462" s="13">
        <v>1866</v>
      </c>
      <c r="C37462" s="13">
        <v>4191881</v>
      </c>
    </row>
    <row r="37463" spans="1:4" ht="15.75" hidden="1" customHeight="1">
      <c r="A37463" s="13" t="s">
        <v>287</v>
      </c>
      <c r="B37463" s="13">
        <v>1867</v>
      </c>
      <c r="C37463" s="13">
        <v>4224856</v>
      </c>
    </row>
    <row r="37464" spans="1:4" ht="15.75" hidden="1" customHeight="1">
      <c r="A37464" s="13" t="s">
        <v>287</v>
      </c>
      <c r="B37464" s="13">
        <v>1868</v>
      </c>
      <c r="C37464" s="13">
        <v>4258092</v>
      </c>
    </row>
    <row r="37465" spans="1:4" ht="15.75" hidden="1" customHeight="1">
      <c r="A37465" s="13" t="s">
        <v>287</v>
      </c>
      <c r="B37465" s="13">
        <v>1869</v>
      </c>
      <c r="C37465" s="13">
        <v>4290262</v>
      </c>
    </row>
    <row r="37466" spans="1:4" ht="15.75" hidden="1" customHeight="1">
      <c r="A37466" s="13" t="s">
        <v>287</v>
      </c>
      <c r="B37466" s="13">
        <v>1870</v>
      </c>
      <c r="C37466" s="13">
        <v>4321350</v>
      </c>
      <c r="D37466" s="13">
        <v>2.1999999999999999E-2</v>
      </c>
    </row>
    <row r="37467" spans="1:4" ht="15.75" hidden="1" customHeight="1">
      <c r="A37467" s="13" t="s">
        <v>287</v>
      </c>
      <c r="B37467" s="13">
        <v>1871</v>
      </c>
      <c r="C37467" s="13">
        <v>4351340</v>
      </c>
      <c r="D37467" s="13">
        <v>3.6999999999999998E-2</v>
      </c>
    </row>
    <row r="37468" spans="1:4" ht="15.75" hidden="1" customHeight="1">
      <c r="A37468" s="13" t="s">
        <v>287</v>
      </c>
      <c r="B37468" s="13">
        <v>1872</v>
      </c>
      <c r="C37468" s="13">
        <v>4380214</v>
      </c>
      <c r="D37468" s="13">
        <v>0.52</v>
      </c>
    </row>
    <row r="37469" spans="1:4" ht="15.75" hidden="1" customHeight="1">
      <c r="A37469" s="13" t="s">
        <v>287</v>
      </c>
      <c r="B37469" s="13">
        <v>1873</v>
      </c>
      <c r="C37469" s="13">
        <v>4407954</v>
      </c>
      <c r="D37469" s="13">
        <v>0.72499999999999998</v>
      </c>
    </row>
    <row r="37470" spans="1:4" ht="15.75" hidden="1" customHeight="1">
      <c r="A37470" s="13" t="s">
        <v>287</v>
      </c>
      <c r="B37470" s="13">
        <v>1874</v>
      </c>
      <c r="C37470" s="13">
        <v>4435870</v>
      </c>
      <c r="D37470" s="13">
        <v>0.53100000000000003</v>
      </c>
    </row>
    <row r="37471" spans="1:4" ht="15.75" hidden="1" customHeight="1">
      <c r="A37471" s="13" t="s">
        <v>287</v>
      </c>
      <c r="B37471" s="13">
        <v>1875</v>
      </c>
      <c r="C37471" s="13">
        <v>4463963</v>
      </c>
      <c r="D37471" s="13">
        <v>1.169</v>
      </c>
    </row>
    <row r="37472" spans="1:4" ht="15.75" hidden="1" customHeight="1">
      <c r="A37472" s="13" t="s">
        <v>287</v>
      </c>
      <c r="B37472" s="13">
        <v>1876</v>
      </c>
      <c r="C37472" s="13">
        <v>4492234</v>
      </c>
      <c r="D37472" s="13">
        <v>1.147</v>
      </c>
    </row>
    <row r="37473" spans="1:4" ht="15.75" hidden="1" customHeight="1">
      <c r="A37473" s="13" t="s">
        <v>287</v>
      </c>
      <c r="B37473" s="13">
        <v>1877</v>
      </c>
      <c r="C37473" s="13">
        <v>4520684</v>
      </c>
      <c r="D37473" s="13">
        <v>0.67100000000000004</v>
      </c>
    </row>
    <row r="37474" spans="1:4" ht="15.75" hidden="1" customHeight="1">
      <c r="A37474" s="13" t="s">
        <v>287</v>
      </c>
      <c r="B37474" s="13">
        <v>1878</v>
      </c>
      <c r="C37474" s="13">
        <v>4549314</v>
      </c>
      <c r="D37474" s="13">
        <v>0.64100000000000001</v>
      </c>
    </row>
    <row r="37475" spans="1:4" ht="15.75" hidden="1" customHeight="1">
      <c r="A37475" s="13" t="s">
        <v>287</v>
      </c>
      <c r="B37475" s="13">
        <v>1879</v>
      </c>
      <c r="C37475" s="13">
        <v>4580302</v>
      </c>
      <c r="D37475" s="13">
        <v>0.70699999999999996</v>
      </c>
    </row>
    <row r="37476" spans="1:4" ht="15.75" hidden="1" customHeight="1">
      <c r="A37476" s="13" t="s">
        <v>287</v>
      </c>
      <c r="B37476" s="13">
        <v>1880</v>
      </c>
      <c r="C37476" s="13">
        <v>4613680</v>
      </c>
      <c r="D37476" s="13">
        <v>0.879</v>
      </c>
    </row>
    <row r="37477" spans="1:4" ht="15.75" hidden="1" customHeight="1">
      <c r="A37477" s="13" t="s">
        <v>287</v>
      </c>
      <c r="B37477" s="13">
        <v>1881</v>
      </c>
      <c r="C37477" s="13">
        <v>4649485</v>
      </c>
      <c r="D37477" s="13">
        <v>0.89</v>
      </c>
    </row>
    <row r="37478" spans="1:4" ht="15.75" hidden="1" customHeight="1">
      <c r="A37478" s="13" t="s">
        <v>287</v>
      </c>
      <c r="B37478" s="13">
        <v>1882</v>
      </c>
      <c r="C37478" s="13">
        <v>4687749</v>
      </c>
      <c r="D37478" s="13">
        <v>1.085</v>
      </c>
    </row>
    <row r="37479" spans="1:4" ht="15.75" hidden="1" customHeight="1">
      <c r="A37479" s="13" t="s">
        <v>287</v>
      </c>
      <c r="B37479" s="13">
        <v>1883</v>
      </c>
      <c r="C37479" s="13">
        <v>4728508</v>
      </c>
      <c r="D37479" s="13">
        <v>1.1399999999999999</v>
      </c>
    </row>
    <row r="37480" spans="1:4" ht="15.75" hidden="1" customHeight="1">
      <c r="A37480" s="13" t="s">
        <v>287</v>
      </c>
      <c r="B37480" s="13">
        <v>1884</v>
      </c>
      <c r="C37480" s="13">
        <v>4769622</v>
      </c>
      <c r="D37480" s="13">
        <v>1.202</v>
      </c>
    </row>
    <row r="37481" spans="1:4" ht="15.75" hidden="1" customHeight="1">
      <c r="A37481" s="13" t="s">
        <v>287</v>
      </c>
      <c r="B37481" s="13">
        <v>1885</v>
      </c>
      <c r="C37481" s="13">
        <v>4811093</v>
      </c>
      <c r="D37481" s="13">
        <v>1.1140000000000001</v>
      </c>
    </row>
    <row r="37482" spans="1:4" ht="15.75" hidden="1" customHeight="1">
      <c r="A37482" s="13" t="s">
        <v>287</v>
      </c>
      <c r="B37482" s="13">
        <v>1886</v>
      </c>
      <c r="C37482" s="13">
        <v>4852925</v>
      </c>
      <c r="D37482" s="13">
        <v>1.2310000000000001</v>
      </c>
    </row>
    <row r="37483" spans="1:4" ht="15.75" hidden="1" customHeight="1">
      <c r="A37483" s="13" t="s">
        <v>287</v>
      </c>
      <c r="B37483" s="13">
        <v>1887</v>
      </c>
      <c r="C37483" s="13">
        <v>4895120</v>
      </c>
      <c r="D37483" s="13">
        <v>1.268</v>
      </c>
    </row>
    <row r="37484" spans="1:4" ht="15.75" hidden="1" customHeight="1">
      <c r="A37484" s="13" t="s">
        <v>287</v>
      </c>
      <c r="B37484" s="13">
        <v>1888</v>
      </c>
      <c r="C37484" s="13">
        <v>4937682</v>
      </c>
      <c r="D37484" s="13">
        <v>1.367</v>
      </c>
    </row>
    <row r="37485" spans="1:4" ht="15.75" hidden="1" customHeight="1">
      <c r="A37485" s="13" t="s">
        <v>287</v>
      </c>
      <c r="B37485" s="13">
        <v>1889</v>
      </c>
      <c r="C37485" s="13">
        <v>4979128</v>
      </c>
      <c r="D37485" s="13">
        <v>1.5720000000000001</v>
      </c>
    </row>
    <row r="37486" spans="1:4" ht="15.75" hidden="1" customHeight="1">
      <c r="A37486" s="13" t="s">
        <v>287</v>
      </c>
      <c r="B37486" s="13">
        <v>1890</v>
      </c>
      <c r="C37486" s="13">
        <v>5019437</v>
      </c>
      <c r="D37486" s="13">
        <v>1.6779999999999999</v>
      </c>
    </row>
    <row r="37487" spans="1:4" ht="15.75" hidden="1" customHeight="1">
      <c r="A37487" s="13" t="s">
        <v>287</v>
      </c>
      <c r="B37487" s="13">
        <v>1891</v>
      </c>
      <c r="C37487" s="13">
        <v>5058589</v>
      </c>
      <c r="D37487" s="13">
        <v>1.74</v>
      </c>
    </row>
    <row r="37488" spans="1:4" ht="15.75" hidden="1" customHeight="1">
      <c r="A37488" s="13" t="s">
        <v>287</v>
      </c>
      <c r="B37488" s="13">
        <v>1892</v>
      </c>
      <c r="C37488" s="13">
        <v>5096563</v>
      </c>
      <c r="D37488" s="13">
        <v>1.6930000000000001</v>
      </c>
    </row>
    <row r="37489" spans="1:4" ht="15.75" hidden="1" customHeight="1">
      <c r="A37489" s="13" t="s">
        <v>287</v>
      </c>
      <c r="B37489" s="13">
        <v>1893</v>
      </c>
      <c r="C37489" s="13">
        <v>5133336</v>
      </c>
      <c r="D37489" s="13">
        <v>1.5129999999999999</v>
      </c>
    </row>
    <row r="37490" spans="1:4" ht="15.75" hidden="1" customHeight="1">
      <c r="A37490" s="13" t="s">
        <v>287</v>
      </c>
      <c r="B37490" s="13">
        <v>1894</v>
      </c>
      <c r="C37490" s="13">
        <v>5170376</v>
      </c>
      <c r="D37490" s="13">
        <v>1.7769999999999999</v>
      </c>
    </row>
    <row r="37491" spans="1:4" ht="15.75" hidden="1" customHeight="1">
      <c r="A37491" s="13" t="s">
        <v>287</v>
      </c>
      <c r="B37491" s="13">
        <v>1895</v>
      </c>
      <c r="C37491" s="13">
        <v>5207682</v>
      </c>
      <c r="D37491" s="13">
        <v>1.696</v>
      </c>
    </row>
    <row r="37492" spans="1:4" ht="15.75" hidden="1" customHeight="1">
      <c r="A37492" s="13" t="s">
        <v>287</v>
      </c>
      <c r="B37492" s="13">
        <v>1896</v>
      </c>
      <c r="C37492" s="13">
        <v>5245258</v>
      </c>
      <c r="D37492" s="13">
        <v>1.7290000000000001</v>
      </c>
    </row>
    <row r="37493" spans="1:4" ht="15.75" hidden="1" customHeight="1">
      <c r="A37493" s="13" t="s">
        <v>287</v>
      </c>
      <c r="B37493" s="13">
        <v>1897</v>
      </c>
      <c r="C37493" s="13">
        <v>5283105</v>
      </c>
      <c r="D37493" s="13">
        <v>1.8169999999999999</v>
      </c>
    </row>
    <row r="37494" spans="1:4" ht="15.75" hidden="1" customHeight="1">
      <c r="A37494" s="13" t="s">
        <v>287</v>
      </c>
      <c r="B37494" s="13">
        <v>1898</v>
      </c>
      <c r="C37494" s="13">
        <v>5321225</v>
      </c>
      <c r="D37494" s="13">
        <v>2.081</v>
      </c>
    </row>
    <row r="37495" spans="1:4" ht="15.75" hidden="1" customHeight="1">
      <c r="A37495" s="13" t="s">
        <v>287</v>
      </c>
      <c r="B37495" s="13">
        <v>1899</v>
      </c>
      <c r="C37495" s="13">
        <v>5361032</v>
      </c>
      <c r="D37495" s="13">
        <v>2.1429999999999998</v>
      </c>
    </row>
    <row r="37496" spans="1:4" ht="15.75" hidden="1" customHeight="1">
      <c r="A37496" s="13" t="s">
        <v>287</v>
      </c>
      <c r="B37496" s="13">
        <v>1900</v>
      </c>
      <c r="C37496" s="13">
        <v>5402551</v>
      </c>
      <c r="D37496" s="13">
        <v>2.4660000000000002</v>
      </c>
    </row>
    <row r="37497" spans="1:4" ht="15.75" hidden="1" customHeight="1">
      <c r="A37497" s="13" t="s">
        <v>287</v>
      </c>
      <c r="B37497" s="13">
        <v>1901</v>
      </c>
      <c r="C37497" s="13">
        <v>5445806</v>
      </c>
      <c r="D37497" s="13">
        <v>2.3889999999999998</v>
      </c>
    </row>
    <row r="37498" spans="1:4" ht="15.75" hidden="1" customHeight="1">
      <c r="A37498" s="13" t="s">
        <v>287</v>
      </c>
      <c r="B37498" s="13">
        <v>1902</v>
      </c>
      <c r="C37498" s="13">
        <v>5490822</v>
      </c>
      <c r="D37498" s="13">
        <v>2.62</v>
      </c>
    </row>
    <row r="37499" spans="1:4" ht="15.75" hidden="1" customHeight="1">
      <c r="A37499" s="13" t="s">
        <v>287</v>
      </c>
      <c r="B37499" s="13">
        <v>1903</v>
      </c>
      <c r="C37499" s="13">
        <v>5537624</v>
      </c>
      <c r="D37499" s="13">
        <v>2.5209999999999999</v>
      </c>
    </row>
    <row r="37500" spans="1:4" ht="15.75" hidden="1" customHeight="1">
      <c r="A37500" s="13" t="s">
        <v>287</v>
      </c>
      <c r="B37500" s="13">
        <v>1904</v>
      </c>
      <c r="C37500" s="13">
        <v>5584825</v>
      </c>
      <c r="D37500" s="13">
        <v>2.5790000000000002</v>
      </c>
    </row>
    <row r="37501" spans="1:4" ht="15.75" hidden="1" customHeight="1">
      <c r="A37501" s="13" t="s">
        <v>287</v>
      </c>
      <c r="B37501" s="13">
        <v>1905</v>
      </c>
      <c r="C37501" s="13">
        <v>5632428</v>
      </c>
      <c r="D37501" s="13">
        <v>2.5209999999999999</v>
      </c>
    </row>
    <row r="37502" spans="1:4" ht="15.75" hidden="1" customHeight="1">
      <c r="A37502" s="13" t="s">
        <v>287</v>
      </c>
      <c r="B37502" s="13">
        <v>1906</v>
      </c>
      <c r="C37502" s="13">
        <v>5680437</v>
      </c>
      <c r="D37502" s="13">
        <v>2.8980000000000001</v>
      </c>
    </row>
    <row r="37503" spans="1:4" ht="15.75" hidden="1" customHeight="1">
      <c r="A37503" s="13" t="s">
        <v>287</v>
      </c>
      <c r="B37503" s="13">
        <v>1907</v>
      </c>
      <c r="C37503" s="13">
        <v>5728855</v>
      </c>
      <c r="D37503" s="13">
        <v>3.1619999999999999</v>
      </c>
    </row>
    <row r="37504" spans="1:4" ht="15.75" hidden="1" customHeight="1">
      <c r="A37504" s="13" t="s">
        <v>287</v>
      </c>
      <c r="B37504" s="13">
        <v>1908</v>
      </c>
      <c r="C37504" s="13">
        <v>5777686</v>
      </c>
      <c r="D37504" s="13">
        <v>3.1440000000000001</v>
      </c>
    </row>
    <row r="37505" spans="1:4" ht="15.75" hidden="1" customHeight="1">
      <c r="A37505" s="13" t="s">
        <v>287</v>
      </c>
      <c r="B37505" s="13">
        <v>1909</v>
      </c>
      <c r="C37505" s="13">
        <v>5819754</v>
      </c>
      <c r="D37505" s="13">
        <v>3.1949999999999998</v>
      </c>
    </row>
    <row r="37506" spans="1:4" ht="15.75" hidden="1" customHeight="1">
      <c r="A37506" s="13" t="s">
        <v>287</v>
      </c>
      <c r="B37506" s="13">
        <v>1910</v>
      </c>
      <c r="C37506" s="13">
        <v>5854984</v>
      </c>
      <c r="D37506" s="13">
        <v>3.25</v>
      </c>
    </row>
    <row r="37507" spans="1:4" ht="15.75" hidden="1" customHeight="1">
      <c r="A37507" s="13" t="s">
        <v>287</v>
      </c>
      <c r="B37507" s="13">
        <v>1911</v>
      </c>
      <c r="C37507" s="13">
        <v>5883300</v>
      </c>
      <c r="D37507" s="13">
        <v>3.1440000000000001</v>
      </c>
    </row>
    <row r="37508" spans="1:4" ht="15.75" hidden="1" customHeight="1">
      <c r="A37508" s="13" t="s">
        <v>287</v>
      </c>
      <c r="B37508" s="13">
        <v>1912</v>
      </c>
      <c r="C37508" s="13">
        <v>5904627</v>
      </c>
      <c r="D37508" s="13">
        <v>3.653</v>
      </c>
    </row>
    <row r="37509" spans="1:4" ht="15.75" hidden="1" customHeight="1">
      <c r="A37509" s="13" t="s">
        <v>287</v>
      </c>
      <c r="B37509" s="13">
        <v>1913</v>
      </c>
      <c r="C37509" s="13">
        <v>5918888</v>
      </c>
      <c r="D37509" s="13">
        <v>3.8580000000000001</v>
      </c>
    </row>
    <row r="37510" spans="1:4" ht="15.75" hidden="1" customHeight="1">
      <c r="A37510" s="13" t="s">
        <v>287</v>
      </c>
      <c r="B37510" s="13">
        <v>1914</v>
      </c>
      <c r="C37510" s="13">
        <v>5933183</v>
      </c>
      <c r="D37510" s="13">
        <v>3.375</v>
      </c>
    </row>
    <row r="37511" spans="1:4" ht="15.75" hidden="1" customHeight="1">
      <c r="A37511" s="13" t="s">
        <v>287</v>
      </c>
      <c r="B37511" s="13">
        <v>1915</v>
      </c>
      <c r="C37511" s="13">
        <v>5947512</v>
      </c>
      <c r="D37511" s="13">
        <v>3.085</v>
      </c>
    </row>
    <row r="37512" spans="1:4" ht="15.75" hidden="1" customHeight="1">
      <c r="A37512" s="13" t="s">
        <v>287</v>
      </c>
      <c r="B37512" s="13">
        <v>1916</v>
      </c>
      <c r="C37512" s="13">
        <v>5961877</v>
      </c>
      <c r="D37512" s="13">
        <v>2.99</v>
      </c>
    </row>
    <row r="37513" spans="1:4" ht="15.75" hidden="1" customHeight="1">
      <c r="A37513" s="13" t="s">
        <v>287</v>
      </c>
      <c r="B37513" s="13">
        <v>1917</v>
      </c>
      <c r="C37513" s="13">
        <v>5976275</v>
      </c>
      <c r="D37513" s="13">
        <v>1.6559999999999999</v>
      </c>
    </row>
    <row r="37514" spans="1:4" ht="15.75" hidden="1" customHeight="1">
      <c r="A37514" s="13" t="s">
        <v>287</v>
      </c>
      <c r="B37514" s="13">
        <v>1918</v>
      </c>
      <c r="C37514" s="13">
        <v>5990842</v>
      </c>
      <c r="D37514" s="13">
        <v>1.0960000000000001</v>
      </c>
    </row>
    <row r="37515" spans="1:4" ht="15.75" hidden="1" customHeight="1">
      <c r="A37515" s="13" t="s">
        <v>287</v>
      </c>
      <c r="B37515" s="13">
        <v>1919</v>
      </c>
      <c r="C37515" s="13">
        <v>6016799</v>
      </c>
      <c r="D37515" s="13">
        <v>2.1579999999999999</v>
      </c>
    </row>
    <row r="37516" spans="1:4" ht="15.75" hidden="1" customHeight="1">
      <c r="A37516" s="13" t="s">
        <v>287</v>
      </c>
      <c r="B37516" s="13">
        <v>1920</v>
      </c>
      <c r="C37516" s="13">
        <v>6054309</v>
      </c>
      <c r="D37516" s="13">
        <v>2.1030000000000002</v>
      </c>
    </row>
    <row r="37517" spans="1:4" ht="15.75" hidden="1" customHeight="1">
      <c r="A37517" s="13" t="s">
        <v>287</v>
      </c>
      <c r="B37517" s="13">
        <v>1921</v>
      </c>
      <c r="C37517" s="13">
        <v>6103537</v>
      </c>
      <c r="D37517" s="13">
        <v>2.1469999999999998</v>
      </c>
    </row>
    <row r="37518" spans="1:4" ht="15.75" hidden="1" customHeight="1">
      <c r="A37518" s="13" t="s">
        <v>287</v>
      </c>
      <c r="B37518" s="13">
        <v>1922</v>
      </c>
      <c r="C37518" s="13">
        <v>6164649</v>
      </c>
      <c r="D37518" s="13">
        <v>2.9609999999999999</v>
      </c>
    </row>
    <row r="37519" spans="1:4" ht="15.75" hidden="1" customHeight="1">
      <c r="A37519" s="13" t="s">
        <v>287</v>
      </c>
      <c r="B37519" s="13">
        <v>1923</v>
      </c>
      <c r="C37519" s="13">
        <v>6237814</v>
      </c>
      <c r="D37519" s="13">
        <v>2.6779999999999999</v>
      </c>
    </row>
    <row r="37520" spans="1:4" ht="15.75" hidden="1" customHeight="1">
      <c r="A37520" s="13" t="s">
        <v>287</v>
      </c>
      <c r="B37520" s="13">
        <v>1924</v>
      </c>
      <c r="C37520" s="13">
        <v>6311847</v>
      </c>
      <c r="D37520" s="13">
        <v>3.03</v>
      </c>
    </row>
    <row r="37521" spans="1:4" ht="15.75" hidden="1" customHeight="1">
      <c r="A37521" s="13" t="s">
        <v>287</v>
      </c>
      <c r="B37521" s="13">
        <v>1925</v>
      </c>
      <c r="C37521" s="13">
        <v>6386759</v>
      </c>
      <c r="D37521" s="13">
        <v>3.1219999999999999</v>
      </c>
    </row>
    <row r="37522" spans="1:4" ht="15.75" hidden="1" customHeight="1">
      <c r="A37522" s="13" t="s">
        <v>287</v>
      </c>
      <c r="B37522" s="13">
        <v>1926</v>
      </c>
      <c r="C37522" s="13">
        <v>6462560</v>
      </c>
      <c r="D37522" s="13">
        <v>3.1360000000000001</v>
      </c>
    </row>
    <row r="37523" spans="1:4" ht="15.75" hidden="1" customHeight="1">
      <c r="A37523" s="13" t="s">
        <v>287</v>
      </c>
      <c r="B37523" s="13">
        <v>1927</v>
      </c>
      <c r="C37523" s="13">
        <v>6539261</v>
      </c>
      <c r="D37523" s="13">
        <v>3.6309999999999998</v>
      </c>
    </row>
    <row r="37524" spans="1:4" ht="15.75" hidden="1" customHeight="1">
      <c r="A37524" s="13" t="s">
        <v>287</v>
      </c>
      <c r="B37524" s="13">
        <v>1928</v>
      </c>
      <c r="C37524" s="13">
        <v>6616872</v>
      </c>
      <c r="D37524" s="13">
        <v>3.9929999999999999</v>
      </c>
    </row>
    <row r="37525" spans="1:4" ht="15.75" hidden="1" customHeight="1">
      <c r="A37525" s="13" t="s">
        <v>287</v>
      </c>
      <c r="B37525" s="13">
        <v>1929</v>
      </c>
      <c r="C37525" s="13">
        <v>6696146</v>
      </c>
      <c r="D37525" s="13">
        <v>3.968</v>
      </c>
    </row>
    <row r="37526" spans="1:4" ht="15.75" hidden="1" customHeight="1">
      <c r="A37526" s="13" t="s">
        <v>287</v>
      </c>
      <c r="B37526" s="13">
        <v>1930</v>
      </c>
      <c r="C37526" s="13">
        <v>6777114</v>
      </c>
      <c r="D37526" s="13">
        <v>4.3230000000000004</v>
      </c>
    </row>
    <row r="37527" spans="1:4" ht="15.75" hidden="1" customHeight="1">
      <c r="A37527" s="13" t="s">
        <v>287</v>
      </c>
      <c r="B37527" s="13">
        <v>1931</v>
      </c>
      <c r="C37527" s="13">
        <v>6859803</v>
      </c>
      <c r="D37527" s="13">
        <v>3.92</v>
      </c>
    </row>
    <row r="37528" spans="1:4" ht="15.75" hidden="1" customHeight="1">
      <c r="A37528" s="13" t="s">
        <v>287</v>
      </c>
      <c r="B37528" s="13">
        <v>1932</v>
      </c>
      <c r="C37528" s="13">
        <v>6944245</v>
      </c>
      <c r="D37528" s="13">
        <v>3.3889999999999998</v>
      </c>
    </row>
    <row r="37529" spans="1:4" ht="15.75" hidden="1" customHeight="1">
      <c r="A37529" s="13" t="s">
        <v>287</v>
      </c>
      <c r="B37529" s="13">
        <v>1933</v>
      </c>
      <c r="C37529" s="13">
        <v>7030468</v>
      </c>
      <c r="D37529" s="13">
        <v>3.9969999999999999</v>
      </c>
    </row>
    <row r="37530" spans="1:4" ht="15.75" hidden="1" customHeight="1">
      <c r="A37530" s="13" t="s">
        <v>287</v>
      </c>
      <c r="B37530" s="13">
        <v>1934</v>
      </c>
      <c r="C37530" s="13">
        <v>7117763</v>
      </c>
      <c r="D37530" s="13">
        <v>4.0960000000000001</v>
      </c>
    </row>
    <row r="37531" spans="1:4" ht="15.75" hidden="1" customHeight="1">
      <c r="A37531" s="13" t="s">
        <v>287</v>
      </c>
      <c r="B37531" s="13">
        <v>1935</v>
      </c>
      <c r="C37531" s="13">
        <v>7206141</v>
      </c>
      <c r="D37531" s="13">
        <v>4.3780000000000001</v>
      </c>
    </row>
    <row r="37532" spans="1:4" ht="15.75" hidden="1" customHeight="1">
      <c r="A37532" s="13" t="s">
        <v>287</v>
      </c>
      <c r="B37532" s="13">
        <v>1936</v>
      </c>
      <c r="C37532" s="13">
        <v>7295617</v>
      </c>
      <c r="D37532" s="13">
        <v>4.1280000000000001</v>
      </c>
    </row>
    <row r="37533" spans="1:4" ht="15.75" hidden="1" customHeight="1">
      <c r="A37533" s="13" t="s">
        <v>287</v>
      </c>
      <c r="B37533" s="13">
        <v>1937</v>
      </c>
      <c r="C37533" s="13">
        <v>7386204</v>
      </c>
      <c r="D37533" s="13">
        <v>4.931</v>
      </c>
    </row>
    <row r="37534" spans="1:4" ht="15.75" hidden="1" customHeight="1">
      <c r="A37534" s="13" t="s">
        <v>287</v>
      </c>
      <c r="B37534" s="13">
        <v>1938</v>
      </c>
      <c r="C37534" s="13">
        <v>7477915</v>
      </c>
      <c r="D37534" s="13">
        <v>4.117</v>
      </c>
    </row>
    <row r="37535" spans="1:4" ht="15.75" hidden="1" customHeight="1">
      <c r="A37535" s="13" t="s">
        <v>287</v>
      </c>
      <c r="B37535" s="13">
        <v>1939</v>
      </c>
      <c r="C37535" s="13">
        <v>7566417</v>
      </c>
      <c r="D37535" s="13">
        <v>4.7510000000000003</v>
      </c>
    </row>
    <row r="37536" spans="1:4" ht="15.75" hidden="1" customHeight="1">
      <c r="A37536" s="13" t="s">
        <v>287</v>
      </c>
      <c r="B37536" s="13">
        <v>1940</v>
      </c>
      <c r="C37536" s="13">
        <v>7651628</v>
      </c>
      <c r="D37536" s="13">
        <v>3.8969999999999998</v>
      </c>
    </row>
    <row r="37537" spans="1:4" ht="15.75" hidden="1" customHeight="1">
      <c r="A37537" s="13" t="s">
        <v>287</v>
      </c>
      <c r="B37537" s="13">
        <v>1941</v>
      </c>
      <c r="C37537" s="13">
        <v>7733465</v>
      </c>
      <c r="D37537" s="13">
        <v>3.78</v>
      </c>
    </row>
    <row r="37538" spans="1:4" ht="15.75" hidden="1" customHeight="1">
      <c r="A37538" s="13" t="s">
        <v>287</v>
      </c>
      <c r="B37538" s="13">
        <v>1942</v>
      </c>
      <c r="C37538" s="13">
        <v>7811843</v>
      </c>
      <c r="D37538" s="13">
        <v>3.0249999999999999</v>
      </c>
    </row>
    <row r="37539" spans="1:4" ht="15.75" hidden="1" customHeight="1">
      <c r="A37539" s="13" t="s">
        <v>287</v>
      </c>
      <c r="B37539" s="13">
        <v>1943</v>
      </c>
      <c r="C37539" s="13">
        <v>7886677</v>
      </c>
      <c r="D37539" s="13">
        <v>2.9409999999999998</v>
      </c>
    </row>
    <row r="37540" spans="1:4" ht="15.75" hidden="1" customHeight="1">
      <c r="A37540" s="13" t="s">
        <v>287</v>
      </c>
      <c r="B37540" s="13">
        <v>1944</v>
      </c>
      <c r="C37540" s="13">
        <v>7962228</v>
      </c>
      <c r="D37540" s="13">
        <v>3.2450000000000001</v>
      </c>
    </row>
    <row r="37541" spans="1:4" ht="15.75" hidden="1" customHeight="1">
      <c r="A37541" s="13" t="s">
        <v>287</v>
      </c>
      <c r="B37541" s="13">
        <v>1945</v>
      </c>
      <c r="C37541" s="13">
        <v>8038503</v>
      </c>
      <c r="D37541" s="13">
        <v>3.3370000000000002</v>
      </c>
    </row>
    <row r="37542" spans="1:4" ht="15.75" hidden="1" customHeight="1">
      <c r="A37542" s="13" t="s">
        <v>287</v>
      </c>
      <c r="B37542" s="13">
        <v>1946</v>
      </c>
      <c r="C37542" s="13">
        <v>8115508</v>
      </c>
      <c r="D37542" s="13">
        <v>3.89</v>
      </c>
    </row>
    <row r="37543" spans="1:4" ht="15.75" hidden="1" customHeight="1">
      <c r="A37543" s="13" t="s">
        <v>287</v>
      </c>
      <c r="B37543" s="13">
        <v>1947</v>
      </c>
      <c r="C37543" s="13">
        <v>8193251</v>
      </c>
      <c r="D37543" s="13">
        <v>5.5419999999999998</v>
      </c>
    </row>
    <row r="37544" spans="1:4" ht="15.75" hidden="1" customHeight="1">
      <c r="A37544" s="13" t="s">
        <v>287</v>
      </c>
      <c r="B37544" s="13">
        <v>1948</v>
      </c>
      <c r="C37544" s="13">
        <v>8271739</v>
      </c>
      <c r="D37544" s="13">
        <v>5.2519999999999998</v>
      </c>
    </row>
    <row r="37545" spans="1:4" ht="15.75" hidden="1" customHeight="1">
      <c r="A37545" s="13" t="s">
        <v>287</v>
      </c>
      <c r="B37545" s="13">
        <v>1949</v>
      </c>
      <c r="C37545" s="13">
        <v>8346329</v>
      </c>
      <c r="D37545" s="13">
        <v>5.52</v>
      </c>
    </row>
    <row r="37546" spans="1:4" ht="15.75" hidden="1" customHeight="1">
      <c r="A37546" s="13" t="s">
        <v>287</v>
      </c>
      <c r="B37546" s="13">
        <v>1950</v>
      </c>
      <c r="C37546" s="13">
        <v>8416952</v>
      </c>
      <c r="D37546" s="13">
        <v>5.6180000000000003</v>
      </c>
    </row>
    <row r="37547" spans="1:4" ht="15.75" hidden="1" customHeight="1">
      <c r="A37547" s="13" t="s">
        <v>287</v>
      </c>
      <c r="B37547" s="13">
        <v>1951</v>
      </c>
      <c r="C37547" s="13">
        <v>8472651</v>
      </c>
      <c r="D37547" s="13">
        <v>5.3940000000000001</v>
      </c>
    </row>
    <row r="37548" spans="1:4" ht="15.75" hidden="1" customHeight="1">
      <c r="A37548" s="13" t="s">
        <v>287</v>
      </c>
      <c r="B37548" s="13">
        <v>1952</v>
      </c>
      <c r="C37548" s="13">
        <v>8523679</v>
      </c>
      <c r="D37548" s="13">
        <v>5.35</v>
      </c>
    </row>
    <row r="37549" spans="1:4" ht="15.75" hidden="1" customHeight="1">
      <c r="A37549" s="13" t="s">
        <v>287</v>
      </c>
      <c r="B37549" s="13">
        <v>1953</v>
      </c>
      <c r="C37549" s="13">
        <v>8573396</v>
      </c>
      <c r="D37549" s="13">
        <v>5.9290000000000003</v>
      </c>
    </row>
    <row r="37550" spans="1:4" ht="15.75" hidden="1" customHeight="1">
      <c r="A37550" s="13" t="s">
        <v>287</v>
      </c>
      <c r="B37550" s="13">
        <v>1954</v>
      </c>
      <c r="C37550" s="13">
        <v>8619179</v>
      </c>
      <c r="D37550" s="13">
        <v>5.79</v>
      </c>
    </row>
    <row r="37551" spans="1:4" ht="15.75" hidden="1" customHeight="1">
      <c r="A37551" s="13" t="s">
        <v>287</v>
      </c>
      <c r="B37551" s="13">
        <v>1955</v>
      </c>
      <c r="C37551" s="13">
        <v>8665454</v>
      </c>
      <c r="D37551" s="13">
        <v>6.46</v>
      </c>
    </row>
    <row r="37552" spans="1:4" ht="15.75" hidden="1" customHeight="1">
      <c r="A37552" s="13" t="s">
        <v>287</v>
      </c>
      <c r="B37552" s="13">
        <v>1956</v>
      </c>
      <c r="C37552" s="13">
        <v>8707080</v>
      </c>
      <c r="D37552" s="13">
        <v>7.1630000000000003</v>
      </c>
    </row>
    <row r="37553" spans="1:4" ht="15.75" hidden="1" customHeight="1">
      <c r="A37553" s="13" t="s">
        <v>287</v>
      </c>
      <c r="B37553" s="13">
        <v>1957</v>
      </c>
      <c r="C37553" s="13">
        <v>8748070</v>
      </c>
      <c r="D37553" s="13">
        <v>7.782</v>
      </c>
    </row>
    <row r="37554" spans="1:4" ht="15.75" hidden="1" customHeight="1">
      <c r="A37554" s="13" t="s">
        <v>287</v>
      </c>
      <c r="B37554" s="13">
        <v>1958</v>
      </c>
      <c r="C37554" s="13">
        <v>8799094</v>
      </c>
      <c r="D37554" s="13">
        <v>7.5549999999999997</v>
      </c>
    </row>
    <row r="37555" spans="1:4" ht="15.75" hidden="1" customHeight="1">
      <c r="A37555" s="13" t="s">
        <v>287</v>
      </c>
      <c r="B37555" s="13">
        <v>1959</v>
      </c>
      <c r="C37555" s="13">
        <v>8849594</v>
      </c>
      <c r="D37555" s="13">
        <v>7.98</v>
      </c>
    </row>
    <row r="37556" spans="1:4" ht="15.75" hidden="1" customHeight="1">
      <c r="A37556" s="13" t="s">
        <v>287</v>
      </c>
      <c r="B37556" s="13">
        <v>1960</v>
      </c>
      <c r="C37556" s="13">
        <v>8882476</v>
      </c>
      <c r="D37556" s="13">
        <v>8.2140000000000004</v>
      </c>
    </row>
    <row r="37557" spans="1:4" ht="15.75" hidden="1" customHeight="1">
      <c r="A37557" s="13" t="s">
        <v>287</v>
      </c>
      <c r="B37557" s="13">
        <v>1961</v>
      </c>
      <c r="C37557" s="13">
        <v>8896923</v>
      </c>
      <c r="D37557" s="13">
        <v>9.0779999999999994</v>
      </c>
    </row>
    <row r="37558" spans="1:4" ht="15.75" hidden="1" customHeight="1">
      <c r="A37558" s="13" t="s">
        <v>287</v>
      </c>
      <c r="B37558" s="13">
        <v>1962</v>
      </c>
      <c r="C37558" s="13">
        <v>8905438</v>
      </c>
      <c r="D37558" s="13">
        <v>9.2899999999999991</v>
      </c>
    </row>
    <row r="37559" spans="1:4" ht="15.75" hidden="1" customHeight="1">
      <c r="A37559" s="13" t="s">
        <v>287</v>
      </c>
      <c r="B37559" s="13">
        <v>1963</v>
      </c>
      <c r="C37559" s="13">
        <v>8907704</v>
      </c>
      <c r="D37559" s="13">
        <v>10.012</v>
      </c>
    </row>
    <row r="37560" spans="1:4" ht="15.75" hidden="1" customHeight="1">
      <c r="A37560" s="13" t="s">
        <v>287</v>
      </c>
      <c r="B37560" s="13">
        <v>1964</v>
      </c>
      <c r="C37560" s="13">
        <v>8905557</v>
      </c>
      <c r="D37560" s="13">
        <v>11.007</v>
      </c>
    </row>
    <row r="37561" spans="1:4" ht="15.75" hidden="1" customHeight="1">
      <c r="A37561" s="13" t="s">
        <v>287</v>
      </c>
      <c r="B37561" s="13">
        <v>1965</v>
      </c>
      <c r="C37561" s="13">
        <v>8899092</v>
      </c>
      <c r="D37561" s="13">
        <v>11.582000000000001</v>
      </c>
    </row>
    <row r="37562" spans="1:4" ht="15.75" hidden="1" customHeight="1">
      <c r="A37562" s="13" t="s">
        <v>287</v>
      </c>
      <c r="B37562" s="13">
        <v>1966</v>
      </c>
      <c r="C37562" s="13">
        <v>8881846</v>
      </c>
      <c r="D37562" s="13">
        <v>11.835000000000001</v>
      </c>
    </row>
    <row r="37563" spans="1:4" ht="15.75" hidden="1" customHeight="1">
      <c r="A37563" s="13" t="s">
        <v>287</v>
      </c>
      <c r="B37563" s="13">
        <v>1967</v>
      </c>
      <c r="C37563" s="13">
        <v>8856646</v>
      </c>
      <c r="D37563" s="13">
        <v>12.391999999999999</v>
      </c>
    </row>
    <row r="37564" spans="1:4" ht="15.75" hidden="1" customHeight="1">
      <c r="A37564" s="13" t="s">
        <v>287</v>
      </c>
      <c r="B37564" s="13">
        <v>1968</v>
      </c>
      <c r="C37564" s="13">
        <v>8821535</v>
      </c>
      <c r="D37564" s="13">
        <v>12.992000000000001</v>
      </c>
    </row>
    <row r="37565" spans="1:4" ht="15.75" hidden="1" customHeight="1">
      <c r="A37565" s="13" t="s">
        <v>287</v>
      </c>
      <c r="B37565" s="13">
        <v>1969</v>
      </c>
      <c r="C37565" s="13">
        <v>8768163</v>
      </c>
      <c r="D37565" s="13">
        <v>14.593</v>
      </c>
    </row>
    <row r="37566" spans="1:4" ht="15.75" hidden="1" customHeight="1">
      <c r="A37566" s="13" t="s">
        <v>287</v>
      </c>
      <c r="B37566" s="13">
        <v>1970</v>
      </c>
      <c r="C37566" s="13">
        <v>8683627</v>
      </c>
      <c r="D37566" s="13">
        <v>15.236000000000001</v>
      </c>
    </row>
    <row r="37567" spans="1:4" ht="15.75" hidden="1" customHeight="1">
      <c r="A37567" s="13" t="s">
        <v>287</v>
      </c>
      <c r="B37567" s="13">
        <v>1971</v>
      </c>
      <c r="C37567" s="13">
        <v>8700518</v>
      </c>
      <c r="D37567" s="13">
        <v>16.376000000000001</v>
      </c>
    </row>
    <row r="37568" spans="1:4" ht="15.75" hidden="1" customHeight="1">
      <c r="A37568" s="13" t="s">
        <v>287</v>
      </c>
      <c r="B37568" s="13">
        <v>1972</v>
      </c>
      <c r="C37568" s="13">
        <v>8833265</v>
      </c>
      <c r="D37568" s="13">
        <v>18.306999999999999</v>
      </c>
    </row>
    <row r="37569" spans="1:4" ht="15.75" hidden="1" customHeight="1">
      <c r="A37569" s="13" t="s">
        <v>287</v>
      </c>
      <c r="B37569" s="13">
        <v>1973</v>
      </c>
      <c r="C37569" s="13">
        <v>8957960</v>
      </c>
      <c r="D37569" s="13">
        <v>19.945</v>
      </c>
    </row>
    <row r="37570" spans="1:4" ht="15.75" hidden="1" customHeight="1">
      <c r="A37570" s="13" t="s">
        <v>287</v>
      </c>
      <c r="B37570" s="13">
        <v>1974</v>
      </c>
      <c r="C37570" s="13">
        <v>9079609</v>
      </c>
      <c r="D37570" s="13">
        <v>20.645</v>
      </c>
    </row>
    <row r="37571" spans="1:4" ht="15.75" hidden="1" customHeight="1">
      <c r="A37571" s="13" t="s">
        <v>287</v>
      </c>
      <c r="B37571" s="13">
        <v>1975</v>
      </c>
      <c r="C37571" s="13">
        <v>9202708</v>
      </c>
      <c r="D37571" s="13">
        <v>21.274999999999999</v>
      </c>
    </row>
    <row r="37572" spans="1:4" ht="15.75" hidden="1" customHeight="1">
      <c r="A37572" s="13" t="s">
        <v>287</v>
      </c>
      <c r="B37572" s="13">
        <v>1976</v>
      </c>
      <c r="C37572" s="13">
        <v>9330205</v>
      </c>
      <c r="D37572" s="13">
        <v>22.326000000000001</v>
      </c>
    </row>
    <row r="37573" spans="1:4" ht="15.75" hidden="1" customHeight="1">
      <c r="A37573" s="13" t="s">
        <v>287</v>
      </c>
      <c r="B37573" s="13">
        <v>1977</v>
      </c>
      <c r="C37573" s="13">
        <v>9459002</v>
      </c>
      <c r="D37573" s="13">
        <v>22.605</v>
      </c>
    </row>
    <row r="37574" spans="1:4" ht="15.75" hidden="1" customHeight="1">
      <c r="A37574" s="13" t="s">
        <v>287</v>
      </c>
      <c r="B37574" s="13">
        <v>1978</v>
      </c>
      <c r="C37574" s="13">
        <v>9578264</v>
      </c>
      <c r="D37574" s="13">
        <v>22.585000000000001</v>
      </c>
    </row>
    <row r="37575" spans="1:4" ht="15.75" hidden="1" customHeight="1">
      <c r="A37575" s="13" t="s">
        <v>287</v>
      </c>
      <c r="B37575" s="13">
        <v>1979</v>
      </c>
      <c r="C37575" s="13">
        <v>9686181</v>
      </c>
      <c r="D37575" s="13">
        <v>24.856000000000002</v>
      </c>
    </row>
    <row r="37576" spans="1:4" ht="15.75" hidden="1" customHeight="1">
      <c r="A37576" s="13" t="s">
        <v>287</v>
      </c>
      <c r="B37576" s="13">
        <v>1980</v>
      </c>
      <c r="C37576" s="13">
        <v>9785251</v>
      </c>
      <c r="D37576" s="13">
        <v>26.773</v>
      </c>
    </row>
    <row r="37577" spans="1:4" ht="15.75" hidden="1" customHeight="1">
      <c r="A37577" s="13" t="s">
        <v>287</v>
      </c>
      <c r="B37577" s="13">
        <v>1981</v>
      </c>
      <c r="C37577" s="13">
        <v>9856749</v>
      </c>
      <c r="D37577" s="13">
        <v>27</v>
      </c>
    </row>
    <row r="37578" spans="1:4" ht="15.75" hidden="1" customHeight="1">
      <c r="A37578" s="13" t="s">
        <v>287</v>
      </c>
      <c r="B37578" s="13">
        <v>1982</v>
      </c>
      <c r="C37578" s="13">
        <v>9904426</v>
      </c>
      <c r="D37578" s="13">
        <v>29</v>
      </c>
    </row>
    <row r="37579" spans="1:4" ht="15.75" hidden="1" customHeight="1">
      <c r="A37579" s="13" t="s">
        <v>287</v>
      </c>
      <c r="B37579" s="13">
        <v>1983</v>
      </c>
      <c r="C37579" s="13">
        <v>9943827</v>
      </c>
      <c r="D37579" s="13">
        <v>29.902000000000001</v>
      </c>
    </row>
    <row r="37580" spans="1:4" ht="15.75" hidden="1" customHeight="1">
      <c r="A37580" s="13" t="s">
        <v>287</v>
      </c>
      <c r="B37580" s="13">
        <v>1984</v>
      </c>
      <c r="C37580" s="13">
        <v>9974817</v>
      </c>
      <c r="D37580" s="13">
        <v>28.794</v>
      </c>
    </row>
    <row r="37581" spans="1:4" ht="15.75" hidden="1" customHeight="1">
      <c r="A37581" s="13" t="s">
        <v>287</v>
      </c>
      <c r="B37581" s="13">
        <v>1985</v>
      </c>
      <c r="C37581" s="13">
        <v>9996891</v>
      </c>
      <c r="D37581" s="13">
        <v>27.13</v>
      </c>
    </row>
    <row r="37582" spans="1:4" ht="15.75" hidden="1" customHeight="1">
      <c r="A37582" s="13" t="s">
        <v>287</v>
      </c>
      <c r="B37582" s="13">
        <v>1986</v>
      </c>
      <c r="C37582" s="13">
        <v>10011029</v>
      </c>
      <c r="D37582" s="13">
        <v>30.221</v>
      </c>
    </row>
    <row r="37583" spans="1:4" ht="15.75" hidden="1" customHeight="1">
      <c r="A37583" s="13" t="s">
        <v>287</v>
      </c>
      <c r="B37583" s="13">
        <v>1987</v>
      </c>
      <c r="C37583" s="13">
        <v>10020209</v>
      </c>
      <c r="D37583" s="13">
        <v>31.198</v>
      </c>
    </row>
    <row r="37584" spans="1:4" ht="15.75" hidden="1" customHeight="1">
      <c r="A37584" s="13" t="s">
        <v>287</v>
      </c>
      <c r="B37584" s="13">
        <v>1988</v>
      </c>
      <c r="C37584" s="13">
        <v>10023309</v>
      </c>
      <c r="D37584" s="13">
        <v>32.567999999999998</v>
      </c>
    </row>
    <row r="37585" spans="1:4" ht="15.75" hidden="1" customHeight="1">
      <c r="A37585" s="13" t="s">
        <v>287</v>
      </c>
      <c r="B37585" s="13">
        <v>1989</v>
      </c>
      <c r="C37585" s="13">
        <v>10020318</v>
      </c>
      <c r="D37585" s="13">
        <v>40.822000000000003</v>
      </c>
    </row>
    <row r="37586" spans="1:4" ht="15.75" hidden="1" customHeight="1">
      <c r="A37586" s="13" t="s">
        <v>287</v>
      </c>
      <c r="B37586" s="13">
        <v>1990</v>
      </c>
      <c r="C37586" s="13">
        <v>10007347</v>
      </c>
      <c r="D37586" s="13">
        <v>45.325000000000003</v>
      </c>
    </row>
    <row r="37587" spans="1:4" ht="15.75" hidden="1" customHeight="1">
      <c r="A37587" s="13" t="s">
        <v>287</v>
      </c>
      <c r="B37587" s="13">
        <v>1991</v>
      </c>
      <c r="C37587" s="13">
        <v>9986418</v>
      </c>
      <c r="D37587" s="13">
        <v>47.142000000000003</v>
      </c>
    </row>
    <row r="37588" spans="1:4" ht="15.75" hidden="1" customHeight="1">
      <c r="A37588" s="13" t="s">
        <v>287</v>
      </c>
      <c r="B37588" s="13">
        <v>1992</v>
      </c>
      <c r="C37588" s="13">
        <v>9978745</v>
      </c>
      <c r="D37588" s="13">
        <v>50.97</v>
      </c>
    </row>
    <row r="37589" spans="1:4" ht="15.75" hidden="1" customHeight="1">
      <c r="A37589" s="13" t="s">
        <v>287</v>
      </c>
      <c r="B37589" s="13">
        <v>1993</v>
      </c>
      <c r="C37589" s="13">
        <v>9992104</v>
      </c>
      <c r="D37589" s="13">
        <v>49.484000000000002</v>
      </c>
    </row>
    <row r="37590" spans="1:4" ht="15.75" hidden="1" customHeight="1">
      <c r="A37590" s="13" t="s">
        <v>287</v>
      </c>
      <c r="B37590" s="13">
        <v>1994</v>
      </c>
      <c r="C37590" s="13">
        <v>10018101</v>
      </c>
      <c r="D37590" s="13">
        <v>50.261000000000003</v>
      </c>
    </row>
    <row r="37591" spans="1:4" ht="15.75" hidden="1" customHeight="1">
      <c r="A37591" s="13" t="s">
        <v>287</v>
      </c>
      <c r="B37591" s="13">
        <v>1995</v>
      </c>
      <c r="C37591" s="13">
        <v>10051250</v>
      </c>
      <c r="D37591" s="13">
        <v>54.524000000000001</v>
      </c>
    </row>
    <row r="37592" spans="1:4" ht="15.75" hidden="1" customHeight="1">
      <c r="A37592" s="13" t="s">
        <v>287</v>
      </c>
      <c r="B37592" s="13">
        <v>1996</v>
      </c>
      <c r="C37592" s="13">
        <v>10087653</v>
      </c>
      <c r="D37592" s="13">
        <v>51.814999999999998</v>
      </c>
    </row>
    <row r="37593" spans="1:4" ht="15.75" hidden="1" customHeight="1">
      <c r="A37593" s="13" t="s">
        <v>287</v>
      </c>
      <c r="B37593" s="13">
        <v>1997</v>
      </c>
      <c r="C37593" s="13">
        <v>10130547</v>
      </c>
      <c r="D37593" s="13">
        <v>54.694000000000003</v>
      </c>
    </row>
    <row r="37594" spans="1:4" ht="15.75" hidden="1" customHeight="1">
      <c r="A37594" s="13" t="s">
        <v>287</v>
      </c>
      <c r="B37594" s="13">
        <v>1998</v>
      </c>
      <c r="C37594" s="13">
        <v>10179419</v>
      </c>
      <c r="D37594" s="13">
        <v>59.247999999999998</v>
      </c>
    </row>
    <row r="37595" spans="1:4" ht="15.75" hidden="1" customHeight="1">
      <c r="A37595" s="13" t="s">
        <v>287</v>
      </c>
      <c r="B37595" s="13">
        <v>1999</v>
      </c>
      <c r="C37595" s="13">
        <v>10233373</v>
      </c>
      <c r="D37595" s="13">
        <v>66.900000000000006</v>
      </c>
    </row>
    <row r="37596" spans="1:4" ht="15.75" hidden="1" customHeight="1">
      <c r="A37596" s="13" t="s">
        <v>287</v>
      </c>
      <c r="B37596" s="13">
        <v>2000</v>
      </c>
      <c r="C37596" s="13">
        <v>10300632</v>
      </c>
      <c r="D37596" s="13">
        <v>65.686000000000007</v>
      </c>
    </row>
    <row r="37597" spans="1:4" ht="15.75" hidden="1" customHeight="1">
      <c r="A37597" s="13" t="s">
        <v>287</v>
      </c>
      <c r="B37597" s="13">
        <v>2001</v>
      </c>
      <c r="C37597" s="13">
        <v>10371815</v>
      </c>
      <c r="D37597" s="13">
        <v>65.236999999999995</v>
      </c>
    </row>
    <row r="37598" spans="1:4" ht="15.75" hidden="1" customHeight="1">
      <c r="A37598" s="13" t="s">
        <v>287</v>
      </c>
      <c r="B37598" s="13">
        <v>2002</v>
      </c>
      <c r="C37598" s="13">
        <v>10430913</v>
      </c>
      <c r="D37598" s="13">
        <v>69.643000000000001</v>
      </c>
    </row>
    <row r="37599" spans="1:4" ht="15.75" hidden="1" customHeight="1">
      <c r="A37599" s="13" t="s">
        <v>287</v>
      </c>
      <c r="B37599" s="13">
        <v>2003</v>
      </c>
      <c r="C37599" s="13">
        <v>10473345</v>
      </c>
      <c r="D37599" s="13">
        <v>64.537999999999997</v>
      </c>
    </row>
    <row r="37600" spans="1:4" ht="15.75" hidden="1" customHeight="1">
      <c r="A37600" s="13" t="s">
        <v>287</v>
      </c>
      <c r="B37600" s="13">
        <v>2004</v>
      </c>
      <c r="C37600" s="13">
        <v>10501523</v>
      </c>
      <c r="D37600" s="13">
        <v>67.385000000000005</v>
      </c>
    </row>
    <row r="37601" spans="1:4" ht="15.75" hidden="1" customHeight="1">
      <c r="A37601" s="13" t="s">
        <v>287</v>
      </c>
      <c r="B37601" s="13">
        <v>2005</v>
      </c>
      <c r="C37601" s="13">
        <v>10523314</v>
      </c>
      <c r="D37601" s="13">
        <v>69.718000000000004</v>
      </c>
    </row>
    <row r="37602" spans="1:4" ht="15.75" hidden="1" customHeight="1">
      <c r="A37602" s="13" t="s">
        <v>287</v>
      </c>
      <c r="B37602" s="13">
        <v>2006</v>
      </c>
      <c r="C37602" s="13">
        <v>10543946</v>
      </c>
      <c r="D37602" s="13">
        <v>64.924000000000007</v>
      </c>
    </row>
    <row r="37603" spans="1:4" ht="15.75" hidden="1" customHeight="1">
      <c r="A37603" s="13" t="s">
        <v>287</v>
      </c>
      <c r="B37603" s="13">
        <v>2007</v>
      </c>
      <c r="C37603" s="13">
        <v>10565547</v>
      </c>
      <c r="D37603" s="13">
        <v>62.436999999999998</v>
      </c>
    </row>
    <row r="37604" spans="1:4" ht="15.75" hidden="1" customHeight="1">
      <c r="A37604" s="13" t="s">
        <v>287</v>
      </c>
      <c r="B37604" s="13">
        <v>2008</v>
      </c>
      <c r="C37604" s="13">
        <v>10580963</v>
      </c>
      <c r="D37604" s="13">
        <v>60.106999999999999</v>
      </c>
    </row>
    <row r="37605" spans="1:4" ht="15.75" hidden="1" customHeight="1">
      <c r="A37605" s="13" t="s">
        <v>287</v>
      </c>
      <c r="B37605" s="13">
        <v>2009</v>
      </c>
      <c r="C37605" s="13">
        <v>10591341</v>
      </c>
      <c r="D37605" s="13">
        <v>57.207000000000001</v>
      </c>
    </row>
    <row r="37606" spans="1:4" ht="15.75" hidden="1" customHeight="1">
      <c r="A37606" s="13" t="s">
        <v>287</v>
      </c>
      <c r="B37606" s="13">
        <v>2010</v>
      </c>
      <c r="C37606" s="13">
        <v>10588401</v>
      </c>
      <c r="D37606" s="13">
        <v>53.000999999999998</v>
      </c>
    </row>
    <row r="37607" spans="1:4" ht="15.75" hidden="1" customHeight="1">
      <c r="A37607" s="13" t="s">
        <v>287</v>
      </c>
      <c r="B37607" s="13">
        <v>2011</v>
      </c>
      <c r="C37607" s="13">
        <v>10564820</v>
      </c>
      <c r="D37607" s="13">
        <v>51.802</v>
      </c>
    </row>
    <row r="37608" spans="1:4" ht="15.75" hidden="1" customHeight="1">
      <c r="A37608" s="13" t="s">
        <v>287</v>
      </c>
      <c r="B37608" s="13">
        <v>2012</v>
      </c>
      <c r="C37608" s="13">
        <v>10522085</v>
      </c>
      <c r="D37608" s="13">
        <v>49.96</v>
      </c>
    </row>
    <row r="37609" spans="1:4" ht="15.75" hidden="1" customHeight="1">
      <c r="A37609" s="13" t="s">
        <v>287</v>
      </c>
      <c r="B37609" s="13">
        <v>2013</v>
      </c>
      <c r="C37609" s="13">
        <v>10464537</v>
      </c>
      <c r="D37609" s="13">
        <v>48.162999999999997</v>
      </c>
    </row>
    <row r="37610" spans="1:4" ht="15.75" hidden="1" customHeight="1">
      <c r="A37610" s="13" t="s">
        <v>287</v>
      </c>
      <c r="B37610" s="13">
        <v>2014</v>
      </c>
      <c r="C37610" s="13">
        <v>10408379</v>
      </c>
      <c r="D37610" s="13">
        <v>47.945999999999998</v>
      </c>
    </row>
    <row r="37611" spans="1:4" ht="15.75" hidden="1" customHeight="1">
      <c r="A37611" s="13" t="s">
        <v>287</v>
      </c>
      <c r="B37611" s="13">
        <v>2015</v>
      </c>
      <c r="C37611" s="13">
        <v>10365436</v>
      </c>
      <c r="D37611" s="13">
        <v>52.27</v>
      </c>
    </row>
    <row r="37612" spans="1:4" ht="15.75" hidden="1" customHeight="1">
      <c r="A37612" s="13" t="s">
        <v>287</v>
      </c>
      <c r="B37612" s="13">
        <v>2016</v>
      </c>
      <c r="C37612" s="13">
        <v>10332751</v>
      </c>
      <c r="D37612" s="13">
        <v>50.442</v>
      </c>
    </row>
    <row r="37613" spans="1:4" ht="15.75" hidden="1" customHeight="1">
      <c r="A37613" s="13" t="s">
        <v>287</v>
      </c>
      <c r="B37613" s="13">
        <v>2017</v>
      </c>
      <c r="C37613" s="13">
        <v>10307528</v>
      </c>
      <c r="D37613" s="13">
        <v>55.21</v>
      </c>
    </row>
    <row r="37614" spans="1:4" ht="15.75" hidden="1" customHeight="1">
      <c r="A37614" s="13" t="s">
        <v>287</v>
      </c>
      <c r="B37614" s="13">
        <v>2018</v>
      </c>
      <c r="C37614" s="13">
        <v>10289833</v>
      </c>
      <c r="D37614" s="13">
        <v>51.459000000000003</v>
      </c>
    </row>
    <row r="37615" spans="1:4" ht="15.75" hidden="1" customHeight="1">
      <c r="A37615" s="13" t="s">
        <v>287</v>
      </c>
      <c r="B37615" s="13">
        <v>2019</v>
      </c>
      <c r="C37615" s="13">
        <v>10289921</v>
      </c>
      <c r="D37615" s="13">
        <v>47.619</v>
      </c>
    </row>
    <row r="37616" spans="1:4" ht="15.75" hidden="1" customHeight="1">
      <c r="A37616" s="13" t="s">
        <v>287</v>
      </c>
      <c r="B37616" s="13">
        <v>2020</v>
      </c>
      <c r="C37616" s="13">
        <v>10298186</v>
      </c>
      <c r="D37616" s="13">
        <v>41.8</v>
      </c>
    </row>
    <row r="37617" spans="1:4" ht="15.75" hidden="1" customHeight="1">
      <c r="A37617" s="13" t="s">
        <v>287</v>
      </c>
      <c r="B37617" s="13">
        <v>2021</v>
      </c>
      <c r="C37617" s="13">
        <v>10290109</v>
      </c>
      <c r="D37617" s="13">
        <v>40.796999999999997</v>
      </c>
    </row>
    <row r="37618" spans="1:4" ht="15.75" hidden="1" customHeight="1">
      <c r="A37618" s="13" t="s">
        <v>468</v>
      </c>
      <c r="B37618" s="13">
        <v>1850</v>
      </c>
      <c r="C37618" s="13">
        <v>440819</v>
      </c>
    </row>
    <row r="37619" spans="1:4" ht="15.75" hidden="1" customHeight="1">
      <c r="A37619" s="13" t="s">
        <v>468</v>
      </c>
      <c r="B37619" s="13">
        <v>1851</v>
      </c>
    </row>
    <row r="37620" spans="1:4" ht="15.75" hidden="1" customHeight="1">
      <c r="A37620" s="13" t="s">
        <v>468</v>
      </c>
      <c r="B37620" s="13">
        <v>1852</v>
      </c>
    </row>
    <row r="37621" spans="1:4" ht="15.75" hidden="1" customHeight="1">
      <c r="A37621" s="13" t="s">
        <v>468</v>
      </c>
      <c r="B37621" s="13">
        <v>1853</v>
      </c>
    </row>
    <row r="37622" spans="1:4" ht="15.75" hidden="1" customHeight="1">
      <c r="A37622" s="13" t="s">
        <v>468</v>
      </c>
      <c r="B37622" s="13">
        <v>1854</v>
      </c>
    </row>
    <row r="37623" spans="1:4" ht="15.75" hidden="1" customHeight="1">
      <c r="A37623" s="13" t="s">
        <v>468</v>
      </c>
      <c r="B37623" s="13">
        <v>1855</v>
      </c>
    </row>
    <row r="37624" spans="1:4" ht="15.75" hidden="1" customHeight="1">
      <c r="A37624" s="13" t="s">
        <v>468</v>
      </c>
      <c r="B37624" s="13">
        <v>1856</v>
      </c>
    </row>
    <row r="37625" spans="1:4" ht="15.75" hidden="1" customHeight="1">
      <c r="A37625" s="13" t="s">
        <v>468</v>
      </c>
      <c r="B37625" s="13">
        <v>1857</v>
      </c>
    </row>
    <row r="37626" spans="1:4" ht="15.75" hidden="1" customHeight="1">
      <c r="A37626" s="13" t="s">
        <v>468</v>
      </c>
      <c r="B37626" s="13">
        <v>1858</v>
      </c>
    </row>
    <row r="37627" spans="1:4" ht="15.75" hidden="1" customHeight="1">
      <c r="A37627" s="13" t="s">
        <v>468</v>
      </c>
      <c r="B37627" s="13">
        <v>1859</v>
      </c>
    </row>
    <row r="37628" spans="1:4" ht="15.75" hidden="1" customHeight="1">
      <c r="A37628" s="13" t="s">
        <v>468</v>
      </c>
      <c r="B37628" s="13">
        <v>1860</v>
      </c>
      <c r="C37628" s="13">
        <v>537637</v>
      </c>
    </row>
    <row r="37629" spans="1:4" ht="15.75" hidden="1" customHeight="1">
      <c r="A37629" s="13" t="s">
        <v>468</v>
      </c>
      <c r="B37629" s="13">
        <v>1861</v>
      </c>
    </row>
    <row r="37630" spans="1:4" ht="15.75" hidden="1" customHeight="1">
      <c r="A37630" s="13" t="s">
        <v>468</v>
      </c>
      <c r="B37630" s="13">
        <v>1862</v>
      </c>
    </row>
    <row r="37631" spans="1:4" ht="15.75" hidden="1" customHeight="1">
      <c r="A37631" s="13" t="s">
        <v>468</v>
      </c>
      <c r="B37631" s="13">
        <v>1863</v>
      </c>
    </row>
    <row r="37632" spans="1:4" ht="15.75" hidden="1" customHeight="1">
      <c r="A37632" s="13" t="s">
        <v>468</v>
      </c>
      <c r="B37632" s="13">
        <v>1864</v>
      </c>
    </row>
    <row r="37633" spans="1:3" ht="15.75" hidden="1" customHeight="1">
      <c r="A37633" s="13" t="s">
        <v>468</v>
      </c>
      <c r="B37633" s="13">
        <v>1865</v>
      </c>
    </row>
    <row r="37634" spans="1:3" ht="15.75" hidden="1" customHeight="1">
      <c r="A37634" s="13" t="s">
        <v>468</v>
      </c>
      <c r="B37634" s="13">
        <v>1866</v>
      </c>
    </row>
    <row r="37635" spans="1:3" ht="15.75" hidden="1" customHeight="1">
      <c r="A37635" s="13" t="s">
        <v>468</v>
      </c>
      <c r="B37635" s="13">
        <v>1867</v>
      </c>
    </row>
    <row r="37636" spans="1:3" ht="15.75" hidden="1" customHeight="1">
      <c r="A37636" s="13" t="s">
        <v>468</v>
      </c>
      <c r="B37636" s="13">
        <v>1868</v>
      </c>
    </row>
    <row r="37637" spans="1:3" ht="15.75" hidden="1" customHeight="1">
      <c r="A37637" s="13" t="s">
        <v>468</v>
      </c>
      <c r="B37637" s="13">
        <v>1869</v>
      </c>
    </row>
    <row r="37638" spans="1:3" ht="15.75" hidden="1" customHeight="1">
      <c r="A37638" s="13" t="s">
        <v>468</v>
      </c>
      <c r="B37638" s="13">
        <v>1870</v>
      </c>
      <c r="C37638" s="13">
        <v>644736</v>
      </c>
    </row>
    <row r="37639" spans="1:3" ht="15.75" hidden="1" customHeight="1">
      <c r="A37639" s="13" t="s">
        <v>468</v>
      </c>
      <c r="B37639" s="13">
        <v>1871</v>
      </c>
    </row>
    <row r="37640" spans="1:3" ht="15.75" hidden="1" customHeight="1">
      <c r="A37640" s="13" t="s">
        <v>468</v>
      </c>
      <c r="B37640" s="13">
        <v>1872</v>
      </c>
    </row>
    <row r="37641" spans="1:3" ht="15.75" hidden="1" customHeight="1">
      <c r="A37641" s="13" t="s">
        <v>468</v>
      </c>
      <c r="B37641" s="13">
        <v>1873</v>
      </c>
    </row>
    <row r="37642" spans="1:3" ht="15.75" hidden="1" customHeight="1">
      <c r="A37642" s="13" t="s">
        <v>468</v>
      </c>
      <c r="B37642" s="13">
        <v>1874</v>
      </c>
    </row>
    <row r="37643" spans="1:3" ht="15.75" hidden="1" customHeight="1">
      <c r="A37643" s="13" t="s">
        <v>468</v>
      </c>
      <c r="B37643" s="13">
        <v>1875</v>
      </c>
    </row>
    <row r="37644" spans="1:3" ht="15.75" hidden="1" customHeight="1">
      <c r="A37644" s="13" t="s">
        <v>468</v>
      </c>
      <c r="B37644" s="13">
        <v>1876</v>
      </c>
    </row>
    <row r="37645" spans="1:3" ht="15.75" hidden="1" customHeight="1">
      <c r="A37645" s="13" t="s">
        <v>468</v>
      </c>
      <c r="B37645" s="13">
        <v>1877</v>
      </c>
    </row>
    <row r="37646" spans="1:3" ht="15.75" hidden="1" customHeight="1">
      <c r="A37646" s="13" t="s">
        <v>468</v>
      </c>
      <c r="B37646" s="13">
        <v>1878</v>
      </c>
    </row>
    <row r="37647" spans="1:3" ht="15.75" hidden="1" customHeight="1">
      <c r="A37647" s="13" t="s">
        <v>468</v>
      </c>
      <c r="B37647" s="13">
        <v>1879</v>
      </c>
    </row>
    <row r="37648" spans="1:3" ht="15.75" hidden="1" customHeight="1">
      <c r="A37648" s="13" t="s">
        <v>468</v>
      </c>
      <c r="B37648" s="13">
        <v>1880</v>
      </c>
      <c r="C37648" s="13">
        <v>753992</v>
      </c>
    </row>
    <row r="37649" spans="1:3" ht="15.75" hidden="1" customHeight="1">
      <c r="A37649" s="13" t="s">
        <v>468</v>
      </c>
      <c r="B37649" s="13">
        <v>1881</v>
      </c>
    </row>
    <row r="37650" spans="1:3" ht="15.75" hidden="1" customHeight="1">
      <c r="A37650" s="13" t="s">
        <v>468</v>
      </c>
      <c r="B37650" s="13">
        <v>1882</v>
      </c>
    </row>
    <row r="37651" spans="1:3" ht="15.75" hidden="1" customHeight="1">
      <c r="A37651" s="13" t="s">
        <v>468</v>
      </c>
      <c r="B37651" s="13">
        <v>1883</v>
      </c>
    </row>
    <row r="37652" spans="1:3" ht="15.75" hidden="1" customHeight="1">
      <c r="A37652" s="13" t="s">
        <v>468</v>
      </c>
      <c r="B37652" s="13">
        <v>1884</v>
      </c>
    </row>
    <row r="37653" spans="1:3" ht="15.75" hidden="1" customHeight="1">
      <c r="A37653" s="13" t="s">
        <v>468</v>
      </c>
      <c r="B37653" s="13">
        <v>1885</v>
      </c>
    </row>
    <row r="37654" spans="1:3" ht="15.75" hidden="1" customHeight="1">
      <c r="A37654" s="13" t="s">
        <v>468</v>
      </c>
      <c r="B37654" s="13">
        <v>1886</v>
      </c>
    </row>
    <row r="37655" spans="1:3" ht="15.75" hidden="1" customHeight="1">
      <c r="A37655" s="13" t="s">
        <v>468</v>
      </c>
      <c r="B37655" s="13">
        <v>1887</v>
      </c>
    </row>
    <row r="37656" spans="1:3" ht="15.75" hidden="1" customHeight="1">
      <c r="A37656" s="13" t="s">
        <v>468</v>
      </c>
      <c r="B37656" s="13">
        <v>1888</v>
      </c>
    </row>
    <row r="37657" spans="1:3" ht="15.75" hidden="1" customHeight="1">
      <c r="A37657" s="13" t="s">
        <v>468</v>
      </c>
      <c r="B37657" s="13">
        <v>1889</v>
      </c>
    </row>
    <row r="37658" spans="1:3" ht="15.75" hidden="1" customHeight="1">
      <c r="A37658" s="13" t="s">
        <v>468</v>
      </c>
      <c r="B37658" s="13">
        <v>1890</v>
      </c>
      <c r="C37658" s="13">
        <v>861685</v>
      </c>
    </row>
    <row r="37659" spans="1:3" ht="15.75" hidden="1" customHeight="1">
      <c r="A37659" s="13" t="s">
        <v>468</v>
      </c>
      <c r="B37659" s="13">
        <v>1891</v>
      </c>
    </row>
    <row r="37660" spans="1:3" ht="15.75" hidden="1" customHeight="1">
      <c r="A37660" s="13" t="s">
        <v>468</v>
      </c>
      <c r="B37660" s="13">
        <v>1892</v>
      </c>
    </row>
    <row r="37661" spans="1:3" ht="15.75" hidden="1" customHeight="1">
      <c r="A37661" s="13" t="s">
        <v>468</v>
      </c>
      <c r="B37661" s="13">
        <v>1893</v>
      </c>
    </row>
    <row r="37662" spans="1:3" ht="15.75" hidden="1" customHeight="1">
      <c r="A37662" s="13" t="s">
        <v>468</v>
      </c>
      <c r="B37662" s="13">
        <v>1894</v>
      </c>
    </row>
    <row r="37663" spans="1:3" ht="15.75" hidden="1" customHeight="1">
      <c r="A37663" s="13" t="s">
        <v>468</v>
      </c>
      <c r="B37663" s="13">
        <v>1895</v>
      </c>
    </row>
    <row r="37664" spans="1:3" ht="15.75" hidden="1" customHeight="1">
      <c r="A37664" s="13" t="s">
        <v>468</v>
      </c>
      <c r="B37664" s="13">
        <v>1896</v>
      </c>
    </row>
    <row r="37665" spans="1:3" ht="15.75" hidden="1" customHeight="1">
      <c r="A37665" s="13" t="s">
        <v>468</v>
      </c>
      <c r="B37665" s="13">
        <v>1897</v>
      </c>
    </row>
    <row r="37666" spans="1:3" ht="15.75" hidden="1" customHeight="1">
      <c r="A37666" s="13" t="s">
        <v>468</v>
      </c>
      <c r="B37666" s="13">
        <v>1898</v>
      </c>
    </row>
    <row r="37667" spans="1:3" ht="15.75" hidden="1" customHeight="1">
      <c r="A37667" s="13" t="s">
        <v>468</v>
      </c>
      <c r="B37667" s="13">
        <v>1899</v>
      </c>
    </row>
    <row r="37668" spans="1:3" ht="15.75" hidden="1" customHeight="1">
      <c r="A37668" s="13" t="s">
        <v>468</v>
      </c>
      <c r="B37668" s="13">
        <v>1900</v>
      </c>
      <c r="C37668" s="13">
        <v>981410</v>
      </c>
    </row>
    <row r="37669" spans="1:3" ht="15.75" hidden="1" customHeight="1">
      <c r="A37669" s="13" t="s">
        <v>468</v>
      </c>
      <c r="B37669" s="13">
        <v>1901</v>
      </c>
    </row>
    <row r="37670" spans="1:3" ht="15.75" hidden="1" customHeight="1">
      <c r="A37670" s="13" t="s">
        <v>468</v>
      </c>
      <c r="B37670" s="13">
        <v>1902</v>
      </c>
    </row>
    <row r="37671" spans="1:3" ht="15.75" hidden="1" customHeight="1">
      <c r="A37671" s="13" t="s">
        <v>468</v>
      </c>
      <c r="B37671" s="13">
        <v>1903</v>
      </c>
    </row>
    <row r="37672" spans="1:3" ht="15.75" hidden="1" customHeight="1">
      <c r="A37672" s="13" t="s">
        <v>468</v>
      </c>
      <c r="B37672" s="13">
        <v>1904</v>
      </c>
    </row>
    <row r="37673" spans="1:3" ht="15.75" hidden="1" customHeight="1">
      <c r="A37673" s="13" t="s">
        <v>468</v>
      </c>
      <c r="B37673" s="13">
        <v>1905</v>
      </c>
    </row>
    <row r="37674" spans="1:3" ht="15.75" hidden="1" customHeight="1">
      <c r="A37674" s="13" t="s">
        <v>468</v>
      </c>
      <c r="B37674" s="13">
        <v>1906</v>
      </c>
    </row>
    <row r="37675" spans="1:3" ht="15.75" hidden="1" customHeight="1">
      <c r="A37675" s="13" t="s">
        <v>468</v>
      </c>
      <c r="B37675" s="13">
        <v>1907</v>
      </c>
    </row>
    <row r="37676" spans="1:3" ht="15.75" hidden="1" customHeight="1">
      <c r="A37676" s="13" t="s">
        <v>468</v>
      </c>
      <c r="B37676" s="13">
        <v>1908</v>
      </c>
    </row>
    <row r="37677" spans="1:3" ht="15.75" hidden="1" customHeight="1">
      <c r="A37677" s="13" t="s">
        <v>468</v>
      </c>
      <c r="B37677" s="13">
        <v>1909</v>
      </c>
    </row>
    <row r="37678" spans="1:3" ht="15.75" hidden="1" customHeight="1">
      <c r="A37678" s="13" t="s">
        <v>468</v>
      </c>
      <c r="B37678" s="13">
        <v>1910</v>
      </c>
      <c r="C37678" s="13">
        <v>1209433</v>
      </c>
    </row>
    <row r="37679" spans="1:3" ht="15.75" hidden="1" customHeight="1">
      <c r="A37679" s="13" t="s">
        <v>468</v>
      </c>
      <c r="B37679" s="13">
        <v>1911</v>
      </c>
    </row>
    <row r="37680" spans="1:3" ht="15.75" hidden="1" customHeight="1">
      <c r="A37680" s="13" t="s">
        <v>468</v>
      </c>
      <c r="B37680" s="13">
        <v>1912</v>
      </c>
    </row>
    <row r="37681" spans="1:4" ht="15.75" hidden="1" customHeight="1">
      <c r="A37681" s="13" t="s">
        <v>468</v>
      </c>
      <c r="B37681" s="13">
        <v>1913</v>
      </c>
    </row>
    <row r="37682" spans="1:4" ht="15.75" hidden="1" customHeight="1">
      <c r="A37682" s="13" t="s">
        <v>468</v>
      </c>
      <c r="B37682" s="13">
        <v>1914</v>
      </c>
    </row>
    <row r="37683" spans="1:4" ht="15.75" hidden="1" customHeight="1">
      <c r="A37683" s="13" t="s">
        <v>468</v>
      </c>
      <c r="B37683" s="13">
        <v>1915</v>
      </c>
    </row>
    <row r="37684" spans="1:4" ht="15.75" hidden="1" customHeight="1">
      <c r="A37684" s="13" t="s">
        <v>468</v>
      </c>
      <c r="B37684" s="13">
        <v>1916</v>
      </c>
    </row>
    <row r="37685" spans="1:4" ht="15.75" hidden="1" customHeight="1">
      <c r="A37685" s="13" t="s">
        <v>468</v>
      </c>
      <c r="B37685" s="13">
        <v>1917</v>
      </c>
    </row>
    <row r="37686" spans="1:4" ht="15.75" hidden="1" customHeight="1">
      <c r="A37686" s="13" t="s">
        <v>468</v>
      </c>
      <c r="B37686" s="13">
        <v>1918</v>
      </c>
    </row>
    <row r="37687" spans="1:4" ht="15.75" hidden="1" customHeight="1">
      <c r="A37687" s="13" t="s">
        <v>468</v>
      </c>
      <c r="B37687" s="13">
        <v>1919</v>
      </c>
    </row>
    <row r="37688" spans="1:4" ht="15.75" hidden="1" customHeight="1">
      <c r="A37688" s="13" t="s">
        <v>468</v>
      </c>
      <c r="B37688" s="13">
        <v>1920</v>
      </c>
      <c r="C37688" s="13">
        <v>1437456</v>
      </c>
      <c r="D37688" s="13">
        <v>0.20899999999999999</v>
      </c>
    </row>
    <row r="37689" spans="1:4" ht="15.75" hidden="1" customHeight="1">
      <c r="A37689" s="13" t="s">
        <v>468</v>
      </c>
      <c r="B37689" s="13">
        <v>1921</v>
      </c>
    </row>
    <row r="37690" spans="1:4" ht="15.75" hidden="1" customHeight="1">
      <c r="A37690" s="13" t="s">
        <v>468</v>
      </c>
      <c r="B37690" s="13">
        <v>1922</v>
      </c>
    </row>
    <row r="37691" spans="1:4" ht="15.75" hidden="1" customHeight="1">
      <c r="A37691" s="13" t="s">
        <v>468</v>
      </c>
      <c r="B37691" s="13">
        <v>1923</v>
      </c>
    </row>
    <row r="37692" spans="1:4" ht="15.75" hidden="1" customHeight="1">
      <c r="A37692" s="13" t="s">
        <v>468</v>
      </c>
      <c r="B37692" s="13">
        <v>1924</v>
      </c>
    </row>
    <row r="37693" spans="1:4" ht="15.75" hidden="1" customHeight="1">
      <c r="A37693" s="13" t="s">
        <v>468</v>
      </c>
      <c r="B37693" s="13">
        <v>1925</v>
      </c>
    </row>
    <row r="37694" spans="1:4" ht="15.75" hidden="1" customHeight="1">
      <c r="A37694" s="13" t="s">
        <v>468</v>
      </c>
      <c r="B37694" s="13">
        <v>1926</v>
      </c>
    </row>
    <row r="37695" spans="1:4" ht="15.75" hidden="1" customHeight="1">
      <c r="A37695" s="13" t="s">
        <v>468</v>
      </c>
      <c r="B37695" s="13">
        <v>1927</v>
      </c>
    </row>
    <row r="37696" spans="1:4" ht="15.75" hidden="1" customHeight="1">
      <c r="A37696" s="13" t="s">
        <v>468</v>
      </c>
      <c r="B37696" s="13">
        <v>1928</v>
      </c>
    </row>
    <row r="37697" spans="1:3" ht="15.75" hidden="1" customHeight="1">
      <c r="A37697" s="13" t="s">
        <v>468</v>
      </c>
      <c r="B37697" s="13">
        <v>1929</v>
      </c>
    </row>
    <row r="37698" spans="1:3" ht="15.75" hidden="1" customHeight="1">
      <c r="A37698" s="13" t="s">
        <v>468</v>
      </c>
      <c r="B37698" s="13">
        <v>1930</v>
      </c>
      <c r="C37698" s="13">
        <v>1665478</v>
      </c>
    </row>
    <row r="37699" spans="1:3" ht="15.75" hidden="1" customHeight="1">
      <c r="A37699" s="13" t="s">
        <v>468</v>
      </c>
      <c r="B37699" s="13">
        <v>1931</v>
      </c>
    </row>
    <row r="37700" spans="1:3" ht="15.75" hidden="1" customHeight="1">
      <c r="A37700" s="13" t="s">
        <v>468</v>
      </c>
      <c r="B37700" s="13">
        <v>1932</v>
      </c>
    </row>
    <row r="37701" spans="1:3" ht="15.75" hidden="1" customHeight="1">
      <c r="A37701" s="13" t="s">
        <v>468</v>
      </c>
      <c r="B37701" s="13">
        <v>1933</v>
      </c>
    </row>
    <row r="37702" spans="1:3" ht="15.75" hidden="1" customHeight="1">
      <c r="A37702" s="13" t="s">
        <v>468</v>
      </c>
      <c r="B37702" s="13">
        <v>1934</v>
      </c>
    </row>
    <row r="37703" spans="1:3" ht="15.75" hidden="1" customHeight="1">
      <c r="A37703" s="13" t="s">
        <v>468</v>
      </c>
      <c r="B37703" s="13">
        <v>1935</v>
      </c>
    </row>
    <row r="37704" spans="1:3" ht="15.75" hidden="1" customHeight="1">
      <c r="A37704" s="13" t="s">
        <v>468</v>
      </c>
      <c r="B37704" s="13">
        <v>1936</v>
      </c>
    </row>
    <row r="37705" spans="1:3" ht="15.75" hidden="1" customHeight="1">
      <c r="A37705" s="13" t="s">
        <v>468</v>
      </c>
      <c r="B37705" s="13">
        <v>1937</v>
      </c>
    </row>
    <row r="37706" spans="1:3" ht="15.75" hidden="1" customHeight="1">
      <c r="A37706" s="13" t="s">
        <v>468</v>
      </c>
      <c r="B37706" s="13">
        <v>1938</v>
      </c>
    </row>
    <row r="37707" spans="1:3" ht="15.75" hidden="1" customHeight="1">
      <c r="A37707" s="13" t="s">
        <v>468</v>
      </c>
      <c r="B37707" s="13">
        <v>1939</v>
      </c>
    </row>
    <row r="37708" spans="1:3" ht="15.75" hidden="1" customHeight="1">
      <c r="A37708" s="13" t="s">
        <v>468</v>
      </c>
      <c r="B37708" s="13">
        <v>1940</v>
      </c>
      <c r="C37708" s="13">
        <v>1893499</v>
      </c>
    </row>
    <row r="37709" spans="1:3" ht="15.75" hidden="1" customHeight="1">
      <c r="A37709" s="13" t="s">
        <v>468</v>
      </c>
      <c r="B37709" s="13">
        <v>1941</v>
      </c>
    </row>
    <row r="37710" spans="1:3" ht="15.75" hidden="1" customHeight="1">
      <c r="A37710" s="13" t="s">
        <v>468</v>
      </c>
      <c r="B37710" s="13">
        <v>1942</v>
      </c>
    </row>
    <row r="37711" spans="1:3" ht="15.75" hidden="1" customHeight="1">
      <c r="A37711" s="13" t="s">
        <v>468</v>
      </c>
      <c r="B37711" s="13">
        <v>1943</v>
      </c>
    </row>
    <row r="37712" spans="1:3" ht="15.75" hidden="1" customHeight="1">
      <c r="A37712" s="13" t="s">
        <v>468</v>
      </c>
      <c r="B37712" s="13">
        <v>1944</v>
      </c>
    </row>
    <row r="37713" spans="1:3" ht="15.75" hidden="1" customHeight="1">
      <c r="A37713" s="13" t="s">
        <v>468</v>
      </c>
      <c r="B37713" s="13">
        <v>1945</v>
      </c>
    </row>
    <row r="37714" spans="1:3" ht="15.75" hidden="1" customHeight="1">
      <c r="A37714" s="13" t="s">
        <v>468</v>
      </c>
      <c r="B37714" s="13">
        <v>1946</v>
      </c>
    </row>
    <row r="37715" spans="1:3" ht="15.75" hidden="1" customHeight="1">
      <c r="A37715" s="13" t="s">
        <v>468</v>
      </c>
      <c r="B37715" s="13">
        <v>1947</v>
      </c>
    </row>
    <row r="37716" spans="1:3" ht="15.75" hidden="1" customHeight="1">
      <c r="A37716" s="13" t="s">
        <v>468</v>
      </c>
      <c r="B37716" s="13">
        <v>1948</v>
      </c>
    </row>
    <row r="37717" spans="1:3" ht="15.75" hidden="1" customHeight="1">
      <c r="A37717" s="13" t="s">
        <v>468</v>
      </c>
      <c r="B37717" s="13">
        <v>1949</v>
      </c>
    </row>
    <row r="37718" spans="1:3" ht="15.75" hidden="1" customHeight="1">
      <c r="A37718" s="13" t="s">
        <v>468</v>
      </c>
      <c r="B37718" s="13">
        <v>1950</v>
      </c>
      <c r="C37718" s="13">
        <v>2229747</v>
      </c>
    </row>
    <row r="37719" spans="1:3" ht="15.75" hidden="1" customHeight="1">
      <c r="A37719" s="13" t="s">
        <v>468</v>
      </c>
      <c r="B37719" s="13">
        <v>1951</v>
      </c>
      <c r="C37719" s="13">
        <v>2250412</v>
      </c>
    </row>
    <row r="37720" spans="1:3" ht="15.75" hidden="1" customHeight="1">
      <c r="A37720" s="13" t="s">
        <v>468</v>
      </c>
      <c r="B37720" s="13">
        <v>1952</v>
      </c>
      <c r="C37720" s="13">
        <v>2269210</v>
      </c>
    </row>
    <row r="37721" spans="1:3" ht="15.75" hidden="1" customHeight="1">
      <c r="A37721" s="13" t="s">
        <v>468</v>
      </c>
      <c r="B37721" s="13">
        <v>1953</v>
      </c>
      <c r="C37721" s="13">
        <v>2284819</v>
      </c>
    </row>
    <row r="37722" spans="1:3" ht="15.75" hidden="1" customHeight="1">
      <c r="A37722" s="13" t="s">
        <v>468</v>
      </c>
      <c r="B37722" s="13">
        <v>1954</v>
      </c>
      <c r="C37722" s="13">
        <v>2298020</v>
      </c>
    </row>
    <row r="37723" spans="1:3" ht="15.75" hidden="1" customHeight="1">
      <c r="A37723" s="13" t="s">
        <v>468</v>
      </c>
      <c r="B37723" s="13">
        <v>1955</v>
      </c>
      <c r="C37723" s="13">
        <v>2309785</v>
      </c>
    </row>
    <row r="37724" spans="1:3" ht="15.75" hidden="1" customHeight="1">
      <c r="A37724" s="13" t="s">
        <v>468</v>
      </c>
      <c r="B37724" s="13">
        <v>1956</v>
      </c>
      <c r="C37724" s="13">
        <v>2320575</v>
      </c>
    </row>
    <row r="37725" spans="1:3" ht="15.75" hidden="1" customHeight="1">
      <c r="A37725" s="13" t="s">
        <v>468</v>
      </c>
      <c r="B37725" s="13">
        <v>1957</v>
      </c>
      <c r="C37725" s="13">
        <v>2329617</v>
      </c>
    </row>
    <row r="37726" spans="1:3" ht="15.75" hidden="1" customHeight="1">
      <c r="A37726" s="13" t="s">
        <v>468</v>
      </c>
      <c r="B37726" s="13">
        <v>1958</v>
      </c>
      <c r="C37726" s="13">
        <v>2336800</v>
      </c>
    </row>
    <row r="37727" spans="1:3" ht="15.75" hidden="1" customHeight="1">
      <c r="A37727" s="13" t="s">
        <v>468</v>
      </c>
      <c r="B37727" s="13">
        <v>1959</v>
      </c>
      <c r="C37727" s="13">
        <v>2343695</v>
      </c>
    </row>
    <row r="37728" spans="1:3" ht="15.75" hidden="1" customHeight="1">
      <c r="A37728" s="13" t="s">
        <v>468</v>
      </c>
      <c r="B37728" s="13">
        <v>1960</v>
      </c>
      <c r="C37728" s="13">
        <v>2365078</v>
      </c>
    </row>
    <row r="37729" spans="1:3" ht="15.75" hidden="1" customHeight="1">
      <c r="A37729" s="13" t="s">
        <v>468</v>
      </c>
      <c r="B37729" s="13">
        <v>1961</v>
      </c>
      <c r="C37729" s="13">
        <v>2404222</v>
      </c>
    </row>
    <row r="37730" spans="1:3" ht="15.75" hidden="1" customHeight="1">
      <c r="A37730" s="13" t="s">
        <v>468</v>
      </c>
      <c r="B37730" s="13">
        <v>1962</v>
      </c>
      <c r="C37730" s="13">
        <v>2446295</v>
      </c>
    </row>
    <row r="37731" spans="1:3" ht="15.75" hidden="1" customHeight="1">
      <c r="A37731" s="13" t="s">
        <v>468</v>
      </c>
      <c r="B37731" s="13">
        <v>1963</v>
      </c>
      <c r="C37731" s="13">
        <v>2486864</v>
      </c>
    </row>
    <row r="37732" spans="1:3" ht="15.75" hidden="1" customHeight="1">
      <c r="A37732" s="13" t="s">
        <v>468</v>
      </c>
      <c r="B37732" s="13">
        <v>1964</v>
      </c>
      <c r="C37732" s="13">
        <v>2526157</v>
      </c>
    </row>
    <row r="37733" spans="1:3" ht="15.75" hidden="1" customHeight="1">
      <c r="A37733" s="13" t="s">
        <v>468</v>
      </c>
      <c r="B37733" s="13">
        <v>1965</v>
      </c>
      <c r="C37733" s="13">
        <v>2564282</v>
      </c>
    </row>
    <row r="37734" spans="1:3" ht="15.75" hidden="1" customHeight="1">
      <c r="A37734" s="13" t="s">
        <v>468</v>
      </c>
      <c r="B37734" s="13">
        <v>1966</v>
      </c>
      <c r="C37734" s="13">
        <v>2601200</v>
      </c>
    </row>
    <row r="37735" spans="1:3" ht="15.75" hidden="1" customHeight="1">
      <c r="A37735" s="13" t="s">
        <v>468</v>
      </c>
      <c r="B37735" s="13">
        <v>1967</v>
      </c>
      <c r="C37735" s="13">
        <v>2636742</v>
      </c>
    </row>
    <row r="37736" spans="1:3" ht="15.75" hidden="1" customHeight="1">
      <c r="A37736" s="13" t="s">
        <v>468</v>
      </c>
      <c r="B37736" s="13">
        <v>1968</v>
      </c>
      <c r="C37736" s="13">
        <v>2670535</v>
      </c>
    </row>
    <row r="37737" spans="1:3" ht="15.75" hidden="1" customHeight="1">
      <c r="A37737" s="13" t="s">
        <v>468</v>
      </c>
      <c r="B37737" s="13">
        <v>1969</v>
      </c>
      <c r="C37737" s="13">
        <v>2701799</v>
      </c>
    </row>
    <row r="37738" spans="1:3" ht="15.75" hidden="1" customHeight="1">
      <c r="A37738" s="13" t="s">
        <v>468</v>
      </c>
      <c r="B37738" s="13">
        <v>1970</v>
      </c>
      <c r="C37738" s="13">
        <v>2737624</v>
      </c>
    </row>
    <row r="37739" spans="1:3" ht="15.75" hidden="1" customHeight="1">
      <c r="A37739" s="13" t="s">
        <v>468</v>
      </c>
      <c r="B37739" s="13">
        <v>1971</v>
      </c>
      <c r="C37739" s="13">
        <v>2782015</v>
      </c>
    </row>
    <row r="37740" spans="1:3" ht="15.75" hidden="1" customHeight="1">
      <c r="A37740" s="13" t="s">
        <v>468</v>
      </c>
      <c r="B37740" s="13">
        <v>1972</v>
      </c>
      <c r="C37740" s="13">
        <v>2829188</v>
      </c>
    </row>
    <row r="37741" spans="1:3" ht="15.75" hidden="1" customHeight="1">
      <c r="A37741" s="13" t="s">
        <v>468</v>
      </c>
      <c r="B37741" s="13">
        <v>1973</v>
      </c>
      <c r="C37741" s="13">
        <v>2876680</v>
      </c>
    </row>
    <row r="37742" spans="1:3" ht="15.75" hidden="1" customHeight="1">
      <c r="A37742" s="13" t="s">
        <v>468</v>
      </c>
      <c r="B37742" s="13">
        <v>1974</v>
      </c>
      <c r="C37742" s="13">
        <v>2924359</v>
      </c>
    </row>
    <row r="37743" spans="1:3" ht="15.75" hidden="1" customHeight="1">
      <c r="A37743" s="13" t="s">
        <v>468</v>
      </c>
      <c r="B37743" s="13">
        <v>1975</v>
      </c>
      <c r="C37743" s="13">
        <v>2972272</v>
      </c>
    </row>
    <row r="37744" spans="1:3" ht="15.75" hidden="1" customHeight="1">
      <c r="A37744" s="13" t="s">
        <v>468</v>
      </c>
      <c r="B37744" s="13">
        <v>1976</v>
      </c>
      <c r="C37744" s="13">
        <v>3020463</v>
      </c>
    </row>
    <row r="37745" spans="1:3" ht="15.75" hidden="1" customHeight="1">
      <c r="A37745" s="13" t="s">
        <v>468</v>
      </c>
      <c r="B37745" s="13">
        <v>1977</v>
      </c>
      <c r="C37745" s="13">
        <v>3068873</v>
      </c>
    </row>
    <row r="37746" spans="1:3" ht="15.75" hidden="1" customHeight="1">
      <c r="A37746" s="13" t="s">
        <v>468</v>
      </c>
      <c r="B37746" s="13">
        <v>1978</v>
      </c>
      <c r="C37746" s="13">
        <v>3117176</v>
      </c>
    </row>
    <row r="37747" spans="1:3" ht="15.75" hidden="1" customHeight="1">
      <c r="A37747" s="13" t="s">
        <v>468</v>
      </c>
      <c r="B37747" s="13">
        <v>1979</v>
      </c>
      <c r="C37747" s="13">
        <v>3166209</v>
      </c>
    </row>
    <row r="37748" spans="1:3" ht="15.75" hidden="1" customHeight="1">
      <c r="A37748" s="13" t="s">
        <v>468</v>
      </c>
      <c r="B37748" s="13">
        <v>1980</v>
      </c>
      <c r="C37748" s="13">
        <v>3214573</v>
      </c>
    </row>
    <row r="37749" spans="1:3" ht="15.75" hidden="1" customHeight="1">
      <c r="A37749" s="13" t="s">
        <v>468</v>
      </c>
      <c r="B37749" s="13">
        <v>1981</v>
      </c>
      <c r="C37749" s="13">
        <v>3259448</v>
      </c>
    </row>
    <row r="37750" spans="1:3" ht="15.75" hidden="1" customHeight="1">
      <c r="A37750" s="13" t="s">
        <v>468</v>
      </c>
      <c r="B37750" s="13">
        <v>1982</v>
      </c>
      <c r="C37750" s="13">
        <v>3301072</v>
      </c>
    </row>
    <row r="37751" spans="1:3" ht="15.75" hidden="1" customHeight="1">
      <c r="A37751" s="13" t="s">
        <v>468</v>
      </c>
      <c r="B37751" s="13">
        <v>1983</v>
      </c>
      <c r="C37751" s="13">
        <v>3339378</v>
      </c>
    </row>
    <row r="37752" spans="1:3" ht="15.75" hidden="1" customHeight="1">
      <c r="A37752" s="13" t="s">
        <v>468</v>
      </c>
      <c r="B37752" s="13">
        <v>1984</v>
      </c>
      <c r="C37752" s="13">
        <v>3374438</v>
      </c>
    </row>
    <row r="37753" spans="1:3" ht="15.75" hidden="1" customHeight="1">
      <c r="A37753" s="13" t="s">
        <v>468</v>
      </c>
      <c r="B37753" s="13">
        <v>1985</v>
      </c>
      <c r="C37753" s="13">
        <v>3406278</v>
      </c>
    </row>
    <row r="37754" spans="1:3" ht="15.75" hidden="1" customHeight="1">
      <c r="A37754" s="13" t="s">
        <v>468</v>
      </c>
      <c r="B37754" s="13">
        <v>1986</v>
      </c>
      <c r="C37754" s="13">
        <v>3434975</v>
      </c>
    </row>
    <row r="37755" spans="1:3" ht="15.75" hidden="1" customHeight="1">
      <c r="A37755" s="13" t="s">
        <v>468</v>
      </c>
      <c r="B37755" s="13">
        <v>1987</v>
      </c>
      <c r="C37755" s="13">
        <v>3461929</v>
      </c>
    </row>
    <row r="37756" spans="1:3" ht="15.75" hidden="1" customHeight="1">
      <c r="A37756" s="13" t="s">
        <v>468</v>
      </c>
      <c r="B37756" s="13">
        <v>1988</v>
      </c>
      <c r="C37756" s="13">
        <v>3487969</v>
      </c>
    </row>
    <row r="37757" spans="1:3" ht="15.75" hidden="1" customHeight="1">
      <c r="A37757" s="13" t="s">
        <v>468</v>
      </c>
      <c r="B37757" s="13">
        <v>1989</v>
      </c>
      <c r="C37757" s="13">
        <v>3513738</v>
      </c>
    </row>
    <row r="37758" spans="1:3" ht="15.75" hidden="1" customHeight="1">
      <c r="A37758" s="13" t="s">
        <v>468</v>
      </c>
      <c r="B37758" s="13">
        <v>1990</v>
      </c>
      <c r="C37758" s="13">
        <v>3543785</v>
      </c>
    </row>
    <row r="37759" spans="1:3" ht="15.75" hidden="1" customHeight="1">
      <c r="A37759" s="13" t="s">
        <v>468</v>
      </c>
      <c r="B37759" s="13">
        <v>1991</v>
      </c>
      <c r="C37759" s="13">
        <v>3578449</v>
      </c>
    </row>
    <row r="37760" spans="1:3" ht="15.75" hidden="1" customHeight="1">
      <c r="A37760" s="13" t="s">
        <v>468</v>
      </c>
      <c r="B37760" s="13">
        <v>1992</v>
      </c>
      <c r="C37760" s="13">
        <v>3612634</v>
      </c>
    </row>
    <row r="37761" spans="1:3" ht="15.75" hidden="1" customHeight="1">
      <c r="A37761" s="13" t="s">
        <v>468</v>
      </c>
      <c r="B37761" s="13">
        <v>1993</v>
      </c>
      <c r="C37761" s="13">
        <v>3645019</v>
      </c>
    </row>
    <row r="37762" spans="1:3" ht="15.75" hidden="1" customHeight="1">
      <c r="A37762" s="13" t="s">
        <v>468</v>
      </c>
      <c r="B37762" s="13">
        <v>1994</v>
      </c>
      <c r="C37762" s="13">
        <v>3675747</v>
      </c>
    </row>
    <row r="37763" spans="1:3" ht="15.75" hidden="1" customHeight="1">
      <c r="A37763" s="13" t="s">
        <v>468</v>
      </c>
      <c r="B37763" s="13">
        <v>1995</v>
      </c>
      <c r="C37763" s="13">
        <v>3704948</v>
      </c>
    </row>
    <row r="37764" spans="1:3" ht="15.75" hidden="1" customHeight="1">
      <c r="A37764" s="13" t="s">
        <v>468</v>
      </c>
      <c r="B37764" s="13">
        <v>1996</v>
      </c>
      <c r="C37764" s="13">
        <v>3732817</v>
      </c>
    </row>
    <row r="37765" spans="1:3" ht="15.75" hidden="1" customHeight="1">
      <c r="A37765" s="13" t="s">
        <v>468</v>
      </c>
      <c r="B37765" s="13">
        <v>1997</v>
      </c>
      <c r="C37765" s="13">
        <v>3759526</v>
      </c>
    </row>
    <row r="37766" spans="1:3" ht="15.75" hidden="1" customHeight="1">
      <c r="A37766" s="13" t="s">
        <v>468</v>
      </c>
      <c r="B37766" s="13">
        <v>1998</v>
      </c>
      <c r="C37766" s="13">
        <v>3785240</v>
      </c>
    </row>
    <row r="37767" spans="1:3" ht="15.75" hidden="1" customHeight="1">
      <c r="A37767" s="13" t="s">
        <v>468</v>
      </c>
      <c r="B37767" s="13">
        <v>1999</v>
      </c>
      <c r="C37767" s="13">
        <v>3810114</v>
      </c>
    </row>
    <row r="37768" spans="1:3" ht="15.75" hidden="1" customHeight="1">
      <c r="A37768" s="13" t="s">
        <v>468</v>
      </c>
      <c r="B37768" s="13">
        <v>2000</v>
      </c>
      <c r="C37768" s="13">
        <v>3827104</v>
      </c>
    </row>
    <row r="37769" spans="1:3" ht="15.75" hidden="1" customHeight="1">
      <c r="A37769" s="13" t="s">
        <v>468</v>
      </c>
      <c r="B37769" s="13">
        <v>2001</v>
      </c>
      <c r="C37769" s="13">
        <v>3832138</v>
      </c>
    </row>
    <row r="37770" spans="1:3" ht="15.75" hidden="1" customHeight="1">
      <c r="A37770" s="13" t="s">
        <v>468</v>
      </c>
      <c r="B37770" s="13">
        <v>2002</v>
      </c>
      <c r="C37770" s="13">
        <v>3830775</v>
      </c>
    </row>
    <row r="37771" spans="1:3" ht="15.75" hidden="1" customHeight="1">
      <c r="A37771" s="13" t="s">
        <v>468</v>
      </c>
      <c r="B37771" s="13">
        <v>2003</v>
      </c>
      <c r="C37771" s="13">
        <v>3825629</v>
      </c>
    </row>
    <row r="37772" spans="1:3" ht="15.75" hidden="1" customHeight="1">
      <c r="A37772" s="13" t="s">
        <v>468</v>
      </c>
      <c r="B37772" s="13">
        <v>2004</v>
      </c>
      <c r="C37772" s="13">
        <v>3817033</v>
      </c>
    </row>
    <row r="37773" spans="1:3" ht="15.75" hidden="1" customHeight="1">
      <c r="A37773" s="13" t="s">
        <v>468</v>
      </c>
      <c r="B37773" s="13">
        <v>2005</v>
      </c>
      <c r="C37773" s="13">
        <v>3805560</v>
      </c>
    </row>
    <row r="37774" spans="1:3" ht="15.75" hidden="1" customHeight="1">
      <c r="A37774" s="13" t="s">
        <v>468</v>
      </c>
      <c r="B37774" s="13">
        <v>2006</v>
      </c>
      <c r="C37774" s="13">
        <v>3791559</v>
      </c>
    </row>
    <row r="37775" spans="1:3" ht="15.75" hidden="1" customHeight="1">
      <c r="A37775" s="13" t="s">
        <v>468</v>
      </c>
      <c r="B37775" s="13">
        <v>2007</v>
      </c>
      <c r="C37775" s="13">
        <v>3775446</v>
      </c>
    </row>
    <row r="37776" spans="1:3" ht="15.75" hidden="1" customHeight="1">
      <c r="A37776" s="13" t="s">
        <v>468</v>
      </c>
      <c r="B37776" s="13">
        <v>2008</v>
      </c>
      <c r="C37776" s="13">
        <v>3757617</v>
      </c>
    </row>
    <row r="37777" spans="1:3" ht="15.75" hidden="1" customHeight="1">
      <c r="A37777" s="13" t="s">
        <v>468</v>
      </c>
      <c r="B37777" s="13">
        <v>2009</v>
      </c>
      <c r="C37777" s="13">
        <v>3738934</v>
      </c>
    </row>
    <row r="37778" spans="1:3" ht="15.75" hidden="1" customHeight="1">
      <c r="A37778" s="13" t="s">
        <v>468</v>
      </c>
      <c r="B37778" s="13">
        <v>2010</v>
      </c>
      <c r="C37778" s="13">
        <v>3717920</v>
      </c>
    </row>
    <row r="37779" spans="1:3" ht="15.75" hidden="1" customHeight="1">
      <c r="A37779" s="13" t="s">
        <v>468</v>
      </c>
      <c r="B37779" s="13">
        <v>2011</v>
      </c>
      <c r="C37779" s="13">
        <v>3691615</v>
      </c>
    </row>
    <row r="37780" spans="1:3" ht="15.75" hidden="1" customHeight="1">
      <c r="A37780" s="13" t="s">
        <v>468</v>
      </c>
      <c r="B37780" s="13">
        <v>2012</v>
      </c>
      <c r="C37780" s="13">
        <v>3657989</v>
      </c>
    </row>
    <row r="37781" spans="1:3" ht="15.75" hidden="1" customHeight="1">
      <c r="A37781" s="13" t="s">
        <v>468</v>
      </c>
      <c r="B37781" s="13">
        <v>2013</v>
      </c>
      <c r="C37781" s="13">
        <v>3615028</v>
      </c>
    </row>
    <row r="37782" spans="1:3" ht="15.75" hidden="1" customHeight="1">
      <c r="A37782" s="13" t="s">
        <v>468</v>
      </c>
      <c r="B37782" s="13">
        <v>2014</v>
      </c>
      <c r="C37782" s="13">
        <v>3560008</v>
      </c>
    </row>
    <row r="37783" spans="1:3" ht="15.75" hidden="1" customHeight="1">
      <c r="A37783" s="13" t="s">
        <v>468</v>
      </c>
      <c r="B37783" s="13">
        <v>2015</v>
      </c>
      <c r="C37783" s="13">
        <v>3497335</v>
      </c>
    </row>
    <row r="37784" spans="1:3" ht="15.75" hidden="1" customHeight="1">
      <c r="A37784" s="13" t="s">
        <v>468</v>
      </c>
      <c r="B37784" s="13">
        <v>2016</v>
      </c>
      <c r="C37784" s="13">
        <v>3432745</v>
      </c>
    </row>
    <row r="37785" spans="1:3" ht="15.75" hidden="1" customHeight="1">
      <c r="A37785" s="13" t="s">
        <v>468</v>
      </c>
      <c r="B37785" s="13">
        <v>2017</v>
      </c>
      <c r="C37785" s="13">
        <v>3366407</v>
      </c>
    </row>
    <row r="37786" spans="1:3" ht="15.75" hidden="1" customHeight="1">
      <c r="A37786" s="13" t="s">
        <v>468</v>
      </c>
      <c r="B37786" s="13">
        <v>2018</v>
      </c>
      <c r="C37786" s="13">
        <v>3319269</v>
      </c>
    </row>
    <row r="37787" spans="1:3" ht="15.75" hidden="1" customHeight="1">
      <c r="A37787" s="13" t="s">
        <v>468</v>
      </c>
      <c r="B37787" s="13">
        <v>2019</v>
      </c>
      <c r="C37787" s="13">
        <v>3292888</v>
      </c>
    </row>
    <row r="37788" spans="1:3" ht="15.75" hidden="1" customHeight="1">
      <c r="A37788" s="13" t="s">
        <v>468</v>
      </c>
      <c r="B37788" s="13">
        <v>2020</v>
      </c>
      <c r="C37788" s="13">
        <v>3271570</v>
      </c>
    </row>
    <row r="37789" spans="1:3" ht="15.75" hidden="1" customHeight="1">
      <c r="A37789" s="13" t="s">
        <v>468</v>
      </c>
      <c r="B37789" s="13">
        <v>2021</v>
      </c>
      <c r="C37789" s="13">
        <v>3256030</v>
      </c>
    </row>
    <row r="37790" spans="1:3" ht="15.75" hidden="1" customHeight="1">
      <c r="A37790" s="13" t="s">
        <v>469</v>
      </c>
      <c r="B37790" s="13">
        <v>1850</v>
      </c>
      <c r="C37790" s="13">
        <v>14092</v>
      </c>
    </row>
    <row r="37791" spans="1:3" ht="15.75" hidden="1" customHeight="1">
      <c r="A37791" s="13" t="s">
        <v>469</v>
      </c>
      <c r="B37791" s="13">
        <v>1851</v>
      </c>
      <c r="C37791" s="13">
        <v>14079</v>
      </c>
    </row>
    <row r="37792" spans="1:3" ht="15.75" hidden="1" customHeight="1">
      <c r="A37792" s="13" t="s">
        <v>469</v>
      </c>
      <c r="B37792" s="13">
        <v>1852</v>
      </c>
      <c r="C37792" s="13">
        <v>14065</v>
      </c>
    </row>
    <row r="37793" spans="1:3" ht="15.75" hidden="1" customHeight="1">
      <c r="A37793" s="13" t="s">
        <v>469</v>
      </c>
      <c r="B37793" s="13">
        <v>1853</v>
      </c>
      <c r="C37793" s="13">
        <v>14052</v>
      </c>
    </row>
    <row r="37794" spans="1:3" ht="15.75" hidden="1" customHeight="1">
      <c r="A37794" s="13" t="s">
        <v>469</v>
      </c>
      <c r="B37794" s="13">
        <v>1854</v>
      </c>
      <c r="C37794" s="13">
        <v>14039</v>
      </c>
    </row>
    <row r="37795" spans="1:3" ht="15.75" hidden="1" customHeight="1">
      <c r="A37795" s="13" t="s">
        <v>469</v>
      </c>
      <c r="B37795" s="13">
        <v>1855</v>
      </c>
      <c r="C37795" s="13">
        <v>14025</v>
      </c>
    </row>
    <row r="37796" spans="1:3" ht="15.75" hidden="1" customHeight="1">
      <c r="A37796" s="13" t="s">
        <v>469</v>
      </c>
      <c r="B37796" s="13">
        <v>1856</v>
      </c>
      <c r="C37796" s="13">
        <v>14012</v>
      </c>
    </row>
    <row r="37797" spans="1:3" ht="15.75" hidden="1" customHeight="1">
      <c r="A37797" s="13" t="s">
        <v>469</v>
      </c>
      <c r="B37797" s="13">
        <v>1857</v>
      </c>
      <c r="C37797" s="13">
        <v>13999</v>
      </c>
    </row>
    <row r="37798" spans="1:3" ht="15.75" hidden="1" customHeight="1">
      <c r="A37798" s="13" t="s">
        <v>469</v>
      </c>
      <c r="B37798" s="13">
        <v>1858</v>
      </c>
      <c r="C37798" s="13">
        <v>13985</v>
      </c>
    </row>
    <row r="37799" spans="1:3" ht="15.75" hidden="1" customHeight="1">
      <c r="A37799" s="13" t="s">
        <v>469</v>
      </c>
      <c r="B37799" s="13">
        <v>1859</v>
      </c>
      <c r="C37799" s="13">
        <v>13972</v>
      </c>
    </row>
    <row r="37800" spans="1:3" ht="15.75" hidden="1" customHeight="1">
      <c r="A37800" s="13" t="s">
        <v>469</v>
      </c>
      <c r="B37800" s="13">
        <v>1860</v>
      </c>
      <c r="C37800" s="13">
        <v>13958</v>
      </c>
    </row>
    <row r="37801" spans="1:3" ht="15.75" hidden="1" customHeight="1">
      <c r="A37801" s="13" t="s">
        <v>469</v>
      </c>
      <c r="B37801" s="13">
        <v>1861</v>
      </c>
      <c r="C37801" s="13">
        <v>13945</v>
      </c>
    </row>
    <row r="37802" spans="1:3" ht="15.75" hidden="1" customHeight="1">
      <c r="A37802" s="13" t="s">
        <v>469</v>
      </c>
      <c r="B37802" s="13">
        <v>1862</v>
      </c>
      <c r="C37802" s="13">
        <v>13932</v>
      </c>
    </row>
    <row r="37803" spans="1:3" ht="15.75" hidden="1" customHeight="1">
      <c r="A37803" s="13" t="s">
        <v>469</v>
      </c>
      <c r="B37803" s="13">
        <v>1863</v>
      </c>
      <c r="C37803" s="13">
        <v>13918</v>
      </c>
    </row>
    <row r="37804" spans="1:3" ht="15.75" hidden="1" customHeight="1">
      <c r="A37804" s="13" t="s">
        <v>469</v>
      </c>
      <c r="B37804" s="13">
        <v>1864</v>
      </c>
      <c r="C37804" s="13">
        <v>13905</v>
      </c>
    </row>
    <row r="37805" spans="1:3" ht="15.75" hidden="1" customHeight="1">
      <c r="A37805" s="13" t="s">
        <v>469</v>
      </c>
      <c r="B37805" s="13">
        <v>1865</v>
      </c>
      <c r="C37805" s="13">
        <v>13892</v>
      </c>
    </row>
    <row r="37806" spans="1:3" ht="15.75" hidden="1" customHeight="1">
      <c r="A37806" s="13" t="s">
        <v>469</v>
      </c>
      <c r="B37806" s="13">
        <v>1866</v>
      </c>
      <c r="C37806" s="13">
        <v>13878</v>
      </c>
    </row>
    <row r="37807" spans="1:3" ht="15.75" hidden="1" customHeight="1">
      <c r="A37807" s="13" t="s">
        <v>469</v>
      </c>
      <c r="B37807" s="13">
        <v>1867</v>
      </c>
      <c r="C37807" s="13">
        <v>13865</v>
      </c>
    </row>
    <row r="37808" spans="1:3" ht="15.75" hidden="1" customHeight="1">
      <c r="A37808" s="13" t="s">
        <v>469</v>
      </c>
      <c r="B37808" s="13">
        <v>1868</v>
      </c>
      <c r="C37808" s="13">
        <v>13852</v>
      </c>
    </row>
    <row r="37809" spans="1:3" ht="15.75" hidden="1" customHeight="1">
      <c r="A37809" s="13" t="s">
        <v>469</v>
      </c>
      <c r="B37809" s="13">
        <v>1869</v>
      </c>
      <c r="C37809" s="13">
        <v>13855</v>
      </c>
    </row>
    <row r="37810" spans="1:3" ht="15.75" hidden="1" customHeight="1">
      <c r="A37810" s="13" t="s">
        <v>469</v>
      </c>
      <c r="B37810" s="13">
        <v>1870</v>
      </c>
      <c r="C37810" s="13">
        <v>13875</v>
      </c>
    </row>
    <row r="37811" spans="1:3" ht="15.75" hidden="1" customHeight="1">
      <c r="A37811" s="13" t="s">
        <v>469</v>
      </c>
      <c r="B37811" s="13">
        <v>1871</v>
      </c>
      <c r="C37811" s="13">
        <v>13911</v>
      </c>
    </row>
    <row r="37812" spans="1:3" ht="15.75" hidden="1" customHeight="1">
      <c r="A37812" s="13" t="s">
        <v>469</v>
      </c>
      <c r="B37812" s="13">
        <v>1872</v>
      </c>
      <c r="C37812" s="13">
        <v>13965</v>
      </c>
    </row>
    <row r="37813" spans="1:3" ht="15.75" hidden="1" customHeight="1">
      <c r="A37813" s="13" t="s">
        <v>469</v>
      </c>
      <c r="B37813" s="13">
        <v>1873</v>
      </c>
      <c r="C37813" s="13">
        <v>14035</v>
      </c>
    </row>
    <row r="37814" spans="1:3" ht="15.75" hidden="1" customHeight="1">
      <c r="A37814" s="13" t="s">
        <v>469</v>
      </c>
      <c r="B37814" s="13">
        <v>1874</v>
      </c>
      <c r="C37814" s="13">
        <v>14105</v>
      </c>
    </row>
    <row r="37815" spans="1:3" ht="15.75" hidden="1" customHeight="1">
      <c r="A37815" s="13" t="s">
        <v>469</v>
      </c>
      <c r="B37815" s="13">
        <v>1875</v>
      </c>
      <c r="C37815" s="13">
        <v>14176</v>
      </c>
    </row>
    <row r="37816" spans="1:3" ht="15.75" hidden="1" customHeight="1">
      <c r="A37816" s="13" t="s">
        <v>469</v>
      </c>
      <c r="B37816" s="13">
        <v>1876</v>
      </c>
      <c r="C37816" s="13">
        <v>14247</v>
      </c>
    </row>
    <row r="37817" spans="1:3" ht="15.75" hidden="1" customHeight="1">
      <c r="A37817" s="13" t="s">
        <v>469</v>
      </c>
      <c r="B37817" s="13">
        <v>1877</v>
      </c>
      <c r="C37817" s="13">
        <v>14319</v>
      </c>
    </row>
    <row r="37818" spans="1:3" ht="15.75" hidden="1" customHeight="1">
      <c r="A37818" s="13" t="s">
        <v>469</v>
      </c>
      <c r="B37818" s="13">
        <v>1878</v>
      </c>
      <c r="C37818" s="13">
        <v>14390</v>
      </c>
    </row>
    <row r="37819" spans="1:3" ht="15.75" hidden="1" customHeight="1">
      <c r="A37819" s="13" t="s">
        <v>469</v>
      </c>
      <c r="B37819" s="13">
        <v>1879</v>
      </c>
      <c r="C37819" s="13">
        <v>14462</v>
      </c>
    </row>
    <row r="37820" spans="1:3" ht="15.75" hidden="1" customHeight="1">
      <c r="A37820" s="13" t="s">
        <v>469</v>
      </c>
      <c r="B37820" s="13">
        <v>1880</v>
      </c>
      <c r="C37820" s="13">
        <v>14535</v>
      </c>
    </row>
    <row r="37821" spans="1:3" ht="15.75" hidden="1" customHeight="1">
      <c r="A37821" s="13" t="s">
        <v>469</v>
      </c>
      <c r="B37821" s="13">
        <v>1881</v>
      </c>
      <c r="C37821" s="13">
        <v>14608</v>
      </c>
    </row>
    <row r="37822" spans="1:3" ht="15.75" hidden="1" customHeight="1">
      <c r="A37822" s="13" t="s">
        <v>469</v>
      </c>
      <c r="B37822" s="13">
        <v>1882</v>
      </c>
      <c r="C37822" s="13">
        <v>14681</v>
      </c>
    </row>
    <row r="37823" spans="1:3" ht="15.75" hidden="1" customHeight="1">
      <c r="A37823" s="13" t="s">
        <v>469</v>
      </c>
      <c r="B37823" s="13">
        <v>1883</v>
      </c>
      <c r="C37823" s="13">
        <v>14755</v>
      </c>
    </row>
    <row r="37824" spans="1:3" ht="15.75" hidden="1" customHeight="1">
      <c r="A37824" s="13" t="s">
        <v>469</v>
      </c>
      <c r="B37824" s="13">
        <v>1884</v>
      </c>
      <c r="C37824" s="13">
        <v>14829</v>
      </c>
    </row>
    <row r="37825" spans="1:3" ht="15.75" hidden="1" customHeight="1">
      <c r="A37825" s="13" t="s">
        <v>469</v>
      </c>
      <c r="B37825" s="13">
        <v>1885</v>
      </c>
      <c r="C37825" s="13">
        <v>14903</v>
      </c>
    </row>
    <row r="37826" spans="1:3" ht="15.75" hidden="1" customHeight="1">
      <c r="A37826" s="13" t="s">
        <v>469</v>
      </c>
      <c r="B37826" s="13">
        <v>1886</v>
      </c>
      <c r="C37826" s="13">
        <v>14977</v>
      </c>
    </row>
    <row r="37827" spans="1:3" ht="15.75" hidden="1" customHeight="1">
      <c r="A37827" s="13" t="s">
        <v>469</v>
      </c>
      <c r="B37827" s="13">
        <v>1887</v>
      </c>
      <c r="C37827" s="13">
        <v>15052</v>
      </c>
    </row>
    <row r="37828" spans="1:3" ht="15.75" hidden="1" customHeight="1">
      <c r="A37828" s="13" t="s">
        <v>469</v>
      </c>
      <c r="B37828" s="13">
        <v>1888</v>
      </c>
      <c r="C37828" s="13">
        <v>15128</v>
      </c>
    </row>
    <row r="37829" spans="1:3" ht="15.75" hidden="1" customHeight="1">
      <c r="A37829" s="13" t="s">
        <v>469</v>
      </c>
      <c r="B37829" s="13">
        <v>1889</v>
      </c>
      <c r="C37829" s="13">
        <v>15203</v>
      </c>
    </row>
    <row r="37830" spans="1:3" ht="15.75" hidden="1" customHeight="1">
      <c r="A37830" s="13" t="s">
        <v>469</v>
      </c>
      <c r="B37830" s="13">
        <v>1890</v>
      </c>
      <c r="C37830" s="13">
        <v>15280</v>
      </c>
    </row>
    <row r="37831" spans="1:3" ht="15.75" hidden="1" customHeight="1">
      <c r="A37831" s="13" t="s">
        <v>469</v>
      </c>
      <c r="B37831" s="13">
        <v>1891</v>
      </c>
      <c r="C37831" s="13">
        <v>15356</v>
      </c>
    </row>
    <row r="37832" spans="1:3" ht="15.75" hidden="1" customHeight="1">
      <c r="A37832" s="13" t="s">
        <v>469</v>
      </c>
      <c r="B37832" s="13">
        <v>1892</v>
      </c>
      <c r="C37832" s="13">
        <v>15433</v>
      </c>
    </row>
    <row r="37833" spans="1:3" ht="15.75" hidden="1" customHeight="1">
      <c r="A37833" s="13" t="s">
        <v>469</v>
      </c>
      <c r="B37833" s="13">
        <v>1893</v>
      </c>
      <c r="C37833" s="13">
        <v>15510</v>
      </c>
    </row>
    <row r="37834" spans="1:3" ht="15.75" hidden="1" customHeight="1">
      <c r="A37834" s="13" t="s">
        <v>469</v>
      </c>
      <c r="B37834" s="13">
        <v>1894</v>
      </c>
      <c r="C37834" s="13">
        <v>15588</v>
      </c>
    </row>
    <row r="37835" spans="1:3" ht="15.75" hidden="1" customHeight="1">
      <c r="A37835" s="13" t="s">
        <v>469</v>
      </c>
      <c r="B37835" s="13">
        <v>1895</v>
      </c>
      <c r="C37835" s="13">
        <v>15665</v>
      </c>
    </row>
    <row r="37836" spans="1:3" ht="15.75" hidden="1" customHeight="1">
      <c r="A37836" s="13" t="s">
        <v>469</v>
      </c>
      <c r="B37836" s="13">
        <v>1896</v>
      </c>
      <c r="C37836" s="13">
        <v>15744</v>
      </c>
    </row>
    <row r="37837" spans="1:3" ht="15.75" hidden="1" customHeight="1">
      <c r="A37837" s="13" t="s">
        <v>469</v>
      </c>
      <c r="B37837" s="13">
        <v>1897</v>
      </c>
      <c r="C37837" s="13">
        <v>15822</v>
      </c>
    </row>
    <row r="37838" spans="1:3" ht="15.75" hidden="1" customHeight="1">
      <c r="A37838" s="13" t="s">
        <v>469</v>
      </c>
      <c r="B37838" s="13">
        <v>1898</v>
      </c>
      <c r="C37838" s="13">
        <v>15901</v>
      </c>
    </row>
    <row r="37839" spans="1:3" ht="15.75" hidden="1" customHeight="1">
      <c r="A37839" s="13" t="s">
        <v>469</v>
      </c>
      <c r="B37839" s="13">
        <v>1899</v>
      </c>
      <c r="C37839" s="13">
        <v>15981</v>
      </c>
    </row>
    <row r="37840" spans="1:3" ht="15.75" hidden="1" customHeight="1">
      <c r="A37840" s="13" t="s">
        <v>469</v>
      </c>
      <c r="B37840" s="13">
        <v>1900</v>
      </c>
      <c r="C37840" s="13">
        <v>16061</v>
      </c>
    </row>
    <row r="37841" spans="1:3" ht="15.75" hidden="1" customHeight="1">
      <c r="A37841" s="13" t="s">
        <v>469</v>
      </c>
      <c r="B37841" s="13">
        <v>1901</v>
      </c>
      <c r="C37841" s="13">
        <v>16141</v>
      </c>
    </row>
    <row r="37842" spans="1:3" ht="15.75" hidden="1" customHeight="1">
      <c r="A37842" s="13" t="s">
        <v>469</v>
      </c>
      <c r="B37842" s="13">
        <v>1902</v>
      </c>
      <c r="C37842" s="13">
        <v>16221</v>
      </c>
    </row>
    <row r="37843" spans="1:3" ht="15.75" hidden="1" customHeight="1">
      <c r="A37843" s="13" t="s">
        <v>469</v>
      </c>
      <c r="B37843" s="13">
        <v>1903</v>
      </c>
      <c r="C37843" s="13">
        <v>16302</v>
      </c>
    </row>
    <row r="37844" spans="1:3" ht="15.75" hidden="1" customHeight="1">
      <c r="A37844" s="13" t="s">
        <v>469</v>
      </c>
      <c r="B37844" s="13">
        <v>1904</v>
      </c>
      <c r="C37844" s="13">
        <v>16384</v>
      </c>
    </row>
    <row r="37845" spans="1:3" ht="15.75" hidden="1" customHeight="1">
      <c r="A37845" s="13" t="s">
        <v>469</v>
      </c>
      <c r="B37845" s="13">
        <v>1905</v>
      </c>
      <c r="C37845" s="13">
        <v>16465</v>
      </c>
    </row>
    <row r="37846" spans="1:3" ht="15.75" hidden="1" customHeight="1">
      <c r="A37846" s="13" t="s">
        <v>469</v>
      </c>
      <c r="B37846" s="13">
        <v>1906</v>
      </c>
      <c r="C37846" s="13">
        <v>16548</v>
      </c>
    </row>
    <row r="37847" spans="1:3" ht="15.75" hidden="1" customHeight="1">
      <c r="A37847" s="13" t="s">
        <v>469</v>
      </c>
      <c r="B37847" s="13">
        <v>1907</v>
      </c>
      <c r="C37847" s="13">
        <v>16630</v>
      </c>
    </row>
    <row r="37848" spans="1:3" ht="15.75" hidden="1" customHeight="1">
      <c r="A37848" s="13" t="s">
        <v>469</v>
      </c>
      <c r="B37848" s="13">
        <v>1908</v>
      </c>
      <c r="C37848" s="13">
        <v>16713</v>
      </c>
    </row>
    <row r="37849" spans="1:3" ht="15.75" hidden="1" customHeight="1">
      <c r="A37849" s="13" t="s">
        <v>469</v>
      </c>
      <c r="B37849" s="13">
        <v>1909</v>
      </c>
      <c r="C37849" s="13">
        <v>16805</v>
      </c>
    </row>
    <row r="37850" spans="1:3" ht="15.75" hidden="1" customHeight="1">
      <c r="A37850" s="13" t="s">
        <v>469</v>
      </c>
      <c r="B37850" s="13">
        <v>1910</v>
      </c>
      <c r="C37850" s="13">
        <v>16905</v>
      </c>
    </row>
    <row r="37851" spans="1:3" ht="15.75" hidden="1" customHeight="1">
      <c r="A37851" s="13" t="s">
        <v>469</v>
      </c>
      <c r="B37851" s="13">
        <v>1911</v>
      </c>
      <c r="C37851" s="13">
        <v>17015</v>
      </c>
    </row>
    <row r="37852" spans="1:3" ht="15.75" hidden="1" customHeight="1">
      <c r="A37852" s="13" t="s">
        <v>469</v>
      </c>
      <c r="B37852" s="13">
        <v>1912</v>
      </c>
      <c r="C37852" s="13">
        <v>17134</v>
      </c>
    </row>
    <row r="37853" spans="1:3" ht="15.75" hidden="1" customHeight="1">
      <c r="A37853" s="13" t="s">
        <v>469</v>
      </c>
      <c r="B37853" s="13">
        <v>1913</v>
      </c>
      <c r="C37853" s="13">
        <v>17262</v>
      </c>
    </row>
    <row r="37854" spans="1:3" ht="15.75" hidden="1" customHeight="1">
      <c r="A37854" s="13" t="s">
        <v>469</v>
      </c>
      <c r="B37854" s="13">
        <v>1914</v>
      </c>
      <c r="C37854" s="13">
        <v>17391</v>
      </c>
    </row>
    <row r="37855" spans="1:3" ht="15.75" hidden="1" customHeight="1">
      <c r="A37855" s="13" t="s">
        <v>469</v>
      </c>
      <c r="B37855" s="13">
        <v>1915</v>
      </c>
      <c r="C37855" s="13">
        <v>17521</v>
      </c>
    </row>
    <row r="37856" spans="1:3" ht="15.75" hidden="1" customHeight="1">
      <c r="A37856" s="13" t="s">
        <v>469</v>
      </c>
      <c r="B37856" s="13">
        <v>1916</v>
      </c>
      <c r="C37856" s="13">
        <v>17652</v>
      </c>
    </row>
    <row r="37857" spans="1:3" ht="15.75" hidden="1" customHeight="1">
      <c r="A37857" s="13" t="s">
        <v>469</v>
      </c>
      <c r="B37857" s="13">
        <v>1917</v>
      </c>
      <c r="C37857" s="13">
        <v>17784</v>
      </c>
    </row>
    <row r="37858" spans="1:3" ht="15.75" hidden="1" customHeight="1">
      <c r="A37858" s="13" t="s">
        <v>469</v>
      </c>
      <c r="B37858" s="13">
        <v>1918</v>
      </c>
      <c r="C37858" s="13">
        <v>17935</v>
      </c>
    </row>
    <row r="37859" spans="1:3" ht="15.75" hidden="1" customHeight="1">
      <c r="A37859" s="13" t="s">
        <v>469</v>
      </c>
      <c r="B37859" s="13">
        <v>1919</v>
      </c>
      <c r="C37859" s="13">
        <v>18088</v>
      </c>
    </row>
    <row r="37860" spans="1:3" ht="15.75" hidden="1" customHeight="1">
      <c r="A37860" s="13" t="s">
        <v>469</v>
      </c>
      <c r="B37860" s="13">
        <v>1920</v>
      </c>
      <c r="C37860" s="13">
        <v>18241</v>
      </c>
    </row>
    <row r="37861" spans="1:3" ht="15.75" hidden="1" customHeight="1">
      <c r="A37861" s="13" t="s">
        <v>469</v>
      </c>
      <c r="B37861" s="13">
        <v>1921</v>
      </c>
      <c r="C37861" s="13">
        <v>18396</v>
      </c>
    </row>
    <row r="37862" spans="1:3" ht="15.75" hidden="1" customHeight="1">
      <c r="A37862" s="13" t="s">
        <v>469</v>
      </c>
      <c r="B37862" s="13">
        <v>1922</v>
      </c>
      <c r="C37862" s="13">
        <v>18552</v>
      </c>
    </row>
    <row r="37863" spans="1:3" ht="15.75" hidden="1" customHeight="1">
      <c r="A37863" s="13" t="s">
        <v>469</v>
      </c>
      <c r="B37863" s="13">
        <v>1923</v>
      </c>
      <c r="C37863" s="13">
        <v>18710</v>
      </c>
    </row>
    <row r="37864" spans="1:3" ht="15.75" hidden="1" customHeight="1">
      <c r="A37864" s="13" t="s">
        <v>469</v>
      </c>
      <c r="B37864" s="13">
        <v>1924</v>
      </c>
      <c r="C37864" s="13">
        <v>18869</v>
      </c>
    </row>
    <row r="37865" spans="1:3" ht="15.75" hidden="1" customHeight="1">
      <c r="A37865" s="13" t="s">
        <v>469</v>
      </c>
      <c r="B37865" s="13">
        <v>1925</v>
      </c>
      <c r="C37865" s="13">
        <v>19029</v>
      </c>
    </row>
    <row r="37866" spans="1:3" ht="15.75" hidden="1" customHeight="1">
      <c r="A37866" s="13" t="s">
        <v>469</v>
      </c>
      <c r="B37866" s="13">
        <v>1926</v>
      </c>
      <c r="C37866" s="13">
        <v>19191</v>
      </c>
    </row>
    <row r="37867" spans="1:3" ht="15.75" hidden="1" customHeight="1">
      <c r="A37867" s="13" t="s">
        <v>469</v>
      </c>
      <c r="B37867" s="13">
        <v>1927</v>
      </c>
      <c r="C37867" s="13">
        <v>19354</v>
      </c>
    </row>
    <row r="37868" spans="1:3" ht="15.75" hidden="1" customHeight="1">
      <c r="A37868" s="13" t="s">
        <v>469</v>
      </c>
      <c r="B37868" s="13">
        <v>1928</v>
      </c>
      <c r="C37868" s="13">
        <v>19518</v>
      </c>
    </row>
    <row r="37869" spans="1:3" ht="15.75" hidden="1" customHeight="1">
      <c r="A37869" s="13" t="s">
        <v>469</v>
      </c>
      <c r="B37869" s="13">
        <v>1929</v>
      </c>
      <c r="C37869" s="13">
        <v>19684</v>
      </c>
    </row>
    <row r="37870" spans="1:3" ht="15.75" hidden="1" customHeight="1">
      <c r="A37870" s="13" t="s">
        <v>469</v>
      </c>
      <c r="B37870" s="13">
        <v>1930</v>
      </c>
      <c r="C37870" s="13">
        <v>19851</v>
      </c>
    </row>
    <row r="37871" spans="1:3" ht="15.75" hidden="1" customHeight="1">
      <c r="A37871" s="13" t="s">
        <v>469</v>
      </c>
      <c r="B37871" s="13">
        <v>1931</v>
      </c>
      <c r="C37871" s="13">
        <v>20019</v>
      </c>
    </row>
    <row r="37872" spans="1:3" ht="15.75" hidden="1" customHeight="1">
      <c r="A37872" s="13" t="s">
        <v>469</v>
      </c>
      <c r="B37872" s="13">
        <v>1932</v>
      </c>
      <c r="C37872" s="13">
        <v>20189</v>
      </c>
    </row>
    <row r="37873" spans="1:3" ht="15.75" hidden="1" customHeight="1">
      <c r="A37873" s="13" t="s">
        <v>469</v>
      </c>
      <c r="B37873" s="13">
        <v>1933</v>
      </c>
      <c r="C37873" s="13">
        <v>20361</v>
      </c>
    </row>
    <row r="37874" spans="1:3" ht="15.75" hidden="1" customHeight="1">
      <c r="A37874" s="13" t="s">
        <v>469</v>
      </c>
      <c r="B37874" s="13">
        <v>1934</v>
      </c>
      <c r="C37874" s="13">
        <v>20534</v>
      </c>
    </row>
    <row r="37875" spans="1:3" ht="15.75" hidden="1" customHeight="1">
      <c r="A37875" s="13" t="s">
        <v>469</v>
      </c>
      <c r="B37875" s="13">
        <v>1935</v>
      </c>
      <c r="C37875" s="13">
        <v>20708</v>
      </c>
    </row>
    <row r="37876" spans="1:3" ht="15.75" hidden="1" customHeight="1">
      <c r="A37876" s="13" t="s">
        <v>469</v>
      </c>
      <c r="B37876" s="13">
        <v>1936</v>
      </c>
      <c r="C37876" s="13">
        <v>20884</v>
      </c>
    </row>
    <row r="37877" spans="1:3" ht="15.75" hidden="1" customHeight="1">
      <c r="A37877" s="13" t="s">
        <v>469</v>
      </c>
      <c r="B37877" s="13">
        <v>1937</v>
      </c>
      <c r="C37877" s="13">
        <v>21061</v>
      </c>
    </row>
    <row r="37878" spans="1:3" ht="15.75" hidden="1" customHeight="1">
      <c r="A37878" s="13" t="s">
        <v>469</v>
      </c>
      <c r="B37878" s="13">
        <v>1938</v>
      </c>
      <c r="C37878" s="13">
        <v>21240</v>
      </c>
    </row>
    <row r="37879" spans="1:3" ht="15.75" hidden="1" customHeight="1">
      <c r="A37879" s="13" t="s">
        <v>469</v>
      </c>
      <c r="B37879" s="13">
        <v>1939</v>
      </c>
      <c r="C37879" s="13">
        <v>21421</v>
      </c>
    </row>
    <row r="37880" spans="1:3" ht="15.75" hidden="1" customHeight="1">
      <c r="A37880" s="13" t="s">
        <v>469</v>
      </c>
      <c r="B37880" s="13">
        <v>1940</v>
      </c>
      <c r="C37880" s="13">
        <v>21603</v>
      </c>
    </row>
    <row r="37881" spans="1:3" ht="15.75" hidden="1" customHeight="1">
      <c r="A37881" s="13" t="s">
        <v>469</v>
      </c>
      <c r="B37881" s="13">
        <v>1941</v>
      </c>
      <c r="C37881" s="13">
        <v>21786</v>
      </c>
    </row>
    <row r="37882" spans="1:3" ht="15.75" hidden="1" customHeight="1">
      <c r="A37882" s="13" t="s">
        <v>469</v>
      </c>
      <c r="B37882" s="13">
        <v>1942</v>
      </c>
      <c r="C37882" s="13">
        <v>21971</v>
      </c>
    </row>
    <row r="37883" spans="1:3" ht="15.75" hidden="1" customHeight="1">
      <c r="A37883" s="13" t="s">
        <v>469</v>
      </c>
      <c r="B37883" s="13">
        <v>1943</v>
      </c>
      <c r="C37883" s="13">
        <v>22158</v>
      </c>
    </row>
    <row r="37884" spans="1:3" ht="15.75" hidden="1" customHeight="1">
      <c r="A37884" s="13" t="s">
        <v>469</v>
      </c>
      <c r="B37884" s="13">
        <v>1944</v>
      </c>
      <c r="C37884" s="13">
        <v>22346</v>
      </c>
    </row>
    <row r="37885" spans="1:3" ht="15.75" hidden="1" customHeight="1">
      <c r="A37885" s="13" t="s">
        <v>469</v>
      </c>
      <c r="B37885" s="13">
        <v>1945</v>
      </c>
      <c r="C37885" s="13">
        <v>22536</v>
      </c>
    </row>
    <row r="37886" spans="1:3" ht="15.75" hidden="1" customHeight="1">
      <c r="A37886" s="13" t="s">
        <v>469</v>
      </c>
      <c r="B37886" s="13">
        <v>1946</v>
      </c>
      <c r="C37886" s="13">
        <v>22727</v>
      </c>
    </row>
    <row r="37887" spans="1:3" ht="15.75" hidden="1" customHeight="1">
      <c r="A37887" s="13" t="s">
        <v>469</v>
      </c>
      <c r="B37887" s="13">
        <v>1947</v>
      </c>
      <c r="C37887" s="13">
        <v>22920</v>
      </c>
    </row>
    <row r="37888" spans="1:3" ht="15.75" hidden="1" customHeight="1">
      <c r="A37888" s="13" t="s">
        <v>469</v>
      </c>
      <c r="B37888" s="13">
        <v>1948</v>
      </c>
      <c r="C37888" s="13">
        <v>23115</v>
      </c>
    </row>
    <row r="37889" spans="1:4" ht="15.75" hidden="1" customHeight="1">
      <c r="A37889" s="13" t="s">
        <v>469</v>
      </c>
      <c r="B37889" s="13">
        <v>1949</v>
      </c>
      <c r="C37889" s="13">
        <v>23565</v>
      </c>
      <c r="D37889" s="13">
        <v>0.26</v>
      </c>
    </row>
    <row r="37890" spans="1:4" ht="15.75" hidden="1" customHeight="1">
      <c r="A37890" s="13" t="s">
        <v>469</v>
      </c>
      <c r="B37890" s="13">
        <v>1950</v>
      </c>
      <c r="C37890" s="13">
        <v>24310</v>
      </c>
      <c r="D37890" s="13">
        <v>0.35199999999999998</v>
      </c>
    </row>
    <row r="37891" spans="1:4" ht="15.75" hidden="1" customHeight="1">
      <c r="A37891" s="13" t="s">
        <v>469</v>
      </c>
      <c r="B37891" s="13">
        <v>1951</v>
      </c>
      <c r="C37891" s="13">
        <v>25115</v>
      </c>
      <c r="D37891" s="13">
        <v>0.38800000000000001</v>
      </c>
    </row>
    <row r="37892" spans="1:4" ht="15.75" hidden="1" customHeight="1">
      <c r="A37892" s="13" t="s">
        <v>469</v>
      </c>
      <c r="B37892" s="13">
        <v>1952</v>
      </c>
      <c r="C37892" s="13">
        <v>25958</v>
      </c>
      <c r="D37892" s="13">
        <v>0.19400000000000001</v>
      </c>
    </row>
    <row r="37893" spans="1:4" ht="15.75" hidden="1" customHeight="1">
      <c r="A37893" s="13" t="s">
        <v>469</v>
      </c>
      <c r="B37893" s="13">
        <v>1953</v>
      </c>
      <c r="C37893" s="13">
        <v>26820</v>
      </c>
      <c r="D37893" s="13">
        <v>0.36599999999999999</v>
      </c>
    </row>
    <row r="37894" spans="1:4" ht="15.75" hidden="1" customHeight="1">
      <c r="A37894" s="13" t="s">
        <v>469</v>
      </c>
      <c r="B37894" s="13">
        <v>1954</v>
      </c>
      <c r="C37894" s="13">
        <v>27727</v>
      </c>
      <c r="D37894" s="13">
        <v>0.60799999999999998</v>
      </c>
    </row>
    <row r="37895" spans="1:4" ht="15.75" hidden="1" customHeight="1">
      <c r="A37895" s="13" t="s">
        <v>469</v>
      </c>
      <c r="B37895" s="13">
        <v>1955</v>
      </c>
      <c r="C37895" s="13">
        <v>28688</v>
      </c>
      <c r="D37895" s="13">
        <v>0.41799999999999998</v>
      </c>
    </row>
    <row r="37896" spans="1:4" ht="15.75" hidden="1" customHeight="1">
      <c r="A37896" s="13" t="s">
        <v>469</v>
      </c>
      <c r="B37896" s="13">
        <v>1956</v>
      </c>
      <c r="C37896" s="13">
        <v>29734</v>
      </c>
      <c r="D37896" s="13">
        <v>0.50600000000000001</v>
      </c>
    </row>
    <row r="37897" spans="1:4" ht="15.75" hidden="1" customHeight="1">
      <c r="A37897" s="13" t="s">
        <v>469</v>
      </c>
      <c r="B37897" s="13">
        <v>1957</v>
      </c>
      <c r="C37897" s="13">
        <v>30898</v>
      </c>
      <c r="D37897" s="13">
        <v>0.311</v>
      </c>
    </row>
    <row r="37898" spans="1:4" ht="15.75" hidden="1" customHeight="1">
      <c r="A37898" s="13" t="s">
        <v>469</v>
      </c>
      <c r="B37898" s="13">
        <v>1958</v>
      </c>
      <c r="C37898" s="13">
        <v>32266</v>
      </c>
      <c r="D37898" s="13">
        <v>0.16900000000000001</v>
      </c>
    </row>
    <row r="37899" spans="1:4" ht="15.75" hidden="1" customHeight="1">
      <c r="A37899" s="13" t="s">
        <v>469</v>
      </c>
      <c r="B37899" s="13">
        <v>1959</v>
      </c>
      <c r="C37899" s="13">
        <v>33993</v>
      </c>
      <c r="D37899" s="13">
        <v>0.183</v>
      </c>
    </row>
    <row r="37900" spans="1:4" ht="15.75" hidden="1" customHeight="1">
      <c r="A37900" s="13" t="s">
        <v>469</v>
      </c>
      <c r="B37900" s="13">
        <v>1960</v>
      </c>
      <c r="C37900" s="13">
        <v>36406</v>
      </c>
      <c r="D37900" s="13">
        <v>0.17599999999999999</v>
      </c>
    </row>
    <row r="37901" spans="1:4" ht="15.75" hidden="1" customHeight="1">
      <c r="A37901" s="13" t="s">
        <v>469</v>
      </c>
      <c r="B37901" s="13">
        <v>1961</v>
      </c>
      <c r="C37901" s="13">
        <v>40131</v>
      </c>
      <c r="D37901" s="13">
        <v>0.161</v>
      </c>
    </row>
    <row r="37902" spans="1:4" ht="15.75" hidden="1" customHeight="1">
      <c r="A37902" s="13" t="s">
        <v>469</v>
      </c>
      <c r="B37902" s="13">
        <v>1962</v>
      </c>
      <c r="C37902" s="13">
        <v>45139</v>
      </c>
      <c r="D37902" s="13">
        <v>0.191</v>
      </c>
    </row>
    <row r="37903" spans="1:4" ht="15.75" hidden="1" customHeight="1">
      <c r="A37903" s="13" t="s">
        <v>469</v>
      </c>
      <c r="B37903" s="13">
        <v>1963</v>
      </c>
      <c r="C37903" s="13">
        <v>50972</v>
      </c>
      <c r="D37903" s="13">
        <v>6.1340000000000003</v>
      </c>
    </row>
    <row r="37904" spans="1:4" ht="15.75" hidden="1" customHeight="1">
      <c r="A37904" s="13" t="s">
        <v>469</v>
      </c>
      <c r="B37904" s="13">
        <v>1964</v>
      </c>
      <c r="C37904" s="13">
        <v>57546</v>
      </c>
      <c r="D37904" s="13">
        <v>6.2690000000000001</v>
      </c>
    </row>
    <row r="37905" spans="1:4" ht="15.75" hidden="1" customHeight="1">
      <c r="A37905" s="13" t="s">
        <v>469</v>
      </c>
      <c r="B37905" s="13">
        <v>1965</v>
      </c>
      <c r="C37905" s="13">
        <v>64859</v>
      </c>
      <c r="D37905" s="13">
        <v>6.2869999999999999</v>
      </c>
    </row>
    <row r="37906" spans="1:4" ht="15.75" hidden="1" customHeight="1">
      <c r="A37906" s="13" t="s">
        <v>469</v>
      </c>
      <c r="B37906" s="13">
        <v>1966</v>
      </c>
      <c r="C37906" s="13">
        <v>73116</v>
      </c>
      <c r="D37906" s="13">
        <v>6.2729999999999997</v>
      </c>
    </row>
    <row r="37907" spans="1:4" ht="15.75" hidden="1" customHeight="1">
      <c r="A37907" s="13" t="s">
        <v>469</v>
      </c>
      <c r="B37907" s="13">
        <v>1967</v>
      </c>
      <c r="C37907" s="13">
        <v>82532</v>
      </c>
      <c r="D37907" s="13">
        <v>6.6829999999999998</v>
      </c>
    </row>
    <row r="37908" spans="1:4" ht="15.75" hidden="1" customHeight="1">
      <c r="A37908" s="13" t="s">
        <v>469</v>
      </c>
      <c r="B37908" s="13">
        <v>1968</v>
      </c>
      <c r="C37908" s="13">
        <v>93035</v>
      </c>
      <c r="D37908" s="13">
        <v>7.0750000000000002</v>
      </c>
    </row>
    <row r="37909" spans="1:4" ht="15.75" hidden="1" customHeight="1">
      <c r="A37909" s="13" t="s">
        <v>469</v>
      </c>
      <c r="B37909" s="13">
        <v>1969</v>
      </c>
      <c r="C37909" s="13">
        <v>104527</v>
      </c>
      <c r="D37909" s="13">
        <v>7.1669999999999998</v>
      </c>
    </row>
    <row r="37910" spans="1:4" ht="15.75" hidden="1" customHeight="1">
      <c r="A37910" s="13" t="s">
        <v>469</v>
      </c>
      <c r="B37910" s="13">
        <v>1970</v>
      </c>
      <c r="C37910" s="13">
        <v>118019</v>
      </c>
      <c r="D37910" s="13">
        <v>7.5609999999999999</v>
      </c>
    </row>
    <row r="37911" spans="1:4" ht="15.75" hidden="1" customHeight="1">
      <c r="A37911" s="13" t="s">
        <v>469</v>
      </c>
      <c r="B37911" s="13">
        <v>1971</v>
      </c>
      <c r="C37911" s="13">
        <v>133114</v>
      </c>
      <c r="D37911" s="13">
        <v>9.1440000000000001</v>
      </c>
    </row>
    <row r="37912" spans="1:4" ht="15.75" hidden="1" customHeight="1">
      <c r="A37912" s="13" t="s">
        <v>469</v>
      </c>
      <c r="B37912" s="13">
        <v>1972</v>
      </c>
      <c r="C37912" s="13">
        <v>148351</v>
      </c>
      <c r="D37912" s="13">
        <v>10.775</v>
      </c>
    </row>
    <row r="37913" spans="1:4" ht="15.75" hidden="1" customHeight="1">
      <c r="A37913" s="13" t="s">
        <v>469</v>
      </c>
      <c r="B37913" s="13">
        <v>1973</v>
      </c>
      <c r="C37913" s="13">
        <v>163741</v>
      </c>
      <c r="D37913" s="13">
        <v>12.457000000000001</v>
      </c>
    </row>
    <row r="37914" spans="1:4" ht="15.75" hidden="1" customHeight="1">
      <c r="A37914" s="13" t="s">
        <v>469</v>
      </c>
      <c r="B37914" s="13">
        <v>1974</v>
      </c>
      <c r="C37914" s="13">
        <v>179312</v>
      </c>
      <c r="D37914" s="13">
        <v>10.478999999999999</v>
      </c>
    </row>
    <row r="37915" spans="1:4" ht="15.75" hidden="1" customHeight="1">
      <c r="A37915" s="13" t="s">
        <v>469</v>
      </c>
      <c r="B37915" s="13">
        <v>1975</v>
      </c>
      <c r="C37915" s="13">
        <v>195054</v>
      </c>
      <c r="D37915" s="13">
        <v>10.946999999999999</v>
      </c>
    </row>
    <row r="37916" spans="1:4" ht="15.75" hidden="1" customHeight="1">
      <c r="A37916" s="13" t="s">
        <v>469</v>
      </c>
      <c r="B37916" s="13">
        <v>1976</v>
      </c>
      <c r="C37916" s="13">
        <v>211006</v>
      </c>
      <c r="D37916" s="13">
        <v>10.375</v>
      </c>
    </row>
    <row r="37917" spans="1:4" ht="15.75" hidden="1" customHeight="1">
      <c r="A37917" s="13" t="s">
        <v>469</v>
      </c>
      <c r="B37917" s="13">
        <v>1977</v>
      </c>
      <c r="C37917" s="13">
        <v>227192</v>
      </c>
      <c r="D37917" s="13">
        <v>9.9160000000000004</v>
      </c>
    </row>
    <row r="37918" spans="1:4" ht="15.75" hidden="1" customHeight="1">
      <c r="A37918" s="13" t="s">
        <v>469</v>
      </c>
      <c r="B37918" s="13">
        <v>1978</v>
      </c>
      <c r="C37918" s="13">
        <v>243627</v>
      </c>
      <c r="D37918" s="13">
        <v>10.519</v>
      </c>
    </row>
    <row r="37919" spans="1:4" ht="15.75" hidden="1" customHeight="1">
      <c r="A37919" s="13" t="s">
        <v>469</v>
      </c>
      <c r="B37919" s="13">
        <v>1979</v>
      </c>
      <c r="C37919" s="13">
        <v>260382</v>
      </c>
      <c r="D37919" s="13">
        <v>14.342000000000001</v>
      </c>
    </row>
    <row r="37920" spans="1:4" ht="15.75" hidden="1" customHeight="1">
      <c r="A37920" s="13" t="s">
        <v>469</v>
      </c>
      <c r="B37920" s="13">
        <v>1980</v>
      </c>
      <c r="C37920" s="13">
        <v>277459</v>
      </c>
      <c r="D37920" s="13">
        <v>13.082000000000001</v>
      </c>
    </row>
    <row r="37921" spans="1:4" ht="15.75" hidden="1" customHeight="1">
      <c r="A37921" s="13" t="s">
        <v>469</v>
      </c>
      <c r="B37921" s="13">
        <v>1981</v>
      </c>
      <c r="C37921" s="13">
        <v>294901</v>
      </c>
      <c r="D37921" s="13">
        <v>12.840999999999999</v>
      </c>
    </row>
    <row r="37922" spans="1:4" ht="15.75" hidden="1" customHeight="1">
      <c r="A37922" s="13" t="s">
        <v>469</v>
      </c>
      <c r="B37922" s="13">
        <v>1982</v>
      </c>
      <c r="C37922" s="13">
        <v>312623</v>
      </c>
      <c r="D37922" s="13">
        <v>12.335000000000001</v>
      </c>
    </row>
    <row r="37923" spans="1:4" ht="15.75" hidden="1" customHeight="1">
      <c r="A37923" s="13" t="s">
        <v>469</v>
      </c>
      <c r="B37923" s="13">
        <v>1983</v>
      </c>
      <c r="C37923" s="13">
        <v>330461</v>
      </c>
      <c r="D37923" s="13">
        <v>11.243</v>
      </c>
    </row>
    <row r="37924" spans="1:4" ht="15.75" hidden="1" customHeight="1">
      <c r="A37924" s="13" t="s">
        <v>469</v>
      </c>
      <c r="B37924" s="13">
        <v>1984</v>
      </c>
      <c r="C37924" s="13">
        <v>348255</v>
      </c>
      <c r="D37924" s="13">
        <v>12.298</v>
      </c>
    </row>
    <row r="37925" spans="1:4" ht="15.75" hidden="1" customHeight="1">
      <c r="A37925" s="13" t="s">
        <v>469</v>
      </c>
      <c r="B37925" s="13">
        <v>1985</v>
      </c>
      <c r="C37925" s="13">
        <v>365881</v>
      </c>
      <c r="D37925" s="13">
        <v>12.378</v>
      </c>
    </row>
    <row r="37926" spans="1:4" ht="15.75" hidden="1" customHeight="1">
      <c r="A37926" s="13" t="s">
        <v>469</v>
      </c>
      <c r="B37926" s="13">
        <v>1986</v>
      </c>
      <c r="C37926" s="13">
        <v>382338</v>
      </c>
      <c r="D37926" s="13">
        <v>13.266999999999999</v>
      </c>
    </row>
    <row r="37927" spans="1:4" ht="15.75" hidden="1" customHeight="1">
      <c r="A37927" s="13" t="s">
        <v>469</v>
      </c>
      <c r="B37927" s="13">
        <v>1987</v>
      </c>
      <c r="C37927" s="13">
        <v>397403</v>
      </c>
      <c r="D37927" s="13">
        <v>11.471</v>
      </c>
    </row>
    <row r="37928" spans="1:4" ht="15.75" hidden="1" customHeight="1">
      <c r="A37928" s="13" t="s">
        <v>469</v>
      </c>
      <c r="B37928" s="13">
        <v>1988</v>
      </c>
      <c r="C37928" s="13">
        <v>412156</v>
      </c>
      <c r="D37928" s="13">
        <v>11.898</v>
      </c>
    </row>
    <row r="37929" spans="1:4" ht="15.75" hidden="1" customHeight="1">
      <c r="A37929" s="13" t="s">
        <v>469</v>
      </c>
      <c r="B37929" s="13">
        <v>1989</v>
      </c>
      <c r="C37929" s="13">
        <v>426913</v>
      </c>
      <c r="D37929" s="13">
        <v>14.292</v>
      </c>
    </row>
    <row r="37930" spans="1:4" ht="15.75" hidden="1" customHeight="1">
      <c r="A37930" s="13" t="s">
        <v>469</v>
      </c>
      <c r="B37930" s="13">
        <v>1990</v>
      </c>
      <c r="C37930" s="13">
        <v>441685</v>
      </c>
      <c r="D37930" s="13">
        <v>11.411</v>
      </c>
    </row>
    <row r="37931" spans="1:4" ht="15.75" hidden="1" customHeight="1">
      <c r="A37931" s="13" t="s">
        <v>469</v>
      </c>
      <c r="B37931" s="13">
        <v>1991</v>
      </c>
      <c r="C37931" s="13">
        <v>456495</v>
      </c>
      <c r="D37931" s="13">
        <v>17.38</v>
      </c>
    </row>
    <row r="37932" spans="1:4" ht="15.75" hidden="1" customHeight="1">
      <c r="A37932" s="13" t="s">
        <v>469</v>
      </c>
      <c r="B37932" s="13">
        <v>1992</v>
      </c>
      <c r="C37932" s="13">
        <v>471299</v>
      </c>
      <c r="D37932" s="13">
        <v>26.78</v>
      </c>
    </row>
    <row r="37933" spans="1:4" ht="15.75" hidden="1" customHeight="1">
      <c r="A37933" s="13" t="s">
        <v>469</v>
      </c>
      <c r="B37933" s="13">
        <v>1993</v>
      </c>
      <c r="C37933" s="13">
        <v>486053</v>
      </c>
      <c r="D37933" s="13">
        <v>30.684000000000001</v>
      </c>
    </row>
    <row r="37934" spans="1:4" ht="15.75" hidden="1" customHeight="1">
      <c r="A37934" s="13" t="s">
        <v>469</v>
      </c>
      <c r="B37934" s="13">
        <v>1994</v>
      </c>
      <c r="C37934" s="13">
        <v>500685</v>
      </c>
      <c r="D37934" s="13">
        <v>30.303999999999998</v>
      </c>
    </row>
    <row r="37935" spans="1:4" ht="15.75" hidden="1" customHeight="1">
      <c r="A37935" s="13" t="s">
        <v>469</v>
      </c>
      <c r="B37935" s="13">
        <v>1995</v>
      </c>
      <c r="C37935" s="13">
        <v>515140</v>
      </c>
      <c r="D37935" s="13">
        <v>31.297999999999998</v>
      </c>
    </row>
    <row r="37936" spans="1:4" ht="15.75" hidden="1" customHeight="1">
      <c r="A37936" s="13" t="s">
        <v>469</v>
      </c>
      <c r="B37936" s="13">
        <v>1996</v>
      </c>
      <c r="C37936" s="13">
        <v>529277</v>
      </c>
      <c r="D37936" s="13">
        <v>31.667999999999999</v>
      </c>
    </row>
    <row r="37937" spans="1:4" ht="15.75" hidden="1" customHeight="1">
      <c r="A37937" s="13" t="s">
        <v>469</v>
      </c>
      <c r="B37937" s="13">
        <v>1997</v>
      </c>
      <c r="C37937" s="13">
        <v>550596</v>
      </c>
      <c r="D37937" s="13">
        <v>36.789000000000001</v>
      </c>
    </row>
    <row r="37938" spans="1:4" ht="15.75" hidden="1" customHeight="1">
      <c r="A37938" s="13" t="s">
        <v>469</v>
      </c>
      <c r="B37938" s="13">
        <v>1998</v>
      </c>
      <c r="C37938" s="13">
        <v>581004</v>
      </c>
      <c r="D37938" s="13">
        <v>31.722000000000001</v>
      </c>
    </row>
    <row r="37939" spans="1:4" ht="15.75" hidden="1" customHeight="1">
      <c r="A37939" s="13" t="s">
        <v>469</v>
      </c>
      <c r="B37939" s="13">
        <v>1999</v>
      </c>
      <c r="C37939" s="13">
        <v>613312</v>
      </c>
      <c r="D37939" s="13">
        <v>30.756</v>
      </c>
    </row>
    <row r="37940" spans="1:4" ht="15.75" hidden="1" customHeight="1">
      <c r="A37940" s="13" t="s">
        <v>469</v>
      </c>
      <c r="B37940" s="13">
        <v>2000</v>
      </c>
      <c r="C37940" s="13">
        <v>645947</v>
      </c>
      <c r="D37940" s="13">
        <v>34.012</v>
      </c>
    </row>
    <row r="37941" spans="1:4" ht="15.75" hidden="1" customHeight="1">
      <c r="A37941" s="13" t="s">
        <v>469</v>
      </c>
      <c r="B37941" s="13">
        <v>2001</v>
      </c>
      <c r="C37941" s="13">
        <v>678838</v>
      </c>
      <c r="D37941" s="13">
        <v>41.213999999999999</v>
      </c>
    </row>
    <row r="37942" spans="1:4" ht="15.75" hidden="1" customHeight="1">
      <c r="A37942" s="13" t="s">
        <v>469</v>
      </c>
      <c r="B37942" s="13">
        <v>2002</v>
      </c>
      <c r="C37942" s="13">
        <v>713195</v>
      </c>
      <c r="D37942" s="13">
        <v>40.703000000000003</v>
      </c>
    </row>
    <row r="37943" spans="1:4" ht="15.75" hidden="1" customHeight="1">
      <c r="A37943" s="13" t="s">
        <v>469</v>
      </c>
      <c r="B37943" s="13">
        <v>2003</v>
      </c>
      <c r="C37943" s="13">
        <v>748535</v>
      </c>
      <c r="D37943" s="13">
        <v>41.3</v>
      </c>
    </row>
    <row r="37944" spans="1:4" ht="15.75" hidden="1" customHeight="1">
      <c r="A37944" s="13" t="s">
        <v>469</v>
      </c>
      <c r="B37944" s="13">
        <v>2004</v>
      </c>
      <c r="C37944" s="13">
        <v>777951</v>
      </c>
      <c r="D37944" s="13">
        <v>42.710999999999999</v>
      </c>
    </row>
    <row r="37945" spans="1:4" ht="15.75" hidden="1" customHeight="1">
      <c r="A37945" s="13" t="s">
        <v>469</v>
      </c>
      <c r="B37945" s="13">
        <v>2005</v>
      </c>
      <c r="C37945" s="13">
        <v>848718</v>
      </c>
      <c r="D37945" s="13">
        <v>50.69</v>
      </c>
    </row>
    <row r="37946" spans="1:4" ht="15.75" hidden="1" customHeight="1">
      <c r="A37946" s="13" t="s">
        <v>469</v>
      </c>
      <c r="B37946" s="13">
        <v>2006</v>
      </c>
      <c r="C37946" s="13">
        <v>1015064</v>
      </c>
      <c r="D37946" s="13">
        <v>63.197000000000003</v>
      </c>
    </row>
    <row r="37947" spans="1:4" ht="15.75" hidden="1" customHeight="1">
      <c r="A37947" s="13" t="s">
        <v>469</v>
      </c>
      <c r="B37947" s="13">
        <v>2007</v>
      </c>
      <c r="C37947" s="13">
        <v>1231904</v>
      </c>
      <c r="D37947" s="13">
        <v>62.901000000000003</v>
      </c>
    </row>
    <row r="37948" spans="1:4" ht="15.75" hidden="1" customHeight="1">
      <c r="A37948" s="13" t="s">
        <v>469</v>
      </c>
      <c r="B37948" s="13">
        <v>2008</v>
      </c>
      <c r="C37948" s="13">
        <v>1444287</v>
      </c>
      <c r="D37948" s="13">
        <v>64.257000000000005</v>
      </c>
    </row>
    <row r="37949" spans="1:4" ht="15.75" hidden="1" customHeight="1">
      <c r="A37949" s="13" t="s">
        <v>469</v>
      </c>
      <c r="B37949" s="13">
        <v>2009</v>
      </c>
      <c r="C37949" s="13">
        <v>1610281</v>
      </c>
      <c r="D37949" s="13">
        <v>68.596999999999994</v>
      </c>
    </row>
    <row r="37950" spans="1:4" ht="15.75" hidden="1" customHeight="1">
      <c r="A37950" s="13" t="s">
        <v>469</v>
      </c>
      <c r="B37950" s="13">
        <v>2010</v>
      </c>
      <c r="C37950" s="13">
        <v>1713512</v>
      </c>
      <c r="D37950" s="13">
        <v>71.92</v>
      </c>
    </row>
    <row r="37951" spans="1:4" ht="15.75" hidden="1" customHeight="1">
      <c r="A37951" s="13" t="s">
        <v>469</v>
      </c>
      <c r="B37951" s="13">
        <v>2011</v>
      </c>
      <c r="C37951" s="13">
        <v>1804175</v>
      </c>
      <c r="D37951" s="13">
        <v>79.647999999999996</v>
      </c>
    </row>
    <row r="37952" spans="1:4" ht="15.75" hidden="1" customHeight="1">
      <c r="A37952" s="13" t="s">
        <v>469</v>
      </c>
      <c r="B37952" s="13">
        <v>2012</v>
      </c>
      <c r="C37952" s="13">
        <v>1905670</v>
      </c>
      <c r="D37952" s="13">
        <v>93.822999999999993</v>
      </c>
    </row>
    <row r="37953" spans="1:4" ht="15.75" hidden="1" customHeight="1">
      <c r="A37953" s="13" t="s">
        <v>469</v>
      </c>
      <c r="B37953" s="13">
        <v>2013</v>
      </c>
      <c r="C37953" s="13">
        <v>2035509</v>
      </c>
      <c r="D37953" s="13">
        <v>83.99</v>
      </c>
    </row>
    <row r="37954" spans="1:4" ht="15.75" hidden="1" customHeight="1">
      <c r="A37954" s="13" t="s">
        <v>469</v>
      </c>
      <c r="B37954" s="13">
        <v>2014</v>
      </c>
      <c r="C37954" s="13">
        <v>2214471</v>
      </c>
      <c r="D37954" s="13">
        <v>91.549000000000007</v>
      </c>
    </row>
    <row r="37955" spans="1:4" ht="15.75" hidden="1" customHeight="1">
      <c r="A37955" s="13" t="s">
        <v>469</v>
      </c>
      <c r="B37955" s="13">
        <v>2015</v>
      </c>
      <c r="C37955" s="13">
        <v>2414580</v>
      </c>
      <c r="D37955" s="13">
        <v>91.326999999999998</v>
      </c>
    </row>
    <row r="37956" spans="1:4" ht="15.75" hidden="1" customHeight="1">
      <c r="A37956" s="13" t="s">
        <v>469</v>
      </c>
      <c r="B37956" s="13">
        <v>2016</v>
      </c>
      <c r="C37956" s="13">
        <v>2595175</v>
      </c>
      <c r="D37956" s="13">
        <v>87.545000000000002</v>
      </c>
    </row>
    <row r="37957" spans="1:4" ht="15.75" hidden="1" customHeight="1">
      <c r="A37957" s="13" t="s">
        <v>469</v>
      </c>
      <c r="B37957" s="13">
        <v>2017</v>
      </c>
      <c r="C37957" s="13">
        <v>2711764</v>
      </c>
      <c r="D37957" s="13">
        <v>100.18</v>
      </c>
    </row>
    <row r="37958" spans="1:4" ht="15.75" hidden="1" customHeight="1">
      <c r="A37958" s="13" t="s">
        <v>469</v>
      </c>
      <c r="B37958" s="13">
        <v>2018</v>
      </c>
      <c r="C37958" s="13">
        <v>2766743</v>
      </c>
      <c r="D37958" s="13">
        <v>95.231999999999999</v>
      </c>
    </row>
    <row r="37959" spans="1:4" ht="15.75" hidden="1" customHeight="1">
      <c r="A37959" s="13" t="s">
        <v>469</v>
      </c>
      <c r="B37959" s="13">
        <v>2019</v>
      </c>
      <c r="C37959" s="13">
        <v>2807242</v>
      </c>
      <c r="D37959" s="13">
        <v>101.152</v>
      </c>
    </row>
    <row r="37960" spans="1:4" ht="15.75" hidden="1" customHeight="1">
      <c r="A37960" s="13" t="s">
        <v>469</v>
      </c>
      <c r="B37960" s="13">
        <v>2020</v>
      </c>
      <c r="C37960" s="13">
        <v>2760390</v>
      </c>
      <c r="D37960" s="13">
        <v>92.861000000000004</v>
      </c>
    </row>
    <row r="37961" spans="1:4" ht="15.75" hidden="1" customHeight="1">
      <c r="A37961" s="13" t="s">
        <v>469</v>
      </c>
      <c r="B37961" s="13">
        <v>2021</v>
      </c>
      <c r="C37961" s="13">
        <v>2688239</v>
      </c>
      <c r="D37961" s="13">
        <v>95.667000000000002</v>
      </c>
    </row>
    <row r="37962" spans="1:4" ht="15.75" hidden="1" customHeight="1">
      <c r="A37962" s="13" t="s">
        <v>470</v>
      </c>
      <c r="B37962" s="13">
        <v>1750</v>
      </c>
      <c r="C37962" s="13">
        <v>8043</v>
      </c>
      <c r="D37962" s="13">
        <v>0</v>
      </c>
    </row>
    <row r="37963" spans="1:4" ht="15.75" hidden="1" customHeight="1">
      <c r="A37963" s="13" t="s">
        <v>470</v>
      </c>
      <c r="B37963" s="13">
        <v>1751</v>
      </c>
      <c r="D37963" s="13">
        <v>0</v>
      </c>
    </row>
    <row r="37964" spans="1:4" ht="15.75" hidden="1" customHeight="1">
      <c r="A37964" s="13" t="s">
        <v>470</v>
      </c>
      <c r="B37964" s="13">
        <v>1752</v>
      </c>
      <c r="D37964" s="13">
        <v>0</v>
      </c>
    </row>
    <row r="37965" spans="1:4" ht="15.75" hidden="1" customHeight="1">
      <c r="A37965" s="13" t="s">
        <v>470</v>
      </c>
      <c r="B37965" s="13">
        <v>1753</v>
      </c>
      <c r="D37965" s="13">
        <v>0</v>
      </c>
    </row>
    <row r="37966" spans="1:4" ht="15.75" hidden="1" customHeight="1">
      <c r="A37966" s="13" t="s">
        <v>470</v>
      </c>
      <c r="B37966" s="13">
        <v>1754</v>
      </c>
      <c r="D37966" s="13">
        <v>0</v>
      </c>
    </row>
    <row r="37967" spans="1:4" ht="15.75" hidden="1" customHeight="1">
      <c r="A37967" s="13" t="s">
        <v>470</v>
      </c>
      <c r="B37967" s="13">
        <v>1755</v>
      </c>
      <c r="D37967" s="13">
        <v>0</v>
      </c>
    </row>
    <row r="37968" spans="1:4" ht="15.75" hidden="1" customHeight="1">
      <c r="A37968" s="13" t="s">
        <v>470</v>
      </c>
      <c r="B37968" s="13">
        <v>1756</v>
      </c>
      <c r="D37968" s="13">
        <v>0</v>
      </c>
    </row>
    <row r="37969" spans="1:4" ht="15.75" hidden="1" customHeight="1">
      <c r="A37969" s="13" t="s">
        <v>470</v>
      </c>
      <c r="B37969" s="13">
        <v>1757</v>
      </c>
      <c r="D37969" s="13">
        <v>0</v>
      </c>
    </row>
    <row r="37970" spans="1:4" ht="15.75" hidden="1" customHeight="1">
      <c r="A37970" s="13" t="s">
        <v>470</v>
      </c>
      <c r="B37970" s="13">
        <v>1758</v>
      </c>
      <c r="D37970" s="13">
        <v>0</v>
      </c>
    </row>
    <row r="37971" spans="1:4" ht="15.75" hidden="1" customHeight="1">
      <c r="A37971" s="13" t="s">
        <v>470</v>
      </c>
      <c r="B37971" s="13">
        <v>1759</v>
      </c>
      <c r="D37971" s="13">
        <v>0</v>
      </c>
    </row>
    <row r="37972" spans="1:4" ht="15.75" hidden="1" customHeight="1">
      <c r="A37972" s="13" t="s">
        <v>470</v>
      </c>
      <c r="B37972" s="13">
        <v>1760</v>
      </c>
      <c r="C37972" s="13">
        <v>13590</v>
      </c>
      <c r="D37972" s="13">
        <v>0</v>
      </c>
    </row>
    <row r="37973" spans="1:4" ht="15.75" hidden="1" customHeight="1">
      <c r="A37973" s="13" t="s">
        <v>470</v>
      </c>
      <c r="B37973" s="13">
        <v>1761</v>
      </c>
      <c r="D37973" s="13">
        <v>0</v>
      </c>
    </row>
    <row r="37974" spans="1:4" ht="15.75" hidden="1" customHeight="1">
      <c r="A37974" s="13" t="s">
        <v>470</v>
      </c>
      <c r="B37974" s="13">
        <v>1762</v>
      </c>
      <c r="D37974" s="13">
        <v>0</v>
      </c>
    </row>
    <row r="37975" spans="1:4" ht="15.75" hidden="1" customHeight="1">
      <c r="A37975" s="13" t="s">
        <v>470</v>
      </c>
      <c r="B37975" s="13">
        <v>1763</v>
      </c>
      <c r="D37975" s="13">
        <v>0</v>
      </c>
    </row>
    <row r="37976" spans="1:4" ht="15.75" hidden="1" customHeight="1">
      <c r="A37976" s="13" t="s">
        <v>470</v>
      </c>
      <c r="B37976" s="13">
        <v>1764</v>
      </c>
      <c r="D37976" s="13">
        <v>0</v>
      </c>
    </row>
    <row r="37977" spans="1:4" ht="15.75" hidden="1" customHeight="1">
      <c r="A37977" s="13" t="s">
        <v>470</v>
      </c>
      <c r="B37977" s="13">
        <v>1765</v>
      </c>
      <c r="D37977" s="13">
        <v>0</v>
      </c>
    </row>
    <row r="37978" spans="1:4" ht="15.75" hidden="1" customHeight="1">
      <c r="A37978" s="13" t="s">
        <v>470</v>
      </c>
      <c r="B37978" s="13">
        <v>1766</v>
      </c>
      <c r="D37978" s="13">
        <v>0</v>
      </c>
    </row>
    <row r="37979" spans="1:4" ht="15.75" hidden="1" customHeight="1">
      <c r="A37979" s="13" t="s">
        <v>470</v>
      </c>
      <c r="B37979" s="13">
        <v>1767</v>
      </c>
      <c r="D37979" s="13">
        <v>0</v>
      </c>
    </row>
    <row r="37980" spans="1:4" ht="15.75" hidden="1" customHeight="1">
      <c r="A37980" s="13" t="s">
        <v>470</v>
      </c>
      <c r="B37980" s="13">
        <v>1768</v>
      </c>
      <c r="D37980" s="13">
        <v>0</v>
      </c>
    </row>
    <row r="37981" spans="1:4" ht="15.75" hidden="1" customHeight="1">
      <c r="A37981" s="13" t="s">
        <v>470</v>
      </c>
      <c r="B37981" s="13">
        <v>1769</v>
      </c>
      <c r="D37981" s="13">
        <v>0</v>
      </c>
    </row>
    <row r="37982" spans="1:4" ht="15.75" hidden="1" customHeight="1">
      <c r="A37982" s="13" t="s">
        <v>470</v>
      </c>
      <c r="B37982" s="13">
        <v>1770</v>
      </c>
      <c r="C37982" s="13">
        <v>22963</v>
      </c>
      <c r="D37982" s="13">
        <v>0</v>
      </c>
    </row>
    <row r="37983" spans="1:4" ht="15.75" hidden="1" customHeight="1">
      <c r="A37983" s="13" t="s">
        <v>470</v>
      </c>
      <c r="B37983" s="13">
        <v>1771</v>
      </c>
      <c r="D37983" s="13">
        <v>0</v>
      </c>
    </row>
    <row r="37984" spans="1:4" ht="15.75" hidden="1" customHeight="1">
      <c r="A37984" s="13" t="s">
        <v>470</v>
      </c>
      <c r="B37984" s="13">
        <v>1772</v>
      </c>
      <c r="D37984" s="13">
        <v>0</v>
      </c>
    </row>
    <row r="37985" spans="1:4" ht="15.75" hidden="1" customHeight="1">
      <c r="A37985" s="13" t="s">
        <v>470</v>
      </c>
      <c r="B37985" s="13">
        <v>1773</v>
      </c>
      <c r="D37985" s="13">
        <v>0</v>
      </c>
    </row>
    <row r="37986" spans="1:4" ht="15.75" hidden="1" customHeight="1">
      <c r="A37986" s="13" t="s">
        <v>470</v>
      </c>
      <c r="B37986" s="13">
        <v>1774</v>
      </c>
      <c r="D37986" s="13">
        <v>0</v>
      </c>
    </row>
    <row r="37987" spans="1:4" ht="15.75" hidden="1" customHeight="1">
      <c r="A37987" s="13" t="s">
        <v>470</v>
      </c>
      <c r="B37987" s="13">
        <v>1775</v>
      </c>
      <c r="D37987" s="13">
        <v>0</v>
      </c>
    </row>
    <row r="37988" spans="1:4" ht="15.75" hidden="1" customHeight="1">
      <c r="A37988" s="13" t="s">
        <v>470</v>
      </c>
      <c r="B37988" s="13">
        <v>1776</v>
      </c>
      <c r="D37988" s="13">
        <v>0</v>
      </c>
    </row>
    <row r="37989" spans="1:4" ht="15.75" hidden="1" customHeight="1">
      <c r="A37989" s="13" t="s">
        <v>470</v>
      </c>
      <c r="B37989" s="13">
        <v>1777</v>
      </c>
      <c r="D37989" s="13">
        <v>0</v>
      </c>
    </row>
    <row r="37990" spans="1:4" ht="15.75" hidden="1" customHeight="1">
      <c r="A37990" s="13" t="s">
        <v>470</v>
      </c>
      <c r="B37990" s="13">
        <v>1778</v>
      </c>
      <c r="D37990" s="13">
        <v>0</v>
      </c>
    </row>
    <row r="37991" spans="1:4" ht="15.75" hidden="1" customHeight="1">
      <c r="A37991" s="13" t="s">
        <v>470</v>
      </c>
      <c r="B37991" s="13">
        <v>1779</v>
      </c>
      <c r="D37991" s="13">
        <v>0</v>
      </c>
    </row>
    <row r="37992" spans="1:4" ht="15.75" hidden="1" customHeight="1">
      <c r="A37992" s="13" t="s">
        <v>470</v>
      </c>
      <c r="B37992" s="13">
        <v>1780</v>
      </c>
      <c r="C37992" s="13">
        <v>38800</v>
      </c>
      <c r="D37992" s="13">
        <v>0</v>
      </c>
    </row>
    <row r="37993" spans="1:4" ht="15.75" hidden="1" customHeight="1">
      <c r="A37993" s="13" t="s">
        <v>470</v>
      </c>
      <c r="B37993" s="13">
        <v>1781</v>
      </c>
      <c r="D37993" s="13">
        <v>0</v>
      </c>
    </row>
    <row r="37994" spans="1:4" ht="15.75" hidden="1" customHeight="1">
      <c r="A37994" s="13" t="s">
        <v>470</v>
      </c>
      <c r="B37994" s="13">
        <v>1782</v>
      </c>
      <c r="D37994" s="13">
        <v>0</v>
      </c>
    </row>
    <row r="37995" spans="1:4" ht="15.75" hidden="1" customHeight="1">
      <c r="A37995" s="13" t="s">
        <v>470</v>
      </c>
      <c r="B37995" s="13">
        <v>1783</v>
      </c>
      <c r="D37995" s="13">
        <v>0</v>
      </c>
    </row>
    <row r="37996" spans="1:4" ht="15.75" hidden="1" customHeight="1">
      <c r="A37996" s="13" t="s">
        <v>470</v>
      </c>
      <c r="B37996" s="13">
        <v>1784</v>
      </c>
      <c r="D37996" s="13">
        <v>0</v>
      </c>
    </row>
    <row r="37997" spans="1:4" ht="15.75" hidden="1" customHeight="1">
      <c r="A37997" s="13" t="s">
        <v>470</v>
      </c>
      <c r="B37997" s="13">
        <v>1785</v>
      </c>
      <c r="D37997" s="13">
        <v>0</v>
      </c>
    </row>
    <row r="37998" spans="1:4" ht="15.75" hidden="1" customHeight="1">
      <c r="A37998" s="13" t="s">
        <v>470</v>
      </c>
      <c r="B37998" s="13">
        <v>1786</v>
      </c>
      <c r="D37998" s="13">
        <v>0</v>
      </c>
    </row>
    <row r="37999" spans="1:4" ht="15.75" hidden="1" customHeight="1">
      <c r="A37999" s="13" t="s">
        <v>470</v>
      </c>
      <c r="B37999" s="13">
        <v>1787</v>
      </c>
      <c r="D37999" s="13">
        <v>0</v>
      </c>
    </row>
    <row r="38000" spans="1:4" ht="15.75" hidden="1" customHeight="1">
      <c r="A38000" s="13" t="s">
        <v>470</v>
      </c>
      <c r="B38000" s="13">
        <v>1788</v>
      </c>
      <c r="D38000" s="13">
        <v>0</v>
      </c>
    </row>
    <row r="38001" spans="1:4" ht="15.75" hidden="1" customHeight="1">
      <c r="A38001" s="13" t="s">
        <v>470</v>
      </c>
      <c r="B38001" s="13">
        <v>1789</v>
      </c>
      <c r="D38001" s="13">
        <v>0</v>
      </c>
    </row>
    <row r="38002" spans="1:4" ht="15.75" hidden="1" customHeight="1">
      <c r="A38002" s="13" t="s">
        <v>470</v>
      </c>
      <c r="B38002" s="13">
        <v>1790</v>
      </c>
      <c r="C38002" s="13">
        <v>49800</v>
      </c>
      <c r="D38002" s="13">
        <v>0</v>
      </c>
    </row>
    <row r="38003" spans="1:4" ht="15.75" hidden="1" customHeight="1">
      <c r="A38003" s="13" t="s">
        <v>470</v>
      </c>
      <c r="B38003" s="13">
        <v>1791</v>
      </c>
      <c r="D38003" s="13">
        <v>0</v>
      </c>
    </row>
    <row r="38004" spans="1:4" ht="15.75" hidden="1" customHeight="1">
      <c r="A38004" s="13" t="s">
        <v>470</v>
      </c>
      <c r="B38004" s="13">
        <v>1792</v>
      </c>
      <c r="D38004" s="13">
        <v>0</v>
      </c>
    </row>
    <row r="38005" spans="1:4" ht="15.75" hidden="1" customHeight="1">
      <c r="A38005" s="13" t="s">
        <v>470</v>
      </c>
      <c r="B38005" s="13">
        <v>1793</v>
      </c>
      <c r="D38005" s="13">
        <v>0</v>
      </c>
    </row>
    <row r="38006" spans="1:4" ht="15.75" hidden="1" customHeight="1">
      <c r="A38006" s="13" t="s">
        <v>470</v>
      </c>
      <c r="B38006" s="13">
        <v>1794</v>
      </c>
      <c r="D38006" s="13">
        <v>0</v>
      </c>
    </row>
    <row r="38007" spans="1:4" ht="15.75" hidden="1" customHeight="1">
      <c r="A38007" s="13" t="s">
        <v>470</v>
      </c>
      <c r="B38007" s="13">
        <v>1795</v>
      </c>
      <c r="D38007" s="13">
        <v>0</v>
      </c>
    </row>
    <row r="38008" spans="1:4" ht="15.75" hidden="1" customHeight="1">
      <c r="A38008" s="13" t="s">
        <v>470</v>
      </c>
      <c r="B38008" s="13">
        <v>1796</v>
      </c>
      <c r="D38008" s="13">
        <v>0</v>
      </c>
    </row>
    <row r="38009" spans="1:4" ht="15.75" hidden="1" customHeight="1">
      <c r="A38009" s="13" t="s">
        <v>470</v>
      </c>
      <c r="B38009" s="13">
        <v>1797</v>
      </c>
      <c r="D38009" s="13">
        <v>0</v>
      </c>
    </row>
    <row r="38010" spans="1:4" ht="15.75" hidden="1" customHeight="1">
      <c r="A38010" s="13" t="s">
        <v>470</v>
      </c>
      <c r="B38010" s="13">
        <v>1798</v>
      </c>
      <c r="D38010" s="13">
        <v>0</v>
      </c>
    </row>
    <row r="38011" spans="1:4" ht="15.75" hidden="1" customHeight="1">
      <c r="A38011" s="13" t="s">
        <v>470</v>
      </c>
      <c r="B38011" s="13">
        <v>1799</v>
      </c>
      <c r="D38011" s="13">
        <v>0</v>
      </c>
    </row>
    <row r="38012" spans="1:4" ht="15.75" hidden="1" customHeight="1">
      <c r="A38012" s="13" t="s">
        <v>470</v>
      </c>
      <c r="B38012" s="13">
        <v>1800</v>
      </c>
      <c r="C38012" s="13">
        <v>60800</v>
      </c>
      <c r="D38012" s="13">
        <v>0</v>
      </c>
    </row>
    <row r="38013" spans="1:4" ht="15.75" hidden="1" customHeight="1">
      <c r="A38013" s="13" t="s">
        <v>470</v>
      </c>
      <c r="B38013" s="13">
        <v>1801</v>
      </c>
      <c r="D38013" s="13">
        <v>0</v>
      </c>
    </row>
    <row r="38014" spans="1:4" ht="15.75" hidden="1" customHeight="1">
      <c r="A38014" s="13" t="s">
        <v>470</v>
      </c>
      <c r="B38014" s="13">
        <v>1802</v>
      </c>
      <c r="D38014" s="13">
        <v>0</v>
      </c>
    </row>
    <row r="38015" spans="1:4" ht="15.75" hidden="1" customHeight="1">
      <c r="A38015" s="13" t="s">
        <v>470</v>
      </c>
      <c r="B38015" s="13">
        <v>1803</v>
      </c>
      <c r="D38015" s="13">
        <v>0</v>
      </c>
    </row>
    <row r="38016" spans="1:4" ht="15.75" hidden="1" customHeight="1">
      <c r="A38016" s="13" t="s">
        <v>470</v>
      </c>
      <c r="B38016" s="13">
        <v>1804</v>
      </c>
      <c r="D38016" s="13">
        <v>0</v>
      </c>
    </row>
    <row r="38017" spans="1:4" ht="15.75" hidden="1" customHeight="1">
      <c r="A38017" s="13" t="s">
        <v>470</v>
      </c>
      <c r="B38017" s="13">
        <v>1805</v>
      </c>
      <c r="D38017" s="13">
        <v>0</v>
      </c>
    </row>
    <row r="38018" spans="1:4" ht="15.75" hidden="1" customHeight="1">
      <c r="A38018" s="13" t="s">
        <v>470</v>
      </c>
      <c r="B38018" s="13">
        <v>1806</v>
      </c>
      <c r="D38018" s="13">
        <v>0</v>
      </c>
    </row>
    <row r="38019" spans="1:4" ht="15.75" hidden="1" customHeight="1">
      <c r="A38019" s="13" t="s">
        <v>470</v>
      </c>
      <c r="B38019" s="13">
        <v>1807</v>
      </c>
      <c r="D38019" s="13">
        <v>0</v>
      </c>
    </row>
    <row r="38020" spans="1:4" ht="15.75" hidden="1" customHeight="1">
      <c r="A38020" s="13" t="s">
        <v>470</v>
      </c>
      <c r="B38020" s="13">
        <v>1808</v>
      </c>
      <c r="D38020" s="13">
        <v>0</v>
      </c>
    </row>
    <row r="38021" spans="1:4" ht="15.75" hidden="1" customHeight="1">
      <c r="A38021" s="13" t="s">
        <v>470</v>
      </c>
      <c r="B38021" s="13">
        <v>1809</v>
      </c>
      <c r="D38021" s="13">
        <v>0</v>
      </c>
    </row>
    <row r="38022" spans="1:4" ht="15.75" hidden="1" customHeight="1">
      <c r="A38022" s="13" t="s">
        <v>470</v>
      </c>
      <c r="B38022" s="13">
        <v>1810</v>
      </c>
      <c r="C38022" s="13">
        <v>71200</v>
      </c>
      <c r="D38022" s="13">
        <v>0</v>
      </c>
    </row>
    <row r="38023" spans="1:4" ht="15.75" hidden="1" customHeight="1">
      <c r="A38023" s="13" t="s">
        <v>470</v>
      </c>
      <c r="B38023" s="13">
        <v>1811</v>
      </c>
      <c r="D38023" s="13">
        <v>0</v>
      </c>
    </row>
    <row r="38024" spans="1:4" ht="15.75" hidden="1" customHeight="1">
      <c r="A38024" s="13" t="s">
        <v>470</v>
      </c>
      <c r="B38024" s="13">
        <v>1812</v>
      </c>
      <c r="D38024" s="13">
        <v>0</v>
      </c>
    </row>
    <row r="38025" spans="1:4" ht="15.75" hidden="1" customHeight="1">
      <c r="A38025" s="13" t="s">
        <v>470</v>
      </c>
      <c r="B38025" s="13">
        <v>1813</v>
      </c>
      <c r="D38025" s="13">
        <v>0</v>
      </c>
    </row>
    <row r="38026" spans="1:4" ht="15.75" hidden="1" customHeight="1">
      <c r="A38026" s="13" t="s">
        <v>470</v>
      </c>
      <c r="B38026" s="13">
        <v>1814</v>
      </c>
      <c r="D38026" s="13">
        <v>0</v>
      </c>
    </row>
    <row r="38027" spans="1:4" ht="15.75" hidden="1" customHeight="1">
      <c r="A38027" s="13" t="s">
        <v>470</v>
      </c>
      <c r="B38027" s="13">
        <v>1815</v>
      </c>
      <c r="D38027" s="13">
        <v>0</v>
      </c>
    </row>
    <row r="38028" spans="1:4" ht="15.75" hidden="1" customHeight="1">
      <c r="A38028" s="13" t="s">
        <v>470</v>
      </c>
      <c r="B38028" s="13">
        <v>1816</v>
      </c>
      <c r="D38028" s="13">
        <v>0</v>
      </c>
    </row>
    <row r="38029" spans="1:4" ht="15.75" hidden="1" customHeight="1">
      <c r="A38029" s="13" t="s">
        <v>470</v>
      </c>
      <c r="B38029" s="13">
        <v>1817</v>
      </c>
      <c r="D38029" s="13">
        <v>0</v>
      </c>
    </row>
    <row r="38030" spans="1:4" ht="15.75" hidden="1" customHeight="1">
      <c r="A38030" s="13" t="s">
        <v>470</v>
      </c>
      <c r="B38030" s="13">
        <v>1818</v>
      </c>
      <c r="D38030" s="13">
        <v>0</v>
      </c>
    </row>
    <row r="38031" spans="1:4" ht="15.75" hidden="1" customHeight="1">
      <c r="A38031" s="13" t="s">
        <v>470</v>
      </c>
      <c r="B38031" s="13">
        <v>1819</v>
      </c>
      <c r="D38031" s="13">
        <v>0</v>
      </c>
    </row>
    <row r="38032" spans="1:4" ht="15.75" hidden="1" customHeight="1">
      <c r="A38032" s="13" t="s">
        <v>470</v>
      </c>
      <c r="B38032" s="13">
        <v>1820</v>
      </c>
      <c r="C38032" s="13">
        <v>81199</v>
      </c>
      <c r="D38032" s="13">
        <v>0</v>
      </c>
    </row>
    <row r="38033" spans="1:4" ht="15.75" hidden="1" customHeight="1">
      <c r="A38033" s="13" t="s">
        <v>470</v>
      </c>
      <c r="B38033" s="13">
        <v>1821</v>
      </c>
      <c r="D38033" s="13">
        <v>0</v>
      </c>
    </row>
    <row r="38034" spans="1:4" ht="15.75" hidden="1" customHeight="1">
      <c r="A38034" s="13" t="s">
        <v>470</v>
      </c>
      <c r="B38034" s="13">
        <v>1822</v>
      </c>
      <c r="D38034" s="13">
        <v>0</v>
      </c>
    </row>
    <row r="38035" spans="1:4" ht="15.75" hidden="1" customHeight="1">
      <c r="A38035" s="13" t="s">
        <v>470</v>
      </c>
      <c r="B38035" s="13">
        <v>1823</v>
      </c>
      <c r="D38035" s="13">
        <v>0</v>
      </c>
    </row>
    <row r="38036" spans="1:4" ht="15.75" hidden="1" customHeight="1">
      <c r="A38036" s="13" t="s">
        <v>470</v>
      </c>
      <c r="B38036" s="13">
        <v>1824</v>
      </c>
      <c r="D38036" s="13">
        <v>0</v>
      </c>
    </row>
    <row r="38037" spans="1:4" ht="15.75" hidden="1" customHeight="1">
      <c r="A38037" s="13" t="s">
        <v>470</v>
      </c>
      <c r="B38037" s="13">
        <v>1825</v>
      </c>
      <c r="D38037" s="13">
        <v>0</v>
      </c>
    </row>
    <row r="38038" spans="1:4" ht="15.75" hidden="1" customHeight="1">
      <c r="A38038" s="13" t="s">
        <v>470</v>
      </c>
      <c r="B38038" s="13">
        <v>1826</v>
      </c>
      <c r="D38038" s="13">
        <v>0</v>
      </c>
    </row>
    <row r="38039" spans="1:4" ht="15.75" hidden="1" customHeight="1">
      <c r="A38039" s="13" t="s">
        <v>470</v>
      </c>
      <c r="B38039" s="13">
        <v>1827</v>
      </c>
      <c r="D38039" s="13">
        <v>0</v>
      </c>
    </row>
    <row r="38040" spans="1:4" ht="15.75" hidden="1" customHeight="1">
      <c r="A38040" s="13" t="s">
        <v>470</v>
      </c>
      <c r="B38040" s="13">
        <v>1828</v>
      </c>
      <c r="D38040" s="13">
        <v>0</v>
      </c>
    </row>
    <row r="38041" spans="1:4" ht="15.75" hidden="1" customHeight="1">
      <c r="A38041" s="13" t="s">
        <v>470</v>
      </c>
      <c r="B38041" s="13">
        <v>1829</v>
      </c>
      <c r="D38041" s="13">
        <v>0</v>
      </c>
    </row>
    <row r="38042" spans="1:4" ht="15.75" hidden="1" customHeight="1">
      <c r="A38042" s="13" t="s">
        <v>470</v>
      </c>
      <c r="B38042" s="13">
        <v>1830</v>
      </c>
      <c r="C38042" s="13">
        <v>88999</v>
      </c>
      <c r="D38042" s="13">
        <v>0</v>
      </c>
    </row>
    <row r="38043" spans="1:4" ht="15.75" hidden="1" customHeight="1">
      <c r="A38043" s="13" t="s">
        <v>470</v>
      </c>
      <c r="B38043" s="13">
        <v>1831</v>
      </c>
      <c r="D38043" s="13">
        <v>0</v>
      </c>
    </row>
    <row r="38044" spans="1:4" ht="15.75" hidden="1" customHeight="1">
      <c r="A38044" s="13" t="s">
        <v>470</v>
      </c>
      <c r="B38044" s="13">
        <v>1832</v>
      </c>
      <c r="D38044" s="13">
        <v>0</v>
      </c>
    </row>
    <row r="38045" spans="1:4" ht="15.75" hidden="1" customHeight="1">
      <c r="A38045" s="13" t="s">
        <v>470</v>
      </c>
      <c r="B38045" s="13">
        <v>1833</v>
      </c>
      <c r="D38045" s="13">
        <v>0</v>
      </c>
    </row>
    <row r="38046" spans="1:4" ht="15.75" hidden="1" customHeight="1">
      <c r="A38046" s="13" t="s">
        <v>470</v>
      </c>
      <c r="B38046" s="13">
        <v>1834</v>
      </c>
      <c r="D38046" s="13">
        <v>0</v>
      </c>
    </row>
    <row r="38047" spans="1:4" ht="15.75" hidden="1" customHeight="1">
      <c r="A38047" s="13" t="s">
        <v>470</v>
      </c>
      <c r="B38047" s="13">
        <v>1835</v>
      </c>
      <c r="D38047" s="13">
        <v>0</v>
      </c>
    </row>
    <row r="38048" spans="1:4" ht="15.75" hidden="1" customHeight="1">
      <c r="A38048" s="13" t="s">
        <v>470</v>
      </c>
      <c r="B38048" s="13">
        <v>1836</v>
      </c>
      <c r="D38048" s="13">
        <v>0</v>
      </c>
    </row>
    <row r="38049" spans="1:4" ht="15.75" hidden="1" customHeight="1">
      <c r="A38049" s="13" t="s">
        <v>470</v>
      </c>
      <c r="B38049" s="13">
        <v>1837</v>
      </c>
      <c r="D38049" s="13">
        <v>0</v>
      </c>
    </row>
    <row r="38050" spans="1:4" ht="15.75" hidden="1" customHeight="1">
      <c r="A38050" s="13" t="s">
        <v>470</v>
      </c>
      <c r="B38050" s="13">
        <v>1838</v>
      </c>
      <c r="D38050" s="13">
        <v>0</v>
      </c>
    </row>
    <row r="38051" spans="1:4" ht="15.75" hidden="1" customHeight="1">
      <c r="A38051" s="13" t="s">
        <v>470</v>
      </c>
      <c r="B38051" s="13">
        <v>1839</v>
      </c>
      <c r="D38051" s="13">
        <v>0</v>
      </c>
    </row>
    <row r="38052" spans="1:4" ht="15.75" hidden="1" customHeight="1">
      <c r="A38052" s="13" t="s">
        <v>470</v>
      </c>
      <c r="B38052" s="13">
        <v>1840</v>
      </c>
      <c r="C38052" s="13">
        <v>103922</v>
      </c>
      <c r="D38052" s="13">
        <v>0</v>
      </c>
    </row>
    <row r="38053" spans="1:4" ht="15.75" hidden="1" customHeight="1">
      <c r="A38053" s="13" t="s">
        <v>470</v>
      </c>
      <c r="B38053" s="13">
        <v>1841</v>
      </c>
      <c r="D38053" s="13">
        <v>0</v>
      </c>
    </row>
    <row r="38054" spans="1:4" ht="15.75" hidden="1" customHeight="1">
      <c r="A38054" s="13" t="s">
        <v>470</v>
      </c>
      <c r="B38054" s="13">
        <v>1842</v>
      </c>
      <c r="D38054" s="13">
        <v>0</v>
      </c>
    </row>
    <row r="38055" spans="1:4" ht="15.75" hidden="1" customHeight="1">
      <c r="A38055" s="13" t="s">
        <v>470</v>
      </c>
      <c r="B38055" s="13">
        <v>1843</v>
      </c>
      <c r="D38055" s="13">
        <v>0</v>
      </c>
    </row>
    <row r="38056" spans="1:4" ht="15.75" hidden="1" customHeight="1">
      <c r="A38056" s="13" t="s">
        <v>470</v>
      </c>
      <c r="B38056" s="13">
        <v>1844</v>
      </c>
      <c r="D38056" s="13">
        <v>0</v>
      </c>
    </row>
    <row r="38057" spans="1:4" ht="15.75" hidden="1" customHeight="1">
      <c r="A38057" s="13" t="s">
        <v>470</v>
      </c>
      <c r="B38057" s="13">
        <v>1845</v>
      </c>
      <c r="D38057" s="13">
        <v>0</v>
      </c>
    </row>
    <row r="38058" spans="1:4" ht="15.75" hidden="1" customHeight="1">
      <c r="A38058" s="13" t="s">
        <v>470</v>
      </c>
      <c r="B38058" s="13">
        <v>1846</v>
      </c>
      <c r="D38058" s="13">
        <v>0</v>
      </c>
    </row>
    <row r="38059" spans="1:4" ht="15.75" hidden="1" customHeight="1">
      <c r="A38059" s="13" t="s">
        <v>470</v>
      </c>
      <c r="B38059" s="13">
        <v>1847</v>
      </c>
      <c r="D38059" s="13">
        <v>0</v>
      </c>
    </row>
    <row r="38060" spans="1:4" ht="15.75" hidden="1" customHeight="1">
      <c r="A38060" s="13" t="s">
        <v>470</v>
      </c>
      <c r="B38060" s="13">
        <v>1848</v>
      </c>
      <c r="D38060" s="13">
        <v>0</v>
      </c>
    </row>
    <row r="38061" spans="1:4" ht="15.75" hidden="1" customHeight="1">
      <c r="A38061" s="13" t="s">
        <v>470</v>
      </c>
      <c r="B38061" s="13">
        <v>1849</v>
      </c>
      <c r="D38061" s="13">
        <v>0</v>
      </c>
    </row>
    <row r="38062" spans="1:4" ht="15.75" hidden="1" customHeight="1">
      <c r="A38062" s="13" t="s">
        <v>470</v>
      </c>
      <c r="B38062" s="13">
        <v>1850</v>
      </c>
      <c r="C38062" s="13">
        <v>109100</v>
      </c>
      <c r="D38062" s="13">
        <v>0</v>
      </c>
    </row>
    <row r="38063" spans="1:4" ht="15.75" hidden="1" customHeight="1">
      <c r="A38063" s="13" t="s">
        <v>470</v>
      </c>
      <c r="B38063" s="13">
        <v>1851</v>
      </c>
      <c r="D38063" s="13">
        <v>0</v>
      </c>
    </row>
    <row r="38064" spans="1:4" ht="15.75" hidden="1" customHeight="1">
      <c r="A38064" s="13" t="s">
        <v>470</v>
      </c>
      <c r="B38064" s="13">
        <v>1852</v>
      </c>
      <c r="D38064" s="13">
        <v>0</v>
      </c>
    </row>
    <row r="38065" spans="1:4" ht="15.75" hidden="1" customHeight="1">
      <c r="A38065" s="13" t="s">
        <v>470</v>
      </c>
      <c r="B38065" s="13">
        <v>1853</v>
      </c>
      <c r="D38065" s="13">
        <v>0</v>
      </c>
    </row>
    <row r="38066" spans="1:4" ht="15.75" hidden="1" customHeight="1">
      <c r="A38066" s="13" t="s">
        <v>470</v>
      </c>
      <c r="B38066" s="13">
        <v>1854</v>
      </c>
      <c r="D38066" s="13">
        <v>0</v>
      </c>
    </row>
    <row r="38067" spans="1:4" ht="15.75" hidden="1" customHeight="1">
      <c r="A38067" s="13" t="s">
        <v>470</v>
      </c>
      <c r="B38067" s="13">
        <v>1855</v>
      </c>
      <c r="D38067" s="13">
        <v>0</v>
      </c>
    </row>
    <row r="38068" spans="1:4" ht="15.75" hidden="1" customHeight="1">
      <c r="A38068" s="13" t="s">
        <v>470</v>
      </c>
      <c r="B38068" s="13">
        <v>1856</v>
      </c>
      <c r="D38068" s="13">
        <v>0</v>
      </c>
    </row>
    <row r="38069" spans="1:4" ht="15.75" hidden="1" customHeight="1">
      <c r="A38069" s="13" t="s">
        <v>470</v>
      </c>
      <c r="B38069" s="13">
        <v>1857</v>
      </c>
      <c r="D38069" s="13">
        <v>0</v>
      </c>
    </row>
    <row r="38070" spans="1:4" ht="15.75" hidden="1" customHeight="1">
      <c r="A38070" s="13" t="s">
        <v>470</v>
      </c>
      <c r="B38070" s="13">
        <v>1858</v>
      </c>
      <c r="D38070" s="13">
        <v>0</v>
      </c>
    </row>
    <row r="38071" spans="1:4" ht="15.75" hidden="1" customHeight="1">
      <c r="A38071" s="13" t="s">
        <v>470</v>
      </c>
      <c r="B38071" s="13">
        <v>1859</v>
      </c>
      <c r="D38071" s="13">
        <v>0</v>
      </c>
    </row>
    <row r="38072" spans="1:4" ht="15.75" hidden="1" customHeight="1">
      <c r="A38072" s="13" t="s">
        <v>470</v>
      </c>
      <c r="B38072" s="13">
        <v>1860</v>
      </c>
      <c r="C38072" s="13">
        <v>163950</v>
      </c>
      <c r="D38072" s="13">
        <v>0</v>
      </c>
    </row>
    <row r="38073" spans="1:4" ht="15.75" hidden="1" customHeight="1">
      <c r="A38073" s="13" t="s">
        <v>470</v>
      </c>
      <c r="B38073" s="13">
        <v>1861</v>
      </c>
      <c r="D38073" s="13">
        <v>0</v>
      </c>
    </row>
    <row r="38074" spans="1:4" ht="15.75" hidden="1" customHeight="1">
      <c r="A38074" s="13" t="s">
        <v>470</v>
      </c>
      <c r="B38074" s="13">
        <v>1862</v>
      </c>
      <c r="D38074" s="13">
        <v>0</v>
      </c>
    </row>
    <row r="38075" spans="1:4" ht="15.75" hidden="1" customHeight="1">
      <c r="A38075" s="13" t="s">
        <v>470</v>
      </c>
      <c r="B38075" s="13">
        <v>1863</v>
      </c>
      <c r="D38075" s="13">
        <v>0</v>
      </c>
    </row>
    <row r="38076" spans="1:4" ht="15.75" hidden="1" customHeight="1">
      <c r="A38076" s="13" t="s">
        <v>470</v>
      </c>
      <c r="B38076" s="13">
        <v>1864</v>
      </c>
      <c r="D38076" s="13">
        <v>0</v>
      </c>
    </row>
    <row r="38077" spans="1:4" ht="15.75" hidden="1" customHeight="1">
      <c r="A38077" s="13" t="s">
        <v>470</v>
      </c>
      <c r="B38077" s="13">
        <v>1865</v>
      </c>
      <c r="D38077" s="13">
        <v>0</v>
      </c>
    </row>
    <row r="38078" spans="1:4" ht="15.75" hidden="1" customHeight="1">
      <c r="A38078" s="13" t="s">
        <v>470</v>
      </c>
      <c r="B38078" s="13">
        <v>1866</v>
      </c>
      <c r="D38078" s="13">
        <v>0</v>
      </c>
    </row>
    <row r="38079" spans="1:4" ht="15.75" hidden="1" customHeight="1">
      <c r="A38079" s="13" t="s">
        <v>470</v>
      </c>
      <c r="B38079" s="13">
        <v>1867</v>
      </c>
      <c r="D38079" s="13">
        <v>0</v>
      </c>
    </row>
    <row r="38080" spans="1:4" ht="15.75" hidden="1" customHeight="1">
      <c r="A38080" s="13" t="s">
        <v>470</v>
      </c>
      <c r="B38080" s="13">
        <v>1868</v>
      </c>
      <c r="D38080" s="13">
        <v>0</v>
      </c>
    </row>
    <row r="38081" spans="1:4" ht="15.75" hidden="1" customHeight="1">
      <c r="A38081" s="13" t="s">
        <v>470</v>
      </c>
      <c r="B38081" s="13">
        <v>1869</v>
      </c>
      <c r="D38081" s="13">
        <v>0</v>
      </c>
    </row>
    <row r="38082" spans="1:4" ht="15.75" hidden="1" customHeight="1">
      <c r="A38082" s="13" t="s">
        <v>470</v>
      </c>
      <c r="B38082" s="13">
        <v>1870</v>
      </c>
      <c r="C38082" s="13">
        <v>182700</v>
      </c>
      <c r="D38082" s="13">
        <v>0</v>
      </c>
    </row>
    <row r="38083" spans="1:4" ht="15.75" hidden="1" customHeight="1">
      <c r="A38083" s="13" t="s">
        <v>470</v>
      </c>
      <c r="B38083" s="13">
        <v>1871</v>
      </c>
      <c r="D38083" s="13">
        <v>0</v>
      </c>
    </row>
    <row r="38084" spans="1:4" ht="15.75" hidden="1" customHeight="1">
      <c r="A38084" s="13" t="s">
        <v>470</v>
      </c>
      <c r="B38084" s="13">
        <v>1872</v>
      </c>
      <c r="D38084" s="13">
        <v>0</v>
      </c>
    </row>
    <row r="38085" spans="1:4" ht="15.75" hidden="1" customHeight="1">
      <c r="A38085" s="13" t="s">
        <v>470</v>
      </c>
      <c r="B38085" s="13">
        <v>1873</v>
      </c>
      <c r="D38085" s="13">
        <v>0</v>
      </c>
    </row>
    <row r="38086" spans="1:4" ht="15.75" hidden="1" customHeight="1">
      <c r="A38086" s="13" t="s">
        <v>470</v>
      </c>
      <c r="B38086" s="13">
        <v>1874</v>
      </c>
      <c r="D38086" s="13">
        <v>0</v>
      </c>
    </row>
    <row r="38087" spans="1:4" ht="15.75" hidden="1" customHeight="1">
      <c r="A38087" s="13" t="s">
        <v>470</v>
      </c>
      <c r="B38087" s="13">
        <v>1875</v>
      </c>
      <c r="D38087" s="13">
        <v>0</v>
      </c>
    </row>
    <row r="38088" spans="1:4" ht="15.75" hidden="1" customHeight="1">
      <c r="A38088" s="13" t="s">
        <v>470</v>
      </c>
      <c r="B38088" s="13">
        <v>1876</v>
      </c>
      <c r="D38088" s="13">
        <v>0</v>
      </c>
    </row>
    <row r="38089" spans="1:4" ht="15.75" hidden="1" customHeight="1">
      <c r="A38089" s="13" t="s">
        <v>470</v>
      </c>
      <c r="B38089" s="13">
        <v>1877</v>
      </c>
      <c r="D38089" s="13">
        <v>0</v>
      </c>
    </row>
    <row r="38090" spans="1:4" ht="15.75" hidden="1" customHeight="1">
      <c r="A38090" s="13" t="s">
        <v>470</v>
      </c>
      <c r="B38090" s="13">
        <v>1878</v>
      </c>
      <c r="D38090" s="13">
        <v>0</v>
      </c>
    </row>
    <row r="38091" spans="1:4" ht="15.75" hidden="1" customHeight="1">
      <c r="A38091" s="13" t="s">
        <v>470</v>
      </c>
      <c r="B38091" s="13">
        <v>1879</v>
      </c>
      <c r="D38091" s="13">
        <v>0</v>
      </c>
    </row>
    <row r="38092" spans="1:4" ht="15.75" hidden="1" customHeight="1">
      <c r="A38092" s="13" t="s">
        <v>470</v>
      </c>
      <c r="B38092" s="13">
        <v>1880</v>
      </c>
      <c r="C38092" s="13">
        <v>180800</v>
      </c>
      <c r="D38092" s="13">
        <v>0</v>
      </c>
    </row>
    <row r="38093" spans="1:4" ht="15.75" hidden="1" customHeight="1">
      <c r="A38093" s="13" t="s">
        <v>470</v>
      </c>
      <c r="B38093" s="13">
        <v>1881</v>
      </c>
      <c r="D38093" s="13">
        <v>0</v>
      </c>
    </row>
    <row r="38094" spans="1:4" ht="15.75" hidden="1" customHeight="1">
      <c r="A38094" s="13" t="s">
        <v>470</v>
      </c>
      <c r="B38094" s="13">
        <v>1882</v>
      </c>
      <c r="D38094" s="13">
        <v>0</v>
      </c>
    </row>
    <row r="38095" spans="1:4" ht="15.75" hidden="1" customHeight="1">
      <c r="A38095" s="13" t="s">
        <v>470</v>
      </c>
      <c r="B38095" s="13">
        <v>1883</v>
      </c>
      <c r="D38095" s="13">
        <v>0</v>
      </c>
    </row>
    <row r="38096" spans="1:4" ht="15.75" hidden="1" customHeight="1">
      <c r="A38096" s="13" t="s">
        <v>470</v>
      </c>
      <c r="B38096" s="13">
        <v>1884</v>
      </c>
      <c r="D38096" s="13">
        <v>0</v>
      </c>
    </row>
    <row r="38097" spans="1:4" ht="15.75" hidden="1" customHeight="1">
      <c r="A38097" s="13" t="s">
        <v>470</v>
      </c>
      <c r="B38097" s="13">
        <v>1885</v>
      </c>
      <c r="D38097" s="13">
        <v>0</v>
      </c>
    </row>
    <row r="38098" spans="1:4" ht="15.75" hidden="1" customHeight="1">
      <c r="A38098" s="13" t="s">
        <v>470</v>
      </c>
      <c r="B38098" s="13">
        <v>1886</v>
      </c>
      <c r="D38098" s="13">
        <v>0</v>
      </c>
    </row>
    <row r="38099" spans="1:4" ht="15.75" hidden="1" customHeight="1">
      <c r="A38099" s="13" t="s">
        <v>470</v>
      </c>
      <c r="B38099" s="13">
        <v>1887</v>
      </c>
      <c r="D38099" s="13">
        <v>0</v>
      </c>
    </row>
    <row r="38100" spans="1:4" ht="15.75" hidden="1" customHeight="1">
      <c r="A38100" s="13" t="s">
        <v>470</v>
      </c>
      <c r="B38100" s="13">
        <v>1888</v>
      </c>
      <c r="D38100" s="13">
        <v>0</v>
      </c>
    </row>
    <row r="38101" spans="1:4" ht="15.75" hidden="1" customHeight="1">
      <c r="A38101" s="13" t="s">
        <v>470</v>
      </c>
      <c r="B38101" s="13">
        <v>1889</v>
      </c>
      <c r="D38101" s="13">
        <v>0</v>
      </c>
    </row>
    <row r="38102" spans="1:4" ht="15.75" hidden="1" customHeight="1">
      <c r="A38102" s="13" t="s">
        <v>470</v>
      </c>
      <c r="B38102" s="13">
        <v>1890</v>
      </c>
      <c r="C38102" s="13">
        <v>167070</v>
      </c>
      <c r="D38102" s="13">
        <v>0</v>
      </c>
    </row>
    <row r="38103" spans="1:4" ht="15.75" hidden="1" customHeight="1">
      <c r="A38103" s="13" t="s">
        <v>470</v>
      </c>
      <c r="B38103" s="13">
        <v>1891</v>
      </c>
      <c r="D38103" s="13">
        <v>0</v>
      </c>
    </row>
    <row r="38104" spans="1:4" ht="15.75" hidden="1" customHeight="1">
      <c r="A38104" s="13" t="s">
        <v>470</v>
      </c>
      <c r="B38104" s="13">
        <v>1892</v>
      </c>
      <c r="D38104" s="13">
        <v>0</v>
      </c>
    </row>
    <row r="38105" spans="1:4" ht="15.75" hidden="1" customHeight="1">
      <c r="A38105" s="13" t="s">
        <v>470</v>
      </c>
      <c r="B38105" s="13">
        <v>1893</v>
      </c>
      <c r="D38105" s="13">
        <v>0</v>
      </c>
    </row>
    <row r="38106" spans="1:4" ht="15.75" hidden="1" customHeight="1">
      <c r="A38106" s="13" t="s">
        <v>470</v>
      </c>
      <c r="B38106" s="13">
        <v>1894</v>
      </c>
      <c r="D38106" s="13">
        <v>0</v>
      </c>
    </row>
    <row r="38107" spans="1:4" ht="15.75" hidden="1" customHeight="1">
      <c r="A38107" s="13" t="s">
        <v>470</v>
      </c>
      <c r="B38107" s="13">
        <v>1895</v>
      </c>
      <c r="D38107" s="13">
        <v>0</v>
      </c>
    </row>
    <row r="38108" spans="1:4" ht="15.75" hidden="1" customHeight="1">
      <c r="A38108" s="13" t="s">
        <v>470</v>
      </c>
      <c r="B38108" s="13">
        <v>1896</v>
      </c>
      <c r="D38108" s="13">
        <v>0</v>
      </c>
    </row>
    <row r="38109" spans="1:4" ht="15.75" hidden="1" customHeight="1">
      <c r="A38109" s="13" t="s">
        <v>470</v>
      </c>
      <c r="B38109" s="13">
        <v>1897</v>
      </c>
      <c r="D38109" s="13">
        <v>0</v>
      </c>
    </row>
    <row r="38110" spans="1:4" ht="15.75" hidden="1" customHeight="1">
      <c r="A38110" s="13" t="s">
        <v>470</v>
      </c>
      <c r="B38110" s="13">
        <v>1898</v>
      </c>
      <c r="D38110" s="13">
        <v>0</v>
      </c>
    </row>
    <row r="38111" spans="1:4" ht="15.75" hidden="1" customHeight="1">
      <c r="A38111" s="13" t="s">
        <v>470</v>
      </c>
      <c r="B38111" s="13">
        <v>1899</v>
      </c>
      <c r="D38111" s="13">
        <v>0</v>
      </c>
    </row>
    <row r="38112" spans="1:4" ht="15.75" hidden="1" customHeight="1">
      <c r="A38112" s="13" t="s">
        <v>470</v>
      </c>
      <c r="B38112" s="13">
        <v>1900</v>
      </c>
      <c r="C38112" s="13">
        <v>172600</v>
      </c>
      <c r="D38112" s="13">
        <v>0</v>
      </c>
    </row>
    <row r="38113" spans="1:4" ht="15.75" hidden="1" customHeight="1">
      <c r="A38113" s="13" t="s">
        <v>470</v>
      </c>
      <c r="B38113" s="13">
        <v>1901</v>
      </c>
      <c r="D38113" s="13">
        <v>0</v>
      </c>
    </row>
    <row r="38114" spans="1:4" ht="15.75" hidden="1" customHeight="1">
      <c r="A38114" s="13" t="s">
        <v>470</v>
      </c>
      <c r="B38114" s="13">
        <v>1902</v>
      </c>
      <c r="D38114" s="13">
        <v>0</v>
      </c>
    </row>
    <row r="38115" spans="1:4" ht="15.75" hidden="1" customHeight="1">
      <c r="A38115" s="13" t="s">
        <v>470</v>
      </c>
      <c r="B38115" s="13">
        <v>1903</v>
      </c>
      <c r="D38115" s="13">
        <v>0</v>
      </c>
    </row>
    <row r="38116" spans="1:4" ht="15.75" hidden="1" customHeight="1">
      <c r="A38116" s="13" t="s">
        <v>470</v>
      </c>
      <c r="B38116" s="13">
        <v>1904</v>
      </c>
      <c r="D38116" s="13">
        <v>0</v>
      </c>
    </row>
    <row r="38117" spans="1:4" ht="15.75" hidden="1" customHeight="1">
      <c r="A38117" s="13" t="s">
        <v>470</v>
      </c>
      <c r="B38117" s="13">
        <v>1905</v>
      </c>
      <c r="D38117" s="13">
        <v>0</v>
      </c>
    </row>
    <row r="38118" spans="1:4" ht="15.75" hidden="1" customHeight="1">
      <c r="A38118" s="13" t="s">
        <v>470</v>
      </c>
      <c r="B38118" s="13">
        <v>1906</v>
      </c>
      <c r="D38118" s="13">
        <v>0</v>
      </c>
    </row>
    <row r="38119" spans="1:4" ht="15.75" hidden="1" customHeight="1">
      <c r="A38119" s="13" t="s">
        <v>470</v>
      </c>
      <c r="B38119" s="13">
        <v>1907</v>
      </c>
      <c r="D38119" s="13">
        <v>0</v>
      </c>
    </row>
    <row r="38120" spans="1:4" ht="15.75" hidden="1" customHeight="1">
      <c r="A38120" s="13" t="s">
        <v>470</v>
      </c>
      <c r="B38120" s="13">
        <v>1908</v>
      </c>
      <c r="D38120" s="13">
        <v>0</v>
      </c>
    </row>
    <row r="38121" spans="1:4" ht="15.75" hidden="1" customHeight="1">
      <c r="A38121" s="13" t="s">
        <v>470</v>
      </c>
      <c r="B38121" s="13">
        <v>1909</v>
      </c>
      <c r="D38121" s="13">
        <v>0</v>
      </c>
    </row>
    <row r="38122" spans="1:4" ht="15.75" hidden="1" customHeight="1">
      <c r="A38122" s="13" t="s">
        <v>470</v>
      </c>
      <c r="B38122" s="13">
        <v>1910</v>
      </c>
      <c r="C38122" s="13">
        <v>173740</v>
      </c>
      <c r="D38122" s="13">
        <v>0</v>
      </c>
    </row>
    <row r="38123" spans="1:4" ht="15.75" hidden="1" customHeight="1">
      <c r="A38123" s="13" t="s">
        <v>470</v>
      </c>
      <c r="B38123" s="13">
        <v>1911</v>
      </c>
      <c r="D38123" s="13">
        <v>0</v>
      </c>
    </row>
    <row r="38124" spans="1:4" ht="15.75" hidden="1" customHeight="1">
      <c r="A38124" s="13" t="s">
        <v>470</v>
      </c>
      <c r="B38124" s="13">
        <v>1912</v>
      </c>
      <c r="D38124" s="13">
        <v>0</v>
      </c>
    </row>
    <row r="38125" spans="1:4" ht="15.75" hidden="1" customHeight="1">
      <c r="A38125" s="13" t="s">
        <v>470</v>
      </c>
      <c r="B38125" s="13">
        <v>1913</v>
      </c>
      <c r="D38125" s="13">
        <v>0</v>
      </c>
    </row>
    <row r="38126" spans="1:4" ht="15.75" hidden="1" customHeight="1">
      <c r="A38126" s="13" t="s">
        <v>470</v>
      </c>
      <c r="B38126" s="13">
        <v>1914</v>
      </c>
      <c r="D38126" s="13">
        <v>0</v>
      </c>
    </row>
    <row r="38127" spans="1:4" ht="15.75" hidden="1" customHeight="1">
      <c r="A38127" s="13" t="s">
        <v>470</v>
      </c>
      <c r="B38127" s="13">
        <v>1915</v>
      </c>
      <c r="D38127" s="13">
        <v>0</v>
      </c>
    </row>
    <row r="38128" spans="1:4" ht="15.75" hidden="1" customHeight="1">
      <c r="A38128" s="13" t="s">
        <v>470</v>
      </c>
      <c r="B38128" s="13">
        <v>1916</v>
      </c>
      <c r="D38128" s="13">
        <v>0</v>
      </c>
    </row>
    <row r="38129" spans="1:4" ht="15.75" hidden="1" customHeight="1">
      <c r="A38129" s="13" t="s">
        <v>470</v>
      </c>
      <c r="B38129" s="13">
        <v>1917</v>
      </c>
      <c r="D38129" s="13">
        <v>0</v>
      </c>
    </row>
    <row r="38130" spans="1:4" ht="15.75" hidden="1" customHeight="1">
      <c r="A38130" s="13" t="s">
        <v>470</v>
      </c>
      <c r="B38130" s="13">
        <v>1918</v>
      </c>
      <c r="D38130" s="13">
        <v>0</v>
      </c>
    </row>
    <row r="38131" spans="1:4" ht="15.75" hidden="1" customHeight="1">
      <c r="A38131" s="13" t="s">
        <v>470</v>
      </c>
      <c r="B38131" s="13">
        <v>1919</v>
      </c>
      <c r="D38131" s="13">
        <v>0</v>
      </c>
    </row>
    <row r="38132" spans="1:4" ht="15.75" hidden="1" customHeight="1">
      <c r="A38132" s="13" t="s">
        <v>470</v>
      </c>
      <c r="B38132" s="13">
        <v>1920</v>
      </c>
      <c r="C38132" s="13">
        <v>173260</v>
      </c>
      <c r="D38132" s="13">
        <v>0</v>
      </c>
    </row>
    <row r="38133" spans="1:4" ht="15.75" hidden="1" customHeight="1">
      <c r="A38133" s="13" t="s">
        <v>470</v>
      </c>
      <c r="B38133" s="13">
        <v>1921</v>
      </c>
      <c r="D38133" s="13">
        <v>0</v>
      </c>
    </row>
    <row r="38134" spans="1:4" ht="15.75" hidden="1" customHeight="1">
      <c r="A38134" s="13" t="s">
        <v>470</v>
      </c>
      <c r="B38134" s="13">
        <v>1922</v>
      </c>
      <c r="D38134" s="13">
        <v>0</v>
      </c>
    </row>
    <row r="38135" spans="1:4" ht="15.75" hidden="1" customHeight="1">
      <c r="A38135" s="13" t="s">
        <v>470</v>
      </c>
      <c r="B38135" s="13">
        <v>1923</v>
      </c>
      <c r="D38135" s="13">
        <v>0</v>
      </c>
    </row>
    <row r="38136" spans="1:4" ht="15.75" hidden="1" customHeight="1">
      <c r="A38136" s="13" t="s">
        <v>470</v>
      </c>
      <c r="B38136" s="13">
        <v>1924</v>
      </c>
      <c r="D38136" s="13">
        <v>0</v>
      </c>
    </row>
    <row r="38137" spans="1:4" ht="15.75" hidden="1" customHeight="1">
      <c r="A38137" s="13" t="s">
        <v>470</v>
      </c>
      <c r="B38137" s="13">
        <v>1925</v>
      </c>
      <c r="D38137" s="13">
        <v>0</v>
      </c>
    </row>
    <row r="38138" spans="1:4" ht="15.75" hidden="1" customHeight="1">
      <c r="A38138" s="13" t="s">
        <v>470</v>
      </c>
      <c r="B38138" s="13">
        <v>1926</v>
      </c>
      <c r="D38138" s="13">
        <v>0</v>
      </c>
    </row>
    <row r="38139" spans="1:4" ht="15.75" hidden="1" customHeight="1">
      <c r="A38139" s="13" t="s">
        <v>470</v>
      </c>
      <c r="B38139" s="13">
        <v>1927</v>
      </c>
      <c r="D38139" s="13">
        <v>0</v>
      </c>
    </row>
    <row r="38140" spans="1:4" ht="15.75" hidden="1" customHeight="1">
      <c r="A38140" s="13" t="s">
        <v>470</v>
      </c>
      <c r="B38140" s="13">
        <v>1928</v>
      </c>
      <c r="D38140" s="13">
        <v>0</v>
      </c>
    </row>
    <row r="38141" spans="1:4" ht="15.75" hidden="1" customHeight="1">
      <c r="A38141" s="13" t="s">
        <v>470</v>
      </c>
      <c r="B38141" s="13">
        <v>1929</v>
      </c>
      <c r="D38141" s="13">
        <v>0</v>
      </c>
    </row>
    <row r="38142" spans="1:4" ht="15.75" hidden="1" customHeight="1">
      <c r="A38142" s="13" t="s">
        <v>470</v>
      </c>
      <c r="B38142" s="13">
        <v>1930</v>
      </c>
      <c r="C38142" s="13">
        <v>195430</v>
      </c>
      <c r="D38142" s="13">
        <v>0</v>
      </c>
    </row>
    <row r="38143" spans="1:4" ht="15.75" hidden="1" customHeight="1">
      <c r="A38143" s="13" t="s">
        <v>470</v>
      </c>
      <c r="B38143" s="13">
        <v>1931</v>
      </c>
      <c r="D38143" s="13">
        <v>0</v>
      </c>
    </row>
    <row r="38144" spans="1:4" ht="15.75" hidden="1" customHeight="1">
      <c r="A38144" s="13" t="s">
        <v>470</v>
      </c>
      <c r="B38144" s="13">
        <v>1932</v>
      </c>
      <c r="D38144" s="13">
        <v>0</v>
      </c>
    </row>
    <row r="38145" spans="1:4" ht="15.75" hidden="1" customHeight="1">
      <c r="A38145" s="13" t="s">
        <v>470</v>
      </c>
      <c r="B38145" s="13">
        <v>1933</v>
      </c>
      <c r="D38145" s="13">
        <v>0</v>
      </c>
    </row>
    <row r="38146" spans="1:4" ht="15.75" hidden="1" customHeight="1">
      <c r="A38146" s="13" t="s">
        <v>470</v>
      </c>
      <c r="B38146" s="13">
        <v>1934</v>
      </c>
      <c r="D38146" s="13">
        <v>0</v>
      </c>
    </row>
    <row r="38147" spans="1:4" ht="15.75" hidden="1" customHeight="1">
      <c r="A38147" s="13" t="s">
        <v>470</v>
      </c>
      <c r="B38147" s="13">
        <v>1935</v>
      </c>
      <c r="D38147" s="13">
        <v>0</v>
      </c>
    </row>
    <row r="38148" spans="1:4" ht="15.75" hidden="1" customHeight="1">
      <c r="A38148" s="13" t="s">
        <v>470</v>
      </c>
      <c r="B38148" s="13">
        <v>1936</v>
      </c>
      <c r="D38148" s="13">
        <v>0</v>
      </c>
    </row>
    <row r="38149" spans="1:4" ht="15.75" hidden="1" customHeight="1">
      <c r="A38149" s="13" t="s">
        <v>470</v>
      </c>
      <c r="B38149" s="13">
        <v>1937</v>
      </c>
      <c r="D38149" s="13">
        <v>0</v>
      </c>
    </row>
    <row r="38150" spans="1:4" ht="15.75" hidden="1" customHeight="1">
      <c r="A38150" s="13" t="s">
        <v>470</v>
      </c>
      <c r="B38150" s="13">
        <v>1938</v>
      </c>
      <c r="D38150" s="13">
        <v>0</v>
      </c>
    </row>
    <row r="38151" spans="1:4" ht="15.75" hidden="1" customHeight="1">
      <c r="A38151" s="13" t="s">
        <v>470</v>
      </c>
      <c r="B38151" s="13">
        <v>1939</v>
      </c>
      <c r="D38151" s="13">
        <v>0</v>
      </c>
    </row>
    <row r="38152" spans="1:4" ht="15.75" hidden="1" customHeight="1">
      <c r="A38152" s="13" t="s">
        <v>470</v>
      </c>
      <c r="B38152" s="13">
        <v>1940</v>
      </c>
      <c r="C38152" s="13">
        <v>218690</v>
      </c>
      <c r="D38152" s="13">
        <v>0</v>
      </c>
    </row>
    <row r="38153" spans="1:4" ht="15.75" hidden="1" customHeight="1">
      <c r="A38153" s="13" t="s">
        <v>470</v>
      </c>
      <c r="B38153" s="13">
        <v>1941</v>
      </c>
      <c r="D38153" s="13">
        <v>0</v>
      </c>
    </row>
    <row r="38154" spans="1:4" ht="15.75" hidden="1" customHeight="1">
      <c r="A38154" s="13" t="s">
        <v>470</v>
      </c>
      <c r="B38154" s="13">
        <v>1942</v>
      </c>
      <c r="D38154" s="13">
        <v>0</v>
      </c>
    </row>
    <row r="38155" spans="1:4" ht="15.75" hidden="1" customHeight="1">
      <c r="A38155" s="13" t="s">
        <v>470</v>
      </c>
      <c r="B38155" s="13">
        <v>1943</v>
      </c>
      <c r="D38155" s="13">
        <v>0</v>
      </c>
    </row>
    <row r="38156" spans="1:4" ht="15.75" hidden="1" customHeight="1">
      <c r="A38156" s="13" t="s">
        <v>470</v>
      </c>
      <c r="B38156" s="13">
        <v>1944</v>
      </c>
      <c r="D38156" s="13">
        <v>0</v>
      </c>
    </row>
    <row r="38157" spans="1:4" ht="15.75" hidden="1" customHeight="1">
      <c r="A38157" s="13" t="s">
        <v>470</v>
      </c>
      <c r="B38157" s="13">
        <v>1945</v>
      </c>
      <c r="D38157" s="13">
        <v>0</v>
      </c>
    </row>
    <row r="38158" spans="1:4" ht="15.75" hidden="1" customHeight="1">
      <c r="A38158" s="13" t="s">
        <v>470</v>
      </c>
      <c r="B38158" s="13">
        <v>1946</v>
      </c>
      <c r="D38158" s="13">
        <v>0</v>
      </c>
    </row>
    <row r="38159" spans="1:4" ht="15.75" hidden="1" customHeight="1">
      <c r="A38159" s="13" t="s">
        <v>470</v>
      </c>
      <c r="B38159" s="13">
        <v>1947</v>
      </c>
      <c r="D38159" s="13">
        <v>0</v>
      </c>
    </row>
    <row r="38160" spans="1:4" ht="15.75" hidden="1" customHeight="1">
      <c r="A38160" s="13" t="s">
        <v>470</v>
      </c>
      <c r="B38160" s="13">
        <v>1948</v>
      </c>
      <c r="D38160" s="13">
        <v>0</v>
      </c>
    </row>
    <row r="38161" spans="1:4" ht="15.75" hidden="1" customHeight="1">
      <c r="A38161" s="13" t="s">
        <v>470</v>
      </c>
      <c r="B38161" s="13">
        <v>1949</v>
      </c>
      <c r="D38161" s="13">
        <v>0</v>
      </c>
    </row>
    <row r="38162" spans="1:4" ht="15.75" hidden="1" customHeight="1">
      <c r="A38162" s="13" t="s">
        <v>470</v>
      </c>
      <c r="B38162" s="13">
        <v>1950</v>
      </c>
      <c r="C38162" s="13">
        <v>249310</v>
      </c>
      <c r="D38162" s="13">
        <v>2.5999999999999999E-2</v>
      </c>
    </row>
    <row r="38163" spans="1:4" ht="15.75" hidden="1" customHeight="1">
      <c r="A38163" s="13" t="s">
        <v>470</v>
      </c>
      <c r="B38163" s="13">
        <v>1951</v>
      </c>
      <c r="C38163" s="13">
        <v>258771</v>
      </c>
      <c r="D38163" s="13">
        <v>2.9000000000000001E-2</v>
      </c>
    </row>
    <row r="38164" spans="1:4" ht="15.75" hidden="1" customHeight="1">
      <c r="A38164" s="13" t="s">
        <v>470</v>
      </c>
      <c r="B38164" s="13">
        <v>1952</v>
      </c>
      <c r="C38164" s="13">
        <v>268557</v>
      </c>
      <c r="D38164" s="13">
        <v>3.3000000000000002E-2</v>
      </c>
    </row>
    <row r="38165" spans="1:4" ht="15.75" hidden="1" customHeight="1">
      <c r="A38165" s="13" t="s">
        <v>470</v>
      </c>
      <c r="B38165" s="13">
        <v>1953</v>
      </c>
      <c r="C38165" s="13">
        <v>278666</v>
      </c>
      <c r="D38165" s="13">
        <v>2.1999999999999999E-2</v>
      </c>
    </row>
    <row r="38166" spans="1:4" ht="15.75" hidden="1" customHeight="1">
      <c r="A38166" s="13" t="s">
        <v>470</v>
      </c>
      <c r="B38166" s="13">
        <v>1954</v>
      </c>
      <c r="C38166" s="13">
        <v>289515</v>
      </c>
      <c r="D38166" s="13">
        <v>3.6999999999999998E-2</v>
      </c>
    </row>
    <row r="38167" spans="1:4" ht="15.75" hidden="1" customHeight="1">
      <c r="A38167" s="13" t="s">
        <v>470</v>
      </c>
      <c r="B38167" s="13">
        <v>1955</v>
      </c>
      <c r="C38167" s="13">
        <v>301374</v>
      </c>
      <c r="D38167" s="13">
        <v>0.04</v>
      </c>
    </row>
    <row r="38168" spans="1:4" ht="15.75" hidden="1" customHeight="1">
      <c r="A38168" s="13" t="s">
        <v>470</v>
      </c>
      <c r="B38168" s="13">
        <v>1956</v>
      </c>
      <c r="C38168" s="13">
        <v>313525</v>
      </c>
      <c r="D38168" s="13">
        <v>4.8000000000000001E-2</v>
      </c>
    </row>
    <row r="38169" spans="1:4" ht="15.75" hidden="1" customHeight="1">
      <c r="A38169" s="13" t="s">
        <v>470</v>
      </c>
      <c r="B38169" s="13">
        <v>1957</v>
      </c>
      <c r="C38169" s="13">
        <v>326073</v>
      </c>
      <c r="D38169" s="13">
        <v>5.8999999999999997E-2</v>
      </c>
    </row>
    <row r="38170" spans="1:4" ht="15.75" hidden="1" customHeight="1">
      <c r="A38170" s="13" t="s">
        <v>470</v>
      </c>
      <c r="B38170" s="13">
        <v>1958</v>
      </c>
      <c r="C38170" s="13">
        <v>338974</v>
      </c>
      <c r="D38170" s="13">
        <v>6.2E-2</v>
      </c>
    </row>
    <row r="38171" spans="1:4" ht="15.75" hidden="1" customHeight="1">
      <c r="A38171" s="13" t="s">
        <v>470</v>
      </c>
      <c r="B38171" s="13">
        <v>1959</v>
      </c>
      <c r="C38171" s="13">
        <v>352235</v>
      </c>
      <c r="D38171" s="13">
        <v>7.0000000000000007E-2</v>
      </c>
    </row>
    <row r="38172" spans="1:4" ht="15.75" hidden="1" customHeight="1">
      <c r="A38172" s="13" t="s">
        <v>470</v>
      </c>
      <c r="B38172" s="13">
        <v>1960</v>
      </c>
      <c r="C38172" s="13">
        <v>366001</v>
      </c>
      <c r="D38172" s="13">
        <v>7.2999999999999995E-2</v>
      </c>
    </row>
    <row r="38173" spans="1:4" ht="15.75" hidden="1" customHeight="1">
      <c r="A38173" s="13" t="s">
        <v>470</v>
      </c>
      <c r="B38173" s="13">
        <v>1961</v>
      </c>
      <c r="C38173" s="13">
        <v>379579</v>
      </c>
      <c r="D38173" s="13">
        <v>8.4000000000000005E-2</v>
      </c>
    </row>
    <row r="38174" spans="1:4" ht="15.75" hidden="1" customHeight="1">
      <c r="A38174" s="13" t="s">
        <v>470</v>
      </c>
      <c r="B38174" s="13">
        <v>1962</v>
      </c>
      <c r="C38174" s="13">
        <v>392319</v>
      </c>
      <c r="D38174" s="13">
        <v>9.1999999999999998E-2</v>
      </c>
    </row>
    <row r="38175" spans="1:4" ht="15.75" hidden="1" customHeight="1">
      <c r="A38175" s="13" t="s">
        <v>470</v>
      </c>
      <c r="B38175" s="13">
        <v>1963</v>
      </c>
      <c r="C38175" s="13">
        <v>404481</v>
      </c>
      <c r="D38175" s="13">
        <v>0.114</v>
      </c>
    </row>
    <row r="38176" spans="1:4" ht="15.75" hidden="1" customHeight="1">
      <c r="A38176" s="13" t="s">
        <v>470</v>
      </c>
      <c r="B38176" s="13">
        <v>1964</v>
      </c>
      <c r="C38176" s="13">
        <v>416683</v>
      </c>
      <c r="D38176" s="13">
        <v>0.125</v>
      </c>
    </row>
    <row r="38177" spans="1:4" ht="15.75" hidden="1" customHeight="1">
      <c r="A38177" s="13" t="s">
        <v>470</v>
      </c>
      <c r="B38177" s="13">
        <v>1965</v>
      </c>
      <c r="C38177" s="13">
        <v>427627</v>
      </c>
      <c r="D38177" s="13">
        <v>0.15</v>
      </c>
    </row>
    <row r="38178" spans="1:4" ht="15.75" hidden="1" customHeight="1">
      <c r="A38178" s="13" t="s">
        <v>470</v>
      </c>
      <c r="B38178" s="13">
        <v>1966</v>
      </c>
      <c r="C38178" s="13">
        <v>436835</v>
      </c>
      <c r="D38178" s="13">
        <v>0.18</v>
      </c>
    </row>
    <row r="38179" spans="1:4" ht="15.75" hidden="1" customHeight="1">
      <c r="A38179" s="13" t="s">
        <v>470</v>
      </c>
      <c r="B38179" s="13">
        <v>1967</v>
      </c>
      <c r="C38179" s="13">
        <v>445613</v>
      </c>
      <c r="D38179" s="13">
        <v>0.21299999999999999</v>
      </c>
    </row>
    <row r="38180" spans="1:4" ht="15.75" hidden="1" customHeight="1">
      <c r="A38180" s="13" t="s">
        <v>470</v>
      </c>
      <c r="B38180" s="13">
        <v>1968</v>
      </c>
      <c r="C38180" s="13">
        <v>454775</v>
      </c>
      <c r="D38180" s="13">
        <v>0.216</v>
      </c>
    </row>
    <row r="38181" spans="1:4" ht="15.75" hidden="1" customHeight="1">
      <c r="A38181" s="13" t="s">
        <v>470</v>
      </c>
      <c r="B38181" s="13">
        <v>1969</v>
      </c>
      <c r="C38181" s="13">
        <v>464423</v>
      </c>
      <c r="D38181" s="13">
        <v>0.224</v>
      </c>
    </row>
    <row r="38182" spans="1:4" ht="15.75" hidden="1" customHeight="1">
      <c r="A38182" s="13" t="s">
        <v>470</v>
      </c>
      <c r="B38182" s="13">
        <v>1970</v>
      </c>
      <c r="C38182" s="13">
        <v>473934</v>
      </c>
      <c r="D38182" s="13">
        <v>0.31900000000000001</v>
      </c>
    </row>
    <row r="38183" spans="1:4" ht="15.75" hidden="1" customHeight="1">
      <c r="A38183" s="13" t="s">
        <v>470</v>
      </c>
      <c r="B38183" s="13">
        <v>1971</v>
      </c>
      <c r="C38183" s="13">
        <v>483220</v>
      </c>
      <c r="D38183" s="13">
        <v>0.33</v>
      </c>
    </row>
    <row r="38184" spans="1:4" ht="15.75" hidden="1" customHeight="1">
      <c r="A38184" s="13" t="s">
        <v>470</v>
      </c>
      <c r="B38184" s="13">
        <v>1972</v>
      </c>
      <c r="C38184" s="13">
        <v>492138</v>
      </c>
      <c r="D38184" s="13">
        <v>0.34799999999999998</v>
      </c>
    </row>
    <row r="38185" spans="1:4" ht="15.75" hidden="1" customHeight="1">
      <c r="A38185" s="13" t="s">
        <v>470</v>
      </c>
      <c r="B38185" s="13">
        <v>1973</v>
      </c>
      <c r="C38185" s="13">
        <v>500503</v>
      </c>
      <c r="D38185" s="13">
        <v>0.38500000000000001</v>
      </c>
    </row>
    <row r="38186" spans="1:4" ht="15.75" hidden="1" customHeight="1">
      <c r="A38186" s="13" t="s">
        <v>470</v>
      </c>
      <c r="B38186" s="13">
        <v>1974</v>
      </c>
      <c r="C38186" s="13">
        <v>508197</v>
      </c>
      <c r="D38186" s="13">
        <v>0.42499999999999999</v>
      </c>
    </row>
    <row r="38187" spans="1:4" ht="15.75" hidden="1" customHeight="1">
      <c r="A38187" s="13" t="s">
        <v>470</v>
      </c>
      <c r="B38187" s="13">
        <v>1975</v>
      </c>
      <c r="C38187" s="13">
        <v>515594</v>
      </c>
      <c r="D38187" s="13">
        <v>0.48399999999999999</v>
      </c>
    </row>
    <row r="38188" spans="1:4" ht="15.75" hidden="1" customHeight="1">
      <c r="A38188" s="13" t="s">
        <v>470</v>
      </c>
      <c r="B38188" s="13">
        <v>1976</v>
      </c>
      <c r="C38188" s="13">
        <v>523016</v>
      </c>
      <c r="D38188" s="13">
        <v>0.63</v>
      </c>
    </row>
    <row r="38189" spans="1:4" ht="15.75" hidden="1" customHeight="1">
      <c r="A38189" s="13" t="s">
        <v>470</v>
      </c>
      <c r="B38189" s="13">
        <v>1977</v>
      </c>
      <c r="C38189" s="13">
        <v>530275</v>
      </c>
      <c r="D38189" s="13">
        <v>0.64900000000000002</v>
      </c>
    </row>
    <row r="38190" spans="1:4" ht="15.75" hidden="1" customHeight="1">
      <c r="A38190" s="13" t="s">
        <v>470</v>
      </c>
      <c r="B38190" s="13">
        <v>1978</v>
      </c>
      <c r="C38190" s="13">
        <v>537411</v>
      </c>
      <c r="D38190" s="13">
        <v>0.71799999999999997</v>
      </c>
    </row>
    <row r="38191" spans="1:4" ht="15.75" hidden="1" customHeight="1">
      <c r="A38191" s="13" t="s">
        <v>470</v>
      </c>
      <c r="B38191" s="13">
        <v>1979</v>
      </c>
      <c r="C38191" s="13">
        <v>544478</v>
      </c>
      <c r="D38191" s="13">
        <v>0.91600000000000004</v>
      </c>
    </row>
    <row r="38192" spans="1:4" ht="15.75" hidden="1" customHeight="1">
      <c r="A38192" s="13" t="s">
        <v>470</v>
      </c>
      <c r="B38192" s="13">
        <v>1980</v>
      </c>
      <c r="C38192" s="13">
        <v>551677</v>
      </c>
      <c r="D38192" s="13">
        <v>0.81299999999999994</v>
      </c>
    </row>
    <row r="38193" spans="1:4" ht="15.75" hidden="1" customHeight="1">
      <c r="A38193" s="13" t="s">
        <v>470</v>
      </c>
      <c r="B38193" s="13">
        <v>1981</v>
      </c>
      <c r="C38193" s="13">
        <v>559229</v>
      </c>
      <c r="D38193" s="13">
        <v>0.78400000000000003</v>
      </c>
    </row>
    <row r="38194" spans="1:4" ht="15.75" hidden="1" customHeight="1">
      <c r="A38194" s="13" t="s">
        <v>470</v>
      </c>
      <c r="B38194" s="13">
        <v>1982</v>
      </c>
      <c r="C38194" s="13">
        <v>567496</v>
      </c>
      <c r="D38194" s="13">
        <v>0.86499999999999999</v>
      </c>
    </row>
    <row r="38195" spans="1:4" ht="15.75" hidden="1" customHeight="1">
      <c r="A38195" s="13" t="s">
        <v>470</v>
      </c>
      <c r="B38195" s="13">
        <v>1983</v>
      </c>
      <c r="C38195" s="13">
        <v>577054</v>
      </c>
      <c r="D38195" s="13">
        <v>0.90100000000000002</v>
      </c>
    </row>
    <row r="38196" spans="1:4" ht="15.75" hidden="1" customHeight="1">
      <c r="A38196" s="13" t="s">
        <v>470</v>
      </c>
      <c r="B38196" s="13">
        <v>1984</v>
      </c>
      <c r="C38196" s="13">
        <v>587832</v>
      </c>
      <c r="D38196" s="13">
        <v>0.997</v>
      </c>
    </row>
    <row r="38197" spans="1:4" ht="15.75" hidden="1" customHeight="1">
      <c r="A38197" s="13" t="s">
        <v>470</v>
      </c>
      <c r="B38197" s="13">
        <v>1985</v>
      </c>
      <c r="C38197" s="13">
        <v>599312</v>
      </c>
      <c r="D38197" s="13">
        <v>0.99299999999999999</v>
      </c>
    </row>
    <row r="38198" spans="1:4" ht="15.75" hidden="1" customHeight="1">
      <c r="A38198" s="13" t="s">
        <v>470</v>
      </c>
      <c r="B38198" s="13">
        <v>1986</v>
      </c>
      <c r="C38198" s="13">
        <v>610820</v>
      </c>
      <c r="D38198" s="13">
        <v>1.077</v>
      </c>
    </row>
    <row r="38199" spans="1:4" ht="15.75" hidden="1" customHeight="1">
      <c r="A38199" s="13" t="s">
        <v>470</v>
      </c>
      <c r="B38199" s="13">
        <v>1987</v>
      </c>
      <c r="C38199" s="13">
        <v>622275</v>
      </c>
      <c r="D38199" s="13">
        <v>1.1719999999999999</v>
      </c>
    </row>
    <row r="38200" spans="1:4" ht="15.75" hidden="1" customHeight="1">
      <c r="A38200" s="13" t="s">
        <v>470</v>
      </c>
      <c r="B38200" s="13">
        <v>1988</v>
      </c>
      <c r="C38200" s="13">
        <v>633980</v>
      </c>
      <c r="D38200" s="13">
        <v>1.345</v>
      </c>
    </row>
    <row r="38201" spans="1:4" ht="15.75" hidden="1" customHeight="1">
      <c r="A38201" s="13" t="s">
        <v>470</v>
      </c>
      <c r="B38201" s="13">
        <v>1989</v>
      </c>
      <c r="C38201" s="13">
        <v>646118</v>
      </c>
      <c r="D38201" s="13">
        <v>1.389</v>
      </c>
    </row>
    <row r="38202" spans="1:4" ht="15.75" hidden="1" customHeight="1">
      <c r="A38202" s="13" t="s">
        <v>470</v>
      </c>
      <c r="B38202" s="13">
        <v>1990</v>
      </c>
      <c r="C38202" s="13">
        <v>659000</v>
      </c>
      <c r="D38202" s="13">
        <v>1.26</v>
      </c>
    </row>
    <row r="38203" spans="1:4" ht="15.75" hidden="1" customHeight="1">
      <c r="A38203" s="13" t="s">
        <v>470</v>
      </c>
      <c r="B38203" s="13">
        <v>1991</v>
      </c>
      <c r="C38203" s="13">
        <v>672562</v>
      </c>
      <c r="D38203" s="13">
        <v>1.659</v>
      </c>
    </row>
    <row r="38204" spans="1:4" ht="15.75" hidden="1" customHeight="1">
      <c r="A38204" s="13" t="s">
        <v>470</v>
      </c>
      <c r="B38204" s="13">
        <v>1992</v>
      </c>
      <c r="C38204" s="13">
        <v>686479</v>
      </c>
      <c r="D38204" s="13">
        <v>1.7929999999999999</v>
      </c>
    </row>
    <row r="38205" spans="1:4" ht="15.75" hidden="1" customHeight="1">
      <c r="A38205" s="13" t="s">
        <v>470</v>
      </c>
      <c r="B38205" s="13">
        <v>1993</v>
      </c>
      <c r="C38205" s="13">
        <v>700090</v>
      </c>
      <c r="D38205" s="13">
        <v>1.7909999999999999</v>
      </c>
    </row>
    <row r="38206" spans="1:4" ht="15.75" hidden="1" customHeight="1">
      <c r="A38206" s="13" t="s">
        <v>470</v>
      </c>
      <c r="B38206" s="13">
        <v>1994</v>
      </c>
      <c r="C38206" s="13">
        <v>713176</v>
      </c>
      <c r="D38206" s="13">
        <v>1.8919999999999999</v>
      </c>
    </row>
    <row r="38207" spans="1:4" ht="15.75" hidden="1" customHeight="1">
      <c r="A38207" s="13" t="s">
        <v>470</v>
      </c>
      <c r="B38207" s="13">
        <v>1995</v>
      </c>
      <c r="C38207" s="13">
        <v>725984</v>
      </c>
      <c r="D38207" s="13">
        <v>2.1</v>
      </c>
    </row>
    <row r="38208" spans="1:4" ht="15.75" hidden="1" customHeight="1">
      <c r="A38208" s="13" t="s">
        <v>470</v>
      </c>
      <c r="B38208" s="13">
        <v>1996</v>
      </c>
      <c r="C38208" s="13">
        <v>738579</v>
      </c>
      <c r="D38208" s="13">
        <v>2.3159999999999998</v>
      </c>
    </row>
    <row r="38209" spans="1:4" ht="15.75" hidden="1" customHeight="1">
      <c r="A38209" s="13" t="s">
        <v>470</v>
      </c>
      <c r="B38209" s="13">
        <v>1997</v>
      </c>
      <c r="C38209" s="13">
        <v>751354</v>
      </c>
      <c r="D38209" s="13">
        <v>2.605</v>
      </c>
    </row>
    <row r="38210" spans="1:4" ht="15.75" hidden="1" customHeight="1">
      <c r="A38210" s="13" t="s">
        <v>470</v>
      </c>
      <c r="B38210" s="13">
        <v>1998</v>
      </c>
      <c r="C38210" s="13">
        <v>763878</v>
      </c>
      <c r="D38210" s="13">
        <v>2.68</v>
      </c>
    </row>
    <row r="38211" spans="1:4" ht="15.75" hidden="1" customHeight="1">
      <c r="A38211" s="13" t="s">
        <v>470</v>
      </c>
      <c r="B38211" s="13">
        <v>1999</v>
      </c>
      <c r="C38211" s="13">
        <v>775089</v>
      </c>
      <c r="D38211" s="13">
        <v>2.9540000000000002</v>
      </c>
    </row>
    <row r="38212" spans="1:4" ht="15.75" hidden="1" customHeight="1">
      <c r="A38212" s="13" t="s">
        <v>470</v>
      </c>
      <c r="B38212" s="13">
        <v>2000</v>
      </c>
      <c r="C38212" s="13">
        <v>785432</v>
      </c>
      <c r="D38212" s="13">
        <v>3.2330000000000001</v>
      </c>
    </row>
    <row r="38213" spans="1:4" ht="15.75" hidden="1" customHeight="1">
      <c r="A38213" s="13" t="s">
        <v>470</v>
      </c>
      <c r="B38213" s="13">
        <v>2001</v>
      </c>
      <c r="C38213" s="13">
        <v>795504</v>
      </c>
      <c r="D38213" s="13">
        <v>3.339</v>
      </c>
    </row>
    <row r="38214" spans="1:4" ht="15.75" hidden="1" customHeight="1">
      <c r="A38214" s="13" t="s">
        <v>470</v>
      </c>
      <c r="B38214" s="13">
        <v>2002</v>
      </c>
      <c r="C38214" s="13">
        <v>805250</v>
      </c>
      <c r="D38214" s="13">
        <v>3.355</v>
      </c>
    </row>
    <row r="38215" spans="1:4" ht="15.75" hidden="1" customHeight="1">
      <c r="A38215" s="13" t="s">
        <v>470</v>
      </c>
      <c r="B38215" s="13">
        <v>2003</v>
      </c>
      <c r="C38215" s="13">
        <v>814991</v>
      </c>
      <c r="D38215" s="13">
        <v>3.1579999999999999</v>
      </c>
    </row>
    <row r="38216" spans="1:4" ht="15.75" hidden="1" customHeight="1">
      <c r="A38216" s="13" t="s">
        <v>470</v>
      </c>
      <c r="B38216" s="13">
        <v>2004</v>
      </c>
      <c r="C38216" s="13">
        <v>824523</v>
      </c>
      <c r="D38216" s="13">
        <v>3.2919999999999998</v>
      </c>
    </row>
    <row r="38217" spans="1:4" ht="15.75" hidden="1" customHeight="1">
      <c r="A38217" s="13" t="s">
        <v>470</v>
      </c>
      <c r="B38217" s="13">
        <v>2005</v>
      </c>
      <c r="C38217" s="13">
        <v>833664</v>
      </c>
      <c r="D38217" s="13">
        <v>3.7050000000000001</v>
      </c>
    </row>
    <row r="38218" spans="1:4" ht="15.75" hidden="1" customHeight="1">
      <c r="A38218" s="13" t="s">
        <v>470</v>
      </c>
      <c r="B38218" s="13">
        <v>2006</v>
      </c>
      <c r="C38218" s="13">
        <v>845371</v>
      </c>
      <c r="D38218" s="13">
        <v>3.9239999999999999</v>
      </c>
    </row>
    <row r="38219" spans="1:4" ht="15.75" hidden="1" customHeight="1">
      <c r="A38219" s="13" t="s">
        <v>470</v>
      </c>
      <c r="B38219" s="13">
        <v>2007</v>
      </c>
      <c r="C38219" s="13">
        <v>860608</v>
      </c>
      <c r="D38219" s="13">
        <v>4.1180000000000003</v>
      </c>
    </row>
    <row r="38220" spans="1:4" ht="15.75" hidden="1" customHeight="1">
      <c r="A38220" s="13" t="s">
        <v>470</v>
      </c>
      <c r="B38220" s="13">
        <v>2008</v>
      </c>
      <c r="C38220" s="13">
        <v>873985</v>
      </c>
      <c r="D38220" s="13">
        <v>4.2839999999999998</v>
      </c>
    </row>
    <row r="38221" spans="1:4" ht="15.75" hidden="1" customHeight="1">
      <c r="A38221" s="13" t="s">
        <v>470</v>
      </c>
      <c r="B38221" s="13">
        <v>2009</v>
      </c>
      <c r="C38221" s="13">
        <v>883116</v>
      </c>
      <c r="D38221" s="13">
        <v>4.3540000000000001</v>
      </c>
    </row>
    <row r="38222" spans="1:4" ht="15.75" hidden="1" customHeight="1">
      <c r="A38222" s="13" t="s">
        <v>470</v>
      </c>
      <c r="B38222" s="13">
        <v>2010</v>
      </c>
      <c r="C38222" s="13">
        <v>890144</v>
      </c>
      <c r="D38222" s="13">
        <v>4.4889999999999999</v>
      </c>
    </row>
    <row r="38223" spans="1:4" ht="15.75" hidden="1" customHeight="1">
      <c r="A38223" s="13" t="s">
        <v>470</v>
      </c>
      <c r="B38223" s="13">
        <v>2011</v>
      </c>
      <c r="C38223" s="13">
        <v>896635</v>
      </c>
      <c r="D38223" s="13">
        <v>4.484</v>
      </c>
    </row>
    <row r="38224" spans="1:4" ht="15.75" hidden="1" customHeight="1">
      <c r="A38224" s="13" t="s">
        <v>470</v>
      </c>
      <c r="B38224" s="13">
        <v>2012</v>
      </c>
      <c r="C38224" s="13">
        <v>902148</v>
      </c>
      <c r="D38224" s="13">
        <v>4.4420000000000002</v>
      </c>
    </row>
    <row r="38225" spans="1:4" ht="15.75" hidden="1" customHeight="1">
      <c r="A38225" s="13" t="s">
        <v>470</v>
      </c>
      <c r="B38225" s="13">
        <v>2013</v>
      </c>
      <c r="C38225" s="13">
        <v>906902</v>
      </c>
      <c r="D38225" s="13">
        <v>4.3630000000000004</v>
      </c>
    </row>
    <row r="38226" spans="1:4" ht="15.75" hidden="1" customHeight="1">
      <c r="A38226" s="13" t="s">
        <v>470</v>
      </c>
      <c r="B38226" s="13">
        <v>2014</v>
      </c>
      <c r="C38226" s="13">
        <v>914797</v>
      </c>
      <c r="D38226" s="13">
        <v>4.3440000000000003</v>
      </c>
    </row>
    <row r="38227" spans="1:4" ht="15.75" hidden="1" customHeight="1">
      <c r="A38227" s="13" t="s">
        <v>470</v>
      </c>
      <c r="B38227" s="13">
        <v>2015</v>
      </c>
      <c r="C38227" s="13">
        <v>922501</v>
      </c>
      <c r="D38227" s="13">
        <v>4.4109999999999996</v>
      </c>
    </row>
    <row r="38228" spans="1:4" ht="15.75" hidden="1" customHeight="1">
      <c r="A38228" s="13" t="s">
        <v>470</v>
      </c>
      <c r="B38228" s="13">
        <v>2016</v>
      </c>
      <c r="C38228" s="13">
        <v>926628</v>
      </c>
      <c r="D38228" s="13">
        <v>4.5119999999999996</v>
      </c>
    </row>
    <row r="38229" spans="1:4" ht="15.75" hidden="1" customHeight="1">
      <c r="A38229" s="13" t="s">
        <v>470</v>
      </c>
      <c r="B38229" s="13">
        <v>2017</v>
      </c>
      <c r="C38229" s="13">
        <v>932745</v>
      </c>
      <c r="D38229" s="13">
        <v>4.452</v>
      </c>
    </row>
    <row r="38230" spans="1:4" ht="15.75" hidden="1" customHeight="1">
      <c r="A38230" s="13" t="s">
        <v>470</v>
      </c>
      <c r="B38230" s="13">
        <v>2018</v>
      </c>
      <c r="C38230" s="13">
        <v>941189</v>
      </c>
      <c r="D38230" s="13">
        <v>4.4260000000000002</v>
      </c>
    </row>
    <row r="38231" spans="1:4" ht="15.75" hidden="1" customHeight="1">
      <c r="A38231" s="13" t="s">
        <v>470</v>
      </c>
      <c r="B38231" s="13">
        <v>2019</v>
      </c>
      <c r="C38231" s="13">
        <v>949423</v>
      </c>
      <c r="D38231" s="13">
        <v>4.5350000000000001</v>
      </c>
    </row>
    <row r="38232" spans="1:4" ht="15.75" hidden="1" customHeight="1">
      <c r="A38232" s="13" t="s">
        <v>470</v>
      </c>
      <c r="B38232" s="13">
        <v>2020</v>
      </c>
      <c r="C38232" s="13">
        <v>957829</v>
      </c>
      <c r="D38232" s="13">
        <v>4.1029999999999998</v>
      </c>
    </row>
    <row r="38233" spans="1:4" ht="15.75" hidden="1" customHeight="1">
      <c r="A38233" s="13" t="s">
        <v>470</v>
      </c>
      <c r="B38233" s="13">
        <v>2021</v>
      </c>
      <c r="C38233" s="13">
        <v>966132</v>
      </c>
      <c r="D38233" s="13">
        <v>4.1029999999999998</v>
      </c>
    </row>
    <row r="38234" spans="1:4" ht="15.75" hidden="1" customHeight="1">
      <c r="A38234" s="13" t="s">
        <v>288</v>
      </c>
      <c r="B38234" s="13">
        <v>1850</v>
      </c>
      <c r="C38234" s="13">
        <v>7997430</v>
      </c>
    </row>
    <row r="38235" spans="1:4" ht="15.75" hidden="1" customHeight="1">
      <c r="A38235" s="13" t="s">
        <v>288</v>
      </c>
      <c r="B38235" s="13">
        <v>1851</v>
      </c>
      <c r="C38235" s="13">
        <v>8054479</v>
      </c>
    </row>
    <row r="38236" spans="1:4" ht="15.75" hidden="1" customHeight="1">
      <c r="A38236" s="13" t="s">
        <v>288</v>
      </c>
      <c r="B38236" s="13">
        <v>1852</v>
      </c>
      <c r="C38236" s="13">
        <v>8110934</v>
      </c>
    </row>
    <row r="38237" spans="1:4" ht="15.75" hidden="1" customHeight="1">
      <c r="A38237" s="13" t="s">
        <v>288</v>
      </c>
      <c r="B38237" s="13">
        <v>1853</v>
      </c>
      <c r="C38237" s="13">
        <v>8166784</v>
      </c>
    </row>
    <row r="38238" spans="1:4" ht="15.75" hidden="1" customHeight="1">
      <c r="A38238" s="13" t="s">
        <v>288</v>
      </c>
      <c r="B38238" s="13">
        <v>1854</v>
      </c>
      <c r="C38238" s="13">
        <v>8223019</v>
      </c>
    </row>
    <row r="38239" spans="1:4" ht="15.75" hidden="1" customHeight="1">
      <c r="A38239" s="13" t="s">
        <v>288</v>
      </c>
      <c r="B38239" s="13">
        <v>1855</v>
      </c>
      <c r="C38239" s="13">
        <v>8279640</v>
      </c>
    </row>
    <row r="38240" spans="1:4" ht="15.75" hidden="1" customHeight="1">
      <c r="A38240" s="13" t="s">
        <v>288</v>
      </c>
      <c r="B38240" s="13">
        <v>1856</v>
      </c>
      <c r="C38240" s="13">
        <v>8336652</v>
      </c>
    </row>
    <row r="38241" spans="1:4" ht="15.75" hidden="1" customHeight="1">
      <c r="A38241" s="13" t="s">
        <v>288</v>
      </c>
      <c r="B38241" s="13">
        <v>1857</v>
      </c>
      <c r="C38241" s="13">
        <v>8394056</v>
      </c>
    </row>
    <row r="38242" spans="1:4" ht="15.75" hidden="1" customHeight="1">
      <c r="A38242" s="13" t="s">
        <v>288</v>
      </c>
      <c r="B38242" s="13">
        <v>1858</v>
      </c>
      <c r="C38242" s="13">
        <v>8451855</v>
      </c>
      <c r="D38242" s="13">
        <v>4.0000000000000001E-3</v>
      </c>
    </row>
    <row r="38243" spans="1:4" ht="15.75" hidden="1" customHeight="1">
      <c r="A38243" s="13" t="s">
        <v>288</v>
      </c>
      <c r="B38243" s="13">
        <v>1859</v>
      </c>
      <c r="C38243" s="13">
        <v>8510052</v>
      </c>
      <c r="D38243" s="13">
        <v>4.0000000000000001E-3</v>
      </c>
    </row>
    <row r="38244" spans="1:4" ht="15.75" hidden="1" customHeight="1">
      <c r="A38244" s="13" t="s">
        <v>288</v>
      </c>
      <c r="B38244" s="13">
        <v>1860</v>
      </c>
      <c r="C38244" s="13">
        <v>8568650</v>
      </c>
      <c r="D38244" s="13">
        <v>4.0000000000000001E-3</v>
      </c>
    </row>
    <row r="38245" spans="1:4" ht="15.75" hidden="1" customHeight="1">
      <c r="A38245" s="13" t="s">
        <v>288</v>
      </c>
      <c r="B38245" s="13">
        <v>1861</v>
      </c>
      <c r="C38245" s="13">
        <v>8627652</v>
      </c>
      <c r="D38245" s="13">
        <v>7.0000000000000001E-3</v>
      </c>
    </row>
    <row r="38246" spans="1:4" ht="15.75" hidden="1" customHeight="1">
      <c r="A38246" s="13" t="s">
        <v>288</v>
      </c>
      <c r="B38246" s="13">
        <v>1862</v>
      </c>
      <c r="C38246" s="13">
        <v>8687060</v>
      </c>
      <c r="D38246" s="13">
        <v>1.0999999999999999E-2</v>
      </c>
    </row>
    <row r="38247" spans="1:4" ht="15.75" hidden="1" customHeight="1">
      <c r="A38247" s="13" t="s">
        <v>288</v>
      </c>
      <c r="B38247" s="13">
        <v>1863</v>
      </c>
      <c r="C38247" s="13">
        <v>8746876</v>
      </c>
      <c r="D38247" s="13">
        <v>1.0999999999999999E-2</v>
      </c>
    </row>
    <row r="38248" spans="1:4" ht="15.75" hidden="1" customHeight="1">
      <c r="A38248" s="13" t="s">
        <v>288</v>
      </c>
      <c r="B38248" s="13">
        <v>1864</v>
      </c>
      <c r="C38248" s="13">
        <v>8807105</v>
      </c>
      <c r="D38248" s="13">
        <v>1.4999999999999999E-2</v>
      </c>
    </row>
    <row r="38249" spans="1:4" ht="15.75" hidden="1" customHeight="1">
      <c r="A38249" s="13" t="s">
        <v>288</v>
      </c>
      <c r="B38249" s="13">
        <v>1865</v>
      </c>
      <c r="C38249" s="13">
        <v>8867749</v>
      </c>
      <c r="D38249" s="13">
        <v>1.4999999999999999E-2</v>
      </c>
    </row>
    <row r="38250" spans="1:4" ht="15.75" hidden="1" customHeight="1">
      <c r="A38250" s="13" t="s">
        <v>288</v>
      </c>
      <c r="B38250" s="13">
        <v>1866</v>
      </c>
      <c r="C38250" s="13">
        <v>8928810</v>
      </c>
      <c r="D38250" s="13">
        <v>1.7999999999999999E-2</v>
      </c>
    </row>
    <row r="38251" spans="1:4" ht="15.75" hidden="1" customHeight="1">
      <c r="A38251" s="13" t="s">
        <v>288</v>
      </c>
      <c r="B38251" s="13">
        <v>1867</v>
      </c>
      <c r="C38251" s="13">
        <v>8990291</v>
      </c>
      <c r="D38251" s="13">
        <v>2.1999999999999999E-2</v>
      </c>
    </row>
    <row r="38252" spans="1:4" ht="15.75" hidden="1" customHeight="1">
      <c r="A38252" s="13" t="s">
        <v>288</v>
      </c>
      <c r="B38252" s="13">
        <v>1868</v>
      </c>
      <c r="C38252" s="13">
        <v>9052196</v>
      </c>
      <c r="D38252" s="13">
        <v>2.5999999999999999E-2</v>
      </c>
    </row>
    <row r="38253" spans="1:4" ht="15.75" hidden="1" customHeight="1">
      <c r="A38253" s="13" t="s">
        <v>288</v>
      </c>
      <c r="B38253" s="13">
        <v>1869</v>
      </c>
      <c r="C38253" s="13">
        <v>9113124</v>
      </c>
      <c r="D38253" s="13">
        <v>2.5999999999999999E-2</v>
      </c>
    </row>
    <row r="38254" spans="1:4" ht="15.75" hidden="1" customHeight="1">
      <c r="A38254" s="13" t="s">
        <v>288</v>
      </c>
      <c r="B38254" s="13">
        <v>1870</v>
      </c>
      <c r="C38254" s="13">
        <v>9173060</v>
      </c>
      <c r="D38254" s="13">
        <v>3.6999999999999998E-2</v>
      </c>
    </row>
    <row r="38255" spans="1:4" ht="15.75" hidden="1" customHeight="1">
      <c r="A38255" s="13" t="s">
        <v>288</v>
      </c>
      <c r="B38255" s="13">
        <v>1871</v>
      </c>
      <c r="C38255" s="13">
        <v>9231989</v>
      </c>
      <c r="D38255" s="13">
        <v>0.04</v>
      </c>
    </row>
    <row r="38256" spans="1:4" ht="15.75" hidden="1" customHeight="1">
      <c r="A38256" s="13" t="s">
        <v>288</v>
      </c>
      <c r="B38256" s="13">
        <v>1872</v>
      </c>
      <c r="C38256" s="13">
        <v>9289894</v>
      </c>
      <c r="D38256" s="13">
        <v>0.04</v>
      </c>
    </row>
    <row r="38257" spans="1:4" ht="15.75" hidden="1" customHeight="1">
      <c r="A38257" s="13" t="s">
        <v>288</v>
      </c>
      <c r="B38257" s="13">
        <v>1873</v>
      </c>
      <c r="C38257" s="13">
        <v>9346761</v>
      </c>
      <c r="D38257" s="13">
        <v>4.3999999999999997E-2</v>
      </c>
    </row>
    <row r="38258" spans="1:4" ht="15.75" hidden="1" customHeight="1">
      <c r="A38258" s="13" t="s">
        <v>288</v>
      </c>
      <c r="B38258" s="13">
        <v>1874</v>
      </c>
      <c r="C38258" s="13">
        <v>9403976</v>
      </c>
      <c r="D38258" s="13">
        <v>4.3999999999999997E-2</v>
      </c>
    </row>
    <row r="38259" spans="1:4" ht="15.75" hidden="1" customHeight="1">
      <c r="A38259" s="13" t="s">
        <v>288</v>
      </c>
      <c r="B38259" s="13">
        <v>1875</v>
      </c>
      <c r="C38259" s="13">
        <v>9461541</v>
      </c>
      <c r="D38259" s="13">
        <v>4.8000000000000001E-2</v>
      </c>
    </row>
    <row r="38260" spans="1:4" ht="15.75" hidden="1" customHeight="1">
      <c r="A38260" s="13" t="s">
        <v>288</v>
      </c>
      <c r="B38260" s="13">
        <v>1876</v>
      </c>
      <c r="C38260" s="13">
        <v>9519459</v>
      </c>
      <c r="D38260" s="13">
        <v>4.8000000000000001E-2</v>
      </c>
    </row>
    <row r="38261" spans="1:4" ht="15.75" hidden="1" customHeight="1">
      <c r="A38261" s="13" t="s">
        <v>288</v>
      </c>
      <c r="B38261" s="13">
        <v>1877</v>
      </c>
      <c r="C38261" s="13">
        <v>9577731</v>
      </c>
      <c r="D38261" s="13">
        <v>4.8000000000000001E-2</v>
      </c>
    </row>
    <row r="38262" spans="1:4" ht="15.75" hidden="1" customHeight="1">
      <c r="A38262" s="13" t="s">
        <v>288</v>
      </c>
      <c r="B38262" s="13">
        <v>1878</v>
      </c>
      <c r="C38262" s="13">
        <v>9636360</v>
      </c>
      <c r="D38262" s="13">
        <v>4.8000000000000001E-2</v>
      </c>
    </row>
    <row r="38263" spans="1:4" ht="15.75" hidden="1" customHeight="1">
      <c r="A38263" s="13" t="s">
        <v>288</v>
      </c>
      <c r="B38263" s="13">
        <v>1879</v>
      </c>
      <c r="C38263" s="13">
        <v>9695347</v>
      </c>
      <c r="D38263" s="13">
        <v>4.8000000000000001E-2</v>
      </c>
    </row>
    <row r="38264" spans="1:4" ht="15.75" hidden="1" customHeight="1">
      <c r="A38264" s="13" t="s">
        <v>288</v>
      </c>
      <c r="B38264" s="13">
        <v>1880</v>
      </c>
      <c r="C38264" s="13">
        <v>9754696</v>
      </c>
      <c r="D38264" s="13">
        <v>4.8000000000000001E-2</v>
      </c>
    </row>
    <row r="38265" spans="1:4" ht="15.75" hidden="1" customHeight="1">
      <c r="A38265" s="13" t="s">
        <v>288</v>
      </c>
      <c r="B38265" s="13">
        <v>1881</v>
      </c>
      <c r="C38265" s="13">
        <v>9814408</v>
      </c>
      <c r="D38265" s="13">
        <v>5.0999999999999997E-2</v>
      </c>
    </row>
    <row r="38266" spans="1:4" ht="15.75" hidden="1" customHeight="1">
      <c r="A38266" s="13" t="s">
        <v>288</v>
      </c>
      <c r="B38266" s="13">
        <v>1882</v>
      </c>
      <c r="C38266" s="13">
        <v>9874486</v>
      </c>
      <c r="D38266" s="13">
        <v>0.224</v>
      </c>
    </row>
    <row r="38267" spans="1:4" ht="15.75" hidden="1" customHeight="1">
      <c r="A38267" s="13" t="s">
        <v>288</v>
      </c>
      <c r="B38267" s="13">
        <v>1883</v>
      </c>
      <c r="C38267" s="13">
        <v>9934931</v>
      </c>
      <c r="D38267" s="13">
        <v>0.40699999999999997</v>
      </c>
    </row>
    <row r="38268" spans="1:4" ht="15.75" hidden="1" customHeight="1">
      <c r="A38268" s="13" t="s">
        <v>288</v>
      </c>
      <c r="B38268" s="13">
        <v>1884</v>
      </c>
      <c r="C38268" s="13">
        <v>9995746</v>
      </c>
      <c r="D38268" s="13">
        <v>0.47299999999999998</v>
      </c>
    </row>
    <row r="38269" spans="1:4" ht="15.75" hidden="1" customHeight="1">
      <c r="A38269" s="13" t="s">
        <v>288</v>
      </c>
      <c r="B38269" s="13">
        <v>1885</v>
      </c>
      <c r="C38269" s="13">
        <v>10056934</v>
      </c>
      <c r="D38269" s="13">
        <v>0.45100000000000001</v>
      </c>
    </row>
    <row r="38270" spans="1:4" ht="15.75" hidden="1" customHeight="1">
      <c r="A38270" s="13" t="s">
        <v>288</v>
      </c>
      <c r="B38270" s="13">
        <v>1886</v>
      </c>
      <c r="C38270" s="13">
        <v>10118496</v>
      </c>
      <c r="D38270" s="13">
        <v>0.48399999999999999</v>
      </c>
    </row>
    <row r="38271" spans="1:4" ht="15.75" hidden="1" customHeight="1">
      <c r="A38271" s="13" t="s">
        <v>288</v>
      </c>
      <c r="B38271" s="13">
        <v>1887</v>
      </c>
      <c r="C38271" s="13">
        <v>10180435</v>
      </c>
      <c r="D38271" s="13">
        <v>0.52800000000000002</v>
      </c>
    </row>
    <row r="38272" spans="1:4" ht="15.75" hidden="1" customHeight="1">
      <c r="A38272" s="13" t="s">
        <v>288</v>
      </c>
      <c r="B38272" s="13">
        <v>1888</v>
      </c>
      <c r="C38272" s="13">
        <v>10242753</v>
      </c>
      <c r="D38272" s="13">
        <v>0.63</v>
      </c>
    </row>
    <row r="38273" spans="1:4" ht="15.75" hidden="1" customHeight="1">
      <c r="A38273" s="13" t="s">
        <v>288</v>
      </c>
      <c r="B38273" s="13">
        <v>1889</v>
      </c>
      <c r="C38273" s="13">
        <v>10304941</v>
      </c>
      <c r="D38273" s="13">
        <v>0.64500000000000002</v>
      </c>
    </row>
    <row r="38274" spans="1:4" ht="15.75" hidden="1" customHeight="1">
      <c r="A38274" s="13" t="s">
        <v>288</v>
      </c>
      <c r="B38274" s="13">
        <v>1890</v>
      </c>
      <c r="C38274" s="13">
        <v>10366994</v>
      </c>
      <c r="D38274" s="13">
        <v>0.80600000000000005</v>
      </c>
    </row>
    <row r="38275" spans="1:4" ht="15.75" hidden="1" customHeight="1">
      <c r="A38275" s="13" t="s">
        <v>288</v>
      </c>
      <c r="B38275" s="13">
        <v>1891</v>
      </c>
      <c r="C38275" s="13">
        <v>10428908</v>
      </c>
      <c r="D38275" s="13">
        <v>1.1180000000000001</v>
      </c>
    </row>
    <row r="38276" spans="1:4" ht="15.75" hidden="1" customHeight="1">
      <c r="A38276" s="13" t="s">
        <v>288</v>
      </c>
      <c r="B38276" s="13">
        <v>1892</v>
      </c>
      <c r="C38276" s="13">
        <v>10490681</v>
      </c>
      <c r="D38276" s="13">
        <v>1.052</v>
      </c>
    </row>
    <row r="38277" spans="1:4" ht="15.75" hidden="1" customHeight="1">
      <c r="A38277" s="13" t="s">
        <v>288</v>
      </c>
      <c r="B38277" s="13">
        <v>1893</v>
      </c>
      <c r="C38277" s="13">
        <v>10552307</v>
      </c>
      <c r="D38277" s="13">
        <v>1.1359999999999999</v>
      </c>
    </row>
    <row r="38278" spans="1:4" ht="15.75" hidden="1" customHeight="1">
      <c r="A38278" s="13" t="s">
        <v>288</v>
      </c>
      <c r="B38278" s="13">
        <v>1894</v>
      </c>
      <c r="C38278" s="13">
        <v>10614295</v>
      </c>
      <c r="D38278" s="13">
        <v>1.0409999999999999</v>
      </c>
    </row>
    <row r="38279" spans="1:4" ht="15.75" hidden="1" customHeight="1">
      <c r="A38279" s="13" t="s">
        <v>288</v>
      </c>
      <c r="B38279" s="13">
        <v>1895</v>
      </c>
      <c r="C38279" s="13">
        <v>10676648</v>
      </c>
      <c r="D38279" s="13">
        <v>1.077</v>
      </c>
    </row>
    <row r="38280" spans="1:4" ht="15.75" hidden="1" customHeight="1">
      <c r="A38280" s="13" t="s">
        <v>288</v>
      </c>
      <c r="B38280" s="13">
        <v>1896</v>
      </c>
      <c r="C38280" s="13">
        <v>10739367</v>
      </c>
      <c r="D38280" s="13">
        <v>1.1180000000000001</v>
      </c>
    </row>
    <row r="38281" spans="1:4" ht="15.75" hidden="1" customHeight="1">
      <c r="A38281" s="13" t="s">
        <v>288</v>
      </c>
      <c r="B38281" s="13">
        <v>1897</v>
      </c>
      <c r="C38281" s="13">
        <v>10802454</v>
      </c>
      <c r="D38281" s="13">
        <v>1.2969999999999999</v>
      </c>
    </row>
    <row r="38282" spans="1:4" ht="15.75" hidden="1" customHeight="1">
      <c r="A38282" s="13" t="s">
        <v>288</v>
      </c>
      <c r="B38282" s="13">
        <v>1898</v>
      </c>
      <c r="C38282" s="13">
        <v>10865912</v>
      </c>
      <c r="D38282" s="13">
        <v>1.7110000000000001</v>
      </c>
    </row>
    <row r="38283" spans="1:4" ht="15.75" hidden="1" customHeight="1">
      <c r="A38283" s="13" t="s">
        <v>288</v>
      </c>
      <c r="B38283" s="13">
        <v>1899</v>
      </c>
      <c r="C38283" s="13">
        <v>10933526</v>
      </c>
      <c r="D38283" s="13">
        <v>1.6120000000000001</v>
      </c>
    </row>
    <row r="38284" spans="1:4" ht="15.75" hidden="1" customHeight="1">
      <c r="A38284" s="13" t="s">
        <v>288</v>
      </c>
      <c r="B38284" s="13">
        <v>1900</v>
      </c>
      <c r="C38284" s="13">
        <v>11005350</v>
      </c>
      <c r="D38284" s="13">
        <v>1.238</v>
      </c>
    </row>
    <row r="38285" spans="1:4" ht="15.75" hidden="1" customHeight="1">
      <c r="A38285" s="13" t="s">
        <v>288</v>
      </c>
      <c r="B38285" s="13">
        <v>1901</v>
      </c>
      <c r="C38285" s="13">
        <v>11081437</v>
      </c>
      <c r="D38285" s="13">
        <v>1.5940000000000001</v>
      </c>
    </row>
    <row r="38286" spans="1:4" ht="15.75" hidden="1" customHeight="1">
      <c r="A38286" s="13" t="s">
        <v>288</v>
      </c>
      <c r="B38286" s="13">
        <v>1902</v>
      </c>
      <c r="C38286" s="13">
        <v>11161841</v>
      </c>
      <c r="D38286" s="13">
        <v>1.59</v>
      </c>
    </row>
    <row r="38287" spans="1:4" ht="15.75" hidden="1" customHeight="1">
      <c r="A38287" s="13" t="s">
        <v>288</v>
      </c>
      <c r="B38287" s="13">
        <v>1903</v>
      </c>
      <c r="C38287" s="13">
        <v>11246617</v>
      </c>
      <c r="D38287" s="13">
        <v>1.847</v>
      </c>
    </row>
    <row r="38288" spans="1:4" ht="15.75" hidden="1" customHeight="1">
      <c r="A38288" s="13" t="s">
        <v>288</v>
      </c>
      <c r="B38288" s="13">
        <v>1904</v>
      </c>
      <c r="C38288" s="13">
        <v>11332037</v>
      </c>
      <c r="D38288" s="13">
        <v>2.1869999999999998</v>
      </c>
    </row>
    <row r="38289" spans="1:4" ht="15.75" hidden="1" customHeight="1">
      <c r="A38289" s="13" t="s">
        <v>288</v>
      </c>
      <c r="B38289" s="13">
        <v>1905</v>
      </c>
      <c r="C38289" s="13">
        <v>11418106</v>
      </c>
      <c r="D38289" s="13">
        <v>2.66</v>
      </c>
    </row>
    <row r="38290" spans="1:4" ht="15.75" hidden="1" customHeight="1">
      <c r="A38290" s="13" t="s">
        <v>288</v>
      </c>
      <c r="B38290" s="13">
        <v>1906</v>
      </c>
      <c r="C38290" s="13">
        <v>11504829</v>
      </c>
      <c r="D38290" s="13">
        <v>3.5979999999999999</v>
      </c>
    </row>
    <row r="38291" spans="1:4" ht="15.75" hidden="1" customHeight="1">
      <c r="A38291" s="13" t="s">
        <v>288</v>
      </c>
      <c r="B38291" s="13">
        <v>1907</v>
      </c>
      <c r="C38291" s="13">
        <v>11592210</v>
      </c>
      <c r="D38291" s="13">
        <v>4.5579999999999998</v>
      </c>
    </row>
    <row r="38292" spans="1:4" ht="15.75" hidden="1" customHeight="1">
      <c r="A38292" s="13" t="s">
        <v>288</v>
      </c>
      <c r="B38292" s="13">
        <v>1908</v>
      </c>
      <c r="C38292" s="13">
        <v>11680255</v>
      </c>
      <c r="D38292" s="13">
        <v>4.3860000000000001</v>
      </c>
    </row>
    <row r="38293" spans="1:4" ht="15.75" hidden="1" customHeight="1">
      <c r="A38293" s="13" t="s">
        <v>288</v>
      </c>
      <c r="B38293" s="13">
        <v>1909</v>
      </c>
      <c r="C38293" s="13">
        <v>11760236</v>
      </c>
      <c r="D38293" s="13">
        <v>4.8579999999999997</v>
      </c>
    </row>
    <row r="38294" spans="1:4" ht="15.75" hidden="1" customHeight="1">
      <c r="A38294" s="13" t="s">
        <v>288</v>
      </c>
      <c r="B38294" s="13">
        <v>1910</v>
      </c>
      <c r="C38294" s="13">
        <v>11832057</v>
      </c>
      <c r="D38294" s="13">
        <v>4.8179999999999996</v>
      </c>
    </row>
    <row r="38295" spans="1:4" ht="15.75" hidden="1" customHeight="1">
      <c r="A38295" s="13" t="s">
        <v>288</v>
      </c>
      <c r="B38295" s="13">
        <v>1911</v>
      </c>
      <c r="C38295" s="13">
        <v>11895622</v>
      </c>
      <c r="D38295" s="13">
        <v>5.774</v>
      </c>
    </row>
    <row r="38296" spans="1:4" ht="15.75" hidden="1" customHeight="1">
      <c r="A38296" s="13" t="s">
        <v>288</v>
      </c>
      <c r="B38296" s="13">
        <v>1912</v>
      </c>
      <c r="C38296" s="13">
        <v>11950834</v>
      </c>
      <c r="D38296" s="13">
        <v>6.0129999999999999</v>
      </c>
    </row>
    <row r="38297" spans="1:4" ht="15.75" hidden="1" customHeight="1">
      <c r="A38297" s="13" t="s">
        <v>288</v>
      </c>
      <c r="B38297" s="13">
        <v>1913</v>
      </c>
      <c r="C38297" s="13">
        <v>11997596</v>
      </c>
      <c r="D38297" s="13">
        <v>6.9909999999999997</v>
      </c>
    </row>
    <row r="38298" spans="1:4" ht="15.75" hidden="1" customHeight="1">
      <c r="A38298" s="13" t="s">
        <v>288</v>
      </c>
      <c r="B38298" s="13">
        <v>1914</v>
      </c>
      <c r="C38298" s="13">
        <v>12044540</v>
      </c>
      <c r="D38298" s="13">
        <v>5.7850000000000001</v>
      </c>
    </row>
    <row r="38299" spans="1:4" ht="15.75" hidden="1" customHeight="1">
      <c r="A38299" s="13" t="s">
        <v>288</v>
      </c>
      <c r="B38299" s="13">
        <v>1915</v>
      </c>
      <c r="C38299" s="13">
        <v>12091668</v>
      </c>
      <c r="D38299" s="13">
        <v>5.1440000000000001</v>
      </c>
    </row>
    <row r="38300" spans="1:4" ht="15.75" hidden="1" customHeight="1">
      <c r="A38300" s="13" t="s">
        <v>288</v>
      </c>
      <c r="B38300" s="13">
        <v>1916</v>
      </c>
      <c r="C38300" s="13">
        <v>12138981</v>
      </c>
      <c r="D38300" s="13">
        <v>2.9969999999999999</v>
      </c>
    </row>
    <row r="38301" spans="1:4" ht="15.75" hidden="1" customHeight="1">
      <c r="A38301" s="13" t="s">
        <v>288</v>
      </c>
      <c r="B38301" s="13">
        <v>1917</v>
      </c>
      <c r="C38301" s="13">
        <v>12186478</v>
      </c>
      <c r="D38301" s="13">
        <v>2.5139999999999998</v>
      </c>
    </row>
    <row r="38302" spans="1:4" ht="15.75" hidden="1" customHeight="1">
      <c r="A38302" s="13" t="s">
        <v>288</v>
      </c>
      <c r="B38302" s="13">
        <v>1918</v>
      </c>
      <c r="C38302" s="13">
        <v>12234305</v>
      </c>
      <c r="D38302" s="13">
        <v>3.1880000000000002</v>
      </c>
    </row>
    <row r="38303" spans="1:4" ht="15.75" hidden="1" customHeight="1">
      <c r="A38303" s="13" t="s">
        <v>288</v>
      </c>
      <c r="B38303" s="13">
        <v>1919</v>
      </c>
      <c r="C38303" s="13">
        <v>12306467</v>
      </c>
      <c r="D38303" s="13">
        <v>4.6639999999999997</v>
      </c>
    </row>
    <row r="38304" spans="1:4" ht="15.75" hidden="1" customHeight="1">
      <c r="A38304" s="13" t="s">
        <v>288</v>
      </c>
      <c r="B38304" s="13">
        <v>1920</v>
      </c>
      <c r="C38304" s="13">
        <v>12403390</v>
      </c>
      <c r="D38304" s="13">
        <v>5.4850000000000003</v>
      </c>
    </row>
    <row r="38305" spans="1:4" ht="15.75" hidden="1" customHeight="1">
      <c r="A38305" s="13" t="s">
        <v>288</v>
      </c>
      <c r="B38305" s="13">
        <v>1921</v>
      </c>
      <c r="C38305" s="13">
        <v>12525509</v>
      </c>
      <c r="D38305" s="13">
        <v>5.9169999999999998</v>
      </c>
    </row>
    <row r="38306" spans="1:4" ht="15.75" hidden="1" customHeight="1">
      <c r="A38306" s="13" t="s">
        <v>288</v>
      </c>
      <c r="B38306" s="13">
        <v>1922</v>
      </c>
      <c r="C38306" s="13">
        <v>12673261</v>
      </c>
      <c r="D38306" s="13">
        <v>7.141</v>
      </c>
    </row>
    <row r="38307" spans="1:4" ht="15.75" hidden="1" customHeight="1">
      <c r="A38307" s="13" t="s">
        <v>288</v>
      </c>
      <c r="B38307" s="13">
        <v>1923</v>
      </c>
      <c r="C38307" s="13">
        <v>12847094</v>
      </c>
      <c r="D38307" s="13">
        <v>8.4749999999999996</v>
      </c>
    </row>
    <row r="38308" spans="1:4" ht="15.75" hidden="1" customHeight="1">
      <c r="A38308" s="13" t="s">
        <v>288</v>
      </c>
      <c r="B38308" s="13">
        <v>1924</v>
      </c>
      <c r="C38308" s="13">
        <v>13023310</v>
      </c>
      <c r="D38308" s="13">
        <v>10.006</v>
      </c>
    </row>
    <row r="38309" spans="1:4" ht="15.75" hidden="1" customHeight="1">
      <c r="A38309" s="13" t="s">
        <v>288</v>
      </c>
      <c r="B38309" s="13">
        <v>1925</v>
      </c>
      <c r="C38309" s="13">
        <v>13201944</v>
      </c>
      <c r="D38309" s="13">
        <v>11.71</v>
      </c>
    </row>
    <row r="38310" spans="1:4" ht="15.75" hidden="1" customHeight="1">
      <c r="A38310" s="13" t="s">
        <v>288</v>
      </c>
      <c r="B38310" s="13">
        <v>1926</v>
      </c>
      <c r="C38310" s="13">
        <v>13383028</v>
      </c>
      <c r="D38310" s="13">
        <v>14.502000000000001</v>
      </c>
    </row>
    <row r="38311" spans="1:4" ht="15.75" hidden="1" customHeight="1">
      <c r="A38311" s="13" t="s">
        <v>288</v>
      </c>
      <c r="B38311" s="13">
        <v>1927</v>
      </c>
      <c r="C38311" s="13">
        <v>13566595</v>
      </c>
      <c r="D38311" s="13">
        <v>16.125</v>
      </c>
    </row>
    <row r="38312" spans="1:4" ht="15.75" hidden="1" customHeight="1">
      <c r="A38312" s="13" t="s">
        <v>288</v>
      </c>
      <c r="B38312" s="13">
        <v>1928</v>
      </c>
      <c r="C38312" s="13">
        <v>13752681</v>
      </c>
      <c r="D38312" s="13">
        <v>18.271000000000001</v>
      </c>
    </row>
    <row r="38313" spans="1:4" ht="15.75" hidden="1" customHeight="1">
      <c r="A38313" s="13" t="s">
        <v>288</v>
      </c>
      <c r="B38313" s="13">
        <v>1929</v>
      </c>
      <c r="C38313" s="13">
        <v>13936009</v>
      </c>
      <c r="D38313" s="13">
        <v>20.491</v>
      </c>
    </row>
    <row r="38314" spans="1:4" ht="15.75" hidden="1" customHeight="1">
      <c r="A38314" s="13" t="s">
        <v>288</v>
      </c>
      <c r="B38314" s="13">
        <v>1930</v>
      </c>
      <c r="C38314" s="13">
        <v>14116480</v>
      </c>
      <c r="D38314" s="13">
        <v>23.242999999999999</v>
      </c>
    </row>
    <row r="38315" spans="1:4" ht="15.75" hidden="1" customHeight="1">
      <c r="A38315" s="13" t="s">
        <v>288</v>
      </c>
      <c r="B38315" s="13">
        <v>1931</v>
      </c>
      <c r="C38315" s="13">
        <v>14293990</v>
      </c>
      <c r="D38315" s="13">
        <v>25.849</v>
      </c>
    </row>
    <row r="38316" spans="1:4" ht="15.75" hidden="1" customHeight="1">
      <c r="A38316" s="13" t="s">
        <v>288</v>
      </c>
      <c r="B38316" s="13">
        <v>1932</v>
      </c>
      <c r="C38316" s="13">
        <v>14468434</v>
      </c>
      <c r="D38316" s="13">
        <v>27.358000000000001</v>
      </c>
    </row>
    <row r="38317" spans="1:4" ht="15.75" hidden="1" customHeight="1">
      <c r="A38317" s="13" t="s">
        <v>288</v>
      </c>
      <c r="B38317" s="13">
        <v>1933</v>
      </c>
      <c r="C38317" s="13">
        <v>14639706</v>
      </c>
      <c r="D38317" s="13">
        <v>27.311</v>
      </c>
    </row>
    <row r="38318" spans="1:4" ht="15.75" hidden="1" customHeight="1">
      <c r="A38318" s="13" t="s">
        <v>288</v>
      </c>
      <c r="B38318" s="13">
        <v>1934</v>
      </c>
      <c r="C38318" s="13">
        <v>14813005</v>
      </c>
      <c r="D38318" s="13">
        <v>31.658999999999999</v>
      </c>
    </row>
    <row r="38319" spans="1:4" ht="15.75" hidden="1" customHeight="1">
      <c r="A38319" s="13" t="s">
        <v>288</v>
      </c>
      <c r="B38319" s="13">
        <v>1935</v>
      </c>
      <c r="C38319" s="13">
        <v>14988356</v>
      </c>
      <c r="D38319" s="13">
        <v>31.530999999999999</v>
      </c>
    </row>
    <row r="38320" spans="1:4" ht="15.75" hidden="1" customHeight="1">
      <c r="A38320" s="13" t="s">
        <v>288</v>
      </c>
      <c r="B38320" s="13">
        <v>1936</v>
      </c>
      <c r="C38320" s="13">
        <v>15165782</v>
      </c>
      <c r="D38320" s="13">
        <v>33.154000000000003</v>
      </c>
    </row>
    <row r="38321" spans="1:4" ht="15.75" hidden="1" customHeight="1">
      <c r="A38321" s="13" t="s">
        <v>288</v>
      </c>
      <c r="B38321" s="13">
        <v>1937</v>
      </c>
      <c r="C38321" s="13">
        <v>15345308</v>
      </c>
      <c r="D38321" s="13">
        <v>28.463999999999999</v>
      </c>
    </row>
    <row r="38322" spans="1:4" ht="15.75" hidden="1" customHeight="1">
      <c r="A38322" s="13" t="s">
        <v>288</v>
      </c>
      <c r="B38322" s="13">
        <v>1938</v>
      </c>
      <c r="C38322" s="13">
        <v>15526960</v>
      </c>
      <c r="D38322" s="13">
        <v>26.712</v>
      </c>
    </row>
    <row r="38323" spans="1:4" ht="15.75" hidden="1" customHeight="1">
      <c r="A38323" s="13" t="s">
        <v>288</v>
      </c>
      <c r="B38323" s="13">
        <v>1939</v>
      </c>
      <c r="C38323" s="13">
        <v>15681114</v>
      </c>
      <c r="D38323" s="13">
        <v>25.187999999999999</v>
      </c>
    </row>
    <row r="38324" spans="1:4" ht="15.75" hidden="1" customHeight="1">
      <c r="A38324" s="13" t="s">
        <v>288</v>
      </c>
      <c r="B38324" s="13">
        <v>1940</v>
      </c>
      <c r="C38324" s="13">
        <v>15807371</v>
      </c>
      <c r="D38324" s="13">
        <v>23.946000000000002</v>
      </c>
    </row>
    <row r="38325" spans="1:4" ht="15.75" hidden="1" customHeight="1">
      <c r="A38325" s="13" t="s">
        <v>288</v>
      </c>
      <c r="B38325" s="13">
        <v>1941</v>
      </c>
      <c r="C38325" s="13">
        <v>15905325</v>
      </c>
      <c r="D38325" s="13">
        <v>22.545999999999999</v>
      </c>
    </row>
    <row r="38326" spans="1:4" ht="15.75" hidden="1" customHeight="1">
      <c r="A38326" s="13" t="s">
        <v>288</v>
      </c>
      <c r="B38326" s="13">
        <v>1942</v>
      </c>
      <c r="C38326" s="13">
        <v>15974568</v>
      </c>
      <c r="D38326" s="13">
        <v>23.672000000000001</v>
      </c>
    </row>
    <row r="38327" spans="1:4" ht="15.75" hidden="1" customHeight="1">
      <c r="A38327" s="13" t="s">
        <v>288</v>
      </c>
      <c r="B38327" s="13">
        <v>1943</v>
      </c>
      <c r="C38327" s="13">
        <v>16014683</v>
      </c>
      <c r="D38327" s="13">
        <v>22.106999999999999</v>
      </c>
    </row>
    <row r="38328" spans="1:4" ht="15.75" hidden="1" customHeight="1">
      <c r="A38328" s="13" t="s">
        <v>288</v>
      </c>
      <c r="B38328" s="13">
        <v>1944</v>
      </c>
      <c r="C38328" s="13">
        <v>16054899</v>
      </c>
      <c r="D38328" s="13">
        <v>15.058</v>
      </c>
    </row>
    <row r="38329" spans="1:4" ht="15.75" hidden="1" customHeight="1">
      <c r="A38329" s="13" t="s">
        <v>288</v>
      </c>
      <c r="B38329" s="13">
        <v>1945</v>
      </c>
      <c r="C38329" s="13">
        <v>16095216</v>
      </c>
      <c r="D38329" s="13">
        <v>18.905000000000001</v>
      </c>
    </row>
    <row r="38330" spans="1:4" ht="15.75" hidden="1" customHeight="1">
      <c r="A38330" s="13" t="s">
        <v>288</v>
      </c>
      <c r="B38330" s="13">
        <v>1946</v>
      </c>
      <c r="C38330" s="13">
        <v>16135634</v>
      </c>
      <c r="D38330" s="13">
        <v>17.465</v>
      </c>
    </row>
    <row r="38331" spans="1:4" ht="15.75" hidden="1" customHeight="1">
      <c r="A38331" s="13" t="s">
        <v>288</v>
      </c>
      <c r="B38331" s="13">
        <v>1947</v>
      </c>
      <c r="C38331" s="13">
        <v>16176154</v>
      </c>
      <c r="D38331" s="13">
        <v>16.347000000000001</v>
      </c>
    </row>
    <row r="38332" spans="1:4" ht="15.75" hidden="1" customHeight="1">
      <c r="A38332" s="13" t="s">
        <v>288</v>
      </c>
      <c r="B38332" s="13">
        <v>1948</v>
      </c>
      <c r="C38332" s="13">
        <v>16216775</v>
      </c>
      <c r="D38332" s="13">
        <v>23.375</v>
      </c>
    </row>
    <row r="38333" spans="1:4" ht="15.75" hidden="1" customHeight="1">
      <c r="A38333" s="13" t="s">
        <v>288</v>
      </c>
      <c r="B38333" s="13">
        <v>1949</v>
      </c>
      <c r="C38333" s="13">
        <v>16288894</v>
      </c>
      <c r="D38333" s="13">
        <v>23.114000000000001</v>
      </c>
    </row>
    <row r="38334" spans="1:4" ht="15.75" hidden="1" customHeight="1">
      <c r="A38334" s="13" t="s">
        <v>288</v>
      </c>
      <c r="B38334" s="13">
        <v>1950</v>
      </c>
      <c r="C38334" s="13">
        <v>16392973</v>
      </c>
      <c r="D38334" s="13">
        <v>19.417000000000002</v>
      </c>
    </row>
    <row r="38335" spans="1:4" ht="15.75" hidden="1" customHeight="1">
      <c r="A38335" s="13" t="s">
        <v>288</v>
      </c>
      <c r="B38335" s="13">
        <v>1951</v>
      </c>
      <c r="C38335" s="13">
        <v>16612736</v>
      </c>
      <c r="D38335" s="13">
        <v>22.503</v>
      </c>
    </row>
    <row r="38336" spans="1:4" ht="15.75" hidden="1" customHeight="1">
      <c r="A38336" s="13" t="s">
        <v>288</v>
      </c>
      <c r="B38336" s="13">
        <v>1952</v>
      </c>
      <c r="C38336" s="13">
        <v>16828590</v>
      </c>
      <c r="D38336" s="13">
        <v>26.631</v>
      </c>
    </row>
    <row r="38337" spans="1:4" ht="15.75" hidden="1" customHeight="1">
      <c r="A38337" s="13" t="s">
        <v>288</v>
      </c>
      <c r="B38337" s="13">
        <v>1953</v>
      </c>
      <c r="C38337" s="13">
        <v>17041124</v>
      </c>
      <c r="D38337" s="13">
        <v>30.626999999999999</v>
      </c>
    </row>
    <row r="38338" spans="1:4" ht="15.75" hidden="1" customHeight="1">
      <c r="A38338" s="13" t="s">
        <v>288</v>
      </c>
      <c r="B38338" s="13">
        <v>1954</v>
      </c>
      <c r="C38338" s="13">
        <v>17250992</v>
      </c>
      <c r="D38338" s="13">
        <v>33.503999999999998</v>
      </c>
    </row>
    <row r="38339" spans="1:4" ht="15.75" hidden="1" customHeight="1">
      <c r="A38339" s="13" t="s">
        <v>288</v>
      </c>
      <c r="B38339" s="13">
        <v>1955</v>
      </c>
      <c r="C38339" s="13">
        <v>17455292</v>
      </c>
      <c r="D38339" s="13">
        <v>36.781999999999996</v>
      </c>
    </row>
    <row r="38340" spans="1:4" ht="15.75" hidden="1" customHeight="1">
      <c r="A38340" s="13" t="s">
        <v>288</v>
      </c>
      <c r="B38340" s="13">
        <v>1956</v>
      </c>
      <c r="C38340" s="13">
        <v>17668032</v>
      </c>
      <c r="D38340" s="13">
        <v>40.779000000000003</v>
      </c>
    </row>
    <row r="38341" spans="1:4" ht="15.75" hidden="1" customHeight="1">
      <c r="A38341" s="13" t="s">
        <v>288</v>
      </c>
      <c r="B38341" s="13">
        <v>1957</v>
      </c>
      <c r="C38341" s="13">
        <v>17884930</v>
      </c>
      <c r="D38341" s="13">
        <v>45.93</v>
      </c>
    </row>
    <row r="38342" spans="1:4" ht="15.75" hidden="1" customHeight="1">
      <c r="A38342" s="13" t="s">
        <v>288</v>
      </c>
      <c r="B38342" s="13">
        <v>1958</v>
      </c>
      <c r="C38342" s="13">
        <v>18089940</v>
      </c>
      <c r="D38342" s="13">
        <v>49.793999999999997</v>
      </c>
    </row>
    <row r="38343" spans="1:4" ht="15.75" hidden="1" customHeight="1">
      <c r="A38343" s="13" t="s">
        <v>288</v>
      </c>
      <c r="B38343" s="13">
        <v>1959</v>
      </c>
      <c r="C38343" s="13">
        <v>18282524</v>
      </c>
      <c r="D38343" s="13">
        <v>50.643000000000001</v>
      </c>
    </row>
    <row r="38344" spans="1:4" ht="15.75" hidden="1" customHeight="1">
      <c r="A38344" s="13" t="s">
        <v>288</v>
      </c>
      <c r="B38344" s="13">
        <v>1960</v>
      </c>
      <c r="C38344" s="13">
        <v>18458012</v>
      </c>
      <c r="D38344" s="13">
        <v>53.393999999999998</v>
      </c>
    </row>
    <row r="38345" spans="1:4" ht="15.75" hidden="1" customHeight="1">
      <c r="A38345" s="13" t="s">
        <v>288</v>
      </c>
      <c r="B38345" s="13">
        <v>1961</v>
      </c>
      <c r="C38345" s="13">
        <v>18622908</v>
      </c>
      <c r="D38345" s="13">
        <v>55.716000000000001</v>
      </c>
    </row>
    <row r="38346" spans="1:4" ht="15.75" hidden="1" customHeight="1">
      <c r="A38346" s="13" t="s">
        <v>288</v>
      </c>
      <c r="B38346" s="13">
        <v>1962</v>
      </c>
      <c r="C38346" s="13">
        <v>18770328</v>
      </c>
      <c r="D38346" s="13">
        <v>63.813000000000002</v>
      </c>
    </row>
    <row r="38347" spans="1:4" ht="15.75" hidden="1" customHeight="1">
      <c r="A38347" s="13" t="s">
        <v>288</v>
      </c>
      <c r="B38347" s="13">
        <v>1963</v>
      </c>
      <c r="C38347" s="13">
        <v>18895146</v>
      </c>
      <c r="D38347" s="13">
        <v>69.454999999999998</v>
      </c>
    </row>
    <row r="38348" spans="1:4" ht="15.75" hidden="1" customHeight="1">
      <c r="A38348" s="13" t="s">
        <v>288</v>
      </c>
      <c r="B38348" s="13">
        <v>1964</v>
      </c>
      <c r="C38348" s="13">
        <v>19010056</v>
      </c>
      <c r="D38348" s="13">
        <v>72.037000000000006</v>
      </c>
    </row>
    <row r="38349" spans="1:4" ht="15.75" hidden="1" customHeight="1">
      <c r="A38349" s="13" t="s">
        <v>288</v>
      </c>
      <c r="B38349" s="13">
        <v>1965</v>
      </c>
      <c r="C38349" s="13">
        <v>19117072</v>
      </c>
      <c r="D38349" s="13">
        <v>78.637</v>
      </c>
    </row>
    <row r="38350" spans="1:4" ht="15.75" hidden="1" customHeight="1">
      <c r="A38350" s="13" t="s">
        <v>288</v>
      </c>
      <c r="B38350" s="13">
        <v>1966</v>
      </c>
      <c r="C38350" s="13">
        <v>19221488</v>
      </c>
      <c r="D38350" s="13">
        <v>84.090999999999994</v>
      </c>
    </row>
    <row r="38351" spans="1:4" ht="15.75" hidden="1" customHeight="1">
      <c r="A38351" s="13" t="s">
        <v>288</v>
      </c>
      <c r="B38351" s="13">
        <v>1967</v>
      </c>
      <c r="C38351" s="13">
        <v>19348540</v>
      </c>
      <c r="D38351" s="13">
        <v>92.028999999999996</v>
      </c>
    </row>
    <row r="38352" spans="1:4" ht="15.75" hidden="1" customHeight="1">
      <c r="A38352" s="13" t="s">
        <v>288</v>
      </c>
      <c r="B38352" s="13">
        <v>1968</v>
      </c>
      <c r="C38352" s="13">
        <v>19515304</v>
      </c>
      <c r="D38352" s="13">
        <v>100.07899999999999</v>
      </c>
    </row>
    <row r="38353" spans="1:4" ht="15.75" hidden="1" customHeight="1">
      <c r="A38353" s="13" t="s">
        <v>288</v>
      </c>
      <c r="B38353" s="13">
        <v>1969</v>
      </c>
      <c r="C38353" s="13">
        <v>19711720</v>
      </c>
      <c r="D38353" s="13">
        <v>111.527</v>
      </c>
    </row>
    <row r="38354" spans="1:4" ht="15.75" hidden="1" customHeight="1">
      <c r="A38354" s="13" t="s">
        <v>288</v>
      </c>
      <c r="B38354" s="13">
        <v>1970</v>
      </c>
      <c r="C38354" s="13">
        <v>19922620</v>
      </c>
      <c r="D38354" s="13">
        <v>119.98099999999999</v>
      </c>
    </row>
    <row r="38355" spans="1:4" ht="15.75" hidden="1" customHeight="1">
      <c r="A38355" s="13" t="s">
        <v>288</v>
      </c>
      <c r="B38355" s="13">
        <v>1971</v>
      </c>
      <c r="C38355" s="13">
        <v>20145242</v>
      </c>
      <c r="D38355" s="13">
        <v>125.681</v>
      </c>
    </row>
    <row r="38356" spans="1:4" ht="15.75" hidden="1" customHeight="1">
      <c r="A38356" s="13" t="s">
        <v>288</v>
      </c>
      <c r="B38356" s="13">
        <v>1972</v>
      </c>
      <c r="C38356" s="13">
        <v>20382178</v>
      </c>
      <c r="D38356" s="13">
        <v>132.25399999999999</v>
      </c>
    </row>
    <row r="38357" spans="1:4" ht="15.75" hidden="1" customHeight="1">
      <c r="A38357" s="13" t="s">
        <v>288</v>
      </c>
      <c r="B38357" s="13">
        <v>1973</v>
      </c>
      <c r="C38357" s="13">
        <v>20628254</v>
      </c>
      <c r="D38357" s="13">
        <v>144.76499999999999</v>
      </c>
    </row>
    <row r="38358" spans="1:4" ht="15.75" hidden="1" customHeight="1">
      <c r="A38358" s="13" t="s">
        <v>288</v>
      </c>
      <c r="B38358" s="13">
        <v>1974</v>
      </c>
      <c r="C38358" s="13">
        <v>20889666</v>
      </c>
      <c r="D38358" s="13">
        <v>150.72</v>
      </c>
    </row>
    <row r="38359" spans="1:4" ht="15.75" hidden="1" customHeight="1">
      <c r="A38359" s="13" t="s">
        <v>288</v>
      </c>
      <c r="B38359" s="13">
        <v>1975</v>
      </c>
      <c r="C38359" s="13">
        <v>21167270</v>
      </c>
      <c r="D38359" s="13">
        <v>162.006</v>
      </c>
    </row>
    <row r="38360" spans="1:4" ht="15.75" hidden="1" customHeight="1">
      <c r="A38360" s="13" t="s">
        <v>288</v>
      </c>
      <c r="B38360" s="13">
        <v>1976</v>
      </c>
      <c r="C38360" s="13">
        <v>21449642</v>
      </c>
      <c r="D38360" s="13">
        <v>174.47200000000001</v>
      </c>
    </row>
    <row r="38361" spans="1:4" ht="15.75" hidden="1" customHeight="1">
      <c r="A38361" s="13" t="s">
        <v>288</v>
      </c>
      <c r="B38361" s="13">
        <v>1977</v>
      </c>
      <c r="C38361" s="13">
        <v>21678700</v>
      </c>
      <c r="D38361" s="13">
        <v>178.077</v>
      </c>
    </row>
    <row r="38362" spans="1:4" ht="15.75" hidden="1" customHeight="1">
      <c r="A38362" s="13" t="s">
        <v>288</v>
      </c>
      <c r="B38362" s="13">
        <v>1978</v>
      </c>
      <c r="C38362" s="13">
        <v>21844028</v>
      </c>
      <c r="D38362" s="13">
        <v>193.53899999999999</v>
      </c>
    </row>
    <row r="38363" spans="1:4" ht="15.75" hidden="1" customHeight="1">
      <c r="A38363" s="13" t="s">
        <v>288</v>
      </c>
      <c r="B38363" s="13">
        <v>1979</v>
      </c>
      <c r="C38363" s="13">
        <v>21993496</v>
      </c>
      <c r="D38363" s="13">
        <v>195.67599999999999</v>
      </c>
    </row>
    <row r="38364" spans="1:4" ht="15.75" hidden="1" customHeight="1">
      <c r="A38364" s="13" t="s">
        <v>288</v>
      </c>
      <c r="B38364" s="13">
        <v>1980</v>
      </c>
      <c r="C38364" s="13">
        <v>22125226</v>
      </c>
      <c r="D38364" s="13">
        <v>196.19900000000001</v>
      </c>
    </row>
    <row r="38365" spans="1:4" ht="15.75" hidden="1" customHeight="1">
      <c r="A38365" s="13" t="s">
        <v>288</v>
      </c>
      <c r="B38365" s="13">
        <v>1981</v>
      </c>
      <c r="C38365" s="13">
        <v>22237474</v>
      </c>
      <c r="D38365" s="13">
        <v>197.73</v>
      </c>
    </row>
    <row r="38366" spans="1:4" ht="15.75" hidden="1" customHeight="1">
      <c r="A38366" s="13" t="s">
        <v>288</v>
      </c>
      <c r="B38366" s="13">
        <v>1982</v>
      </c>
      <c r="C38366" s="13">
        <v>22331062</v>
      </c>
      <c r="D38366" s="13">
        <v>195.32900000000001</v>
      </c>
    </row>
    <row r="38367" spans="1:4" ht="15.75" hidden="1" customHeight="1">
      <c r="A38367" s="13" t="s">
        <v>288</v>
      </c>
      <c r="B38367" s="13">
        <v>1983</v>
      </c>
      <c r="C38367" s="13">
        <v>22403760</v>
      </c>
      <c r="D38367" s="13">
        <v>200.11600000000001</v>
      </c>
    </row>
    <row r="38368" spans="1:4" ht="15.75" hidden="1" customHeight="1">
      <c r="A38368" s="13" t="s">
        <v>288</v>
      </c>
      <c r="B38368" s="13">
        <v>1984</v>
      </c>
      <c r="C38368" s="13">
        <v>22465040</v>
      </c>
      <c r="D38368" s="13">
        <v>188.81700000000001</v>
      </c>
    </row>
    <row r="38369" spans="1:4" ht="15.75" hidden="1" customHeight="1">
      <c r="A38369" s="13" t="s">
        <v>288</v>
      </c>
      <c r="B38369" s="13">
        <v>1985</v>
      </c>
      <c r="C38369" s="13">
        <v>22525364</v>
      </c>
      <c r="D38369" s="13">
        <v>193.90700000000001</v>
      </c>
    </row>
    <row r="38370" spans="1:4" ht="15.75" hidden="1" customHeight="1">
      <c r="A38370" s="13" t="s">
        <v>288</v>
      </c>
      <c r="B38370" s="13">
        <v>1986</v>
      </c>
      <c r="C38370" s="13">
        <v>22587322</v>
      </c>
      <c r="D38370" s="13">
        <v>201.64099999999999</v>
      </c>
    </row>
    <row r="38371" spans="1:4" ht="15.75" hidden="1" customHeight="1">
      <c r="A38371" s="13" t="s">
        <v>288</v>
      </c>
      <c r="B38371" s="13">
        <v>1987</v>
      </c>
      <c r="C38371" s="13">
        <v>22653810</v>
      </c>
      <c r="D38371" s="13">
        <v>211.63200000000001</v>
      </c>
    </row>
    <row r="38372" spans="1:4" ht="15.75" hidden="1" customHeight="1">
      <c r="A38372" s="13" t="s">
        <v>288</v>
      </c>
      <c r="B38372" s="13">
        <v>1988</v>
      </c>
      <c r="C38372" s="13">
        <v>22719092</v>
      </c>
      <c r="D38372" s="13">
        <v>212.22200000000001</v>
      </c>
    </row>
    <row r="38373" spans="1:4" ht="15.75" hidden="1" customHeight="1">
      <c r="A38373" s="13" t="s">
        <v>288</v>
      </c>
      <c r="B38373" s="13">
        <v>1989</v>
      </c>
      <c r="C38373" s="13">
        <v>22788042</v>
      </c>
      <c r="D38373" s="13">
        <v>213.59899999999999</v>
      </c>
    </row>
    <row r="38374" spans="1:4" ht="15.75" hidden="1" customHeight="1">
      <c r="A38374" s="13" t="s">
        <v>288</v>
      </c>
      <c r="B38374" s="13">
        <v>1990</v>
      </c>
      <c r="C38374" s="13">
        <v>22836234</v>
      </c>
      <c r="D38374" s="13">
        <v>173.464</v>
      </c>
    </row>
    <row r="38375" spans="1:4" ht="15.75" hidden="1" customHeight="1">
      <c r="A38375" s="13" t="s">
        <v>288</v>
      </c>
      <c r="B38375" s="13">
        <v>1991</v>
      </c>
      <c r="C38375" s="13">
        <v>22842488</v>
      </c>
      <c r="D38375" s="13">
        <v>141.91499999999999</v>
      </c>
    </row>
    <row r="38376" spans="1:4" ht="15.75" hidden="1" customHeight="1">
      <c r="A38376" s="13" t="s">
        <v>288</v>
      </c>
      <c r="B38376" s="13">
        <v>1992</v>
      </c>
      <c r="C38376" s="13">
        <v>22800964</v>
      </c>
      <c r="D38376" s="13">
        <v>131.51</v>
      </c>
    </row>
    <row r="38377" spans="1:4" ht="15.75" hidden="1" customHeight="1">
      <c r="A38377" s="13" t="s">
        <v>288</v>
      </c>
      <c r="B38377" s="13">
        <v>1993</v>
      </c>
      <c r="C38377" s="13">
        <v>22721662</v>
      </c>
      <c r="D38377" s="13">
        <v>122.279</v>
      </c>
    </row>
    <row r="38378" spans="1:4" ht="15.75" hidden="1" customHeight="1">
      <c r="A38378" s="13" t="s">
        <v>288</v>
      </c>
      <c r="B38378" s="13">
        <v>1994</v>
      </c>
      <c r="C38378" s="13">
        <v>22632776</v>
      </c>
      <c r="D38378" s="13">
        <v>120.542</v>
      </c>
    </row>
    <row r="38379" spans="1:4" ht="15.75" hidden="1" customHeight="1">
      <c r="A38379" s="13" t="s">
        <v>288</v>
      </c>
      <c r="B38379" s="13">
        <v>1995</v>
      </c>
      <c r="C38379" s="13">
        <v>22533138</v>
      </c>
      <c r="D38379" s="13">
        <v>125.583</v>
      </c>
    </row>
    <row r="38380" spans="1:4" ht="15.75" hidden="1" customHeight="1">
      <c r="A38380" s="13" t="s">
        <v>288</v>
      </c>
      <c r="B38380" s="13">
        <v>1996</v>
      </c>
      <c r="C38380" s="13">
        <v>22417872</v>
      </c>
      <c r="D38380" s="13">
        <v>128.93600000000001</v>
      </c>
    </row>
    <row r="38381" spans="1:4" ht="15.75" hidden="1" customHeight="1">
      <c r="A38381" s="13" t="s">
        <v>288</v>
      </c>
      <c r="B38381" s="13">
        <v>1997</v>
      </c>
      <c r="C38381" s="13">
        <v>22289540</v>
      </c>
      <c r="D38381" s="13">
        <v>117.96299999999999</v>
      </c>
    </row>
    <row r="38382" spans="1:4" ht="15.75" hidden="1" customHeight="1">
      <c r="A38382" s="13" t="s">
        <v>288</v>
      </c>
      <c r="B38382" s="13">
        <v>1998</v>
      </c>
      <c r="C38382" s="13">
        <v>22161240</v>
      </c>
      <c r="D38382" s="13">
        <v>104.399</v>
      </c>
    </row>
    <row r="38383" spans="1:4" ht="15.75" hidden="1" customHeight="1">
      <c r="A38383" s="13" t="s">
        <v>288</v>
      </c>
      <c r="B38383" s="13">
        <v>1999</v>
      </c>
      <c r="C38383" s="13">
        <v>22039006</v>
      </c>
      <c r="D38383" s="13">
        <v>88.356999999999999</v>
      </c>
    </row>
    <row r="38384" spans="1:4" ht="15.75" hidden="1" customHeight="1">
      <c r="A38384" s="13" t="s">
        <v>288</v>
      </c>
      <c r="B38384" s="13">
        <v>2000</v>
      </c>
      <c r="C38384" s="13">
        <v>21919882</v>
      </c>
      <c r="D38384" s="13">
        <v>92.668000000000006</v>
      </c>
    </row>
    <row r="38385" spans="1:4" ht="15.75" hidden="1" customHeight="1">
      <c r="A38385" s="13" t="s">
        <v>288</v>
      </c>
      <c r="B38385" s="13">
        <v>2001</v>
      </c>
      <c r="C38385" s="13">
        <v>21797588</v>
      </c>
      <c r="D38385" s="13">
        <v>98.150999999999996</v>
      </c>
    </row>
    <row r="38386" spans="1:4" ht="15.75" hidden="1" customHeight="1">
      <c r="A38386" s="13" t="s">
        <v>288</v>
      </c>
      <c r="B38386" s="13">
        <v>2002</v>
      </c>
      <c r="C38386" s="13">
        <v>21653530</v>
      </c>
      <c r="D38386" s="13">
        <v>98.356999999999999</v>
      </c>
    </row>
    <row r="38387" spans="1:4" ht="15.75" hidden="1" customHeight="1">
      <c r="A38387" s="13" t="s">
        <v>288</v>
      </c>
      <c r="B38387" s="13">
        <v>2003</v>
      </c>
      <c r="C38387" s="13">
        <v>21481322</v>
      </c>
      <c r="D38387" s="13">
        <v>102.84399999999999</v>
      </c>
    </row>
    <row r="38388" spans="1:4" ht="15.75" hidden="1" customHeight="1">
      <c r="A38388" s="13" t="s">
        <v>288</v>
      </c>
      <c r="B38388" s="13">
        <v>2004</v>
      </c>
      <c r="C38388" s="13">
        <v>21289292</v>
      </c>
      <c r="D38388" s="13">
        <v>102.11</v>
      </c>
    </row>
    <row r="38389" spans="1:4" ht="15.75" hidden="1" customHeight="1">
      <c r="A38389" s="13" t="s">
        <v>288</v>
      </c>
      <c r="B38389" s="13">
        <v>2005</v>
      </c>
      <c r="C38389" s="13">
        <v>21092264</v>
      </c>
      <c r="D38389" s="13">
        <v>100.242</v>
      </c>
    </row>
    <row r="38390" spans="1:4" ht="15.75" hidden="1" customHeight="1">
      <c r="A38390" s="13" t="s">
        <v>288</v>
      </c>
      <c r="B38390" s="13">
        <v>2006</v>
      </c>
      <c r="C38390" s="13">
        <v>20909406</v>
      </c>
      <c r="D38390" s="13">
        <v>103.18</v>
      </c>
    </row>
    <row r="38391" spans="1:4" ht="15.75" hidden="1" customHeight="1">
      <c r="A38391" s="13" t="s">
        <v>288</v>
      </c>
      <c r="B38391" s="13">
        <v>2007</v>
      </c>
      <c r="C38391" s="13">
        <v>20744226</v>
      </c>
      <c r="D38391" s="13">
        <v>107.887</v>
      </c>
    </row>
    <row r="38392" spans="1:4" ht="15.75" hidden="1" customHeight="1">
      <c r="A38392" s="13" t="s">
        <v>288</v>
      </c>
      <c r="B38392" s="13">
        <v>2008</v>
      </c>
      <c r="C38392" s="13">
        <v>20597516</v>
      </c>
      <c r="D38392" s="13">
        <v>105.852</v>
      </c>
    </row>
    <row r="38393" spans="1:4" ht="15.75" hidden="1" customHeight="1">
      <c r="A38393" s="13" t="s">
        <v>288</v>
      </c>
      <c r="B38393" s="13">
        <v>2009</v>
      </c>
      <c r="C38393" s="13">
        <v>20466318</v>
      </c>
      <c r="D38393" s="13">
        <v>87.001999999999995</v>
      </c>
    </row>
    <row r="38394" spans="1:4" ht="15.75" hidden="1" customHeight="1">
      <c r="A38394" s="13" t="s">
        <v>288</v>
      </c>
      <c r="B38394" s="13">
        <v>2010</v>
      </c>
      <c r="C38394" s="13">
        <v>20335212</v>
      </c>
      <c r="D38394" s="13">
        <v>84.632999999999996</v>
      </c>
    </row>
    <row r="38395" spans="1:4" ht="15.75" hidden="1" customHeight="1">
      <c r="A38395" s="13" t="s">
        <v>288</v>
      </c>
      <c r="B38395" s="13">
        <v>2011</v>
      </c>
      <c r="C38395" s="13">
        <v>20220286</v>
      </c>
      <c r="D38395" s="13">
        <v>91.754000000000005</v>
      </c>
    </row>
    <row r="38396" spans="1:4" ht="15.75" hidden="1" customHeight="1">
      <c r="A38396" s="13" t="s">
        <v>288</v>
      </c>
      <c r="B38396" s="13">
        <v>2012</v>
      </c>
      <c r="C38396" s="13">
        <v>20137112</v>
      </c>
      <c r="D38396" s="13">
        <v>90.239000000000004</v>
      </c>
    </row>
    <row r="38397" spans="1:4" ht="15.75" hidden="1" customHeight="1">
      <c r="A38397" s="13" t="s">
        <v>288</v>
      </c>
      <c r="B38397" s="13">
        <v>2013</v>
      </c>
      <c r="C38397" s="13">
        <v>20066550</v>
      </c>
      <c r="D38397" s="13">
        <v>78.930000000000007</v>
      </c>
    </row>
    <row r="38398" spans="1:4" ht="15.75" hidden="1" customHeight="1">
      <c r="A38398" s="13" t="s">
        <v>288</v>
      </c>
      <c r="B38398" s="13">
        <v>2014</v>
      </c>
      <c r="C38398" s="13">
        <v>19995836</v>
      </c>
      <c r="D38398" s="13">
        <v>78.453000000000003</v>
      </c>
    </row>
    <row r="38399" spans="1:4" ht="15.75" hidden="1" customHeight="1">
      <c r="A38399" s="13" t="s">
        <v>288</v>
      </c>
      <c r="B38399" s="13">
        <v>2015</v>
      </c>
      <c r="C38399" s="13">
        <v>19906078</v>
      </c>
      <c r="D38399" s="13">
        <v>77.995999999999995</v>
      </c>
    </row>
    <row r="38400" spans="1:4" ht="15.75" hidden="1" customHeight="1">
      <c r="A38400" s="13" t="s">
        <v>288</v>
      </c>
      <c r="B38400" s="13">
        <v>2016</v>
      </c>
      <c r="C38400" s="13">
        <v>19797820</v>
      </c>
      <c r="D38400" s="13">
        <v>77.012</v>
      </c>
    </row>
    <row r="38401" spans="1:4" ht="15.75" hidden="1" customHeight="1">
      <c r="A38401" s="13" t="s">
        <v>288</v>
      </c>
      <c r="B38401" s="13">
        <v>2017</v>
      </c>
      <c r="C38401" s="13">
        <v>19698852</v>
      </c>
      <c r="D38401" s="13">
        <v>80.043000000000006</v>
      </c>
    </row>
    <row r="38402" spans="1:4" ht="15.75" hidden="1" customHeight="1">
      <c r="A38402" s="13" t="s">
        <v>288</v>
      </c>
      <c r="B38402" s="13">
        <v>2018</v>
      </c>
      <c r="C38402" s="13">
        <v>19606778</v>
      </c>
      <c r="D38402" s="13">
        <v>80.516000000000005</v>
      </c>
    </row>
    <row r="38403" spans="1:4" ht="15.75" hidden="1" customHeight="1">
      <c r="A38403" s="13" t="s">
        <v>288</v>
      </c>
      <c r="B38403" s="13">
        <v>2019</v>
      </c>
      <c r="C38403" s="13">
        <v>19524212</v>
      </c>
      <c r="D38403" s="13">
        <v>77.031000000000006</v>
      </c>
    </row>
    <row r="38404" spans="1:4" ht="15.75" hidden="1" customHeight="1">
      <c r="A38404" s="13" t="s">
        <v>288</v>
      </c>
      <c r="B38404" s="13">
        <v>2020</v>
      </c>
      <c r="C38404" s="13">
        <v>19442040</v>
      </c>
      <c r="D38404" s="13">
        <v>74.138000000000005</v>
      </c>
    </row>
    <row r="38405" spans="1:4" ht="15.75" hidden="1" customHeight="1">
      <c r="A38405" s="13" t="s">
        <v>288</v>
      </c>
      <c r="B38405" s="13">
        <v>2021</v>
      </c>
      <c r="C38405" s="13">
        <v>19328558</v>
      </c>
      <c r="D38405" s="13">
        <v>79.326999999999998</v>
      </c>
    </row>
    <row r="38406" spans="1:4" ht="15.75" hidden="1" customHeight="1">
      <c r="A38406" s="13" t="s">
        <v>64</v>
      </c>
      <c r="B38406" s="13">
        <v>1830</v>
      </c>
      <c r="C38406" s="13">
        <v>34361978</v>
      </c>
      <c r="D38406" s="13">
        <v>1.0999999999999999E-2</v>
      </c>
    </row>
    <row r="38407" spans="1:4" ht="15.75" hidden="1" customHeight="1">
      <c r="A38407" s="13" t="s">
        <v>64</v>
      </c>
      <c r="B38407" s="13">
        <v>1831</v>
      </c>
      <c r="C38407" s="13">
        <v>34679300</v>
      </c>
      <c r="D38407" s="13">
        <v>1.2999999999999999E-2</v>
      </c>
    </row>
    <row r="38408" spans="1:4" ht="15.75" hidden="1" customHeight="1">
      <c r="A38408" s="13" t="s">
        <v>64</v>
      </c>
      <c r="B38408" s="13">
        <v>1832</v>
      </c>
      <c r="C38408" s="13">
        <v>34999553</v>
      </c>
      <c r="D38408" s="13">
        <v>8.9999999999999993E-3</v>
      </c>
    </row>
    <row r="38409" spans="1:4" ht="15.75" hidden="1" customHeight="1">
      <c r="A38409" s="13" t="s">
        <v>64</v>
      </c>
      <c r="B38409" s="13">
        <v>1833</v>
      </c>
      <c r="C38409" s="13">
        <v>35322763</v>
      </c>
      <c r="D38409" s="13">
        <v>1.0999999999999999E-2</v>
      </c>
    </row>
    <row r="38410" spans="1:4" ht="15.75" hidden="1" customHeight="1">
      <c r="A38410" s="13" t="s">
        <v>64</v>
      </c>
      <c r="B38410" s="13">
        <v>1850</v>
      </c>
      <c r="C38410" s="13">
        <v>41297296</v>
      </c>
      <c r="D38410" s="13">
        <v>6.9000000000000006E-2</v>
      </c>
    </row>
    <row r="38411" spans="1:4" ht="15.75" hidden="1" customHeight="1">
      <c r="A38411" s="13" t="s">
        <v>64</v>
      </c>
      <c r="B38411" s="13">
        <v>1851</v>
      </c>
      <c r="C38411" s="13">
        <v>41672597</v>
      </c>
    </row>
    <row r="38412" spans="1:4" ht="15.75" hidden="1" customHeight="1">
      <c r="A38412" s="13" t="s">
        <v>64</v>
      </c>
      <c r="B38412" s="13">
        <v>1852</v>
      </c>
      <c r="C38412" s="13">
        <v>42051308</v>
      </c>
    </row>
    <row r="38413" spans="1:4" ht="15.75" hidden="1" customHeight="1">
      <c r="A38413" s="13" t="s">
        <v>64</v>
      </c>
      <c r="B38413" s="13">
        <v>1853</v>
      </c>
      <c r="C38413" s="13">
        <v>42433459</v>
      </c>
    </row>
    <row r="38414" spans="1:4" ht="15.75" hidden="1" customHeight="1">
      <c r="A38414" s="13" t="s">
        <v>64</v>
      </c>
      <c r="B38414" s="13">
        <v>1854</v>
      </c>
      <c r="C38414" s="13">
        <v>42819083</v>
      </c>
    </row>
    <row r="38415" spans="1:4" ht="15.75" hidden="1" customHeight="1">
      <c r="A38415" s="13" t="s">
        <v>64</v>
      </c>
      <c r="B38415" s="13">
        <v>1855</v>
      </c>
      <c r="C38415" s="13">
        <v>43208210</v>
      </c>
      <c r="D38415" s="13">
        <v>0.21099999999999999</v>
      </c>
    </row>
    <row r="38416" spans="1:4" ht="15.75" hidden="1" customHeight="1">
      <c r="A38416" s="13" t="s">
        <v>64</v>
      </c>
      <c r="B38416" s="13">
        <v>1856</v>
      </c>
      <c r="C38416" s="13">
        <v>43600872</v>
      </c>
    </row>
    <row r="38417" spans="1:4" ht="15.75" hidden="1" customHeight="1">
      <c r="A38417" s="13" t="s">
        <v>64</v>
      </c>
      <c r="B38417" s="13">
        <v>1857</v>
      </c>
      <c r="C38417" s="13">
        <v>43997102</v>
      </c>
    </row>
    <row r="38418" spans="1:4" ht="15.75" hidden="1" customHeight="1">
      <c r="A38418" s="13" t="s">
        <v>64</v>
      </c>
      <c r="B38418" s="13">
        <v>1858</v>
      </c>
      <c r="C38418" s="13">
        <v>44396932</v>
      </c>
      <c r="D38418" s="13">
        <v>0.29599999999999999</v>
      </c>
    </row>
    <row r="38419" spans="1:4" ht="15.75" hidden="1" customHeight="1">
      <c r="A38419" s="13" t="s">
        <v>64</v>
      </c>
      <c r="B38419" s="13">
        <v>1859</v>
      </c>
      <c r="C38419" s="13">
        <v>44800394</v>
      </c>
      <c r="D38419" s="13">
        <v>0.314</v>
      </c>
    </row>
    <row r="38420" spans="1:4" ht="15.75" hidden="1" customHeight="1">
      <c r="A38420" s="13" t="s">
        <v>64</v>
      </c>
      <c r="B38420" s="13">
        <v>1860</v>
      </c>
      <c r="C38420" s="13">
        <v>45207522</v>
      </c>
      <c r="D38420" s="13">
        <v>0.41399999999999998</v>
      </c>
    </row>
    <row r="38421" spans="1:4" ht="15.75" hidden="1" customHeight="1">
      <c r="A38421" s="13" t="s">
        <v>64</v>
      </c>
      <c r="B38421" s="13">
        <v>1861</v>
      </c>
      <c r="C38421" s="13">
        <v>45618348</v>
      </c>
      <c r="D38421" s="13">
        <v>0.52600000000000002</v>
      </c>
    </row>
    <row r="38422" spans="1:4" ht="15.75" hidden="1" customHeight="1">
      <c r="A38422" s="13" t="s">
        <v>64</v>
      </c>
      <c r="B38422" s="13">
        <v>1862</v>
      </c>
      <c r="C38422" s="13">
        <v>46032907</v>
      </c>
      <c r="D38422" s="13">
        <v>0.47499999999999998</v>
      </c>
    </row>
    <row r="38423" spans="1:4" ht="15.75" hidden="1" customHeight="1">
      <c r="A38423" s="13" t="s">
        <v>64</v>
      </c>
      <c r="B38423" s="13">
        <v>1863</v>
      </c>
      <c r="C38423" s="13">
        <v>46451233</v>
      </c>
      <c r="D38423" s="13">
        <v>0.497</v>
      </c>
    </row>
    <row r="38424" spans="1:4" ht="15.75" hidden="1" customHeight="1">
      <c r="A38424" s="13" t="s">
        <v>64</v>
      </c>
      <c r="B38424" s="13">
        <v>1864</v>
      </c>
      <c r="C38424" s="13">
        <v>46873359</v>
      </c>
      <c r="D38424" s="13">
        <v>0.55800000000000005</v>
      </c>
    </row>
    <row r="38425" spans="1:4" ht="15.75" hidden="1" customHeight="1">
      <c r="A38425" s="13" t="s">
        <v>64</v>
      </c>
      <c r="B38425" s="13">
        <v>1865</v>
      </c>
      <c r="C38425" s="13">
        <v>47299320</v>
      </c>
      <c r="D38425" s="13">
        <v>0.53300000000000003</v>
      </c>
    </row>
    <row r="38426" spans="1:4" ht="15.75" hidden="1" customHeight="1">
      <c r="A38426" s="13" t="s">
        <v>64</v>
      </c>
      <c r="B38426" s="13">
        <v>1866</v>
      </c>
      <c r="C38426" s="13">
        <v>47729151</v>
      </c>
      <c r="D38426" s="13">
        <v>1.6839999999999999</v>
      </c>
    </row>
    <row r="38427" spans="1:4" ht="15.75" hidden="1" customHeight="1">
      <c r="A38427" s="13" t="s">
        <v>64</v>
      </c>
      <c r="B38427" s="13">
        <v>1867</v>
      </c>
      <c r="C38427" s="13">
        <v>48162887</v>
      </c>
      <c r="D38427" s="13">
        <v>1.9330000000000001</v>
      </c>
    </row>
    <row r="38428" spans="1:4" ht="15.75" hidden="1" customHeight="1">
      <c r="A38428" s="13" t="s">
        <v>64</v>
      </c>
      <c r="B38428" s="13">
        <v>1868</v>
      </c>
      <c r="C38428" s="13">
        <v>48600563</v>
      </c>
      <c r="D38428" s="13">
        <v>1.6080000000000001</v>
      </c>
    </row>
    <row r="38429" spans="1:4" ht="15.75" hidden="1" customHeight="1">
      <c r="A38429" s="13" t="s">
        <v>64</v>
      </c>
      <c r="B38429" s="13">
        <v>1869</v>
      </c>
      <c r="C38429" s="13">
        <v>49042216</v>
      </c>
      <c r="D38429" s="13">
        <v>2.1819999999999999</v>
      </c>
    </row>
    <row r="38430" spans="1:4" ht="15.75" hidden="1" customHeight="1">
      <c r="A38430" s="13" t="s">
        <v>64</v>
      </c>
      <c r="B38430" s="13">
        <v>1870</v>
      </c>
      <c r="C38430" s="13">
        <v>49487882</v>
      </c>
      <c r="D38430" s="13">
        <v>2.367</v>
      </c>
    </row>
    <row r="38431" spans="1:4" ht="15.75" hidden="1" customHeight="1">
      <c r="A38431" s="13" t="s">
        <v>64</v>
      </c>
      <c r="B38431" s="13">
        <v>1871</v>
      </c>
      <c r="C38431" s="13">
        <v>49881387</v>
      </c>
      <c r="D38431" s="13">
        <v>3.1960000000000002</v>
      </c>
    </row>
    <row r="38432" spans="1:4" ht="15.75" hidden="1" customHeight="1">
      <c r="A38432" s="13" t="s">
        <v>64</v>
      </c>
      <c r="B38432" s="13">
        <v>1872</v>
      </c>
      <c r="C38432" s="13">
        <v>50334676</v>
      </c>
      <c r="D38432" s="13">
        <v>3.2810000000000001</v>
      </c>
    </row>
    <row r="38433" spans="1:4" ht="15.75" hidden="1" customHeight="1">
      <c r="A38433" s="13" t="s">
        <v>64</v>
      </c>
      <c r="B38433" s="13">
        <v>1873</v>
      </c>
      <c r="C38433" s="13">
        <v>50792084</v>
      </c>
      <c r="D38433" s="13">
        <v>3.08</v>
      </c>
    </row>
    <row r="38434" spans="1:4" ht="15.75" hidden="1" customHeight="1">
      <c r="A38434" s="13" t="s">
        <v>64</v>
      </c>
      <c r="B38434" s="13">
        <v>1874</v>
      </c>
      <c r="C38434" s="13">
        <v>51253646</v>
      </c>
      <c r="D38434" s="13">
        <v>3.738</v>
      </c>
    </row>
    <row r="38435" spans="1:4" ht="15.75" hidden="1" customHeight="1">
      <c r="A38435" s="13" t="s">
        <v>64</v>
      </c>
      <c r="B38435" s="13">
        <v>1875</v>
      </c>
      <c r="C38435" s="13">
        <v>51719402</v>
      </c>
      <c r="D38435" s="13">
        <v>4.3029999999999999</v>
      </c>
    </row>
    <row r="38436" spans="1:4" ht="15.75" hidden="1" customHeight="1">
      <c r="A38436" s="13" t="s">
        <v>64</v>
      </c>
      <c r="B38436" s="13">
        <v>1876</v>
      </c>
      <c r="C38436" s="13">
        <v>52189389</v>
      </c>
      <c r="D38436" s="13">
        <v>5.3419999999999996</v>
      </c>
    </row>
    <row r="38437" spans="1:4" ht="15.75" hidden="1" customHeight="1">
      <c r="A38437" s="13" t="s">
        <v>64</v>
      </c>
      <c r="B38437" s="13">
        <v>1877</v>
      </c>
      <c r="C38437" s="13">
        <v>52663646</v>
      </c>
      <c r="D38437" s="13">
        <v>5.452</v>
      </c>
    </row>
    <row r="38438" spans="1:4" ht="15.75" hidden="1" customHeight="1">
      <c r="A38438" s="13" t="s">
        <v>64</v>
      </c>
      <c r="B38438" s="13">
        <v>1878</v>
      </c>
      <c r="C38438" s="13">
        <v>53142211</v>
      </c>
      <c r="D38438" s="13">
        <v>7.125</v>
      </c>
    </row>
    <row r="38439" spans="1:4" ht="15.75" hidden="1" customHeight="1">
      <c r="A38439" s="13" t="s">
        <v>64</v>
      </c>
      <c r="B38439" s="13">
        <v>1879</v>
      </c>
      <c r="C38439" s="13">
        <v>53625125</v>
      </c>
      <c r="D38439" s="13">
        <v>7.3109999999999999</v>
      </c>
    </row>
    <row r="38440" spans="1:4" ht="15.75" hidden="1" customHeight="1">
      <c r="A38440" s="13" t="s">
        <v>64</v>
      </c>
      <c r="B38440" s="13">
        <v>1880</v>
      </c>
      <c r="C38440" s="13">
        <v>54112425</v>
      </c>
      <c r="D38440" s="13">
        <v>8.5760000000000005</v>
      </c>
    </row>
    <row r="38441" spans="1:4" ht="15.75" hidden="1" customHeight="1">
      <c r="A38441" s="13" t="s">
        <v>64</v>
      </c>
      <c r="B38441" s="13">
        <v>1881</v>
      </c>
      <c r="C38441" s="13">
        <v>54604152</v>
      </c>
      <c r="D38441" s="13">
        <v>9.0329999999999995</v>
      </c>
    </row>
    <row r="38442" spans="1:4" ht="15.75" hidden="1" customHeight="1">
      <c r="A38442" s="13" t="s">
        <v>64</v>
      </c>
      <c r="B38442" s="13">
        <v>1882</v>
      </c>
      <c r="C38442" s="13">
        <v>55100347</v>
      </c>
      <c r="D38442" s="13">
        <v>9.5150000000000006</v>
      </c>
    </row>
    <row r="38443" spans="1:4" ht="15.75" hidden="1" customHeight="1">
      <c r="A38443" s="13" t="s">
        <v>64</v>
      </c>
      <c r="B38443" s="13">
        <v>1883</v>
      </c>
      <c r="C38443" s="13">
        <v>55601049</v>
      </c>
      <c r="D38443" s="13">
        <v>10.83</v>
      </c>
    </row>
    <row r="38444" spans="1:4" ht="15.75" hidden="1" customHeight="1">
      <c r="A38444" s="13" t="s">
        <v>64</v>
      </c>
      <c r="B38444" s="13">
        <v>1884</v>
      </c>
      <c r="C38444" s="13">
        <v>56106300</v>
      </c>
      <c r="D38444" s="13">
        <v>10.994999999999999</v>
      </c>
    </row>
    <row r="38445" spans="1:4" ht="15.75" hidden="1" customHeight="1">
      <c r="A38445" s="13" t="s">
        <v>64</v>
      </c>
      <c r="B38445" s="13">
        <v>1885</v>
      </c>
      <c r="C38445" s="13">
        <v>56616141</v>
      </c>
      <c r="D38445" s="13">
        <v>11.976000000000001</v>
      </c>
    </row>
    <row r="38446" spans="1:4" ht="15.75" hidden="1" customHeight="1">
      <c r="A38446" s="13" t="s">
        <v>64</v>
      </c>
      <c r="B38446" s="13">
        <v>1886</v>
      </c>
      <c r="C38446" s="13">
        <v>57130614</v>
      </c>
      <c r="D38446" s="13">
        <v>12.282999999999999</v>
      </c>
    </row>
    <row r="38447" spans="1:4" ht="15.75" hidden="1" customHeight="1">
      <c r="A38447" s="13" t="s">
        <v>64</v>
      </c>
      <c r="B38447" s="13">
        <v>1887</v>
      </c>
      <c r="C38447" s="13">
        <v>57649761</v>
      </c>
      <c r="D38447" s="13">
        <v>12.997999999999999</v>
      </c>
    </row>
    <row r="38448" spans="1:4" ht="15.75" hidden="1" customHeight="1">
      <c r="A38448" s="13" t="s">
        <v>64</v>
      </c>
      <c r="B38448" s="13">
        <v>1888</v>
      </c>
      <c r="C38448" s="13">
        <v>58173624</v>
      </c>
      <c r="D38448" s="13">
        <v>13.558</v>
      </c>
    </row>
    <row r="38449" spans="1:4" ht="15.75" hidden="1" customHeight="1">
      <c r="A38449" s="13" t="s">
        <v>64</v>
      </c>
      <c r="B38449" s="13">
        <v>1889</v>
      </c>
      <c r="C38449" s="13">
        <v>58702246</v>
      </c>
      <c r="D38449" s="13">
        <v>14.641999999999999</v>
      </c>
    </row>
    <row r="38450" spans="1:4" ht="15.75" hidden="1" customHeight="1">
      <c r="A38450" s="13" t="s">
        <v>64</v>
      </c>
      <c r="B38450" s="13">
        <v>1890</v>
      </c>
      <c r="C38450" s="13">
        <v>59235670</v>
      </c>
      <c r="D38450" s="13">
        <v>16.581</v>
      </c>
    </row>
    <row r="38451" spans="1:4" ht="15.75" hidden="1" customHeight="1">
      <c r="A38451" s="13" t="s">
        <v>64</v>
      </c>
      <c r="B38451" s="13">
        <v>1891</v>
      </c>
      <c r="C38451" s="13">
        <v>59773940</v>
      </c>
      <c r="D38451" s="13">
        <v>18.257000000000001</v>
      </c>
    </row>
    <row r="38452" spans="1:4" ht="15.75" hidden="1" customHeight="1">
      <c r="A38452" s="13" t="s">
        <v>64</v>
      </c>
      <c r="B38452" s="13">
        <v>1892</v>
      </c>
      <c r="C38452" s="13">
        <v>60317100</v>
      </c>
      <c r="D38452" s="13">
        <v>19.324999999999999</v>
      </c>
    </row>
    <row r="38453" spans="1:4" ht="15.75" hidden="1" customHeight="1">
      <c r="A38453" s="13" t="s">
        <v>64</v>
      </c>
      <c r="B38453" s="13">
        <v>1893</v>
      </c>
      <c r="C38453" s="13">
        <v>60865195</v>
      </c>
      <c r="D38453" s="13">
        <v>22.651</v>
      </c>
    </row>
    <row r="38454" spans="1:4" ht="15.75" hidden="1" customHeight="1">
      <c r="A38454" s="13" t="s">
        <v>64</v>
      </c>
      <c r="B38454" s="13">
        <v>1894</v>
      </c>
      <c r="C38454" s="13">
        <v>61418268</v>
      </c>
      <c r="D38454" s="13">
        <v>23.07</v>
      </c>
    </row>
    <row r="38455" spans="1:4" ht="15.75" hidden="1" customHeight="1">
      <c r="A38455" s="13" t="s">
        <v>64</v>
      </c>
      <c r="B38455" s="13">
        <v>1895</v>
      </c>
      <c r="C38455" s="13">
        <v>61976366</v>
      </c>
      <c r="D38455" s="13">
        <v>26.507999999999999</v>
      </c>
    </row>
    <row r="38456" spans="1:4" ht="15.75" hidden="1" customHeight="1">
      <c r="A38456" s="13" t="s">
        <v>64</v>
      </c>
      <c r="B38456" s="13">
        <v>1896</v>
      </c>
      <c r="C38456" s="13">
        <v>62539534</v>
      </c>
      <c r="D38456" s="13">
        <v>26.984999999999999</v>
      </c>
    </row>
    <row r="38457" spans="1:4" ht="15.75" hidden="1" customHeight="1">
      <c r="A38457" s="13" t="s">
        <v>64</v>
      </c>
      <c r="B38457" s="13">
        <v>1897</v>
      </c>
      <c r="C38457" s="13">
        <v>63107819</v>
      </c>
      <c r="D38457" s="13">
        <v>31.201000000000001</v>
      </c>
    </row>
    <row r="38458" spans="1:4" ht="15.75" hidden="1" customHeight="1">
      <c r="A38458" s="13" t="s">
        <v>64</v>
      </c>
      <c r="B38458" s="13">
        <v>1898</v>
      </c>
      <c r="C38458" s="13">
        <v>63681265</v>
      </c>
      <c r="D38458" s="13">
        <v>34.993000000000002</v>
      </c>
    </row>
    <row r="38459" spans="1:4" ht="15.75" hidden="1" customHeight="1">
      <c r="A38459" s="13" t="s">
        <v>64</v>
      </c>
      <c r="B38459" s="13">
        <v>1899</v>
      </c>
      <c r="C38459" s="13">
        <v>64259921</v>
      </c>
      <c r="D38459" s="13">
        <v>40.594999999999999</v>
      </c>
    </row>
    <row r="38460" spans="1:4" ht="15.75" hidden="1" customHeight="1">
      <c r="A38460" s="13" t="s">
        <v>64</v>
      </c>
      <c r="B38460" s="13">
        <v>1900</v>
      </c>
      <c r="C38460" s="13">
        <v>64843834</v>
      </c>
      <c r="D38460" s="13">
        <v>45.985999999999997</v>
      </c>
    </row>
    <row r="38461" spans="1:4" ht="15.75" hidden="1" customHeight="1">
      <c r="A38461" s="13" t="s">
        <v>64</v>
      </c>
      <c r="B38461" s="13">
        <v>1901</v>
      </c>
      <c r="C38461" s="13">
        <v>65433051</v>
      </c>
      <c r="D38461" s="13">
        <v>47.210999999999999</v>
      </c>
    </row>
    <row r="38462" spans="1:4" ht="15.75" hidden="1" customHeight="1">
      <c r="A38462" s="13" t="s">
        <v>64</v>
      </c>
      <c r="B38462" s="13">
        <v>1902</v>
      </c>
      <c r="C38462" s="13">
        <v>66027621</v>
      </c>
      <c r="D38462" s="13">
        <v>45.597999999999999</v>
      </c>
    </row>
    <row r="38463" spans="1:4" ht="15.75" hidden="1" customHeight="1">
      <c r="A38463" s="13" t="s">
        <v>64</v>
      </c>
      <c r="B38463" s="13">
        <v>1903</v>
      </c>
      <c r="C38463" s="13">
        <v>66627592</v>
      </c>
      <c r="D38463" s="13">
        <v>44.603999999999999</v>
      </c>
    </row>
    <row r="38464" spans="1:4" ht="15.75" hidden="1" customHeight="1">
      <c r="A38464" s="13" t="s">
        <v>64</v>
      </c>
      <c r="B38464" s="13">
        <v>1904</v>
      </c>
      <c r="C38464" s="13">
        <v>67233013</v>
      </c>
      <c r="D38464" s="13">
        <v>49.625999999999998</v>
      </c>
    </row>
    <row r="38465" spans="1:4" ht="15.75" hidden="1" customHeight="1">
      <c r="A38465" s="13" t="s">
        <v>64</v>
      </c>
      <c r="B38465" s="13">
        <v>1905</v>
      </c>
      <c r="C38465" s="13">
        <v>67843934</v>
      </c>
      <c r="D38465" s="13">
        <v>44.296999999999997</v>
      </c>
    </row>
    <row r="38466" spans="1:4" ht="15.75" hidden="1" customHeight="1">
      <c r="A38466" s="13" t="s">
        <v>64</v>
      </c>
      <c r="B38466" s="13">
        <v>1906</v>
      </c>
      <c r="C38466" s="13">
        <v>68460405</v>
      </c>
      <c r="D38466" s="13">
        <v>50.526000000000003</v>
      </c>
    </row>
    <row r="38467" spans="1:4" ht="15.75" hidden="1" customHeight="1">
      <c r="A38467" s="13" t="s">
        <v>64</v>
      </c>
      <c r="B38467" s="13">
        <v>1907</v>
      </c>
      <c r="C38467" s="13">
        <v>69082476</v>
      </c>
      <c r="D38467" s="13">
        <v>56.594000000000001</v>
      </c>
    </row>
    <row r="38468" spans="1:4" ht="15.75" hidden="1" customHeight="1">
      <c r="A38468" s="13" t="s">
        <v>64</v>
      </c>
      <c r="B38468" s="13">
        <v>1908</v>
      </c>
      <c r="C38468" s="13">
        <v>69710198</v>
      </c>
      <c r="D38468" s="13">
        <v>56.941000000000003</v>
      </c>
    </row>
    <row r="38469" spans="1:4" ht="15.75" hidden="1" customHeight="1">
      <c r="A38469" s="13" t="s">
        <v>64</v>
      </c>
      <c r="B38469" s="13">
        <v>1909</v>
      </c>
      <c r="C38469" s="13">
        <v>70343622</v>
      </c>
      <c r="D38469" s="13">
        <v>60.107999999999997</v>
      </c>
    </row>
    <row r="38470" spans="1:4" ht="15.75" hidden="1" customHeight="1">
      <c r="A38470" s="13" t="s">
        <v>64</v>
      </c>
      <c r="B38470" s="13">
        <v>1910</v>
      </c>
      <c r="C38470" s="13">
        <v>70982800</v>
      </c>
      <c r="D38470" s="13">
        <v>58.948</v>
      </c>
    </row>
    <row r="38471" spans="1:4" ht="15.75" hidden="1" customHeight="1">
      <c r="A38471" s="13" t="s">
        <v>64</v>
      </c>
      <c r="B38471" s="13">
        <v>1911</v>
      </c>
      <c r="C38471" s="13">
        <v>71599548</v>
      </c>
      <c r="D38471" s="13">
        <v>61.116</v>
      </c>
    </row>
    <row r="38472" spans="1:4" ht="15.75" hidden="1" customHeight="1">
      <c r="A38472" s="13" t="s">
        <v>64</v>
      </c>
      <c r="B38472" s="13">
        <v>1912</v>
      </c>
      <c r="C38472" s="13">
        <v>72250136</v>
      </c>
      <c r="D38472" s="13">
        <v>69.230999999999995</v>
      </c>
    </row>
    <row r="38473" spans="1:4" ht="15.75" hidden="1" customHeight="1">
      <c r="A38473" s="13" t="s">
        <v>64</v>
      </c>
      <c r="B38473" s="13">
        <v>1913</v>
      </c>
      <c r="C38473" s="13">
        <v>72906633</v>
      </c>
      <c r="D38473" s="13">
        <v>75.206999999999994</v>
      </c>
    </row>
    <row r="38474" spans="1:4" ht="15.75" hidden="1" customHeight="1">
      <c r="A38474" s="13" t="s">
        <v>64</v>
      </c>
      <c r="B38474" s="13">
        <v>1914</v>
      </c>
      <c r="C38474" s="13">
        <v>73569093</v>
      </c>
      <c r="D38474" s="13">
        <v>67.876000000000005</v>
      </c>
    </row>
    <row r="38475" spans="1:4" ht="15.75" hidden="1" customHeight="1">
      <c r="A38475" s="13" t="s">
        <v>64</v>
      </c>
      <c r="B38475" s="13">
        <v>1915</v>
      </c>
      <c r="C38475" s="13">
        <v>74237572</v>
      </c>
      <c r="D38475" s="13">
        <v>62.301000000000002</v>
      </c>
    </row>
    <row r="38476" spans="1:4" ht="15.75" hidden="1" customHeight="1">
      <c r="A38476" s="13" t="s">
        <v>64</v>
      </c>
      <c r="B38476" s="13">
        <v>1916</v>
      </c>
      <c r="C38476" s="13">
        <v>74912123</v>
      </c>
      <c r="D38476" s="13">
        <v>66.402000000000001</v>
      </c>
    </row>
    <row r="38477" spans="1:4" ht="15.75" hidden="1" customHeight="1">
      <c r="A38477" s="13" t="s">
        <v>64</v>
      </c>
      <c r="B38477" s="13">
        <v>1917</v>
      </c>
      <c r="C38477" s="13">
        <v>75592802</v>
      </c>
      <c r="D38477" s="13">
        <v>61.110999999999997</v>
      </c>
    </row>
    <row r="38478" spans="1:4" ht="15.75" hidden="1" customHeight="1">
      <c r="A38478" s="13" t="s">
        <v>64</v>
      </c>
      <c r="B38478" s="13">
        <v>1918</v>
      </c>
      <c r="C38478" s="13">
        <v>76290879</v>
      </c>
      <c r="D38478" s="13">
        <v>24.372</v>
      </c>
    </row>
    <row r="38479" spans="1:4" ht="15.75" hidden="1" customHeight="1">
      <c r="A38479" s="13" t="s">
        <v>64</v>
      </c>
      <c r="B38479" s="13">
        <v>1919</v>
      </c>
      <c r="C38479" s="13">
        <v>76995402</v>
      </c>
      <c r="D38479" s="13">
        <v>20.817</v>
      </c>
    </row>
    <row r="38480" spans="1:4" ht="15.75" hidden="1" customHeight="1">
      <c r="A38480" s="13" t="s">
        <v>64</v>
      </c>
      <c r="B38480" s="13">
        <v>1920</v>
      </c>
      <c r="C38480" s="13">
        <v>77706431</v>
      </c>
      <c r="D38480" s="13">
        <v>18.981999999999999</v>
      </c>
    </row>
    <row r="38481" spans="1:4" ht="15.75" hidden="1" customHeight="1">
      <c r="A38481" s="13" t="s">
        <v>64</v>
      </c>
      <c r="B38481" s="13">
        <v>1921</v>
      </c>
      <c r="C38481" s="13">
        <v>78424026</v>
      </c>
      <c r="D38481" s="13">
        <v>20.585999999999999</v>
      </c>
    </row>
    <row r="38482" spans="1:4" ht="15.75" hidden="1" customHeight="1">
      <c r="A38482" s="13" t="s">
        <v>64</v>
      </c>
      <c r="B38482" s="13">
        <v>1922</v>
      </c>
      <c r="C38482" s="13">
        <v>79148248</v>
      </c>
      <c r="D38482" s="13">
        <v>25.106000000000002</v>
      </c>
    </row>
    <row r="38483" spans="1:4" ht="15.75" hidden="1" customHeight="1">
      <c r="A38483" s="13" t="s">
        <v>64</v>
      </c>
      <c r="B38483" s="13">
        <v>1923</v>
      </c>
      <c r="C38483" s="13">
        <v>79879158</v>
      </c>
      <c r="D38483" s="13">
        <v>27.733000000000001</v>
      </c>
    </row>
    <row r="38484" spans="1:4" ht="15.75" hidden="1" customHeight="1">
      <c r="A38484" s="13" t="s">
        <v>64</v>
      </c>
      <c r="B38484" s="13">
        <v>1924</v>
      </c>
      <c r="C38484" s="13">
        <v>80616819</v>
      </c>
      <c r="D38484" s="13">
        <v>33.042000000000002</v>
      </c>
    </row>
    <row r="38485" spans="1:4" ht="15.75" hidden="1" customHeight="1">
      <c r="A38485" s="13" t="s">
        <v>64</v>
      </c>
      <c r="B38485" s="13">
        <v>1925</v>
      </c>
      <c r="C38485" s="13">
        <v>81361291</v>
      </c>
      <c r="D38485" s="13">
        <v>32.612000000000002</v>
      </c>
    </row>
    <row r="38486" spans="1:4" ht="15.75" hidden="1" customHeight="1">
      <c r="A38486" s="13" t="s">
        <v>64</v>
      </c>
      <c r="B38486" s="13">
        <v>1926</v>
      </c>
      <c r="C38486" s="13">
        <v>82112638</v>
      </c>
      <c r="D38486" s="13">
        <v>47.250999999999998</v>
      </c>
    </row>
    <row r="38487" spans="1:4" ht="15.75" hidden="1" customHeight="1">
      <c r="A38487" s="13" t="s">
        <v>64</v>
      </c>
      <c r="B38487" s="13">
        <v>1927</v>
      </c>
      <c r="C38487" s="13">
        <v>82870923</v>
      </c>
      <c r="D38487" s="13">
        <v>58.746000000000002</v>
      </c>
    </row>
    <row r="38488" spans="1:4" ht="15.75" hidden="1" customHeight="1">
      <c r="A38488" s="13" t="s">
        <v>64</v>
      </c>
      <c r="B38488" s="13">
        <v>1928</v>
      </c>
      <c r="C38488" s="13">
        <v>83636211</v>
      </c>
      <c r="D38488" s="13">
        <v>65.262</v>
      </c>
    </row>
    <row r="38489" spans="1:4" ht="15.75" hidden="1" customHeight="1">
      <c r="A38489" s="13" t="s">
        <v>64</v>
      </c>
      <c r="B38489" s="13">
        <v>1929</v>
      </c>
      <c r="C38489" s="13">
        <v>84408566</v>
      </c>
      <c r="D38489" s="13">
        <v>70.281999999999996</v>
      </c>
    </row>
    <row r="38490" spans="1:4" ht="15.75" hidden="1" customHeight="1">
      <c r="A38490" s="13" t="s">
        <v>64</v>
      </c>
      <c r="B38490" s="13">
        <v>1930</v>
      </c>
      <c r="C38490" s="13">
        <v>85188053</v>
      </c>
      <c r="D38490" s="13">
        <v>95.543000000000006</v>
      </c>
    </row>
    <row r="38491" spans="1:4" ht="15.75" hidden="1" customHeight="1">
      <c r="A38491" s="13" t="s">
        <v>64</v>
      </c>
      <c r="B38491" s="13">
        <v>1931</v>
      </c>
      <c r="C38491" s="13">
        <v>85974739</v>
      </c>
      <c r="D38491" s="13">
        <v>114.783</v>
      </c>
    </row>
    <row r="38492" spans="1:4" ht="15.75" hidden="1" customHeight="1">
      <c r="A38492" s="13" t="s">
        <v>64</v>
      </c>
      <c r="B38492" s="13">
        <v>1932</v>
      </c>
      <c r="C38492" s="13">
        <v>86768690</v>
      </c>
      <c r="D38492" s="13">
        <v>129.327</v>
      </c>
    </row>
    <row r="38493" spans="1:4" ht="15.75" hidden="1" customHeight="1">
      <c r="A38493" s="13" t="s">
        <v>64</v>
      </c>
      <c r="B38493" s="13">
        <v>1933</v>
      </c>
      <c r="C38493" s="13">
        <v>87569973</v>
      </c>
      <c r="D38493" s="13">
        <v>144.536</v>
      </c>
    </row>
    <row r="38494" spans="1:4" ht="15.75" hidden="1" customHeight="1">
      <c r="A38494" s="13" t="s">
        <v>64</v>
      </c>
      <c r="B38494" s="13">
        <v>1934</v>
      </c>
      <c r="C38494" s="13">
        <v>88378655</v>
      </c>
      <c r="D38494" s="13">
        <v>174.834</v>
      </c>
    </row>
    <row r="38495" spans="1:4" ht="15.75" hidden="1" customHeight="1">
      <c r="A38495" s="13" t="s">
        <v>64</v>
      </c>
      <c r="B38495" s="13">
        <v>1935</v>
      </c>
      <c r="C38495" s="13">
        <v>89194804</v>
      </c>
      <c r="D38495" s="13">
        <v>197.90199999999999</v>
      </c>
    </row>
    <row r="38496" spans="1:4" ht="15.75" hidden="1" customHeight="1">
      <c r="A38496" s="13" t="s">
        <v>64</v>
      </c>
      <c r="B38496" s="13">
        <v>1936</v>
      </c>
      <c r="C38496" s="13">
        <v>90018492</v>
      </c>
      <c r="D38496" s="13">
        <v>226.93199999999999</v>
      </c>
    </row>
    <row r="38497" spans="1:4" ht="15.75" hidden="1" customHeight="1">
      <c r="A38497" s="13" t="s">
        <v>64</v>
      </c>
      <c r="B38497" s="13">
        <v>1937</v>
      </c>
      <c r="C38497" s="13">
        <v>90849785</v>
      </c>
      <c r="D38497" s="13">
        <v>232.048</v>
      </c>
    </row>
    <row r="38498" spans="1:4" ht="15.75" hidden="1" customHeight="1">
      <c r="A38498" s="13" t="s">
        <v>64</v>
      </c>
      <c r="B38498" s="13">
        <v>1938</v>
      </c>
      <c r="C38498" s="13">
        <v>91688756</v>
      </c>
      <c r="D38498" s="13">
        <v>244.91499999999999</v>
      </c>
    </row>
    <row r="38499" spans="1:4" ht="15.75" hidden="1" customHeight="1">
      <c r="A38499" s="13" t="s">
        <v>64</v>
      </c>
      <c r="B38499" s="13">
        <v>1939</v>
      </c>
      <c r="C38499" s="13">
        <v>92535473</v>
      </c>
      <c r="D38499" s="13">
        <v>247.91900000000001</v>
      </c>
    </row>
    <row r="38500" spans="1:4" ht="15.75" hidden="1" customHeight="1">
      <c r="A38500" s="13" t="s">
        <v>64</v>
      </c>
      <c r="B38500" s="13">
        <v>1940</v>
      </c>
      <c r="C38500" s="13">
        <v>93390010</v>
      </c>
      <c r="D38500" s="13">
        <v>297.22199999999998</v>
      </c>
    </row>
    <row r="38501" spans="1:4" ht="15.75" hidden="1" customHeight="1">
      <c r="A38501" s="13" t="s">
        <v>64</v>
      </c>
      <c r="B38501" s="13">
        <v>1941</v>
      </c>
      <c r="C38501" s="13">
        <v>94252439</v>
      </c>
      <c r="D38501" s="13">
        <v>261.11700000000002</v>
      </c>
    </row>
    <row r="38502" spans="1:4" ht="15.75" hidden="1" customHeight="1">
      <c r="A38502" s="13" t="s">
        <v>64</v>
      </c>
      <c r="B38502" s="13">
        <v>1942</v>
      </c>
      <c r="C38502" s="13">
        <v>95122832</v>
      </c>
      <c r="D38502" s="13">
        <v>141.958</v>
      </c>
    </row>
    <row r="38503" spans="1:4" ht="15.75" hidden="1" customHeight="1">
      <c r="A38503" s="13" t="s">
        <v>64</v>
      </c>
      <c r="B38503" s="13">
        <v>1943</v>
      </c>
      <c r="C38503" s="13">
        <v>96001262</v>
      </c>
      <c r="D38503" s="13">
        <v>148.155</v>
      </c>
    </row>
    <row r="38504" spans="1:4" ht="15.75" hidden="1" customHeight="1">
      <c r="A38504" s="13" t="s">
        <v>64</v>
      </c>
      <c r="B38504" s="13">
        <v>1944</v>
      </c>
      <c r="C38504" s="13">
        <v>96887805</v>
      </c>
      <c r="D38504" s="13">
        <v>214.85300000000001</v>
      </c>
    </row>
    <row r="38505" spans="1:4" ht="15.75" hidden="1" customHeight="1">
      <c r="A38505" s="13" t="s">
        <v>64</v>
      </c>
      <c r="B38505" s="13">
        <v>1945</v>
      </c>
      <c r="C38505" s="13">
        <v>97782535</v>
      </c>
      <c r="D38505" s="13">
        <v>227.465</v>
      </c>
    </row>
    <row r="38506" spans="1:4" ht="15.75" hidden="1" customHeight="1">
      <c r="A38506" s="13" t="s">
        <v>64</v>
      </c>
      <c r="B38506" s="13">
        <v>1946</v>
      </c>
      <c r="C38506" s="13">
        <v>98685527</v>
      </c>
      <c r="D38506" s="13">
        <v>255.63</v>
      </c>
    </row>
    <row r="38507" spans="1:4" ht="15.75" hidden="1" customHeight="1">
      <c r="A38507" s="13" t="s">
        <v>64</v>
      </c>
      <c r="B38507" s="13">
        <v>1947</v>
      </c>
      <c r="C38507" s="13">
        <v>99596857</v>
      </c>
      <c r="D38507" s="13">
        <v>307.81900000000002</v>
      </c>
    </row>
    <row r="38508" spans="1:4" ht="15.75" hidden="1" customHeight="1">
      <c r="A38508" s="13" t="s">
        <v>64</v>
      </c>
      <c r="B38508" s="13">
        <v>1948</v>
      </c>
      <c r="C38508" s="13">
        <v>100516604</v>
      </c>
      <c r="D38508" s="13">
        <v>327.54899999999998</v>
      </c>
    </row>
    <row r="38509" spans="1:4" ht="15.75" hidden="1" customHeight="1">
      <c r="A38509" s="13" t="s">
        <v>64</v>
      </c>
      <c r="B38509" s="13">
        <v>1949</v>
      </c>
      <c r="C38509" s="13">
        <v>101444845</v>
      </c>
      <c r="D38509" s="13">
        <v>372.34100000000001</v>
      </c>
    </row>
    <row r="38510" spans="1:4" ht="15.75" hidden="1" customHeight="1">
      <c r="A38510" s="13" t="s">
        <v>64</v>
      </c>
      <c r="B38510" s="13">
        <v>1950</v>
      </c>
      <c r="C38510" s="13">
        <v>102580112</v>
      </c>
      <c r="D38510" s="13">
        <v>415.03399999999999</v>
      </c>
    </row>
    <row r="38511" spans="1:4" ht="15.75" hidden="1" customHeight="1">
      <c r="A38511" s="13" t="s">
        <v>64</v>
      </c>
      <c r="B38511" s="13">
        <v>1951</v>
      </c>
      <c r="C38511" s="13">
        <v>104151680</v>
      </c>
      <c r="D38511" s="13">
        <v>449.803</v>
      </c>
    </row>
    <row r="38512" spans="1:4" ht="15.75" hidden="1" customHeight="1">
      <c r="A38512" s="13" t="s">
        <v>64</v>
      </c>
      <c r="B38512" s="13">
        <v>1952</v>
      </c>
      <c r="C38512" s="13">
        <v>105790048</v>
      </c>
      <c r="D38512" s="13">
        <v>481.67</v>
      </c>
    </row>
    <row r="38513" spans="1:4" ht="15.75" hidden="1" customHeight="1">
      <c r="A38513" s="13" t="s">
        <v>64</v>
      </c>
      <c r="B38513" s="13">
        <v>1953</v>
      </c>
      <c r="C38513" s="13">
        <v>107493128</v>
      </c>
      <c r="D38513" s="13">
        <v>509.58</v>
      </c>
    </row>
    <row r="38514" spans="1:4" ht="15.75" hidden="1" customHeight="1">
      <c r="A38514" s="13" t="s">
        <v>64</v>
      </c>
      <c r="B38514" s="13">
        <v>1954</v>
      </c>
      <c r="C38514" s="13">
        <v>109221072</v>
      </c>
      <c r="D38514" s="13">
        <v>556.53899999999999</v>
      </c>
    </row>
    <row r="38515" spans="1:4" ht="15.75" hidden="1" customHeight="1">
      <c r="A38515" s="13" t="s">
        <v>64</v>
      </c>
      <c r="B38515" s="13">
        <v>1955</v>
      </c>
      <c r="C38515" s="13">
        <v>110971856</v>
      </c>
      <c r="D38515" s="13">
        <v>631.06100000000004</v>
      </c>
    </row>
    <row r="38516" spans="1:4" ht="15.75" hidden="1" customHeight="1">
      <c r="A38516" s="13" t="s">
        <v>64</v>
      </c>
      <c r="B38516" s="13">
        <v>1956</v>
      </c>
      <c r="C38516" s="13">
        <v>112783336</v>
      </c>
      <c r="D38516" s="13">
        <v>691.89700000000005</v>
      </c>
    </row>
    <row r="38517" spans="1:4" ht="15.75" hidden="1" customHeight="1">
      <c r="A38517" s="13" t="s">
        <v>64</v>
      </c>
      <c r="B38517" s="13">
        <v>1957</v>
      </c>
      <c r="C38517" s="13">
        <v>114590992</v>
      </c>
      <c r="D38517" s="13">
        <v>757.15200000000004</v>
      </c>
    </row>
    <row r="38518" spans="1:4" ht="15.75" hidden="1" customHeight="1">
      <c r="A38518" s="13" t="s">
        <v>64</v>
      </c>
      <c r="B38518" s="13">
        <v>1958</v>
      </c>
      <c r="C38518" s="13">
        <v>116373656</v>
      </c>
      <c r="D38518" s="13">
        <v>808.17200000000003</v>
      </c>
    </row>
    <row r="38519" spans="1:4" ht="15.75" hidden="1" customHeight="1">
      <c r="A38519" s="13" t="s">
        <v>64</v>
      </c>
      <c r="B38519" s="13">
        <v>1959</v>
      </c>
      <c r="C38519" s="13">
        <v>118076840</v>
      </c>
      <c r="D38519" s="13">
        <v>849.68399999999997</v>
      </c>
    </row>
    <row r="38520" spans="1:4" ht="15.75" hidden="1" customHeight="1">
      <c r="A38520" s="13" t="s">
        <v>64</v>
      </c>
      <c r="B38520" s="13">
        <v>1960</v>
      </c>
      <c r="C38520" s="13">
        <v>119735104</v>
      </c>
      <c r="D38520" s="13">
        <v>884.64499999999998</v>
      </c>
    </row>
    <row r="38521" spans="1:4" ht="15.75" hidden="1" customHeight="1">
      <c r="A38521" s="13" t="s">
        <v>64</v>
      </c>
      <c r="B38521" s="13">
        <v>1961</v>
      </c>
      <c r="C38521" s="13">
        <v>121408984</v>
      </c>
      <c r="D38521" s="13">
        <v>912.31399999999996</v>
      </c>
    </row>
    <row r="38522" spans="1:4" ht="15.75" hidden="1" customHeight="1">
      <c r="A38522" s="13" t="s">
        <v>64</v>
      </c>
      <c r="B38522" s="13">
        <v>1962</v>
      </c>
      <c r="C38522" s="13">
        <v>122914608</v>
      </c>
      <c r="D38522" s="13">
        <v>957.52800000000002</v>
      </c>
    </row>
    <row r="38523" spans="1:4" ht="15.75" hidden="1" customHeight="1">
      <c r="A38523" s="13" t="s">
        <v>64</v>
      </c>
      <c r="B38523" s="13">
        <v>1963</v>
      </c>
      <c r="C38523" s="13">
        <v>124227720</v>
      </c>
      <c r="D38523" s="13">
        <v>1026.9069999999999</v>
      </c>
    </row>
    <row r="38524" spans="1:4" ht="15.75" hidden="1" customHeight="1">
      <c r="A38524" s="13" t="s">
        <v>64</v>
      </c>
      <c r="B38524" s="13">
        <v>1964</v>
      </c>
      <c r="C38524" s="13">
        <v>125394240</v>
      </c>
      <c r="D38524" s="13">
        <v>1092.143</v>
      </c>
    </row>
    <row r="38525" spans="1:4" ht="15.75" hidden="1" customHeight="1">
      <c r="A38525" s="13" t="s">
        <v>64</v>
      </c>
      <c r="B38525" s="13">
        <v>1965</v>
      </c>
      <c r="C38525" s="13">
        <v>126400608</v>
      </c>
      <c r="D38525" s="13">
        <v>1158.5640000000001</v>
      </c>
    </row>
    <row r="38526" spans="1:4" ht="15.75" hidden="1" customHeight="1">
      <c r="A38526" s="13" t="s">
        <v>64</v>
      </c>
      <c r="B38526" s="13">
        <v>1966</v>
      </c>
      <c r="C38526" s="13">
        <v>127293952</v>
      </c>
      <c r="D38526" s="13">
        <v>1223.502</v>
      </c>
    </row>
    <row r="38527" spans="1:4" ht="15.75" hidden="1" customHeight="1">
      <c r="A38527" s="13" t="s">
        <v>64</v>
      </c>
      <c r="B38527" s="13">
        <v>1967</v>
      </c>
      <c r="C38527" s="13">
        <v>128111728</v>
      </c>
      <c r="D38527" s="13">
        <v>1279.356</v>
      </c>
    </row>
    <row r="38528" spans="1:4" ht="15.75" hidden="1" customHeight="1">
      <c r="A38528" s="13" t="s">
        <v>64</v>
      </c>
      <c r="B38528" s="13">
        <v>1968</v>
      </c>
      <c r="C38528" s="13">
        <v>128822376</v>
      </c>
      <c r="D38528" s="13">
        <v>1315.31</v>
      </c>
    </row>
    <row r="38529" spans="1:4" ht="15.75" hidden="1" customHeight="1">
      <c r="A38529" s="13" t="s">
        <v>64</v>
      </c>
      <c r="B38529" s="13">
        <v>1969</v>
      </c>
      <c r="C38529" s="13">
        <v>129489464</v>
      </c>
      <c r="D38529" s="13">
        <v>1369.809</v>
      </c>
    </row>
    <row r="38530" spans="1:4" ht="15.75" hidden="1" customHeight="1">
      <c r="A38530" s="13" t="s">
        <v>64</v>
      </c>
      <c r="B38530" s="13">
        <v>1970</v>
      </c>
      <c r="C38530" s="13">
        <v>130093008</v>
      </c>
      <c r="D38530" s="13">
        <v>1440.6790000000001</v>
      </c>
    </row>
    <row r="38531" spans="1:4" ht="15.75" hidden="1" customHeight="1">
      <c r="A38531" s="13" t="s">
        <v>64</v>
      </c>
      <c r="B38531" s="13">
        <v>1971</v>
      </c>
      <c r="C38531" s="13">
        <v>130719656</v>
      </c>
      <c r="D38531" s="13">
        <v>1528.855</v>
      </c>
    </row>
    <row r="38532" spans="1:4" ht="15.75" hidden="1" customHeight="1">
      <c r="A38532" s="13" t="s">
        <v>64</v>
      </c>
      <c r="B38532" s="13">
        <v>1972</v>
      </c>
      <c r="C38532" s="13">
        <v>131456440</v>
      </c>
      <c r="D38532" s="13">
        <v>1608.55</v>
      </c>
    </row>
    <row r="38533" spans="1:4" ht="15.75" hidden="1" customHeight="1">
      <c r="A38533" s="13" t="s">
        <v>64</v>
      </c>
      <c r="B38533" s="13">
        <v>1973</v>
      </c>
      <c r="C38533" s="13">
        <v>132191632</v>
      </c>
      <c r="D38533" s="13">
        <v>1676.4829999999999</v>
      </c>
    </row>
    <row r="38534" spans="1:4" ht="15.75" hidden="1" customHeight="1">
      <c r="A38534" s="13" t="s">
        <v>64</v>
      </c>
      <c r="B38534" s="13">
        <v>1974</v>
      </c>
      <c r="C38534" s="13">
        <v>132970440</v>
      </c>
      <c r="D38534" s="13">
        <v>1740.3230000000001</v>
      </c>
    </row>
    <row r="38535" spans="1:4" ht="15.75" hidden="1" customHeight="1">
      <c r="A38535" s="13" t="s">
        <v>64</v>
      </c>
      <c r="B38535" s="13">
        <v>1975</v>
      </c>
      <c r="C38535" s="13">
        <v>133841848</v>
      </c>
      <c r="D38535" s="13">
        <v>1829.3320000000001</v>
      </c>
    </row>
    <row r="38536" spans="1:4" ht="15.75" hidden="1" customHeight="1">
      <c r="A38536" s="13" t="s">
        <v>64</v>
      </c>
      <c r="B38536" s="13">
        <v>1976</v>
      </c>
      <c r="C38536" s="13">
        <v>134764464</v>
      </c>
      <c r="D38536" s="13">
        <v>1899.7860000000001</v>
      </c>
    </row>
    <row r="38537" spans="1:4" ht="15.75" hidden="1" customHeight="1">
      <c r="A38537" s="13" t="s">
        <v>64</v>
      </c>
      <c r="B38537" s="13">
        <v>1977</v>
      </c>
      <c r="C38537" s="13">
        <v>135712064</v>
      </c>
      <c r="D38537" s="13">
        <v>1964.405</v>
      </c>
    </row>
    <row r="38538" spans="1:4" ht="15.75" hidden="1" customHeight="1">
      <c r="A38538" s="13" t="s">
        <v>64</v>
      </c>
      <c r="B38538" s="13">
        <v>1978</v>
      </c>
      <c r="C38538" s="13">
        <v>136659136</v>
      </c>
      <c r="D38538" s="13">
        <v>2031.8689999999999</v>
      </c>
    </row>
    <row r="38539" spans="1:4" ht="15.75" hidden="1" customHeight="1">
      <c r="A38539" s="13" t="s">
        <v>64</v>
      </c>
      <c r="B38539" s="13">
        <v>1979</v>
      </c>
      <c r="C38539" s="13">
        <v>137510304</v>
      </c>
      <c r="D38539" s="13">
        <v>2048.7199999999998</v>
      </c>
    </row>
    <row r="38540" spans="1:4" ht="15.75" hidden="1" customHeight="1">
      <c r="A38540" s="13" t="s">
        <v>64</v>
      </c>
      <c r="B38540" s="13">
        <v>1980</v>
      </c>
      <c r="C38540" s="13">
        <v>138257424</v>
      </c>
      <c r="D38540" s="13">
        <v>2129.3290000000002</v>
      </c>
    </row>
    <row r="38541" spans="1:4" ht="15.75" hidden="1" customHeight="1">
      <c r="A38541" s="13" t="s">
        <v>64</v>
      </c>
      <c r="B38541" s="13">
        <v>1981</v>
      </c>
      <c r="C38541" s="13">
        <v>139002880</v>
      </c>
      <c r="D38541" s="13">
        <v>2088.7849999999999</v>
      </c>
    </row>
    <row r="38542" spans="1:4" ht="15.75" hidden="1" customHeight="1">
      <c r="A38542" s="13" t="s">
        <v>64</v>
      </c>
      <c r="B38542" s="13">
        <v>1982</v>
      </c>
      <c r="C38542" s="13">
        <v>139848000</v>
      </c>
      <c r="D38542" s="13">
        <v>2128.1660000000002</v>
      </c>
    </row>
    <row r="38543" spans="1:4" ht="15.75" hidden="1" customHeight="1">
      <c r="A38543" s="13" t="s">
        <v>64</v>
      </c>
      <c r="B38543" s="13">
        <v>1983</v>
      </c>
      <c r="C38543" s="13">
        <v>140854112</v>
      </c>
      <c r="D38543" s="13">
        <v>2158.3510000000001</v>
      </c>
    </row>
    <row r="38544" spans="1:4" ht="15.75" hidden="1" customHeight="1">
      <c r="A38544" s="13" t="s">
        <v>64</v>
      </c>
      <c r="B38544" s="13">
        <v>1984</v>
      </c>
      <c r="C38544" s="13">
        <v>141892544</v>
      </c>
      <c r="D38544" s="13">
        <v>2177.5160000000001</v>
      </c>
    </row>
    <row r="38545" spans="1:4" ht="15.75" hidden="1" customHeight="1">
      <c r="A38545" s="13" t="s">
        <v>64</v>
      </c>
      <c r="B38545" s="13">
        <v>1985</v>
      </c>
      <c r="C38545" s="13">
        <v>142896384</v>
      </c>
      <c r="D38545" s="13">
        <v>2348.3820000000001</v>
      </c>
    </row>
    <row r="38546" spans="1:4" ht="15.75" hidden="1" customHeight="1">
      <c r="A38546" s="13" t="s">
        <v>64</v>
      </c>
      <c r="B38546" s="13">
        <v>1986</v>
      </c>
      <c r="C38546" s="13">
        <v>144046480</v>
      </c>
      <c r="D38546" s="13">
        <v>2348.8029999999999</v>
      </c>
    </row>
    <row r="38547" spans="1:4" ht="15.75" hidden="1" customHeight="1">
      <c r="A38547" s="13" t="s">
        <v>64</v>
      </c>
      <c r="B38547" s="13">
        <v>1987</v>
      </c>
      <c r="C38547" s="13">
        <v>145312016</v>
      </c>
      <c r="D38547" s="13">
        <v>2357.8510000000001</v>
      </c>
    </row>
    <row r="38548" spans="1:4" ht="15.75" hidden="1" customHeight="1">
      <c r="A38548" s="13" t="s">
        <v>64</v>
      </c>
      <c r="B38548" s="13">
        <v>1988</v>
      </c>
      <c r="C38548" s="13">
        <v>146464384</v>
      </c>
      <c r="D38548" s="13">
        <v>2436.9079999999999</v>
      </c>
    </row>
    <row r="38549" spans="1:4" ht="15.75" hidden="1" customHeight="1">
      <c r="A38549" s="13" t="s">
        <v>64</v>
      </c>
      <c r="B38549" s="13">
        <v>1989</v>
      </c>
      <c r="C38549" s="13">
        <v>147341504</v>
      </c>
      <c r="D38549" s="13">
        <v>2404.8249999999998</v>
      </c>
    </row>
    <row r="38550" spans="1:4" ht="15.75" hidden="1" customHeight="1">
      <c r="A38550" s="13" t="s">
        <v>64</v>
      </c>
      <c r="B38550" s="13">
        <v>1990</v>
      </c>
      <c r="C38550" s="13">
        <v>148005696</v>
      </c>
      <c r="D38550" s="13">
        <v>2534.8649999999998</v>
      </c>
    </row>
    <row r="38551" spans="1:4" ht="15.75" hidden="1" customHeight="1">
      <c r="A38551" s="13" t="s">
        <v>64</v>
      </c>
      <c r="B38551" s="13">
        <v>1991</v>
      </c>
      <c r="C38551" s="13">
        <v>148455408</v>
      </c>
      <c r="D38551" s="13">
        <v>2405.5320000000002</v>
      </c>
    </row>
    <row r="38552" spans="1:4" ht="15.75" hidden="1" customHeight="1">
      <c r="A38552" s="13" t="s">
        <v>64</v>
      </c>
      <c r="B38552" s="13">
        <v>1992</v>
      </c>
      <c r="C38552" s="13">
        <v>148725600</v>
      </c>
      <c r="D38552" s="13">
        <v>1965.61</v>
      </c>
    </row>
    <row r="38553" spans="1:4" ht="15.75" hidden="1" customHeight="1">
      <c r="A38553" s="13" t="s">
        <v>64</v>
      </c>
      <c r="B38553" s="13">
        <v>1993</v>
      </c>
      <c r="C38553" s="13">
        <v>148897280</v>
      </c>
      <c r="D38553" s="13">
        <v>1865.9390000000001</v>
      </c>
    </row>
    <row r="38554" spans="1:4" ht="15.75" hidden="1" customHeight="1">
      <c r="A38554" s="13" t="s">
        <v>64</v>
      </c>
      <c r="B38554" s="13">
        <v>1994</v>
      </c>
      <c r="C38554" s="13">
        <v>148829120</v>
      </c>
      <c r="D38554" s="13">
        <v>1646.942</v>
      </c>
    </row>
    <row r="38555" spans="1:4" ht="15.75" hidden="1" customHeight="1">
      <c r="A38555" s="13" t="s">
        <v>64</v>
      </c>
      <c r="B38555" s="13">
        <v>1995</v>
      </c>
      <c r="C38555" s="13">
        <v>148557456</v>
      </c>
      <c r="D38555" s="13">
        <v>1618.951</v>
      </c>
    </row>
    <row r="38556" spans="1:4" ht="15.75" hidden="1" customHeight="1">
      <c r="A38556" s="13" t="s">
        <v>64</v>
      </c>
      <c r="B38556" s="13">
        <v>1996</v>
      </c>
      <c r="C38556" s="13">
        <v>148233408</v>
      </c>
      <c r="D38556" s="13">
        <v>1586.173</v>
      </c>
    </row>
    <row r="38557" spans="1:4" ht="15.75" hidden="1" customHeight="1">
      <c r="A38557" s="13" t="s">
        <v>64</v>
      </c>
      <c r="B38557" s="13">
        <v>1997</v>
      </c>
      <c r="C38557" s="13">
        <v>147939968</v>
      </c>
      <c r="D38557" s="13">
        <v>1481.6189999999999</v>
      </c>
    </row>
    <row r="38558" spans="1:4" ht="15.75" hidden="1" customHeight="1">
      <c r="A38558" s="13" t="s">
        <v>64</v>
      </c>
      <c r="B38558" s="13">
        <v>1998</v>
      </c>
      <c r="C38558" s="13">
        <v>147672720</v>
      </c>
      <c r="D38558" s="13">
        <v>1464.5429999999999</v>
      </c>
    </row>
    <row r="38559" spans="1:4" ht="15.75" hidden="1" customHeight="1">
      <c r="A38559" s="13" t="s">
        <v>64</v>
      </c>
      <c r="B38559" s="13">
        <v>1999</v>
      </c>
      <c r="C38559" s="13">
        <v>147336384</v>
      </c>
      <c r="D38559" s="13">
        <v>1493.155</v>
      </c>
    </row>
    <row r="38560" spans="1:4" ht="15.75" hidden="1" customHeight="1">
      <c r="A38560" s="13" t="s">
        <v>64</v>
      </c>
      <c r="B38560" s="13">
        <v>2000</v>
      </c>
      <c r="C38560" s="13">
        <v>146844848</v>
      </c>
      <c r="D38560" s="13">
        <v>1478.1849999999999</v>
      </c>
    </row>
    <row r="38561" spans="1:4" ht="15.75" hidden="1" customHeight="1">
      <c r="A38561" s="13" t="s">
        <v>64</v>
      </c>
      <c r="B38561" s="13">
        <v>2001</v>
      </c>
      <c r="C38561" s="13">
        <v>146235520</v>
      </c>
      <c r="D38561" s="13">
        <v>1514.7139999999999</v>
      </c>
    </row>
    <row r="38562" spans="1:4" ht="15.75" hidden="1" customHeight="1">
      <c r="A38562" s="13" t="s">
        <v>64</v>
      </c>
      <c r="B38562" s="13">
        <v>2002</v>
      </c>
      <c r="C38562" s="13">
        <v>145590144</v>
      </c>
      <c r="D38562" s="13">
        <v>1505.52</v>
      </c>
    </row>
    <row r="38563" spans="1:4" ht="15.75" hidden="1" customHeight="1">
      <c r="A38563" s="13" t="s">
        <v>64</v>
      </c>
      <c r="B38563" s="13">
        <v>2003</v>
      </c>
      <c r="C38563" s="13">
        <v>144946720</v>
      </c>
      <c r="D38563" s="13">
        <v>1535.2929999999999</v>
      </c>
    </row>
    <row r="38564" spans="1:4" ht="15.75" hidden="1" customHeight="1">
      <c r="A38564" s="13" t="s">
        <v>64</v>
      </c>
      <c r="B38564" s="13">
        <v>2004</v>
      </c>
      <c r="C38564" s="13">
        <v>144353648</v>
      </c>
      <c r="D38564" s="13">
        <v>1541.7539999999999</v>
      </c>
    </row>
    <row r="38565" spans="1:4" ht="15.75" hidden="1" customHeight="1">
      <c r="A38565" s="13" t="s">
        <v>64</v>
      </c>
      <c r="B38565" s="13">
        <v>2005</v>
      </c>
      <c r="C38565" s="13">
        <v>143800048</v>
      </c>
      <c r="D38565" s="13">
        <v>1559.0830000000001</v>
      </c>
    </row>
    <row r="38566" spans="1:4" ht="15.75" hidden="1" customHeight="1">
      <c r="A38566" s="13" t="s">
        <v>64</v>
      </c>
      <c r="B38566" s="13">
        <v>2006</v>
      </c>
      <c r="C38566" s="13">
        <v>143338672</v>
      </c>
      <c r="D38566" s="13">
        <v>1618.2460000000001</v>
      </c>
    </row>
    <row r="38567" spans="1:4" ht="15.75" hidden="1" customHeight="1">
      <c r="A38567" s="13" t="s">
        <v>64</v>
      </c>
      <c r="B38567" s="13">
        <v>2007</v>
      </c>
      <c r="C38567" s="13">
        <v>143117680</v>
      </c>
      <c r="D38567" s="13">
        <v>1618.586</v>
      </c>
    </row>
    <row r="38568" spans="1:4" ht="15.75" hidden="1" customHeight="1">
      <c r="A38568" s="13" t="s">
        <v>64</v>
      </c>
      <c r="B38568" s="13">
        <v>2008</v>
      </c>
      <c r="C38568" s="13">
        <v>143086544</v>
      </c>
      <c r="D38568" s="13">
        <v>1646.9690000000001</v>
      </c>
    </row>
    <row r="38569" spans="1:4" ht="15.75" hidden="1" customHeight="1">
      <c r="A38569" s="13" t="s">
        <v>64</v>
      </c>
      <c r="B38569" s="13">
        <v>2009</v>
      </c>
      <c r="C38569" s="13">
        <v>143163648</v>
      </c>
      <c r="D38569" s="13">
        <v>1539.306</v>
      </c>
    </row>
    <row r="38570" spans="1:4" ht="15.75" hidden="1" customHeight="1">
      <c r="A38570" s="13" t="s">
        <v>64</v>
      </c>
      <c r="B38570" s="13">
        <v>2010</v>
      </c>
      <c r="C38570" s="13">
        <v>143242592</v>
      </c>
      <c r="D38570" s="13">
        <v>1626.1880000000001</v>
      </c>
    </row>
    <row r="38571" spans="1:4" ht="15.75" hidden="1" customHeight="1">
      <c r="A38571" s="13" t="s">
        <v>64</v>
      </c>
      <c r="B38571" s="13">
        <v>2011</v>
      </c>
      <c r="C38571" s="13">
        <v>143364544</v>
      </c>
      <c r="D38571" s="13">
        <v>1679.278</v>
      </c>
    </row>
    <row r="38572" spans="1:4" ht="15.75" hidden="1" customHeight="1">
      <c r="A38572" s="13" t="s">
        <v>64</v>
      </c>
      <c r="B38572" s="13">
        <v>2012</v>
      </c>
      <c r="C38572" s="13">
        <v>143629360</v>
      </c>
      <c r="D38572" s="13">
        <v>1694.576</v>
      </c>
    </row>
    <row r="38573" spans="1:4" ht="15.75" hidden="1" customHeight="1">
      <c r="A38573" s="13" t="s">
        <v>64</v>
      </c>
      <c r="B38573" s="13">
        <v>2013</v>
      </c>
      <c r="C38573" s="13">
        <v>143956864</v>
      </c>
      <c r="D38573" s="13">
        <v>1632.7159999999999</v>
      </c>
    </row>
    <row r="38574" spans="1:4" ht="15.75" hidden="1" customHeight="1">
      <c r="A38574" s="13" t="s">
        <v>64</v>
      </c>
      <c r="B38574" s="13">
        <v>2014</v>
      </c>
      <c r="C38574" s="13">
        <v>144285072</v>
      </c>
      <c r="D38574" s="13">
        <v>1631.662</v>
      </c>
    </row>
    <row r="38575" spans="1:4" ht="15.75" hidden="1" customHeight="1">
      <c r="A38575" s="13" t="s">
        <v>64</v>
      </c>
      <c r="B38575" s="13">
        <v>2015</v>
      </c>
      <c r="C38575" s="13">
        <v>144668384</v>
      </c>
      <c r="D38575" s="13">
        <v>1629.713</v>
      </c>
    </row>
    <row r="38576" spans="1:4" ht="15.75" hidden="1" customHeight="1">
      <c r="A38576" s="13" t="s">
        <v>64</v>
      </c>
      <c r="B38576" s="13">
        <v>2016</v>
      </c>
      <c r="C38576" s="13">
        <v>145109152</v>
      </c>
      <c r="D38576" s="13">
        <v>1624.7560000000001</v>
      </c>
    </row>
    <row r="38577" spans="1:4" ht="15.75" hidden="1" customHeight="1">
      <c r="A38577" s="13" t="s">
        <v>64</v>
      </c>
      <c r="B38577" s="13">
        <v>2017</v>
      </c>
      <c r="C38577" s="13">
        <v>145452544</v>
      </c>
      <c r="D38577" s="13">
        <v>1654.154</v>
      </c>
    </row>
    <row r="38578" spans="1:4" ht="15.75" hidden="1" customHeight="1">
      <c r="A38578" s="13" t="s">
        <v>64</v>
      </c>
      <c r="B38578" s="13">
        <v>2018</v>
      </c>
      <c r="C38578" s="13">
        <v>145652288</v>
      </c>
      <c r="D38578" s="13">
        <v>1700.453</v>
      </c>
    </row>
    <row r="38579" spans="1:4" ht="15.75" hidden="1" customHeight="1">
      <c r="A38579" s="13" t="s">
        <v>64</v>
      </c>
      <c r="B38579" s="13">
        <v>2019</v>
      </c>
      <c r="C38579" s="13">
        <v>145742288</v>
      </c>
      <c r="D38579" s="13">
        <v>1692.3630000000001</v>
      </c>
    </row>
    <row r="38580" spans="1:4" ht="15.75" hidden="1" customHeight="1">
      <c r="A38580" s="13" t="s">
        <v>64</v>
      </c>
      <c r="B38580" s="13">
        <v>2020</v>
      </c>
      <c r="C38580" s="13">
        <v>145617328</v>
      </c>
      <c r="D38580" s="13">
        <v>1624.221</v>
      </c>
    </row>
    <row r="38581" spans="1:4" ht="15.75" customHeight="1">
      <c r="A38581" s="13" t="s">
        <v>64</v>
      </c>
      <c r="B38581" s="13">
        <v>2021</v>
      </c>
      <c r="C38581" s="12">
        <v>145102752</v>
      </c>
      <c r="D38581" s="13">
        <v>1755.547</v>
      </c>
    </row>
    <row r="38582" spans="1:4" ht="15.75" hidden="1" customHeight="1">
      <c r="A38582" s="13" t="s">
        <v>471</v>
      </c>
      <c r="B38582" s="13">
        <v>1850</v>
      </c>
      <c r="C38582" s="13">
        <v>1501243</v>
      </c>
    </row>
    <row r="38583" spans="1:4" ht="15.75" hidden="1" customHeight="1">
      <c r="A38583" s="13" t="s">
        <v>471</v>
      </c>
      <c r="B38583" s="13">
        <v>1851</v>
      </c>
      <c r="C38583" s="13">
        <v>1511643</v>
      </c>
    </row>
    <row r="38584" spans="1:4" ht="15.75" hidden="1" customHeight="1">
      <c r="A38584" s="13" t="s">
        <v>471</v>
      </c>
      <c r="B38584" s="13">
        <v>1852</v>
      </c>
      <c r="C38584" s="13">
        <v>1517518</v>
      </c>
    </row>
    <row r="38585" spans="1:4" ht="15.75" hidden="1" customHeight="1">
      <c r="A38585" s="13" t="s">
        <v>471</v>
      </c>
      <c r="B38585" s="13">
        <v>1853</v>
      </c>
      <c r="C38585" s="13">
        <v>1518791</v>
      </c>
    </row>
    <row r="38586" spans="1:4" ht="15.75" hidden="1" customHeight="1">
      <c r="A38586" s="13" t="s">
        <v>471</v>
      </c>
      <c r="B38586" s="13">
        <v>1854</v>
      </c>
      <c r="C38586" s="13">
        <v>1520066</v>
      </c>
    </row>
    <row r="38587" spans="1:4" ht="15.75" hidden="1" customHeight="1">
      <c r="A38587" s="13" t="s">
        <v>471</v>
      </c>
      <c r="B38587" s="13">
        <v>1855</v>
      </c>
      <c r="C38587" s="13">
        <v>1521342</v>
      </c>
    </row>
    <row r="38588" spans="1:4" ht="15.75" hidden="1" customHeight="1">
      <c r="A38588" s="13" t="s">
        <v>471</v>
      </c>
      <c r="B38588" s="13">
        <v>1856</v>
      </c>
      <c r="C38588" s="13">
        <v>1522619</v>
      </c>
    </row>
    <row r="38589" spans="1:4" ht="15.75" hidden="1" customHeight="1">
      <c r="A38589" s="13" t="s">
        <v>471</v>
      </c>
      <c r="B38589" s="13">
        <v>1857</v>
      </c>
      <c r="C38589" s="13">
        <v>1523896</v>
      </c>
    </row>
    <row r="38590" spans="1:4" ht="15.75" hidden="1" customHeight="1">
      <c r="A38590" s="13" t="s">
        <v>471</v>
      </c>
      <c r="B38590" s="13">
        <v>1858</v>
      </c>
      <c r="C38590" s="13">
        <v>1525175</v>
      </c>
    </row>
    <row r="38591" spans="1:4" ht="15.75" hidden="1" customHeight="1">
      <c r="A38591" s="13" t="s">
        <v>471</v>
      </c>
      <c r="B38591" s="13">
        <v>1859</v>
      </c>
      <c r="C38591" s="13">
        <v>1526455</v>
      </c>
    </row>
    <row r="38592" spans="1:4" ht="15.75" hidden="1" customHeight="1">
      <c r="A38592" s="13" t="s">
        <v>471</v>
      </c>
      <c r="B38592" s="13">
        <v>1860</v>
      </c>
      <c r="C38592" s="13">
        <v>1527736</v>
      </c>
    </row>
    <row r="38593" spans="1:3" ht="15.75" hidden="1" customHeight="1">
      <c r="A38593" s="13" t="s">
        <v>471</v>
      </c>
      <c r="B38593" s="13">
        <v>1861</v>
      </c>
      <c r="C38593" s="13">
        <v>1529018</v>
      </c>
    </row>
    <row r="38594" spans="1:3" ht="15.75" hidden="1" customHeight="1">
      <c r="A38594" s="13" t="s">
        <v>471</v>
      </c>
      <c r="B38594" s="13">
        <v>1862</v>
      </c>
      <c r="C38594" s="13">
        <v>1530301</v>
      </c>
    </row>
    <row r="38595" spans="1:3" ht="15.75" hidden="1" customHeight="1">
      <c r="A38595" s="13" t="s">
        <v>471</v>
      </c>
      <c r="B38595" s="13">
        <v>1863</v>
      </c>
      <c r="C38595" s="13">
        <v>1531585</v>
      </c>
    </row>
    <row r="38596" spans="1:3" ht="15.75" hidden="1" customHeight="1">
      <c r="A38596" s="13" t="s">
        <v>471</v>
      </c>
      <c r="B38596" s="13">
        <v>1864</v>
      </c>
      <c r="C38596" s="13">
        <v>1532870</v>
      </c>
    </row>
    <row r="38597" spans="1:3" ht="15.75" hidden="1" customHeight="1">
      <c r="A38597" s="13" t="s">
        <v>471</v>
      </c>
      <c r="B38597" s="13">
        <v>1865</v>
      </c>
      <c r="C38597" s="13">
        <v>1534156</v>
      </c>
    </row>
    <row r="38598" spans="1:3" ht="15.75" hidden="1" customHeight="1">
      <c r="A38598" s="13" t="s">
        <v>471</v>
      </c>
      <c r="B38598" s="13">
        <v>1866</v>
      </c>
      <c r="C38598" s="13">
        <v>1535443</v>
      </c>
    </row>
    <row r="38599" spans="1:3" ht="15.75" hidden="1" customHeight="1">
      <c r="A38599" s="13" t="s">
        <v>471</v>
      </c>
      <c r="B38599" s="13">
        <v>1867</v>
      </c>
      <c r="C38599" s="13">
        <v>1536731</v>
      </c>
    </row>
    <row r="38600" spans="1:3" ht="15.75" hidden="1" customHeight="1">
      <c r="A38600" s="13" t="s">
        <v>471</v>
      </c>
      <c r="B38600" s="13">
        <v>1868</v>
      </c>
      <c r="C38600" s="13">
        <v>1538021</v>
      </c>
    </row>
    <row r="38601" spans="1:3" ht="15.75" hidden="1" customHeight="1">
      <c r="A38601" s="13" t="s">
        <v>471</v>
      </c>
      <c r="B38601" s="13">
        <v>1869</v>
      </c>
      <c r="C38601" s="13">
        <v>1539311</v>
      </c>
    </row>
    <row r="38602" spans="1:3" ht="15.75" hidden="1" customHeight="1">
      <c r="A38602" s="13" t="s">
        <v>471</v>
      </c>
      <c r="B38602" s="13">
        <v>1870</v>
      </c>
      <c r="C38602" s="13">
        <v>1540602</v>
      </c>
    </row>
    <row r="38603" spans="1:3" ht="15.75" hidden="1" customHeight="1">
      <c r="A38603" s="13" t="s">
        <v>471</v>
      </c>
      <c r="B38603" s="13">
        <v>1871</v>
      </c>
      <c r="C38603" s="13">
        <v>1541894</v>
      </c>
    </row>
    <row r="38604" spans="1:3" ht="15.75" hidden="1" customHeight="1">
      <c r="A38604" s="13" t="s">
        <v>471</v>
      </c>
      <c r="B38604" s="13">
        <v>1872</v>
      </c>
      <c r="C38604" s="13">
        <v>1543188</v>
      </c>
    </row>
    <row r="38605" spans="1:3" ht="15.75" hidden="1" customHeight="1">
      <c r="A38605" s="13" t="s">
        <v>471</v>
      </c>
      <c r="B38605" s="13">
        <v>1873</v>
      </c>
      <c r="C38605" s="13">
        <v>1544482</v>
      </c>
    </row>
    <row r="38606" spans="1:3" ht="15.75" hidden="1" customHeight="1">
      <c r="A38606" s="13" t="s">
        <v>471</v>
      </c>
      <c r="B38606" s="13">
        <v>1874</v>
      </c>
      <c r="C38606" s="13">
        <v>1545778</v>
      </c>
    </row>
    <row r="38607" spans="1:3" ht="15.75" hidden="1" customHeight="1">
      <c r="A38607" s="13" t="s">
        <v>471</v>
      </c>
      <c r="B38607" s="13">
        <v>1875</v>
      </c>
      <c r="C38607" s="13">
        <v>1547074</v>
      </c>
    </row>
    <row r="38608" spans="1:3" ht="15.75" hidden="1" customHeight="1">
      <c r="A38608" s="13" t="s">
        <v>471</v>
      </c>
      <c r="B38608" s="13">
        <v>1876</v>
      </c>
      <c r="C38608" s="13">
        <v>1548372</v>
      </c>
    </row>
    <row r="38609" spans="1:3" ht="15.75" hidden="1" customHeight="1">
      <c r="A38609" s="13" t="s">
        <v>471</v>
      </c>
      <c r="B38609" s="13">
        <v>1877</v>
      </c>
      <c r="C38609" s="13">
        <v>1549670</v>
      </c>
    </row>
    <row r="38610" spans="1:3" ht="15.75" hidden="1" customHeight="1">
      <c r="A38610" s="13" t="s">
        <v>471</v>
      </c>
      <c r="B38610" s="13">
        <v>1878</v>
      </c>
      <c r="C38610" s="13">
        <v>1550970</v>
      </c>
    </row>
    <row r="38611" spans="1:3" ht="15.75" hidden="1" customHeight="1">
      <c r="A38611" s="13" t="s">
        <v>471</v>
      </c>
      <c r="B38611" s="13">
        <v>1879</v>
      </c>
      <c r="C38611" s="13">
        <v>1553203</v>
      </c>
    </row>
    <row r="38612" spans="1:3" ht="15.75" hidden="1" customHeight="1">
      <c r="A38612" s="13" t="s">
        <v>471</v>
      </c>
      <c r="B38612" s="13">
        <v>1880</v>
      </c>
      <c r="C38612" s="13">
        <v>1556373</v>
      </c>
    </row>
    <row r="38613" spans="1:3" ht="15.75" hidden="1" customHeight="1">
      <c r="A38613" s="13" t="s">
        <v>471</v>
      </c>
      <c r="B38613" s="13">
        <v>1881</v>
      </c>
      <c r="C38613" s="13">
        <v>1560486</v>
      </c>
    </row>
    <row r="38614" spans="1:3" ht="15.75" hidden="1" customHeight="1">
      <c r="A38614" s="13" t="s">
        <v>471</v>
      </c>
      <c r="B38614" s="13">
        <v>1882</v>
      </c>
      <c r="C38614" s="13">
        <v>1565544</v>
      </c>
    </row>
    <row r="38615" spans="1:3" ht="15.75" hidden="1" customHeight="1">
      <c r="A38615" s="13" t="s">
        <v>471</v>
      </c>
      <c r="B38615" s="13">
        <v>1883</v>
      </c>
      <c r="C38615" s="13">
        <v>1571553</v>
      </c>
    </row>
    <row r="38616" spans="1:3" ht="15.75" hidden="1" customHeight="1">
      <c r="A38616" s="13" t="s">
        <v>471</v>
      </c>
      <c r="B38616" s="13">
        <v>1884</v>
      </c>
      <c r="C38616" s="13">
        <v>1577584</v>
      </c>
    </row>
    <row r="38617" spans="1:3" ht="15.75" hidden="1" customHeight="1">
      <c r="A38617" s="13" t="s">
        <v>471</v>
      </c>
      <c r="B38617" s="13">
        <v>1885</v>
      </c>
      <c r="C38617" s="13">
        <v>1583639</v>
      </c>
    </row>
    <row r="38618" spans="1:3" ht="15.75" hidden="1" customHeight="1">
      <c r="A38618" s="13" t="s">
        <v>471</v>
      </c>
      <c r="B38618" s="13">
        <v>1886</v>
      </c>
      <c r="C38618" s="13">
        <v>1589717</v>
      </c>
    </row>
    <row r="38619" spans="1:3" ht="15.75" hidden="1" customHeight="1">
      <c r="A38619" s="13" t="s">
        <v>471</v>
      </c>
      <c r="B38619" s="13">
        <v>1887</v>
      </c>
      <c r="C38619" s="13">
        <v>1595819</v>
      </c>
    </row>
    <row r="38620" spans="1:3" ht="15.75" hidden="1" customHeight="1">
      <c r="A38620" s="13" t="s">
        <v>471</v>
      </c>
      <c r="B38620" s="13">
        <v>1888</v>
      </c>
      <c r="C38620" s="13">
        <v>1601943</v>
      </c>
    </row>
    <row r="38621" spans="1:3" ht="15.75" hidden="1" customHeight="1">
      <c r="A38621" s="13" t="s">
        <v>471</v>
      </c>
      <c r="B38621" s="13">
        <v>1889</v>
      </c>
      <c r="C38621" s="13">
        <v>1604862</v>
      </c>
    </row>
    <row r="38622" spans="1:3" ht="15.75" hidden="1" customHeight="1">
      <c r="A38622" s="13" t="s">
        <v>471</v>
      </c>
      <c r="B38622" s="13">
        <v>1890</v>
      </c>
      <c r="C38622" s="13">
        <v>1604584</v>
      </c>
    </row>
    <row r="38623" spans="1:3" ht="15.75" hidden="1" customHeight="1">
      <c r="A38623" s="13" t="s">
        <v>471</v>
      </c>
      <c r="B38623" s="13">
        <v>1891</v>
      </c>
      <c r="C38623" s="13">
        <v>1601116</v>
      </c>
    </row>
    <row r="38624" spans="1:3" ht="15.75" hidden="1" customHeight="1">
      <c r="A38624" s="13" t="s">
        <v>471</v>
      </c>
      <c r="B38624" s="13">
        <v>1892</v>
      </c>
      <c r="C38624" s="13">
        <v>1594467</v>
      </c>
    </row>
    <row r="38625" spans="1:3" ht="15.75" hidden="1" customHeight="1">
      <c r="A38625" s="13" t="s">
        <v>471</v>
      </c>
      <c r="B38625" s="13">
        <v>1893</v>
      </c>
      <c r="C38625" s="13">
        <v>1584644</v>
      </c>
    </row>
    <row r="38626" spans="1:3" ht="15.75" hidden="1" customHeight="1">
      <c r="A38626" s="13" t="s">
        <v>471</v>
      </c>
      <c r="B38626" s="13">
        <v>1894</v>
      </c>
      <c r="C38626" s="13">
        <v>1574882</v>
      </c>
    </row>
    <row r="38627" spans="1:3" ht="15.75" hidden="1" customHeight="1">
      <c r="A38627" s="13" t="s">
        <v>471</v>
      </c>
      <c r="B38627" s="13">
        <v>1895</v>
      </c>
      <c r="C38627" s="13">
        <v>1565179</v>
      </c>
    </row>
    <row r="38628" spans="1:3" ht="15.75" hidden="1" customHeight="1">
      <c r="A38628" s="13" t="s">
        <v>471</v>
      </c>
      <c r="B38628" s="13">
        <v>1896</v>
      </c>
      <c r="C38628" s="13">
        <v>1555537</v>
      </c>
    </row>
    <row r="38629" spans="1:3" ht="15.75" hidden="1" customHeight="1">
      <c r="A38629" s="13" t="s">
        <v>471</v>
      </c>
      <c r="B38629" s="13">
        <v>1897</v>
      </c>
      <c r="C38629" s="13">
        <v>1545954</v>
      </c>
    </row>
    <row r="38630" spans="1:3" ht="15.75" hidden="1" customHeight="1">
      <c r="A38630" s="13" t="s">
        <v>471</v>
      </c>
      <c r="B38630" s="13">
        <v>1898</v>
      </c>
      <c r="C38630" s="13">
        <v>1536429</v>
      </c>
    </row>
    <row r="38631" spans="1:3" ht="15.75" hidden="1" customHeight="1">
      <c r="A38631" s="13" t="s">
        <v>471</v>
      </c>
      <c r="B38631" s="13">
        <v>1899</v>
      </c>
      <c r="C38631" s="13">
        <v>1526357</v>
      </c>
    </row>
    <row r="38632" spans="1:3" ht="15.75" hidden="1" customHeight="1">
      <c r="A38632" s="13" t="s">
        <v>471</v>
      </c>
      <c r="B38632" s="13">
        <v>1900</v>
      </c>
      <c r="C38632" s="13">
        <v>1515744</v>
      </c>
    </row>
    <row r="38633" spans="1:3" ht="15.75" hidden="1" customHeight="1">
      <c r="A38633" s="13" t="s">
        <v>471</v>
      </c>
      <c r="B38633" s="13">
        <v>1901</v>
      </c>
      <c r="C38633" s="13">
        <v>1504600</v>
      </c>
    </row>
    <row r="38634" spans="1:3" ht="15.75" hidden="1" customHeight="1">
      <c r="A38634" s="13" t="s">
        <v>471</v>
      </c>
      <c r="B38634" s="13">
        <v>1902</v>
      </c>
      <c r="C38634" s="13">
        <v>1492932</v>
      </c>
    </row>
    <row r="38635" spans="1:3" ht="15.75" hidden="1" customHeight="1">
      <c r="A38635" s="13" t="s">
        <v>471</v>
      </c>
      <c r="B38635" s="13">
        <v>1903</v>
      </c>
      <c r="C38635" s="13">
        <v>1480749</v>
      </c>
    </row>
    <row r="38636" spans="1:3" ht="15.75" hidden="1" customHeight="1">
      <c r="A38636" s="13" t="s">
        <v>471</v>
      </c>
      <c r="B38636" s="13">
        <v>1904</v>
      </c>
      <c r="C38636" s="13">
        <v>1468665</v>
      </c>
    </row>
    <row r="38637" spans="1:3" ht="15.75" hidden="1" customHeight="1">
      <c r="A38637" s="13" t="s">
        <v>471</v>
      </c>
      <c r="B38637" s="13">
        <v>1905</v>
      </c>
      <c r="C38637" s="13">
        <v>1456680</v>
      </c>
    </row>
    <row r="38638" spans="1:3" ht="15.75" hidden="1" customHeight="1">
      <c r="A38638" s="13" t="s">
        <v>471</v>
      </c>
      <c r="B38638" s="13">
        <v>1906</v>
      </c>
      <c r="C38638" s="13">
        <v>1444792</v>
      </c>
    </row>
    <row r="38639" spans="1:3" ht="15.75" hidden="1" customHeight="1">
      <c r="A38639" s="13" t="s">
        <v>471</v>
      </c>
      <c r="B38639" s="13">
        <v>1907</v>
      </c>
      <c r="C38639" s="13">
        <v>1433002</v>
      </c>
    </row>
    <row r="38640" spans="1:3" ht="15.75" hidden="1" customHeight="1">
      <c r="A38640" s="13" t="s">
        <v>471</v>
      </c>
      <c r="B38640" s="13">
        <v>1908</v>
      </c>
      <c r="C38640" s="13">
        <v>1421308</v>
      </c>
    </row>
    <row r="38641" spans="1:3" ht="15.75" hidden="1" customHeight="1">
      <c r="A38641" s="13" t="s">
        <v>471</v>
      </c>
      <c r="B38641" s="13">
        <v>1909</v>
      </c>
      <c r="C38641" s="13">
        <v>1410828</v>
      </c>
    </row>
    <row r="38642" spans="1:3" ht="15.75" hidden="1" customHeight="1">
      <c r="A38642" s="13" t="s">
        <v>471</v>
      </c>
      <c r="B38642" s="13">
        <v>1910</v>
      </c>
      <c r="C38642" s="13">
        <v>1401547</v>
      </c>
    </row>
    <row r="38643" spans="1:3" ht="15.75" hidden="1" customHeight="1">
      <c r="A38643" s="13" t="s">
        <v>471</v>
      </c>
      <c r="B38643" s="13">
        <v>1911</v>
      </c>
      <c r="C38643" s="13">
        <v>1393451</v>
      </c>
    </row>
    <row r="38644" spans="1:3" ht="15.75" hidden="1" customHeight="1">
      <c r="A38644" s="13" t="s">
        <v>471</v>
      </c>
      <c r="B38644" s="13">
        <v>1912</v>
      </c>
      <c r="C38644" s="13">
        <v>1386525</v>
      </c>
    </row>
    <row r="38645" spans="1:3" ht="15.75" hidden="1" customHeight="1">
      <c r="A38645" s="13" t="s">
        <v>471</v>
      </c>
      <c r="B38645" s="13">
        <v>1913</v>
      </c>
      <c r="C38645" s="13">
        <v>1380755</v>
      </c>
    </row>
    <row r="38646" spans="1:3" ht="15.75" hidden="1" customHeight="1">
      <c r="A38646" s="13" t="s">
        <v>471</v>
      </c>
      <c r="B38646" s="13">
        <v>1914</v>
      </c>
      <c r="C38646" s="13">
        <v>1375009</v>
      </c>
    </row>
    <row r="38647" spans="1:3" ht="15.75" hidden="1" customHeight="1">
      <c r="A38647" s="13" t="s">
        <v>471</v>
      </c>
      <c r="B38647" s="13">
        <v>1915</v>
      </c>
      <c r="C38647" s="13">
        <v>1369287</v>
      </c>
    </row>
    <row r="38648" spans="1:3" ht="15.75" hidden="1" customHeight="1">
      <c r="A38648" s="13" t="s">
        <v>471</v>
      </c>
      <c r="B38648" s="13">
        <v>1916</v>
      </c>
      <c r="C38648" s="13">
        <v>1363588</v>
      </c>
    </row>
    <row r="38649" spans="1:3" ht="15.75" hidden="1" customHeight="1">
      <c r="A38649" s="13" t="s">
        <v>471</v>
      </c>
      <c r="B38649" s="13">
        <v>1917</v>
      </c>
      <c r="C38649" s="13">
        <v>1357914</v>
      </c>
    </row>
    <row r="38650" spans="1:3" ht="15.75" hidden="1" customHeight="1">
      <c r="A38650" s="13" t="s">
        <v>471</v>
      </c>
      <c r="B38650" s="13">
        <v>1918</v>
      </c>
      <c r="C38650" s="13">
        <v>1352482</v>
      </c>
    </row>
    <row r="38651" spans="1:3" ht="15.75" hidden="1" customHeight="1">
      <c r="A38651" s="13" t="s">
        <v>471</v>
      </c>
      <c r="B38651" s="13">
        <v>1919</v>
      </c>
      <c r="C38651" s="13">
        <v>1352170</v>
      </c>
    </row>
    <row r="38652" spans="1:3" ht="15.75" hidden="1" customHeight="1">
      <c r="A38652" s="13" t="s">
        <v>471</v>
      </c>
      <c r="B38652" s="13">
        <v>1920</v>
      </c>
      <c r="C38652" s="13">
        <v>1357035</v>
      </c>
    </row>
    <row r="38653" spans="1:3" ht="15.75" hidden="1" customHeight="1">
      <c r="A38653" s="13" t="s">
        <v>471</v>
      </c>
      <c r="B38653" s="13">
        <v>1921</v>
      </c>
      <c r="C38653" s="13">
        <v>1367132</v>
      </c>
    </row>
    <row r="38654" spans="1:3" ht="15.75" hidden="1" customHeight="1">
      <c r="A38654" s="13" t="s">
        <v>471</v>
      </c>
      <c r="B38654" s="13">
        <v>1922</v>
      </c>
      <c r="C38654" s="13">
        <v>1382520</v>
      </c>
    </row>
    <row r="38655" spans="1:3" ht="15.75" hidden="1" customHeight="1">
      <c r="A38655" s="13" t="s">
        <v>471</v>
      </c>
      <c r="B38655" s="13">
        <v>1923</v>
      </c>
      <c r="C38655" s="13">
        <v>1403258</v>
      </c>
    </row>
    <row r="38656" spans="1:3" ht="15.75" hidden="1" customHeight="1">
      <c r="A38656" s="13" t="s">
        <v>471</v>
      </c>
      <c r="B38656" s="13">
        <v>1924</v>
      </c>
      <c r="C38656" s="13">
        <v>1424307</v>
      </c>
    </row>
    <row r="38657" spans="1:3" ht="15.75" hidden="1" customHeight="1">
      <c r="A38657" s="13" t="s">
        <v>471</v>
      </c>
      <c r="B38657" s="13">
        <v>1925</v>
      </c>
      <c r="C38657" s="13">
        <v>1445672</v>
      </c>
    </row>
    <row r="38658" spans="1:3" ht="15.75" hidden="1" customHeight="1">
      <c r="A38658" s="13" t="s">
        <v>471</v>
      </c>
      <c r="B38658" s="13">
        <v>1926</v>
      </c>
      <c r="C38658" s="13">
        <v>1467357</v>
      </c>
    </row>
    <row r="38659" spans="1:3" ht="15.75" hidden="1" customHeight="1">
      <c r="A38659" s="13" t="s">
        <v>471</v>
      </c>
      <c r="B38659" s="13">
        <v>1927</v>
      </c>
      <c r="C38659" s="13">
        <v>1489367</v>
      </c>
    </row>
    <row r="38660" spans="1:3" ht="15.75" hidden="1" customHeight="1">
      <c r="A38660" s="13" t="s">
        <v>471</v>
      </c>
      <c r="B38660" s="13">
        <v>1928</v>
      </c>
      <c r="C38660" s="13">
        <v>1511708</v>
      </c>
    </row>
    <row r="38661" spans="1:3" ht="15.75" hidden="1" customHeight="1">
      <c r="A38661" s="13" t="s">
        <v>471</v>
      </c>
      <c r="B38661" s="13">
        <v>1929</v>
      </c>
      <c r="C38661" s="13">
        <v>1534072</v>
      </c>
    </row>
    <row r="38662" spans="1:3" ht="15.75" hidden="1" customHeight="1">
      <c r="A38662" s="13" t="s">
        <v>471</v>
      </c>
      <c r="B38662" s="13">
        <v>1930</v>
      </c>
      <c r="C38662" s="13">
        <v>1556456</v>
      </c>
    </row>
    <row r="38663" spans="1:3" ht="15.75" hidden="1" customHeight="1">
      <c r="A38663" s="13" t="s">
        <v>471</v>
      </c>
      <c r="B38663" s="13">
        <v>1931</v>
      </c>
      <c r="C38663" s="13">
        <v>1578855</v>
      </c>
    </row>
    <row r="38664" spans="1:3" ht="15.75" hidden="1" customHeight="1">
      <c r="A38664" s="13" t="s">
        <v>471</v>
      </c>
      <c r="B38664" s="13">
        <v>1932</v>
      </c>
      <c r="C38664" s="13">
        <v>1601266</v>
      </c>
    </row>
    <row r="38665" spans="1:3" ht="15.75" hidden="1" customHeight="1">
      <c r="A38665" s="13" t="s">
        <v>471</v>
      </c>
      <c r="B38665" s="13">
        <v>1933</v>
      </c>
      <c r="C38665" s="13">
        <v>1623684</v>
      </c>
    </row>
    <row r="38666" spans="1:3" ht="15.75" hidden="1" customHeight="1">
      <c r="A38666" s="13" t="s">
        <v>471</v>
      </c>
      <c r="B38666" s="13">
        <v>1934</v>
      </c>
      <c r="C38666" s="13">
        <v>1646415</v>
      </c>
    </row>
    <row r="38667" spans="1:3" ht="15.75" hidden="1" customHeight="1">
      <c r="A38667" s="13" t="s">
        <v>471</v>
      </c>
      <c r="B38667" s="13">
        <v>1935</v>
      </c>
      <c r="C38667" s="13">
        <v>1669465</v>
      </c>
    </row>
    <row r="38668" spans="1:3" ht="15.75" hidden="1" customHeight="1">
      <c r="A38668" s="13" t="s">
        <v>471</v>
      </c>
      <c r="B38668" s="13">
        <v>1936</v>
      </c>
      <c r="C38668" s="13">
        <v>1692838</v>
      </c>
    </row>
    <row r="38669" spans="1:3" ht="15.75" hidden="1" customHeight="1">
      <c r="A38669" s="13" t="s">
        <v>471</v>
      </c>
      <c r="B38669" s="13">
        <v>1937</v>
      </c>
      <c r="C38669" s="13">
        <v>1716537</v>
      </c>
    </row>
    <row r="38670" spans="1:3" ht="15.75" hidden="1" customHeight="1">
      <c r="A38670" s="13" t="s">
        <v>471</v>
      </c>
      <c r="B38670" s="13">
        <v>1938</v>
      </c>
      <c r="C38670" s="13">
        <v>1740569</v>
      </c>
    </row>
    <row r="38671" spans="1:3" ht="15.75" hidden="1" customHeight="1">
      <c r="A38671" s="13" t="s">
        <v>471</v>
      </c>
      <c r="B38671" s="13">
        <v>1939</v>
      </c>
      <c r="C38671" s="13">
        <v>1766368</v>
      </c>
    </row>
    <row r="38672" spans="1:3" ht="15.75" hidden="1" customHeight="1">
      <c r="A38672" s="13" t="s">
        <v>471</v>
      </c>
      <c r="B38672" s="13">
        <v>1940</v>
      </c>
      <c r="C38672" s="13">
        <v>1793986</v>
      </c>
    </row>
    <row r="38673" spans="1:4" ht="15.75" hidden="1" customHeight="1">
      <c r="A38673" s="13" t="s">
        <v>471</v>
      </c>
      <c r="B38673" s="13">
        <v>1941</v>
      </c>
      <c r="C38673" s="13">
        <v>1823474</v>
      </c>
    </row>
    <row r="38674" spans="1:4" ht="15.75" hidden="1" customHeight="1">
      <c r="A38674" s="13" t="s">
        <v>471</v>
      </c>
      <c r="B38674" s="13">
        <v>1942</v>
      </c>
      <c r="C38674" s="13">
        <v>1854885</v>
      </c>
    </row>
    <row r="38675" spans="1:4" ht="15.75" hidden="1" customHeight="1">
      <c r="A38675" s="13" t="s">
        <v>471</v>
      </c>
      <c r="B38675" s="13">
        <v>1943</v>
      </c>
      <c r="C38675" s="13">
        <v>1888273</v>
      </c>
    </row>
    <row r="38676" spans="1:4" ht="15.75" hidden="1" customHeight="1">
      <c r="A38676" s="13" t="s">
        <v>471</v>
      </c>
      <c r="B38676" s="13">
        <v>1944</v>
      </c>
      <c r="C38676" s="13">
        <v>1922262</v>
      </c>
    </row>
    <row r="38677" spans="1:4" ht="15.75" hidden="1" customHeight="1">
      <c r="A38677" s="13" t="s">
        <v>471</v>
      </c>
      <c r="B38677" s="13">
        <v>1945</v>
      </c>
      <c r="C38677" s="13">
        <v>1956862</v>
      </c>
    </row>
    <row r="38678" spans="1:4" ht="15.75" hidden="1" customHeight="1">
      <c r="A38678" s="13" t="s">
        <v>471</v>
      </c>
      <c r="B38678" s="13">
        <v>1946</v>
      </c>
      <c r="C38678" s="13">
        <v>1992086</v>
      </c>
    </row>
    <row r="38679" spans="1:4" ht="15.75" hidden="1" customHeight="1">
      <c r="A38679" s="13" t="s">
        <v>471</v>
      </c>
      <c r="B38679" s="13">
        <v>1947</v>
      </c>
      <c r="C38679" s="13">
        <v>2027943</v>
      </c>
    </row>
    <row r="38680" spans="1:4" ht="15.75" hidden="1" customHeight="1">
      <c r="A38680" s="13" t="s">
        <v>471</v>
      </c>
      <c r="B38680" s="13">
        <v>1948</v>
      </c>
      <c r="C38680" s="13">
        <v>2064446</v>
      </c>
    </row>
    <row r="38681" spans="1:4" ht="15.75" hidden="1" customHeight="1">
      <c r="A38681" s="13" t="s">
        <v>471</v>
      </c>
      <c r="B38681" s="13">
        <v>1949</v>
      </c>
      <c r="C38681" s="13">
        <v>2106457</v>
      </c>
    </row>
    <row r="38682" spans="1:4" ht="15.75" hidden="1" customHeight="1">
      <c r="A38682" s="13" t="s">
        <v>471</v>
      </c>
      <c r="B38682" s="13">
        <v>1950</v>
      </c>
      <c r="C38682" s="13">
        <v>2154225</v>
      </c>
      <c r="D38682" s="13">
        <v>1.7000000000000001E-2</v>
      </c>
    </row>
    <row r="38683" spans="1:4" ht="15.75" hidden="1" customHeight="1">
      <c r="A38683" s="13" t="s">
        <v>471</v>
      </c>
      <c r="B38683" s="13">
        <v>1951</v>
      </c>
      <c r="C38683" s="13">
        <v>2227469</v>
      </c>
      <c r="D38683" s="13">
        <v>1.7000000000000001E-2</v>
      </c>
    </row>
    <row r="38684" spans="1:4" ht="15.75" hidden="1" customHeight="1">
      <c r="A38684" s="13" t="s">
        <v>471</v>
      </c>
      <c r="B38684" s="13">
        <v>1952</v>
      </c>
      <c r="C38684" s="13">
        <v>2302460</v>
      </c>
      <c r="D38684" s="13">
        <v>3.1E-2</v>
      </c>
    </row>
    <row r="38685" spans="1:4" ht="15.75" hidden="1" customHeight="1">
      <c r="A38685" s="13" t="s">
        <v>471</v>
      </c>
      <c r="B38685" s="13">
        <v>1953</v>
      </c>
      <c r="C38685" s="13">
        <v>2378942</v>
      </c>
      <c r="D38685" s="13">
        <v>2.9000000000000001E-2</v>
      </c>
    </row>
    <row r="38686" spans="1:4" ht="15.75" hidden="1" customHeight="1">
      <c r="A38686" s="13" t="s">
        <v>471</v>
      </c>
      <c r="B38686" s="13">
        <v>1954</v>
      </c>
      <c r="C38686" s="13">
        <v>2457268</v>
      </c>
      <c r="D38686" s="13">
        <v>1.2E-2</v>
      </c>
    </row>
    <row r="38687" spans="1:4" ht="15.75" hidden="1" customHeight="1">
      <c r="A38687" s="13" t="s">
        <v>471</v>
      </c>
      <c r="B38687" s="13">
        <v>1955</v>
      </c>
      <c r="C38687" s="13">
        <v>2537918</v>
      </c>
      <c r="D38687" s="13">
        <v>1.4E-2</v>
      </c>
    </row>
    <row r="38688" spans="1:4" ht="15.75" hidden="1" customHeight="1">
      <c r="A38688" s="13" t="s">
        <v>471</v>
      </c>
      <c r="B38688" s="13">
        <v>1956</v>
      </c>
      <c r="C38688" s="13">
        <v>2620719</v>
      </c>
      <c r="D38688" s="13">
        <v>1.7000000000000001E-2</v>
      </c>
    </row>
    <row r="38689" spans="1:4" ht="15.75" hidden="1" customHeight="1">
      <c r="A38689" s="13" t="s">
        <v>471</v>
      </c>
      <c r="B38689" s="13">
        <v>1957</v>
      </c>
      <c r="C38689" s="13">
        <v>2706056</v>
      </c>
      <c r="D38689" s="13">
        <v>1.9E-2</v>
      </c>
    </row>
    <row r="38690" spans="1:4" ht="15.75" hidden="1" customHeight="1">
      <c r="A38690" s="13" t="s">
        <v>471</v>
      </c>
      <c r="B38690" s="13">
        <v>1958</v>
      </c>
      <c r="C38690" s="13">
        <v>2793071</v>
      </c>
      <c r="D38690" s="13">
        <v>1.9E-2</v>
      </c>
    </row>
    <row r="38691" spans="1:4" ht="15.75" hidden="1" customHeight="1">
      <c r="A38691" s="13" t="s">
        <v>471</v>
      </c>
      <c r="B38691" s="13">
        <v>1959</v>
      </c>
      <c r="C38691" s="13">
        <v>2880601</v>
      </c>
      <c r="D38691" s="13">
        <v>7.4999999999999997E-2</v>
      </c>
    </row>
    <row r="38692" spans="1:4" ht="15.75" hidden="1" customHeight="1">
      <c r="A38692" s="13" t="s">
        <v>471</v>
      </c>
      <c r="B38692" s="13">
        <v>1960</v>
      </c>
      <c r="C38692" s="13">
        <v>2966170</v>
      </c>
      <c r="D38692" s="13">
        <v>7.0000000000000007E-2</v>
      </c>
    </row>
    <row r="38693" spans="1:4" ht="15.75" hidden="1" customHeight="1">
      <c r="A38693" s="13" t="s">
        <v>471</v>
      </c>
      <c r="B38693" s="13">
        <v>1961</v>
      </c>
      <c r="C38693" s="13">
        <v>3046663</v>
      </c>
      <c r="D38693" s="13">
        <v>9.0999999999999998E-2</v>
      </c>
    </row>
    <row r="38694" spans="1:4" ht="15.75" hidden="1" customHeight="1">
      <c r="A38694" s="13" t="s">
        <v>471</v>
      </c>
      <c r="B38694" s="13">
        <v>1962</v>
      </c>
      <c r="C38694" s="13">
        <v>3122129</v>
      </c>
      <c r="D38694" s="13">
        <v>8.4000000000000005E-2</v>
      </c>
    </row>
    <row r="38695" spans="1:4" ht="15.75" hidden="1" customHeight="1">
      <c r="A38695" s="13" t="s">
        <v>471</v>
      </c>
      <c r="B38695" s="13">
        <v>1963</v>
      </c>
      <c r="C38695" s="13">
        <v>3191315</v>
      </c>
      <c r="D38695" s="13">
        <v>8.4000000000000005E-2</v>
      </c>
    </row>
    <row r="38696" spans="1:4" ht="15.75" hidden="1" customHeight="1">
      <c r="A38696" s="13" t="s">
        <v>471</v>
      </c>
      <c r="B38696" s="13">
        <v>1964</v>
      </c>
      <c r="C38696" s="13">
        <v>3263644</v>
      </c>
      <c r="D38696" s="13">
        <v>3.6999999999999998E-2</v>
      </c>
    </row>
    <row r="38697" spans="1:4" ht="15.75" hidden="1" customHeight="1">
      <c r="A38697" s="13" t="s">
        <v>471</v>
      </c>
      <c r="B38697" s="13">
        <v>1965</v>
      </c>
      <c r="C38697" s="13">
        <v>3348640</v>
      </c>
      <c r="D38697" s="13">
        <v>4.8000000000000001E-2</v>
      </c>
    </row>
    <row r="38698" spans="1:4" ht="15.75" hidden="1" customHeight="1">
      <c r="A38698" s="13" t="s">
        <v>471</v>
      </c>
      <c r="B38698" s="13">
        <v>1966</v>
      </c>
      <c r="C38698" s="13">
        <v>3444023</v>
      </c>
      <c r="D38698" s="13">
        <v>4.3999999999999997E-2</v>
      </c>
    </row>
    <row r="38699" spans="1:4" ht="15.75" hidden="1" customHeight="1">
      <c r="A38699" s="13" t="s">
        <v>471</v>
      </c>
      <c r="B38699" s="13">
        <v>1967</v>
      </c>
      <c r="C38699" s="13">
        <v>3549463</v>
      </c>
      <c r="D38699" s="13">
        <v>0.04</v>
      </c>
    </row>
    <row r="38700" spans="1:4" ht="15.75" hidden="1" customHeight="1">
      <c r="A38700" s="13" t="s">
        <v>471</v>
      </c>
      <c r="B38700" s="13">
        <v>1968</v>
      </c>
      <c r="C38700" s="13">
        <v>3662015</v>
      </c>
      <c r="D38700" s="13">
        <v>5.5E-2</v>
      </c>
    </row>
    <row r="38701" spans="1:4" ht="15.75" hidden="1" customHeight="1">
      <c r="A38701" s="13" t="s">
        <v>471</v>
      </c>
      <c r="B38701" s="13">
        <v>1969</v>
      </c>
      <c r="C38701" s="13">
        <v>3777884</v>
      </c>
      <c r="D38701" s="13">
        <v>5.8999999999999997E-2</v>
      </c>
    </row>
    <row r="38702" spans="1:4" ht="15.75" hidden="1" customHeight="1">
      <c r="A38702" s="13" t="s">
        <v>471</v>
      </c>
      <c r="B38702" s="13">
        <v>1970</v>
      </c>
      <c r="C38702" s="13">
        <v>3896371</v>
      </c>
      <c r="D38702" s="13">
        <v>5.8999999999999997E-2</v>
      </c>
    </row>
    <row r="38703" spans="1:4" ht="15.75" hidden="1" customHeight="1">
      <c r="A38703" s="13" t="s">
        <v>471</v>
      </c>
      <c r="B38703" s="13">
        <v>1971</v>
      </c>
      <c r="C38703" s="13">
        <v>4015408</v>
      </c>
      <c r="D38703" s="13">
        <v>6.2E-2</v>
      </c>
    </row>
    <row r="38704" spans="1:4" ht="15.75" hidden="1" customHeight="1">
      <c r="A38704" s="13" t="s">
        <v>471</v>
      </c>
      <c r="B38704" s="13">
        <v>1972</v>
      </c>
      <c r="C38704" s="13">
        <v>4135586</v>
      </c>
      <c r="D38704" s="13">
        <v>6.6000000000000003E-2</v>
      </c>
    </row>
    <row r="38705" spans="1:4" ht="15.75" hidden="1" customHeight="1">
      <c r="A38705" s="13" t="s">
        <v>471</v>
      </c>
      <c r="B38705" s="13">
        <v>1973</v>
      </c>
      <c r="C38705" s="13">
        <v>4259492</v>
      </c>
      <c r="D38705" s="13">
        <v>7.0000000000000007E-2</v>
      </c>
    </row>
    <row r="38706" spans="1:4" ht="15.75" hidden="1" customHeight="1">
      <c r="A38706" s="13" t="s">
        <v>471</v>
      </c>
      <c r="B38706" s="13">
        <v>1974</v>
      </c>
      <c r="C38706" s="13">
        <v>4386375</v>
      </c>
      <c r="D38706" s="13">
        <v>7.2999999999999995E-2</v>
      </c>
    </row>
    <row r="38707" spans="1:4" ht="15.75" hidden="1" customHeight="1">
      <c r="A38707" s="13" t="s">
        <v>471</v>
      </c>
      <c r="B38707" s="13">
        <v>1975</v>
      </c>
      <c r="C38707" s="13">
        <v>4515760</v>
      </c>
      <c r="D38707" s="13">
        <v>0.17599999999999999</v>
      </c>
    </row>
    <row r="38708" spans="1:4" ht="15.75" hidden="1" customHeight="1">
      <c r="A38708" s="13" t="s">
        <v>471</v>
      </c>
      <c r="B38708" s="13">
        <v>1976</v>
      </c>
      <c r="C38708" s="13">
        <v>4648207</v>
      </c>
      <c r="D38708" s="13">
        <v>0.26700000000000002</v>
      </c>
    </row>
    <row r="38709" spans="1:4" ht="15.75" hidden="1" customHeight="1">
      <c r="A38709" s="13" t="s">
        <v>471</v>
      </c>
      <c r="B38709" s="13">
        <v>1977</v>
      </c>
      <c r="C38709" s="13">
        <v>4783254</v>
      </c>
      <c r="D38709" s="13">
        <v>0.26700000000000002</v>
      </c>
    </row>
    <row r="38710" spans="1:4" ht="15.75" hidden="1" customHeight="1">
      <c r="A38710" s="13" t="s">
        <v>471</v>
      </c>
      <c r="B38710" s="13">
        <v>1978</v>
      </c>
      <c r="C38710" s="13">
        <v>4921958</v>
      </c>
      <c r="D38710" s="13">
        <v>0.28899999999999998</v>
      </c>
    </row>
    <row r="38711" spans="1:4" ht="15.75" hidden="1" customHeight="1">
      <c r="A38711" s="13" t="s">
        <v>471</v>
      </c>
      <c r="B38711" s="13">
        <v>1979</v>
      </c>
      <c r="C38711" s="13">
        <v>5074375</v>
      </c>
      <c r="D38711" s="13">
        <v>0.29699999999999999</v>
      </c>
    </row>
    <row r="38712" spans="1:4" ht="15.75" hidden="1" customHeight="1">
      <c r="A38712" s="13" t="s">
        <v>471</v>
      </c>
      <c r="B38712" s="13">
        <v>1980</v>
      </c>
      <c r="C38712" s="13">
        <v>5247537</v>
      </c>
      <c r="D38712" s="13">
        <v>0.495</v>
      </c>
    </row>
    <row r="38713" spans="1:4" ht="15.75" hidden="1" customHeight="1">
      <c r="A38713" s="13" t="s">
        <v>471</v>
      </c>
      <c r="B38713" s="13">
        <v>1981</v>
      </c>
      <c r="C38713" s="13">
        <v>5441977</v>
      </c>
      <c r="D38713" s="13">
        <v>0.60099999999999998</v>
      </c>
    </row>
    <row r="38714" spans="1:4" ht="15.75" hidden="1" customHeight="1">
      <c r="A38714" s="13" t="s">
        <v>471</v>
      </c>
      <c r="B38714" s="13">
        <v>1982</v>
      </c>
      <c r="C38714" s="13">
        <v>5652908</v>
      </c>
      <c r="D38714" s="13">
        <v>0.60799999999999998</v>
      </c>
    </row>
    <row r="38715" spans="1:4" ht="15.75" hidden="1" customHeight="1">
      <c r="A38715" s="13" t="s">
        <v>471</v>
      </c>
      <c r="B38715" s="13">
        <v>1983</v>
      </c>
      <c r="C38715" s="13">
        <v>5859395</v>
      </c>
      <c r="D38715" s="13">
        <v>0.69599999999999995</v>
      </c>
    </row>
    <row r="38716" spans="1:4" ht="15.75" hidden="1" customHeight="1">
      <c r="A38716" s="13" t="s">
        <v>471</v>
      </c>
      <c r="B38716" s="13">
        <v>1984</v>
      </c>
      <c r="C38716" s="13">
        <v>6056736</v>
      </c>
      <c r="D38716" s="13">
        <v>0.63400000000000001</v>
      </c>
    </row>
    <row r="38717" spans="1:4" ht="15.75" hidden="1" customHeight="1">
      <c r="A38717" s="13" t="s">
        <v>471</v>
      </c>
      <c r="B38717" s="13">
        <v>1985</v>
      </c>
      <c r="C38717" s="13">
        <v>6266756</v>
      </c>
      <c r="D38717" s="13">
        <v>0.61599999999999999</v>
      </c>
    </row>
    <row r="38718" spans="1:4" ht="15.75" hidden="1" customHeight="1">
      <c r="A38718" s="13" t="s">
        <v>471</v>
      </c>
      <c r="B38718" s="13">
        <v>1986</v>
      </c>
      <c r="C38718" s="13">
        <v>6497813</v>
      </c>
      <c r="D38718" s="13">
        <v>0.59699999999999998</v>
      </c>
    </row>
    <row r="38719" spans="1:4" ht="15.75" hidden="1" customHeight="1">
      <c r="A38719" s="13" t="s">
        <v>471</v>
      </c>
      <c r="B38719" s="13">
        <v>1987</v>
      </c>
      <c r="C38719" s="13">
        <v>6735836</v>
      </c>
      <c r="D38719" s="13">
        <v>0.61099999999999999</v>
      </c>
    </row>
    <row r="38720" spans="1:4" ht="15.75" hidden="1" customHeight="1">
      <c r="A38720" s="13" t="s">
        <v>471</v>
      </c>
      <c r="B38720" s="13">
        <v>1988</v>
      </c>
      <c r="C38720" s="13">
        <v>6953975</v>
      </c>
      <c r="D38720" s="13">
        <v>0.69199999999999995</v>
      </c>
    </row>
    <row r="38721" spans="1:4" ht="15.75" hidden="1" customHeight="1">
      <c r="A38721" s="13" t="s">
        <v>471</v>
      </c>
      <c r="B38721" s="13">
        <v>1989</v>
      </c>
      <c r="C38721" s="13">
        <v>7141981</v>
      </c>
      <c r="D38721" s="13">
        <v>0.68400000000000005</v>
      </c>
    </row>
    <row r="38722" spans="1:4" ht="15.75" hidden="1" customHeight="1">
      <c r="A38722" s="13" t="s">
        <v>471</v>
      </c>
      <c r="B38722" s="13">
        <v>1990</v>
      </c>
      <c r="C38722" s="13">
        <v>7319970</v>
      </c>
      <c r="D38722" s="13">
        <v>0.52400000000000002</v>
      </c>
    </row>
    <row r="38723" spans="1:4" ht="15.75" hidden="1" customHeight="1">
      <c r="A38723" s="13" t="s">
        <v>471</v>
      </c>
      <c r="B38723" s="13">
        <v>1991</v>
      </c>
      <c r="C38723" s="13">
        <v>7485683</v>
      </c>
      <c r="D38723" s="13">
        <v>0.47199999999999998</v>
      </c>
    </row>
    <row r="38724" spans="1:4" ht="15.75" hidden="1" customHeight="1">
      <c r="A38724" s="13" t="s">
        <v>471</v>
      </c>
      <c r="B38724" s="13">
        <v>1992</v>
      </c>
      <c r="C38724" s="13">
        <v>7657202</v>
      </c>
      <c r="D38724" s="13">
        <v>0.47899999999999998</v>
      </c>
    </row>
    <row r="38725" spans="1:4" ht="15.75" hidden="1" customHeight="1">
      <c r="A38725" s="13" t="s">
        <v>471</v>
      </c>
      <c r="B38725" s="13">
        <v>1993</v>
      </c>
      <c r="C38725" s="13">
        <v>7904741</v>
      </c>
      <c r="D38725" s="13">
        <v>0.48299999999999998</v>
      </c>
    </row>
    <row r="38726" spans="1:4" ht="15.75" hidden="1" customHeight="1">
      <c r="A38726" s="13" t="s">
        <v>471</v>
      </c>
      <c r="B38726" s="13">
        <v>1994</v>
      </c>
      <c r="C38726" s="13">
        <v>6732668</v>
      </c>
      <c r="D38726" s="13">
        <v>0.46200000000000002</v>
      </c>
    </row>
    <row r="38727" spans="1:4" ht="15.75" hidden="1" customHeight="1">
      <c r="A38727" s="13" t="s">
        <v>471</v>
      </c>
      <c r="B38727" s="13">
        <v>1995</v>
      </c>
      <c r="C38727" s="13">
        <v>5686897</v>
      </c>
      <c r="D38727" s="13">
        <v>0.45500000000000002</v>
      </c>
    </row>
    <row r="38728" spans="1:4" ht="15.75" hidden="1" customHeight="1">
      <c r="A38728" s="13" t="s">
        <v>471</v>
      </c>
      <c r="B38728" s="13">
        <v>1996</v>
      </c>
      <c r="C38728" s="13">
        <v>6715510</v>
      </c>
      <c r="D38728" s="13">
        <v>0.46400000000000002</v>
      </c>
    </row>
    <row r="38729" spans="1:4" ht="15.75" hidden="1" customHeight="1">
      <c r="A38729" s="13" t="s">
        <v>471</v>
      </c>
      <c r="B38729" s="13">
        <v>1997</v>
      </c>
      <c r="C38729" s="13">
        <v>7666742</v>
      </c>
      <c r="D38729" s="13">
        <v>0.48299999999999998</v>
      </c>
    </row>
    <row r="38730" spans="1:4" ht="15.75" hidden="1" customHeight="1">
      <c r="A38730" s="13" t="s">
        <v>471</v>
      </c>
      <c r="B38730" s="13">
        <v>1998</v>
      </c>
      <c r="C38730" s="13">
        <v>7914653</v>
      </c>
      <c r="D38730" s="13">
        <v>0.48199999999999998</v>
      </c>
    </row>
    <row r="38731" spans="1:4" ht="15.75" hidden="1" customHeight="1">
      <c r="A38731" s="13" t="s">
        <v>471</v>
      </c>
      <c r="B38731" s="13">
        <v>1999</v>
      </c>
      <c r="C38731" s="13">
        <v>8009586</v>
      </c>
      <c r="D38731" s="13">
        <v>0.503</v>
      </c>
    </row>
    <row r="38732" spans="1:4" ht="15.75" hidden="1" customHeight="1">
      <c r="A38732" s="13" t="s">
        <v>471</v>
      </c>
      <c r="B38732" s="13">
        <v>2000</v>
      </c>
      <c r="C38732" s="13">
        <v>8109994</v>
      </c>
      <c r="D38732" s="13">
        <v>0.51500000000000001</v>
      </c>
    </row>
    <row r="38733" spans="1:4" ht="15.75" hidden="1" customHeight="1">
      <c r="A38733" s="13" t="s">
        <v>471</v>
      </c>
      <c r="B38733" s="13">
        <v>2001</v>
      </c>
      <c r="C38733" s="13">
        <v>8223950</v>
      </c>
      <c r="D38733" s="13">
        <v>0.52200000000000002</v>
      </c>
    </row>
    <row r="38734" spans="1:4" ht="15.75" hidden="1" customHeight="1">
      <c r="A38734" s="13" t="s">
        <v>471</v>
      </c>
      <c r="B38734" s="13">
        <v>2002</v>
      </c>
      <c r="C38734" s="13">
        <v>8372310</v>
      </c>
      <c r="D38734" s="13">
        <v>0.51900000000000002</v>
      </c>
    </row>
    <row r="38735" spans="1:4" ht="15.75" hidden="1" customHeight="1">
      <c r="A38735" s="13" t="s">
        <v>471</v>
      </c>
      <c r="B38735" s="13">
        <v>2003</v>
      </c>
      <c r="C38735" s="13">
        <v>8567993</v>
      </c>
      <c r="D38735" s="13">
        <v>0.50900000000000001</v>
      </c>
    </row>
    <row r="38736" spans="1:4" ht="15.75" hidden="1" customHeight="1">
      <c r="A38736" s="13" t="s">
        <v>471</v>
      </c>
      <c r="B38736" s="13">
        <v>2004</v>
      </c>
      <c r="C38736" s="13">
        <v>8791855</v>
      </c>
      <c r="D38736" s="13">
        <v>0.51600000000000001</v>
      </c>
    </row>
    <row r="38737" spans="1:4" ht="15.75" hidden="1" customHeight="1">
      <c r="A38737" s="13" t="s">
        <v>471</v>
      </c>
      <c r="B38737" s="13">
        <v>2005</v>
      </c>
      <c r="C38737" s="13">
        <v>9026297</v>
      </c>
      <c r="D38737" s="13">
        <v>0.51400000000000001</v>
      </c>
    </row>
    <row r="38738" spans="1:4" ht="15.75" hidden="1" customHeight="1">
      <c r="A38738" s="13" t="s">
        <v>471</v>
      </c>
      <c r="B38738" s="13">
        <v>2006</v>
      </c>
      <c r="C38738" s="13">
        <v>9270073</v>
      </c>
      <c r="D38738" s="13">
        <v>0.51400000000000001</v>
      </c>
    </row>
    <row r="38739" spans="1:4" ht="15.75" hidden="1" customHeight="1">
      <c r="A38739" s="13" t="s">
        <v>471</v>
      </c>
      <c r="B38739" s="13">
        <v>2007</v>
      </c>
      <c r="C38739" s="13">
        <v>9523177</v>
      </c>
      <c r="D38739" s="13">
        <v>0.54200000000000004</v>
      </c>
    </row>
    <row r="38740" spans="1:4" ht="15.75" hidden="1" customHeight="1">
      <c r="A38740" s="13" t="s">
        <v>471</v>
      </c>
      <c r="B38740" s="13">
        <v>2008</v>
      </c>
      <c r="C38740" s="13">
        <v>9781999</v>
      </c>
      <c r="D38740" s="13">
        <v>0.52800000000000002</v>
      </c>
    </row>
    <row r="38741" spans="1:4" ht="15.75" hidden="1" customHeight="1">
      <c r="A38741" s="13" t="s">
        <v>471</v>
      </c>
      <c r="B38741" s="13">
        <v>2009</v>
      </c>
      <c r="C38741" s="13">
        <v>10043736</v>
      </c>
      <c r="D38741" s="13">
        <v>0.55800000000000005</v>
      </c>
    </row>
    <row r="38742" spans="1:4" ht="15.75" hidden="1" customHeight="1">
      <c r="A38742" s="13" t="s">
        <v>471</v>
      </c>
      <c r="B38742" s="13">
        <v>2010</v>
      </c>
      <c r="C38742" s="13">
        <v>10309032</v>
      </c>
      <c r="D38742" s="13">
        <v>0.57299999999999995</v>
      </c>
    </row>
    <row r="38743" spans="1:4" ht="15.75" hidden="1" customHeight="1">
      <c r="A38743" s="13" t="s">
        <v>471</v>
      </c>
      <c r="B38743" s="13">
        <v>2011</v>
      </c>
      <c r="C38743" s="13">
        <v>10576932</v>
      </c>
      <c r="D38743" s="13">
        <v>0.64700000000000002</v>
      </c>
    </row>
    <row r="38744" spans="1:4" ht="15.75" hidden="1" customHeight="1">
      <c r="A38744" s="13" t="s">
        <v>471</v>
      </c>
      <c r="B38744" s="13">
        <v>2012</v>
      </c>
      <c r="C38744" s="13">
        <v>10840331</v>
      </c>
      <c r="D38744" s="13">
        <v>0.71799999999999997</v>
      </c>
    </row>
    <row r="38745" spans="1:4" ht="15.75" hidden="1" customHeight="1">
      <c r="A38745" s="13" t="s">
        <v>471</v>
      </c>
      <c r="B38745" s="13">
        <v>2013</v>
      </c>
      <c r="C38745" s="13">
        <v>11101352</v>
      </c>
      <c r="D38745" s="13">
        <v>0.78200000000000003</v>
      </c>
    </row>
    <row r="38746" spans="1:4" ht="15.75" hidden="1" customHeight="1">
      <c r="A38746" s="13" t="s">
        <v>471</v>
      </c>
      <c r="B38746" s="13">
        <v>2014</v>
      </c>
      <c r="C38746" s="13">
        <v>11368450</v>
      </c>
      <c r="D38746" s="13">
        <v>0.82699999999999996</v>
      </c>
    </row>
    <row r="38747" spans="1:4" ht="15.75" hidden="1" customHeight="1">
      <c r="A38747" s="13" t="s">
        <v>471</v>
      </c>
      <c r="B38747" s="13">
        <v>2015</v>
      </c>
      <c r="C38747" s="13">
        <v>11642963</v>
      </c>
      <c r="D38747" s="13">
        <v>0.97</v>
      </c>
    </row>
    <row r="38748" spans="1:4" ht="15.75" hidden="1" customHeight="1">
      <c r="A38748" s="13" t="s">
        <v>471</v>
      </c>
      <c r="B38748" s="13">
        <v>2016</v>
      </c>
      <c r="C38748" s="13">
        <v>11930902</v>
      </c>
      <c r="D38748" s="13">
        <v>1.069</v>
      </c>
    </row>
    <row r="38749" spans="1:4" ht="15.75" hidden="1" customHeight="1">
      <c r="A38749" s="13" t="s">
        <v>471</v>
      </c>
      <c r="B38749" s="13">
        <v>2017</v>
      </c>
      <c r="C38749" s="13">
        <v>12230343</v>
      </c>
      <c r="D38749" s="13">
        <v>1.1679999999999999</v>
      </c>
    </row>
    <row r="38750" spans="1:4" ht="15.75" hidden="1" customHeight="1">
      <c r="A38750" s="13" t="s">
        <v>471</v>
      </c>
      <c r="B38750" s="13">
        <v>2018</v>
      </c>
      <c r="C38750" s="13">
        <v>12531810</v>
      </c>
      <c r="D38750" s="13">
        <v>1.2809999999999999</v>
      </c>
    </row>
    <row r="38751" spans="1:4" ht="15.75" hidden="1" customHeight="1">
      <c r="A38751" s="13" t="s">
        <v>471</v>
      </c>
      <c r="B38751" s="13">
        <v>2019</v>
      </c>
      <c r="C38751" s="13">
        <v>12835029</v>
      </c>
      <c r="D38751" s="13">
        <v>1.8120000000000001</v>
      </c>
    </row>
    <row r="38752" spans="1:4" ht="15.75" hidden="1" customHeight="1">
      <c r="A38752" s="13" t="s">
        <v>471</v>
      </c>
      <c r="B38752" s="13">
        <v>2020</v>
      </c>
      <c r="C38752" s="13">
        <v>13146367</v>
      </c>
      <c r="D38752" s="13">
        <v>1.6619999999999999</v>
      </c>
    </row>
    <row r="38753" spans="1:4" ht="15.75" hidden="1" customHeight="1">
      <c r="A38753" s="13" t="s">
        <v>471</v>
      </c>
      <c r="B38753" s="13">
        <v>2021</v>
      </c>
      <c r="C38753" s="13">
        <v>13461891</v>
      </c>
      <c r="D38753" s="13">
        <v>1.7549999999999999</v>
      </c>
    </row>
    <row r="38754" spans="1:4" ht="15.75" hidden="1" customHeight="1">
      <c r="A38754" s="13" t="s">
        <v>472</v>
      </c>
      <c r="B38754" s="13">
        <v>1952</v>
      </c>
      <c r="D38754" s="13">
        <v>2.1999999999999999E-2</v>
      </c>
    </row>
    <row r="38755" spans="1:4" ht="15.75" hidden="1" customHeight="1">
      <c r="A38755" s="13" t="s">
        <v>472</v>
      </c>
      <c r="B38755" s="13">
        <v>1953</v>
      </c>
      <c r="D38755" s="13">
        <v>0.13200000000000001</v>
      </c>
    </row>
    <row r="38756" spans="1:4" ht="15.75" hidden="1" customHeight="1">
      <c r="A38756" s="13" t="s">
        <v>472</v>
      </c>
      <c r="B38756" s="13">
        <v>1954</v>
      </c>
      <c r="D38756" s="13">
        <v>0.14699999999999999</v>
      </c>
    </row>
    <row r="38757" spans="1:4" ht="15.75" hidden="1" customHeight="1">
      <c r="A38757" s="13" t="s">
        <v>472</v>
      </c>
      <c r="B38757" s="13">
        <v>1955</v>
      </c>
      <c r="D38757" s="13">
        <v>0.161</v>
      </c>
    </row>
    <row r="38758" spans="1:4" ht="15.75" hidden="1" customHeight="1">
      <c r="A38758" s="13" t="s">
        <v>472</v>
      </c>
      <c r="B38758" s="13">
        <v>1956</v>
      </c>
      <c r="D38758" s="13">
        <v>0.187</v>
      </c>
    </row>
    <row r="38759" spans="1:4" ht="15.75" hidden="1" customHeight="1">
      <c r="A38759" s="13" t="s">
        <v>472</v>
      </c>
      <c r="B38759" s="13">
        <v>1957</v>
      </c>
      <c r="D38759" s="13">
        <v>0.22</v>
      </c>
    </row>
    <row r="38760" spans="1:4" ht="15.75" hidden="1" customHeight="1">
      <c r="A38760" s="13" t="s">
        <v>472</v>
      </c>
      <c r="B38760" s="13">
        <v>1958</v>
      </c>
      <c r="D38760" s="13">
        <v>0.26</v>
      </c>
    </row>
    <row r="38761" spans="1:4" ht="15.75" hidden="1" customHeight="1">
      <c r="A38761" s="13" t="s">
        <v>472</v>
      </c>
      <c r="B38761" s="13">
        <v>1959</v>
      </c>
      <c r="D38761" s="13">
        <v>0.3</v>
      </c>
    </row>
    <row r="38762" spans="1:4" ht="15.75" hidden="1" customHeight="1">
      <c r="A38762" s="13" t="s">
        <v>472</v>
      </c>
      <c r="B38762" s="13">
        <v>1960</v>
      </c>
      <c r="D38762" s="13">
        <v>0.33</v>
      </c>
    </row>
    <row r="38763" spans="1:4" ht="15.75" hidden="1" customHeight="1">
      <c r="A38763" s="13" t="s">
        <v>472</v>
      </c>
      <c r="B38763" s="13">
        <v>1961</v>
      </c>
      <c r="D38763" s="13">
        <v>0.34399999999999997</v>
      </c>
    </row>
    <row r="38764" spans="1:4" ht="15.75" hidden="1" customHeight="1">
      <c r="A38764" s="13" t="s">
        <v>472</v>
      </c>
      <c r="B38764" s="13">
        <v>1962</v>
      </c>
      <c r="D38764" s="13">
        <v>0.41399999999999998</v>
      </c>
    </row>
    <row r="38765" spans="1:4" ht="15.75" hidden="1" customHeight="1">
      <c r="A38765" s="13" t="s">
        <v>472</v>
      </c>
      <c r="B38765" s="13">
        <v>1963</v>
      </c>
      <c r="D38765" s="13">
        <v>0.42899999999999999</v>
      </c>
    </row>
    <row r="38766" spans="1:4" ht="15.75" hidden="1" customHeight="1">
      <c r="A38766" s="13" t="s">
        <v>472</v>
      </c>
      <c r="B38766" s="13">
        <v>1964</v>
      </c>
      <c r="D38766" s="13">
        <v>0.45800000000000002</v>
      </c>
    </row>
    <row r="38767" spans="1:4" ht="15.75" hidden="1" customHeight="1">
      <c r="A38767" s="13" t="s">
        <v>472</v>
      </c>
      <c r="B38767" s="13">
        <v>1965</v>
      </c>
      <c r="D38767" s="13">
        <v>0.54900000000000004</v>
      </c>
    </row>
    <row r="38768" spans="1:4" ht="15.75" hidden="1" customHeight="1">
      <c r="A38768" s="13" t="s">
        <v>472</v>
      </c>
      <c r="B38768" s="13">
        <v>1966</v>
      </c>
      <c r="D38768" s="13">
        <v>0.59699999999999998</v>
      </c>
    </row>
    <row r="38769" spans="1:4" ht="15.75" hidden="1" customHeight="1">
      <c r="A38769" s="13" t="s">
        <v>472</v>
      </c>
      <c r="B38769" s="13">
        <v>1967</v>
      </c>
      <c r="D38769" s="13">
        <v>0.67700000000000005</v>
      </c>
    </row>
    <row r="38770" spans="1:4" ht="15.75" hidden="1" customHeight="1">
      <c r="A38770" s="13" t="s">
        <v>472</v>
      </c>
      <c r="B38770" s="13">
        <v>1968</v>
      </c>
      <c r="D38770" s="13">
        <v>0.77200000000000002</v>
      </c>
    </row>
    <row r="38771" spans="1:4" ht="15.75" hidden="1" customHeight="1">
      <c r="A38771" s="13" t="s">
        <v>472</v>
      </c>
      <c r="B38771" s="13">
        <v>1969</v>
      </c>
      <c r="D38771" s="13">
        <v>0.75700000000000001</v>
      </c>
    </row>
    <row r="38772" spans="1:4" ht="15.75" hidden="1" customHeight="1">
      <c r="A38772" s="13" t="s">
        <v>472</v>
      </c>
      <c r="B38772" s="13">
        <v>1970</v>
      </c>
      <c r="D38772" s="13">
        <v>1.9039999999999999</v>
      </c>
    </row>
    <row r="38773" spans="1:4" ht="15.75" hidden="1" customHeight="1">
      <c r="A38773" s="13" t="s">
        <v>472</v>
      </c>
      <c r="B38773" s="13">
        <v>1971</v>
      </c>
      <c r="D38773" s="13">
        <v>3.2269999999999999</v>
      </c>
    </row>
    <row r="38774" spans="1:4" ht="15.75" hidden="1" customHeight="1">
      <c r="A38774" s="13" t="s">
        <v>472</v>
      </c>
      <c r="B38774" s="13">
        <v>1972</v>
      </c>
      <c r="D38774" s="13">
        <v>9.0050000000000008</v>
      </c>
    </row>
    <row r="38775" spans="1:4" ht="15.75" hidden="1" customHeight="1">
      <c r="A38775" s="13" t="s">
        <v>473</v>
      </c>
      <c r="B38775" s="13">
        <v>1851</v>
      </c>
    </row>
    <row r="38776" spans="1:4" ht="15.75" hidden="1" customHeight="1">
      <c r="A38776" s="13" t="s">
        <v>473</v>
      </c>
      <c r="B38776" s="13">
        <v>1852</v>
      </c>
    </row>
    <row r="38777" spans="1:4" ht="15.75" hidden="1" customHeight="1">
      <c r="A38777" s="13" t="s">
        <v>473</v>
      </c>
      <c r="B38777" s="13">
        <v>1853</v>
      </c>
    </row>
    <row r="38778" spans="1:4" ht="15.75" hidden="1" customHeight="1">
      <c r="A38778" s="13" t="s">
        <v>473</v>
      </c>
      <c r="B38778" s="13">
        <v>1854</v>
      </c>
    </row>
    <row r="38779" spans="1:4" ht="15.75" hidden="1" customHeight="1">
      <c r="A38779" s="13" t="s">
        <v>473</v>
      </c>
      <c r="B38779" s="13">
        <v>1855</v>
      </c>
    </row>
    <row r="38780" spans="1:4" ht="15.75" hidden="1" customHeight="1">
      <c r="A38780" s="13" t="s">
        <v>473</v>
      </c>
      <c r="B38780" s="13">
        <v>1856</v>
      </c>
    </row>
    <row r="38781" spans="1:4" ht="15.75" hidden="1" customHeight="1">
      <c r="A38781" s="13" t="s">
        <v>473</v>
      </c>
      <c r="B38781" s="13">
        <v>1857</v>
      </c>
    </row>
    <row r="38782" spans="1:4" ht="15.75" hidden="1" customHeight="1">
      <c r="A38782" s="13" t="s">
        <v>473</v>
      </c>
      <c r="B38782" s="13">
        <v>1858</v>
      </c>
    </row>
    <row r="38783" spans="1:4" ht="15.75" hidden="1" customHeight="1">
      <c r="A38783" s="13" t="s">
        <v>473</v>
      </c>
      <c r="B38783" s="13">
        <v>1859</v>
      </c>
    </row>
    <row r="38784" spans="1:4" ht="15.75" hidden="1" customHeight="1">
      <c r="A38784" s="13" t="s">
        <v>473</v>
      </c>
      <c r="B38784" s="13">
        <v>1860</v>
      </c>
    </row>
    <row r="38785" spans="1:2" ht="15.75" hidden="1" customHeight="1">
      <c r="A38785" s="13" t="s">
        <v>473</v>
      </c>
      <c r="B38785" s="13">
        <v>1861</v>
      </c>
    </row>
    <row r="38786" spans="1:2" ht="15.75" hidden="1" customHeight="1">
      <c r="A38786" s="13" t="s">
        <v>473</v>
      </c>
      <c r="B38786" s="13">
        <v>1862</v>
      </c>
    </row>
    <row r="38787" spans="1:2" ht="15.75" hidden="1" customHeight="1">
      <c r="A38787" s="13" t="s">
        <v>473</v>
      </c>
      <c r="B38787" s="13">
        <v>1863</v>
      </c>
    </row>
    <row r="38788" spans="1:2" ht="15.75" hidden="1" customHeight="1">
      <c r="A38788" s="13" t="s">
        <v>473</v>
      </c>
      <c r="B38788" s="13">
        <v>1864</v>
      </c>
    </row>
    <row r="38789" spans="1:2" ht="15.75" hidden="1" customHeight="1">
      <c r="A38789" s="13" t="s">
        <v>473</v>
      </c>
      <c r="B38789" s="13">
        <v>1865</v>
      </c>
    </row>
    <row r="38790" spans="1:2" ht="15.75" hidden="1" customHeight="1">
      <c r="A38790" s="13" t="s">
        <v>473</v>
      </c>
      <c r="B38790" s="13">
        <v>1866</v>
      </c>
    </row>
    <row r="38791" spans="1:2" ht="15.75" hidden="1" customHeight="1">
      <c r="A38791" s="13" t="s">
        <v>473</v>
      </c>
      <c r="B38791" s="13">
        <v>1867</v>
      </c>
    </row>
    <row r="38792" spans="1:2" ht="15.75" hidden="1" customHeight="1">
      <c r="A38792" s="13" t="s">
        <v>473</v>
      </c>
      <c r="B38792" s="13">
        <v>1868</v>
      </c>
    </row>
    <row r="38793" spans="1:2" ht="15.75" hidden="1" customHeight="1">
      <c r="A38793" s="13" t="s">
        <v>473</v>
      </c>
      <c r="B38793" s="13">
        <v>1869</v>
      </c>
    </row>
    <row r="38794" spans="1:2" ht="15.75" hidden="1" customHeight="1">
      <c r="A38794" s="13" t="s">
        <v>473</v>
      </c>
      <c r="B38794" s="13">
        <v>1870</v>
      </c>
    </row>
    <row r="38795" spans="1:2" ht="15.75" hidden="1" customHeight="1">
      <c r="A38795" s="13" t="s">
        <v>473</v>
      </c>
      <c r="B38795" s="13">
        <v>1871</v>
      </c>
    </row>
    <row r="38796" spans="1:2" ht="15.75" hidden="1" customHeight="1">
      <c r="A38796" s="13" t="s">
        <v>473</v>
      </c>
      <c r="B38796" s="13">
        <v>1872</v>
      </c>
    </row>
    <row r="38797" spans="1:2" ht="15.75" hidden="1" customHeight="1">
      <c r="A38797" s="13" t="s">
        <v>473</v>
      </c>
      <c r="B38797" s="13">
        <v>1873</v>
      </c>
    </row>
    <row r="38798" spans="1:2" ht="15.75" hidden="1" customHeight="1">
      <c r="A38798" s="13" t="s">
        <v>473</v>
      </c>
      <c r="B38798" s="13">
        <v>1874</v>
      </c>
    </row>
    <row r="38799" spans="1:2" ht="15.75" hidden="1" customHeight="1">
      <c r="A38799" s="13" t="s">
        <v>473</v>
      </c>
      <c r="B38799" s="13">
        <v>1875</v>
      </c>
    </row>
    <row r="38800" spans="1:2" ht="15.75" hidden="1" customHeight="1">
      <c r="A38800" s="13" t="s">
        <v>473</v>
      </c>
      <c r="B38800" s="13">
        <v>1876</v>
      </c>
    </row>
    <row r="38801" spans="1:2" ht="15.75" hidden="1" customHeight="1">
      <c r="A38801" s="13" t="s">
        <v>473</v>
      </c>
      <c r="B38801" s="13">
        <v>1877</v>
      </c>
    </row>
    <row r="38802" spans="1:2" ht="15.75" hidden="1" customHeight="1">
      <c r="A38802" s="13" t="s">
        <v>473</v>
      </c>
      <c r="B38802" s="13">
        <v>1878</v>
      </c>
    </row>
    <row r="38803" spans="1:2" ht="15.75" hidden="1" customHeight="1">
      <c r="A38803" s="13" t="s">
        <v>473</v>
      </c>
      <c r="B38803" s="13">
        <v>1879</v>
      </c>
    </row>
    <row r="38804" spans="1:2" ht="15.75" hidden="1" customHeight="1">
      <c r="A38804" s="13" t="s">
        <v>473</v>
      </c>
      <c r="B38804" s="13">
        <v>1880</v>
      </c>
    </row>
    <row r="38805" spans="1:2" ht="15.75" hidden="1" customHeight="1">
      <c r="A38805" s="13" t="s">
        <v>473</v>
      </c>
      <c r="B38805" s="13">
        <v>1881</v>
      </c>
    </row>
    <row r="38806" spans="1:2" ht="15.75" hidden="1" customHeight="1">
      <c r="A38806" s="13" t="s">
        <v>473</v>
      </c>
      <c r="B38806" s="13">
        <v>1882</v>
      </c>
    </row>
    <row r="38807" spans="1:2" ht="15.75" hidden="1" customHeight="1">
      <c r="A38807" s="13" t="s">
        <v>473</v>
      </c>
      <c r="B38807" s="13">
        <v>1883</v>
      </c>
    </row>
    <row r="38808" spans="1:2" ht="15.75" hidden="1" customHeight="1">
      <c r="A38808" s="13" t="s">
        <v>473</v>
      </c>
      <c r="B38808" s="13">
        <v>1884</v>
      </c>
    </row>
    <row r="38809" spans="1:2" ht="15.75" hidden="1" customHeight="1">
      <c r="A38809" s="13" t="s">
        <v>473</v>
      </c>
      <c r="B38809" s="13">
        <v>1885</v>
      </c>
    </row>
    <row r="38810" spans="1:2" ht="15.75" hidden="1" customHeight="1">
      <c r="A38810" s="13" t="s">
        <v>473</v>
      </c>
      <c r="B38810" s="13">
        <v>1886</v>
      </c>
    </row>
    <row r="38811" spans="1:2" ht="15.75" hidden="1" customHeight="1">
      <c r="A38811" s="13" t="s">
        <v>473</v>
      </c>
      <c r="B38811" s="13">
        <v>1887</v>
      </c>
    </row>
    <row r="38812" spans="1:2" ht="15.75" hidden="1" customHeight="1">
      <c r="A38812" s="13" t="s">
        <v>473</v>
      </c>
      <c r="B38812" s="13">
        <v>1888</v>
      </c>
    </row>
    <row r="38813" spans="1:2" ht="15.75" hidden="1" customHeight="1">
      <c r="A38813" s="13" t="s">
        <v>473</v>
      </c>
      <c r="B38813" s="13">
        <v>1889</v>
      </c>
    </row>
    <row r="38814" spans="1:2" ht="15.75" hidden="1" customHeight="1">
      <c r="A38814" s="13" t="s">
        <v>473</v>
      </c>
      <c r="B38814" s="13">
        <v>1890</v>
      </c>
    </row>
    <row r="38815" spans="1:2" ht="15.75" hidden="1" customHeight="1">
      <c r="A38815" s="13" t="s">
        <v>473</v>
      </c>
      <c r="B38815" s="13">
        <v>1891</v>
      </c>
    </row>
    <row r="38816" spans="1:2" ht="15.75" hidden="1" customHeight="1">
      <c r="A38816" s="13" t="s">
        <v>473</v>
      </c>
      <c r="B38816" s="13">
        <v>1892</v>
      </c>
    </row>
    <row r="38817" spans="1:2" ht="15.75" hidden="1" customHeight="1">
      <c r="A38817" s="13" t="s">
        <v>473</v>
      </c>
      <c r="B38817" s="13">
        <v>1893</v>
      </c>
    </row>
    <row r="38818" spans="1:2" ht="15.75" hidden="1" customHeight="1">
      <c r="A38818" s="13" t="s">
        <v>473</v>
      </c>
      <c r="B38818" s="13">
        <v>1894</v>
      </c>
    </row>
    <row r="38819" spans="1:2" ht="15.75" hidden="1" customHeight="1">
      <c r="A38819" s="13" t="s">
        <v>473</v>
      </c>
      <c r="B38819" s="13">
        <v>1895</v>
      </c>
    </row>
    <row r="38820" spans="1:2" ht="15.75" hidden="1" customHeight="1">
      <c r="A38820" s="13" t="s">
        <v>473</v>
      </c>
      <c r="B38820" s="13">
        <v>1896</v>
      </c>
    </row>
    <row r="38821" spans="1:2" ht="15.75" hidden="1" customHeight="1">
      <c r="A38821" s="13" t="s">
        <v>473</v>
      </c>
      <c r="B38821" s="13">
        <v>1897</v>
      </c>
    </row>
    <row r="38822" spans="1:2" ht="15.75" hidden="1" customHeight="1">
      <c r="A38822" s="13" t="s">
        <v>473</v>
      </c>
      <c r="B38822" s="13">
        <v>1898</v>
      </c>
    </row>
    <row r="38823" spans="1:2" ht="15.75" hidden="1" customHeight="1">
      <c r="A38823" s="13" t="s">
        <v>473</v>
      </c>
      <c r="B38823" s="13">
        <v>1899</v>
      </c>
    </row>
    <row r="38824" spans="1:2" ht="15.75" hidden="1" customHeight="1">
      <c r="A38824" s="13" t="s">
        <v>473</v>
      </c>
      <c r="B38824" s="13">
        <v>1900</v>
      </c>
    </row>
    <row r="38825" spans="1:2" ht="15.75" hidden="1" customHeight="1">
      <c r="A38825" s="13" t="s">
        <v>473</v>
      </c>
      <c r="B38825" s="13">
        <v>1901</v>
      </c>
    </row>
    <row r="38826" spans="1:2" ht="15.75" hidden="1" customHeight="1">
      <c r="A38826" s="13" t="s">
        <v>473</v>
      </c>
      <c r="B38826" s="13">
        <v>1902</v>
      </c>
    </row>
    <row r="38827" spans="1:2" ht="15.75" hidden="1" customHeight="1">
      <c r="A38827" s="13" t="s">
        <v>473</v>
      </c>
      <c r="B38827" s="13">
        <v>1903</v>
      </c>
    </row>
    <row r="38828" spans="1:2" ht="15.75" hidden="1" customHeight="1">
      <c r="A38828" s="13" t="s">
        <v>473</v>
      </c>
      <c r="B38828" s="13">
        <v>1904</v>
      </c>
    </row>
    <row r="38829" spans="1:2" ht="15.75" hidden="1" customHeight="1">
      <c r="A38829" s="13" t="s">
        <v>473</v>
      </c>
      <c r="B38829" s="13">
        <v>1905</v>
      </c>
    </row>
    <row r="38830" spans="1:2" ht="15.75" hidden="1" customHeight="1">
      <c r="A38830" s="13" t="s">
        <v>473</v>
      </c>
      <c r="B38830" s="13">
        <v>1906</v>
      </c>
    </row>
    <row r="38831" spans="1:2" ht="15.75" hidden="1" customHeight="1">
      <c r="A38831" s="13" t="s">
        <v>473</v>
      </c>
      <c r="B38831" s="13">
        <v>1907</v>
      </c>
    </row>
    <row r="38832" spans="1:2" ht="15.75" hidden="1" customHeight="1">
      <c r="A38832" s="13" t="s">
        <v>473</v>
      </c>
      <c r="B38832" s="13">
        <v>1908</v>
      </c>
    </row>
    <row r="38833" spans="1:2" ht="15.75" hidden="1" customHeight="1">
      <c r="A38833" s="13" t="s">
        <v>473</v>
      </c>
      <c r="B38833" s="13">
        <v>1909</v>
      </c>
    </row>
    <row r="38834" spans="1:2" ht="15.75" hidden="1" customHeight="1">
      <c r="A38834" s="13" t="s">
        <v>473</v>
      </c>
      <c r="B38834" s="13">
        <v>1910</v>
      </c>
    </row>
    <row r="38835" spans="1:2" ht="15.75" hidden="1" customHeight="1">
      <c r="A38835" s="13" t="s">
        <v>473</v>
      </c>
      <c r="B38835" s="13">
        <v>1911</v>
      </c>
    </row>
    <row r="38836" spans="1:2" ht="15.75" hidden="1" customHeight="1">
      <c r="A38836" s="13" t="s">
        <v>473</v>
      </c>
      <c r="B38836" s="13">
        <v>1912</v>
      </c>
    </row>
    <row r="38837" spans="1:2" ht="15.75" hidden="1" customHeight="1">
      <c r="A38837" s="13" t="s">
        <v>473</v>
      </c>
      <c r="B38837" s="13">
        <v>1913</v>
      </c>
    </row>
    <row r="38838" spans="1:2" ht="15.75" hidden="1" customHeight="1">
      <c r="A38838" s="13" t="s">
        <v>473</v>
      </c>
      <c r="B38838" s="13">
        <v>1914</v>
      </c>
    </row>
    <row r="38839" spans="1:2" ht="15.75" hidden="1" customHeight="1">
      <c r="A38839" s="13" t="s">
        <v>473</v>
      </c>
      <c r="B38839" s="13">
        <v>1915</v>
      </c>
    </row>
    <row r="38840" spans="1:2" ht="15.75" hidden="1" customHeight="1">
      <c r="A38840" s="13" t="s">
        <v>473</v>
      </c>
      <c r="B38840" s="13">
        <v>1916</v>
      </c>
    </row>
    <row r="38841" spans="1:2" ht="15.75" hidden="1" customHeight="1">
      <c r="A38841" s="13" t="s">
        <v>473</v>
      </c>
      <c r="B38841" s="13">
        <v>1917</v>
      </c>
    </row>
    <row r="38842" spans="1:2" ht="15.75" hidden="1" customHeight="1">
      <c r="A38842" s="13" t="s">
        <v>473</v>
      </c>
      <c r="B38842" s="13">
        <v>1918</v>
      </c>
    </row>
    <row r="38843" spans="1:2" ht="15.75" hidden="1" customHeight="1">
      <c r="A38843" s="13" t="s">
        <v>473</v>
      </c>
      <c r="B38843" s="13">
        <v>1919</v>
      </c>
    </row>
    <row r="38844" spans="1:2" ht="15.75" hidden="1" customHeight="1">
      <c r="A38844" s="13" t="s">
        <v>473</v>
      </c>
      <c r="B38844" s="13">
        <v>1920</v>
      </c>
    </row>
    <row r="38845" spans="1:2" ht="15.75" hidden="1" customHeight="1">
      <c r="A38845" s="13" t="s">
        <v>473</v>
      </c>
      <c r="B38845" s="13">
        <v>1921</v>
      </c>
    </row>
    <row r="38846" spans="1:2" ht="15.75" hidden="1" customHeight="1">
      <c r="A38846" s="13" t="s">
        <v>473</v>
      </c>
      <c r="B38846" s="13">
        <v>1922</v>
      </c>
    </row>
    <row r="38847" spans="1:2" ht="15.75" hidden="1" customHeight="1">
      <c r="A38847" s="13" t="s">
        <v>473</v>
      </c>
      <c r="B38847" s="13">
        <v>1923</v>
      </c>
    </row>
    <row r="38848" spans="1:2" ht="15.75" hidden="1" customHeight="1">
      <c r="A38848" s="13" t="s">
        <v>473</v>
      </c>
      <c r="B38848" s="13">
        <v>1924</v>
      </c>
    </row>
    <row r="38849" spans="1:2" ht="15.75" hidden="1" customHeight="1">
      <c r="A38849" s="13" t="s">
        <v>473</v>
      </c>
      <c r="B38849" s="13">
        <v>1925</v>
      </c>
    </row>
    <row r="38850" spans="1:2" ht="15.75" hidden="1" customHeight="1">
      <c r="A38850" s="13" t="s">
        <v>473</v>
      </c>
      <c r="B38850" s="13">
        <v>1926</v>
      </c>
    </row>
    <row r="38851" spans="1:2" ht="15.75" hidden="1" customHeight="1">
      <c r="A38851" s="13" t="s">
        <v>473</v>
      </c>
      <c r="B38851" s="13">
        <v>1927</v>
      </c>
    </row>
    <row r="38852" spans="1:2" ht="15.75" hidden="1" customHeight="1">
      <c r="A38852" s="13" t="s">
        <v>473</v>
      </c>
      <c r="B38852" s="13">
        <v>1928</v>
      </c>
    </row>
    <row r="38853" spans="1:2" ht="15.75" hidden="1" customHeight="1">
      <c r="A38853" s="13" t="s">
        <v>473</v>
      </c>
      <c r="B38853" s="13">
        <v>1929</v>
      </c>
    </row>
    <row r="38854" spans="1:2" ht="15.75" hidden="1" customHeight="1">
      <c r="A38854" s="13" t="s">
        <v>473</v>
      </c>
      <c r="B38854" s="13">
        <v>1930</v>
      </c>
    </row>
    <row r="38855" spans="1:2" ht="15.75" hidden="1" customHeight="1">
      <c r="A38855" s="13" t="s">
        <v>473</v>
      </c>
      <c r="B38855" s="13">
        <v>1931</v>
      </c>
    </row>
    <row r="38856" spans="1:2" ht="15.75" hidden="1" customHeight="1">
      <c r="A38856" s="13" t="s">
        <v>473</v>
      </c>
      <c r="B38856" s="13">
        <v>1932</v>
      </c>
    </row>
    <row r="38857" spans="1:2" ht="15.75" hidden="1" customHeight="1">
      <c r="A38857" s="13" t="s">
        <v>473</v>
      </c>
      <c r="B38857" s="13">
        <v>1933</v>
      </c>
    </row>
    <row r="38858" spans="1:2" ht="15.75" hidden="1" customHeight="1">
      <c r="A38858" s="13" t="s">
        <v>473</v>
      </c>
      <c r="B38858" s="13">
        <v>1934</v>
      </c>
    </row>
    <row r="38859" spans="1:2" ht="15.75" hidden="1" customHeight="1">
      <c r="A38859" s="13" t="s">
        <v>473</v>
      </c>
      <c r="B38859" s="13">
        <v>1935</v>
      </c>
    </row>
    <row r="38860" spans="1:2" ht="15.75" hidden="1" customHeight="1">
      <c r="A38860" s="13" t="s">
        <v>473</v>
      </c>
      <c r="B38860" s="13">
        <v>1936</v>
      </c>
    </row>
    <row r="38861" spans="1:2" ht="15.75" hidden="1" customHeight="1">
      <c r="A38861" s="13" t="s">
        <v>473</v>
      </c>
      <c r="B38861" s="13">
        <v>1937</v>
      </c>
    </row>
    <row r="38862" spans="1:2" ht="15.75" hidden="1" customHeight="1">
      <c r="A38862" s="13" t="s">
        <v>473</v>
      </c>
      <c r="B38862" s="13">
        <v>1938</v>
      </c>
    </row>
    <row r="38863" spans="1:2" ht="15.75" hidden="1" customHeight="1">
      <c r="A38863" s="13" t="s">
        <v>473</v>
      </c>
      <c r="B38863" s="13">
        <v>1939</v>
      </c>
    </row>
    <row r="38864" spans="1:2" ht="15.75" hidden="1" customHeight="1">
      <c r="A38864" s="13" t="s">
        <v>473</v>
      </c>
      <c r="B38864" s="13">
        <v>1940</v>
      </c>
    </row>
    <row r="38865" spans="1:2" ht="15.75" hidden="1" customHeight="1">
      <c r="A38865" s="13" t="s">
        <v>473</v>
      </c>
      <c r="B38865" s="13">
        <v>1941</v>
      </c>
    </row>
    <row r="38866" spans="1:2" ht="15.75" hidden="1" customHeight="1">
      <c r="A38866" s="13" t="s">
        <v>473</v>
      </c>
      <c r="B38866" s="13">
        <v>1942</v>
      </c>
    </row>
    <row r="38867" spans="1:2" ht="15.75" hidden="1" customHeight="1">
      <c r="A38867" s="13" t="s">
        <v>473</v>
      </c>
      <c r="B38867" s="13">
        <v>1943</v>
      </c>
    </row>
    <row r="38868" spans="1:2" ht="15.75" hidden="1" customHeight="1">
      <c r="A38868" s="13" t="s">
        <v>473</v>
      </c>
      <c r="B38868" s="13">
        <v>1944</v>
      </c>
    </row>
    <row r="38869" spans="1:2" ht="15.75" hidden="1" customHeight="1">
      <c r="A38869" s="13" t="s">
        <v>473</v>
      </c>
      <c r="B38869" s="13">
        <v>1945</v>
      </c>
    </row>
    <row r="38870" spans="1:2" ht="15.75" hidden="1" customHeight="1">
      <c r="A38870" s="13" t="s">
        <v>473</v>
      </c>
      <c r="B38870" s="13">
        <v>1946</v>
      </c>
    </row>
    <row r="38871" spans="1:2" ht="15.75" hidden="1" customHeight="1">
      <c r="A38871" s="13" t="s">
        <v>473</v>
      </c>
      <c r="B38871" s="13">
        <v>1947</v>
      </c>
    </row>
    <row r="38872" spans="1:2" ht="15.75" hidden="1" customHeight="1">
      <c r="A38872" s="13" t="s">
        <v>473</v>
      </c>
      <c r="B38872" s="13">
        <v>1948</v>
      </c>
    </row>
    <row r="38873" spans="1:2" ht="15.75" hidden="1" customHeight="1">
      <c r="A38873" s="13" t="s">
        <v>473</v>
      </c>
      <c r="B38873" s="13">
        <v>1949</v>
      </c>
    </row>
    <row r="38874" spans="1:2" ht="15.75" hidden="1" customHeight="1">
      <c r="A38874" s="13" t="s">
        <v>473</v>
      </c>
      <c r="B38874" s="13">
        <v>1950</v>
      </c>
    </row>
    <row r="38875" spans="1:2" ht="15.75" hidden="1" customHeight="1">
      <c r="A38875" s="13" t="s">
        <v>473</v>
      </c>
      <c r="B38875" s="13">
        <v>1951</v>
      </c>
    </row>
    <row r="38876" spans="1:2" ht="15.75" hidden="1" customHeight="1">
      <c r="A38876" s="13" t="s">
        <v>473</v>
      </c>
      <c r="B38876" s="13">
        <v>1952</v>
      </c>
    </row>
    <row r="38877" spans="1:2" ht="15.75" hidden="1" customHeight="1">
      <c r="A38877" s="13" t="s">
        <v>473</v>
      </c>
      <c r="B38877" s="13">
        <v>1953</v>
      </c>
    </row>
    <row r="38878" spans="1:2" ht="15.75" hidden="1" customHeight="1">
      <c r="A38878" s="13" t="s">
        <v>473</v>
      </c>
      <c r="B38878" s="13">
        <v>1954</v>
      </c>
    </row>
    <row r="38879" spans="1:2" ht="15.75" hidden="1" customHeight="1">
      <c r="A38879" s="13" t="s">
        <v>473</v>
      </c>
      <c r="B38879" s="13">
        <v>1955</v>
      </c>
    </row>
    <row r="38880" spans="1:2" ht="15.75" hidden="1" customHeight="1">
      <c r="A38880" s="13" t="s">
        <v>473</v>
      </c>
      <c r="B38880" s="13">
        <v>1956</v>
      </c>
    </row>
    <row r="38881" spans="1:2" ht="15.75" hidden="1" customHeight="1">
      <c r="A38881" s="13" t="s">
        <v>473</v>
      </c>
      <c r="B38881" s="13">
        <v>1957</v>
      </c>
    </row>
    <row r="38882" spans="1:2" ht="15.75" hidden="1" customHeight="1">
      <c r="A38882" s="13" t="s">
        <v>473</v>
      </c>
      <c r="B38882" s="13">
        <v>1958</v>
      </c>
    </row>
    <row r="38883" spans="1:2" ht="15.75" hidden="1" customHeight="1">
      <c r="A38883" s="13" t="s">
        <v>473</v>
      </c>
      <c r="B38883" s="13">
        <v>1959</v>
      </c>
    </row>
    <row r="38884" spans="1:2" ht="15.75" hidden="1" customHeight="1">
      <c r="A38884" s="13" t="s">
        <v>473</v>
      </c>
      <c r="B38884" s="13">
        <v>1960</v>
      </c>
    </row>
    <row r="38885" spans="1:2" ht="15.75" hidden="1" customHeight="1">
      <c r="A38885" s="13" t="s">
        <v>473</v>
      </c>
      <c r="B38885" s="13">
        <v>1961</v>
      </c>
    </row>
    <row r="38886" spans="1:2" ht="15.75" hidden="1" customHeight="1">
      <c r="A38886" s="13" t="s">
        <v>473</v>
      </c>
      <c r="B38886" s="13">
        <v>1962</v>
      </c>
    </row>
    <row r="38887" spans="1:2" ht="15.75" hidden="1" customHeight="1">
      <c r="A38887" s="13" t="s">
        <v>473</v>
      </c>
      <c r="B38887" s="13">
        <v>1963</v>
      </c>
    </row>
    <row r="38888" spans="1:2" ht="15.75" hidden="1" customHeight="1">
      <c r="A38888" s="13" t="s">
        <v>473</v>
      </c>
      <c r="B38888" s="13">
        <v>1964</v>
      </c>
    </row>
    <row r="38889" spans="1:2" ht="15.75" hidden="1" customHeight="1">
      <c r="A38889" s="13" t="s">
        <v>473</v>
      </c>
      <c r="B38889" s="13">
        <v>1965</v>
      </c>
    </row>
    <row r="38890" spans="1:2" ht="15.75" hidden="1" customHeight="1">
      <c r="A38890" s="13" t="s">
        <v>473</v>
      </c>
      <c r="B38890" s="13">
        <v>1966</v>
      </c>
    </row>
    <row r="38891" spans="1:2" ht="15.75" hidden="1" customHeight="1">
      <c r="A38891" s="13" t="s">
        <v>473</v>
      </c>
      <c r="B38891" s="13">
        <v>1967</v>
      </c>
    </row>
    <row r="38892" spans="1:2" ht="15.75" hidden="1" customHeight="1">
      <c r="A38892" s="13" t="s">
        <v>473</v>
      </c>
      <c r="B38892" s="13">
        <v>1968</v>
      </c>
    </row>
    <row r="38893" spans="1:2" ht="15.75" hidden="1" customHeight="1">
      <c r="A38893" s="13" t="s">
        <v>473</v>
      </c>
      <c r="B38893" s="13">
        <v>1969</v>
      </c>
    </row>
    <row r="38894" spans="1:2" ht="15.75" hidden="1" customHeight="1">
      <c r="A38894" s="13" t="s">
        <v>473</v>
      </c>
      <c r="B38894" s="13">
        <v>1970</v>
      </c>
    </row>
    <row r="38895" spans="1:2" ht="15.75" hidden="1" customHeight="1">
      <c r="A38895" s="13" t="s">
        <v>473</v>
      </c>
      <c r="B38895" s="13">
        <v>1971</v>
      </c>
    </row>
    <row r="38896" spans="1:2" ht="15.75" hidden="1" customHeight="1">
      <c r="A38896" s="13" t="s">
        <v>473</v>
      </c>
      <c r="B38896" s="13">
        <v>1972</v>
      </c>
    </row>
    <row r="38897" spans="1:2" ht="15.75" hidden="1" customHeight="1">
      <c r="A38897" s="13" t="s">
        <v>473</v>
      </c>
      <c r="B38897" s="13">
        <v>1973</v>
      </c>
    </row>
    <row r="38898" spans="1:2" ht="15.75" hidden="1" customHeight="1">
      <c r="A38898" s="13" t="s">
        <v>473</v>
      </c>
      <c r="B38898" s="13">
        <v>1974</v>
      </c>
    </row>
    <row r="38899" spans="1:2" ht="15.75" hidden="1" customHeight="1">
      <c r="A38899" s="13" t="s">
        <v>473</v>
      </c>
      <c r="B38899" s="13">
        <v>1975</v>
      </c>
    </row>
    <row r="38900" spans="1:2" ht="15.75" hidden="1" customHeight="1">
      <c r="A38900" s="13" t="s">
        <v>473</v>
      </c>
      <c r="B38900" s="13">
        <v>1976</v>
      </c>
    </row>
    <row r="38901" spans="1:2" ht="15.75" hidden="1" customHeight="1">
      <c r="A38901" s="13" t="s">
        <v>473</v>
      </c>
      <c r="B38901" s="13">
        <v>1977</v>
      </c>
    </row>
    <row r="38902" spans="1:2" ht="15.75" hidden="1" customHeight="1">
      <c r="A38902" s="13" t="s">
        <v>473</v>
      </c>
      <c r="B38902" s="13">
        <v>1978</v>
      </c>
    </row>
    <row r="38903" spans="1:2" ht="15.75" hidden="1" customHeight="1">
      <c r="A38903" s="13" t="s">
        <v>473</v>
      </c>
      <c r="B38903" s="13">
        <v>1979</v>
      </c>
    </row>
    <row r="38904" spans="1:2" ht="15.75" hidden="1" customHeight="1">
      <c r="A38904" s="13" t="s">
        <v>473</v>
      </c>
      <c r="B38904" s="13">
        <v>1980</v>
      </c>
    </row>
    <row r="38905" spans="1:2" ht="15.75" hidden="1" customHeight="1">
      <c r="A38905" s="13" t="s">
        <v>473</v>
      </c>
      <c r="B38905" s="13">
        <v>1981</v>
      </c>
    </row>
    <row r="38906" spans="1:2" ht="15.75" hidden="1" customHeight="1">
      <c r="A38906" s="13" t="s">
        <v>473</v>
      </c>
      <c r="B38906" s="13">
        <v>1982</v>
      </c>
    </row>
    <row r="38907" spans="1:2" ht="15.75" hidden="1" customHeight="1">
      <c r="A38907" s="13" t="s">
        <v>473</v>
      </c>
      <c r="B38907" s="13">
        <v>1983</v>
      </c>
    </row>
    <row r="38908" spans="1:2" ht="15.75" hidden="1" customHeight="1">
      <c r="A38908" s="13" t="s">
        <v>473</v>
      </c>
      <c r="B38908" s="13">
        <v>1984</v>
      </c>
    </row>
    <row r="38909" spans="1:2" ht="15.75" hidden="1" customHeight="1">
      <c r="A38909" s="13" t="s">
        <v>473</v>
      </c>
      <c r="B38909" s="13">
        <v>1985</v>
      </c>
    </row>
    <row r="38910" spans="1:2" ht="15.75" hidden="1" customHeight="1">
      <c r="A38910" s="13" t="s">
        <v>473</v>
      </c>
      <c r="B38910" s="13">
        <v>1986</v>
      </c>
    </row>
    <row r="38911" spans="1:2" ht="15.75" hidden="1" customHeight="1">
      <c r="A38911" s="13" t="s">
        <v>473</v>
      </c>
      <c r="B38911" s="13">
        <v>1987</v>
      </c>
    </row>
    <row r="38912" spans="1:2" ht="15.75" hidden="1" customHeight="1">
      <c r="A38912" s="13" t="s">
        <v>473</v>
      </c>
      <c r="B38912" s="13">
        <v>1988</v>
      </c>
    </row>
    <row r="38913" spans="1:2" ht="15.75" hidden="1" customHeight="1">
      <c r="A38913" s="13" t="s">
        <v>473</v>
      </c>
      <c r="B38913" s="13">
        <v>1989</v>
      </c>
    </row>
    <row r="38914" spans="1:2" ht="15.75" hidden="1" customHeight="1">
      <c r="A38914" s="13" t="s">
        <v>473</v>
      </c>
      <c r="B38914" s="13">
        <v>1990</v>
      </c>
    </row>
    <row r="38915" spans="1:2" ht="15.75" hidden="1" customHeight="1">
      <c r="A38915" s="13" t="s">
        <v>473</v>
      </c>
      <c r="B38915" s="13">
        <v>1991</v>
      </c>
    </row>
    <row r="38916" spans="1:2" ht="15.75" hidden="1" customHeight="1">
      <c r="A38916" s="13" t="s">
        <v>473</v>
      </c>
      <c r="B38916" s="13">
        <v>1992</v>
      </c>
    </row>
    <row r="38917" spans="1:2" ht="15.75" hidden="1" customHeight="1">
      <c r="A38917" s="13" t="s">
        <v>473</v>
      </c>
      <c r="B38917" s="13">
        <v>1993</v>
      </c>
    </row>
    <row r="38918" spans="1:2" ht="15.75" hidden="1" customHeight="1">
      <c r="A38918" s="13" t="s">
        <v>473</v>
      </c>
      <c r="B38918" s="13">
        <v>1994</v>
      </c>
    </row>
    <row r="38919" spans="1:2" ht="15.75" hidden="1" customHeight="1">
      <c r="A38919" s="13" t="s">
        <v>473</v>
      </c>
      <c r="B38919" s="13">
        <v>1995</v>
      </c>
    </row>
    <row r="38920" spans="1:2" ht="15.75" hidden="1" customHeight="1">
      <c r="A38920" s="13" t="s">
        <v>473</v>
      </c>
      <c r="B38920" s="13">
        <v>1996</v>
      </c>
    </row>
    <row r="38921" spans="1:2" ht="15.75" hidden="1" customHeight="1">
      <c r="A38921" s="13" t="s">
        <v>473</v>
      </c>
      <c r="B38921" s="13">
        <v>1997</v>
      </c>
    </row>
    <row r="38922" spans="1:2" ht="15.75" hidden="1" customHeight="1">
      <c r="A38922" s="13" t="s">
        <v>473</v>
      </c>
      <c r="B38922" s="13">
        <v>1998</v>
      </c>
    </row>
    <row r="38923" spans="1:2" ht="15.75" hidden="1" customHeight="1">
      <c r="A38923" s="13" t="s">
        <v>473</v>
      </c>
      <c r="B38923" s="13">
        <v>1999</v>
      </c>
    </row>
    <row r="38924" spans="1:2" ht="15.75" hidden="1" customHeight="1">
      <c r="A38924" s="13" t="s">
        <v>473</v>
      </c>
      <c r="B38924" s="13">
        <v>2000</v>
      </c>
    </row>
    <row r="38925" spans="1:2" ht="15.75" hidden="1" customHeight="1">
      <c r="A38925" s="13" t="s">
        <v>473</v>
      </c>
      <c r="B38925" s="13">
        <v>2001</v>
      </c>
    </row>
    <row r="38926" spans="1:2" ht="15.75" hidden="1" customHeight="1">
      <c r="A38926" s="13" t="s">
        <v>473</v>
      </c>
      <c r="B38926" s="13">
        <v>2002</v>
      </c>
    </row>
    <row r="38927" spans="1:2" ht="15.75" hidden="1" customHeight="1">
      <c r="A38927" s="13" t="s">
        <v>473</v>
      </c>
      <c r="B38927" s="13">
        <v>2003</v>
      </c>
    </row>
    <row r="38928" spans="1:2" ht="15.75" hidden="1" customHeight="1">
      <c r="A38928" s="13" t="s">
        <v>473</v>
      </c>
      <c r="B38928" s="13">
        <v>2004</v>
      </c>
    </row>
    <row r="38929" spans="1:2" ht="15.75" hidden="1" customHeight="1">
      <c r="A38929" s="13" t="s">
        <v>473</v>
      </c>
      <c r="B38929" s="13">
        <v>2005</v>
      </c>
    </row>
    <row r="38930" spans="1:2" ht="15.75" hidden="1" customHeight="1">
      <c r="A38930" s="13" t="s">
        <v>473</v>
      </c>
      <c r="B38930" s="13">
        <v>2006</v>
      </c>
    </row>
    <row r="38931" spans="1:2" ht="15.75" hidden="1" customHeight="1">
      <c r="A38931" s="13" t="s">
        <v>473</v>
      </c>
      <c r="B38931" s="13">
        <v>2007</v>
      </c>
    </row>
    <row r="38932" spans="1:2" ht="15.75" hidden="1" customHeight="1">
      <c r="A38932" s="13" t="s">
        <v>473</v>
      </c>
      <c r="B38932" s="13">
        <v>2008</v>
      </c>
    </row>
    <row r="38933" spans="1:2" ht="15.75" hidden="1" customHeight="1">
      <c r="A38933" s="13" t="s">
        <v>473</v>
      </c>
      <c r="B38933" s="13">
        <v>2009</v>
      </c>
    </row>
    <row r="38934" spans="1:2" ht="15.75" hidden="1" customHeight="1">
      <c r="A38934" s="13" t="s">
        <v>473</v>
      </c>
      <c r="B38934" s="13">
        <v>2010</v>
      </c>
    </row>
    <row r="38935" spans="1:2" ht="15.75" hidden="1" customHeight="1">
      <c r="A38935" s="13" t="s">
        <v>473</v>
      </c>
      <c r="B38935" s="13">
        <v>2011</v>
      </c>
    </row>
    <row r="38936" spans="1:2" ht="15.75" hidden="1" customHeight="1">
      <c r="A38936" s="13" t="s">
        <v>473</v>
      </c>
      <c r="B38936" s="13">
        <v>2012</v>
      </c>
    </row>
    <row r="38937" spans="1:2" ht="15.75" hidden="1" customHeight="1">
      <c r="A38937" s="13" t="s">
        <v>473</v>
      </c>
      <c r="B38937" s="13">
        <v>2013</v>
      </c>
    </row>
    <row r="38938" spans="1:2" ht="15.75" hidden="1" customHeight="1">
      <c r="A38938" s="13" t="s">
        <v>473</v>
      </c>
      <c r="B38938" s="13">
        <v>2014</v>
      </c>
    </row>
    <row r="38939" spans="1:2" ht="15.75" hidden="1" customHeight="1">
      <c r="A38939" s="13" t="s">
        <v>473</v>
      </c>
      <c r="B38939" s="13">
        <v>2015</v>
      </c>
    </row>
    <row r="38940" spans="1:2" ht="15.75" hidden="1" customHeight="1">
      <c r="A38940" s="13" t="s">
        <v>473</v>
      </c>
      <c r="B38940" s="13">
        <v>2016</v>
      </c>
    </row>
    <row r="38941" spans="1:2" ht="15.75" hidden="1" customHeight="1">
      <c r="A38941" s="13" t="s">
        <v>473</v>
      </c>
      <c r="B38941" s="13">
        <v>2017</v>
      </c>
    </row>
    <row r="38942" spans="1:2" ht="15.75" hidden="1" customHeight="1">
      <c r="A38942" s="13" t="s">
        <v>473</v>
      </c>
      <c r="B38942" s="13">
        <v>2018</v>
      </c>
    </row>
    <row r="38943" spans="1:2" ht="15.75" hidden="1" customHeight="1">
      <c r="A38943" s="13" t="s">
        <v>473</v>
      </c>
      <c r="B38943" s="13">
        <v>2019</v>
      </c>
    </row>
    <row r="38944" spans="1:2" ht="15.75" hidden="1" customHeight="1">
      <c r="A38944" s="13" t="s">
        <v>473</v>
      </c>
      <c r="B38944" s="13">
        <v>2020</v>
      </c>
    </row>
    <row r="38945" spans="1:3" ht="15.75" hidden="1" customHeight="1">
      <c r="A38945" s="13" t="s">
        <v>473</v>
      </c>
      <c r="B38945" s="13">
        <v>2021</v>
      </c>
    </row>
    <row r="38946" spans="1:3" ht="15.75" hidden="1" customHeight="1">
      <c r="A38946" s="13" t="s">
        <v>474</v>
      </c>
      <c r="B38946" s="13">
        <v>1851</v>
      </c>
    </row>
    <row r="38947" spans="1:3" ht="15.75" hidden="1" customHeight="1">
      <c r="A38947" s="13" t="s">
        <v>474</v>
      </c>
      <c r="B38947" s="13">
        <v>1852</v>
      </c>
    </row>
    <row r="38948" spans="1:3" ht="15.75" hidden="1" customHeight="1">
      <c r="A38948" s="13" t="s">
        <v>474</v>
      </c>
      <c r="B38948" s="13">
        <v>1853</v>
      </c>
    </row>
    <row r="38949" spans="1:3" ht="15.75" hidden="1" customHeight="1">
      <c r="A38949" s="13" t="s">
        <v>474</v>
      </c>
      <c r="B38949" s="13">
        <v>1854</v>
      </c>
      <c r="C38949" s="13">
        <v>6300</v>
      </c>
    </row>
    <row r="38950" spans="1:3" ht="15.75" hidden="1" customHeight="1">
      <c r="A38950" s="13" t="s">
        <v>474</v>
      </c>
      <c r="B38950" s="13">
        <v>1855</v>
      </c>
    </row>
    <row r="38951" spans="1:3" ht="15.75" hidden="1" customHeight="1">
      <c r="A38951" s="13" t="s">
        <v>474</v>
      </c>
      <c r="B38951" s="13">
        <v>1856</v>
      </c>
    </row>
    <row r="38952" spans="1:3" ht="15.75" hidden="1" customHeight="1">
      <c r="A38952" s="13" t="s">
        <v>474</v>
      </c>
      <c r="B38952" s="13">
        <v>1857</v>
      </c>
    </row>
    <row r="38953" spans="1:3" ht="15.75" hidden="1" customHeight="1">
      <c r="A38953" s="13" t="s">
        <v>474</v>
      </c>
      <c r="B38953" s="13">
        <v>1858</v>
      </c>
    </row>
    <row r="38954" spans="1:3" ht="15.75" hidden="1" customHeight="1">
      <c r="A38954" s="13" t="s">
        <v>474</v>
      </c>
      <c r="B38954" s="13">
        <v>1859</v>
      </c>
    </row>
    <row r="38955" spans="1:3" ht="15.75" hidden="1" customHeight="1">
      <c r="A38955" s="13" t="s">
        <v>474</v>
      </c>
      <c r="B38955" s="13">
        <v>1860</v>
      </c>
    </row>
    <row r="38956" spans="1:3" ht="15.75" hidden="1" customHeight="1">
      <c r="A38956" s="13" t="s">
        <v>474</v>
      </c>
      <c r="B38956" s="13">
        <v>1861</v>
      </c>
      <c r="C38956" s="13">
        <v>6900</v>
      </c>
    </row>
    <row r="38957" spans="1:3" ht="15.75" hidden="1" customHeight="1">
      <c r="A38957" s="13" t="s">
        <v>474</v>
      </c>
      <c r="B38957" s="13">
        <v>1862</v>
      </c>
    </row>
    <row r="38958" spans="1:3" ht="15.75" hidden="1" customHeight="1">
      <c r="A38958" s="13" t="s">
        <v>474</v>
      </c>
      <c r="B38958" s="13">
        <v>1863</v>
      </c>
    </row>
    <row r="38959" spans="1:3" ht="15.75" hidden="1" customHeight="1">
      <c r="A38959" s="13" t="s">
        <v>474</v>
      </c>
      <c r="B38959" s="13">
        <v>1864</v>
      </c>
    </row>
    <row r="38960" spans="1:3" ht="15.75" hidden="1" customHeight="1">
      <c r="A38960" s="13" t="s">
        <v>474</v>
      </c>
      <c r="B38960" s="13">
        <v>1865</v>
      </c>
    </row>
    <row r="38961" spans="1:3" ht="15.75" hidden="1" customHeight="1">
      <c r="A38961" s="13" t="s">
        <v>474</v>
      </c>
      <c r="B38961" s="13">
        <v>1866</v>
      </c>
    </row>
    <row r="38962" spans="1:3" ht="15.75" hidden="1" customHeight="1">
      <c r="A38962" s="13" t="s">
        <v>474</v>
      </c>
      <c r="B38962" s="13">
        <v>1867</v>
      </c>
    </row>
    <row r="38963" spans="1:3" ht="15.75" hidden="1" customHeight="1">
      <c r="A38963" s="13" t="s">
        <v>474</v>
      </c>
      <c r="B38963" s="13">
        <v>1868</v>
      </c>
    </row>
    <row r="38964" spans="1:3" ht="15.75" hidden="1" customHeight="1">
      <c r="A38964" s="13" t="s">
        <v>474</v>
      </c>
      <c r="B38964" s="13">
        <v>1869</v>
      </c>
    </row>
    <row r="38965" spans="1:3" ht="15.75" hidden="1" customHeight="1">
      <c r="A38965" s="13" t="s">
        <v>474</v>
      </c>
      <c r="B38965" s="13">
        <v>1870</v>
      </c>
    </row>
    <row r="38966" spans="1:3" ht="15.75" hidden="1" customHeight="1">
      <c r="A38966" s="13" t="s">
        <v>474</v>
      </c>
      <c r="B38966" s="13">
        <v>1871</v>
      </c>
      <c r="C38966" s="13">
        <v>6200</v>
      </c>
    </row>
    <row r="38967" spans="1:3" ht="15.75" hidden="1" customHeight="1">
      <c r="A38967" s="13" t="s">
        <v>474</v>
      </c>
      <c r="B38967" s="13">
        <v>1872</v>
      </c>
    </row>
    <row r="38968" spans="1:3" ht="15.75" hidden="1" customHeight="1">
      <c r="A38968" s="13" t="s">
        <v>474</v>
      </c>
      <c r="B38968" s="13">
        <v>1873</v>
      </c>
    </row>
    <row r="38969" spans="1:3" ht="15.75" hidden="1" customHeight="1">
      <c r="A38969" s="13" t="s">
        <v>474</v>
      </c>
      <c r="B38969" s="13">
        <v>1874</v>
      </c>
    </row>
    <row r="38970" spans="1:3" ht="15.75" hidden="1" customHeight="1">
      <c r="A38970" s="13" t="s">
        <v>474</v>
      </c>
      <c r="B38970" s="13">
        <v>1875</v>
      </c>
    </row>
    <row r="38971" spans="1:3" ht="15.75" hidden="1" customHeight="1">
      <c r="A38971" s="13" t="s">
        <v>474</v>
      </c>
      <c r="B38971" s="13">
        <v>1876</v>
      </c>
    </row>
    <row r="38972" spans="1:3" ht="15.75" hidden="1" customHeight="1">
      <c r="A38972" s="13" t="s">
        <v>474</v>
      </c>
      <c r="B38972" s="13">
        <v>1877</v>
      </c>
    </row>
    <row r="38973" spans="1:3" ht="15.75" hidden="1" customHeight="1">
      <c r="A38973" s="13" t="s">
        <v>474</v>
      </c>
      <c r="B38973" s="13">
        <v>1878</v>
      </c>
    </row>
    <row r="38974" spans="1:3" ht="15.75" hidden="1" customHeight="1">
      <c r="A38974" s="13" t="s">
        <v>474</v>
      </c>
      <c r="B38974" s="13">
        <v>1879</v>
      </c>
    </row>
    <row r="38975" spans="1:3" ht="15.75" hidden="1" customHeight="1">
      <c r="A38975" s="13" t="s">
        <v>474</v>
      </c>
      <c r="B38975" s="13">
        <v>1880</v>
      </c>
    </row>
    <row r="38976" spans="1:3" ht="15.75" hidden="1" customHeight="1">
      <c r="A38976" s="13" t="s">
        <v>474</v>
      </c>
      <c r="B38976" s="13">
        <v>1881</v>
      </c>
      <c r="C38976" s="13">
        <v>5100</v>
      </c>
    </row>
    <row r="38977" spans="1:3" ht="15.75" hidden="1" customHeight="1">
      <c r="A38977" s="13" t="s">
        <v>474</v>
      </c>
      <c r="B38977" s="13">
        <v>1882</v>
      </c>
    </row>
    <row r="38978" spans="1:3" ht="15.75" hidden="1" customHeight="1">
      <c r="A38978" s="13" t="s">
        <v>474</v>
      </c>
      <c r="B38978" s="13">
        <v>1883</v>
      </c>
    </row>
    <row r="38979" spans="1:3" ht="15.75" hidden="1" customHeight="1">
      <c r="A38979" s="13" t="s">
        <v>474</v>
      </c>
      <c r="B38979" s="13">
        <v>1884</v>
      </c>
    </row>
    <row r="38980" spans="1:3" ht="15.75" hidden="1" customHeight="1">
      <c r="A38980" s="13" t="s">
        <v>474</v>
      </c>
      <c r="B38980" s="13">
        <v>1885</v>
      </c>
    </row>
    <row r="38981" spans="1:3" ht="15.75" hidden="1" customHeight="1">
      <c r="A38981" s="13" t="s">
        <v>474</v>
      </c>
      <c r="B38981" s="13">
        <v>1886</v>
      </c>
    </row>
    <row r="38982" spans="1:3" ht="15.75" hidden="1" customHeight="1">
      <c r="A38982" s="13" t="s">
        <v>474</v>
      </c>
      <c r="B38982" s="13">
        <v>1887</v>
      </c>
    </row>
    <row r="38983" spans="1:3" ht="15.75" hidden="1" customHeight="1">
      <c r="A38983" s="13" t="s">
        <v>474</v>
      </c>
      <c r="B38983" s="13">
        <v>1888</v>
      </c>
    </row>
    <row r="38984" spans="1:3" ht="15.75" hidden="1" customHeight="1">
      <c r="A38984" s="13" t="s">
        <v>474</v>
      </c>
      <c r="B38984" s="13">
        <v>1889</v>
      </c>
    </row>
    <row r="38985" spans="1:3" ht="15.75" hidden="1" customHeight="1">
      <c r="A38985" s="13" t="s">
        <v>474</v>
      </c>
      <c r="B38985" s="13">
        <v>1890</v>
      </c>
    </row>
    <row r="38986" spans="1:3" ht="15.75" hidden="1" customHeight="1">
      <c r="A38986" s="13" t="s">
        <v>474</v>
      </c>
      <c r="B38986" s="13">
        <v>1891</v>
      </c>
      <c r="C38986" s="13">
        <v>3900</v>
      </c>
    </row>
    <row r="38987" spans="1:3" ht="15.75" hidden="1" customHeight="1">
      <c r="A38987" s="13" t="s">
        <v>474</v>
      </c>
      <c r="B38987" s="13">
        <v>1892</v>
      </c>
    </row>
    <row r="38988" spans="1:3" ht="15.75" hidden="1" customHeight="1">
      <c r="A38988" s="13" t="s">
        <v>474</v>
      </c>
      <c r="B38988" s="13">
        <v>1893</v>
      </c>
    </row>
    <row r="38989" spans="1:3" ht="15.75" hidden="1" customHeight="1">
      <c r="A38989" s="13" t="s">
        <v>474</v>
      </c>
      <c r="B38989" s="13">
        <v>1894</v>
      </c>
    </row>
    <row r="38990" spans="1:3" ht="15.75" hidden="1" customHeight="1">
      <c r="A38990" s="13" t="s">
        <v>474</v>
      </c>
      <c r="B38990" s="13">
        <v>1895</v>
      </c>
    </row>
    <row r="38991" spans="1:3" ht="15.75" hidden="1" customHeight="1">
      <c r="A38991" s="13" t="s">
        <v>474</v>
      </c>
      <c r="B38991" s="13">
        <v>1896</v>
      </c>
    </row>
    <row r="38992" spans="1:3" ht="15.75" hidden="1" customHeight="1">
      <c r="A38992" s="13" t="s">
        <v>474</v>
      </c>
      <c r="B38992" s="13">
        <v>1897</v>
      </c>
    </row>
    <row r="38993" spans="1:3" ht="15.75" hidden="1" customHeight="1">
      <c r="A38993" s="13" t="s">
        <v>474</v>
      </c>
      <c r="B38993" s="13">
        <v>1898</v>
      </c>
    </row>
    <row r="38994" spans="1:3" ht="15.75" hidden="1" customHeight="1">
      <c r="A38994" s="13" t="s">
        <v>474</v>
      </c>
      <c r="B38994" s="13">
        <v>1899</v>
      </c>
    </row>
    <row r="38995" spans="1:3" ht="15.75" hidden="1" customHeight="1">
      <c r="A38995" s="13" t="s">
        <v>474</v>
      </c>
      <c r="B38995" s="13">
        <v>1900</v>
      </c>
    </row>
    <row r="38996" spans="1:3" ht="15.75" hidden="1" customHeight="1">
      <c r="A38996" s="13" t="s">
        <v>474</v>
      </c>
      <c r="B38996" s="13">
        <v>1901</v>
      </c>
      <c r="C38996" s="13">
        <v>3300</v>
      </c>
    </row>
    <row r="38997" spans="1:3" ht="15.75" hidden="1" customHeight="1">
      <c r="A38997" s="13" t="s">
        <v>474</v>
      </c>
      <c r="B38997" s="13">
        <v>1902</v>
      </c>
    </row>
    <row r="38998" spans="1:3" ht="15.75" hidden="1" customHeight="1">
      <c r="A38998" s="13" t="s">
        <v>474</v>
      </c>
      <c r="B38998" s="13">
        <v>1903</v>
      </c>
    </row>
    <row r="38999" spans="1:3" ht="15.75" hidden="1" customHeight="1">
      <c r="A38999" s="13" t="s">
        <v>474</v>
      </c>
      <c r="B38999" s="13">
        <v>1904</v>
      </c>
    </row>
    <row r="39000" spans="1:3" ht="15.75" hidden="1" customHeight="1">
      <c r="A39000" s="13" t="s">
        <v>474</v>
      </c>
      <c r="B39000" s="13">
        <v>1905</v>
      </c>
    </row>
    <row r="39001" spans="1:3" ht="15.75" hidden="1" customHeight="1">
      <c r="A39001" s="13" t="s">
        <v>474</v>
      </c>
      <c r="B39001" s="13">
        <v>1906</v>
      </c>
    </row>
    <row r="39002" spans="1:3" ht="15.75" hidden="1" customHeight="1">
      <c r="A39002" s="13" t="s">
        <v>474</v>
      </c>
      <c r="B39002" s="13">
        <v>1907</v>
      </c>
    </row>
    <row r="39003" spans="1:3" ht="15.75" hidden="1" customHeight="1">
      <c r="A39003" s="13" t="s">
        <v>474</v>
      </c>
      <c r="B39003" s="13">
        <v>1908</v>
      </c>
    </row>
    <row r="39004" spans="1:3" ht="15.75" hidden="1" customHeight="1">
      <c r="A39004" s="13" t="s">
        <v>474</v>
      </c>
      <c r="B39004" s="13">
        <v>1909</v>
      </c>
    </row>
    <row r="39005" spans="1:3" ht="15.75" hidden="1" customHeight="1">
      <c r="A39005" s="13" t="s">
        <v>474</v>
      </c>
      <c r="B39005" s="13">
        <v>1910</v>
      </c>
    </row>
    <row r="39006" spans="1:3" ht="15.75" hidden="1" customHeight="1">
      <c r="A39006" s="13" t="s">
        <v>474</v>
      </c>
      <c r="B39006" s="13">
        <v>1911</v>
      </c>
      <c r="C39006" s="13">
        <v>3500</v>
      </c>
    </row>
    <row r="39007" spans="1:3" ht="15.75" hidden="1" customHeight="1">
      <c r="A39007" s="13" t="s">
        <v>474</v>
      </c>
      <c r="B39007" s="13">
        <v>1912</v>
      </c>
    </row>
    <row r="39008" spans="1:3" ht="15.75" hidden="1" customHeight="1">
      <c r="A39008" s="13" t="s">
        <v>474</v>
      </c>
      <c r="B39008" s="13">
        <v>1913</v>
      </c>
    </row>
    <row r="39009" spans="1:3" ht="15.75" hidden="1" customHeight="1">
      <c r="A39009" s="13" t="s">
        <v>474</v>
      </c>
      <c r="B39009" s="13">
        <v>1914</v>
      </c>
    </row>
    <row r="39010" spans="1:3" ht="15.75" hidden="1" customHeight="1">
      <c r="A39010" s="13" t="s">
        <v>474</v>
      </c>
      <c r="B39010" s="13">
        <v>1915</v>
      </c>
    </row>
    <row r="39011" spans="1:3" ht="15.75" hidden="1" customHeight="1">
      <c r="A39011" s="13" t="s">
        <v>474</v>
      </c>
      <c r="B39011" s="13">
        <v>1916</v>
      </c>
    </row>
    <row r="39012" spans="1:3" ht="15.75" hidden="1" customHeight="1">
      <c r="A39012" s="13" t="s">
        <v>474</v>
      </c>
      <c r="B39012" s="13">
        <v>1917</v>
      </c>
    </row>
    <row r="39013" spans="1:3" ht="15.75" hidden="1" customHeight="1">
      <c r="A39013" s="13" t="s">
        <v>474</v>
      </c>
      <c r="B39013" s="13">
        <v>1918</v>
      </c>
    </row>
    <row r="39014" spans="1:3" ht="15.75" hidden="1" customHeight="1">
      <c r="A39014" s="13" t="s">
        <v>474</v>
      </c>
      <c r="B39014" s="13">
        <v>1919</v>
      </c>
    </row>
    <row r="39015" spans="1:3" ht="15.75" hidden="1" customHeight="1">
      <c r="A39015" s="13" t="s">
        <v>474</v>
      </c>
      <c r="B39015" s="13">
        <v>1920</v>
      </c>
    </row>
    <row r="39016" spans="1:3" ht="15.75" hidden="1" customHeight="1">
      <c r="A39016" s="13" t="s">
        <v>474</v>
      </c>
      <c r="B39016" s="13">
        <v>1921</v>
      </c>
      <c r="C39016" s="13">
        <v>3700</v>
      </c>
    </row>
    <row r="39017" spans="1:3" ht="15.75" hidden="1" customHeight="1">
      <c r="A39017" s="13" t="s">
        <v>474</v>
      </c>
      <c r="B39017" s="13">
        <v>1922</v>
      </c>
    </row>
    <row r="39018" spans="1:3" ht="15.75" hidden="1" customHeight="1">
      <c r="A39018" s="13" t="s">
        <v>474</v>
      </c>
      <c r="B39018" s="13">
        <v>1923</v>
      </c>
    </row>
    <row r="39019" spans="1:3" ht="15.75" hidden="1" customHeight="1">
      <c r="A39019" s="13" t="s">
        <v>474</v>
      </c>
      <c r="B39019" s="13">
        <v>1924</v>
      </c>
    </row>
    <row r="39020" spans="1:3" ht="15.75" hidden="1" customHeight="1">
      <c r="A39020" s="13" t="s">
        <v>474</v>
      </c>
      <c r="B39020" s="13">
        <v>1925</v>
      </c>
    </row>
    <row r="39021" spans="1:3" ht="15.75" hidden="1" customHeight="1">
      <c r="A39021" s="13" t="s">
        <v>474</v>
      </c>
      <c r="B39021" s="13">
        <v>1926</v>
      </c>
    </row>
    <row r="39022" spans="1:3" ht="15.75" hidden="1" customHeight="1">
      <c r="A39022" s="13" t="s">
        <v>474</v>
      </c>
      <c r="B39022" s="13">
        <v>1927</v>
      </c>
    </row>
    <row r="39023" spans="1:3" ht="15.75" hidden="1" customHeight="1">
      <c r="A39023" s="13" t="s">
        <v>474</v>
      </c>
      <c r="B39023" s="13">
        <v>1928</v>
      </c>
    </row>
    <row r="39024" spans="1:3" ht="15.75" hidden="1" customHeight="1">
      <c r="A39024" s="13" t="s">
        <v>474</v>
      </c>
      <c r="B39024" s="13">
        <v>1929</v>
      </c>
    </row>
    <row r="39025" spans="1:3" ht="15.75" hidden="1" customHeight="1">
      <c r="A39025" s="13" t="s">
        <v>474</v>
      </c>
      <c r="B39025" s="13">
        <v>1930</v>
      </c>
    </row>
    <row r="39026" spans="1:3" ht="15.75" hidden="1" customHeight="1">
      <c r="A39026" s="13" t="s">
        <v>474</v>
      </c>
      <c r="B39026" s="13">
        <v>1931</v>
      </c>
      <c r="C39026" s="13">
        <v>4200</v>
      </c>
    </row>
    <row r="39027" spans="1:3" ht="15.75" hidden="1" customHeight="1">
      <c r="A39027" s="13" t="s">
        <v>474</v>
      </c>
      <c r="B39027" s="13">
        <v>1932</v>
      </c>
    </row>
    <row r="39028" spans="1:3" ht="15.75" hidden="1" customHeight="1">
      <c r="A39028" s="13" t="s">
        <v>474</v>
      </c>
      <c r="B39028" s="13">
        <v>1933</v>
      </c>
    </row>
    <row r="39029" spans="1:3" ht="15.75" hidden="1" customHeight="1">
      <c r="A39029" s="13" t="s">
        <v>474</v>
      </c>
      <c r="B39029" s="13">
        <v>1934</v>
      </c>
    </row>
    <row r="39030" spans="1:3" ht="15.75" hidden="1" customHeight="1">
      <c r="A39030" s="13" t="s">
        <v>474</v>
      </c>
      <c r="B39030" s="13">
        <v>1935</v>
      </c>
    </row>
    <row r="39031" spans="1:3" ht="15.75" hidden="1" customHeight="1">
      <c r="A39031" s="13" t="s">
        <v>474</v>
      </c>
      <c r="B39031" s="13">
        <v>1936</v>
      </c>
    </row>
    <row r="39032" spans="1:3" ht="15.75" hidden="1" customHeight="1">
      <c r="A39032" s="13" t="s">
        <v>474</v>
      </c>
      <c r="B39032" s="13">
        <v>1937</v>
      </c>
    </row>
    <row r="39033" spans="1:3" ht="15.75" hidden="1" customHeight="1">
      <c r="A39033" s="13" t="s">
        <v>474</v>
      </c>
      <c r="B39033" s="13">
        <v>1938</v>
      </c>
    </row>
    <row r="39034" spans="1:3" ht="15.75" hidden="1" customHeight="1">
      <c r="A39034" s="13" t="s">
        <v>474</v>
      </c>
      <c r="B39034" s="13">
        <v>1939</v>
      </c>
    </row>
    <row r="39035" spans="1:3" ht="15.75" hidden="1" customHeight="1">
      <c r="A39035" s="13" t="s">
        <v>474</v>
      </c>
      <c r="B39035" s="13">
        <v>1940</v>
      </c>
    </row>
    <row r="39036" spans="1:3" ht="15.75" hidden="1" customHeight="1">
      <c r="A39036" s="13" t="s">
        <v>474</v>
      </c>
      <c r="B39036" s="13">
        <v>1941</v>
      </c>
    </row>
    <row r="39037" spans="1:3" ht="15.75" hidden="1" customHeight="1">
      <c r="A39037" s="13" t="s">
        <v>474</v>
      </c>
      <c r="B39037" s="13">
        <v>1942</v>
      </c>
    </row>
    <row r="39038" spans="1:3" ht="15.75" hidden="1" customHeight="1">
      <c r="A39038" s="13" t="s">
        <v>474</v>
      </c>
      <c r="B39038" s="13">
        <v>1943</v>
      </c>
    </row>
    <row r="39039" spans="1:3" ht="15.75" hidden="1" customHeight="1">
      <c r="A39039" s="13" t="s">
        <v>474</v>
      </c>
      <c r="B39039" s="13">
        <v>1944</v>
      </c>
    </row>
    <row r="39040" spans="1:3" ht="15.75" hidden="1" customHeight="1">
      <c r="A39040" s="13" t="s">
        <v>474</v>
      </c>
      <c r="B39040" s="13">
        <v>1945</v>
      </c>
    </row>
    <row r="39041" spans="1:3" ht="15.75" hidden="1" customHeight="1">
      <c r="A39041" s="13" t="s">
        <v>474</v>
      </c>
      <c r="B39041" s="13">
        <v>1946</v>
      </c>
      <c r="C39041" s="13">
        <v>5000</v>
      </c>
    </row>
    <row r="39042" spans="1:3" ht="15.75" hidden="1" customHeight="1">
      <c r="A39042" s="13" t="s">
        <v>474</v>
      </c>
      <c r="B39042" s="13">
        <v>1947</v>
      </c>
    </row>
    <row r="39043" spans="1:3" ht="15.75" hidden="1" customHeight="1">
      <c r="A39043" s="13" t="s">
        <v>474</v>
      </c>
      <c r="B39043" s="13">
        <v>1948</v>
      </c>
    </row>
    <row r="39044" spans="1:3" ht="15.75" hidden="1" customHeight="1">
      <c r="A39044" s="13" t="s">
        <v>474</v>
      </c>
      <c r="B39044" s="13">
        <v>1949</v>
      </c>
    </row>
    <row r="39045" spans="1:3" ht="15.75" hidden="1" customHeight="1">
      <c r="A39045" s="13" t="s">
        <v>474</v>
      </c>
      <c r="B39045" s="13">
        <v>1950</v>
      </c>
      <c r="C39045" s="13">
        <v>5249</v>
      </c>
    </row>
    <row r="39046" spans="1:3" ht="15.75" hidden="1" customHeight="1">
      <c r="A39046" s="13" t="s">
        <v>474</v>
      </c>
      <c r="B39046" s="13">
        <v>1951</v>
      </c>
      <c r="C39046" s="13">
        <v>5299</v>
      </c>
    </row>
    <row r="39047" spans="1:3" ht="15.75" hidden="1" customHeight="1">
      <c r="A39047" s="13" t="s">
        <v>474</v>
      </c>
      <c r="B39047" s="13">
        <v>1952</v>
      </c>
      <c r="C39047" s="13">
        <v>5325</v>
      </c>
    </row>
    <row r="39048" spans="1:3" ht="15.75" hidden="1" customHeight="1">
      <c r="A39048" s="13" t="s">
        <v>474</v>
      </c>
      <c r="B39048" s="13">
        <v>1953</v>
      </c>
      <c r="C39048" s="13">
        <v>5341</v>
      </c>
    </row>
    <row r="39049" spans="1:3" ht="15.75" hidden="1" customHeight="1">
      <c r="A39049" s="13" t="s">
        <v>474</v>
      </c>
      <c r="B39049" s="13">
        <v>1954</v>
      </c>
      <c r="C39049" s="13">
        <v>5347</v>
      </c>
    </row>
    <row r="39050" spans="1:3" ht="15.75" hidden="1" customHeight="1">
      <c r="A39050" s="13" t="s">
        <v>474</v>
      </c>
      <c r="B39050" s="13">
        <v>1955</v>
      </c>
      <c r="C39050" s="13">
        <v>5333</v>
      </c>
    </row>
    <row r="39051" spans="1:3" ht="15.75" hidden="1" customHeight="1">
      <c r="A39051" s="13" t="s">
        <v>474</v>
      </c>
      <c r="B39051" s="13">
        <v>1956</v>
      </c>
      <c r="C39051" s="13">
        <v>5322</v>
      </c>
    </row>
    <row r="39052" spans="1:3" ht="15.75" hidden="1" customHeight="1">
      <c r="A39052" s="13" t="s">
        <v>474</v>
      </c>
      <c r="B39052" s="13">
        <v>1957</v>
      </c>
      <c r="C39052" s="13">
        <v>5329</v>
      </c>
    </row>
    <row r="39053" spans="1:3" ht="15.75" hidden="1" customHeight="1">
      <c r="A39053" s="13" t="s">
        <v>474</v>
      </c>
      <c r="B39053" s="13">
        <v>1958</v>
      </c>
      <c r="C39053" s="13">
        <v>5352</v>
      </c>
    </row>
    <row r="39054" spans="1:3" ht="15.75" hidden="1" customHeight="1">
      <c r="A39054" s="13" t="s">
        <v>474</v>
      </c>
      <c r="B39054" s="13">
        <v>1959</v>
      </c>
      <c r="C39054" s="13">
        <v>5369</v>
      </c>
    </row>
    <row r="39055" spans="1:3" ht="15.75" hidden="1" customHeight="1">
      <c r="A39055" s="13" t="s">
        <v>474</v>
      </c>
      <c r="B39055" s="13">
        <v>1960</v>
      </c>
      <c r="C39055" s="13">
        <v>5390</v>
      </c>
    </row>
    <row r="39056" spans="1:3" ht="15.75" hidden="1" customHeight="1">
      <c r="A39056" s="13" t="s">
        <v>474</v>
      </c>
      <c r="B39056" s="13">
        <v>1961</v>
      </c>
      <c r="C39056" s="13">
        <v>5411</v>
      </c>
    </row>
    <row r="39057" spans="1:4" ht="15.75" hidden="1" customHeight="1">
      <c r="A39057" s="13" t="s">
        <v>474</v>
      </c>
      <c r="B39057" s="13">
        <v>1962</v>
      </c>
      <c r="C39057" s="13">
        <v>5439</v>
      </c>
    </row>
    <row r="39058" spans="1:4" ht="15.75" hidden="1" customHeight="1">
      <c r="A39058" s="13" t="s">
        <v>474</v>
      </c>
      <c r="B39058" s="13">
        <v>1963</v>
      </c>
      <c r="C39058" s="13">
        <v>5461</v>
      </c>
    </row>
    <row r="39059" spans="1:4" ht="15.75" hidden="1" customHeight="1">
      <c r="A39059" s="13" t="s">
        <v>474</v>
      </c>
      <c r="B39059" s="13">
        <v>1964</v>
      </c>
      <c r="C39059" s="13">
        <v>5480</v>
      </c>
    </row>
    <row r="39060" spans="1:4" ht="15.75" hidden="1" customHeight="1">
      <c r="A39060" s="13" t="s">
        <v>474</v>
      </c>
      <c r="B39060" s="13">
        <v>1965</v>
      </c>
      <c r="C39060" s="13">
        <v>5488</v>
      </c>
    </row>
    <row r="39061" spans="1:4" ht="15.75" hidden="1" customHeight="1">
      <c r="A39061" s="13" t="s">
        <v>474</v>
      </c>
      <c r="B39061" s="13">
        <v>1966</v>
      </c>
      <c r="C39061" s="13">
        <v>5512</v>
      </c>
    </row>
    <row r="39062" spans="1:4" ht="15.75" hidden="1" customHeight="1">
      <c r="A39062" s="13" t="s">
        <v>474</v>
      </c>
      <c r="B39062" s="13">
        <v>1967</v>
      </c>
      <c r="C39062" s="13">
        <v>5559</v>
      </c>
    </row>
    <row r="39063" spans="1:4" ht="15.75" hidden="1" customHeight="1">
      <c r="A39063" s="13" t="s">
        <v>474</v>
      </c>
      <c r="B39063" s="13">
        <v>1968</v>
      </c>
      <c r="C39063" s="13">
        <v>5632</v>
      </c>
      <c r="D39063" s="13">
        <v>4.0000000000000001E-3</v>
      </c>
    </row>
    <row r="39064" spans="1:4" ht="15.75" hidden="1" customHeight="1">
      <c r="A39064" s="13" t="s">
        <v>474</v>
      </c>
      <c r="B39064" s="13">
        <v>1969</v>
      </c>
      <c r="C39064" s="13">
        <v>5703</v>
      </c>
    </row>
    <row r="39065" spans="1:4" ht="15.75" hidden="1" customHeight="1">
      <c r="A39065" s="13" t="s">
        <v>474</v>
      </c>
      <c r="B39065" s="13">
        <v>1970</v>
      </c>
      <c r="C39065" s="13">
        <v>5780</v>
      </c>
    </row>
    <row r="39066" spans="1:4" ht="15.75" hidden="1" customHeight="1">
      <c r="A39066" s="13" t="s">
        <v>474</v>
      </c>
      <c r="B39066" s="13">
        <v>1971</v>
      </c>
      <c r="C39066" s="13">
        <v>5872</v>
      </c>
    </row>
    <row r="39067" spans="1:4" ht="15.75" hidden="1" customHeight="1">
      <c r="A39067" s="13" t="s">
        <v>474</v>
      </c>
      <c r="B39067" s="13">
        <v>1972</v>
      </c>
      <c r="C39067" s="13">
        <v>5947</v>
      </c>
    </row>
    <row r="39068" spans="1:4" ht="15.75" hidden="1" customHeight="1">
      <c r="A39068" s="13" t="s">
        <v>474</v>
      </c>
      <c r="B39068" s="13">
        <v>1973</v>
      </c>
      <c r="C39068" s="13">
        <v>6026</v>
      </c>
    </row>
    <row r="39069" spans="1:4" ht="15.75" hidden="1" customHeight="1">
      <c r="A39069" s="13" t="s">
        <v>474</v>
      </c>
      <c r="B39069" s="13">
        <v>1974</v>
      </c>
      <c r="C39069" s="13">
        <v>6086</v>
      </c>
    </row>
    <row r="39070" spans="1:4" ht="15.75" hidden="1" customHeight="1">
      <c r="A39070" s="13" t="s">
        <v>474</v>
      </c>
      <c r="B39070" s="13">
        <v>1975</v>
      </c>
      <c r="C39070" s="13">
        <v>6149</v>
      </c>
    </row>
    <row r="39071" spans="1:4" ht="15.75" hidden="1" customHeight="1">
      <c r="A39071" s="13" t="s">
        <v>474</v>
      </c>
      <c r="B39071" s="13">
        <v>1976</v>
      </c>
      <c r="C39071" s="13">
        <v>6188</v>
      </c>
    </row>
    <row r="39072" spans="1:4" ht="15.75" hidden="1" customHeight="1">
      <c r="A39072" s="13" t="s">
        <v>474</v>
      </c>
      <c r="B39072" s="13">
        <v>1977</v>
      </c>
      <c r="C39072" s="13">
        <v>6245</v>
      </c>
    </row>
    <row r="39073" spans="1:4" ht="15.75" hidden="1" customHeight="1">
      <c r="A39073" s="13" t="s">
        <v>474</v>
      </c>
      <c r="B39073" s="13">
        <v>1978</v>
      </c>
      <c r="C39073" s="13">
        <v>6315</v>
      </c>
    </row>
    <row r="39074" spans="1:4" ht="15.75" hidden="1" customHeight="1">
      <c r="A39074" s="13" t="s">
        <v>474</v>
      </c>
      <c r="B39074" s="13">
        <v>1979</v>
      </c>
      <c r="C39074" s="13">
        <v>6365</v>
      </c>
    </row>
    <row r="39075" spans="1:4" ht="15.75" hidden="1" customHeight="1">
      <c r="A39075" s="13" t="s">
        <v>474</v>
      </c>
      <c r="B39075" s="13">
        <v>1980</v>
      </c>
      <c r="C39075" s="13">
        <v>6421</v>
      </c>
    </row>
    <row r="39076" spans="1:4" ht="15.75" hidden="1" customHeight="1">
      <c r="A39076" s="13" t="s">
        <v>474</v>
      </c>
      <c r="B39076" s="13">
        <v>1981</v>
      </c>
      <c r="C39076" s="13">
        <v>6475</v>
      </c>
      <c r="D39076" s="13">
        <v>7.0000000000000001E-3</v>
      </c>
    </row>
    <row r="39077" spans="1:4" ht="15.75" hidden="1" customHeight="1">
      <c r="A39077" s="13" t="s">
        <v>474</v>
      </c>
      <c r="B39077" s="13">
        <v>1982</v>
      </c>
      <c r="C39077" s="13">
        <v>6540</v>
      </c>
      <c r="D39077" s="13">
        <v>4.0000000000000001E-3</v>
      </c>
    </row>
    <row r="39078" spans="1:4" ht="15.75" hidden="1" customHeight="1">
      <c r="A39078" s="13" t="s">
        <v>474</v>
      </c>
      <c r="B39078" s="13">
        <v>1983</v>
      </c>
      <c r="C39078" s="13">
        <v>6596</v>
      </c>
      <c r="D39078" s="13">
        <v>4.0000000000000001E-3</v>
      </c>
    </row>
    <row r="39079" spans="1:4" ht="15.75" hidden="1" customHeight="1">
      <c r="A39079" s="13" t="s">
        <v>474</v>
      </c>
      <c r="B39079" s="13">
        <v>1984</v>
      </c>
      <c r="C39079" s="13">
        <v>6637</v>
      </c>
      <c r="D39079" s="13">
        <v>4.0000000000000001E-3</v>
      </c>
    </row>
    <row r="39080" spans="1:4" ht="15.75" hidden="1" customHeight="1">
      <c r="A39080" s="13" t="s">
        <v>474</v>
      </c>
      <c r="B39080" s="13">
        <v>1985</v>
      </c>
      <c r="C39080" s="13">
        <v>6676</v>
      </c>
      <c r="D39080" s="13">
        <v>4.0000000000000001E-3</v>
      </c>
    </row>
    <row r="39081" spans="1:4" ht="15.75" hidden="1" customHeight="1">
      <c r="A39081" s="13" t="s">
        <v>474</v>
      </c>
      <c r="B39081" s="13">
        <v>1986</v>
      </c>
      <c r="C39081" s="13">
        <v>6705</v>
      </c>
      <c r="D39081" s="13">
        <v>4.0000000000000001E-3</v>
      </c>
    </row>
    <row r="39082" spans="1:4" ht="15.75" hidden="1" customHeight="1">
      <c r="A39082" s="13" t="s">
        <v>474</v>
      </c>
      <c r="B39082" s="13">
        <v>1987</v>
      </c>
      <c r="C39082" s="13">
        <v>6717</v>
      </c>
      <c r="D39082" s="13">
        <v>4.0000000000000001E-3</v>
      </c>
    </row>
    <row r="39083" spans="1:4" ht="15.75" hidden="1" customHeight="1">
      <c r="A39083" s="13" t="s">
        <v>474</v>
      </c>
      <c r="B39083" s="13">
        <v>1988</v>
      </c>
      <c r="C39083" s="13">
        <v>6700</v>
      </c>
      <c r="D39083" s="13">
        <v>7.0000000000000001E-3</v>
      </c>
    </row>
    <row r="39084" spans="1:4" ht="15.75" hidden="1" customHeight="1">
      <c r="A39084" s="13" t="s">
        <v>474</v>
      </c>
      <c r="B39084" s="13">
        <v>1989</v>
      </c>
      <c r="C39084" s="13">
        <v>6670</v>
      </c>
      <c r="D39084" s="13">
        <v>7.0000000000000001E-3</v>
      </c>
    </row>
    <row r="39085" spans="1:4" ht="15.75" hidden="1" customHeight="1">
      <c r="A39085" s="13" t="s">
        <v>474</v>
      </c>
      <c r="B39085" s="13">
        <v>1990</v>
      </c>
      <c r="C39085" s="13">
        <v>6633</v>
      </c>
      <c r="D39085" s="13">
        <v>7.0000000000000001E-3</v>
      </c>
    </row>
    <row r="39086" spans="1:4" ht="15.75" hidden="1" customHeight="1">
      <c r="A39086" s="13" t="s">
        <v>474</v>
      </c>
      <c r="B39086" s="13">
        <v>1991</v>
      </c>
      <c r="C39086" s="13">
        <v>6591</v>
      </c>
      <c r="D39086" s="13">
        <v>7.0000000000000001E-3</v>
      </c>
    </row>
    <row r="39087" spans="1:4" ht="15.75" hidden="1" customHeight="1">
      <c r="A39087" s="13" t="s">
        <v>474</v>
      </c>
      <c r="B39087" s="13">
        <v>1992</v>
      </c>
      <c r="C39087" s="13">
        <v>6541</v>
      </c>
      <c r="D39087" s="13">
        <v>7.0000000000000001E-3</v>
      </c>
    </row>
    <row r="39088" spans="1:4" ht="15.75" hidden="1" customHeight="1">
      <c r="A39088" s="13" t="s">
        <v>474</v>
      </c>
      <c r="B39088" s="13">
        <v>1993</v>
      </c>
      <c r="C39088" s="13">
        <v>6482</v>
      </c>
      <c r="D39088" s="13">
        <v>1.0999999999999999E-2</v>
      </c>
    </row>
    <row r="39089" spans="1:4" ht="15.75" hidden="1" customHeight="1">
      <c r="A39089" s="13" t="s">
        <v>474</v>
      </c>
      <c r="B39089" s="13">
        <v>1994</v>
      </c>
      <c r="C39089" s="13">
        <v>6429</v>
      </c>
      <c r="D39089" s="13">
        <v>1.0999999999999999E-2</v>
      </c>
    </row>
    <row r="39090" spans="1:4" ht="15.75" hidden="1" customHeight="1">
      <c r="A39090" s="13" t="s">
        <v>474</v>
      </c>
      <c r="B39090" s="13">
        <v>1995</v>
      </c>
      <c r="C39090" s="13">
        <v>6367</v>
      </c>
      <c r="D39090" s="13">
        <v>1.0999999999999999E-2</v>
      </c>
    </row>
    <row r="39091" spans="1:4" ht="15.75" hidden="1" customHeight="1">
      <c r="A39091" s="13" t="s">
        <v>474</v>
      </c>
      <c r="B39091" s="13">
        <v>1996</v>
      </c>
      <c r="C39091" s="13">
        <v>6312</v>
      </c>
      <c r="D39091" s="13">
        <v>1.0999999999999999E-2</v>
      </c>
    </row>
    <row r="39092" spans="1:4" ht="15.75" hidden="1" customHeight="1">
      <c r="A39092" s="13" t="s">
        <v>474</v>
      </c>
      <c r="B39092" s="13">
        <v>1997</v>
      </c>
      <c r="C39092" s="13">
        <v>6251</v>
      </c>
      <c r="D39092" s="13">
        <v>1.0999999999999999E-2</v>
      </c>
    </row>
    <row r="39093" spans="1:4" ht="15.75" hidden="1" customHeight="1">
      <c r="A39093" s="13" t="s">
        <v>474</v>
      </c>
      <c r="B39093" s="13">
        <v>1998</v>
      </c>
      <c r="C39093" s="13">
        <v>6183</v>
      </c>
      <c r="D39093" s="13">
        <v>1.0999999999999999E-2</v>
      </c>
    </row>
    <row r="39094" spans="1:4" ht="15.75" hidden="1" customHeight="1">
      <c r="A39094" s="13" t="s">
        <v>474</v>
      </c>
      <c r="B39094" s="13">
        <v>1999</v>
      </c>
      <c r="C39094" s="13">
        <v>6115</v>
      </c>
      <c r="D39094" s="13">
        <v>1.0999999999999999E-2</v>
      </c>
    </row>
    <row r="39095" spans="1:4" ht="15.75" hidden="1" customHeight="1">
      <c r="A39095" s="13" t="s">
        <v>474</v>
      </c>
      <c r="B39095" s="13">
        <v>2000</v>
      </c>
      <c r="C39095" s="13">
        <v>6048</v>
      </c>
      <c r="D39095" s="13">
        <v>1.0999999999999999E-2</v>
      </c>
    </row>
    <row r="39096" spans="1:4" ht="15.75" hidden="1" customHeight="1">
      <c r="A39096" s="13" t="s">
        <v>474</v>
      </c>
      <c r="B39096" s="13">
        <v>2001</v>
      </c>
      <c r="C39096" s="13">
        <v>5971</v>
      </c>
      <c r="D39096" s="13">
        <v>1.0999999999999999E-2</v>
      </c>
    </row>
    <row r="39097" spans="1:4" ht="15.75" hidden="1" customHeight="1">
      <c r="A39097" s="13" t="s">
        <v>474</v>
      </c>
      <c r="B39097" s="13">
        <v>2002</v>
      </c>
      <c r="C39097" s="13">
        <v>5875</v>
      </c>
      <c r="D39097" s="13">
        <v>1.0999999999999999E-2</v>
      </c>
    </row>
    <row r="39098" spans="1:4" ht="15.75" hidden="1" customHeight="1">
      <c r="A39098" s="13" t="s">
        <v>474</v>
      </c>
      <c r="B39098" s="13">
        <v>2003</v>
      </c>
      <c r="C39098" s="13">
        <v>5771</v>
      </c>
      <c r="D39098" s="13">
        <v>1.0999999999999999E-2</v>
      </c>
    </row>
    <row r="39099" spans="1:4" ht="15.75" hidden="1" customHeight="1">
      <c r="A39099" s="13" t="s">
        <v>474</v>
      </c>
      <c r="B39099" s="13">
        <v>2004</v>
      </c>
      <c r="C39099" s="13">
        <v>5664</v>
      </c>
      <c r="D39099" s="13">
        <v>1.0999999999999999E-2</v>
      </c>
    </row>
    <row r="39100" spans="1:4" ht="15.75" hidden="1" customHeight="1">
      <c r="A39100" s="13" t="s">
        <v>474</v>
      </c>
      <c r="B39100" s="13">
        <v>2005</v>
      </c>
      <c r="C39100" s="13">
        <v>5557</v>
      </c>
      <c r="D39100" s="13">
        <v>1.0999999999999999E-2</v>
      </c>
    </row>
    <row r="39101" spans="1:4" ht="15.75" hidden="1" customHeight="1">
      <c r="A39101" s="13" t="s">
        <v>474</v>
      </c>
      <c r="B39101" s="13">
        <v>2006</v>
      </c>
      <c r="C39101" s="13">
        <v>5448</v>
      </c>
      <c r="D39101" s="13">
        <v>1.0999999999999999E-2</v>
      </c>
    </row>
    <row r="39102" spans="1:4" ht="15.75" hidden="1" customHeight="1">
      <c r="A39102" s="13" t="s">
        <v>474</v>
      </c>
      <c r="B39102" s="13">
        <v>2007</v>
      </c>
      <c r="C39102" s="13">
        <v>5338</v>
      </c>
      <c r="D39102" s="13">
        <v>1.0999999999999999E-2</v>
      </c>
    </row>
    <row r="39103" spans="1:4" ht="15.75" hidden="1" customHeight="1">
      <c r="A39103" s="13" t="s">
        <v>474</v>
      </c>
      <c r="B39103" s="13">
        <v>2008</v>
      </c>
      <c r="C39103" s="13">
        <v>5282</v>
      </c>
      <c r="D39103" s="13">
        <v>1.0999999999999999E-2</v>
      </c>
    </row>
    <row r="39104" spans="1:4" ht="15.75" hidden="1" customHeight="1">
      <c r="A39104" s="13" t="s">
        <v>474</v>
      </c>
      <c r="B39104" s="13">
        <v>2009</v>
      </c>
      <c r="C39104" s="13">
        <v>5306</v>
      </c>
      <c r="D39104" s="13">
        <v>1.0999999999999999E-2</v>
      </c>
    </row>
    <row r="39105" spans="1:4" ht="15.75" hidden="1" customHeight="1">
      <c r="A39105" s="13" t="s">
        <v>474</v>
      </c>
      <c r="B39105" s="13">
        <v>2010</v>
      </c>
      <c r="C39105" s="13">
        <v>5338</v>
      </c>
      <c r="D39105" s="13">
        <v>1.0999999999999999E-2</v>
      </c>
    </row>
    <row r="39106" spans="1:4" ht="15.75" hidden="1" customHeight="1">
      <c r="A39106" s="13" t="s">
        <v>474</v>
      </c>
      <c r="B39106" s="13">
        <v>2011</v>
      </c>
      <c r="C39106" s="13">
        <v>5377</v>
      </c>
      <c r="D39106" s="13">
        <v>1.0999999999999999E-2</v>
      </c>
    </row>
    <row r="39107" spans="1:4" ht="15.75" hidden="1" customHeight="1">
      <c r="A39107" s="13" t="s">
        <v>474</v>
      </c>
      <c r="B39107" s="13">
        <v>2012</v>
      </c>
      <c r="C39107" s="13">
        <v>5410</v>
      </c>
      <c r="D39107" s="13">
        <v>1.0999999999999999E-2</v>
      </c>
    </row>
    <row r="39108" spans="1:4" ht="15.75" hidden="1" customHeight="1">
      <c r="A39108" s="13" t="s">
        <v>474</v>
      </c>
      <c r="B39108" s="13">
        <v>2013</v>
      </c>
      <c r="C39108" s="13">
        <v>5446</v>
      </c>
      <c r="D39108" s="13">
        <v>1.0999999999999999E-2</v>
      </c>
    </row>
    <row r="39109" spans="1:4" ht="15.75" hidden="1" customHeight="1">
      <c r="A39109" s="13" t="s">
        <v>474</v>
      </c>
      <c r="B39109" s="13">
        <v>2014</v>
      </c>
      <c r="C39109" s="13">
        <v>5480</v>
      </c>
      <c r="D39109" s="13">
        <v>1.0999999999999999E-2</v>
      </c>
    </row>
    <row r="39110" spans="1:4" ht="15.75" hidden="1" customHeight="1">
      <c r="A39110" s="13" t="s">
        <v>474</v>
      </c>
      <c r="B39110" s="13">
        <v>2015</v>
      </c>
      <c r="C39110" s="13">
        <v>5520</v>
      </c>
      <c r="D39110" s="13">
        <v>1.0999999999999999E-2</v>
      </c>
    </row>
    <row r="39111" spans="1:4" ht="15.75" hidden="1" customHeight="1">
      <c r="A39111" s="13" t="s">
        <v>474</v>
      </c>
      <c r="B39111" s="13">
        <v>2016</v>
      </c>
      <c r="C39111" s="13">
        <v>5533</v>
      </c>
      <c r="D39111" s="13">
        <v>1.4999999999999999E-2</v>
      </c>
    </row>
    <row r="39112" spans="1:4" ht="15.75" hidden="1" customHeight="1">
      <c r="A39112" s="13" t="s">
        <v>474</v>
      </c>
      <c r="B39112" s="13">
        <v>2017</v>
      </c>
      <c r="C39112" s="13">
        <v>5521</v>
      </c>
      <c r="D39112" s="13">
        <v>1.0999999999999999E-2</v>
      </c>
    </row>
    <row r="39113" spans="1:4" ht="15.75" hidden="1" customHeight="1">
      <c r="A39113" s="13" t="s">
        <v>474</v>
      </c>
      <c r="B39113" s="13">
        <v>2018</v>
      </c>
      <c r="C39113" s="13">
        <v>5494</v>
      </c>
      <c r="D39113" s="13">
        <v>1.0999999999999999E-2</v>
      </c>
    </row>
    <row r="39114" spans="1:4" ht="15.75" hidden="1" customHeight="1">
      <c r="A39114" s="13" t="s">
        <v>474</v>
      </c>
      <c r="B39114" s="13">
        <v>2019</v>
      </c>
      <c r="C39114" s="13">
        <v>5470</v>
      </c>
      <c r="D39114" s="13">
        <v>1.4999999999999999E-2</v>
      </c>
    </row>
    <row r="39115" spans="1:4" ht="15.75" hidden="1" customHeight="1">
      <c r="A39115" s="13" t="s">
        <v>474</v>
      </c>
      <c r="B39115" s="13">
        <v>2020</v>
      </c>
      <c r="C39115" s="13">
        <v>5448</v>
      </c>
      <c r="D39115" s="13">
        <v>1.2999999999999999E-2</v>
      </c>
    </row>
    <row r="39116" spans="1:4" ht="15.75" hidden="1" customHeight="1">
      <c r="A39116" s="13" t="s">
        <v>474</v>
      </c>
      <c r="B39116" s="13">
        <v>2021</v>
      </c>
      <c r="C39116" s="13">
        <v>5428</v>
      </c>
      <c r="D39116" s="13">
        <v>1.4E-2</v>
      </c>
    </row>
    <row r="39117" spans="1:4" ht="15.75" hidden="1" customHeight="1">
      <c r="A39117" s="13" t="s">
        <v>475</v>
      </c>
      <c r="B39117" s="13">
        <v>1850</v>
      </c>
      <c r="C39117" s="13">
        <v>28683</v>
      </c>
    </row>
    <row r="39118" spans="1:4" ht="15.75" hidden="1" customHeight="1">
      <c r="A39118" s="13" t="s">
        <v>475</v>
      </c>
      <c r="B39118" s="13">
        <v>1851</v>
      </c>
      <c r="C39118" s="13">
        <v>29205</v>
      </c>
    </row>
    <row r="39119" spans="1:4" ht="15.75" hidden="1" customHeight="1">
      <c r="A39119" s="13" t="s">
        <v>475</v>
      </c>
      <c r="B39119" s="13">
        <v>1852</v>
      </c>
      <c r="C39119" s="13">
        <v>29736</v>
      </c>
    </row>
    <row r="39120" spans="1:4" ht="15.75" hidden="1" customHeight="1">
      <c r="A39120" s="13" t="s">
        <v>475</v>
      </c>
      <c r="B39120" s="13">
        <v>1853</v>
      </c>
      <c r="C39120" s="13">
        <v>30277</v>
      </c>
    </row>
    <row r="39121" spans="1:3" ht="15.75" hidden="1" customHeight="1">
      <c r="A39121" s="13" t="s">
        <v>475</v>
      </c>
      <c r="B39121" s="13">
        <v>1854</v>
      </c>
      <c r="C39121" s="13">
        <v>30827</v>
      </c>
    </row>
    <row r="39122" spans="1:3" ht="15.75" hidden="1" customHeight="1">
      <c r="A39122" s="13" t="s">
        <v>475</v>
      </c>
      <c r="B39122" s="13">
        <v>1855</v>
      </c>
      <c r="C39122" s="13">
        <v>31388</v>
      </c>
    </row>
    <row r="39123" spans="1:3" ht="15.75" hidden="1" customHeight="1">
      <c r="A39123" s="13" t="s">
        <v>475</v>
      </c>
      <c r="B39123" s="13">
        <v>1856</v>
      </c>
      <c r="C39123" s="13">
        <v>31958</v>
      </c>
    </row>
    <row r="39124" spans="1:3" ht="15.75" hidden="1" customHeight="1">
      <c r="A39124" s="13" t="s">
        <v>475</v>
      </c>
      <c r="B39124" s="13">
        <v>1857</v>
      </c>
      <c r="C39124" s="13">
        <v>32539</v>
      </c>
    </row>
    <row r="39125" spans="1:3" ht="15.75" hidden="1" customHeight="1">
      <c r="A39125" s="13" t="s">
        <v>475</v>
      </c>
      <c r="B39125" s="13">
        <v>1858</v>
      </c>
      <c r="C39125" s="13">
        <v>33131</v>
      </c>
    </row>
    <row r="39126" spans="1:3" ht="15.75" hidden="1" customHeight="1">
      <c r="A39126" s="13" t="s">
        <v>475</v>
      </c>
      <c r="B39126" s="13">
        <v>1859</v>
      </c>
      <c r="C39126" s="13">
        <v>33728</v>
      </c>
    </row>
    <row r="39127" spans="1:3" ht="15.75" hidden="1" customHeight="1">
      <c r="A39127" s="13" t="s">
        <v>475</v>
      </c>
      <c r="B39127" s="13">
        <v>1860</v>
      </c>
      <c r="C39127" s="13">
        <v>34330</v>
      </c>
    </row>
    <row r="39128" spans="1:3" ht="15.75" hidden="1" customHeight="1">
      <c r="A39128" s="13" t="s">
        <v>475</v>
      </c>
      <c r="B39128" s="13">
        <v>1861</v>
      </c>
      <c r="C39128" s="13">
        <v>34937</v>
      </c>
    </row>
    <row r="39129" spans="1:3" ht="15.75" hidden="1" customHeight="1">
      <c r="A39129" s="13" t="s">
        <v>475</v>
      </c>
      <c r="B39129" s="13">
        <v>1862</v>
      </c>
      <c r="C39129" s="13">
        <v>35549</v>
      </c>
    </row>
    <row r="39130" spans="1:3" ht="15.75" hidden="1" customHeight="1">
      <c r="A39130" s="13" t="s">
        <v>475</v>
      </c>
      <c r="B39130" s="13">
        <v>1863</v>
      </c>
      <c r="C39130" s="13">
        <v>36167</v>
      </c>
    </row>
    <row r="39131" spans="1:3" ht="15.75" hidden="1" customHeight="1">
      <c r="A39131" s="13" t="s">
        <v>475</v>
      </c>
      <c r="B39131" s="13">
        <v>1864</v>
      </c>
      <c r="C39131" s="13">
        <v>36796</v>
      </c>
    </row>
    <row r="39132" spans="1:3" ht="15.75" hidden="1" customHeight="1">
      <c r="A39132" s="13" t="s">
        <v>475</v>
      </c>
      <c r="B39132" s="13">
        <v>1865</v>
      </c>
      <c r="C39132" s="13">
        <v>37435</v>
      </c>
    </row>
    <row r="39133" spans="1:3" ht="15.75" hidden="1" customHeight="1">
      <c r="A39133" s="13" t="s">
        <v>475</v>
      </c>
      <c r="B39133" s="13">
        <v>1866</v>
      </c>
      <c r="C39133" s="13">
        <v>38085</v>
      </c>
    </row>
    <row r="39134" spans="1:3" ht="15.75" hidden="1" customHeight="1">
      <c r="A39134" s="13" t="s">
        <v>475</v>
      </c>
      <c r="B39134" s="13">
        <v>1867</v>
      </c>
      <c r="C39134" s="13">
        <v>38747</v>
      </c>
    </row>
    <row r="39135" spans="1:3" ht="15.75" hidden="1" customHeight="1">
      <c r="A39135" s="13" t="s">
        <v>475</v>
      </c>
      <c r="B39135" s="13">
        <v>1868</v>
      </c>
      <c r="C39135" s="13">
        <v>39420</v>
      </c>
    </row>
    <row r="39136" spans="1:3" ht="15.75" hidden="1" customHeight="1">
      <c r="A39136" s="13" t="s">
        <v>475</v>
      </c>
      <c r="B39136" s="13">
        <v>1869</v>
      </c>
      <c r="C39136" s="13">
        <v>40050</v>
      </c>
    </row>
    <row r="39137" spans="1:3" ht="15.75" hidden="1" customHeight="1">
      <c r="A39137" s="13" t="s">
        <v>475</v>
      </c>
      <c r="B39137" s="13">
        <v>1870</v>
      </c>
      <c r="C39137" s="13">
        <v>40634</v>
      </c>
    </row>
    <row r="39138" spans="1:3" ht="15.75" hidden="1" customHeight="1">
      <c r="A39138" s="13" t="s">
        <v>475</v>
      </c>
      <c r="B39138" s="13">
        <v>1871</v>
      </c>
      <c r="C39138" s="13">
        <v>41171</v>
      </c>
    </row>
    <row r="39139" spans="1:3" ht="15.75" hidden="1" customHeight="1">
      <c r="A39139" s="13" t="s">
        <v>475</v>
      </c>
      <c r="B39139" s="13">
        <v>1872</v>
      </c>
      <c r="C39139" s="13">
        <v>41660</v>
      </c>
    </row>
    <row r="39140" spans="1:3" ht="15.75" hidden="1" customHeight="1">
      <c r="A39140" s="13" t="s">
        <v>475</v>
      </c>
      <c r="B39140" s="13">
        <v>1873</v>
      </c>
      <c r="C39140" s="13">
        <v>42100</v>
      </c>
    </row>
    <row r="39141" spans="1:3" ht="15.75" hidden="1" customHeight="1">
      <c r="A39141" s="13" t="s">
        <v>475</v>
      </c>
      <c r="B39141" s="13">
        <v>1874</v>
      </c>
      <c r="C39141" s="13">
        <v>42544</v>
      </c>
    </row>
    <row r="39142" spans="1:3" ht="15.75" hidden="1" customHeight="1">
      <c r="A39142" s="13" t="s">
        <v>475</v>
      </c>
      <c r="B39142" s="13">
        <v>1875</v>
      </c>
      <c r="C39142" s="13">
        <v>42993</v>
      </c>
    </row>
    <row r="39143" spans="1:3" ht="15.75" hidden="1" customHeight="1">
      <c r="A39143" s="13" t="s">
        <v>475</v>
      </c>
      <c r="B39143" s="13">
        <v>1876</v>
      </c>
      <c r="C39143" s="13">
        <v>43447</v>
      </c>
    </row>
    <row r="39144" spans="1:3" ht="15.75" hidden="1" customHeight="1">
      <c r="A39144" s="13" t="s">
        <v>475</v>
      </c>
      <c r="B39144" s="13">
        <v>1877</v>
      </c>
      <c r="C39144" s="13">
        <v>43905</v>
      </c>
    </row>
    <row r="39145" spans="1:3" ht="15.75" hidden="1" customHeight="1">
      <c r="A39145" s="13" t="s">
        <v>475</v>
      </c>
      <c r="B39145" s="13">
        <v>1878</v>
      </c>
      <c r="C39145" s="13">
        <v>44368</v>
      </c>
    </row>
    <row r="39146" spans="1:3" ht="15.75" hidden="1" customHeight="1">
      <c r="A39146" s="13" t="s">
        <v>475</v>
      </c>
      <c r="B39146" s="13">
        <v>1879</v>
      </c>
      <c r="C39146" s="13">
        <v>44829</v>
      </c>
    </row>
    <row r="39147" spans="1:3" ht="15.75" hidden="1" customHeight="1">
      <c r="A39147" s="13" t="s">
        <v>475</v>
      </c>
      <c r="B39147" s="13">
        <v>1880</v>
      </c>
      <c r="C39147" s="13">
        <v>45286</v>
      </c>
    </row>
    <row r="39148" spans="1:3" ht="15.75" hidden="1" customHeight="1">
      <c r="A39148" s="13" t="s">
        <v>475</v>
      </c>
      <c r="B39148" s="13">
        <v>1881</v>
      </c>
      <c r="C39148" s="13">
        <v>45741</v>
      </c>
    </row>
    <row r="39149" spans="1:3" ht="15.75" hidden="1" customHeight="1">
      <c r="A39149" s="13" t="s">
        <v>475</v>
      </c>
      <c r="B39149" s="13">
        <v>1882</v>
      </c>
      <c r="C39149" s="13">
        <v>46192</v>
      </c>
    </row>
    <row r="39150" spans="1:3" ht="15.75" hidden="1" customHeight="1">
      <c r="A39150" s="13" t="s">
        <v>475</v>
      </c>
      <c r="B39150" s="13">
        <v>1883</v>
      </c>
      <c r="C39150" s="13">
        <v>46641</v>
      </c>
    </row>
    <row r="39151" spans="1:3" ht="15.75" hidden="1" customHeight="1">
      <c r="A39151" s="13" t="s">
        <v>475</v>
      </c>
      <c r="B39151" s="13">
        <v>1884</v>
      </c>
      <c r="C39151" s="13">
        <v>47093</v>
      </c>
    </row>
    <row r="39152" spans="1:3" ht="15.75" hidden="1" customHeight="1">
      <c r="A39152" s="13" t="s">
        <v>475</v>
      </c>
      <c r="B39152" s="13">
        <v>1885</v>
      </c>
      <c r="C39152" s="13">
        <v>47550</v>
      </c>
    </row>
    <row r="39153" spans="1:3" ht="15.75" hidden="1" customHeight="1">
      <c r="A39153" s="13" t="s">
        <v>475</v>
      </c>
      <c r="B39153" s="13">
        <v>1886</v>
      </c>
      <c r="C39153" s="13">
        <v>48012</v>
      </c>
    </row>
    <row r="39154" spans="1:3" ht="15.75" hidden="1" customHeight="1">
      <c r="A39154" s="13" t="s">
        <v>475</v>
      </c>
      <c r="B39154" s="13">
        <v>1887</v>
      </c>
      <c r="C39154" s="13">
        <v>48478</v>
      </c>
    </row>
    <row r="39155" spans="1:3" ht="15.75" hidden="1" customHeight="1">
      <c r="A39155" s="13" t="s">
        <v>475</v>
      </c>
      <c r="B39155" s="13">
        <v>1888</v>
      </c>
      <c r="C39155" s="13">
        <v>48948</v>
      </c>
    </row>
    <row r="39156" spans="1:3" ht="15.75" hidden="1" customHeight="1">
      <c r="A39156" s="13" t="s">
        <v>475</v>
      </c>
      <c r="B39156" s="13">
        <v>1889</v>
      </c>
      <c r="C39156" s="13">
        <v>49293</v>
      </c>
    </row>
    <row r="39157" spans="1:3" ht="15.75" hidden="1" customHeight="1">
      <c r="A39157" s="13" t="s">
        <v>475</v>
      </c>
      <c r="B39157" s="13">
        <v>1890</v>
      </c>
      <c r="C39157" s="13">
        <v>49513</v>
      </c>
    </row>
    <row r="39158" spans="1:3" ht="15.75" hidden="1" customHeight="1">
      <c r="A39158" s="13" t="s">
        <v>475</v>
      </c>
      <c r="B39158" s="13">
        <v>1891</v>
      </c>
      <c r="C39158" s="13">
        <v>49605</v>
      </c>
    </row>
    <row r="39159" spans="1:3" ht="15.75" hidden="1" customHeight="1">
      <c r="A39159" s="13" t="s">
        <v>475</v>
      </c>
      <c r="B39159" s="13">
        <v>1892</v>
      </c>
      <c r="C39159" s="13">
        <v>49570</v>
      </c>
    </row>
    <row r="39160" spans="1:3" ht="15.75" hidden="1" customHeight="1">
      <c r="A39160" s="13" t="s">
        <v>475</v>
      </c>
      <c r="B39160" s="13">
        <v>1893</v>
      </c>
      <c r="C39160" s="13">
        <v>49407</v>
      </c>
    </row>
    <row r="39161" spans="1:3" ht="15.75" hidden="1" customHeight="1">
      <c r="A39161" s="13" t="s">
        <v>475</v>
      </c>
      <c r="B39161" s="13">
        <v>1894</v>
      </c>
      <c r="C39161" s="13">
        <v>49244</v>
      </c>
    </row>
    <row r="39162" spans="1:3" ht="15.75" hidden="1" customHeight="1">
      <c r="A39162" s="13" t="s">
        <v>475</v>
      </c>
      <c r="B39162" s="13">
        <v>1895</v>
      </c>
      <c r="C39162" s="13">
        <v>49081</v>
      </c>
    </row>
    <row r="39163" spans="1:3" ht="15.75" hidden="1" customHeight="1">
      <c r="A39163" s="13" t="s">
        <v>475</v>
      </c>
      <c r="B39163" s="13">
        <v>1896</v>
      </c>
      <c r="C39163" s="13">
        <v>48919</v>
      </c>
    </row>
    <row r="39164" spans="1:3" ht="15.75" hidden="1" customHeight="1">
      <c r="A39164" s="13" t="s">
        <v>475</v>
      </c>
      <c r="B39164" s="13">
        <v>1897</v>
      </c>
      <c r="C39164" s="13">
        <v>48757</v>
      </c>
    </row>
    <row r="39165" spans="1:3" ht="15.75" hidden="1" customHeight="1">
      <c r="A39165" s="13" t="s">
        <v>475</v>
      </c>
      <c r="B39165" s="13">
        <v>1898</v>
      </c>
      <c r="C39165" s="13">
        <v>48596</v>
      </c>
    </row>
    <row r="39166" spans="1:3" ht="15.75" hidden="1" customHeight="1">
      <c r="A39166" s="13" t="s">
        <v>475</v>
      </c>
      <c r="B39166" s="13">
        <v>1899</v>
      </c>
      <c r="C39166" s="13">
        <v>48411</v>
      </c>
    </row>
    <row r="39167" spans="1:3" ht="15.75" hidden="1" customHeight="1">
      <c r="A39167" s="13" t="s">
        <v>475</v>
      </c>
      <c r="B39167" s="13">
        <v>1900</v>
      </c>
      <c r="C39167" s="13">
        <v>48203</v>
      </c>
    </row>
    <row r="39168" spans="1:3" ht="15.75" hidden="1" customHeight="1">
      <c r="A39168" s="13" t="s">
        <v>475</v>
      </c>
      <c r="B39168" s="13">
        <v>1901</v>
      </c>
      <c r="C39168" s="13">
        <v>47973</v>
      </c>
    </row>
    <row r="39169" spans="1:3" ht="15.75" hidden="1" customHeight="1">
      <c r="A39169" s="13" t="s">
        <v>475</v>
      </c>
      <c r="B39169" s="13">
        <v>1902</v>
      </c>
      <c r="C39169" s="13">
        <v>47719</v>
      </c>
    </row>
    <row r="39170" spans="1:3" ht="15.75" hidden="1" customHeight="1">
      <c r="A39170" s="13" t="s">
        <v>475</v>
      </c>
      <c r="B39170" s="13">
        <v>1903</v>
      </c>
      <c r="C39170" s="13">
        <v>47443</v>
      </c>
    </row>
    <row r="39171" spans="1:3" ht="15.75" hidden="1" customHeight="1">
      <c r="A39171" s="13" t="s">
        <v>475</v>
      </c>
      <c r="B39171" s="13">
        <v>1904</v>
      </c>
      <c r="C39171" s="13">
        <v>47168</v>
      </c>
    </row>
    <row r="39172" spans="1:3" ht="15.75" hidden="1" customHeight="1">
      <c r="A39172" s="13" t="s">
        <v>475</v>
      </c>
      <c r="B39172" s="13">
        <v>1905</v>
      </c>
      <c r="C39172" s="13">
        <v>46895</v>
      </c>
    </row>
    <row r="39173" spans="1:3" ht="15.75" hidden="1" customHeight="1">
      <c r="A39173" s="13" t="s">
        <v>475</v>
      </c>
      <c r="B39173" s="13">
        <v>1906</v>
      </c>
      <c r="C39173" s="13">
        <v>46624</v>
      </c>
    </row>
    <row r="39174" spans="1:3" ht="15.75" hidden="1" customHeight="1">
      <c r="A39174" s="13" t="s">
        <v>475</v>
      </c>
      <c r="B39174" s="13">
        <v>1907</v>
      </c>
      <c r="C39174" s="13">
        <v>46354</v>
      </c>
    </row>
    <row r="39175" spans="1:3" ht="15.75" hidden="1" customHeight="1">
      <c r="A39175" s="13" t="s">
        <v>475</v>
      </c>
      <c r="B39175" s="13">
        <v>1908</v>
      </c>
      <c r="C39175" s="13">
        <v>46085</v>
      </c>
    </row>
    <row r="39176" spans="1:3" ht="15.75" hidden="1" customHeight="1">
      <c r="A39176" s="13" t="s">
        <v>475</v>
      </c>
      <c r="B39176" s="13">
        <v>1909</v>
      </c>
      <c r="C39176" s="13">
        <v>45744</v>
      </c>
    </row>
    <row r="39177" spans="1:3" ht="15.75" hidden="1" customHeight="1">
      <c r="A39177" s="13" t="s">
        <v>475</v>
      </c>
      <c r="B39177" s="13">
        <v>1910</v>
      </c>
      <c r="C39177" s="13">
        <v>45331</v>
      </c>
    </row>
    <row r="39178" spans="1:3" ht="15.75" hidden="1" customHeight="1">
      <c r="A39178" s="13" t="s">
        <v>475</v>
      </c>
      <c r="B39178" s="13">
        <v>1911</v>
      </c>
      <c r="C39178" s="13">
        <v>44847</v>
      </c>
    </row>
    <row r="39179" spans="1:3" ht="15.75" hidden="1" customHeight="1">
      <c r="A39179" s="13" t="s">
        <v>475</v>
      </c>
      <c r="B39179" s="13">
        <v>1912</v>
      </c>
      <c r="C39179" s="13">
        <v>44295</v>
      </c>
    </row>
    <row r="39180" spans="1:3" ht="15.75" hidden="1" customHeight="1">
      <c r="A39180" s="13" t="s">
        <v>475</v>
      </c>
      <c r="B39180" s="13">
        <v>1913</v>
      </c>
      <c r="C39180" s="13">
        <v>43675</v>
      </c>
    </row>
    <row r="39181" spans="1:3" ht="15.75" hidden="1" customHeight="1">
      <c r="A39181" s="13" t="s">
        <v>475</v>
      </c>
      <c r="B39181" s="13">
        <v>1914</v>
      </c>
      <c r="C39181" s="13">
        <v>43063</v>
      </c>
    </row>
    <row r="39182" spans="1:3" ht="15.75" hidden="1" customHeight="1">
      <c r="A39182" s="13" t="s">
        <v>475</v>
      </c>
      <c r="B39182" s="13">
        <v>1915</v>
      </c>
      <c r="C39182" s="13">
        <v>42460</v>
      </c>
    </row>
    <row r="39183" spans="1:3" ht="15.75" hidden="1" customHeight="1">
      <c r="A39183" s="13" t="s">
        <v>475</v>
      </c>
      <c r="B39183" s="13">
        <v>1916</v>
      </c>
      <c r="C39183" s="13">
        <v>41866</v>
      </c>
    </row>
    <row r="39184" spans="1:3" ht="15.75" hidden="1" customHeight="1">
      <c r="A39184" s="13" t="s">
        <v>475</v>
      </c>
      <c r="B39184" s="13">
        <v>1917</v>
      </c>
      <c r="C39184" s="13">
        <v>41280</v>
      </c>
    </row>
    <row r="39185" spans="1:3" ht="15.75" hidden="1" customHeight="1">
      <c r="A39185" s="13" t="s">
        <v>475</v>
      </c>
      <c r="B39185" s="13">
        <v>1918</v>
      </c>
      <c r="C39185" s="13">
        <v>40664</v>
      </c>
    </row>
    <row r="39186" spans="1:3" ht="15.75" hidden="1" customHeight="1">
      <c r="A39186" s="13" t="s">
        <v>475</v>
      </c>
      <c r="B39186" s="13">
        <v>1919</v>
      </c>
      <c r="C39186" s="13">
        <v>40153</v>
      </c>
    </row>
    <row r="39187" spans="1:3" ht="15.75" hidden="1" customHeight="1">
      <c r="A39187" s="13" t="s">
        <v>475</v>
      </c>
      <c r="B39187" s="13">
        <v>1920</v>
      </c>
      <c r="C39187" s="13">
        <v>39746</v>
      </c>
    </row>
    <row r="39188" spans="1:3" ht="15.75" hidden="1" customHeight="1">
      <c r="A39188" s="13" t="s">
        <v>475</v>
      </c>
      <c r="B39188" s="13">
        <v>1921</v>
      </c>
      <c r="C39188" s="13">
        <v>39441</v>
      </c>
    </row>
    <row r="39189" spans="1:3" ht="15.75" hidden="1" customHeight="1">
      <c r="A39189" s="13" t="s">
        <v>475</v>
      </c>
      <c r="B39189" s="13">
        <v>1922</v>
      </c>
      <c r="C39189" s="13">
        <v>39236</v>
      </c>
    </row>
    <row r="39190" spans="1:3" ht="15.75" hidden="1" customHeight="1">
      <c r="A39190" s="13" t="s">
        <v>475</v>
      </c>
      <c r="B39190" s="13">
        <v>1923</v>
      </c>
      <c r="C39190" s="13">
        <v>39128</v>
      </c>
    </row>
    <row r="39191" spans="1:3" ht="15.75" hidden="1" customHeight="1">
      <c r="A39191" s="13" t="s">
        <v>475</v>
      </c>
      <c r="B39191" s="13">
        <v>1924</v>
      </c>
      <c r="C39191" s="13">
        <v>39021</v>
      </c>
    </row>
    <row r="39192" spans="1:3" ht="15.75" hidden="1" customHeight="1">
      <c r="A39192" s="13" t="s">
        <v>475</v>
      </c>
      <c r="B39192" s="13">
        <v>1925</v>
      </c>
      <c r="C39192" s="13">
        <v>38914</v>
      </c>
    </row>
    <row r="39193" spans="1:3" ht="15.75" hidden="1" customHeight="1">
      <c r="A39193" s="13" t="s">
        <v>475</v>
      </c>
      <c r="B39193" s="13">
        <v>1926</v>
      </c>
      <c r="C39193" s="13">
        <v>38808</v>
      </c>
    </row>
    <row r="39194" spans="1:3" ht="15.75" hidden="1" customHeight="1">
      <c r="A39194" s="13" t="s">
        <v>475</v>
      </c>
      <c r="B39194" s="13">
        <v>1927</v>
      </c>
      <c r="C39194" s="13">
        <v>38702</v>
      </c>
    </row>
    <row r="39195" spans="1:3" ht="15.75" hidden="1" customHeight="1">
      <c r="A39195" s="13" t="s">
        <v>475</v>
      </c>
      <c r="B39195" s="13">
        <v>1928</v>
      </c>
      <c r="C39195" s="13">
        <v>38596</v>
      </c>
    </row>
    <row r="39196" spans="1:3" ht="15.75" hidden="1" customHeight="1">
      <c r="A39196" s="13" t="s">
        <v>475</v>
      </c>
      <c r="B39196" s="13">
        <v>1929</v>
      </c>
      <c r="C39196" s="13">
        <v>38553</v>
      </c>
    </row>
    <row r="39197" spans="1:3" ht="15.75" hidden="1" customHeight="1">
      <c r="A39197" s="13" t="s">
        <v>475</v>
      </c>
      <c r="B39197" s="13">
        <v>1930</v>
      </c>
      <c r="C39197" s="13">
        <v>38573</v>
      </c>
    </row>
    <row r="39198" spans="1:3" ht="15.75" hidden="1" customHeight="1">
      <c r="A39198" s="13" t="s">
        <v>475</v>
      </c>
      <c r="B39198" s="13">
        <v>1931</v>
      </c>
      <c r="C39198" s="13">
        <v>38656</v>
      </c>
    </row>
    <row r="39199" spans="1:3" ht="15.75" hidden="1" customHeight="1">
      <c r="A39199" s="13" t="s">
        <v>475</v>
      </c>
      <c r="B39199" s="13">
        <v>1932</v>
      </c>
      <c r="C39199" s="13">
        <v>38803</v>
      </c>
    </row>
    <row r="39200" spans="1:3" ht="15.75" hidden="1" customHeight="1">
      <c r="A39200" s="13" t="s">
        <v>475</v>
      </c>
      <c r="B39200" s="13">
        <v>1933</v>
      </c>
      <c r="C39200" s="13">
        <v>39014</v>
      </c>
    </row>
    <row r="39201" spans="1:3" ht="15.75" hidden="1" customHeight="1">
      <c r="A39201" s="13" t="s">
        <v>475</v>
      </c>
      <c r="B39201" s="13">
        <v>1934</v>
      </c>
      <c r="C39201" s="13">
        <v>39225</v>
      </c>
    </row>
    <row r="39202" spans="1:3" ht="15.75" hidden="1" customHeight="1">
      <c r="A39202" s="13" t="s">
        <v>475</v>
      </c>
      <c r="B39202" s="13">
        <v>1935</v>
      </c>
      <c r="C39202" s="13">
        <v>39438</v>
      </c>
    </row>
    <row r="39203" spans="1:3" ht="15.75" hidden="1" customHeight="1">
      <c r="A39203" s="13" t="s">
        <v>475</v>
      </c>
      <c r="B39203" s="13">
        <v>1936</v>
      </c>
      <c r="C39203" s="13">
        <v>39652</v>
      </c>
    </row>
    <row r="39204" spans="1:3" ht="15.75" hidden="1" customHeight="1">
      <c r="A39204" s="13" t="s">
        <v>475</v>
      </c>
      <c r="B39204" s="13">
        <v>1937</v>
      </c>
      <c r="C39204" s="13">
        <v>39866</v>
      </c>
    </row>
    <row r="39205" spans="1:3" ht="15.75" hidden="1" customHeight="1">
      <c r="A39205" s="13" t="s">
        <v>475</v>
      </c>
      <c r="B39205" s="13">
        <v>1938</v>
      </c>
      <c r="C39205" s="13">
        <v>40083</v>
      </c>
    </row>
    <row r="39206" spans="1:3" ht="15.75" hidden="1" customHeight="1">
      <c r="A39206" s="13" t="s">
        <v>475</v>
      </c>
      <c r="B39206" s="13">
        <v>1939</v>
      </c>
      <c r="C39206" s="13">
        <v>40382</v>
      </c>
    </row>
    <row r="39207" spans="1:3" ht="15.75" hidden="1" customHeight="1">
      <c r="A39207" s="13" t="s">
        <v>475</v>
      </c>
      <c r="B39207" s="13">
        <v>1940</v>
      </c>
      <c r="C39207" s="13">
        <v>40766</v>
      </c>
    </row>
    <row r="39208" spans="1:3" ht="15.75" hidden="1" customHeight="1">
      <c r="A39208" s="13" t="s">
        <v>475</v>
      </c>
      <c r="B39208" s="13">
        <v>1941</v>
      </c>
      <c r="C39208" s="13">
        <v>41238</v>
      </c>
    </row>
    <row r="39209" spans="1:3" ht="15.75" hidden="1" customHeight="1">
      <c r="A39209" s="13" t="s">
        <v>475</v>
      </c>
      <c r="B39209" s="13">
        <v>1942</v>
      </c>
      <c r="C39209" s="13">
        <v>41797</v>
      </c>
    </row>
    <row r="39210" spans="1:3" ht="15.75" hidden="1" customHeight="1">
      <c r="A39210" s="13" t="s">
        <v>475</v>
      </c>
      <c r="B39210" s="13">
        <v>1943</v>
      </c>
      <c r="C39210" s="13">
        <v>42447</v>
      </c>
    </row>
    <row r="39211" spans="1:3" ht="15.75" hidden="1" customHeight="1">
      <c r="A39211" s="13" t="s">
        <v>475</v>
      </c>
      <c r="B39211" s="13">
        <v>1944</v>
      </c>
      <c r="C39211" s="13">
        <v>43107</v>
      </c>
    </row>
    <row r="39212" spans="1:3" ht="15.75" hidden="1" customHeight="1">
      <c r="A39212" s="13" t="s">
        <v>475</v>
      </c>
      <c r="B39212" s="13">
        <v>1945</v>
      </c>
      <c r="C39212" s="13">
        <v>43778</v>
      </c>
    </row>
    <row r="39213" spans="1:3" ht="15.75" hidden="1" customHeight="1">
      <c r="A39213" s="13" t="s">
        <v>475</v>
      </c>
      <c r="B39213" s="13">
        <v>1946</v>
      </c>
      <c r="C39213" s="13">
        <v>44459</v>
      </c>
    </row>
    <row r="39214" spans="1:3" ht="15.75" hidden="1" customHeight="1">
      <c r="A39214" s="13" t="s">
        <v>475</v>
      </c>
      <c r="B39214" s="13">
        <v>1947</v>
      </c>
      <c r="C39214" s="13">
        <v>45150</v>
      </c>
    </row>
    <row r="39215" spans="1:3" ht="15.75" hidden="1" customHeight="1">
      <c r="A39215" s="13" t="s">
        <v>475</v>
      </c>
      <c r="B39215" s="13">
        <v>1948</v>
      </c>
      <c r="C39215" s="13">
        <v>45852</v>
      </c>
    </row>
    <row r="39216" spans="1:3" ht="15.75" hidden="1" customHeight="1">
      <c r="A39216" s="13" t="s">
        <v>475</v>
      </c>
      <c r="B39216" s="13">
        <v>1949</v>
      </c>
      <c r="C39216" s="13">
        <v>46554</v>
      </c>
    </row>
    <row r="39217" spans="1:3" ht="15.75" hidden="1" customHeight="1">
      <c r="A39217" s="13" t="s">
        <v>475</v>
      </c>
      <c r="B39217" s="13">
        <v>1950</v>
      </c>
      <c r="C39217" s="13">
        <v>47275</v>
      </c>
    </row>
    <row r="39218" spans="1:3" ht="15.75" hidden="1" customHeight="1">
      <c r="A39218" s="13" t="s">
        <v>475</v>
      </c>
      <c r="B39218" s="13">
        <v>1951</v>
      </c>
      <c r="C39218" s="13">
        <v>48384</v>
      </c>
    </row>
    <row r="39219" spans="1:3" ht="15.75" hidden="1" customHeight="1">
      <c r="A39219" s="13" t="s">
        <v>475</v>
      </c>
      <c r="B39219" s="13">
        <v>1952</v>
      </c>
      <c r="C39219" s="13">
        <v>49497</v>
      </c>
    </row>
    <row r="39220" spans="1:3" ht="15.75" hidden="1" customHeight="1">
      <c r="A39220" s="13" t="s">
        <v>475</v>
      </c>
      <c r="B39220" s="13">
        <v>1953</v>
      </c>
      <c r="C39220" s="13">
        <v>50592</v>
      </c>
    </row>
    <row r="39221" spans="1:3" ht="15.75" hidden="1" customHeight="1">
      <c r="A39221" s="13" t="s">
        <v>475</v>
      </c>
      <c r="B39221" s="13">
        <v>1954</v>
      </c>
      <c r="C39221" s="13">
        <v>51527</v>
      </c>
    </row>
    <row r="39222" spans="1:3" ht="15.75" hidden="1" customHeight="1">
      <c r="A39222" s="13" t="s">
        <v>475</v>
      </c>
      <c r="B39222" s="13">
        <v>1955</v>
      </c>
      <c r="C39222" s="13">
        <v>52363</v>
      </c>
    </row>
    <row r="39223" spans="1:3" ht="15.75" hidden="1" customHeight="1">
      <c r="A39223" s="13" t="s">
        <v>475</v>
      </c>
      <c r="B39223" s="13">
        <v>1956</v>
      </c>
      <c r="C39223" s="13">
        <v>53298</v>
      </c>
    </row>
    <row r="39224" spans="1:3" ht="15.75" hidden="1" customHeight="1">
      <c r="A39224" s="13" t="s">
        <v>475</v>
      </c>
      <c r="B39224" s="13">
        <v>1957</v>
      </c>
      <c r="C39224" s="13">
        <v>54275</v>
      </c>
    </row>
    <row r="39225" spans="1:3" ht="15.75" hidden="1" customHeight="1">
      <c r="A39225" s="13" t="s">
        <v>475</v>
      </c>
      <c r="B39225" s="13">
        <v>1958</v>
      </c>
      <c r="C39225" s="13">
        <v>55276</v>
      </c>
    </row>
    <row r="39226" spans="1:3" ht="15.75" hidden="1" customHeight="1">
      <c r="A39226" s="13" t="s">
        <v>475</v>
      </c>
      <c r="B39226" s="13">
        <v>1959</v>
      </c>
      <c r="C39226" s="13">
        <v>56251</v>
      </c>
    </row>
    <row r="39227" spans="1:3" ht="15.75" hidden="1" customHeight="1">
      <c r="A39227" s="13" t="s">
        <v>475</v>
      </c>
      <c r="B39227" s="13">
        <v>1960</v>
      </c>
      <c r="C39227" s="13">
        <v>56679</v>
      </c>
    </row>
    <row r="39228" spans="1:3" ht="15.75" hidden="1" customHeight="1">
      <c r="A39228" s="13" t="s">
        <v>475</v>
      </c>
      <c r="B39228" s="13">
        <v>1961</v>
      </c>
      <c r="C39228" s="13">
        <v>56262</v>
      </c>
    </row>
    <row r="39229" spans="1:3" ht="15.75" hidden="1" customHeight="1">
      <c r="A39229" s="13" t="s">
        <v>475</v>
      </c>
      <c r="B39229" s="13">
        <v>1962</v>
      </c>
      <c r="C39229" s="13">
        <v>55424</v>
      </c>
    </row>
    <row r="39230" spans="1:3" ht="15.75" hidden="1" customHeight="1">
      <c r="A39230" s="13" t="s">
        <v>475</v>
      </c>
      <c r="B39230" s="13">
        <v>1963</v>
      </c>
      <c r="C39230" s="13">
        <v>54409</v>
      </c>
    </row>
    <row r="39231" spans="1:3" ht="15.75" hidden="1" customHeight="1">
      <c r="A39231" s="13" t="s">
        <v>475</v>
      </c>
      <c r="B39231" s="13">
        <v>1964</v>
      </c>
      <c r="C39231" s="13">
        <v>53277</v>
      </c>
    </row>
    <row r="39232" spans="1:3" ht="15.75" hidden="1" customHeight="1">
      <c r="A39232" s="13" t="s">
        <v>475</v>
      </c>
      <c r="B39232" s="13">
        <v>1965</v>
      </c>
      <c r="C39232" s="13">
        <v>52036</v>
      </c>
    </row>
    <row r="39233" spans="1:4" ht="15.75" hidden="1" customHeight="1">
      <c r="A39233" s="13" t="s">
        <v>475</v>
      </c>
      <c r="B39233" s="13">
        <v>1966</v>
      </c>
      <c r="C39233" s="13">
        <v>50707</v>
      </c>
    </row>
    <row r="39234" spans="1:4" ht="15.75" hidden="1" customHeight="1">
      <c r="A39234" s="13" t="s">
        <v>475</v>
      </c>
      <c r="B39234" s="13">
        <v>1967</v>
      </c>
      <c r="C39234" s="13">
        <v>49289</v>
      </c>
    </row>
    <row r="39235" spans="1:4" ht="15.75" hidden="1" customHeight="1">
      <c r="A39235" s="13" t="s">
        <v>475</v>
      </c>
      <c r="B39235" s="13">
        <v>1968</v>
      </c>
      <c r="C39235" s="13">
        <v>47792</v>
      </c>
    </row>
    <row r="39236" spans="1:4" ht="15.75" hidden="1" customHeight="1">
      <c r="A39236" s="13" t="s">
        <v>475</v>
      </c>
      <c r="B39236" s="13">
        <v>1969</v>
      </c>
      <c r="C39236" s="13">
        <v>46157</v>
      </c>
    </row>
    <row r="39237" spans="1:4" ht="15.75" hidden="1" customHeight="1">
      <c r="A39237" s="13" t="s">
        <v>475</v>
      </c>
      <c r="B39237" s="13">
        <v>1970</v>
      </c>
      <c r="C39237" s="13">
        <v>44991</v>
      </c>
    </row>
    <row r="39238" spans="1:4" ht="15.75" hidden="1" customHeight="1">
      <c r="A39238" s="13" t="s">
        <v>475</v>
      </c>
      <c r="B39238" s="13">
        <v>1971</v>
      </c>
      <c r="C39238" s="13">
        <v>44605</v>
      </c>
    </row>
    <row r="39239" spans="1:4" ht="15.75" hidden="1" customHeight="1">
      <c r="A39239" s="13" t="s">
        <v>475</v>
      </c>
      <c r="B39239" s="13">
        <v>1972</v>
      </c>
      <c r="C39239" s="13">
        <v>44437</v>
      </c>
    </row>
    <row r="39240" spans="1:4" ht="15.75" hidden="1" customHeight="1">
      <c r="A39240" s="13" t="s">
        <v>475</v>
      </c>
      <c r="B39240" s="13">
        <v>1973</v>
      </c>
      <c r="C39240" s="13">
        <v>44263</v>
      </c>
    </row>
    <row r="39241" spans="1:4" ht="15.75" hidden="1" customHeight="1">
      <c r="A39241" s="13" t="s">
        <v>475</v>
      </c>
      <c r="B39241" s="13">
        <v>1974</v>
      </c>
      <c r="C39241" s="13">
        <v>44078</v>
      </c>
    </row>
    <row r="39242" spans="1:4" ht="15.75" hidden="1" customHeight="1">
      <c r="A39242" s="13" t="s">
        <v>475</v>
      </c>
      <c r="B39242" s="13">
        <v>1975</v>
      </c>
      <c r="C39242" s="13">
        <v>43908</v>
      </c>
    </row>
    <row r="39243" spans="1:4" ht="15.75" hidden="1" customHeight="1">
      <c r="A39243" s="13" t="s">
        <v>475</v>
      </c>
      <c r="B39243" s="13">
        <v>1976</v>
      </c>
      <c r="C39243" s="13">
        <v>43764</v>
      </c>
    </row>
    <row r="39244" spans="1:4" ht="15.75" hidden="1" customHeight="1">
      <c r="A39244" s="13" t="s">
        <v>475</v>
      </c>
      <c r="B39244" s="13">
        <v>1977</v>
      </c>
      <c r="C39244" s="13">
        <v>43625</v>
      </c>
    </row>
    <row r="39245" spans="1:4" ht="15.75" hidden="1" customHeight="1">
      <c r="A39245" s="13" t="s">
        <v>475</v>
      </c>
      <c r="B39245" s="13">
        <v>1978</v>
      </c>
      <c r="C39245" s="13">
        <v>43486</v>
      </c>
    </row>
    <row r="39246" spans="1:4" ht="15.75" hidden="1" customHeight="1">
      <c r="A39246" s="13" t="s">
        <v>475</v>
      </c>
      <c r="B39246" s="13">
        <v>1979</v>
      </c>
      <c r="C39246" s="13">
        <v>43298</v>
      </c>
    </row>
    <row r="39247" spans="1:4" ht="15.75" hidden="1" customHeight="1">
      <c r="A39247" s="13" t="s">
        <v>475</v>
      </c>
      <c r="B39247" s="13">
        <v>1980</v>
      </c>
      <c r="C39247" s="13">
        <v>43117</v>
      </c>
    </row>
    <row r="39248" spans="1:4" ht="15.75" hidden="1" customHeight="1">
      <c r="A39248" s="13" t="s">
        <v>475</v>
      </c>
      <c r="B39248" s="13">
        <v>1981</v>
      </c>
      <c r="C39248" s="13">
        <v>42971</v>
      </c>
      <c r="D39248" s="13">
        <v>5.5E-2</v>
      </c>
    </row>
    <row r="39249" spans="1:4" ht="15.75" hidden="1" customHeight="1">
      <c r="A39249" s="13" t="s">
        <v>475</v>
      </c>
      <c r="B39249" s="13">
        <v>1982</v>
      </c>
      <c r="C39249" s="13">
        <v>42816</v>
      </c>
      <c r="D39249" s="13">
        <v>6.6000000000000003E-2</v>
      </c>
    </row>
    <row r="39250" spans="1:4" ht="15.75" hidden="1" customHeight="1">
      <c r="A39250" s="13" t="s">
        <v>475</v>
      </c>
      <c r="B39250" s="13">
        <v>1983</v>
      </c>
      <c r="C39250" s="13">
        <v>42627</v>
      </c>
      <c r="D39250" s="13">
        <v>5.0999999999999997E-2</v>
      </c>
    </row>
    <row r="39251" spans="1:4" ht="15.75" hidden="1" customHeight="1">
      <c r="A39251" s="13" t="s">
        <v>475</v>
      </c>
      <c r="B39251" s="13">
        <v>1984</v>
      </c>
      <c r="C39251" s="13">
        <v>42402</v>
      </c>
      <c r="D39251" s="13">
        <v>5.0999999999999997E-2</v>
      </c>
    </row>
    <row r="39252" spans="1:4" ht="15.75" hidden="1" customHeight="1">
      <c r="A39252" s="13" t="s">
        <v>475</v>
      </c>
      <c r="B39252" s="13">
        <v>1985</v>
      </c>
      <c r="C39252" s="13">
        <v>42170</v>
      </c>
      <c r="D39252" s="13">
        <v>5.0999999999999997E-2</v>
      </c>
    </row>
    <row r="39253" spans="1:4" ht="15.75" hidden="1" customHeight="1">
      <c r="A39253" s="13" t="s">
        <v>475</v>
      </c>
      <c r="B39253" s="13">
        <v>1986</v>
      </c>
      <c r="C39253" s="13">
        <v>41910</v>
      </c>
      <c r="D39253" s="13">
        <v>5.8999999999999997E-2</v>
      </c>
    </row>
    <row r="39254" spans="1:4" ht="15.75" hidden="1" customHeight="1">
      <c r="A39254" s="13" t="s">
        <v>475</v>
      </c>
      <c r="B39254" s="13">
        <v>1987</v>
      </c>
      <c r="C39254" s="13">
        <v>41643</v>
      </c>
      <c r="D39254" s="13">
        <v>5.5E-2</v>
      </c>
    </row>
    <row r="39255" spans="1:4" ht="15.75" hidden="1" customHeight="1">
      <c r="A39255" s="13" t="s">
        <v>475</v>
      </c>
      <c r="B39255" s="13">
        <v>1988</v>
      </c>
      <c r="C39255" s="13">
        <v>41341</v>
      </c>
      <c r="D39255" s="13">
        <v>6.6000000000000003E-2</v>
      </c>
    </row>
    <row r="39256" spans="1:4" ht="15.75" hidden="1" customHeight="1">
      <c r="A39256" s="13" t="s">
        <v>475</v>
      </c>
      <c r="B39256" s="13">
        <v>1989</v>
      </c>
      <c r="C39256" s="13">
        <v>41015</v>
      </c>
      <c r="D39256" s="13">
        <v>6.6000000000000003E-2</v>
      </c>
    </row>
    <row r="39257" spans="1:4" ht="15.75" hidden="1" customHeight="1">
      <c r="A39257" s="13" t="s">
        <v>475</v>
      </c>
      <c r="B39257" s="13">
        <v>1990</v>
      </c>
      <c r="C39257" s="13">
        <v>40663</v>
      </c>
      <c r="D39257" s="13">
        <v>0.106</v>
      </c>
    </row>
    <row r="39258" spans="1:4" ht="15.75" hidden="1" customHeight="1">
      <c r="A39258" s="13" t="s">
        <v>475</v>
      </c>
      <c r="B39258" s="13">
        <v>1991</v>
      </c>
      <c r="C39258" s="13">
        <v>40562</v>
      </c>
      <c r="D39258" s="13">
        <v>0.106</v>
      </c>
    </row>
    <row r="39259" spans="1:4" ht="15.75" hidden="1" customHeight="1">
      <c r="A39259" s="13" t="s">
        <v>475</v>
      </c>
      <c r="B39259" s="13">
        <v>1992</v>
      </c>
      <c r="C39259" s="13">
        <v>40924</v>
      </c>
      <c r="D39259" s="13">
        <v>0.11</v>
      </c>
    </row>
    <row r="39260" spans="1:4" ht="15.75" hidden="1" customHeight="1">
      <c r="A39260" s="13" t="s">
        <v>475</v>
      </c>
      <c r="B39260" s="13">
        <v>1993</v>
      </c>
      <c r="C39260" s="13">
        <v>41470</v>
      </c>
      <c r="D39260" s="13">
        <v>0.114</v>
      </c>
    </row>
    <row r="39261" spans="1:4" ht="15.75" hidden="1" customHeight="1">
      <c r="A39261" s="13" t="s">
        <v>475</v>
      </c>
      <c r="B39261" s="13">
        <v>1994</v>
      </c>
      <c r="C39261" s="13">
        <v>42029</v>
      </c>
      <c r="D39261" s="13">
        <v>0.121</v>
      </c>
    </row>
    <row r="39262" spans="1:4" ht="15.75" hidden="1" customHeight="1">
      <c r="A39262" s="13" t="s">
        <v>475</v>
      </c>
      <c r="B39262" s="13">
        <v>1995</v>
      </c>
      <c r="C39262" s="13">
        <v>42576</v>
      </c>
      <c r="D39262" s="13">
        <v>0.128</v>
      </c>
    </row>
    <row r="39263" spans="1:4" ht="15.75" hidden="1" customHeight="1">
      <c r="A39263" s="13" t="s">
        <v>475</v>
      </c>
      <c r="B39263" s="13">
        <v>1996</v>
      </c>
      <c r="C39263" s="13">
        <v>43120</v>
      </c>
      <c r="D39263" s="13">
        <v>0.13200000000000001</v>
      </c>
    </row>
    <row r="39264" spans="1:4" ht="15.75" hidden="1" customHeight="1">
      <c r="A39264" s="13" t="s">
        <v>475</v>
      </c>
      <c r="B39264" s="13">
        <v>1997</v>
      </c>
      <c r="C39264" s="13">
        <v>43681</v>
      </c>
      <c r="D39264" s="13">
        <v>0.14299999999999999</v>
      </c>
    </row>
    <row r="39265" spans="1:4" ht="15.75" hidden="1" customHeight="1">
      <c r="A39265" s="13" t="s">
        <v>475</v>
      </c>
      <c r="B39265" s="13">
        <v>1998</v>
      </c>
      <c r="C39265" s="13">
        <v>44256</v>
      </c>
      <c r="D39265" s="13">
        <v>0.15</v>
      </c>
    </row>
    <row r="39266" spans="1:4" ht="15.75" hidden="1" customHeight="1">
      <c r="A39266" s="13" t="s">
        <v>475</v>
      </c>
      <c r="B39266" s="13">
        <v>1999</v>
      </c>
      <c r="C39266" s="13">
        <v>44852</v>
      </c>
      <c r="D39266" s="13">
        <v>0.161</v>
      </c>
    </row>
    <row r="39267" spans="1:4" ht="15.75" hidden="1" customHeight="1">
      <c r="A39267" s="13" t="s">
        <v>475</v>
      </c>
      <c r="B39267" s="13">
        <v>2000</v>
      </c>
      <c r="C39267" s="13">
        <v>45492</v>
      </c>
      <c r="D39267" s="13">
        <v>0.17199999999999999</v>
      </c>
    </row>
    <row r="39268" spans="1:4" ht="15.75" hidden="1" customHeight="1">
      <c r="A39268" s="13" t="s">
        <v>475</v>
      </c>
      <c r="B39268" s="13">
        <v>2001</v>
      </c>
      <c r="C39268" s="13">
        <v>46013</v>
      </c>
      <c r="D39268" s="13">
        <v>0.17599999999999999</v>
      </c>
    </row>
    <row r="39269" spans="1:4" ht="15.75" hidden="1" customHeight="1">
      <c r="A39269" s="13" t="s">
        <v>475</v>
      </c>
      <c r="B39269" s="13">
        <v>2002</v>
      </c>
      <c r="C39269" s="13">
        <v>46288</v>
      </c>
      <c r="D39269" s="13">
        <v>0.19800000000000001</v>
      </c>
    </row>
    <row r="39270" spans="1:4" ht="15.75" hidden="1" customHeight="1">
      <c r="A39270" s="13" t="s">
        <v>475</v>
      </c>
      <c r="B39270" s="13">
        <v>2003</v>
      </c>
      <c r="C39270" s="13">
        <v>46456</v>
      </c>
      <c r="D39270" s="13">
        <v>0.19800000000000001</v>
      </c>
    </row>
    <row r="39271" spans="1:4" ht="15.75" hidden="1" customHeight="1">
      <c r="A39271" s="13" t="s">
        <v>475</v>
      </c>
      <c r="B39271" s="13">
        <v>2004</v>
      </c>
      <c r="C39271" s="13">
        <v>46602</v>
      </c>
      <c r="D39271" s="13">
        <v>0.21299999999999999</v>
      </c>
    </row>
    <row r="39272" spans="1:4" ht="15.75" hidden="1" customHeight="1">
      <c r="A39272" s="13" t="s">
        <v>475</v>
      </c>
      <c r="B39272" s="13">
        <v>2005</v>
      </c>
      <c r="C39272" s="13">
        <v>46752</v>
      </c>
      <c r="D39272" s="13">
        <v>0.19800000000000001</v>
      </c>
    </row>
    <row r="39273" spans="1:4" ht="15.75" hidden="1" customHeight="1">
      <c r="A39273" s="13" t="s">
        <v>475</v>
      </c>
      <c r="B39273" s="13">
        <v>2006</v>
      </c>
      <c r="C39273" s="13">
        <v>46900</v>
      </c>
      <c r="D39273" s="13">
        <v>0.20200000000000001</v>
      </c>
    </row>
    <row r="39274" spans="1:4" ht="15.75" hidden="1" customHeight="1">
      <c r="A39274" s="13" t="s">
        <v>475</v>
      </c>
      <c r="B39274" s="13">
        <v>2007</v>
      </c>
      <c r="C39274" s="13">
        <v>47038</v>
      </c>
      <c r="D39274" s="13">
        <v>0.216</v>
      </c>
    </row>
    <row r="39275" spans="1:4" ht="15.75" hidden="1" customHeight="1">
      <c r="A39275" s="13" t="s">
        <v>475</v>
      </c>
      <c r="B39275" s="13">
        <v>2008</v>
      </c>
      <c r="C39275" s="13">
        <v>47180</v>
      </c>
      <c r="D39275" s="13">
        <v>0.216</v>
      </c>
    </row>
    <row r="39276" spans="1:4" ht="15.75" hidden="1" customHeight="1">
      <c r="A39276" s="13" t="s">
        <v>475</v>
      </c>
      <c r="B39276" s="13">
        <v>2009</v>
      </c>
      <c r="C39276" s="13">
        <v>47310</v>
      </c>
      <c r="D39276" s="13">
        <v>0.224</v>
      </c>
    </row>
    <row r="39277" spans="1:4" ht="15.75" hidden="1" customHeight="1">
      <c r="A39277" s="13" t="s">
        <v>475</v>
      </c>
      <c r="B39277" s="13">
        <v>2010</v>
      </c>
      <c r="C39277" s="13">
        <v>47429</v>
      </c>
      <c r="D39277" s="13">
        <v>0.22</v>
      </c>
    </row>
    <row r="39278" spans="1:4" ht="15.75" hidden="1" customHeight="1">
      <c r="A39278" s="13" t="s">
        <v>475</v>
      </c>
      <c r="B39278" s="13">
        <v>2011</v>
      </c>
      <c r="C39278" s="13">
        <v>47605</v>
      </c>
      <c r="D39278" s="13">
        <v>0.23100000000000001</v>
      </c>
    </row>
    <row r="39279" spans="1:4" ht="15.75" hidden="1" customHeight="1">
      <c r="A39279" s="13" t="s">
        <v>475</v>
      </c>
      <c r="B39279" s="13">
        <v>2012</v>
      </c>
      <c r="C39279" s="13">
        <v>47754</v>
      </c>
      <c r="D39279" s="13">
        <v>0.22</v>
      </c>
    </row>
    <row r="39280" spans="1:4" ht="15.75" hidden="1" customHeight="1">
      <c r="A39280" s="13" t="s">
        <v>475</v>
      </c>
      <c r="B39280" s="13">
        <v>2013</v>
      </c>
      <c r="C39280" s="13">
        <v>47793</v>
      </c>
      <c r="D39280" s="13">
        <v>0.224</v>
      </c>
    </row>
    <row r="39281" spans="1:4" ht="15.75" hidden="1" customHeight="1">
      <c r="A39281" s="13" t="s">
        <v>475</v>
      </c>
      <c r="B39281" s="13">
        <v>2014</v>
      </c>
      <c r="C39281" s="13">
        <v>47816</v>
      </c>
      <c r="D39281" s="13">
        <v>0.23100000000000001</v>
      </c>
    </row>
    <row r="39282" spans="1:4" ht="15.75" hidden="1" customHeight="1">
      <c r="A39282" s="13" t="s">
        <v>475</v>
      </c>
      <c r="B39282" s="13">
        <v>2015</v>
      </c>
      <c r="C39282" s="13">
        <v>47814</v>
      </c>
      <c r="D39282" s="13">
        <v>0.23400000000000001</v>
      </c>
    </row>
    <row r="39283" spans="1:4" ht="15.75" hidden="1" customHeight="1">
      <c r="A39283" s="13" t="s">
        <v>475</v>
      </c>
      <c r="B39283" s="13">
        <v>2016</v>
      </c>
      <c r="C39283" s="13">
        <v>47814</v>
      </c>
      <c r="D39283" s="13">
        <v>0.23799999999999999</v>
      </c>
    </row>
    <row r="39284" spans="1:4" ht="15.75" hidden="1" customHeight="1">
      <c r="A39284" s="13" t="s">
        <v>475</v>
      </c>
      <c r="B39284" s="13">
        <v>2017</v>
      </c>
      <c r="C39284" s="13">
        <v>47811</v>
      </c>
      <c r="D39284" s="13">
        <v>0.24199999999999999</v>
      </c>
    </row>
    <row r="39285" spans="1:4" ht="15.75" hidden="1" customHeight="1">
      <c r="A39285" s="13" t="s">
        <v>475</v>
      </c>
      <c r="B39285" s="13">
        <v>2018</v>
      </c>
      <c r="C39285" s="13">
        <v>47787</v>
      </c>
      <c r="D39285" s="13">
        <v>0.245</v>
      </c>
    </row>
    <row r="39286" spans="1:4" ht="15.75" hidden="1" customHeight="1">
      <c r="A39286" s="13" t="s">
        <v>475</v>
      </c>
      <c r="B39286" s="13">
        <v>2019</v>
      </c>
      <c r="C39286" s="13">
        <v>47739</v>
      </c>
      <c r="D39286" s="13">
        <v>0.253</v>
      </c>
    </row>
    <row r="39287" spans="1:4" ht="15.75" hidden="1" customHeight="1">
      <c r="A39287" s="13" t="s">
        <v>475</v>
      </c>
      <c r="B39287" s="13">
        <v>2020</v>
      </c>
      <c r="C39287" s="13">
        <v>47666</v>
      </c>
      <c r="D39287" s="13">
        <v>0.216</v>
      </c>
    </row>
    <row r="39288" spans="1:4" ht="15.75" hidden="1" customHeight="1">
      <c r="A39288" s="13" t="s">
        <v>475</v>
      </c>
      <c r="B39288" s="13">
        <v>2021</v>
      </c>
      <c r="C39288" s="13">
        <v>47631</v>
      </c>
      <c r="D39288" s="13">
        <v>0.23799999999999999</v>
      </c>
    </row>
    <row r="39289" spans="1:4" ht="15.75" hidden="1" customHeight="1">
      <c r="A39289" s="13" t="s">
        <v>476</v>
      </c>
      <c r="B39289" s="13">
        <v>1850</v>
      </c>
      <c r="C39289" s="13">
        <v>24171</v>
      </c>
    </row>
    <row r="39290" spans="1:4" ht="15.75" hidden="1" customHeight="1">
      <c r="A39290" s="13" t="s">
        <v>476</v>
      </c>
      <c r="B39290" s="13">
        <v>1851</v>
      </c>
      <c r="C39290" s="13">
        <v>24379</v>
      </c>
    </row>
    <row r="39291" spans="1:4" ht="15.75" hidden="1" customHeight="1">
      <c r="A39291" s="13" t="s">
        <v>476</v>
      </c>
      <c r="B39291" s="13">
        <v>1852</v>
      </c>
      <c r="C39291" s="13">
        <v>24647</v>
      </c>
    </row>
    <row r="39292" spans="1:4" ht="15.75" hidden="1" customHeight="1">
      <c r="A39292" s="13" t="s">
        <v>476</v>
      </c>
      <c r="B39292" s="13">
        <v>1853</v>
      </c>
      <c r="C39292" s="13">
        <v>24975</v>
      </c>
    </row>
    <row r="39293" spans="1:4" ht="15.75" hidden="1" customHeight="1">
      <c r="A39293" s="13" t="s">
        <v>476</v>
      </c>
      <c r="B39293" s="13">
        <v>1854</v>
      </c>
      <c r="C39293" s="13">
        <v>25308</v>
      </c>
    </row>
    <row r="39294" spans="1:4" ht="15.75" hidden="1" customHeight="1">
      <c r="A39294" s="13" t="s">
        <v>476</v>
      </c>
      <c r="B39294" s="13">
        <v>1855</v>
      </c>
      <c r="C39294" s="13">
        <v>25645</v>
      </c>
    </row>
    <row r="39295" spans="1:4" ht="15.75" hidden="1" customHeight="1">
      <c r="A39295" s="13" t="s">
        <v>476</v>
      </c>
      <c r="B39295" s="13">
        <v>1856</v>
      </c>
      <c r="C39295" s="13">
        <v>25987</v>
      </c>
    </row>
    <row r="39296" spans="1:4" ht="15.75" hidden="1" customHeight="1">
      <c r="A39296" s="13" t="s">
        <v>476</v>
      </c>
      <c r="B39296" s="13">
        <v>1857</v>
      </c>
      <c r="C39296" s="13">
        <v>26332</v>
      </c>
    </row>
    <row r="39297" spans="1:3" ht="15.75" hidden="1" customHeight="1">
      <c r="A39297" s="13" t="s">
        <v>476</v>
      </c>
      <c r="B39297" s="13">
        <v>1858</v>
      </c>
      <c r="C39297" s="13">
        <v>26683</v>
      </c>
    </row>
    <row r="39298" spans="1:3" ht="15.75" hidden="1" customHeight="1">
      <c r="A39298" s="13" t="s">
        <v>476</v>
      </c>
      <c r="B39298" s="13">
        <v>1859</v>
      </c>
      <c r="C39298" s="13">
        <v>27067</v>
      </c>
    </row>
    <row r="39299" spans="1:3" ht="15.75" hidden="1" customHeight="1">
      <c r="A39299" s="13" t="s">
        <v>476</v>
      </c>
      <c r="B39299" s="13">
        <v>1860</v>
      </c>
      <c r="C39299" s="13">
        <v>27485</v>
      </c>
    </row>
    <row r="39300" spans="1:3" ht="15.75" hidden="1" customHeight="1">
      <c r="A39300" s="13" t="s">
        <v>476</v>
      </c>
      <c r="B39300" s="13">
        <v>1861</v>
      </c>
      <c r="C39300" s="13">
        <v>27940</v>
      </c>
    </row>
    <row r="39301" spans="1:3" ht="15.75" hidden="1" customHeight="1">
      <c r="A39301" s="13" t="s">
        <v>476</v>
      </c>
      <c r="B39301" s="13">
        <v>1862</v>
      </c>
      <c r="C39301" s="13">
        <v>28430</v>
      </c>
    </row>
    <row r="39302" spans="1:3" ht="15.75" hidden="1" customHeight="1">
      <c r="A39302" s="13" t="s">
        <v>476</v>
      </c>
      <c r="B39302" s="13">
        <v>1863</v>
      </c>
      <c r="C39302" s="13">
        <v>28959</v>
      </c>
    </row>
    <row r="39303" spans="1:3" ht="15.75" hidden="1" customHeight="1">
      <c r="A39303" s="13" t="s">
        <v>476</v>
      </c>
      <c r="B39303" s="13">
        <v>1864</v>
      </c>
      <c r="C39303" s="13">
        <v>29497</v>
      </c>
    </row>
    <row r="39304" spans="1:3" ht="15.75" hidden="1" customHeight="1">
      <c r="A39304" s="13" t="s">
        <v>476</v>
      </c>
      <c r="B39304" s="13">
        <v>1865</v>
      </c>
      <c r="C39304" s="13">
        <v>30046</v>
      </c>
    </row>
    <row r="39305" spans="1:3" ht="15.75" hidden="1" customHeight="1">
      <c r="A39305" s="13" t="s">
        <v>476</v>
      </c>
      <c r="B39305" s="13">
        <v>1866</v>
      </c>
      <c r="C39305" s="13">
        <v>30604</v>
      </c>
    </row>
    <row r="39306" spans="1:3" ht="15.75" hidden="1" customHeight="1">
      <c r="A39306" s="13" t="s">
        <v>476</v>
      </c>
      <c r="B39306" s="13">
        <v>1867</v>
      </c>
      <c r="C39306" s="13">
        <v>31173</v>
      </c>
    </row>
    <row r="39307" spans="1:3" ht="15.75" hidden="1" customHeight="1">
      <c r="A39307" s="13" t="s">
        <v>476</v>
      </c>
      <c r="B39307" s="13">
        <v>1868</v>
      </c>
      <c r="C39307" s="13">
        <v>31752</v>
      </c>
    </row>
    <row r="39308" spans="1:3" ht="15.75" hidden="1" customHeight="1">
      <c r="A39308" s="13" t="s">
        <v>476</v>
      </c>
      <c r="B39308" s="13">
        <v>1869</v>
      </c>
      <c r="C39308" s="13">
        <v>32361</v>
      </c>
    </row>
    <row r="39309" spans="1:3" ht="15.75" hidden="1" customHeight="1">
      <c r="A39309" s="13" t="s">
        <v>476</v>
      </c>
      <c r="B39309" s="13">
        <v>1870</v>
      </c>
      <c r="C39309" s="13">
        <v>33000</v>
      </c>
    </row>
    <row r="39310" spans="1:3" ht="15.75" hidden="1" customHeight="1">
      <c r="A39310" s="13" t="s">
        <v>476</v>
      </c>
      <c r="B39310" s="13">
        <v>1871</v>
      </c>
      <c r="C39310" s="13">
        <v>33671</v>
      </c>
    </row>
    <row r="39311" spans="1:3" ht="15.75" hidden="1" customHeight="1">
      <c r="A39311" s="13" t="s">
        <v>476</v>
      </c>
      <c r="B39311" s="13">
        <v>1872</v>
      </c>
      <c r="C39311" s="13">
        <v>34373</v>
      </c>
    </row>
    <row r="39312" spans="1:3" ht="15.75" hidden="1" customHeight="1">
      <c r="A39312" s="13" t="s">
        <v>476</v>
      </c>
      <c r="B39312" s="13">
        <v>1873</v>
      </c>
      <c r="C39312" s="13">
        <v>35110</v>
      </c>
    </row>
    <row r="39313" spans="1:3" ht="15.75" hidden="1" customHeight="1">
      <c r="A39313" s="13" t="s">
        <v>476</v>
      </c>
      <c r="B39313" s="13">
        <v>1874</v>
      </c>
      <c r="C39313" s="13">
        <v>35862</v>
      </c>
    </row>
    <row r="39314" spans="1:3" ht="15.75" hidden="1" customHeight="1">
      <c r="A39314" s="13" t="s">
        <v>476</v>
      </c>
      <c r="B39314" s="13">
        <v>1875</v>
      </c>
      <c r="C39314" s="13">
        <v>36630</v>
      </c>
    </row>
    <row r="39315" spans="1:3" ht="15.75" hidden="1" customHeight="1">
      <c r="A39315" s="13" t="s">
        <v>476</v>
      </c>
      <c r="B39315" s="13">
        <v>1876</v>
      </c>
      <c r="C39315" s="13">
        <v>37414</v>
      </c>
    </row>
    <row r="39316" spans="1:3" ht="15.75" hidden="1" customHeight="1">
      <c r="A39316" s="13" t="s">
        <v>476</v>
      </c>
      <c r="B39316" s="13">
        <v>1877</v>
      </c>
      <c r="C39316" s="13">
        <v>38215</v>
      </c>
    </row>
    <row r="39317" spans="1:3" ht="15.75" hidden="1" customHeight="1">
      <c r="A39317" s="13" t="s">
        <v>476</v>
      </c>
      <c r="B39317" s="13">
        <v>1878</v>
      </c>
      <c r="C39317" s="13">
        <v>39034</v>
      </c>
    </row>
    <row r="39318" spans="1:3" ht="15.75" hidden="1" customHeight="1">
      <c r="A39318" s="13" t="s">
        <v>476</v>
      </c>
      <c r="B39318" s="13">
        <v>1879</v>
      </c>
      <c r="C39318" s="13">
        <v>39767</v>
      </c>
    </row>
    <row r="39319" spans="1:3" ht="15.75" hidden="1" customHeight="1">
      <c r="A39319" s="13" t="s">
        <v>476</v>
      </c>
      <c r="B39319" s="13">
        <v>1880</v>
      </c>
      <c r="C39319" s="13">
        <v>40414</v>
      </c>
    </row>
    <row r="39320" spans="1:3" ht="15.75" hidden="1" customHeight="1">
      <c r="A39320" s="13" t="s">
        <v>476</v>
      </c>
      <c r="B39320" s="13">
        <v>1881</v>
      </c>
      <c r="C39320" s="13">
        <v>40970</v>
      </c>
    </row>
    <row r="39321" spans="1:3" ht="15.75" hidden="1" customHeight="1">
      <c r="A39321" s="13" t="s">
        <v>476</v>
      </c>
      <c r="B39321" s="13">
        <v>1882</v>
      </c>
      <c r="C39321" s="13">
        <v>41433</v>
      </c>
    </row>
    <row r="39322" spans="1:3" ht="15.75" hidden="1" customHeight="1">
      <c r="A39322" s="13" t="s">
        <v>476</v>
      </c>
      <c r="B39322" s="13">
        <v>1883</v>
      </c>
      <c r="C39322" s="13">
        <v>41799</v>
      </c>
    </row>
    <row r="39323" spans="1:3" ht="15.75" hidden="1" customHeight="1">
      <c r="A39323" s="13" t="s">
        <v>476</v>
      </c>
      <c r="B39323" s="13">
        <v>1884</v>
      </c>
      <c r="C39323" s="13">
        <v>42168</v>
      </c>
    </row>
    <row r="39324" spans="1:3" ht="15.75" hidden="1" customHeight="1">
      <c r="A39324" s="13" t="s">
        <v>476</v>
      </c>
      <c r="B39324" s="13">
        <v>1885</v>
      </c>
      <c r="C39324" s="13">
        <v>42541</v>
      </c>
    </row>
    <row r="39325" spans="1:3" ht="15.75" hidden="1" customHeight="1">
      <c r="A39325" s="13" t="s">
        <v>476</v>
      </c>
      <c r="B39325" s="13">
        <v>1886</v>
      </c>
      <c r="C39325" s="13">
        <v>42917</v>
      </c>
    </row>
    <row r="39326" spans="1:3" ht="15.75" hidden="1" customHeight="1">
      <c r="A39326" s="13" t="s">
        <v>476</v>
      </c>
      <c r="B39326" s="13">
        <v>1887</v>
      </c>
      <c r="C39326" s="13">
        <v>43296</v>
      </c>
    </row>
    <row r="39327" spans="1:3" ht="15.75" hidden="1" customHeight="1">
      <c r="A39327" s="13" t="s">
        <v>476</v>
      </c>
      <c r="B39327" s="13">
        <v>1888</v>
      </c>
      <c r="C39327" s="13">
        <v>43679</v>
      </c>
    </row>
    <row r="39328" spans="1:3" ht="15.75" hidden="1" customHeight="1">
      <c r="A39328" s="13" t="s">
        <v>476</v>
      </c>
      <c r="B39328" s="13">
        <v>1889</v>
      </c>
      <c r="C39328" s="13">
        <v>44155</v>
      </c>
    </row>
    <row r="39329" spans="1:3" ht="15.75" hidden="1" customHeight="1">
      <c r="A39329" s="13" t="s">
        <v>476</v>
      </c>
      <c r="B39329" s="13">
        <v>1890</v>
      </c>
      <c r="C39329" s="13">
        <v>44726</v>
      </c>
    </row>
    <row r="39330" spans="1:3" ht="15.75" hidden="1" customHeight="1">
      <c r="A39330" s="13" t="s">
        <v>476</v>
      </c>
      <c r="B39330" s="13">
        <v>1891</v>
      </c>
      <c r="C39330" s="13">
        <v>45397</v>
      </c>
    </row>
    <row r="39331" spans="1:3" ht="15.75" hidden="1" customHeight="1">
      <c r="A39331" s="13" t="s">
        <v>476</v>
      </c>
      <c r="B39331" s="13">
        <v>1892</v>
      </c>
      <c r="C39331" s="13">
        <v>46169</v>
      </c>
    </row>
    <row r="39332" spans="1:3" ht="15.75" hidden="1" customHeight="1">
      <c r="A39332" s="13" t="s">
        <v>476</v>
      </c>
      <c r="B39332" s="13">
        <v>1893</v>
      </c>
      <c r="C39332" s="13">
        <v>47046</v>
      </c>
    </row>
    <row r="39333" spans="1:3" ht="15.75" hidden="1" customHeight="1">
      <c r="A39333" s="13" t="s">
        <v>476</v>
      </c>
      <c r="B39333" s="13">
        <v>1894</v>
      </c>
      <c r="C39333" s="13">
        <v>47939</v>
      </c>
    </row>
    <row r="39334" spans="1:3" ht="15.75" hidden="1" customHeight="1">
      <c r="A39334" s="13" t="s">
        <v>476</v>
      </c>
      <c r="B39334" s="13">
        <v>1895</v>
      </c>
      <c r="C39334" s="13">
        <v>48849</v>
      </c>
    </row>
    <row r="39335" spans="1:3" ht="15.75" hidden="1" customHeight="1">
      <c r="A39335" s="13" t="s">
        <v>476</v>
      </c>
      <c r="B39335" s="13">
        <v>1896</v>
      </c>
      <c r="C39335" s="13">
        <v>49776</v>
      </c>
    </row>
    <row r="39336" spans="1:3" ht="15.75" hidden="1" customHeight="1">
      <c r="A39336" s="13" t="s">
        <v>476</v>
      </c>
      <c r="B39336" s="13">
        <v>1897</v>
      </c>
      <c r="C39336" s="13">
        <v>50721</v>
      </c>
    </row>
    <row r="39337" spans="1:3" ht="15.75" hidden="1" customHeight="1">
      <c r="A39337" s="13" t="s">
        <v>476</v>
      </c>
      <c r="B39337" s="13">
        <v>1898</v>
      </c>
      <c r="C39337" s="13">
        <v>51684</v>
      </c>
    </row>
    <row r="39338" spans="1:3" ht="15.75" hidden="1" customHeight="1">
      <c r="A39338" s="13" t="s">
        <v>476</v>
      </c>
      <c r="B39338" s="13">
        <v>1899</v>
      </c>
      <c r="C39338" s="13">
        <v>52454</v>
      </c>
    </row>
    <row r="39339" spans="1:3" ht="15.75" hidden="1" customHeight="1">
      <c r="A39339" s="13" t="s">
        <v>476</v>
      </c>
      <c r="B39339" s="13">
        <v>1900</v>
      </c>
      <c r="C39339" s="13">
        <v>53029</v>
      </c>
    </row>
    <row r="39340" spans="1:3" ht="15.75" hidden="1" customHeight="1">
      <c r="A39340" s="13" t="s">
        <v>476</v>
      </c>
      <c r="B39340" s="13">
        <v>1901</v>
      </c>
      <c r="C39340" s="13">
        <v>53405</v>
      </c>
    </row>
    <row r="39341" spans="1:3" ht="15.75" hidden="1" customHeight="1">
      <c r="A39341" s="13" t="s">
        <v>476</v>
      </c>
      <c r="B39341" s="13">
        <v>1902</v>
      </c>
      <c r="C39341" s="13">
        <v>53577</v>
      </c>
    </row>
    <row r="39342" spans="1:3" ht="15.75" hidden="1" customHeight="1">
      <c r="A39342" s="13" t="s">
        <v>476</v>
      </c>
      <c r="B39342" s="13">
        <v>1903</v>
      </c>
      <c r="C39342" s="13">
        <v>53541</v>
      </c>
    </row>
    <row r="39343" spans="1:3" ht="15.75" hidden="1" customHeight="1">
      <c r="A39343" s="13" t="s">
        <v>476</v>
      </c>
      <c r="B39343" s="13">
        <v>1904</v>
      </c>
      <c r="C39343" s="13">
        <v>53505</v>
      </c>
    </row>
    <row r="39344" spans="1:3" ht="15.75" hidden="1" customHeight="1">
      <c r="A39344" s="13" t="s">
        <v>476</v>
      </c>
      <c r="B39344" s="13">
        <v>1905</v>
      </c>
      <c r="C39344" s="13">
        <v>53469</v>
      </c>
    </row>
    <row r="39345" spans="1:3" ht="15.75" hidden="1" customHeight="1">
      <c r="A39345" s="13" t="s">
        <v>476</v>
      </c>
      <c r="B39345" s="13">
        <v>1906</v>
      </c>
      <c r="C39345" s="13">
        <v>53434</v>
      </c>
    </row>
    <row r="39346" spans="1:3" ht="15.75" hidden="1" customHeight="1">
      <c r="A39346" s="13" t="s">
        <v>476</v>
      </c>
      <c r="B39346" s="13">
        <v>1907</v>
      </c>
      <c r="C39346" s="13">
        <v>53398</v>
      </c>
    </row>
    <row r="39347" spans="1:3" ht="15.75" hidden="1" customHeight="1">
      <c r="A39347" s="13" t="s">
        <v>476</v>
      </c>
      <c r="B39347" s="13">
        <v>1908</v>
      </c>
      <c r="C39347" s="13">
        <v>53362</v>
      </c>
    </row>
    <row r="39348" spans="1:3" ht="15.75" hidden="1" customHeight="1">
      <c r="A39348" s="13" t="s">
        <v>476</v>
      </c>
      <c r="B39348" s="13">
        <v>1909</v>
      </c>
      <c r="C39348" s="13">
        <v>53411</v>
      </c>
    </row>
    <row r="39349" spans="1:3" ht="15.75" hidden="1" customHeight="1">
      <c r="A39349" s="13" t="s">
        <v>476</v>
      </c>
      <c r="B39349" s="13">
        <v>1910</v>
      </c>
      <c r="C39349" s="13">
        <v>53545</v>
      </c>
    </row>
    <row r="39350" spans="1:3" ht="15.75" hidden="1" customHeight="1">
      <c r="A39350" s="13" t="s">
        <v>476</v>
      </c>
      <c r="B39350" s="13">
        <v>1911</v>
      </c>
      <c r="C39350" s="13">
        <v>53766</v>
      </c>
    </row>
    <row r="39351" spans="1:3" ht="15.75" hidden="1" customHeight="1">
      <c r="A39351" s="13" t="s">
        <v>476</v>
      </c>
      <c r="B39351" s="13">
        <v>1912</v>
      </c>
      <c r="C39351" s="13">
        <v>54073</v>
      </c>
    </row>
    <row r="39352" spans="1:3" ht="15.75" hidden="1" customHeight="1">
      <c r="A39352" s="13" t="s">
        <v>476</v>
      </c>
      <c r="B39352" s="13">
        <v>1913</v>
      </c>
      <c r="C39352" s="13">
        <v>54468</v>
      </c>
    </row>
    <row r="39353" spans="1:3" ht="15.75" hidden="1" customHeight="1">
      <c r="A39353" s="13" t="s">
        <v>476</v>
      </c>
      <c r="B39353" s="13">
        <v>1914</v>
      </c>
      <c r="C39353" s="13">
        <v>54866</v>
      </c>
    </row>
    <row r="39354" spans="1:3" ht="15.75" hidden="1" customHeight="1">
      <c r="A39354" s="13" t="s">
        <v>476</v>
      </c>
      <c r="B39354" s="13">
        <v>1915</v>
      </c>
      <c r="C39354" s="13">
        <v>55267</v>
      </c>
    </row>
    <row r="39355" spans="1:3" ht="15.75" hidden="1" customHeight="1">
      <c r="A39355" s="13" t="s">
        <v>476</v>
      </c>
      <c r="B39355" s="13">
        <v>1916</v>
      </c>
      <c r="C39355" s="13">
        <v>55670</v>
      </c>
    </row>
    <row r="39356" spans="1:3" ht="15.75" hidden="1" customHeight="1">
      <c r="A39356" s="13" t="s">
        <v>476</v>
      </c>
      <c r="B39356" s="13">
        <v>1917</v>
      </c>
      <c r="C39356" s="13">
        <v>56076</v>
      </c>
    </row>
    <row r="39357" spans="1:3" ht="15.75" hidden="1" customHeight="1">
      <c r="A39357" s="13" t="s">
        <v>476</v>
      </c>
      <c r="B39357" s="13">
        <v>1918</v>
      </c>
      <c r="C39357" s="13">
        <v>56411</v>
      </c>
    </row>
    <row r="39358" spans="1:3" ht="15.75" hidden="1" customHeight="1">
      <c r="A39358" s="13" t="s">
        <v>476</v>
      </c>
      <c r="B39358" s="13">
        <v>1919</v>
      </c>
      <c r="C39358" s="13">
        <v>56843</v>
      </c>
    </row>
    <row r="39359" spans="1:3" ht="15.75" hidden="1" customHeight="1">
      <c r="A39359" s="13" t="s">
        <v>476</v>
      </c>
      <c r="B39359" s="13">
        <v>1920</v>
      </c>
      <c r="C39359" s="13">
        <v>57376</v>
      </c>
    </row>
    <row r="39360" spans="1:3" ht="15.75" hidden="1" customHeight="1">
      <c r="A39360" s="13" t="s">
        <v>476</v>
      </c>
      <c r="B39360" s="13">
        <v>1921</v>
      </c>
      <c r="C39360" s="13">
        <v>58012</v>
      </c>
    </row>
    <row r="39361" spans="1:3" ht="15.75" hidden="1" customHeight="1">
      <c r="A39361" s="13" t="s">
        <v>476</v>
      </c>
      <c r="B39361" s="13">
        <v>1922</v>
      </c>
      <c r="C39361" s="13">
        <v>58752</v>
      </c>
    </row>
    <row r="39362" spans="1:3" ht="15.75" hidden="1" customHeight="1">
      <c r="A39362" s="13" t="s">
        <v>476</v>
      </c>
      <c r="B39362" s="13">
        <v>1923</v>
      </c>
      <c r="C39362" s="13">
        <v>59599</v>
      </c>
    </row>
    <row r="39363" spans="1:3" ht="15.75" hidden="1" customHeight="1">
      <c r="A39363" s="13" t="s">
        <v>476</v>
      </c>
      <c r="B39363" s="13">
        <v>1924</v>
      </c>
      <c r="C39363" s="13">
        <v>60458</v>
      </c>
    </row>
    <row r="39364" spans="1:3" ht="15.75" hidden="1" customHeight="1">
      <c r="A39364" s="13" t="s">
        <v>476</v>
      </c>
      <c r="B39364" s="13">
        <v>1925</v>
      </c>
      <c r="C39364" s="13">
        <v>61330</v>
      </c>
    </row>
    <row r="39365" spans="1:3" ht="15.75" hidden="1" customHeight="1">
      <c r="A39365" s="13" t="s">
        <v>476</v>
      </c>
      <c r="B39365" s="13">
        <v>1926</v>
      </c>
      <c r="C39365" s="13">
        <v>62213</v>
      </c>
    </row>
    <row r="39366" spans="1:3" ht="15.75" hidden="1" customHeight="1">
      <c r="A39366" s="13" t="s">
        <v>476</v>
      </c>
      <c r="B39366" s="13">
        <v>1927</v>
      </c>
      <c r="C39366" s="13">
        <v>63110</v>
      </c>
    </row>
    <row r="39367" spans="1:3" ht="15.75" hidden="1" customHeight="1">
      <c r="A39367" s="13" t="s">
        <v>476</v>
      </c>
      <c r="B39367" s="13">
        <v>1928</v>
      </c>
      <c r="C39367" s="13">
        <v>64020</v>
      </c>
    </row>
    <row r="39368" spans="1:3" ht="15.75" hidden="1" customHeight="1">
      <c r="A39368" s="13" t="s">
        <v>476</v>
      </c>
      <c r="B39368" s="13">
        <v>1929</v>
      </c>
      <c r="C39368" s="13">
        <v>64957</v>
      </c>
    </row>
    <row r="39369" spans="1:3" ht="15.75" hidden="1" customHeight="1">
      <c r="A39369" s="13" t="s">
        <v>476</v>
      </c>
      <c r="B39369" s="13">
        <v>1930</v>
      </c>
      <c r="C39369" s="13">
        <v>65923</v>
      </c>
    </row>
    <row r="39370" spans="1:3" ht="15.75" hidden="1" customHeight="1">
      <c r="A39370" s="13" t="s">
        <v>476</v>
      </c>
      <c r="B39370" s="13">
        <v>1931</v>
      </c>
      <c r="C39370" s="13">
        <v>66918</v>
      </c>
    </row>
    <row r="39371" spans="1:3" ht="15.75" hidden="1" customHeight="1">
      <c r="A39371" s="13" t="s">
        <v>476</v>
      </c>
      <c r="B39371" s="13">
        <v>1932</v>
      </c>
      <c r="C39371" s="13">
        <v>67943</v>
      </c>
    </row>
    <row r="39372" spans="1:3" ht="15.75" hidden="1" customHeight="1">
      <c r="A39372" s="13" t="s">
        <v>476</v>
      </c>
      <c r="B39372" s="13">
        <v>1933</v>
      </c>
      <c r="C39372" s="13">
        <v>68999</v>
      </c>
    </row>
    <row r="39373" spans="1:3" ht="15.75" hidden="1" customHeight="1">
      <c r="A39373" s="13" t="s">
        <v>476</v>
      </c>
      <c r="B39373" s="13">
        <v>1934</v>
      </c>
      <c r="C39373" s="13">
        <v>70071</v>
      </c>
    </row>
    <row r="39374" spans="1:3" ht="15.75" hidden="1" customHeight="1">
      <c r="A39374" s="13" t="s">
        <v>476</v>
      </c>
      <c r="B39374" s="13">
        <v>1935</v>
      </c>
      <c r="C39374" s="13">
        <v>71159</v>
      </c>
    </row>
    <row r="39375" spans="1:3" ht="15.75" hidden="1" customHeight="1">
      <c r="A39375" s="13" t="s">
        <v>476</v>
      </c>
      <c r="B39375" s="13">
        <v>1936</v>
      </c>
      <c r="C39375" s="13">
        <v>72265</v>
      </c>
    </row>
    <row r="39376" spans="1:3" ht="15.75" hidden="1" customHeight="1">
      <c r="A39376" s="13" t="s">
        <v>476</v>
      </c>
      <c r="B39376" s="13">
        <v>1937</v>
      </c>
      <c r="C39376" s="13">
        <v>73387</v>
      </c>
    </row>
    <row r="39377" spans="1:4" ht="15.75" hidden="1" customHeight="1">
      <c r="A39377" s="13" t="s">
        <v>476</v>
      </c>
      <c r="B39377" s="13">
        <v>1938</v>
      </c>
      <c r="C39377" s="13">
        <v>74527</v>
      </c>
    </row>
    <row r="39378" spans="1:4" ht="15.75" hidden="1" customHeight="1">
      <c r="A39378" s="13" t="s">
        <v>476</v>
      </c>
      <c r="B39378" s="13">
        <v>1939</v>
      </c>
      <c r="C39378" s="13">
        <v>75634</v>
      </c>
    </row>
    <row r="39379" spans="1:4" ht="15.75" hidden="1" customHeight="1">
      <c r="A39379" s="13" t="s">
        <v>476</v>
      </c>
      <c r="B39379" s="13">
        <v>1940</v>
      </c>
      <c r="C39379" s="13">
        <v>76707</v>
      </c>
    </row>
    <row r="39380" spans="1:4" ht="15.75" hidden="1" customHeight="1">
      <c r="A39380" s="13" t="s">
        <v>476</v>
      </c>
      <c r="B39380" s="13">
        <v>1941</v>
      </c>
      <c r="C39380" s="13">
        <v>77745</v>
      </c>
    </row>
    <row r="39381" spans="1:4" ht="15.75" hidden="1" customHeight="1">
      <c r="A39381" s="13" t="s">
        <v>476</v>
      </c>
      <c r="B39381" s="13">
        <v>1942</v>
      </c>
      <c r="C39381" s="13">
        <v>78746</v>
      </c>
    </row>
    <row r="39382" spans="1:4" ht="15.75" hidden="1" customHeight="1">
      <c r="A39382" s="13" t="s">
        <v>476</v>
      </c>
      <c r="B39382" s="13">
        <v>1943</v>
      </c>
      <c r="C39382" s="13">
        <v>79709</v>
      </c>
    </row>
    <row r="39383" spans="1:4" ht="15.75" hidden="1" customHeight="1">
      <c r="A39383" s="13" t="s">
        <v>476</v>
      </c>
      <c r="B39383" s="13">
        <v>1944</v>
      </c>
      <c r="C39383" s="13">
        <v>80684</v>
      </c>
    </row>
    <row r="39384" spans="1:4" ht="15.75" hidden="1" customHeight="1">
      <c r="A39384" s="13" t="s">
        <v>476</v>
      </c>
      <c r="B39384" s="13">
        <v>1945</v>
      </c>
      <c r="C39384" s="13">
        <v>81671</v>
      </c>
    </row>
    <row r="39385" spans="1:4" ht="15.75" hidden="1" customHeight="1">
      <c r="A39385" s="13" t="s">
        <v>476</v>
      </c>
      <c r="B39385" s="13">
        <v>1946</v>
      </c>
      <c r="C39385" s="13">
        <v>82670</v>
      </c>
    </row>
    <row r="39386" spans="1:4" ht="15.75" hidden="1" customHeight="1">
      <c r="A39386" s="13" t="s">
        <v>476</v>
      </c>
      <c r="B39386" s="13">
        <v>1947</v>
      </c>
      <c r="C39386" s="13">
        <v>83681</v>
      </c>
    </row>
    <row r="39387" spans="1:4" ht="15.75" hidden="1" customHeight="1">
      <c r="A39387" s="13" t="s">
        <v>476</v>
      </c>
      <c r="B39387" s="13">
        <v>1948</v>
      </c>
      <c r="C39387" s="13">
        <v>84705</v>
      </c>
    </row>
    <row r="39388" spans="1:4" ht="15.75" hidden="1" customHeight="1">
      <c r="A39388" s="13" t="s">
        <v>476</v>
      </c>
      <c r="B39388" s="13">
        <v>1949</v>
      </c>
      <c r="C39388" s="13">
        <v>85710</v>
      </c>
    </row>
    <row r="39389" spans="1:4" ht="15.75" hidden="1" customHeight="1">
      <c r="A39389" s="13" t="s">
        <v>476</v>
      </c>
      <c r="B39389" s="13">
        <v>1950</v>
      </c>
      <c r="C39389" s="13">
        <v>86716</v>
      </c>
      <c r="D39389" s="13">
        <v>4.0000000000000001E-3</v>
      </c>
    </row>
    <row r="39390" spans="1:4" ht="15.75" hidden="1" customHeight="1">
      <c r="A39390" s="13" t="s">
        <v>476</v>
      </c>
      <c r="B39390" s="13">
        <v>1951</v>
      </c>
      <c r="C39390" s="13">
        <v>87330</v>
      </c>
      <c r="D39390" s="13">
        <v>1.0999999999999999E-2</v>
      </c>
    </row>
    <row r="39391" spans="1:4" ht="15.75" hidden="1" customHeight="1">
      <c r="A39391" s="13" t="s">
        <v>476</v>
      </c>
      <c r="B39391" s="13">
        <v>1952</v>
      </c>
      <c r="C39391" s="13">
        <v>87546</v>
      </c>
      <c r="D39391" s="13">
        <v>7.0000000000000001E-3</v>
      </c>
    </row>
    <row r="39392" spans="1:4" ht="15.75" hidden="1" customHeight="1">
      <c r="A39392" s="13" t="s">
        <v>476</v>
      </c>
      <c r="B39392" s="13">
        <v>1953</v>
      </c>
      <c r="C39392" s="13">
        <v>87787</v>
      </c>
      <c r="D39392" s="13">
        <v>1.0999999999999999E-2</v>
      </c>
    </row>
    <row r="39393" spans="1:4" ht="15.75" hidden="1" customHeight="1">
      <c r="A39393" s="13" t="s">
        <v>476</v>
      </c>
      <c r="B39393" s="13">
        <v>1954</v>
      </c>
      <c r="C39393" s="13">
        <v>88101</v>
      </c>
      <c r="D39393" s="13">
        <v>7.0000000000000001E-3</v>
      </c>
    </row>
    <row r="39394" spans="1:4" ht="15.75" hidden="1" customHeight="1">
      <c r="A39394" s="13" t="s">
        <v>476</v>
      </c>
      <c r="B39394" s="13">
        <v>1955</v>
      </c>
      <c r="C39394" s="13">
        <v>88481</v>
      </c>
      <c r="D39394" s="13">
        <v>1.0999999999999999E-2</v>
      </c>
    </row>
    <row r="39395" spans="1:4" ht="15.75" hidden="1" customHeight="1">
      <c r="A39395" s="13" t="s">
        <v>476</v>
      </c>
      <c r="B39395" s="13">
        <v>1956</v>
      </c>
      <c r="C39395" s="13">
        <v>88934</v>
      </c>
      <c r="D39395" s="13">
        <v>1.0999999999999999E-2</v>
      </c>
    </row>
    <row r="39396" spans="1:4" ht="15.75" hidden="1" customHeight="1">
      <c r="A39396" s="13" t="s">
        <v>476</v>
      </c>
      <c r="B39396" s="13">
        <v>1957</v>
      </c>
      <c r="C39396" s="13">
        <v>89449</v>
      </c>
      <c r="D39396" s="13">
        <v>1.0999999999999999E-2</v>
      </c>
    </row>
    <row r="39397" spans="1:4" ht="15.75" hidden="1" customHeight="1">
      <c r="A39397" s="13" t="s">
        <v>476</v>
      </c>
      <c r="B39397" s="13">
        <v>1958</v>
      </c>
      <c r="C39397" s="13">
        <v>90049</v>
      </c>
      <c r="D39397" s="13">
        <v>1.0999999999999999E-2</v>
      </c>
    </row>
    <row r="39398" spans="1:4" ht="15.75" hidden="1" customHeight="1">
      <c r="A39398" s="13" t="s">
        <v>476</v>
      </c>
      <c r="B39398" s="13">
        <v>1959</v>
      </c>
      <c r="C39398" s="13">
        <v>90695</v>
      </c>
      <c r="D39398" s="13">
        <v>1.0999999999999999E-2</v>
      </c>
    </row>
    <row r="39399" spans="1:4" ht="15.75" hidden="1" customHeight="1">
      <c r="A39399" s="13" t="s">
        <v>476</v>
      </c>
      <c r="B39399" s="13">
        <v>1960</v>
      </c>
      <c r="C39399" s="13">
        <v>91629</v>
      </c>
      <c r="D39399" s="13">
        <v>1.4999999999999999E-2</v>
      </c>
    </row>
    <row r="39400" spans="1:4" ht="15.75" hidden="1" customHeight="1">
      <c r="A39400" s="13" t="s">
        <v>476</v>
      </c>
      <c r="B39400" s="13">
        <v>1961</v>
      </c>
      <c r="C39400" s="13">
        <v>92783</v>
      </c>
      <c r="D39400" s="13">
        <v>1.7999999999999999E-2</v>
      </c>
    </row>
    <row r="39401" spans="1:4" ht="15.75" hidden="1" customHeight="1">
      <c r="A39401" s="13" t="s">
        <v>476</v>
      </c>
      <c r="B39401" s="13">
        <v>1962</v>
      </c>
      <c r="C39401" s="13">
        <v>93843</v>
      </c>
      <c r="D39401" s="13">
        <v>1.7999999999999999E-2</v>
      </c>
    </row>
    <row r="39402" spans="1:4" ht="15.75" hidden="1" customHeight="1">
      <c r="A39402" s="13" t="s">
        <v>476</v>
      </c>
      <c r="B39402" s="13">
        <v>1963</v>
      </c>
      <c r="C39402" s="13">
        <v>94905</v>
      </c>
      <c r="D39402" s="13">
        <v>2.1999999999999999E-2</v>
      </c>
    </row>
    <row r="39403" spans="1:4" ht="15.75" hidden="1" customHeight="1">
      <c r="A39403" s="13" t="s">
        <v>476</v>
      </c>
      <c r="B39403" s="13">
        <v>1964</v>
      </c>
      <c r="C39403" s="13">
        <v>95965</v>
      </c>
      <c r="D39403" s="13">
        <v>2.1999999999999999E-2</v>
      </c>
    </row>
    <row r="39404" spans="1:4" ht="15.75" hidden="1" customHeight="1">
      <c r="A39404" s="13" t="s">
        <v>476</v>
      </c>
      <c r="B39404" s="13">
        <v>1965</v>
      </c>
      <c r="C39404" s="13">
        <v>97042</v>
      </c>
      <c r="D39404" s="13">
        <v>2.5999999999999999E-2</v>
      </c>
    </row>
    <row r="39405" spans="1:4" ht="15.75" hidden="1" customHeight="1">
      <c r="A39405" s="13" t="s">
        <v>476</v>
      </c>
      <c r="B39405" s="13">
        <v>1966</v>
      </c>
      <c r="C39405" s="13">
        <v>98142</v>
      </c>
      <c r="D39405" s="13">
        <v>2.9000000000000001E-2</v>
      </c>
    </row>
    <row r="39406" spans="1:4" ht="15.75" hidden="1" customHeight="1">
      <c r="A39406" s="13" t="s">
        <v>476</v>
      </c>
      <c r="B39406" s="13">
        <v>1967</v>
      </c>
      <c r="C39406" s="13">
        <v>99268</v>
      </c>
      <c r="D39406" s="13">
        <v>3.3000000000000002E-2</v>
      </c>
    </row>
    <row r="39407" spans="1:4" ht="15.75" hidden="1" customHeight="1">
      <c r="A39407" s="13" t="s">
        <v>476</v>
      </c>
      <c r="B39407" s="13">
        <v>1968</v>
      </c>
      <c r="C39407" s="13">
        <v>100427</v>
      </c>
      <c r="D39407" s="13">
        <v>3.6999999999999998E-2</v>
      </c>
    </row>
    <row r="39408" spans="1:4" ht="15.75" hidden="1" customHeight="1">
      <c r="A39408" s="13" t="s">
        <v>476</v>
      </c>
      <c r="B39408" s="13">
        <v>1969</v>
      </c>
      <c r="C39408" s="13">
        <v>101623</v>
      </c>
      <c r="D39408" s="13">
        <v>6.2E-2</v>
      </c>
    </row>
    <row r="39409" spans="1:4" ht="15.75" hidden="1" customHeight="1">
      <c r="A39409" s="13" t="s">
        <v>476</v>
      </c>
      <c r="B39409" s="13">
        <v>1970</v>
      </c>
      <c r="C39409" s="13">
        <v>103108</v>
      </c>
      <c r="D39409" s="13">
        <v>6.6000000000000003E-2</v>
      </c>
    </row>
    <row r="39410" spans="1:4" ht="15.75" hidden="1" customHeight="1">
      <c r="A39410" s="13" t="s">
        <v>476</v>
      </c>
      <c r="B39410" s="13">
        <v>1971</v>
      </c>
      <c r="C39410" s="13">
        <v>104798</v>
      </c>
      <c r="D39410" s="13">
        <v>7.0000000000000007E-2</v>
      </c>
    </row>
    <row r="39411" spans="1:4" ht="15.75" hidden="1" customHeight="1">
      <c r="A39411" s="13" t="s">
        <v>476</v>
      </c>
      <c r="B39411" s="13">
        <v>1972</v>
      </c>
      <c r="C39411" s="13">
        <v>106474</v>
      </c>
      <c r="D39411" s="13">
        <v>7.6999999999999999E-2</v>
      </c>
    </row>
    <row r="39412" spans="1:4" ht="15.75" hidden="1" customHeight="1">
      <c r="A39412" s="13" t="s">
        <v>476</v>
      </c>
      <c r="B39412" s="13">
        <v>1973</v>
      </c>
      <c r="C39412" s="13">
        <v>108136</v>
      </c>
      <c r="D39412" s="13">
        <v>8.1000000000000003E-2</v>
      </c>
    </row>
    <row r="39413" spans="1:4" ht="15.75" hidden="1" customHeight="1">
      <c r="A39413" s="13" t="s">
        <v>476</v>
      </c>
      <c r="B39413" s="13">
        <v>1974</v>
      </c>
      <c r="C39413" s="13">
        <v>109757</v>
      </c>
      <c r="D39413" s="13">
        <v>7.2999999999999995E-2</v>
      </c>
    </row>
    <row r="39414" spans="1:4" ht="15.75" hidden="1" customHeight="1">
      <c r="A39414" s="13" t="s">
        <v>476</v>
      </c>
      <c r="B39414" s="13">
        <v>1975</v>
      </c>
      <c r="C39414" s="13">
        <v>111511</v>
      </c>
      <c r="D39414" s="13">
        <v>7.6999999999999999E-2</v>
      </c>
    </row>
    <row r="39415" spans="1:4" ht="15.75" hidden="1" customHeight="1">
      <c r="A39415" s="13" t="s">
        <v>476</v>
      </c>
      <c r="B39415" s="13">
        <v>1976</v>
      </c>
      <c r="C39415" s="13">
        <v>113445</v>
      </c>
      <c r="D39415" s="13">
        <v>8.4000000000000005E-2</v>
      </c>
    </row>
    <row r="39416" spans="1:4" ht="15.75" hidden="1" customHeight="1">
      <c r="A39416" s="13" t="s">
        <v>476</v>
      </c>
      <c r="B39416" s="13">
        <v>1977</v>
      </c>
      <c r="C39416" s="13">
        <v>115398</v>
      </c>
      <c r="D39416" s="13">
        <v>7.0000000000000007E-2</v>
      </c>
    </row>
    <row r="39417" spans="1:4" ht="15.75" hidden="1" customHeight="1">
      <c r="A39417" s="13" t="s">
        <v>476</v>
      </c>
      <c r="B39417" s="13">
        <v>1978</v>
      </c>
      <c r="C39417" s="13">
        <v>117414</v>
      </c>
      <c r="D39417" s="13">
        <v>9.9000000000000005E-2</v>
      </c>
    </row>
    <row r="39418" spans="1:4" ht="15.75" hidden="1" customHeight="1">
      <c r="A39418" s="13" t="s">
        <v>476</v>
      </c>
      <c r="B39418" s="13">
        <v>1979</v>
      </c>
      <c r="C39418" s="13">
        <v>119480</v>
      </c>
      <c r="D39418" s="13">
        <v>0.15</v>
      </c>
    </row>
    <row r="39419" spans="1:4" ht="15.75" hidden="1" customHeight="1">
      <c r="A39419" s="13" t="s">
        <v>476</v>
      </c>
      <c r="B39419" s="13">
        <v>1980</v>
      </c>
      <c r="C39419" s="13">
        <v>121651</v>
      </c>
      <c r="D39419" s="13">
        <v>0.114</v>
      </c>
    </row>
    <row r="39420" spans="1:4" ht="15.75" hidden="1" customHeight="1">
      <c r="A39420" s="13" t="s">
        <v>476</v>
      </c>
      <c r="B39420" s="13">
        <v>1981</v>
      </c>
      <c r="C39420" s="13">
        <v>123929</v>
      </c>
      <c r="D39420" s="13">
        <v>9.5000000000000001E-2</v>
      </c>
    </row>
    <row r="39421" spans="1:4" ht="15.75" hidden="1" customHeight="1">
      <c r="A39421" s="13" t="s">
        <v>476</v>
      </c>
      <c r="B39421" s="13">
        <v>1982</v>
      </c>
      <c r="C39421" s="13">
        <v>126208</v>
      </c>
      <c r="D39421" s="13">
        <v>0.114</v>
      </c>
    </row>
    <row r="39422" spans="1:4" ht="15.75" hidden="1" customHeight="1">
      <c r="A39422" s="13" t="s">
        <v>476</v>
      </c>
      <c r="B39422" s="13">
        <v>1983</v>
      </c>
      <c r="C39422" s="13">
        <v>128455</v>
      </c>
      <c r="D39422" s="13">
        <v>0.10299999999999999</v>
      </c>
    </row>
    <row r="39423" spans="1:4" ht="15.75" hidden="1" customHeight="1">
      <c r="A39423" s="13" t="s">
        <v>476</v>
      </c>
      <c r="B39423" s="13">
        <v>1984</v>
      </c>
      <c r="C39423" s="13">
        <v>130640</v>
      </c>
      <c r="D39423" s="13">
        <v>0.114</v>
      </c>
    </row>
    <row r="39424" spans="1:4" ht="15.75" hidden="1" customHeight="1">
      <c r="A39424" s="13" t="s">
        <v>476</v>
      </c>
      <c r="B39424" s="13">
        <v>1985</v>
      </c>
      <c r="C39424" s="13">
        <v>132770</v>
      </c>
      <c r="D39424" s="13">
        <v>0.128</v>
      </c>
    </row>
    <row r="39425" spans="1:4" ht="15.75" hidden="1" customHeight="1">
      <c r="A39425" s="13" t="s">
        <v>476</v>
      </c>
      <c r="B39425" s="13">
        <v>1986</v>
      </c>
      <c r="C39425" s="13">
        <v>134820</v>
      </c>
      <c r="D39425" s="13">
        <v>0.13200000000000001</v>
      </c>
    </row>
    <row r="39426" spans="1:4" ht="15.75" hidden="1" customHeight="1">
      <c r="A39426" s="13" t="s">
        <v>476</v>
      </c>
      <c r="B39426" s="13">
        <v>1987</v>
      </c>
      <c r="C39426" s="13">
        <v>136792</v>
      </c>
      <c r="D39426" s="13">
        <v>0.14699999999999999</v>
      </c>
    </row>
    <row r="39427" spans="1:4" ht="15.75" hidden="1" customHeight="1">
      <c r="A39427" s="13" t="s">
        <v>476</v>
      </c>
      <c r="B39427" s="13">
        <v>1988</v>
      </c>
      <c r="C39427" s="13">
        <v>138676</v>
      </c>
      <c r="D39427" s="13">
        <v>0.16500000000000001</v>
      </c>
    </row>
    <row r="39428" spans="1:4" ht="15.75" hidden="1" customHeight="1">
      <c r="A39428" s="13" t="s">
        <v>476</v>
      </c>
      <c r="B39428" s="13">
        <v>1989</v>
      </c>
      <c r="C39428" s="13">
        <v>140471</v>
      </c>
      <c r="D39428" s="13">
        <v>0.16500000000000001</v>
      </c>
    </row>
    <row r="39429" spans="1:4" ht="15.75" hidden="1" customHeight="1">
      <c r="A39429" s="13" t="s">
        <v>476</v>
      </c>
      <c r="B39429" s="13">
        <v>1990</v>
      </c>
      <c r="C39429" s="13">
        <v>142315</v>
      </c>
      <c r="D39429" s="13">
        <v>0.18</v>
      </c>
    </row>
    <row r="39430" spans="1:4" ht="15.75" hidden="1" customHeight="1">
      <c r="A39430" s="13" t="s">
        <v>476</v>
      </c>
      <c r="B39430" s="13">
        <v>1991</v>
      </c>
      <c r="C39430" s="13">
        <v>144287</v>
      </c>
      <c r="D39430" s="13">
        <v>0.187</v>
      </c>
    </row>
    <row r="39431" spans="1:4" ht="15.75" hidden="1" customHeight="1">
      <c r="A39431" s="13" t="s">
        <v>476</v>
      </c>
      <c r="B39431" s="13">
        <v>1992</v>
      </c>
      <c r="C39431" s="13">
        <v>146433</v>
      </c>
      <c r="D39431" s="13">
        <v>0.21299999999999999</v>
      </c>
    </row>
    <row r="39432" spans="1:4" ht="15.75" hidden="1" customHeight="1">
      <c r="A39432" s="13" t="s">
        <v>476</v>
      </c>
      <c r="B39432" s="13">
        <v>1993</v>
      </c>
      <c r="C39432" s="13">
        <v>148610</v>
      </c>
      <c r="D39432" s="13">
        <v>0.23400000000000001</v>
      </c>
    </row>
    <row r="39433" spans="1:4" ht="15.75" hidden="1" customHeight="1">
      <c r="A39433" s="13" t="s">
        <v>476</v>
      </c>
      <c r="B39433" s="13">
        <v>1994</v>
      </c>
      <c r="C39433" s="13">
        <v>150574</v>
      </c>
      <c r="D39433" s="13">
        <v>0.26</v>
      </c>
    </row>
    <row r="39434" spans="1:4" ht="15.75" hidden="1" customHeight="1">
      <c r="A39434" s="13" t="s">
        <v>476</v>
      </c>
      <c r="B39434" s="13">
        <v>1995</v>
      </c>
      <c r="C39434" s="13">
        <v>152368</v>
      </c>
      <c r="D39434" s="13">
        <v>0.27500000000000002</v>
      </c>
    </row>
    <row r="39435" spans="1:4" ht="15.75" hidden="1" customHeight="1">
      <c r="A39435" s="13" t="s">
        <v>476</v>
      </c>
      <c r="B39435" s="13">
        <v>1996</v>
      </c>
      <c r="C39435" s="13">
        <v>153982</v>
      </c>
      <c r="D39435" s="13">
        <v>0.29299999999999998</v>
      </c>
    </row>
    <row r="39436" spans="1:4" ht="15.75" hidden="1" customHeight="1">
      <c r="A39436" s="13" t="s">
        <v>476</v>
      </c>
      <c r="B39436" s="13">
        <v>1997</v>
      </c>
      <c r="C39436" s="13">
        <v>155472</v>
      </c>
      <c r="D39436" s="13">
        <v>0.29299999999999998</v>
      </c>
    </row>
    <row r="39437" spans="1:4" ht="15.75" hidden="1" customHeight="1">
      <c r="A39437" s="13" t="s">
        <v>476</v>
      </c>
      <c r="B39437" s="13">
        <v>1998</v>
      </c>
      <c r="C39437" s="13">
        <v>156872</v>
      </c>
      <c r="D39437" s="13">
        <v>0.32200000000000001</v>
      </c>
    </row>
    <row r="39438" spans="1:4" ht="15.75" hidden="1" customHeight="1">
      <c r="A39438" s="13" t="s">
        <v>476</v>
      </c>
      <c r="B39438" s="13">
        <v>1999</v>
      </c>
      <c r="C39438" s="13">
        <v>158272</v>
      </c>
      <c r="D39438" s="13">
        <v>0.33300000000000002</v>
      </c>
    </row>
    <row r="39439" spans="1:4" ht="15.75" hidden="1" customHeight="1">
      <c r="A39439" s="13" t="s">
        <v>476</v>
      </c>
      <c r="B39439" s="13">
        <v>2000</v>
      </c>
      <c r="C39439" s="13">
        <v>159513</v>
      </c>
      <c r="D39439" s="13">
        <v>0.34799999999999998</v>
      </c>
    </row>
    <row r="39440" spans="1:4" ht="15.75" hidden="1" customHeight="1">
      <c r="A39440" s="13" t="s">
        <v>476</v>
      </c>
      <c r="B39440" s="13">
        <v>2001</v>
      </c>
      <c r="C39440" s="13">
        <v>160611</v>
      </c>
      <c r="D39440" s="13">
        <v>0.35899999999999999</v>
      </c>
    </row>
    <row r="39441" spans="1:4" ht="15.75" hidden="1" customHeight="1">
      <c r="A39441" s="13" t="s">
        <v>476</v>
      </c>
      <c r="B39441" s="13">
        <v>2002</v>
      </c>
      <c r="C39441" s="13">
        <v>161814</v>
      </c>
      <c r="D39441" s="13">
        <v>0.35899999999999999</v>
      </c>
    </row>
    <row r="39442" spans="1:4" ht="15.75" hidden="1" customHeight="1">
      <c r="A39442" s="13" t="s">
        <v>476</v>
      </c>
      <c r="B39442" s="13">
        <v>2003</v>
      </c>
      <c r="C39442" s="13">
        <v>163060</v>
      </c>
      <c r="D39442" s="13">
        <v>0.377</v>
      </c>
    </row>
    <row r="39443" spans="1:4" ht="15.75" hidden="1" customHeight="1">
      <c r="A39443" s="13" t="s">
        <v>476</v>
      </c>
      <c r="B39443" s="13">
        <v>2004</v>
      </c>
      <c r="C39443" s="13">
        <v>164252</v>
      </c>
      <c r="D39443" s="13">
        <v>0.40300000000000002</v>
      </c>
    </row>
    <row r="39444" spans="1:4" ht="15.75" hidden="1" customHeight="1">
      <c r="A39444" s="13" t="s">
        <v>476</v>
      </c>
      <c r="B39444" s="13">
        <v>2005</v>
      </c>
      <c r="C39444" s="13">
        <v>165394</v>
      </c>
      <c r="D39444" s="13">
        <v>0.38800000000000001</v>
      </c>
    </row>
    <row r="39445" spans="1:4" ht="15.75" hidden="1" customHeight="1">
      <c r="A39445" s="13" t="s">
        <v>476</v>
      </c>
      <c r="B39445" s="13">
        <v>2006</v>
      </c>
      <c r="C39445" s="13">
        <v>166476</v>
      </c>
      <c r="D39445" s="13">
        <v>0.41</v>
      </c>
    </row>
    <row r="39446" spans="1:4" ht="15.75" hidden="1" customHeight="1">
      <c r="A39446" s="13" t="s">
        <v>476</v>
      </c>
      <c r="B39446" s="13">
        <v>2007</v>
      </c>
      <c r="C39446" s="13">
        <v>167524</v>
      </c>
      <c r="D39446" s="13">
        <v>0.42499999999999999</v>
      </c>
    </row>
    <row r="39447" spans="1:4" ht="15.75" hidden="1" customHeight="1">
      <c r="A39447" s="13" t="s">
        <v>476</v>
      </c>
      <c r="B39447" s="13">
        <v>2008</v>
      </c>
      <c r="C39447" s="13">
        <v>168584</v>
      </c>
      <c r="D39447" s="13">
        <v>0.42499999999999999</v>
      </c>
    </row>
    <row r="39448" spans="1:4" ht="15.75" hidden="1" customHeight="1">
      <c r="A39448" s="13" t="s">
        <v>476</v>
      </c>
      <c r="B39448" s="13">
        <v>2009</v>
      </c>
      <c r="C39448" s="13">
        <v>169694</v>
      </c>
      <c r="D39448" s="13">
        <v>0.42499999999999999</v>
      </c>
    </row>
    <row r="39449" spans="1:4" ht="15.75" hidden="1" customHeight="1">
      <c r="A39449" s="13" t="s">
        <v>476</v>
      </c>
      <c r="B39449" s="13">
        <v>2010</v>
      </c>
      <c r="C39449" s="13">
        <v>170950</v>
      </c>
      <c r="D39449" s="13">
        <v>0.48699999999999999</v>
      </c>
    </row>
    <row r="39450" spans="1:4" ht="15.75" hidden="1" customHeight="1">
      <c r="A39450" s="13" t="s">
        <v>476</v>
      </c>
      <c r="B39450" s="13">
        <v>2011</v>
      </c>
      <c r="C39450" s="13">
        <v>172157</v>
      </c>
      <c r="D39450" s="13">
        <v>0.48699999999999999</v>
      </c>
    </row>
    <row r="39451" spans="1:4" ht="15.75" hidden="1" customHeight="1">
      <c r="A39451" s="13" t="s">
        <v>476</v>
      </c>
      <c r="B39451" s="13">
        <v>2012</v>
      </c>
      <c r="C39451" s="13">
        <v>173139</v>
      </c>
      <c r="D39451" s="13">
        <v>0.49099999999999999</v>
      </c>
    </row>
    <row r="39452" spans="1:4" ht="15.75" hidden="1" customHeight="1">
      <c r="A39452" s="13" t="s">
        <v>476</v>
      </c>
      <c r="B39452" s="13">
        <v>2013</v>
      </c>
      <c r="C39452" s="13">
        <v>173992</v>
      </c>
      <c r="D39452" s="13">
        <v>0.48699999999999999</v>
      </c>
    </row>
    <row r="39453" spans="1:4" ht="15.75" hidden="1" customHeight="1">
      <c r="A39453" s="13" t="s">
        <v>476</v>
      </c>
      <c r="B39453" s="13">
        <v>2014</v>
      </c>
      <c r="C39453" s="13">
        <v>174814</v>
      </c>
      <c r="D39453" s="13">
        <v>0.48399999999999999</v>
      </c>
    </row>
    <row r="39454" spans="1:4" ht="15.75" hidden="1" customHeight="1">
      <c r="A39454" s="13" t="s">
        <v>476</v>
      </c>
      <c r="B39454" s="13">
        <v>2015</v>
      </c>
      <c r="C39454" s="13">
        <v>175638</v>
      </c>
      <c r="D39454" s="13">
        <v>0.48</v>
      </c>
    </row>
    <row r="39455" spans="1:4" ht="15.75" hidden="1" customHeight="1">
      <c r="A39455" s="13" t="s">
        <v>476</v>
      </c>
      <c r="B39455" s="13">
        <v>2016</v>
      </c>
      <c r="C39455" s="13">
        <v>176429</v>
      </c>
      <c r="D39455" s="13">
        <v>0.48699999999999999</v>
      </c>
    </row>
    <row r="39456" spans="1:4" ht="15.75" hidden="1" customHeight="1">
      <c r="A39456" s="13" t="s">
        <v>476</v>
      </c>
      <c r="B39456" s="13">
        <v>2017</v>
      </c>
      <c r="C39456" s="13">
        <v>177175</v>
      </c>
      <c r="D39456" s="13">
        <v>0.50600000000000001</v>
      </c>
    </row>
    <row r="39457" spans="1:4" ht="15.75" hidden="1" customHeight="1">
      <c r="A39457" s="13" t="s">
        <v>476</v>
      </c>
      <c r="B39457" s="13">
        <v>2018</v>
      </c>
      <c r="C39457" s="13">
        <v>177894</v>
      </c>
      <c r="D39457" s="13">
        <v>0.50900000000000001</v>
      </c>
    </row>
    <row r="39458" spans="1:4" ht="15.75" hidden="1" customHeight="1">
      <c r="A39458" s="13" t="s">
        <v>476</v>
      </c>
      <c r="B39458" s="13">
        <v>2019</v>
      </c>
      <c r="C39458" s="13">
        <v>178594</v>
      </c>
      <c r="D39458" s="13">
        <v>0.51700000000000002</v>
      </c>
    </row>
    <row r="39459" spans="1:4" ht="15.75" hidden="1" customHeight="1">
      <c r="A39459" s="13" t="s">
        <v>476</v>
      </c>
      <c r="B39459" s="13">
        <v>2020</v>
      </c>
      <c r="C39459" s="13">
        <v>179245</v>
      </c>
      <c r="D39459" s="13">
        <v>0.441</v>
      </c>
    </row>
    <row r="39460" spans="1:4" ht="15.75" hidden="1" customHeight="1">
      <c r="A39460" s="13" t="s">
        <v>476</v>
      </c>
      <c r="B39460" s="13">
        <v>2021</v>
      </c>
      <c r="C39460" s="13">
        <v>179663</v>
      </c>
      <c r="D39460" s="13">
        <v>0.48599999999999999</v>
      </c>
    </row>
    <row r="39461" spans="1:4" ht="15.75" hidden="1" customHeight="1">
      <c r="A39461" s="13" t="s">
        <v>477</v>
      </c>
      <c r="B39461" s="13">
        <v>1850</v>
      </c>
    </row>
    <row r="39462" spans="1:4" ht="15.75" hidden="1" customHeight="1">
      <c r="A39462" s="13" t="s">
        <v>477</v>
      </c>
      <c r="B39462" s="13">
        <v>1851</v>
      </c>
    </row>
    <row r="39463" spans="1:4" ht="15.75" hidden="1" customHeight="1">
      <c r="A39463" s="13" t="s">
        <v>477</v>
      </c>
      <c r="B39463" s="13">
        <v>1852</v>
      </c>
    </row>
    <row r="39464" spans="1:4" ht="15.75" hidden="1" customHeight="1">
      <c r="A39464" s="13" t="s">
        <v>477</v>
      </c>
      <c r="B39464" s="13">
        <v>1853</v>
      </c>
    </row>
    <row r="39465" spans="1:4" ht="15.75" hidden="1" customHeight="1">
      <c r="A39465" s="13" t="s">
        <v>477</v>
      </c>
      <c r="B39465" s="13">
        <v>1854</v>
      </c>
    </row>
    <row r="39466" spans="1:4" ht="15.75" hidden="1" customHeight="1">
      <c r="A39466" s="13" t="s">
        <v>477</v>
      </c>
      <c r="B39466" s="13">
        <v>1855</v>
      </c>
    </row>
    <row r="39467" spans="1:4" ht="15.75" hidden="1" customHeight="1">
      <c r="A39467" s="13" t="s">
        <v>477</v>
      </c>
      <c r="B39467" s="13">
        <v>1856</v>
      </c>
    </row>
    <row r="39468" spans="1:4" ht="15.75" hidden="1" customHeight="1">
      <c r="A39468" s="13" t="s">
        <v>477</v>
      </c>
      <c r="B39468" s="13">
        <v>1857</v>
      </c>
    </row>
    <row r="39469" spans="1:4" ht="15.75" hidden="1" customHeight="1">
      <c r="A39469" s="13" t="s">
        <v>477</v>
      </c>
      <c r="B39469" s="13">
        <v>1858</v>
      </c>
    </row>
    <row r="39470" spans="1:4" ht="15.75" hidden="1" customHeight="1">
      <c r="A39470" s="13" t="s">
        <v>477</v>
      </c>
      <c r="B39470" s="13">
        <v>1859</v>
      </c>
    </row>
    <row r="39471" spans="1:4" ht="15.75" hidden="1" customHeight="1">
      <c r="A39471" s="13" t="s">
        <v>477</v>
      </c>
      <c r="B39471" s="13">
        <v>1860</v>
      </c>
    </row>
    <row r="39472" spans="1:4" ht="15.75" hidden="1" customHeight="1">
      <c r="A39472" s="13" t="s">
        <v>477</v>
      </c>
      <c r="B39472" s="13">
        <v>1861</v>
      </c>
    </row>
    <row r="39473" spans="1:2" ht="15.75" hidden="1" customHeight="1">
      <c r="A39473" s="13" t="s">
        <v>477</v>
      </c>
      <c r="B39473" s="13">
        <v>1862</v>
      </c>
    </row>
    <row r="39474" spans="1:2" ht="15.75" hidden="1" customHeight="1">
      <c r="A39474" s="13" t="s">
        <v>477</v>
      </c>
      <c r="B39474" s="13">
        <v>1863</v>
      </c>
    </row>
    <row r="39475" spans="1:2" ht="15.75" hidden="1" customHeight="1">
      <c r="A39475" s="13" t="s">
        <v>477</v>
      </c>
      <c r="B39475" s="13">
        <v>1864</v>
      </c>
    </row>
    <row r="39476" spans="1:2" ht="15.75" hidden="1" customHeight="1">
      <c r="A39476" s="13" t="s">
        <v>477</v>
      </c>
      <c r="B39476" s="13">
        <v>1865</v>
      </c>
    </row>
    <row r="39477" spans="1:2" ht="15.75" hidden="1" customHeight="1">
      <c r="A39477" s="13" t="s">
        <v>477</v>
      </c>
      <c r="B39477" s="13">
        <v>1866</v>
      </c>
    </row>
    <row r="39478" spans="1:2" ht="15.75" hidden="1" customHeight="1">
      <c r="A39478" s="13" t="s">
        <v>477</v>
      </c>
      <c r="B39478" s="13">
        <v>1867</v>
      </c>
    </row>
    <row r="39479" spans="1:2" ht="15.75" hidden="1" customHeight="1">
      <c r="A39479" s="13" t="s">
        <v>477</v>
      </c>
      <c r="B39479" s="13">
        <v>1868</v>
      </c>
    </row>
    <row r="39480" spans="1:2" ht="15.75" hidden="1" customHeight="1">
      <c r="A39480" s="13" t="s">
        <v>477</v>
      </c>
      <c r="B39480" s="13">
        <v>1869</v>
      </c>
    </row>
    <row r="39481" spans="1:2" ht="15.75" hidden="1" customHeight="1">
      <c r="A39481" s="13" t="s">
        <v>477</v>
      </c>
      <c r="B39481" s="13">
        <v>1870</v>
      </c>
    </row>
    <row r="39482" spans="1:2" ht="15.75" hidden="1" customHeight="1">
      <c r="A39482" s="13" t="s">
        <v>477</v>
      </c>
      <c r="B39482" s="13">
        <v>1871</v>
      </c>
    </row>
    <row r="39483" spans="1:2" ht="15.75" hidden="1" customHeight="1">
      <c r="A39483" s="13" t="s">
        <v>477</v>
      </c>
      <c r="B39483" s="13">
        <v>1872</v>
      </c>
    </row>
    <row r="39484" spans="1:2" ht="15.75" hidden="1" customHeight="1">
      <c r="A39484" s="13" t="s">
        <v>477</v>
      </c>
      <c r="B39484" s="13">
        <v>1873</v>
      </c>
    </row>
    <row r="39485" spans="1:2" ht="15.75" hidden="1" customHeight="1">
      <c r="A39485" s="13" t="s">
        <v>477</v>
      </c>
      <c r="B39485" s="13">
        <v>1874</v>
      </c>
    </row>
    <row r="39486" spans="1:2" ht="15.75" hidden="1" customHeight="1">
      <c r="A39486" s="13" t="s">
        <v>477</v>
      </c>
      <c r="B39486" s="13">
        <v>1875</v>
      </c>
    </row>
    <row r="39487" spans="1:2" ht="15.75" hidden="1" customHeight="1">
      <c r="A39487" s="13" t="s">
        <v>477</v>
      </c>
      <c r="B39487" s="13">
        <v>1876</v>
      </c>
    </row>
    <row r="39488" spans="1:2" ht="15.75" hidden="1" customHeight="1">
      <c r="A39488" s="13" t="s">
        <v>477</v>
      </c>
      <c r="B39488" s="13">
        <v>1877</v>
      </c>
    </row>
    <row r="39489" spans="1:2" ht="15.75" hidden="1" customHeight="1">
      <c r="A39489" s="13" t="s">
        <v>477</v>
      </c>
      <c r="B39489" s="13">
        <v>1878</v>
      </c>
    </row>
    <row r="39490" spans="1:2" ht="15.75" hidden="1" customHeight="1">
      <c r="A39490" s="13" t="s">
        <v>477</v>
      </c>
      <c r="B39490" s="13">
        <v>1879</v>
      </c>
    </row>
    <row r="39491" spans="1:2" ht="15.75" hidden="1" customHeight="1">
      <c r="A39491" s="13" t="s">
        <v>477</v>
      </c>
      <c r="B39491" s="13">
        <v>1880</v>
      </c>
    </row>
    <row r="39492" spans="1:2" ht="15.75" hidden="1" customHeight="1">
      <c r="A39492" s="13" t="s">
        <v>477</v>
      </c>
      <c r="B39492" s="13">
        <v>1881</v>
      </c>
    </row>
    <row r="39493" spans="1:2" ht="15.75" hidden="1" customHeight="1">
      <c r="A39493" s="13" t="s">
        <v>477</v>
      </c>
      <c r="B39493" s="13">
        <v>1882</v>
      </c>
    </row>
    <row r="39494" spans="1:2" ht="15.75" hidden="1" customHeight="1">
      <c r="A39494" s="13" t="s">
        <v>477</v>
      </c>
      <c r="B39494" s="13">
        <v>1883</v>
      </c>
    </row>
    <row r="39495" spans="1:2" ht="15.75" hidden="1" customHeight="1">
      <c r="A39495" s="13" t="s">
        <v>477</v>
      </c>
      <c r="B39495" s="13">
        <v>1884</v>
      </c>
    </row>
    <row r="39496" spans="1:2" ht="15.75" hidden="1" customHeight="1">
      <c r="A39496" s="13" t="s">
        <v>477</v>
      </c>
      <c r="B39496" s="13">
        <v>1885</v>
      </c>
    </row>
    <row r="39497" spans="1:2" ht="15.75" hidden="1" customHeight="1">
      <c r="A39497" s="13" t="s">
        <v>477</v>
      </c>
      <c r="B39497" s="13">
        <v>1886</v>
      </c>
    </row>
    <row r="39498" spans="1:2" ht="15.75" hidden="1" customHeight="1">
      <c r="A39498" s="13" t="s">
        <v>477</v>
      </c>
      <c r="B39498" s="13">
        <v>1887</v>
      </c>
    </row>
    <row r="39499" spans="1:2" ht="15.75" hidden="1" customHeight="1">
      <c r="A39499" s="13" t="s">
        <v>477</v>
      </c>
      <c r="B39499" s="13">
        <v>1888</v>
      </c>
    </row>
    <row r="39500" spans="1:2" ht="15.75" hidden="1" customHeight="1">
      <c r="A39500" s="13" t="s">
        <v>477</v>
      </c>
      <c r="B39500" s="13">
        <v>1889</v>
      </c>
    </row>
    <row r="39501" spans="1:2" ht="15.75" hidden="1" customHeight="1">
      <c r="A39501" s="13" t="s">
        <v>477</v>
      </c>
      <c r="B39501" s="13">
        <v>1890</v>
      </c>
    </row>
    <row r="39502" spans="1:2" ht="15.75" hidden="1" customHeight="1">
      <c r="A39502" s="13" t="s">
        <v>477</v>
      </c>
      <c r="B39502" s="13">
        <v>1891</v>
      </c>
    </row>
    <row r="39503" spans="1:2" ht="15.75" hidden="1" customHeight="1">
      <c r="A39503" s="13" t="s">
        <v>477</v>
      </c>
      <c r="B39503" s="13">
        <v>1892</v>
      </c>
    </row>
    <row r="39504" spans="1:2" ht="15.75" hidden="1" customHeight="1">
      <c r="A39504" s="13" t="s">
        <v>477</v>
      </c>
      <c r="B39504" s="13">
        <v>1893</v>
      </c>
    </row>
    <row r="39505" spans="1:2" ht="15.75" hidden="1" customHeight="1">
      <c r="A39505" s="13" t="s">
        <v>477</v>
      </c>
      <c r="B39505" s="13">
        <v>1894</v>
      </c>
    </row>
    <row r="39506" spans="1:2" ht="15.75" hidden="1" customHeight="1">
      <c r="A39506" s="13" t="s">
        <v>477</v>
      </c>
      <c r="B39506" s="13">
        <v>1895</v>
      </c>
    </row>
    <row r="39507" spans="1:2" ht="15.75" hidden="1" customHeight="1">
      <c r="A39507" s="13" t="s">
        <v>477</v>
      </c>
      <c r="B39507" s="13">
        <v>1896</v>
      </c>
    </row>
    <row r="39508" spans="1:2" ht="15.75" hidden="1" customHeight="1">
      <c r="A39508" s="13" t="s">
        <v>477</v>
      </c>
      <c r="B39508" s="13">
        <v>1897</v>
      </c>
    </row>
    <row r="39509" spans="1:2" ht="15.75" hidden="1" customHeight="1">
      <c r="A39509" s="13" t="s">
        <v>477</v>
      </c>
      <c r="B39509" s="13">
        <v>1898</v>
      </c>
    </row>
    <row r="39510" spans="1:2" ht="15.75" hidden="1" customHeight="1">
      <c r="A39510" s="13" t="s">
        <v>477</v>
      </c>
      <c r="B39510" s="13">
        <v>1899</v>
      </c>
    </row>
    <row r="39511" spans="1:2" ht="15.75" hidden="1" customHeight="1">
      <c r="A39511" s="13" t="s">
        <v>477</v>
      </c>
      <c r="B39511" s="13">
        <v>1900</v>
      </c>
    </row>
    <row r="39512" spans="1:2" ht="15.75" hidden="1" customHeight="1">
      <c r="A39512" s="13" t="s">
        <v>477</v>
      </c>
      <c r="B39512" s="13">
        <v>1901</v>
      </c>
    </row>
    <row r="39513" spans="1:2" ht="15.75" hidden="1" customHeight="1">
      <c r="A39513" s="13" t="s">
        <v>477</v>
      </c>
      <c r="B39513" s="13">
        <v>1902</v>
      </c>
    </row>
    <row r="39514" spans="1:2" ht="15.75" hidden="1" customHeight="1">
      <c r="A39514" s="13" t="s">
        <v>477</v>
      </c>
      <c r="B39514" s="13">
        <v>1903</v>
      </c>
    </row>
    <row r="39515" spans="1:2" ht="15.75" hidden="1" customHeight="1">
      <c r="A39515" s="13" t="s">
        <v>477</v>
      </c>
      <c r="B39515" s="13">
        <v>1904</v>
      </c>
    </row>
    <row r="39516" spans="1:2" ht="15.75" hidden="1" customHeight="1">
      <c r="A39516" s="13" t="s">
        <v>477</v>
      </c>
      <c r="B39516" s="13">
        <v>1905</v>
      </c>
    </row>
    <row r="39517" spans="1:2" ht="15.75" hidden="1" customHeight="1">
      <c r="A39517" s="13" t="s">
        <v>477</v>
      </c>
      <c r="B39517" s="13">
        <v>1906</v>
      </c>
    </row>
    <row r="39518" spans="1:2" ht="15.75" hidden="1" customHeight="1">
      <c r="A39518" s="13" t="s">
        <v>477</v>
      </c>
      <c r="B39518" s="13">
        <v>1907</v>
      </c>
    </row>
    <row r="39519" spans="1:2" ht="15.75" hidden="1" customHeight="1">
      <c r="A39519" s="13" t="s">
        <v>477</v>
      </c>
      <c r="B39519" s="13">
        <v>1908</v>
      </c>
    </row>
    <row r="39520" spans="1:2" ht="15.75" hidden="1" customHeight="1">
      <c r="A39520" s="13" t="s">
        <v>477</v>
      </c>
      <c r="B39520" s="13">
        <v>1909</v>
      </c>
    </row>
    <row r="39521" spans="1:2" ht="15.75" hidden="1" customHeight="1">
      <c r="A39521" s="13" t="s">
        <v>477</v>
      </c>
      <c r="B39521" s="13">
        <v>1910</v>
      </c>
    </row>
    <row r="39522" spans="1:2" ht="15.75" hidden="1" customHeight="1">
      <c r="A39522" s="13" t="s">
        <v>477</v>
      </c>
      <c r="B39522" s="13">
        <v>1911</v>
      </c>
    </row>
    <row r="39523" spans="1:2" ht="15.75" hidden="1" customHeight="1">
      <c r="A39523" s="13" t="s">
        <v>477</v>
      </c>
      <c r="B39523" s="13">
        <v>1912</v>
      </c>
    </row>
    <row r="39524" spans="1:2" ht="15.75" hidden="1" customHeight="1">
      <c r="A39524" s="13" t="s">
        <v>477</v>
      </c>
      <c r="B39524" s="13">
        <v>1913</v>
      </c>
    </row>
    <row r="39525" spans="1:2" ht="15.75" hidden="1" customHeight="1">
      <c r="A39525" s="13" t="s">
        <v>477</v>
      </c>
      <c r="B39525" s="13">
        <v>1914</v>
      </c>
    </row>
    <row r="39526" spans="1:2" ht="15.75" hidden="1" customHeight="1">
      <c r="A39526" s="13" t="s">
        <v>477</v>
      </c>
      <c r="B39526" s="13">
        <v>1915</v>
      </c>
    </row>
    <row r="39527" spans="1:2" ht="15.75" hidden="1" customHeight="1">
      <c r="A39527" s="13" t="s">
        <v>477</v>
      </c>
      <c r="B39527" s="13">
        <v>1916</v>
      </c>
    </row>
    <row r="39528" spans="1:2" ht="15.75" hidden="1" customHeight="1">
      <c r="A39528" s="13" t="s">
        <v>477</v>
      </c>
      <c r="B39528" s="13">
        <v>1917</v>
      </c>
    </row>
    <row r="39529" spans="1:2" ht="15.75" hidden="1" customHeight="1">
      <c r="A39529" s="13" t="s">
        <v>477</v>
      </c>
      <c r="B39529" s="13">
        <v>1918</v>
      </c>
    </row>
    <row r="39530" spans="1:2" ht="15.75" hidden="1" customHeight="1">
      <c r="A39530" s="13" t="s">
        <v>477</v>
      </c>
      <c r="B39530" s="13">
        <v>1919</v>
      </c>
    </row>
    <row r="39531" spans="1:2" ht="15.75" hidden="1" customHeight="1">
      <c r="A39531" s="13" t="s">
        <v>477</v>
      </c>
      <c r="B39531" s="13">
        <v>1920</v>
      </c>
    </row>
    <row r="39532" spans="1:2" ht="15.75" hidden="1" customHeight="1">
      <c r="A39532" s="13" t="s">
        <v>477</v>
      </c>
      <c r="B39532" s="13">
        <v>1921</v>
      </c>
    </row>
    <row r="39533" spans="1:2" ht="15.75" hidden="1" customHeight="1">
      <c r="A39533" s="13" t="s">
        <v>477</v>
      </c>
      <c r="B39533" s="13">
        <v>1922</v>
      </c>
    </row>
    <row r="39534" spans="1:2" ht="15.75" hidden="1" customHeight="1">
      <c r="A39534" s="13" t="s">
        <v>477</v>
      </c>
      <c r="B39534" s="13">
        <v>1923</v>
      </c>
    </row>
    <row r="39535" spans="1:2" ht="15.75" hidden="1" customHeight="1">
      <c r="A39535" s="13" t="s">
        <v>477</v>
      </c>
      <c r="B39535" s="13">
        <v>1924</v>
      </c>
    </row>
    <row r="39536" spans="1:2" ht="15.75" hidden="1" customHeight="1">
      <c r="A39536" s="13" t="s">
        <v>477</v>
      </c>
      <c r="B39536" s="13">
        <v>1925</v>
      </c>
    </row>
    <row r="39537" spans="1:2" ht="15.75" hidden="1" customHeight="1">
      <c r="A39537" s="13" t="s">
        <v>477</v>
      </c>
      <c r="B39537" s="13">
        <v>1926</v>
      </c>
    </row>
    <row r="39538" spans="1:2" ht="15.75" hidden="1" customHeight="1">
      <c r="A39538" s="13" t="s">
        <v>477</v>
      </c>
      <c r="B39538" s="13">
        <v>1927</v>
      </c>
    </row>
    <row r="39539" spans="1:2" ht="15.75" hidden="1" customHeight="1">
      <c r="A39539" s="13" t="s">
        <v>477</v>
      </c>
      <c r="B39539" s="13">
        <v>1928</v>
      </c>
    </row>
    <row r="39540" spans="1:2" ht="15.75" hidden="1" customHeight="1">
      <c r="A39540" s="13" t="s">
        <v>477</v>
      </c>
      <c r="B39540" s="13">
        <v>1929</v>
      </c>
    </row>
    <row r="39541" spans="1:2" ht="15.75" hidden="1" customHeight="1">
      <c r="A39541" s="13" t="s">
        <v>477</v>
      </c>
      <c r="B39541" s="13">
        <v>1930</v>
      </c>
    </row>
    <row r="39542" spans="1:2" ht="15.75" hidden="1" customHeight="1">
      <c r="A39542" s="13" t="s">
        <v>477</v>
      </c>
      <c r="B39542" s="13">
        <v>1931</v>
      </c>
    </row>
    <row r="39543" spans="1:2" ht="15.75" hidden="1" customHeight="1">
      <c r="A39543" s="13" t="s">
        <v>477</v>
      </c>
      <c r="B39543" s="13">
        <v>1932</v>
      </c>
    </row>
    <row r="39544" spans="1:2" ht="15.75" hidden="1" customHeight="1">
      <c r="A39544" s="13" t="s">
        <v>477</v>
      </c>
      <c r="B39544" s="13">
        <v>1933</v>
      </c>
    </row>
    <row r="39545" spans="1:2" ht="15.75" hidden="1" customHeight="1">
      <c r="A39545" s="13" t="s">
        <v>477</v>
      </c>
      <c r="B39545" s="13">
        <v>1934</v>
      </c>
    </row>
    <row r="39546" spans="1:2" ht="15.75" hidden="1" customHeight="1">
      <c r="A39546" s="13" t="s">
        <v>477</v>
      </c>
      <c r="B39546" s="13">
        <v>1935</v>
      </c>
    </row>
    <row r="39547" spans="1:2" ht="15.75" hidden="1" customHeight="1">
      <c r="A39547" s="13" t="s">
        <v>477</v>
      </c>
      <c r="B39547" s="13">
        <v>1936</v>
      </c>
    </row>
    <row r="39548" spans="1:2" ht="15.75" hidden="1" customHeight="1">
      <c r="A39548" s="13" t="s">
        <v>477</v>
      </c>
      <c r="B39548" s="13">
        <v>1937</v>
      </c>
    </row>
    <row r="39549" spans="1:2" ht="15.75" hidden="1" customHeight="1">
      <c r="A39549" s="13" t="s">
        <v>477</v>
      </c>
      <c r="B39549" s="13">
        <v>1938</v>
      </c>
    </row>
    <row r="39550" spans="1:2" ht="15.75" hidden="1" customHeight="1">
      <c r="A39550" s="13" t="s">
        <v>477</v>
      </c>
      <c r="B39550" s="13">
        <v>1939</v>
      </c>
    </row>
    <row r="39551" spans="1:2" ht="15.75" hidden="1" customHeight="1">
      <c r="A39551" s="13" t="s">
        <v>477</v>
      </c>
      <c r="B39551" s="13">
        <v>1940</v>
      </c>
    </row>
    <row r="39552" spans="1:2" ht="15.75" hidden="1" customHeight="1">
      <c r="A39552" s="13" t="s">
        <v>477</v>
      </c>
      <c r="B39552" s="13">
        <v>1941</v>
      </c>
    </row>
    <row r="39553" spans="1:3" ht="15.75" hidden="1" customHeight="1">
      <c r="A39553" s="13" t="s">
        <v>477</v>
      </c>
      <c r="B39553" s="13">
        <v>1942</v>
      </c>
    </row>
    <row r="39554" spans="1:3" ht="15.75" hidden="1" customHeight="1">
      <c r="A39554" s="13" t="s">
        <v>477</v>
      </c>
      <c r="B39554" s="13">
        <v>1943</v>
      </c>
    </row>
    <row r="39555" spans="1:3" ht="15.75" hidden="1" customHeight="1">
      <c r="A39555" s="13" t="s">
        <v>477</v>
      </c>
      <c r="B39555" s="13">
        <v>1944</v>
      </c>
    </row>
    <row r="39556" spans="1:3" ht="15.75" hidden="1" customHeight="1">
      <c r="A39556" s="13" t="s">
        <v>477</v>
      </c>
      <c r="B39556" s="13">
        <v>1945</v>
      </c>
    </row>
    <row r="39557" spans="1:3" ht="15.75" hidden="1" customHeight="1">
      <c r="A39557" s="13" t="s">
        <v>477</v>
      </c>
      <c r="B39557" s="13">
        <v>1946</v>
      </c>
    </row>
    <row r="39558" spans="1:3" ht="15.75" hidden="1" customHeight="1">
      <c r="A39558" s="13" t="s">
        <v>477</v>
      </c>
      <c r="B39558" s="13">
        <v>1947</v>
      </c>
    </row>
    <row r="39559" spans="1:3" ht="15.75" hidden="1" customHeight="1">
      <c r="A39559" s="13" t="s">
        <v>477</v>
      </c>
      <c r="B39559" s="13">
        <v>1948</v>
      </c>
    </row>
    <row r="39560" spans="1:3" ht="15.75" hidden="1" customHeight="1">
      <c r="A39560" s="13" t="s">
        <v>477</v>
      </c>
      <c r="B39560" s="13">
        <v>1949</v>
      </c>
    </row>
    <row r="39561" spans="1:3" ht="15.75" hidden="1" customHeight="1">
      <c r="A39561" s="13" t="s">
        <v>477</v>
      </c>
      <c r="B39561" s="13">
        <v>1950</v>
      </c>
      <c r="C39561" s="13">
        <v>2999</v>
      </c>
    </row>
    <row r="39562" spans="1:3" ht="15.75" hidden="1" customHeight="1">
      <c r="A39562" s="13" t="s">
        <v>477</v>
      </c>
      <c r="B39562" s="13">
        <v>1951</v>
      </c>
      <c r="C39562" s="13">
        <v>3113</v>
      </c>
    </row>
    <row r="39563" spans="1:3" ht="15.75" hidden="1" customHeight="1">
      <c r="A39563" s="13" t="s">
        <v>477</v>
      </c>
      <c r="B39563" s="13">
        <v>1952</v>
      </c>
      <c r="C39563" s="13">
        <v>3221</v>
      </c>
    </row>
    <row r="39564" spans="1:3" ht="15.75" hidden="1" customHeight="1">
      <c r="A39564" s="13" t="s">
        <v>477</v>
      </c>
      <c r="B39564" s="13">
        <v>1953</v>
      </c>
      <c r="C39564" s="13">
        <v>3330</v>
      </c>
    </row>
    <row r="39565" spans="1:3" ht="15.75" hidden="1" customHeight="1">
      <c r="A39565" s="13" t="s">
        <v>477</v>
      </c>
      <c r="B39565" s="13">
        <v>1954</v>
      </c>
      <c r="C39565" s="13">
        <v>3446</v>
      </c>
    </row>
    <row r="39566" spans="1:3" ht="15.75" hidden="1" customHeight="1">
      <c r="A39566" s="13" t="s">
        <v>477</v>
      </c>
      <c r="B39566" s="13">
        <v>1955</v>
      </c>
      <c r="C39566" s="13">
        <v>3560</v>
      </c>
    </row>
    <row r="39567" spans="1:3" ht="15.75" hidden="1" customHeight="1">
      <c r="A39567" s="13" t="s">
        <v>477</v>
      </c>
      <c r="B39567" s="13">
        <v>1956</v>
      </c>
      <c r="C39567" s="13">
        <v>3669</v>
      </c>
    </row>
    <row r="39568" spans="1:3" ht="15.75" hidden="1" customHeight="1">
      <c r="A39568" s="13" t="s">
        <v>477</v>
      </c>
      <c r="B39568" s="13">
        <v>1957</v>
      </c>
      <c r="C39568" s="13">
        <v>3782</v>
      </c>
    </row>
    <row r="39569" spans="1:3" ht="15.75" hidden="1" customHeight="1">
      <c r="A39569" s="13" t="s">
        <v>477</v>
      </c>
      <c r="B39569" s="13">
        <v>1958</v>
      </c>
      <c r="C39569" s="13">
        <v>3900</v>
      </c>
    </row>
    <row r="39570" spans="1:3" ht="15.75" hidden="1" customHeight="1">
      <c r="A39570" s="13" t="s">
        <v>477</v>
      </c>
      <c r="B39570" s="13">
        <v>1959</v>
      </c>
      <c r="C39570" s="13">
        <v>4024</v>
      </c>
    </row>
    <row r="39571" spans="1:3" ht="15.75" hidden="1" customHeight="1">
      <c r="A39571" s="13" t="s">
        <v>477</v>
      </c>
      <c r="B39571" s="13">
        <v>1960</v>
      </c>
      <c r="C39571" s="13">
        <v>4152</v>
      </c>
    </row>
    <row r="39572" spans="1:3" ht="15.75" hidden="1" customHeight="1">
      <c r="A39572" s="13" t="s">
        <v>477</v>
      </c>
      <c r="B39572" s="13">
        <v>1961</v>
      </c>
      <c r="C39572" s="13">
        <v>4280</v>
      </c>
    </row>
    <row r="39573" spans="1:3" ht="15.75" hidden="1" customHeight="1">
      <c r="A39573" s="13" t="s">
        <v>477</v>
      </c>
      <c r="B39573" s="13">
        <v>1962</v>
      </c>
      <c r="C39573" s="13">
        <v>4411</v>
      </c>
    </row>
    <row r="39574" spans="1:3" ht="15.75" hidden="1" customHeight="1">
      <c r="A39574" s="13" t="s">
        <v>477</v>
      </c>
      <c r="B39574" s="13">
        <v>1963</v>
      </c>
      <c r="C39574" s="13">
        <v>4547</v>
      </c>
    </row>
    <row r="39575" spans="1:3" ht="15.75" hidden="1" customHeight="1">
      <c r="A39575" s="13" t="s">
        <v>477</v>
      </c>
      <c r="B39575" s="13">
        <v>1964</v>
      </c>
      <c r="C39575" s="13">
        <v>4688</v>
      </c>
    </row>
    <row r="39576" spans="1:3" ht="15.75" hidden="1" customHeight="1">
      <c r="A39576" s="13" t="s">
        <v>477</v>
      </c>
      <c r="B39576" s="13">
        <v>1965</v>
      </c>
      <c r="C39576" s="13">
        <v>4858</v>
      </c>
    </row>
    <row r="39577" spans="1:3" ht="15.75" hidden="1" customHeight="1">
      <c r="A39577" s="13" t="s">
        <v>477</v>
      </c>
      <c r="B39577" s="13">
        <v>1966</v>
      </c>
      <c r="C39577" s="13">
        <v>5066</v>
      </c>
    </row>
    <row r="39578" spans="1:3" ht="15.75" hidden="1" customHeight="1">
      <c r="A39578" s="13" t="s">
        <v>477</v>
      </c>
      <c r="B39578" s="13">
        <v>1967</v>
      </c>
      <c r="C39578" s="13">
        <v>5318</v>
      </c>
    </row>
    <row r="39579" spans="1:3" ht="15.75" hidden="1" customHeight="1">
      <c r="A39579" s="13" t="s">
        <v>477</v>
      </c>
      <c r="B39579" s="13">
        <v>1968</v>
      </c>
      <c r="C39579" s="13">
        <v>5519</v>
      </c>
    </row>
    <row r="39580" spans="1:3" ht="15.75" hidden="1" customHeight="1">
      <c r="A39580" s="13" t="s">
        <v>477</v>
      </c>
      <c r="B39580" s="13">
        <v>1969</v>
      </c>
      <c r="C39580" s="13">
        <v>5669</v>
      </c>
    </row>
    <row r="39581" spans="1:3" ht="15.75" hidden="1" customHeight="1">
      <c r="A39581" s="13" t="s">
        <v>477</v>
      </c>
      <c r="B39581" s="13">
        <v>1970</v>
      </c>
      <c r="C39581" s="13">
        <v>5823</v>
      </c>
    </row>
    <row r="39582" spans="1:3" ht="15.75" hidden="1" customHeight="1">
      <c r="A39582" s="13" t="s">
        <v>477</v>
      </c>
      <c r="B39582" s="13">
        <v>1971</v>
      </c>
      <c r="C39582" s="13">
        <v>5981</v>
      </c>
    </row>
    <row r="39583" spans="1:3" ht="15.75" hidden="1" customHeight="1">
      <c r="A39583" s="13" t="s">
        <v>477</v>
      </c>
      <c r="B39583" s="13">
        <v>1972</v>
      </c>
      <c r="C39583" s="13">
        <v>6136</v>
      </c>
    </row>
    <row r="39584" spans="1:3" ht="15.75" hidden="1" customHeight="1">
      <c r="A39584" s="13" t="s">
        <v>477</v>
      </c>
      <c r="B39584" s="13">
        <v>1973</v>
      </c>
      <c r="C39584" s="13">
        <v>6300</v>
      </c>
    </row>
    <row r="39585" spans="1:3" ht="15.75" hidden="1" customHeight="1">
      <c r="A39585" s="13" t="s">
        <v>477</v>
      </c>
      <c r="B39585" s="13">
        <v>1974</v>
      </c>
      <c r="C39585" s="13">
        <v>6470</v>
      </c>
    </row>
    <row r="39586" spans="1:3" ht="15.75" hidden="1" customHeight="1">
      <c r="A39586" s="13" t="s">
        <v>477</v>
      </c>
      <c r="B39586" s="13">
        <v>1975</v>
      </c>
      <c r="C39586" s="13">
        <v>6672</v>
      </c>
    </row>
    <row r="39587" spans="1:3" ht="15.75" hidden="1" customHeight="1">
      <c r="A39587" s="13" t="s">
        <v>477</v>
      </c>
      <c r="B39587" s="13">
        <v>1976</v>
      </c>
      <c r="C39587" s="13">
        <v>6919</v>
      </c>
    </row>
    <row r="39588" spans="1:3" ht="15.75" hidden="1" customHeight="1">
      <c r="A39588" s="13" t="s">
        <v>477</v>
      </c>
      <c r="B39588" s="13">
        <v>1977</v>
      </c>
      <c r="C39588" s="13">
        <v>7146</v>
      </c>
    </row>
    <row r="39589" spans="1:3" ht="15.75" hidden="1" customHeight="1">
      <c r="A39589" s="13" t="s">
        <v>477</v>
      </c>
      <c r="B39589" s="13">
        <v>1978</v>
      </c>
      <c r="C39589" s="13">
        <v>7378</v>
      </c>
    </row>
    <row r="39590" spans="1:3" ht="15.75" hidden="1" customHeight="1">
      <c r="A39590" s="13" t="s">
        <v>477</v>
      </c>
      <c r="B39590" s="13">
        <v>1979</v>
      </c>
      <c r="C39590" s="13">
        <v>7587</v>
      </c>
    </row>
    <row r="39591" spans="1:3" ht="15.75" hidden="1" customHeight="1">
      <c r="A39591" s="13" t="s">
        <v>477</v>
      </c>
      <c r="B39591" s="13">
        <v>1980</v>
      </c>
      <c r="C39591" s="13">
        <v>7797</v>
      </c>
    </row>
    <row r="39592" spans="1:3" ht="15.75" hidden="1" customHeight="1">
      <c r="A39592" s="13" t="s">
        <v>477</v>
      </c>
      <c r="B39592" s="13">
        <v>1981</v>
      </c>
      <c r="C39592" s="13">
        <v>7982</v>
      </c>
    </row>
    <row r="39593" spans="1:3" ht="15.75" hidden="1" customHeight="1">
      <c r="A39593" s="13" t="s">
        <v>477</v>
      </c>
      <c r="B39593" s="13">
        <v>1982</v>
      </c>
      <c r="C39593" s="13">
        <v>8978</v>
      </c>
    </row>
    <row r="39594" spans="1:3" ht="15.75" hidden="1" customHeight="1">
      <c r="A39594" s="13" t="s">
        <v>477</v>
      </c>
      <c r="B39594" s="13">
        <v>1983</v>
      </c>
      <c r="C39594" s="13">
        <v>11012</v>
      </c>
    </row>
    <row r="39595" spans="1:3" ht="15.75" hidden="1" customHeight="1">
      <c r="A39595" s="13" t="s">
        <v>477</v>
      </c>
      <c r="B39595" s="13">
        <v>1984</v>
      </c>
      <c r="C39595" s="13">
        <v>13319</v>
      </c>
    </row>
    <row r="39596" spans="1:3" ht="15.75" hidden="1" customHeight="1">
      <c r="A39596" s="13" t="s">
        <v>477</v>
      </c>
      <c r="B39596" s="13">
        <v>1985</v>
      </c>
      <c r="C39596" s="13">
        <v>15736</v>
      </c>
    </row>
    <row r="39597" spans="1:3" ht="15.75" hidden="1" customHeight="1">
      <c r="A39597" s="13" t="s">
        <v>477</v>
      </c>
      <c r="B39597" s="13">
        <v>1986</v>
      </c>
      <c r="C39597" s="13">
        <v>18252</v>
      </c>
    </row>
    <row r="39598" spans="1:3" ht="15.75" hidden="1" customHeight="1">
      <c r="A39598" s="13" t="s">
        <v>477</v>
      </c>
      <c r="B39598" s="13">
        <v>1987</v>
      </c>
      <c r="C39598" s="13">
        <v>20872</v>
      </c>
    </row>
    <row r="39599" spans="1:3" ht="15.75" hidden="1" customHeight="1">
      <c r="A39599" s="13" t="s">
        <v>477</v>
      </c>
      <c r="B39599" s="13">
        <v>1988</v>
      </c>
      <c r="C39599" s="13">
        <v>23576</v>
      </c>
    </row>
    <row r="39600" spans="1:3" ht="15.75" hidden="1" customHeight="1">
      <c r="A39600" s="13" t="s">
        <v>477</v>
      </c>
      <c r="B39600" s="13">
        <v>1989</v>
      </c>
      <c r="C39600" s="13">
        <v>26325</v>
      </c>
    </row>
    <row r="39601" spans="1:3" ht="15.75" hidden="1" customHeight="1">
      <c r="A39601" s="13" t="s">
        <v>477</v>
      </c>
      <c r="B39601" s="13">
        <v>1990</v>
      </c>
      <c r="C39601" s="13">
        <v>28150</v>
      </c>
    </row>
    <row r="39602" spans="1:3" ht="15.75" hidden="1" customHeight="1">
      <c r="A39602" s="13" t="s">
        <v>477</v>
      </c>
      <c r="B39602" s="13">
        <v>1991</v>
      </c>
      <c r="C39602" s="13">
        <v>28758</v>
      </c>
    </row>
    <row r="39603" spans="1:3" ht="15.75" hidden="1" customHeight="1">
      <c r="A39603" s="13" t="s">
        <v>477</v>
      </c>
      <c r="B39603" s="13">
        <v>1992</v>
      </c>
      <c r="C39603" s="13">
        <v>29058</v>
      </c>
    </row>
    <row r="39604" spans="1:3" ht="15.75" hidden="1" customHeight="1">
      <c r="A39604" s="13" t="s">
        <v>477</v>
      </c>
      <c r="B39604" s="13">
        <v>1993</v>
      </c>
      <c r="C39604" s="13">
        <v>29271</v>
      </c>
    </row>
    <row r="39605" spans="1:3" ht="15.75" hidden="1" customHeight="1">
      <c r="A39605" s="13" t="s">
        <v>477</v>
      </c>
      <c r="B39605" s="13">
        <v>1994</v>
      </c>
      <c r="C39605" s="13">
        <v>29401</v>
      </c>
    </row>
    <row r="39606" spans="1:3" ht="15.75" hidden="1" customHeight="1">
      <c r="A39606" s="13" t="s">
        <v>477</v>
      </c>
      <c r="B39606" s="13">
        <v>1995</v>
      </c>
      <c r="C39606" s="13">
        <v>29456</v>
      </c>
    </row>
    <row r="39607" spans="1:3" ht="15.75" hidden="1" customHeight="1">
      <c r="A39607" s="13" t="s">
        <v>477</v>
      </c>
      <c r="B39607" s="13">
        <v>1996</v>
      </c>
      <c r="C39607" s="13">
        <v>29430</v>
      </c>
    </row>
    <row r="39608" spans="1:3" ht="15.75" hidden="1" customHeight="1">
      <c r="A39608" s="13" t="s">
        <v>477</v>
      </c>
      <c r="B39608" s="13">
        <v>1997</v>
      </c>
      <c r="C39608" s="13">
        <v>29322</v>
      </c>
    </row>
    <row r="39609" spans="1:3" ht="15.75" hidden="1" customHeight="1">
      <c r="A39609" s="13" t="s">
        <v>477</v>
      </c>
      <c r="B39609" s="13">
        <v>1998</v>
      </c>
      <c r="C39609" s="13">
        <v>29123</v>
      </c>
    </row>
    <row r="39610" spans="1:3" ht="15.75" hidden="1" customHeight="1">
      <c r="A39610" s="13" t="s">
        <v>477</v>
      </c>
      <c r="B39610" s="13">
        <v>1999</v>
      </c>
      <c r="C39610" s="13">
        <v>29120</v>
      </c>
    </row>
    <row r="39611" spans="1:3" ht="15.75" hidden="1" customHeight="1">
      <c r="A39611" s="13" t="s">
        <v>477</v>
      </c>
      <c r="B39611" s="13">
        <v>2000</v>
      </c>
      <c r="C39611" s="13">
        <v>29633</v>
      </c>
    </row>
    <row r="39612" spans="1:3" ht="15.75" hidden="1" customHeight="1">
      <c r="A39612" s="13" t="s">
        <v>477</v>
      </c>
      <c r="B39612" s="13">
        <v>2001</v>
      </c>
      <c r="C39612" s="13">
        <v>30408</v>
      </c>
    </row>
    <row r="39613" spans="1:3" ht="15.75" hidden="1" customHeight="1">
      <c r="A39613" s="13" t="s">
        <v>477</v>
      </c>
      <c r="B39613" s="13">
        <v>2002</v>
      </c>
      <c r="C39613" s="13">
        <v>31185</v>
      </c>
    </row>
    <row r="39614" spans="1:3" ht="15.75" hidden="1" customHeight="1">
      <c r="A39614" s="13" t="s">
        <v>477</v>
      </c>
      <c r="B39614" s="13">
        <v>2003</v>
      </c>
      <c r="C39614" s="13">
        <v>31948</v>
      </c>
    </row>
    <row r="39615" spans="1:3" ht="15.75" hidden="1" customHeight="1">
      <c r="A39615" s="13" t="s">
        <v>477</v>
      </c>
      <c r="B39615" s="13">
        <v>2004</v>
      </c>
      <c r="C39615" s="13">
        <v>32722</v>
      </c>
    </row>
    <row r="39616" spans="1:3" ht="15.75" hidden="1" customHeight="1">
      <c r="A39616" s="13" t="s">
        <v>477</v>
      </c>
      <c r="B39616" s="13">
        <v>2005</v>
      </c>
      <c r="C39616" s="13">
        <v>33477</v>
      </c>
    </row>
    <row r="39617" spans="1:3" ht="15.75" hidden="1" customHeight="1">
      <c r="A39617" s="13" t="s">
        <v>477</v>
      </c>
      <c r="B39617" s="13">
        <v>2006</v>
      </c>
      <c r="C39617" s="13">
        <v>34203</v>
      </c>
    </row>
    <row r="39618" spans="1:3" ht="15.75" hidden="1" customHeight="1">
      <c r="A39618" s="13" t="s">
        <v>477</v>
      </c>
      <c r="B39618" s="13">
        <v>2007</v>
      </c>
      <c r="C39618" s="13">
        <v>34909</v>
      </c>
    </row>
    <row r="39619" spans="1:3" ht="15.75" hidden="1" customHeight="1">
      <c r="A39619" s="13" t="s">
        <v>477</v>
      </c>
      <c r="B39619" s="13">
        <v>2008</v>
      </c>
      <c r="C39619" s="13">
        <v>35566</v>
      </c>
    </row>
    <row r="39620" spans="1:3" ht="15.75" hidden="1" customHeight="1">
      <c r="A39620" s="13" t="s">
        <v>477</v>
      </c>
      <c r="B39620" s="13">
        <v>2009</v>
      </c>
      <c r="C39620" s="13">
        <v>36156</v>
      </c>
    </row>
    <row r="39621" spans="1:3" ht="15.75" hidden="1" customHeight="1">
      <c r="A39621" s="13" t="s">
        <v>477</v>
      </c>
      <c r="B39621" s="13">
        <v>2010</v>
      </c>
      <c r="C39621" s="13">
        <v>36478</v>
      </c>
    </row>
    <row r="39622" spans="1:3" ht="15.75" hidden="1" customHeight="1">
      <c r="A39622" s="13" t="s">
        <v>477</v>
      </c>
      <c r="B39622" s="13">
        <v>2011</v>
      </c>
      <c r="C39622" s="13">
        <v>36370</v>
      </c>
    </row>
    <row r="39623" spans="1:3" ht="15.75" hidden="1" customHeight="1">
      <c r="A39623" s="13" t="s">
        <v>477</v>
      </c>
      <c r="B39623" s="13">
        <v>2012</v>
      </c>
      <c r="C39623" s="13">
        <v>36052</v>
      </c>
    </row>
    <row r="39624" spans="1:3" ht="15.75" hidden="1" customHeight="1">
      <c r="A39624" s="13" t="s">
        <v>477</v>
      </c>
      <c r="B39624" s="13">
        <v>2013</v>
      </c>
      <c r="C39624" s="13">
        <v>35664</v>
      </c>
    </row>
    <row r="39625" spans="1:3" ht="15.75" hidden="1" customHeight="1">
      <c r="A39625" s="13" t="s">
        <v>477</v>
      </c>
      <c r="B39625" s="13">
        <v>2014</v>
      </c>
      <c r="C39625" s="13">
        <v>35280</v>
      </c>
    </row>
    <row r="39626" spans="1:3" ht="15.75" hidden="1" customHeight="1">
      <c r="A39626" s="13" t="s">
        <v>477</v>
      </c>
      <c r="B39626" s="13">
        <v>2015</v>
      </c>
      <c r="C39626" s="13">
        <v>35042</v>
      </c>
    </row>
    <row r="39627" spans="1:3" ht="15.75" hidden="1" customHeight="1">
      <c r="A39627" s="13" t="s">
        <v>477</v>
      </c>
      <c r="B39627" s="13">
        <v>2016</v>
      </c>
      <c r="C39627" s="13">
        <v>34833</v>
      </c>
    </row>
    <row r="39628" spans="1:3" ht="15.75" hidden="1" customHeight="1">
      <c r="A39628" s="13" t="s">
        <v>477</v>
      </c>
      <c r="B39628" s="13">
        <v>2017</v>
      </c>
      <c r="C39628" s="13">
        <v>34519</v>
      </c>
    </row>
    <row r="39629" spans="1:3" ht="15.75" hidden="1" customHeight="1">
      <c r="A39629" s="13" t="s">
        <v>477</v>
      </c>
      <c r="B39629" s="13">
        <v>2018</v>
      </c>
      <c r="C39629" s="13">
        <v>33879</v>
      </c>
    </row>
    <row r="39630" spans="1:3" ht="15.75" hidden="1" customHeight="1">
      <c r="A39630" s="13" t="s">
        <v>477</v>
      </c>
      <c r="B39630" s="13">
        <v>2019</v>
      </c>
      <c r="C39630" s="13">
        <v>33150</v>
      </c>
    </row>
    <row r="39631" spans="1:3" ht="15.75" hidden="1" customHeight="1">
      <c r="A39631" s="13" t="s">
        <v>477</v>
      </c>
      <c r="B39631" s="13">
        <v>2020</v>
      </c>
      <c r="C39631" s="13">
        <v>32577</v>
      </c>
    </row>
    <row r="39632" spans="1:3" ht="15.75" hidden="1" customHeight="1">
      <c r="A39632" s="13" t="s">
        <v>477</v>
      </c>
      <c r="B39632" s="13">
        <v>2021</v>
      </c>
      <c r="C39632" s="13">
        <v>31964</v>
      </c>
    </row>
    <row r="39633" spans="1:3" ht="15.75" hidden="1" customHeight="1">
      <c r="A39633" s="13" t="s">
        <v>478</v>
      </c>
      <c r="B39633" s="13">
        <v>1850</v>
      </c>
      <c r="C39633" s="13">
        <v>4420</v>
      </c>
    </row>
    <row r="39634" spans="1:3" ht="15.75" hidden="1" customHeight="1">
      <c r="A39634" s="13" t="s">
        <v>478</v>
      </c>
      <c r="B39634" s="13">
        <v>1851</v>
      </c>
    </row>
    <row r="39635" spans="1:3" ht="15.75" hidden="1" customHeight="1">
      <c r="A39635" s="13" t="s">
        <v>478</v>
      </c>
      <c r="B39635" s="13">
        <v>1852</v>
      </c>
    </row>
    <row r="39636" spans="1:3" ht="15.75" hidden="1" customHeight="1">
      <c r="A39636" s="13" t="s">
        <v>478</v>
      </c>
      <c r="B39636" s="13">
        <v>1853</v>
      </c>
    </row>
    <row r="39637" spans="1:3" ht="15.75" hidden="1" customHeight="1">
      <c r="A39637" s="13" t="s">
        <v>478</v>
      </c>
      <c r="B39637" s="13">
        <v>1854</v>
      </c>
    </row>
    <row r="39638" spans="1:3" ht="15.75" hidden="1" customHeight="1">
      <c r="A39638" s="13" t="s">
        <v>478</v>
      </c>
      <c r="B39638" s="13">
        <v>1855</v>
      </c>
    </row>
    <row r="39639" spans="1:3" ht="15.75" hidden="1" customHeight="1">
      <c r="A39639" s="13" t="s">
        <v>478</v>
      </c>
      <c r="B39639" s="13">
        <v>1856</v>
      </c>
    </row>
    <row r="39640" spans="1:3" ht="15.75" hidden="1" customHeight="1">
      <c r="A39640" s="13" t="s">
        <v>478</v>
      </c>
      <c r="B39640" s="13">
        <v>1857</v>
      </c>
    </row>
    <row r="39641" spans="1:3" ht="15.75" hidden="1" customHeight="1">
      <c r="A39641" s="13" t="s">
        <v>478</v>
      </c>
      <c r="B39641" s="13">
        <v>1858</v>
      </c>
    </row>
    <row r="39642" spans="1:3" ht="15.75" hidden="1" customHeight="1">
      <c r="A39642" s="13" t="s">
        <v>478</v>
      </c>
      <c r="B39642" s="13">
        <v>1859</v>
      </c>
    </row>
    <row r="39643" spans="1:3" ht="15.75" hidden="1" customHeight="1">
      <c r="A39643" s="13" t="s">
        <v>478</v>
      </c>
      <c r="B39643" s="13">
        <v>1860</v>
      </c>
      <c r="C39643" s="13">
        <v>4567</v>
      </c>
    </row>
    <row r="39644" spans="1:3" ht="15.75" hidden="1" customHeight="1">
      <c r="A39644" s="13" t="s">
        <v>478</v>
      </c>
      <c r="B39644" s="13">
        <v>1861</v>
      </c>
    </row>
    <row r="39645" spans="1:3" ht="15.75" hidden="1" customHeight="1">
      <c r="A39645" s="13" t="s">
        <v>478</v>
      </c>
      <c r="B39645" s="13">
        <v>1862</v>
      </c>
    </row>
    <row r="39646" spans="1:3" ht="15.75" hidden="1" customHeight="1">
      <c r="A39646" s="13" t="s">
        <v>478</v>
      </c>
      <c r="B39646" s="13">
        <v>1863</v>
      </c>
    </row>
    <row r="39647" spans="1:3" ht="15.75" hidden="1" customHeight="1">
      <c r="A39647" s="13" t="s">
        <v>478</v>
      </c>
      <c r="B39647" s="13">
        <v>1864</v>
      </c>
    </row>
    <row r="39648" spans="1:3" ht="15.75" hidden="1" customHeight="1">
      <c r="A39648" s="13" t="s">
        <v>478</v>
      </c>
      <c r="B39648" s="13">
        <v>1865</v>
      </c>
    </row>
    <row r="39649" spans="1:3" ht="15.75" hidden="1" customHeight="1">
      <c r="A39649" s="13" t="s">
        <v>478</v>
      </c>
      <c r="B39649" s="13">
        <v>1866</v>
      </c>
    </row>
    <row r="39650" spans="1:3" ht="15.75" hidden="1" customHeight="1">
      <c r="A39650" s="13" t="s">
        <v>478</v>
      </c>
      <c r="B39650" s="13">
        <v>1867</v>
      </c>
    </row>
    <row r="39651" spans="1:3" ht="15.75" hidden="1" customHeight="1">
      <c r="A39651" s="13" t="s">
        <v>478</v>
      </c>
      <c r="B39651" s="13">
        <v>1868</v>
      </c>
    </row>
    <row r="39652" spans="1:3" ht="15.75" hidden="1" customHeight="1">
      <c r="A39652" s="13" t="s">
        <v>478</v>
      </c>
      <c r="B39652" s="13">
        <v>1869</v>
      </c>
    </row>
    <row r="39653" spans="1:3" ht="15.75" hidden="1" customHeight="1">
      <c r="A39653" s="13" t="s">
        <v>478</v>
      </c>
      <c r="B39653" s="13">
        <v>1870</v>
      </c>
      <c r="C39653" s="13">
        <v>4725</v>
      </c>
    </row>
    <row r="39654" spans="1:3" ht="15.75" hidden="1" customHeight="1">
      <c r="A39654" s="13" t="s">
        <v>478</v>
      </c>
      <c r="B39654" s="13">
        <v>1871</v>
      </c>
    </row>
    <row r="39655" spans="1:3" ht="15.75" hidden="1" customHeight="1">
      <c r="A39655" s="13" t="s">
        <v>478</v>
      </c>
      <c r="B39655" s="13">
        <v>1872</v>
      </c>
    </row>
    <row r="39656" spans="1:3" ht="15.75" hidden="1" customHeight="1">
      <c r="A39656" s="13" t="s">
        <v>478</v>
      </c>
      <c r="B39656" s="13">
        <v>1873</v>
      </c>
    </row>
    <row r="39657" spans="1:3" ht="15.75" hidden="1" customHeight="1">
      <c r="A39657" s="13" t="s">
        <v>478</v>
      </c>
      <c r="B39657" s="13">
        <v>1874</v>
      </c>
    </row>
    <row r="39658" spans="1:3" ht="15.75" hidden="1" customHeight="1">
      <c r="A39658" s="13" t="s">
        <v>478</v>
      </c>
      <c r="B39658" s="13">
        <v>1875</v>
      </c>
    </row>
    <row r="39659" spans="1:3" ht="15.75" hidden="1" customHeight="1">
      <c r="A39659" s="13" t="s">
        <v>478</v>
      </c>
      <c r="B39659" s="13">
        <v>1876</v>
      </c>
    </row>
    <row r="39660" spans="1:3" ht="15.75" hidden="1" customHeight="1">
      <c r="A39660" s="13" t="s">
        <v>478</v>
      </c>
      <c r="B39660" s="13">
        <v>1877</v>
      </c>
    </row>
    <row r="39661" spans="1:3" ht="15.75" hidden="1" customHeight="1">
      <c r="A39661" s="13" t="s">
        <v>478</v>
      </c>
      <c r="B39661" s="13">
        <v>1878</v>
      </c>
    </row>
    <row r="39662" spans="1:3" ht="15.75" hidden="1" customHeight="1">
      <c r="A39662" s="13" t="s">
        <v>478</v>
      </c>
      <c r="B39662" s="13">
        <v>1879</v>
      </c>
    </row>
    <row r="39663" spans="1:3" ht="15.75" hidden="1" customHeight="1">
      <c r="A39663" s="13" t="s">
        <v>478</v>
      </c>
      <c r="B39663" s="13">
        <v>1880</v>
      </c>
      <c r="C39663" s="13">
        <v>4888</v>
      </c>
    </row>
    <row r="39664" spans="1:3" ht="15.75" hidden="1" customHeight="1">
      <c r="A39664" s="13" t="s">
        <v>478</v>
      </c>
      <c r="B39664" s="13">
        <v>1881</v>
      </c>
    </row>
    <row r="39665" spans="1:3" ht="15.75" hidden="1" customHeight="1">
      <c r="A39665" s="13" t="s">
        <v>478</v>
      </c>
      <c r="B39665" s="13">
        <v>1882</v>
      </c>
    </row>
    <row r="39666" spans="1:3" ht="15.75" hidden="1" customHeight="1">
      <c r="A39666" s="13" t="s">
        <v>478</v>
      </c>
      <c r="B39666" s="13">
        <v>1883</v>
      </c>
    </row>
    <row r="39667" spans="1:3" ht="15.75" hidden="1" customHeight="1">
      <c r="A39667" s="13" t="s">
        <v>478</v>
      </c>
      <c r="B39667" s="13">
        <v>1884</v>
      </c>
    </row>
    <row r="39668" spans="1:3" ht="15.75" hidden="1" customHeight="1">
      <c r="A39668" s="13" t="s">
        <v>478</v>
      </c>
      <c r="B39668" s="13">
        <v>1885</v>
      </c>
    </row>
    <row r="39669" spans="1:3" ht="15.75" hidden="1" customHeight="1">
      <c r="A39669" s="13" t="s">
        <v>478</v>
      </c>
      <c r="B39669" s="13">
        <v>1886</v>
      </c>
    </row>
    <row r="39670" spans="1:3" ht="15.75" hidden="1" customHeight="1">
      <c r="A39670" s="13" t="s">
        <v>478</v>
      </c>
      <c r="B39670" s="13">
        <v>1887</v>
      </c>
    </row>
    <row r="39671" spans="1:3" ht="15.75" hidden="1" customHeight="1">
      <c r="A39671" s="13" t="s">
        <v>478</v>
      </c>
      <c r="B39671" s="13">
        <v>1888</v>
      </c>
    </row>
    <row r="39672" spans="1:3" ht="15.75" hidden="1" customHeight="1">
      <c r="A39672" s="13" t="s">
        <v>478</v>
      </c>
      <c r="B39672" s="13">
        <v>1889</v>
      </c>
    </row>
    <row r="39673" spans="1:3" ht="15.75" hidden="1" customHeight="1">
      <c r="A39673" s="13" t="s">
        <v>478</v>
      </c>
      <c r="B39673" s="13">
        <v>1890</v>
      </c>
      <c r="C39673" s="13">
        <v>5057</v>
      </c>
    </row>
    <row r="39674" spans="1:3" ht="15.75" hidden="1" customHeight="1">
      <c r="A39674" s="13" t="s">
        <v>478</v>
      </c>
      <c r="B39674" s="13">
        <v>1891</v>
      </c>
    </row>
    <row r="39675" spans="1:3" ht="15.75" hidden="1" customHeight="1">
      <c r="A39675" s="13" t="s">
        <v>478</v>
      </c>
      <c r="B39675" s="13">
        <v>1892</v>
      </c>
    </row>
    <row r="39676" spans="1:3" ht="15.75" hidden="1" customHeight="1">
      <c r="A39676" s="13" t="s">
        <v>478</v>
      </c>
      <c r="B39676" s="13">
        <v>1893</v>
      </c>
    </row>
    <row r="39677" spans="1:3" ht="15.75" hidden="1" customHeight="1">
      <c r="A39677" s="13" t="s">
        <v>478</v>
      </c>
      <c r="B39677" s="13">
        <v>1894</v>
      </c>
    </row>
    <row r="39678" spans="1:3" ht="15.75" hidden="1" customHeight="1">
      <c r="A39678" s="13" t="s">
        <v>478</v>
      </c>
      <c r="B39678" s="13">
        <v>1895</v>
      </c>
    </row>
    <row r="39679" spans="1:3" ht="15.75" hidden="1" customHeight="1">
      <c r="A39679" s="13" t="s">
        <v>478</v>
      </c>
      <c r="B39679" s="13">
        <v>1896</v>
      </c>
    </row>
    <row r="39680" spans="1:3" ht="15.75" hidden="1" customHeight="1">
      <c r="A39680" s="13" t="s">
        <v>478</v>
      </c>
      <c r="B39680" s="13">
        <v>1897</v>
      </c>
    </row>
    <row r="39681" spans="1:3" ht="15.75" hidden="1" customHeight="1">
      <c r="A39681" s="13" t="s">
        <v>478</v>
      </c>
      <c r="B39681" s="13">
        <v>1898</v>
      </c>
    </row>
    <row r="39682" spans="1:3" ht="15.75" hidden="1" customHeight="1">
      <c r="A39682" s="13" t="s">
        <v>478</v>
      </c>
      <c r="B39682" s="13">
        <v>1899</v>
      </c>
    </row>
    <row r="39683" spans="1:3" ht="15.75" hidden="1" customHeight="1">
      <c r="A39683" s="13" t="s">
        <v>478</v>
      </c>
      <c r="B39683" s="13">
        <v>1900</v>
      </c>
      <c r="C39683" s="13">
        <v>5231</v>
      </c>
    </row>
    <row r="39684" spans="1:3" ht="15.75" hidden="1" customHeight="1">
      <c r="A39684" s="13" t="s">
        <v>478</v>
      </c>
      <c r="B39684" s="13">
        <v>1901</v>
      </c>
    </row>
    <row r="39685" spans="1:3" ht="15.75" hidden="1" customHeight="1">
      <c r="A39685" s="13" t="s">
        <v>478</v>
      </c>
      <c r="B39685" s="13">
        <v>1902</v>
      </c>
    </row>
    <row r="39686" spans="1:3" ht="15.75" hidden="1" customHeight="1">
      <c r="A39686" s="13" t="s">
        <v>478</v>
      </c>
      <c r="B39686" s="13">
        <v>1903</v>
      </c>
    </row>
    <row r="39687" spans="1:3" ht="15.75" hidden="1" customHeight="1">
      <c r="A39687" s="13" t="s">
        <v>478</v>
      </c>
      <c r="B39687" s="13">
        <v>1904</v>
      </c>
    </row>
    <row r="39688" spans="1:3" ht="15.75" hidden="1" customHeight="1">
      <c r="A39688" s="13" t="s">
        <v>478</v>
      </c>
      <c r="B39688" s="13">
        <v>1905</v>
      </c>
    </row>
    <row r="39689" spans="1:3" ht="15.75" hidden="1" customHeight="1">
      <c r="A39689" s="13" t="s">
        <v>478</v>
      </c>
      <c r="B39689" s="13">
        <v>1906</v>
      </c>
    </row>
    <row r="39690" spans="1:3" ht="15.75" hidden="1" customHeight="1">
      <c r="A39690" s="13" t="s">
        <v>478</v>
      </c>
      <c r="B39690" s="13">
        <v>1907</v>
      </c>
    </row>
    <row r="39691" spans="1:3" ht="15.75" hidden="1" customHeight="1">
      <c r="A39691" s="13" t="s">
        <v>478</v>
      </c>
      <c r="B39691" s="13">
        <v>1908</v>
      </c>
    </row>
    <row r="39692" spans="1:3" ht="15.75" hidden="1" customHeight="1">
      <c r="A39692" s="13" t="s">
        <v>478</v>
      </c>
      <c r="B39692" s="13">
        <v>1909</v>
      </c>
    </row>
    <row r="39693" spans="1:3" ht="15.75" hidden="1" customHeight="1">
      <c r="A39693" s="13" t="s">
        <v>478</v>
      </c>
      <c r="B39693" s="13">
        <v>1910</v>
      </c>
      <c r="C39693" s="13">
        <v>5411</v>
      </c>
    </row>
    <row r="39694" spans="1:3" ht="15.75" hidden="1" customHeight="1">
      <c r="A39694" s="13" t="s">
        <v>478</v>
      </c>
      <c r="B39694" s="13">
        <v>1911</v>
      </c>
    </row>
    <row r="39695" spans="1:3" ht="15.75" hidden="1" customHeight="1">
      <c r="A39695" s="13" t="s">
        <v>478</v>
      </c>
      <c r="B39695" s="13">
        <v>1912</v>
      </c>
    </row>
    <row r="39696" spans="1:3" ht="15.75" hidden="1" customHeight="1">
      <c r="A39696" s="13" t="s">
        <v>478</v>
      </c>
      <c r="B39696" s="13">
        <v>1913</v>
      </c>
    </row>
    <row r="39697" spans="1:3" ht="15.75" hidden="1" customHeight="1">
      <c r="A39697" s="13" t="s">
        <v>478</v>
      </c>
      <c r="B39697" s="13">
        <v>1914</v>
      </c>
    </row>
    <row r="39698" spans="1:3" ht="15.75" hidden="1" customHeight="1">
      <c r="A39698" s="13" t="s">
        <v>478</v>
      </c>
      <c r="B39698" s="13">
        <v>1915</v>
      </c>
    </row>
    <row r="39699" spans="1:3" ht="15.75" hidden="1" customHeight="1">
      <c r="A39699" s="13" t="s">
        <v>478</v>
      </c>
      <c r="B39699" s="13">
        <v>1916</v>
      </c>
    </row>
    <row r="39700" spans="1:3" ht="15.75" hidden="1" customHeight="1">
      <c r="A39700" s="13" t="s">
        <v>478</v>
      </c>
      <c r="B39700" s="13">
        <v>1917</v>
      </c>
    </row>
    <row r="39701" spans="1:3" ht="15.75" hidden="1" customHeight="1">
      <c r="A39701" s="13" t="s">
        <v>478</v>
      </c>
      <c r="B39701" s="13">
        <v>1918</v>
      </c>
    </row>
    <row r="39702" spans="1:3" ht="15.75" hidden="1" customHeight="1">
      <c r="A39702" s="13" t="s">
        <v>478</v>
      </c>
      <c r="B39702" s="13">
        <v>1919</v>
      </c>
    </row>
    <row r="39703" spans="1:3" ht="15.75" hidden="1" customHeight="1">
      <c r="A39703" s="13" t="s">
        <v>478</v>
      </c>
      <c r="B39703" s="13">
        <v>1920</v>
      </c>
      <c r="C39703" s="13">
        <v>4943</v>
      </c>
    </row>
    <row r="39704" spans="1:3" ht="15.75" hidden="1" customHeight="1">
      <c r="A39704" s="13" t="s">
        <v>478</v>
      </c>
      <c r="B39704" s="13">
        <v>1921</v>
      </c>
    </row>
    <row r="39705" spans="1:3" ht="15.75" hidden="1" customHeight="1">
      <c r="A39705" s="13" t="s">
        <v>478</v>
      </c>
      <c r="B39705" s="13">
        <v>1922</v>
      </c>
    </row>
    <row r="39706" spans="1:3" ht="15.75" hidden="1" customHeight="1">
      <c r="A39706" s="13" t="s">
        <v>478</v>
      </c>
      <c r="B39706" s="13">
        <v>1923</v>
      </c>
    </row>
    <row r="39707" spans="1:3" ht="15.75" hidden="1" customHeight="1">
      <c r="A39707" s="13" t="s">
        <v>478</v>
      </c>
      <c r="B39707" s="13">
        <v>1924</v>
      </c>
    </row>
    <row r="39708" spans="1:3" ht="15.75" hidden="1" customHeight="1">
      <c r="A39708" s="13" t="s">
        <v>478</v>
      </c>
      <c r="B39708" s="13">
        <v>1925</v>
      </c>
    </row>
    <row r="39709" spans="1:3" ht="15.75" hidden="1" customHeight="1">
      <c r="A39709" s="13" t="s">
        <v>478</v>
      </c>
      <c r="B39709" s="13">
        <v>1926</v>
      </c>
    </row>
    <row r="39710" spans="1:3" ht="15.75" hidden="1" customHeight="1">
      <c r="A39710" s="13" t="s">
        <v>478</v>
      </c>
      <c r="B39710" s="13">
        <v>1927</v>
      </c>
    </row>
    <row r="39711" spans="1:3" ht="15.75" hidden="1" customHeight="1">
      <c r="A39711" s="13" t="s">
        <v>478</v>
      </c>
      <c r="B39711" s="13">
        <v>1928</v>
      </c>
    </row>
    <row r="39712" spans="1:3" ht="15.75" hidden="1" customHeight="1">
      <c r="A39712" s="13" t="s">
        <v>478</v>
      </c>
      <c r="B39712" s="13">
        <v>1929</v>
      </c>
    </row>
    <row r="39713" spans="1:3" ht="15.75" hidden="1" customHeight="1">
      <c r="A39713" s="13" t="s">
        <v>478</v>
      </c>
      <c r="B39713" s="13">
        <v>1930</v>
      </c>
      <c r="C39713" s="13">
        <v>4475</v>
      </c>
    </row>
    <row r="39714" spans="1:3" ht="15.75" hidden="1" customHeight="1">
      <c r="A39714" s="13" t="s">
        <v>478</v>
      </c>
      <c r="B39714" s="13">
        <v>1931</v>
      </c>
    </row>
    <row r="39715" spans="1:3" ht="15.75" hidden="1" customHeight="1">
      <c r="A39715" s="13" t="s">
        <v>478</v>
      </c>
      <c r="B39715" s="13">
        <v>1932</v>
      </c>
    </row>
    <row r="39716" spans="1:3" ht="15.75" hidden="1" customHeight="1">
      <c r="A39716" s="13" t="s">
        <v>478</v>
      </c>
      <c r="B39716" s="13">
        <v>1933</v>
      </c>
    </row>
    <row r="39717" spans="1:3" ht="15.75" hidden="1" customHeight="1">
      <c r="A39717" s="13" t="s">
        <v>478</v>
      </c>
      <c r="B39717" s="13">
        <v>1934</v>
      </c>
    </row>
    <row r="39718" spans="1:3" ht="15.75" hidden="1" customHeight="1">
      <c r="A39718" s="13" t="s">
        <v>478</v>
      </c>
      <c r="B39718" s="13">
        <v>1935</v>
      </c>
    </row>
    <row r="39719" spans="1:3" ht="15.75" hidden="1" customHeight="1">
      <c r="A39719" s="13" t="s">
        <v>478</v>
      </c>
      <c r="B39719" s="13">
        <v>1936</v>
      </c>
    </row>
    <row r="39720" spans="1:3" ht="15.75" hidden="1" customHeight="1">
      <c r="A39720" s="13" t="s">
        <v>478</v>
      </c>
      <c r="B39720" s="13">
        <v>1937</v>
      </c>
    </row>
    <row r="39721" spans="1:3" ht="15.75" hidden="1" customHeight="1">
      <c r="A39721" s="13" t="s">
        <v>478</v>
      </c>
      <c r="B39721" s="13">
        <v>1938</v>
      </c>
    </row>
    <row r="39722" spans="1:3" ht="15.75" hidden="1" customHeight="1">
      <c r="A39722" s="13" t="s">
        <v>478</v>
      </c>
      <c r="B39722" s="13">
        <v>1939</v>
      </c>
    </row>
    <row r="39723" spans="1:3" ht="15.75" hidden="1" customHeight="1">
      <c r="A39723" s="13" t="s">
        <v>478</v>
      </c>
      <c r="B39723" s="13">
        <v>1940</v>
      </c>
      <c r="C39723" s="13">
        <v>4021</v>
      </c>
    </row>
    <row r="39724" spans="1:3" ht="15.75" hidden="1" customHeight="1">
      <c r="A39724" s="13" t="s">
        <v>478</v>
      </c>
      <c r="B39724" s="13">
        <v>1941</v>
      </c>
    </row>
    <row r="39725" spans="1:3" ht="15.75" hidden="1" customHeight="1">
      <c r="A39725" s="13" t="s">
        <v>478</v>
      </c>
      <c r="B39725" s="13">
        <v>1942</v>
      </c>
    </row>
    <row r="39726" spans="1:3" ht="15.75" hidden="1" customHeight="1">
      <c r="A39726" s="13" t="s">
        <v>478</v>
      </c>
      <c r="B39726" s="13">
        <v>1943</v>
      </c>
    </row>
    <row r="39727" spans="1:3" ht="15.75" hidden="1" customHeight="1">
      <c r="A39727" s="13" t="s">
        <v>478</v>
      </c>
      <c r="B39727" s="13">
        <v>1944</v>
      </c>
    </row>
    <row r="39728" spans="1:3" ht="15.75" hidden="1" customHeight="1">
      <c r="A39728" s="13" t="s">
        <v>478</v>
      </c>
      <c r="B39728" s="13">
        <v>1945</v>
      </c>
    </row>
    <row r="39729" spans="1:4" ht="15.75" hidden="1" customHeight="1">
      <c r="A39729" s="13" t="s">
        <v>478</v>
      </c>
      <c r="B39729" s="13">
        <v>1946</v>
      </c>
    </row>
    <row r="39730" spans="1:4" ht="15.75" hidden="1" customHeight="1">
      <c r="A39730" s="13" t="s">
        <v>478</v>
      </c>
      <c r="B39730" s="13">
        <v>1947</v>
      </c>
    </row>
    <row r="39731" spans="1:4" ht="15.75" hidden="1" customHeight="1">
      <c r="A39731" s="13" t="s">
        <v>478</v>
      </c>
      <c r="B39731" s="13">
        <v>1948</v>
      </c>
    </row>
    <row r="39732" spans="1:4" ht="15.75" hidden="1" customHeight="1">
      <c r="A39732" s="13" t="s">
        <v>478</v>
      </c>
      <c r="B39732" s="13">
        <v>1949</v>
      </c>
    </row>
    <row r="39733" spans="1:4" ht="15.75" hidden="1" customHeight="1">
      <c r="A39733" s="13" t="s">
        <v>478</v>
      </c>
      <c r="B39733" s="13">
        <v>1950</v>
      </c>
      <c r="C39733" s="13">
        <v>4497</v>
      </c>
      <c r="D39733" s="13">
        <v>1.4999999999999999E-2</v>
      </c>
    </row>
    <row r="39734" spans="1:4" ht="15.75" hidden="1" customHeight="1">
      <c r="A39734" s="13" t="s">
        <v>478</v>
      </c>
      <c r="B39734" s="13">
        <v>1951</v>
      </c>
      <c r="C39734" s="13">
        <v>4534</v>
      </c>
      <c r="D39734" s="13">
        <v>2.1999999999999999E-2</v>
      </c>
    </row>
    <row r="39735" spans="1:4" ht="15.75" hidden="1" customHeight="1">
      <c r="A39735" s="13" t="s">
        <v>478</v>
      </c>
      <c r="B39735" s="13">
        <v>1952</v>
      </c>
      <c r="C39735" s="13">
        <v>4590</v>
      </c>
      <c r="D39735" s="13">
        <v>3.3000000000000002E-2</v>
      </c>
    </row>
    <row r="39736" spans="1:4" ht="15.75" hidden="1" customHeight="1">
      <c r="A39736" s="13" t="s">
        <v>478</v>
      </c>
      <c r="B39736" s="13">
        <v>1953</v>
      </c>
      <c r="C39736" s="13">
        <v>4647</v>
      </c>
      <c r="D39736" s="13">
        <v>2.9000000000000001E-2</v>
      </c>
    </row>
    <row r="39737" spans="1:4" ht="15.75" hidden="1" customHeight="1">
      <c r="A39737" s="13" t="s">
        <v>478</v>
      </c>
      <c r="B39737" s="13">
        <v>1954</v>
      </c>
      <c r="C39737" s="13">
        <v>4703</v>
      </c>
      <c r="D39737" s="13">
        <v>3.3000000000000002E-2</v>
      </c>
    </row>
    <row r="39738" spans="1:4" ht="15.75" hidden="1" customHeight="1">
      <c r="A39738" s="13" t="s">
        <v>478</v>
      </c>
      <c r="B39738" s="13">
        <v>1955</v>
      </c>
      <c r="C39738" s="13">
        <v>4750</v>
      </c>
      <c r="D39738" s="13">
        <v>3.6999999999999998E-2</v>
      </c>
    </row>
    <row r="39739" spans="1:4" ht="15.75" hidden="1" customHeight="1">
      <c r="A39739" s="13" t="s">
        <v>478</v>
      </c>
      <c r="B39739" s="13">
        <v>1956</v>
      </c>
      <c r="C39739" s="13">
        <v>4776</v>
      </c>
      <c r="D39739" s="13">
        <v>3.3000000000000002E-2</v>
      </c>
    </row>
    <row r="39740" spans="1:4" ht="15.75" hidden="1" customHeight="1">
      <c r="A39740" s="13" t="s">
        <v>478</v>
      </c>
      <c r="B39740" s="13">
        <v>1957</v>
      </c>
      <c r="C39740" s="13">
        <v>4790</v>
      </c>
      <c r="D39740" s="13">
        <v>0.04</v>
      </c>
    </row>
    <row r="39741" spans="1:4" ht="15.75" hidden="1" customHeight="1">
      <c r="A39741" s="13" t="s">
        <v>478</v>
      </c>
      <c r="B39741" s="13">
        <v>1958</v>
      </c>
      <c r="C39741" s="13">
        <v>4851</v>
      </c>
      <c r="D39741" s="13">
        <v>0.04</v>
      </c>
    </row>
    <row r="39742" spans="1:4" ht="15.75" hidden="1" customHeight="1">
      <c r="A39742" s="13" t="s">
        <v>478</v>
      </c>
      <c r="B39742" s="13">
        <v>1959</v>
      </c>
      <c r="C39742" s="13">
        <v>4910</v>
      </c>
      <c r="D39742" s="13">
        <v>3.3000000000000002E-2</v>
      </c>
    </row>
    <row r="39743" spans="1:4" ht="15.75" hidden="1" customHeight="1">
      <c r="A39743" s="13" t="s">
        <v>478</v>
      </c>
      <c r="B39743" s="13">
        <v>1960</v>
      </c>
      <c r="C39743" s="13">
        <v>4945</v>
      </c>
      <c r="D39743" s="13">
        <v>3.6999999999999998E-2</v>
      </c>
    </row>
    <row r="39744" spans="1:4" ht="15.75" hidden="1" customHeight="1">
      <c r="A39744" s="13" t="s">
        <v>478</v>
      </c>
      <c r="B39744" s="13">
        <v>1961</v>
      </c>
      <c r="C39744" s="13">
        <v>4944</v>
      </c>
      <c r="D39744" s="13">
        <v>4.8000000000000001E-2</v>
      </c>
    </row>
    <row r="39745" spans="1:4" ht="15.75" hidden="1" customHeight="1">
      <c r="A39745" s="13" t="s">
        <v>478</v>
      </c>
      <c r="B39745" s="13">
        <v>1962</v>
      </c>
      <c r="C39745" s="13">
        <v>4951</v>
      </c>
      <c r="D39745" s="13">
        <v>3.3000000000000002E-2</v>
      </c>
    </row>
    <row r="39746" spans="1:4" ht="15.75" hidden="1" customHeight="1">
      <c r="A39746" s="13" t="s">
        <v>478</v>
      </c>
      <c r="B39746" s="13">
        <v>1963</v>
      </c>
      <c r="C39746" s="13">
        <v>5013</v>
      </c>
      <c r="D39746" s="13">
        <v>3.6999999999999998E-2</v>
      </c>
    </row>
    <row r="39747" spans="1:4" ht="15.75" hidden="1" customHeight="1">
      <c r="A39747" s="13" t="s">
        <v>478</v>
      </c>
      <c r="B39747" s="13">
        <v>1964</v>
      </c>
      <c r="C39747" s="13">
        <v>5093</v>
      </c>
      <c r="D39747" s="13">
        <v>4.8000000000000001E-2</v>
      </c>
    </row>
    <row r="39748" spans="1:4" ht="15.75" hidden="1" customHeight="1">
      <c r="A39748" s="13" t="s">
        <v>478</v>
      </c>
      <c r="B39748" s="13">
        <v>1965</v>
      </c>
      <c r="C39748" s="13">
        <v>5171</v>
      </c>
      <c r="D39748" s="13">
        <v>0.04</v>
      </c>
    </row>
    <row r="39749" spans="1:4" ht="15.75" hidden="1" customHeight="1">
      <c r="A39749" s="13" t="s">
        <v>478</v>
      </c>
      <c r="B39749" s="13">
        <v>1966</v>
      </c>
      <c r="C39749" s="13">
        <v>5256</v>
      </c>
      <c r="D39749" s="13">
        <v>4.3999999999999997E-2</v>
      </c>
    </row>
    <row r="39750" spans="1:4" ht="15.75" hidden="1" customHeight="1">
      <c r="A39750" s="13" t="s">
        <v>478</v>
      </c>
      <c r="B39750" s="13">
        <v>1967</v>
      </c>
      <c r="C39750" s="13">
        <v>5332</v>
      </c>
      <c r="D39750" s="13">
        <v>5.0999999999999997E-2</v>
      </c>
    </row>
    <row r="39751" spans="1:4" ht="15.75" hidden="1" customHeight="1">
      <c r="A39751" s="13" t="s">
        <v>478</v>
      </c>
      <c r="B39751" s="13">
        <v>1968</v>
      </c>
      <c r="C39751" s="13">
        <v>5405</v>
      </c>
      <c r="D39751" s="13">
        <v>0.04</v>
      </c>
    </row>
    <row r="39752" spans="1:4" ht="15.75" hidden="1" customHeight="1">
      <c r="A39752" s="13" t="s">
        <v>478</v>
      </c>
      <c r="B39752" s="13">
        <v>1969</v>
      </c>
      <c r="C39752" s="13">
        <v>5483</v>
      </c>
      <c r="D39752" s="13">
        <v>3.3000000000000002E-2</v>
      </c>
    </row>
    <row r="39753" spans="1:4" ht="15.75" hidden="1" customHeight="1">
      <c r="A39753" s="13" t="s">
        <v>478</v>
      </c>
      <c r="B39753" s="13">
        <v>1970</v>
      </c>
      <c r="C39753" s="13">
        <v>5562</v>
      </c>
      <c r="D39753" s="13">
        <v>3.6999999999999998E-2</v>
      </c>
    </row>
    <row r="39754" spans="1:4" ht="15.75" hidden="1" customHeight="1">
      <c r="A39754" s="13" t="s">
        <v>478</v>
      </c>
      <c r="B39754" s="13">
        <v>1971</v>
      </c>
      <c r="C39754" s="13">
        <v>5654</v>
      </c>
      <c r="D39754" s="13">
        <v>4.8000000000000001E-2</v>
      </c>
    </row>
    <row r="39755" spans="1:4" ht="15.75" hidden="1" customHeight="1">
      <c r="A39755" s="13" t="s">
        <v>478</v>
      </c>
      <c r="B39755" s="13">
        <v>1972</v>
      </c>
      <c r="C39755" s="13">
        <v>5750</v>
      </c>
      <c r="D39755" s="13">
        <v>7.0000000000000007E-2</v>
      </c>
    </row>
    <row r="39756" spans="1:4" ht="15.75" hidden="1" customHeight="1">
      <c r="A39756" s="13" t="s">
        <v>478</v>
      </c>
      <c r="B39756" s="13">
        <v>1973</v>
      </c>
      <c r="C39756" s="13">
        <v>5846</v>
      </c>
      <c r="D39756" s="13">
        <v>0.04</v>
      </c>
    </row>
    <row r="39757" spans="1:4" ht="15.75" hidden="1" customHeight="1">
      <c r="A39757" s="13" t="s">
        <v>478</v>
      </c>
      <c r="B39757" s="13">
        <v>1974</v>
      </c>
      <c r="C39757" s="13">
        <v>5931</v>
      </c>
      <c r="D39757" s="13">
        <v>4.3999999999999997E-2</v>
      </c>
    </row>
    <row r="39758" spans="1:4" ht="15.75" hidden="1" customHeight="1">
      <c r="A39758" s="13" t="s">
        <v>478</v>
      </c>
      <c r="B39758" s="13">
        <v>1975</v>
      </c>
      <c r="C39758" s="13">
        <v>5970</v>
      </c>
      <c r="D39758" s="13">
        <v>3.3000000000000002E-2</v>
      </c>
    </row>
    <row r="39759" spans="1:4" ht="15.75" hidden="1" customHeight="1">
      <c r="A39759" s="13" t="s">
        <v>478</v>
      </c>
      <c r="B39759" s="13">
        <v>1976</v>
      </c>
      <c r="C39759" s="13">
        <v>6007</v>
      </c>
      <c r="D39759" s="13">
        <v>4.8000000000000001E-2</v>
      </c>
    </row>
    <row r="39760" spans="1:4" ht="15.75" hidden="1" customHeight="1">
      <c r="A39760" s="13" t="s">
        <v>478</v>
      </c>
      <c r="B39760" s="13">
        <v>1977</v>
      </c>
      <c r="C39760" s="13">
        <v>6040</v>
      </c>
      <c r="D39760" s="13">
        <v>3.6999999999999998E-2</v>
      </c>
    </row>
    <row r="39761" spans="1:4" ht="15.75" hidden="1" customHeight="1">
      <c r="A39761" s="13" t="s">
        <v>478</v>
      </c>
      <c r="B39761" s="13">
        <v>1978</v>
      </c>
      <c r="C39761" s="13">
        <v>6080</v>
      </c>
      <c r="D39761" s="13">
        <v>3.3000000000000002E-2</v>
      </c>
    </row>
    <row r="39762" spans="1:4" ht="15.75" hidden="1" customHeight="1">
      <c r="A39762" s="13" t="s">
        <v>478</v>
      </c>
      <c r="B39762" s="13">
        <v>1979</v>
      </c>
      <c r="C39762" s="13">
        <v>6108</v>
      </c>
      <c r="D39762" s="13">
        <v>3.6999999999999998E-2</v>
      </c>
    </row>
    <row r="39763" spans="1:4" ht="15.75" hidden="1" customHeight="1">
      <c r="A39763" s="13" t="s">
        <v>478</v>
      </c>
      <c r="B39763" s="13">
        <v>1980</v>
      </c>
      <c r="C39763" s="13">
        <v>6126</v>
      </c>
      <c r="D39763" s="13">
        <v>3.6999999999999998E-2</v>
      </c>
    </row>
    <row r="39764" spans="1:4" ht="15.75" hidden="1" customHeight="1">
      <c r="A39764" s="13" t="s">
        <v>478</v>
      </c>
      <c r="B39764" s="13">
        <v>1981</v>
      </c>
      <c r="C39764" s="13">
        <v>6114</v>
      </c>
      <c r="D39764" s="13">
        <v>0.04</v>
      </c>
    </row>
    <row r="39765" spans="1:4" ht="15.75" hidden="1" customHeight="1">
      <c r="A39765" s="13" t="s">
        <v>478</v>
      </c>
      <c r="B39765" s="13">
        <v>1982</v>
      </c>
      <c r="C39765" s="13">
        <v>6104</v>
      </c>
      <c r="D39765" s="13">
        <v>0.04</v>
      </c>
    </row>
    <row r="39766" spans="1:4" ht="15.75" hidden="1" customHeight="1">
      <c r="A39766" s="13" t="s">
        <v>478</v>
      </c>
      <c r="B39766" s="13">
        <v>1983</v>
      </c>
      <c r="C39766" s="13">
        <v>6150</v>
      </c>
      <c r="D39766" s="13">
        <v>3.3000000000000002E-2</v>
      </c>
    </row>
    <row r="39767" spans="1:4" ht="15.75" hidden="1" customHeight="1">
      <c r="A39767" s="13" t="s">
        <v>478</v>
      </c>
      <c r="B39767" s="13">
        <v>1984</v>
      </c>
      <c r="C39767" s="13">
        <v>6205</v>
      </c>
      <c r="D39767" s="13">
        <v>3.6999999999999998E-2</v>
      </c>
    </row>
    <row r="39768" spans="1:4" ht="15.75" hidden="1" customHeight="1">
      <c r="A39768" s="13" t="s">
        <v>478</v>
      </c>
      <c r="B39768" s="13">
        <v>1985</v>
      </c>
      <c r="C39768" s="13">
        <v>6253</v>
      </c>
      <c r="D39768" s="13">
        <v>3.3000000000000002E-2</v>
      </c>
    </row>
    <row r="39769" spans="1:4" ht="15.75" hidden="1" customHeight="1">
      <c r="A39769" s="13" t="s">
        <v>478</v>
      </c>
      <c r="B39769" s="13">
        <v>1986</v>
      </c>
      <c r="C39769" s="13">
        <v>6289</v>
      </c>
      <c r="D39769" s="13">
        <v>4.8000000000000001E-2</v>
      </c>
    </row>
    <row r="39770" spans="1:4" ht="15.75" hidden="1" customHeight="1">
      <c r="A39770" s="13" t="s">
        <v>478</v>
      </c>
      <c r="B39770" s="13">
        <v>1987</v>
      </c>
      <c r="C39770" s="13">
        <v>6322</v>
      </c>
      <c r="D39770" s="13">
        <v>5.0999999999999997E-2</v>
      </c>
    </row>
    <row r="39771" spans="1:4" ht="15.75" hidden="1" customHeight="1">
      <c r="A39771" s="13" t="s">
        <v>478</v>
      </c>
      <c r="B39771" s="13">
        <v>1988</v>
      </c>
      <c r="C39771" s="13">
        <v>6344</v>
      </c>
      <c r="D39771" s="13">
        <v>6.6000000000000003E-2</v>
      </c>
    </row>
    <row r="39772" spans="1:4" ht="15.75" hidden="1" customHeight="1">
      <c r="A39772" s="13" t="s">
        <v>478</v>
      </c>
      <c r="B39772" s="13">
        <v>1989</v>
      </c>
      <c r="C39772" s="13">
        <v>6343</v>
      </c>
      <c r="D39772" s="13">
        <v>0.10299999999999999</v>
      </c>
    </row>
    <row r="39773" spans="1:4" ht="15.75" hidden="1" customHeight="1">
      <c r="A39773" s="13" t="s">
        <v>478</v>
      </c>
      <c r="B39773" s="13">
        <v>1990</v>
      </c>
      <c r="C39773" s="13">
        <v>6345</v>
      </c>
      <c r="D39773" s="13">
        <v>9.1999999999999998E-2</v>
      </c>
    </row>
    <row r="39774" spans="1:4" ht="15.75" hidden="1" customHeight="1">
      <c r="A39774" s="13" t="s">
        <v>478</v>
      </c>
      <c r="B39774" s="13">
        <v>1991</v>
      </c>
      <c r="C39774" s="13">
        <v>6374</v>
      </c>
      <c r="D39774" s="13">
        <v>0.10299999999999999</v>
      </c>
    </row>
    <row r="39775" spans="1:4" ht="15.75" hidden="1" customHeight="1">
      <c r="A39775" s="13" t="s">
        <v>478</v>
      </c>
      <c r="B39775" s="13">
        <v>1992</v>
      </c>
      <c r="C39775" s="13">
        <v>6396</v>
      </c>
      <c r="D39775" s="13">
        <v>9.5000000000000001E-2</v>
      </c>
    </row>
    <row r="39776" spans="1:4" ht="15.75" hidden="1" customHeight="1">
      <c r="A39776" s="13" t="s">
        <v>478</v>
      </c>
      <c r="B39776" s="13">
        <v>1993</v>
      </c>
      <c r="C39776" s="13">
        <v>6423</v>
      </c>
      <c r="D39776" s="13">
        <v>7.2999999999999995E-2</v>
      </c>
    </row>
    <row r="39777" spans="1:4" ht="15.75" hidden="1" customHeight="1">
      <c r="A39777" s="13" t="s">
        <v>478</v>
      </c>
      <c r="B39777" s="13">
        <v>1994</v>
      </c>
      <c r="C39777" s="13">
        <v>6430</v>
      </c>
      <c r="D39777" s="13">
        <v>7.0000000000000007E-2</v>
      </c>
    </row>
    <row r="39778" spans="1:4" ht="15.75" hidden="1" customHeight="1">
      <c r="A39778" s="13" t="s">
        <v>478</v>
      </c>
      <c r="B39778" s="13">
        <v>1995</v>
      </c>
      <c r="C39778" s="13">
        <v>6439</v>
      </c>
      <c r="D39778" s="13">
        <v>7.0000000000000007E-2</v>
      </c>
    </row>
    <row r="39779" spans="1:4" ht="15.75" hidden="1" customHeight="1">
      <c r="A39779" s="13" t="s">
        <v>478</v>
      </c>
      <c r="B39779" s="13">
        <v>1996</v>
      </c>
      <c r="C39779" s="13">
        <v>6436</v>
      </c>
      <c r="D39779" s="13">
        <v>7.0000000000000007E-2</v>
      </c>
    </row>
    <row r="39780" spans="1:4" ht="15.75" hidden="1" customHeight="1">
      <c r="A39780" s="13" t="s">
        <v>478</v>
      </c>
      <c r="B39780" s="13">
        <v>1997</v>
      </c>
      <c r="C39780" s="13">
        <v>6415</v>
      </c>
      <c r="D39780" s="13">
        <v>4.8000000000000001E-2</v>
      </c>
    </row>
    <row r="39781" spans="1:4" ht="15.75" hidden="1" customHeight="1">
      <c r="A39781" s="13" t="s">
        <v>478</v>
      </c>
      <c r="B39781" s="13">
        <v>1998</v>
      </c>
      <c r="C39781" s="13">
        <v>6365</v>
      </c>
      <c r="D39781" s="13">
        <v>5.5E-2</v>
      </c>
    </row>
    <row r="39782" spans="1:4" ht="15.75" hidden="1" customHeight="1">
      <c r="A39782" s="13" t="s">
        <v>478</v>
      </c>
      <c r="B39782" s="13">
        <v>1999</v>
      </c>
      <c r="C39782" s="13">
        <v>6319</v>
      </c>
      <c r="D39782" s="13">
        <v>5.5E-2</v>
      </c>
    </row>
    <row r="39783" spans="1:4" ht="15.75" hidden="1" customHeight="1">
      <c r="A39783" s="13" t="s">
        <v>478</v>
      </c>
      <c r="B39783" s="13">
        <v>2000</v>
      </c>
      <c r="C39783" s="13">
        <v>6300</v>
      </c>
      <c r="D39783" s="13">
        <v>5.5E-2</v>
      </c>
    </row>
    <row r="39784" spans="1:4" ht="15.75" hidden="1" customHeight="1">
      <c r="A39784" s="13" t="s">
        <v>478</v>
      </c>
      <c r="B39784" s="13">
        <v>2001</v>
      </c>
      <c r="C39784" s="13">
        <v>6283</v>
      </c>
      <c r="D39784" s="13">
        <v>5.5E-2</v>
      </c>
    </row>
    <row r="39785" spans="1:4" ht="15.75" hidden="1" customHeight="1">
      <c r="A39785" s="13" t="s">
        <v>478</v>
      </c>
      <c r="B39785" s="13">
        <v>2002</v>
      </c>
      <c r="C39785" s="13">
        <v>6264</v>
      </c>
      <c r="D39785" s="13">
        <v>5.8999999999999997E-2</v>
      </c>
    </row>
    <row r="39786" spans="1:4" ht="15.75" hidden="1" customHeight="1">
      <c r="A39786" s="13" t="s">
        <v>478</v>
      </c>
      <c r="B39786" s="13">
        <v>2003</v>
      </c>
      <c r="C39786" s="13">
        <v>6228</v>
      </c>
      <c r="D39786" s="13">
        <v>6.2E-2</v>
      </c>
    </row>
    <row r="39787" spans="1:4" ht="15.75" hidden="1" customHeight="1">
      <c r="A39787" s="13" t="s">
        <v>478</v>
      </c>
      <c r="B39787" s="13">
        <v>2004</v>
      </c>
      <c r="C39787" s="13">
        <v>6186</v>
      </c>
      <c r="D39787" s="13">
        <v>5.8999999999999997E-2</v>
      </c>
    </row>
    <row r="39788" spans="1:4" ht="15.75" hidden="1" customHeight="1">
      <c r="A39788" s="13" t="s">
        <v>478</v>
      </c>
      <c r="B39788" s="13">
        <v>2005</v>
      </c>
      <c r="C39788" s="13">
        <v>6135</v>
      </c>
      <c r="D39788" s="13">
        <v>6.2E-2</v>
      </c>
    </row>
    <row r="39789" spans="1:4" ht="15.75" hidden="1" customHeight="1">
      <c r="A39789" s="13" t="s">
        <v>478</v>
      </c>
      <c r="B39789" s="13">
        <v>2006</v>
      </c>
      <c r="C39789" s="13">
        <v>6105</v>
      </c>
      <c r="D39789" s="13">
        <v>6.6000000000000003E-2</v>
      </c>
    </row>
    <row r="39790" spans="1:4" ht="15.75" hidden="1" customHeight="1">
      <c r="A39790" s="13" t="s">
        <v>478</v>
      </c>
      <c r="B39790" s="13">
        <v>2007</v>
      </c>
      <c r="C39790" s="13">
        <v>6090</v>
      </c>
      <c r="D39790" s="13">
        <v>6.6000000000000003E-2</v>
      </c>
    </row>
    <row r="39791" spans="1:4" ht="15.75" hidden="1" customHeight="1">
      <c r="A39791" s="13" t="s">
        <v>478</v>
      </c>
      <c r="B39791" s="13">
        <v>2008</v>
      </c>
      <c r="C39791" s="13">
        <v>6085</v>
      </c>
      <c r="D39791" s="13">
        <v>6.6000000000000003E-2</v>
      </c>
    </row>
    <row r="39792" spans="1:4" ht="15.75" hidden="1" customHeight="1">
      <c r="A39792" s="13" t="s">
        <v>478</v>
      </c>
      <c r="B39792" s="13">
        <v>2009</v>
      </c>
      <c r="C39792" s="13">
        <v>6077</v>
      </c>
      <c r="D39792" s="13">
        <v>6.6000000000000003E-2</v>
      </c>
    </row>
    <row r="39793" spans="1:4" ht="15.75" hidden="1" customHeight="1">
      <c r="A39793" s="13" t="s">
        <v>478</v>
      </c>
      <c r="B39793" s="13">
        <v>2010</v>
      </c>
      <c r="C39793" s="13">
        <v>6075</v>
      </c>
      <c r="D39793" s="13">
        <v>6.6000000000000003E-2</v>
      </c>
    </row>
    <row r="39794" spans="1:4" ht="15.75" hidden="1" customHeight="1">
      <c r="A39794" s="13" t="s">
        <v>478</v>
      </c>
      <c r="B39794" s="13">
        <v>2011</v>
      </c>
      <c r="C39794" s="13">
        <v>6066</v>
      </c>
      <c r="D39794" s="13">
        <v>6.6000000000000003E-2</v>
      </c>
    </row>
    <row r="39795" spans="1:4" ht="15.75" hidden="1" customHeight="1">
      <c r="A39795" s="13" t="s">
        <v>478</v>
      </c>
      <c r="B39795" s="13">
        <v>2012</v>
      </c>
      <c r="C39795" s="13">
        <v>6048</v>
      </c>
      <c r="D39795" s="13">
        <v>6.6000000000000003E-2</v>
      </c>
    </row>
    <row r="39796" spans="1:4" ht="15.75" hidden="1" customHeight="1">
      <c r="A39796" s="13" t="s">
        <v>478</v>
      </c>
      <c r="B39796" s="13">
        <v>2013</v>
      </c>
      <c r="C39796" s="13">
        <v>6027</v>
      </c>
      <c r="D39796" s="13">
        <v>6.6000000000000003E-2</v>
      </c>
    </row>
    <row r="39797" spans="1:4" ht="15.75" hidden="1" customHeight="1">
      <c r="A39797" s="13" t="s">
        <v>478</v>
      </c>
      <c r="B39797" s="13">
        <v>2014</v>
      </c>
      <c r="C39797" s="13">
        <v>6013</v>
      </c>
      <c r="D39797" s="13">
        <v>6.6000000000000003E-2</v>
      </c>
    </row>
    <row r="39798" spans="1:4" ht="15.75" hidden="1" customHeight="1">
      <c r="A39798" s="13" t="s">
        <v>478</v>
      </c>
      <c r="B39798" s="13">
        <v>2015</v>
      </c>
      <c r="C39798" s="13">
        <v>6001</v>
      </c>
      <c r="D39798" s="13">
        <v>6.6000000000000003E-2</v>
      </c>
    </row>
    <row r="39799" spans="1:4" ht="15.75" hidden="1" customHeight="1">
      <c r="A39799" s="13" t="s">
        <v>478</v>
      </c>
      <c r="B39799" s="13">
        <v>2016</v>
      </c>
      <c r="C39799" s="13">
        <v>5990</v>
      </c>
      <c r="D39799" s="13">
        <v>6.6000000000000003E-2</v>
      </c>
    </row>
    <row r="39800" spans="1:4" ht="15.75" hidden="1" customHeight="1">
      <c r="A39800" s="13" t="s">
        <v>478</v>
      </c>
      <c r="B39800" s="13">
        <v>2017</v>
      </c>
      <c r="C39800" s="13">
        <v>5980</v>
      </c>
      <c r="D39800" s="13">
        <v>6.6000000000000003E-2</v>
      </c>
    </row>
    <row r="39801" spans="1:4" ht="15.75" hidden="1" customHeight="1">
      <c r="A39801" s="13" t="s">
        <v>478</v>
      </c>
      <c r="B39801" s="13">
        <v>2018</v>
      </c>
      <c r="C39801" s="13">
        <v>5969</v>
      </c>
      <c r="D39801" s="13">
        <v>5.8999999999999997E-2</v>
      </c>
    </row>
    <row r="39802" spans="1:4" ht="15.75" hidden="1" customHeight="1">
      <c r="A39802" s="13" t="s">
        <v>478</v>
      </c>
      <c r="B39802" s="13">
        <v>2019</v>
      </c>
      <c r="C39802" s="13">
        <v>5952</v>
      </c>
      <c r="D39802" s="13">
        <v>6.6000000000000003E-2</v>
      </c>
    </row>
    <row r="39803" spans="1:4" ht="15.75" hidden="1" customHeight="1">
      <c r="A39803" s="13" t="s">
        <v>478</v>
      </c>
      <c r="B39803" s="13">
        <v>2020</v>
      </c>
      <c r="C39803" s="13">
        <v>5930</v>
      </c>
      <c r="D39803" s="13">
        <v>5.6000000000000001E-2</v>
      </c>
    </row>
    <row r="39804" spans="1:4" ht="15.75" hidden="1" customHeight="1">
      <c r="A39804" s="13" t="s">
        <v>478</v>
      </c>
      <c r="B39804" s="13">
        <v>2021</v>
      </c>
      <c r="C39804" s="13">
        <v>5905</v>
      </c>
      <c r="D39804" s="13">
        <v>6.2E-2</v>
      </c>
    </row>
    <row r="39805" spans="1:4" ht="15.75" hidden="1" customHeight="1">
      <c r="A39805" s="13" t="s">
        <v>479</v>
      </c>
      <c r="B39805" s="13">
        <v>1850</v>
      </c>
      <c r="C39805" s="13">
        <v>30026</v>
      </c>
    </row>
    <row r="39806" spans="1:4" ht="15.75" hidden="1" customHeight="1">
      <c r="A39806" s="13" t="s">
        <v>479</v>
      </c>
      <c r="B39806" s="13">
        <v>1851</v>
      </c>
      <c r="C39806" s="13">
        <v>30167</v>
      </c>
    </row>
    <row r="39807" spans="1:4" ht="15.75" hidden="1" customHeight="1">
      <c r="A39807" s="13" t="s">
        <v>479</v>
      </c>
      <c r="B39807" s="13">
        <v>1852</v>
      </c>
      <c r="C39807" s="13">
        <v>30317</v>
      </c>
    </row>
    <row r="39808" spans="1:4" ht="15.75" hidden="1" customHeight="1">
      <c r="A39808" s="13" t="s">
        <v>479</v>
      </c>
      <c r="B39808" s="13">
        <v>1853</v>
      </c>
      <c r="C39808" s="13">
        <v>30476</v>
      </c>
    </row>
    <row r="39809" spans="1:3" ht="15.75" hidden="1" customHeight="1">
      <c r="A39809" s="13" t="s">
        <v>479</v>
      </c>
      <c r="B39809" s="13">
        <v>1854</v>
      </c>
      <c r="C39809" s="13">
        <v>30636</v>
      </c>
    </row>
    <row r="39810" spans="1:3" ht="15.75" hidden="1" customHeight="1">
      <c r="A39810" s="13" t="s">
        <v>479</v>
      </c>
      <c r="B39810" s="13">
        <v>1855</v>
      </c>
      <c r="C39810" s="13">
        <v>30797</v>
      </c>
    </row>
    <row r="39811" spans="1:3" ht="15.75" hidden="1" customHeight="1">
      <c r="A39811" s="13" t="s">
        <v>479</v>
      </c>
      <c r="B39811" s="13">
        <v>1856</v>
      </c>
      <c r="C39811" s="13">
        <v>30959</v>
      </c>
    </row>
    <row r="39812" spans="1:3" ht="15.75" hidden="1" customHeight="1">
      <c r="A39812" s="13" t="s">
        <v>479</v>
      </c>
      <c r="B39812" s="13">
        <v>1857</v>
      </c>
      <c r="C39812" s="13">
        <v>31121</v>
      </c>
    </row>
    <row r="39813" spans="1:3" ht="15.75" hidden="1" customHeight="1">
      <c r="A39813" s="13" t="s">
        <v>479</v>
      </c>
      <c r="B39813" s="13">
        <v>1858</v>
      </c>
      <c r="C39813" s="13">
        <v>31284</v>
      </c>
    </row>
    <row r="39814" spans="1:3" ht="15.75" hidden="1" customHeight="1">
      <c r="A39814" s="13" t="s">
        <v>479</v>
      </c>
      <c r="B39814" s="13">
        <v>1859</v>
      </c>
      <c r="C39814" s="13">
        <v>31482</v>
      </c>
    </row>
    <row r="39815" spans="1:3" ht="15.75" hidden="1" customHeight="1">
      <c r="A39815" s="13" t="s">
        <v>479</v>
      </c>
      <c r="B39815" s="13">
        <v>1860</v>
      </c>
      <c r="C39815" s="13">
        <v>31716</v>
      </c>
    </row>
    <row r="39816" spans="1:3" ht="15.75" hidden="1" customHeight="1">
      <c r="A39816" s="13" t="s">
        <v>479</v>
      </c>
      <c r="B39816" s="13">
        <v>1861</v>
      </c>
      <c r="C39816" s="13">
        <v>31985</v>
      </c>
    </row>
    <row r="39817" spans="1:3" ht="15.75" hidden="1" customHeight="1">
      <c r="A39817" s="13" t="s">
        <v>479</v>
      </c>
      <c r="B39817" s="13">
        <v>1862</v>
      </c>
      <c r="C39817" s="13">
        <v>32290</v>
      </c>
    </row>
    <row r="39818" spans="1:3" ht="15.75" hidden="1" customHeight="1">
      <c r="A39818" s="13" t="s">
        <v>479</v>
      </c>
      <c r="B39818" s="13">
        <v>1863</v>
      </c>
      <c r="C39818" s="13">
        <v>32633</v>
      </c>
    </row>
    <row r="39819" spans="1:3" ht="15.75" hidden="1" customHeight="1">
      <c r="A39819" s="13" t="s">
        <v>479</v>
      </c>
      <c r="B39819" s="13">
        <v>1864</v>
      </c>
      <c r="C39819" s="13">
        <v>32979</v>
      </c>
    </row>
    <row r="39820" spans="1:3" ht="15.75" hidden="1" customHeight="1">
      <c r="A39820" s="13" t="s">
        <v>479</v>
      </c>
      <c r="B39820" s="13">
        <v>1865</v>
      </c>
      <c r="C39820" s="13">
        <v>33328</v>
      </c>
    </row>
    <row r="39821" spans="1:3" ht="15.75" hidden="1" customHeight="1">
      <c r="A39821" s="13" t="s">
        <v>479</v>
      </c>
      <c r="B39821" s="13">
        <v>1866</v>
      </c>
      <c r="C39821" s="13">
        <v>33682</v>
      </c>
    </row>
    <row r="39822" spans="1:3" ht="15.75" hidden="1" customHeight="1">
      <c r="A39822" s="13" t="s">
        <v>479</v>
      </c>
      <c r="B39822" s="13">
        <v>1867</v>
      </c>
      <c r="C39822" s="13">
        <v>34038</v>
      </c>
    </row>
    <row r="39823" spans="1:3" ht="15.75" hidden="1" customHeight="1">
      <c r="A39823" s="13" t="s">
        <v>479</v>
      </c>
      <c r="B39823" s="13">
        <v>1868</v>
      </c>
      <c r="C39823" s="13">
        <v>34399</v>
      </c>
    </row>
    <row r="39824" spans="1:3" ht="15.75" hidden="1" customHeight="1">
      <c r="A39824" s="13" t="s">
        <v>479</v>
      </c>
      <c r="B39824" s="13">
        <v>1869</v>
      </c>
      <c r="C39824" s="13">
        <v>34772</v>
      </c>
    </row>
    <row r="39825" spans="1:3" ht="15.75" hidden="1" customHeight="1">
      <c r="A39825" s="13" t="s">
        <v>479</v>
      </c>
      <c r="B39825" s="13">
        <v>1870</v>
      </c>
      <c r="C39825" s="13">
        <v>35158</v>
      </c>
    </row>
    <row r="39826" spans="1:3" ht="15.75" hidden="1" customHeight="1">
      <c r="A39826" s="13" t="s">
        <v>479</v>
      </c>
      <c r="B39826" s="13">
        <v>1871</v>
      </c>
      <c r="C39826" s="13">
        <v>35557</v>
      </c>
    </row>
    <row r="39827" spans="1:3" ht="15.75" hidden="1" customHeight="1">
      <c r="A39827" s="13" t="s">
        <v>479</v>
      </c>
      <c r="B39827" s="13">
        <v>1872</v>
      </c>
      <c r="C39827" s="13">
        <v>35969</v>
      </c>
    </row>
    <row r="39828" spans="1:3" ht="15.75" hidden="1" customHeight="1">
      <c r="A39828" s="13" t="s">
        <v>479</v>
      </c>
      <c r="B39828" s="13">
        <v>1873</v>
      </c>
      <c r="C39828" s="13">
        <v>36394</v>
      </c>
    </row>
    <row r="39829" spans="1:3" ht="15.75" hidden="1" customHeight="1">
      <c r="A39829" s="13" t="s">
        <v>479</v>
      </c>
      <c r="B39829" s="13">
        <v>1874</v>
      </c>
      <c r="C39829" s="13">
        <v>36825</v>
      </c>
    </row>
    <row r="39830" spans="1:3" ht="15.75" hidden="1" customHeight="1">
      <c r="A39830" s="13" t="s">
        <v>479</v>
      </c>
      <c r="B39830" s="13">
        <v>1875</v>
      </c>
      <c r="C39830" s="13">
        <v>37260</v>
      </c>
    </row>
    <row r="39831" spans="1:3" ht="15.75" hidden="1" customHeight="1">
      <c r="A39831" s="13" t="s">
        <v>479</v>
      </c>
      <c r="B39831" s="13">
        <v>1876</v>
      </c>
      <c r="C39831" s="13">
        <v>37701</v>
      </c>
    </row>
    <row r="39832" spans="1:3" ht="15.75" hidden="1" customHeight="1">
      <c r="A39832" s="13" t="s">
        <v>479</v>
      </c>
      <c r="B39832" s="13">
        <v>1877</v>
      </c>
      <c r="C39832" s="13">
        <v>38146</v>
      </c>
    </row>
    <row r="39833" spans="1:3" ht="15.75" hidden="1" customHeight="1">
      <c r="A39833" s="13" t="s">
        <v>479</v>
      </c>
      <c r="B39833" s="13">
        <v>1878</v>
      </c>
      <c r="C39833" s="13">
        <v>38597</v>
      </c>
    </row>
    <row r="39834" spans="1:3" ht="15.75" hidden="1" customHeight="1">
      <c r="A39834" s="13" t="s">
        <v>479</v>
      </c>
      <c r="B39834" s="13">
        <v>1879</v>
      </c>
      <c r="C39834" s="13">
        <v>38950</v>
      </c>
    </row>
    <row r="39835" spans="1:3" ht="15.75" hidden="1" customHeight="1">
      <c r="A39835" s="13" t="s">
        <v>479</v>
      </c>
      <c r="B39835" s="13">
        <v>1880</v>
      </c>
      <c r="C39835" s="13">
        <v>39203</v>
      </c>
    </row>
    <row r="39836" spans="1:3" ht="15.75" hidden="1" customHeight="1">
      <c r="A39836" s="13" t="s">
        <v>479</v>
      </c>
      <c r="B39836" s="13">
        <v>1881</v>
      </c>
      <c r="C39836" s="13">
        <v>39357</v>
      </c>
    </row>
    <row r="39837" spans="1:3" ht="15.75" hidden="1" customHeight="1">
      <c r="A39837" s="13" t="s">
        <v>479</v>
      </c>
      <c r="B39837" s="13">
        <v>1882</v>
      </c>
      <c r="C39837" s="13">
        <v>39409</v>
      </c>
    </row>
    <row r="39838" spans="1:3" ht="15.75" hidden="1" customHeight="1">
      <c r="A39838" s="13" t="s">
        <v>479</v>
      </c>
      <c r="B39838" s="13">
        <v>1883</v>
      </c>
      <c r="C39838" s="13">
        <v>39359</v>
      </c>
    </row>
    <row r="39839" spans="1:3" ht="15.75" hidden="1" customHeight="1">
      <c r="A39839" s="13" t="s">
        <v>479</v>
      </c>
      <c r="B39839" s="13">
        <v>1884</v>
      </c>
      <c r="C39839" s="13">
        <v>39309</v>
      </c>
    </row>
    <row r="39840" spans="1:3" ht="15.75" hidden="1" customHeight="1">
      <c r="A39840" s="13" t="s">
        <v>479</v>
      </c>
      <c r="B39840" s="13">
        <v>1885</v>
      </c>
      <c r="C39840" s="13">
        <v>39260</v>
      </c>
    </row>
    <row r="39841" spans="1:3" ht="15.75" hidden="1" customHeight="1">
      <c r="A39841" s="13" t="s">
        <v>479</v>
      </c>
      <c r="B39841" s="13">
        <v>1886</v>
      </c>
      <c r="C39841" s="13">
        <v>39210</v>
      </c>
    </row>
    <row r="39842" spans="1:3" ht="15.75" hidden="1" customHeight="1">
      <c r="A39842" s="13" t="s">
        <v>479</v>
      </c>
      <c r="B39842" s="13">
        <v>1887</v>
      </c>
      <c r="C39842" s="13">
        <v>39160</v>
      </c>
    </row>
    <row r="39843" spans="1:3" ht="15.75" hidden="1" customHeight="1">
      <c r="A39843" s="13" t="s">
        <v>479</v>
      </c>
      <c r="B39843" s="13">
        <v>1888</v>
      </c>
      <c r="C39843" s="13">
        <v>39110</v>
      </c>
    </row>
    <row r="39844" spans="1:3" ht="15.75" hidden="1" customHeight="1">
      <c r="A39844" s="13" t="s">
        <v>479</v>
      </c>
      <c r="B39844" s="13">
        <v>1889</v>
      </c>
      <c r="C39844" s="13">
        <v>39185</v>
      </c>
    </row>
    <row r="39845" spans="1:3" ht="15.75" hidden="1" customHeight="1">
      <c r="A39845" s="13" t="s">
        <v>479</v>
      </c>
      <c r="B39845" s="13">
        <v>1890</v>
      </c>
      <c r="C39845" s="13">
        <v>39385</v>
      </c>
    </row>
    <row r="39846" spans="1:3" ht="15.75" hidden="1" customHeight="1">
      <c r="A39846" s="13" t="s">
        <v>479</v>
      </c>
      <c r="B39846" s="13">
        <v>1891</v>
      </c>
      <c r="C39846" s="13">
        <v>39712</v>
      </c>
    </row>
    <row r="39847" spans="1:3" ht="15.75" hidden="1" customHeight="1">
      <c r="A39847" s="13" t="s">
        <v>479</v>
      </c>
      <c r="B39847" s="13">
        <v>1892</v>
      </c>
      <c r="C39847" s="13">
        <v>40168</v>
      </c>
    </row>
    <row r="39848" spans="1:3" ht="15.75" hidden="1" customHeight="1">
      <c r="A39848" s="13" t="s">
        <v>479</v>
      </c>
      <c r="B39848" s="13">
        <v>1893</v>
      </c>
      <c r="C39848" s="13">
        <v>40754</v>
      </c>
    </row>
    <row r="39849" spans="1:3" ht="15.75" hidden="1" customHeight="1">
      <c r="A39849" s="13" t="s">
        <v>479</v>
      </c>
      <c r="B39849" s="13">
        <v>1894</v>
      </c>
      <c r="C39849" s="13">
        <v>41348</v>
      </c>
    </row>
    <row r="39850" spans="1:3" ht="15.75" hidden="1" customHeight="1">
      <c r="A39850" s="13" t="s">
        <v>479</v>
      </c>
      <c r="B39850" s="13">
        <v>1895</v>
      </c>
      <c r="C39850" s="13">
        <v>41951</v>
      </c>
    </row>
    <row r="39851" spans="1:3" ht="15.75" hidden="1" customHeight="1">
      <c r="A39851" s="13" t="s">
        <v>479</v>
      </c>
      <c r="B39851" s="13">
        <v>1896</v>
      </c>
      <c r="C39851" s="13">
        <v>42563</v>
      </c>
    </row>
    <row r="39852" spans="1:3" ht="15.75" hidden="1" customHeight="1">
      <c r="A39852" s="13" t="s">
        <v>479</v>
      </c>
      <c r="B39852" s="13">
        <v>1897</v>
      </c>
      <c r="C39852" s="13">
        <v>43184</v>
      </c>
    </row>
    <row r="39853" spans="1:3" ht="15.75" hidden="1" customHeight="1">
      <c r="A39853" s="13" t="s">
        <v>479</v>
      </c>
      <c r="B39853" s="13">
        <v>1898</v>
      </c>
      <c r="C39853" s="13">
        <v>43814</v>
      </c>
    </row>
    <row r="39854" spans="1:3" ht="15.75" hidden="1" customHeight="1">
      <c r="A39854" s="13" t="s">
        <v>479</v>
      </c>
      <c r="B39854" s="13">
        <v>1899</v>
      </c>
      <c r="C39854" s="13">
        <v>44189</v>
      </c>
    </row>
    <row r="39855" spans="1:3" ht="15.75" hidden="1" customHeight="1">
      <c r="A39855" s="13" t="s">
        <v>479</v>
      </c>
      <c r="B39855" s="13">
        <v>1900</v>
      </c>
      <c r="C39855" s="13">
        <v>44311</v>
      </c>
    </row>
    <row r="39856" spans="1:3" ht="15.75" hidden="1" customHeight="1">
      <c r="A39856" s="13" t="s">
        <v>479</v>
      </c>
      <c r="B39856" s="13">
        <v>1901</v>
      </c>
      <c r="C39856" s="13">
        <v>44180</v>
      </c>
    </row>
    <row r="39857" spans="1:3" ht="15.75" hidden="1" customHeight="1">
      <c r="A39857" s="13" t="s">
        <v>479</v>
      </c>
      <c r="B39857" s="13">
        <v>1902</v>
      </c>
      <c r="C39857" s="13">
        <v>43796</v>
      </c>
    </row>
    <row r="39858" spans="1:3" ht="15.75" hidden="1" customHeight="1">
      <c r="A39858" s="13" t="s">
        <v>479</v>
      </c>
      <c r="B39858" s="13">
        <v>1903</v>
      </c>
      <c r="C39858" s="13">
        <v>43159</v>
      </c>
    </row>
    <row r="39859" spans="1:3" ht="15.75" hidden="1" customHeight="1">
      <c r="A39859" s="13" t="s">
        <v>479</v>
      </c>
      <c r="B39859" s="13">
        <v>1904</v>
      </c>
      <c r="C39859" s="13">
        <v>42531</v>
      </c>
    </row>
    <row r="39860" spans="1:3" ht="15.75" hidden="1" customHeight="1">
      <c r="A39860" s="13" t="s">
        <v>479</v>
      </c>
      <c r="B39860" s="13">
        <v>1905</v>
      </c>
      <c r="C39860" s="13">
        <v>41912</v>
      </c>
    </row>
    <row r="39861" spans="1:3" ht="15.75" hidden="1" customHeight="1">
      <c r="A39861" s="13" t="s">
        <v>479</v>
      </c>
      <c r="B39861" s="13">
        <v>1906</v>
      </c>
      <c r="C39861" s="13">
        <v>41303</v>
      </c>
    </row>
    <row r="39862" spans="1:3" ht="15.75" hidden="1" customHeight="1">
      <c r="A39862" s="13" t="s">
        <v>479</v>
      </c>
      <c r="B39862" s="13">
        <v>1907</v>
      </c>
      <c r="C39862" s="13">
        <v>40702</v>
      </c>
    </row>
    <row r="39863" spans="1:3" ht="15.75" hidden="1" customHeight="1">
      <c r="A39863" s="13" t="s">
        <v>479</v>
      </c>
      <c r="B39863" s="13">
        <v>1908</v>
      </c>
      <c r="C39863" s="13">
        <v>40110</v>
      </c>
    </row>
    <row r="39864" spans="1:3" ht="15.75" hidden="1" customHeight="1">
      <c r="A39864" s="13" t="s">
        <v>479</v>
      </c>
      <c r="B39864" s="13">
        <v>1909</v>
      </c>
      <c r="C39864" s="13">
        <v>39666</v>
      </c>
    </row>
    <row r="39865" spans="1:3" ht="15.75" hidden="1" customHeight="1">
      <c r="A39865" s="13" t="s">
        <v>479</v>
      </c>
      <c r="B39865" s="13">
        <v>1910</v>
      </c>
      <c r="C39865" s="13">
        <v>39368</v>
      </c>
    </row>
    <row r="39866" spans="1:3" ht="15.75" hidden="1" customHeight="1">
      <c r="A39866" s="13" t="s">
        <v>479</v>
      </c>
      <c r="B39866" s="13">
        <v>1911</v>
      </c>
      <c r="C39866" s="13">
        <v>39216</v>
      </c>
    </row>
    <row r="39867" spans="1:3" ht="15.75" hidden="1" customHeight="1">
      <c r="A39867" s="13" t="s">
        <v>479</v>
      </c>
      <c r="B39867" s="13">
        <v>1912</v>
      </c>
      <c r="C39867" s="13">
        <v>39206</v>
      </c>
    </row>
    <row r="39868" spans="1:3" ht="15.75" hidden="1" customHeight="1">
      <c r="A39868" s="13" t="s">
        <v>479</v>
      </c>
      <c r="B39868" s="13">
        <v>1913</v>
      </c>
      <c r="C39868" s="13">
        <v>39337</v>
      </c>
    </row>
    <row r="39869" spans="1:3" ht="15.75" hidden="1" customHeight="1">
      <c r="A39869" s="13" t="s">
        <v>479</v>
      </c>
      <c r="B39869" s="13">
        <v>1914</v>
      </c>
      <c r="C39869" s="13">
        <v>39468</v>
      </c>
    </row>
    <row r="39870" spans="1:3" ht="15.75" hidden="1" customHeight="1">
      <c r="A39870" s="13" t="s">
        <v>479</v>
      </c>
      <c r="B39870" s="13">
        <v>1915</v>
      </c>
      <c r="C39870" s="13">
        <v>39600</v>
      </c>
    </row>
    <row r="39871" spans="1:3" ht="15.75" hidden="1" customHeight="1">
      <c r="A39871" s="13" t="s">
        <v>479</v>
      </c>
      <c r="B39871" s="13">
        <v>1916</v>
      </c>
      <c r="C39871" s="13">
        <v>39733</v>
      </c>
    </row>
    <row r="39872" spans="1:3" ht="15.75" hidden="1" customHeight="1">
      <c r="A39872" s="13" t="s">
        <v>479</v>
      </c>
      <c r="B39872" s="13">
        <v>1917</v>
      </c>
      <c r="C39872" s="13">
        <v>39865</v>
      </c>
    </row>
    <row r="39873" spans="1:3" ht="15.75" hidden="1" customHeight="1">
      <c r="A39873" s="13" t="s">
        <v>479</v>
      </c>
      <c r="B39873" s="13">
        <v>1918</v>
      </c>
      <c r="C39873" s="13">
        <v>40051</v>
      </c>
    </row>
    <row r="39874" spans="1:3" ht="15.75" hidden="1" customHeight="1">
      <c r="A39874" s="13" t="s">
        <v>479</v>
      </c>
      <c r="B39874" s="13">
        <v>1919</v>
      </c>
      <c r="C39874" s="13">
        <v>40271</v>
      </c>
    </row>
    <row r="39875" spans="1:3" ht="15.75" hidden="1" customHeight="1">
      <c r="A39875" s="13" t="s">
        <v>479</v>
      </c>
      <c r="B39875" s="13">
        <v>1920</v>
      </c>
      <c r="C39875" s="13">
        <v>40525</v>
      </c>
    </row>
    <row r="39876" spans="1:3" ht="15.75" hidden="1" customHeight="1">
      <c r="A39876" s="13" t="s">
        <v>479</v>
      </c>
      <c r="B39876" s="13">
        <v>1921</v>
      </c>
      <c r="C39876" s="13">
        <v>40814</v>
      </c>
    </row>
    <row r="39877" spans="1:3" ht="15.75" hidden="1" customHeight="1">
      <c r="A39877" s="13" t="s">
        <v>479</v>
      </c>
      <c r="B39877" s="13">
        <v>1922</v>
      </c>
      <c r="C39877" s="13">
        <v>41137</v>
      </c>
    </row>
    <row r="39878" spans="1:3" ht="15.75" hidden="1" customHeight="1">
      <c r="A39878" s="13" t="s">
        <v>479</v>
      </c>
      <c r="B39878" s="13">
        <v>1923</v>
      </c>
      <c r="C39878" s="13">
        <v>41497</v>
      </c>
    </row>
    <row r="39879" spans="1:3" ht="15.75" hidden="1" customHeight="1">
      <c r="A39879" s="13" t="s">
        <v>479</v>
      </c>
      <c r="B39879" s="13">
        <v>1924</v>
      </c>
      <c r="C39879" s="13">
        <v>41860</v>
      </c>
    </row>
    <row r="39880" spans="1:3" ht="15.75" hidden="1" customHeight="1">
      <c r="A39880" s="13" t="s">
        <v>479</v>
      </c>
      <c r="B39880" s="13">
        <v>1925</v>
      </c>
      <c r="C39880" s="13">
        <v>42225</v>
      </c>
    </row>
    <row r="39881" spans="1:3" ht="15.75" hidden="1" customHeight="1">
      <c r="A39881" s="13" t="s">
        <v>479</v>
      </c>
      <c r="B39881" s="13">
        <v>1926</v>
      </c>
      <c r="C39881" s="13">
        <v>42594</v>
      </c>
    </row>
    <row r="39882" spans="1:3" ht="15.75" hidden="1" customHeight="1">
      <c r="A39882" s="13" t="s">
        <v>479</v>
      </c>
      <c r="B39882" s="13">
        <v>1927</v>
      </c>
      <c r="C39882" s="13">
        <v>42967</v>
      </c>
    </row>
    <row r="39883" spans="1:3" ht="15.75" hidden="1" customHeight="1">
      <c r="A39883" s="13" t="s">
        <v>479</v>
      </c>
      <c r="B39883" s="13">
        <v>1928</v>
      </c>
      <c r="C39883" s="13">
        <v>43342</v>
      </c>
    </row>
    <row r="39884" spans="1:3" ht="15.75" hidden="1" customHeight="1">
      <c r="A39884" s="13" t="s">
        <v>479</v>
      </c>
      <c r="B39884" s="13">
        <v>1929</v>
      </c>
      <c r="C39884" s="13">
        <v>43872</v>
      </c>
    </row>
    <row r="39885" spans="1:3" ht="15.75" hidden="1" customHeight="1">
      <c r="A39885" s="13" t="s">
        <v>479</v>
      </c>
      <c r="B39885" s="13">
        <v>1930</v>
      </c>
      <c r="C39885" s="13">
        <v>44563</v>
      </c>
    </row>
    <row r="39886" spans="1:3" ht="15.75" hidden="1" customHeight="1">
      <c r="A39886" s="13" t="s">
        <v>479</v>
      </c>
      <c r="B39886" s="13">
        <v>1931</v>
      </c>
      <c r="C39886" s="13">
        <v>45419</v>
      </c>
    </row>
    <row r="39887" spans="1:3" ht="15.75" hidden="1" customHeight="1">
      <c r="A39887" s="13" t="s">
        <v>479</v>
      </c>
      <c r="B39887" s="13">
        <v>1932</v>
      </c>
      <c r="C39887" s="13">
        <v>46446</v>
      </c>
    </row>
    <row r="39888" spans="1:3" ht="15.75" hidden="1" customHeight="1">
      <c r="A39888" s="13" t="s">
        <v>479</v>
      </c>
      <c r="B39888" s="13">
        <v>1933</v>
      </c>
      <c r="C39888" s="13">
        <v>47650</v>
      </c>
    </row>
    <row r="39889" spans="1:3" ht="15.75" hidden="1" customHeight="1">
      <c r="A39889" s="13" t="s">
        <v>479</v>
      </c>
      <c r="B39889" s="13">
        <v>1934</v>
      </c>
      <c r="C39889" s="13">
        <v>48885</v>
      </c>
    </row>
    <row r="39890" spans="1:3" ht="15.75" hidden="1" customHeight="1">
      <c r="A39890" s="13" t="s">
        <v>479</v>
      </c>
      <c r="B39890" s="13">
        <v>1935</v>
      </c>
      <c r="C39890" s="13">
        <v>50153</v>
      </c>
    </row>
    <row r="39891" spans="1:3" ht="15.75" hidden="1" customHeight="1">
      <c r="A39891" s="13" t="s">
        <v>479</v>
      </c>
      <c r="B39891" s="13">
        <v>1936</v>
      </c>
      <c r="C39891" s="13">
        <v>51453</v>
      </c>
    </row>
    <row r="39892" spans="1:3" ht="15.75" hidden="1" customHeight="1">
      <c r="A39892" s="13" t="s">
        <v>479</v>
      </c>
      <c r="B39892" s="13">
        <v>1937</v>
      </c>
      <c r="C39892" s="13">
        <v>52787</v>
      </c>
    </row>
    <row r="39893" spans="1:3" ht="15.75" hidden="1" customHeight="1">
      <c r="A39893" s="13" t="s">
        <v>479</v>
      </c>
      <c r="B39893" s="13">
        <v>1938</v>
      </c>
      <c r="C39893" s="13">
        <v>54155</v>
      </c>
    </row>
    <row r="39894" spans="1:3" ht="15.75" hidden="1" customHeight="1">
      <c r="A39894" s="13" t="s">
        <v>479</v>
      </c>
      <c r="B39894" s="13">
        <v>1939</v>
      </c>
      <c r="C39894" s="13">
        <v>55343</v>
      </c>
    </row>
    <row r="39895" spans="1:3" ht="15.75" hidden="1" customHeight="1">
      <c r="A39895" s="13" t="s">
        <v>479</v>
      </c>
      <c r="B39895" s="13">
        <v>1940</v>
      </c>
      <c r="C39895" s="13">
        <v>56344</v>
      </c>
    </row>
    <row r="39896" spans="1:3" ht="15.75" hidden="1" customHeight="1">
      <c r="A39896" s="13" t="s">
        <v>479</v>
      </c>
      <c r="B39896" s="13">
        <v>1941</v>
      </c>
      <c r="C39896" s="13">
        <v>57152</v>
      </c>
    </row>
    <row r="39897" spans="1:3" ht="15.75" hidden="1" customHeight="1">
      <c r="A39897" s="13" t="s">
        <v>479</v>
      </c>
      <c r="B39897" s="13">
        <v>1942</v>
      </c>
      <c r="C39897" s="13">
        <v>57760</v>
      </c>
    </row>
    <row r="39898" spans="1:3" ht="15.75" hidden="1" customHeight="1">
      <c r="A39898" s="13" t="s">
        <v>479</v>
      </c>
      <c r="B39898" s="13">
        <v>1943</v>
      </c>
      <c r="C39898" s="13">
        <v>58162</v>
      </c>
    </row>
    <row r="39899" spans="1:3" ht="15.75" hidden="1" customHeight="1">
      <c r="A39899" s="13" t="s">
        <v>479</v>
      </c>
      <c r="B39899" s="13">
        <v>1944</v>
      </c>
      <c r="C39899" s="13">
        <v>58567</v>
      </c>
    </row>
    <row r="39900" spans="1:3" ht="15.75" hidden="1" customHeight="1">
      <c r="A39900" s="13" t="s">
        <v>479</v>
      </c>
      <c r="B39900" s="13">
        <v>1945</v>
      </c>
      <c r="C39900" s="13">
        <v>58975</v>
      </c>
    </row>
    <row r="39901" spans="1:3" ht="15.75" hidden="1" customHeight="1">
      <c r="A39901" s="13" t="s">
        <v>479</v>
      </c>
      <c r="B39901" s="13">
        <v>1946</v>
      </c>
      <c r="C39901" s="13">
        <v>59385</v>
      </c>
    </row>
    <row r="39902" spans="1:3" ht="15.75" hidden="1" customHeight="1">
      <c r="A39902" s="13" t="s">
        <v>479</v>
      </c>
      <c r="B39902" s="13">
        <v>1947</v>
      </c>
      <c r="C39902" s="13">
        <v>59798</v>
      </c>
    </row>
    <row r="39903" spans="1:3" ht="15.75" hidden="1" customHeight="1">
      <c r="A39903" s="13" t="s">
        <v>479</v>
      </c>
      <c r="B39903" s="13">
        <v>1948</v>
      </c>
      <c r="C39903" s="13">
        <v>60214</v>
      </c>
    </row>
    <row r="39904" spans="1:3" ht="15.75" hidden="1" customHeight="1">
      <c r="A39904" s="13" t="s">
        <v>479</v>
      </c>
      <c r="B39904" s="13">
        <v>1949</v>
      </c>
      <c r="C39904" s="13">
        <v>60793</v>
      </c>
    </row>
    <row r="39905" spans="1:4" ht="15.75" hidden="1" customHeight="1">
      <c r="A39905" s="13" t="s">
        <v>479</v>
      </c>
      <c r="B39905" s="13">
        <v>1950</v>
      </c>
      <c r="C39905" s="13">
        <v>61563</v>
      </c>
      <c r="D39905" s="13">
        <v>4.0000000000000001E-3</v>
      </c>
    </row>
    <row r="39906" spans="1:4" ht="15.75" hidden="1" customHeight="1">
      <c r="A39906" s="13" t="s">
        <v>479</v>
      </c>
      <c r="B39906" s="13">
        <v>1951</v>
      </c>
      <c r="C39906" s="13">
        <v>63423</v>
      </c>
      <c r="D39906" s="13">
        <v>4.0000000000000001E-3</v>
      </c>
    </row>
    <row r="39907" spans="1:4" ht="15.75" hidden="1" customHeight="1">
      <c r="A39907" s="13" t="s">
        <v>479</v>
      </c>
      <c r="B39907" s="13">
        <v>1952</v>
      </c>
      <c r="C39907" s="13">
        <v>65383</v>
      </c>
      <c r="D39907" s="13">
        <v>1.0999999999999999E-2</v>
      </c>
    </row>
    <row r="39908" spans="1:4" ht="15.75" hidden="1" customHeight="1">
      <c r="A39908" s="13" t="s">
        <v>479</v>
      </c>
      <c r="B39908" s="13">
        <v>1953</v>
      </c>
      <c r="C39908" s="13">
        <v>67441</v>
      </c>
      <c r="D39908" s="13">
        <v>7.0000000000000001E-3</v>
      </c>
    </row>
    <row r="39909" spans="1:4" ht="15.75" hidden="1" customHeight="1">
      <c r="A39909" s="13" t="s">
        <v>479</v>
      </c>
      <c r="B39909" s="13">
        <v>1954</v>
      </c>
      <c r="C39909" s="13">
        <v>69609</v>
      </c>
      <c r="D39909" s="13">
        <v>7.0000000000000001E-3</v>
      </c>
    </row>
    <row r="39910" spans="1:4" ht="15.75" hidden="1" customHeight="1">
      <c r="A39910" s="13" t="s">
        <v>479</v>
      </c>
      <c r="B39910" s="13">
        <v>1955</v>
      </c>
      <c r="C39910" s="13">
        <v>71837</v>
      </c>
      <c r="D39910" s="13">
        <v>7.0000000000000001E-3</v>
      </c>
    </row>
    <row r="39911" spans="1:4" ht="15.75" hidden="1" customHeight="1">
      <c r="A39911" s="13" t="s">
        <v>479</v>
      </c>
      <c r="B39911" s="13">
        <v>1956</v>
      </c>
      <c r="C39911" s="13">
        <v>74181</v>
      </c>
      <c r="D39911" s="13">
        <v>7.0000000000000001E-3</v>
      </c>
    </row>
    <row r="39912" spans="1:4" ht="15.75" hidden="1" customHeight="1">
      <c r="A39912" s="13" t="s">
        <v>479</v>
      </c>
      <c r="B39912" s="13">
        <v>1957</v>
      </c>
      <c r="C39912" s="13">
        <v>76671</v>
      </c>
      <c r="D39912" s="13">
        <v>7.0000000000000001E-3</v>
      </c>
    </row>
    <row r="39913" spans="1:4" ht="15.75" hidden="1" customHeight="1">
      <c r="A39913" s="13" t="s">
        <v>479</v>
      </c>
      <c r="B39913" s="13">
        <v>1958</v>
      </c>
      <c r="C39913" s="13">
        <v>79273</v>
      </c>
      <c r="D39913" s="13">
        <v>1.0999999999999999E-2</v>
      </c>
    </row>
    <row r="39914" spans="1:4" ht="15.75" hidden="1" customHeight="1">
      <c r="A39914" s="13" t="s">
        <v>479</v>
      </c>
      <c r="B39914" s="13">
        <v>1959</v>
      </c>
      <c r="C39914" s="13">
        <v>82001</v>
      </c>
      <c r="D39914" s="13">
        <v>1.0999999999999999E-2</v>
      </c>
    </row>
    <row r="39915" spans="1:4" ht="15.75" hidden="1" customHeight="1">
      <c r="A39915" s="13" t="s">
        <v>479</v>
      </c>
      <c r="B39915" s="13">
        <v>1960</v>
      </c>
      <c r="C39915" s="13">
        <v>84157</v>
      </c>
      <c r="D39915" s="13">
        <v>1.0999999999999999E-2</v>
      </c>
    </row>
    <row r="39916" spans="1:4" ht="15.75" hidden="1" customHeight="1">
      <c r="A39916" s="13" t="s">
        <v>479</v>
      </c>
      <c r="B39916" s="13">
        <v>1961</v>
      </c>
      <c r="C39916" s="13">
        <v>85683</v>
      </c>
      <c r="D39916" s="13">
        <v>1.0999999999999999E-2</v>
      </c>
    </row>
    <row r="39917" spans="1:4" ht="15.75" hidden="1" customHeight="1">
      <c r="A39917" s="13" t="s">
        <v>479</v>
      </c>
      <c r="B39917" s="13">
        <v>1962</v>
      </c>
      <c r="C39917" s="13">
        <v>87202</v>
      </c>
      <c r="D39917" s="13">
        <v>1.0999999999999999E-2</v>
      </c>
    </row>
    <row r="39918" spans="1:4" ht="15.75" hidden="1" customHeight="1">
      <c r="A39918" s="13" t="s">
        <v>479</v>
      </c>
      <c r="B39918" s="13">
        <v>1963</v>
      </c>
      <c r="C39918" s="13">
        <v>88662</v>
      </c>
      <c r="D39918" s="13">
        <v>1.4999999999999999E-2</v>
      </c>
    </row>
    <row r="39919" spans="1:4" ht="15.75" hidden="1" customHeight="1">
      <c r="A39919" s="13" t="s">
        <v>479</v>
      </c>
      <c r="B39919" s="13">
        <v>1964</v>
      </c>
      <c r="C39919" s="13">
        <v>90067</v>
      </c>
      <c r="D39919" s="13">
        <v>1.7999999999999999E-2</v>
      </c>
    </row>
    <row r="39920" spans="1:4" ht="15.75" hidden="1" customHeight="1">
      <c r="A39920" s="13" t="s">
        <v>479</v>
      </c>
      <c r="B39920" s="13">
        <v>1965</v>
      </c>
      <c r="C39920" s="13">
        <v>91515</v>
      </c>
      <c r="D39920" s="13">
        <v>1.4999999999999999E-2</v>
      </c>
    </row>
    <row r="39921" spans="1:4" ht="15.75" hidden="1" customHeight="1">
      <c r="A39921" s="13" t="s">
        <v>479</v>
      </c>
      <c r="B39921" s="13">
        <v>1966</v>
      </c>
      <c r="C39921" s="13">
        <v>92976</v>
      </c>
      <c r="D39921" s="13">
        <v>1.7999999999999999E-2</v>
      </c>
    </row>
    <row r="39922" spans="1:4" ht="15.75" hidden="1" customHeight="1">
      <c r="A39922" s="13" t="s">
        <v>479</v>
      </c>
      <c r="B39922" s="13">
        <v>1967</v>
      </c>
      <c r="C39922" s="13">
        <v>94402</v>
      </c>
      <c r="D39922" s="13">
        <v>1.7999999999999999E-2</v>
      </c>
    </row>
    <row r="39923" spans="1:4" ht="15.75" hidden="1" customHeight="1">
      <c r="A39923" s="13" t="s">
        <v>479</v>
      </c>
      <c r="B39923" s="13">
        <v>1968</v>
      </c>
      <c r="C39923" s="13">
        <v>95775</v>
      </c>
      <c r="D39923" s="13">
        <v>2.1999999999999999E-2</v>
      </c>
    </row>
    <row r="39924" spans="1:4" ht="15.75" hidden="1" customHeight="1">
      <c r="A39924" s="13" t="s">
        <v>479</v>
      </c>
      <c r="B39924" s="13">
        <v>1969</v>
      </c>
      <c r="C39924" s="13">
        <v>97147</v>
      </c>
      <c r="D39924" s="13">
        <v>2.9000000000000001E-2</v>
      </c>
    </row>
    <row r="39925" spans="1:4" ht="15.75" hidden="1" customHeight="1">
      <c r="A39925" s="13" t="s">
        <v>479</v>
      </c>
      <c r="B39925" s="13">
        <v>1970</v>
      </c>
      <c r="C39925" s="13">
        <v>98478</v>
      </c>
      <c r="D39925" s="13">
        <v>2.9000000000000001E-2</v>
      </c>
    </row>
    <row r="39926" spans="1:4" ht="15.75" hidden="1" customHeight="1">
      <c r="A39926" s="13" t="s">
        <v>479</v>
      </c>
      <c r="B39926" s="13">
        <v>1971</v>
      </c>
      <c r="C39926" s="13">
        <v>99718</v>
      </c>
      <c r="D39926" s="13">
        <v>2.9000000000000001E-2</v>
      </c>
    </row>
    <row r="39927" spans="1:4" ht="15.75" hidden="1" customHeight="1">
      <c r="A39927" s="13" t="s">
        <v>479</v>
      </c>
      <c r="B39927" s="13">
        <v>1972</v>
      </c>
      <c r="C39927" s="13">
        <v>100867</v>
      </c>
      <c r="D39927" s="13">
        <v>3.6999999999999998E-2</v>
      </c>
    </row>
    <row r="39928" spans="1:4" ht="15.75" hidden="1" customHeight="1">
      <c r="A39928" s="13" t="s">
        <v>479</v>
      </c>
      <c r="B39928" s="13">
        <v>1973</v>
      </c>
      <c r="C39928" s="13">
        <v>101941</v>
      </c>
      <c r="D39928" s="13">
        <v>0.04</v>
      </c>
    </row>
    <row r="39929" spans="1:4" ht="15.75" hidden="1" customHeight="1">
      <c r="A39929" s="13" t="s">
        <v>479</v>
      </c>
      <c r="B39929" s="13">
        <v>1974</v>
      </c>
      <c r="C39929" s="13">
        <v>102966</v>
      </c>
      <c r="D39929" s="13">
        <v>3.3000000000000002E-2</v>
      </c>
    </row>
    <row r="39930" spans="1:4" ht="15.75" hidden="1" customHeight="1">
      <c r="A39930" s="13" t="s">
        <v>479</v>
      </c>
      <c r="B39930" s="13">
        <v>1975</v>
      </c>
      <c r="C39930" s="13">
        <v>103897</v>
      </c>
      <c r="D39930" s="13">
        <v>3.3000000000000002E-2</v>
      </c>
    </row>
    <row r="39931" spans="1:4" ht="15.75" hidden="1" customHeight="1">
      <c r="A39931" s="13" t="s">
        <v>479</v>
      </c>
      <c r="B39931" s="13">
        <v>1976</v>
      </c>
      <c r="C39931" s="13">
        <v>104727</v>
      </c>
      <c r="D39931" s="13">
        <v>3.3000000000000002E-2</v>
      </c>
    </row>
    <row r="39932" spans="1:4" ht="15.75" hidden="1" customHeight="1">
      <c r="A39932" s="13" t="s">
        <v>479</v>
      </c>
      <c r="B39932" s="13">
        <v>1977</v>
      </c>
      <c r="C39932" s="13">
        <v>105516</v>
      </c>
      <c r="D39932" s="13">
        <v>3.3000000000000002E-2</v>
      </c>
    </row>
    <row r="39933" spans="1:4" ht="15.75" hidden="1" customHeight="1">
      <c r="A39933" s="13" t="s">
        <v>479</v>
      </c>
      <c r="B39933" s="13">
        <v>1978</v>
      </c>
      <c r="C39933" s="13">
        <v>106252</v>
      </c>
      <c r="D39933" s="13">
        <v>3.6999999999999998E-2</v>
      </c>
    </row>
    <row r="39934" spans="1:4" ht="15.75" hidden="1" customHeight="1">
      <c r="A39934" s="13" t="s">
        <v>479</v>
      </c>
      <c r="B39934" s="13">
        <v>1979</v>
      </c>
      <c r="C39934" s="13">
        <v>106896</v>
      </c>
      <c r="D39934" s="13">
        <v>2.9000000000000001E-2</v>
      </c>
    </row>
    <row r="39935" spans="1:4" ht="15.75" hidden="1" customHeight="1">
      <c r="A39935" s="13" t="s">
        <v>479</v>
      </c>
      <c r="B39935" s="13">
        <v>1980</v>
      </c>
      <c r="C39935" s="13">
        <v>107499</v>
      </c>
      <c r="D39935" s="13">
        <v>3.6999999999999998E-2</v>
      </c>
    </row>
    <row r="39936" spans="1:4" ht="15.75" hidden="1" customHeight="1">
      <c r="A39936" s="13" t="s">
        <v>479</v>
      </c>
      <c r="B39936" s="13">
        <v>1981</v>
      </c>
      <c r="C39936" s="13">
        <v>108209</v>
      </c>
      <c r="D39936" s="13">
        <v>3.6999999999999998E-2</v>
      </c>
    </row>
    <row r="39937" spans="1:4" ht="15.75" hidden="1" customHeight="1">
      <c r="A39937" s="13" t="s">
        <v>479</v>
      </c>
      <c r="B39937" s="13">
        <v>1982</v>
      </c>
      <c r="C39937" s="13">
        <v>108989</v>
      </c>
      <c r="D39937" s="13">
        <v>0.04</v>
      </c>
    </row>
    <row r="39938" spans="1:4" ht="15.75" hidden="1" customHeight="1">
      <c r="A39938" s="13" t="s">
        <v>479</v>
      </c>
      <c r="B39938" s="13">
        <v>1983</v>
      </c>
      <c r="C39938" s="13">
        <v>109700</v>
      </c>
      <c r="D39938" s="13">
        <v>4.8000000000000001E-2</v>
      </c>
    </row>
    <row r="39939" spans="1:4" ht="15.75" hidden="1" customHeight="1">
      <c r="A39939" s="13" t="s">
        <v>479</v>
      </c>
      <c r="B39939" s="13">
        <v>1984</v>
      </c>
      <c r="C39939" s="13">
        <v>110344</v>
      </c>
      <c r="D39939" s="13">
        <v>6.6000000000000003E-2</v>
      </c>
    </row>
    <row r="39940" spans="1:4" ht="15.75" hidden="1" customHeight="1">
      <c r="A39940" s="13" t="s">
        <v>479</v>
      </c>
      <c r="B39940" s="13">
        <v>1985</v>
      </c>
      <c r="C39940" s="13">
        <v>110925</v>
      </c>
      <c r="D39940" s="13">
        <v>6.6000000000000003E-2</v>
      </c>
    </row>
    <row r="39941" spans="1:4" ht="15.75" hidden="1" customHeight="1">
      <c r="A39941" s="13" t="s">
        <v>479</v>
      </c>
      <c r="B39941" s="13">
        <v>1986</v>
      </c>
      <c r="C39941" s="13">
        <v>111406</v>
      </c>
      <c r="D39941" s="13">
        <v>6.6000000000000003E-2</v>
      </c>
    </row>
    <row r="39942" spans="1:4" ht="15.75" hidden="1" customHeight="1">
      <c r="A39942" s="13" t="s">
        <v>479</v>
      </c>
      <c r="B39942" s="13">
        <v>1987</v>
      </c>
      <c r="C39942" s="13">
        <v>111789</v>
      </c>
      <c r="D39942" s="13">
        <v>7.6999999999999999E-2</v>
      </c>
    </row>
    <row r="39943" spans="1:4" ht="15.75" hidden="1" customHeight="1">
      <c r="A39943" s="13" t="s">
        <v>479</v>
      </c>
      <c r="B39943" s="13">
        <v>1988</v>
      </c>
      <c r="C39943" s="13">
        <v>112098</v>
      </c>
      <c r="D39943" s="13">
        <v>6.6000000000000003E-2</v>
      </c>
    </row>
    <row r="39944" spans="1:4" ht="15.75" hidden="1" customHeight="1">
      <c r="A39944" s="13" t="s">
        <v>479</v>
      </c>
      <c r="B39944" s="13">
        <v>1989</v>
      </c>
      <c r="C39944" s="13">
        <v>112334</v>
      </c>
      <c r="D39944" s="13">
        <v>7.6999999999999999E-2</v>
      </c>
    </row>
    <row r="39945" spans="1:4" ht="15.75" hidden="1" customHeight="1">
      <c r="A39945" s="13" t="s">
        <v>479</v>
      </c>
      <c r="B39945" s="13">
        <v>1990</v>
      </c>
      <c r="C39945" s="13">
        <v>112507</v>
      </c>
      <c r="D39945" s="13">
        <v>8.1000000000000003E-2</v>
      </c>
    </row>
    <row r="39946" spans="1:4" ht="15.75" hidden="1" customHeight="1">
      <c r="A39946" s="13" t="s">
        <v>479</v>
      </c>
      <c r="B39946" s="13">
        <v>1991</v>
      </c>
      <c r="C39946" s="13">
        <v>112802</v>
      </c>
      <c r="D39946" s="13">
        <v>8.4000000000000005E-2</v>
      </c>
    </row>
    <row r="39947" spans="1:4" ht="15.75" hidden="1" customHeight="1">
      <c r="A39947" s="13" t="s">
        <v>479</v>
      </c>
      <c r="B39947" s="13">
        <v>1992</v>
      </c>
      <c r="C39947" s="13">
        <v>113235</v>
      </c>
      <c r="D39947" s="13">
        <v>8.4000000000000005E-2</v>
      </c>
    </row>
    <row r="39948" spans="1:4" ht="15.75" hidden="1" customHeight="1">
      <c r="A39948" s="13" t="s">
        <v>479</v>
      </c>
      <c r="B39948" s="13">
        <v>1993</v>
      </c>
      <c r="C39948" s="13">
        <v>113639</v>
      </c>
      <c r="D39948" s="13">
        <v>0.10299999999999999</v>
      </c>
    </row>
    <row r="39949" spans="1:4" ht="15.75" hidden="1" customHeight="1">
      <c r="A39949" s="13" t="s">
        <v>479</v>
      </c>
      <c r="B39949" s="13">
        <v>1994</v>
      </c>
      <c r="C39949" s="13">
        <v>113965</v>
      </c>
      <c r="D39949" s="13">
        <v>0.121</v>
      </c>
    </row>
    <row r="39950" spans="1:4" ht="15.75" hidden="1" customHeight="1">
      <c r="A39950" s="13" t="s">
        <v>479</v>
      </c>
      <c r="B39950" s="13">
        <v>1995</v>
      </c>
      <c r="C39950" s="13">
        <v>114187</v>
      </c>
      <c r="D39950" s="13">
        <v>0.128</v>
      </c>
    </row>
    <row r="39951" spans="1:4" ht="15.75" hidden="1" customHeight="1">
      <c r="A39951" s="13" t="s">
        <v>479</v>
      </c>
      <c r="B39951" s="13">
        <v>1996</v>
      </c>
      <c r="C39951" s="13">
        <v>114301</v>
      </c>
      <c r="D39951" s="13">
        <v>0.13200000000000001</v>
      </c>
    </row>
    <row r="39952" spans="1:4" ht="15.75" hidden="1" customHeight="1">
      <c r="A39952" s="13" t="s">
        <v>479</v>
      </c>
      <c r="B39952" s="13">
        <v>1997</v>
      </c>
      <c r="C39952" s="13">
        <v>114290</v>
      </c>
      <c r="D39952" s="13">
        <v>0.13200000000000001</v>
      </c>
    </row>
    <row r="39953" spans="1:4" ht="15.75" hidden="1" customHeight="1">
      <c r="A39953" s="13" t="s">
        <v>479</v>
      </c>
      <c r="B39953" s="13">
        <v>1998</v>
      </c>
      <c r="C39953" s="13">
        <v>114177</v>
      </c>
      <c r="D39953" s="13">
        <v>0.161</v>
      </c>
    </row>
    <row r="39954" spans="1:4" ht="15.75" hidden="1" customHeight="1">
      <c r="A39954" s="13" t="s">
        <v>479</v>
      </c>
      <c r="B39954" s="13">
        <v>1999</v>
      </c>
      <c r="C39954" s="13">
        <v>114009</v>
      </c>
      <c r="D39954" s="13">
        <v>0.16500000000000001</v>
      </c>
    </row>
    <row r="39955" spans="1:4" ht="15.75" hidden="1" customHeight="1">
      <c r="A39955" s="13" t="s">
        <v>479</v>
      </c>
      <c r="B39955" s="13">
        <v>2000</v>
      </c>
      <c r="C39955" s="13">
        <v>113832</v>
      </c>
      <c r="D39955" s="13">
        <v>0.14699999999999999</v>
      </c>
    </row>
    <row r="39956" spans="1:4" ht="15.75" hidden="1" customHeight="1">
      <c r="A39956" s="13" t="s">
        <v>479</v>
      </c>
      <c r="B39956" s="13">
        <v>2001</v>
      </c>
      <c r="C39956" s="13">
        <v>113653</v>
      </c>
      <c r="D39956" s="13">
        <v>0.18</v>
      </c>
    </row>
    <row r="39957" spans="1:4" ht="15.75" hidden="1" customHeight="1">
      <c r="A39957" s="13" t="s">
        <v>479</v>
      </c>
      <c r="B39957" s="13">
        <v>2002</v>
      </c>
      <c r="C39957" s="13">
        <v>113466</v>
      </c>
      <c r="D39957" s="13">
        <v>0.187</v>
      </c>
    </row>
    <row r="39958" spans="1:4" ht="15.75" hidden="1" customHeight="1">
      <c r="A39958" s="13" t="s">
        <v>479</v>
      </c>
      <c r="B39958" s="13">
        <v>2003</v>
      </c>
      <c r="C39958" s="13">
        <v>113119</v>
      </c>
      <c r="D39958" s="13">
        <v>0.19800000000000001</v>
      </c>
    </row>
    <row r="39959" spans="1:4" ht="15.75" hidden="1" customHeight="1">
      <c r="A39959" s="13" t="s">
        <v>479</v>
      </c>
      <c r="B39959" s="13">
        <v>2004</v>
      </c>
      <c r="C39959" s="13">
        <v>112621</v>
      </c>
      <c r="D39959" s="13">
        <v>0.22</v>
      </c>
    </row>
    <row r="39960" spans="1:4" ht="15.75" hidden="1" customHeight="1">
      <c r="A39960" s="13" t="s">
        <v>479</v>
      </c>
      <c r="B39960" s="13">
        <v>2005</v>
      </c>
      <c r="C39960" s="13">
        <v>112056</v>
      </c>
      <c r="D39960" s="13">
        <v>0.22</v>
      </c>
    </row>
    <row r="39961" spans="1:4" ht="15.75" hidden="1" customHeight="1">
      <c r="A39961" s="13" t="s">
        <v>479</v>
      </c>
      <c r="B39961" s="13">
        <v>2006</v>
      </c>
      <c r="C39961" s="13">
        <v>111443</v>
      </c>
      <c r="D39961" s="13">
        <v>0.216</v>
      </c>
    </row>
    <row r="39962" spans="1:4" ht="15.75" hidden="1" customHeight="1">
      <c r="A39962" s="13" t="s">
        <v>479</v>
      </c>
      <c r="B39962" s="13">
        <v>2007</v>
      </c>
      <c r="C39962" s="13">
        <v>110836</v>
      </c>
      <c r="D39962" s="13">
        <v>0.23400000000000001</v>
      </c>
    </row>
    <row r="39963" spans="1:4" ht="15.75" hidden="1" customHeight="1">
      <c r="A39963" s="13" t="s">
        <v>479</v>
      </c>
      <c r="B39963" s="13">
        <v>2008</v>
      </c>
      <c r="C39963" s="13">
        <v>110333</v>
      </c>
      <c r="D39963" s="13">
        <v>0.22</v>
      </c>
    </row>
    <row r="39964" spans="1:4" ht="15.75" hidden="1" customHeight="1">
      <c r="A39964" s="13" t="s">
        <v>479</v>
      </c>
      <c r="B39964" s="13">
        <v>2009</v>
      </c>
      <c r="C39964" s="13">
        <v>109852</v>
      </c>
      <c r="D39964" s="13">
        <v>0.27800000000000002</v>
      </c>
    </row>
    <row r="39965" spans="1:4" ht="15.75" hidden="1" customHeight="1">
      <c r="A39965" s="13" t="s">
        <v>479</v>
      </c>
      <c r="B39965" s="13">
        <v>2010</v>
      </c>
      <c r="C39965" s="13">
        <v>109324</v>
      </c>
      <c r="D39965" s="13">
        <v>0.22</v>
      </c>
    </row>
    <row r="39966" spans="1:4" ht="15.75" hidden="1" customHeight="1">
      <c r="A39966" s="13" t="s">
        <v>479</v>
      </c>
      <c r="B39966" s="13">
        <v>2011</v>
      </c>
      <c r="C39966" s="13">
        <v>108722</v>
      </c>
      <c r="D39966" s="13">
        <v>0.216</v>
      </c>
    </row>
    <row r="39967" spans="1:4" ht="15.75" hidden="1" customHeight="1">
      <c r="A39967" s="13" t="s">
        <v>479</v>
      </c>
      <c r="B39967" s="13">
        <v>2012</v>
      </c>
      <c r="C39967" s="13">
        <v>108105</v>
      </c>
      <c r="D39967" s="13">
        <v>0.23100000000000001</v>
      </c>
    </row>
    <row r="39968" spans="1:4" ht="15.75" hidden="1" customHeight="1">
      <c r="A39968" s="13" t="s">
        <v>479</v>
      </c>
      <c r="B39968" s="13">
        <v>2013</v>
      </c>
      <c r="C39968" s="13">
        <v>107469</v>
      </c>
      <c r="D39968" s="13">
        <v>0.22</v>
      </c>
    </row>
    <row r="39969" spans="1:4" ht="15.75" hidden="1" customHeight="1">
      <c r="A39969" s="13" t="s">
        <v>479</v>
      </c>
      <c r="B39969" s="13">
        <v>2014</v>
      </c>
      <c r="C39969" s="13">
        <v>106934</v>
      </c>
      <c r="D39969" s="13">
        <v>0.253</v>
      </c>
    </row>
    <row r="39970" spans="1:4" ht="15.75" hidden="1" customHeight="1">
      <c r="A39970" s="13" t="s">
        <v>479</v>
      </c>
      <c r="B39970" s="13">
        <v>2015</v>
      </c>
      <c r="C39970" s="13">
        <v>106493</v>
      </c>
      <c r="D39970" s="13">
        <v>0.23400000000000001</v>
      </c>
    </row>
    <row r="39971" spans="1:4" ht="15.75" hidden="1" customHeight="1">
      <c r="A39971" s="13" t="s">
        <v>479</v>
      </c>
      <c r="B39971" s="13">
        <v>2016</v>
      </c>
      <c r="C39971" s="13">
        <v>105971</v>
      </c>
      <c r="D39971" s="13">
        <v>0.24199999999999999</v>
      </c>
    </row>
    <row r="39972" spans="1:4" ht="15.75" hidden="1" customHeight="1">
      <c r="A39972" s="13" t="s">
        <v>479</v>
      </c>
      <c r="B39972" s="13">
        <v>2017</v>
      </c>
      <c r="C39972" s="13">
        <v>105568</v>
      </c>
      <c r="D39972" s="13">
        <v>0.216</v>
      </c>
    </row>
    <row r="39973" spans="1:4" ht="15.75" hidden="1" customHeight="1">
      <c r="A39973" s="13" t="s">
        <v>479</v>
      </c>
      <c r="B39973" s="13">
        <v>2018</v>
      </c>
      <c r="C39973" s="13">
        <v>105297</v>
      </c>
      <c r="D39973" s="13">
        <v>0.24199999999999999</v>
      </c>
    </row>
    <row r="39974" spans="1:4" ht="15.75" hidden="1" customHeight="1">
      <c r="A39974" s="13" t="s">
        <v>479</v>
      </c>
      <c r="B39974" s="13">
        <v>2019</v>
      </c>
      <c r="C39974" s="13">
        <v>104940</v>
      </c>
      <c r="D39974" s="13">
        <v>0.22700000000000001</v>
      </c>
    </row>
    <row r="39975" spans="1:4" ht="15.75" hidden="1" customHeight="1">
      <c r="A39975" s="13" t="s">
        <v>479</v>
      </c>
      <c r="B39975" s="13">
        <v>2020</v>
      </c>
      <c r="C39975" s="13">
        <v>104644</v>
      </c>
      <c r="D39975" s="13">
        <v>0.19400000000000001</v>
      </c>
    </row>
    <row r="39976" spans="1:4" ht="15.75" hidden="1" customHeight="1">
      <c r="A39976" s="13" t="s">
        <v>479</v>
      </c>
      <c r="B39976" s="13">
        <v>2021</v>
      </c>
      <c r="C39976" s="13">
        <v>104340</v>
      </c>
      <c r="D39976" s="13">
        <v>0.214</v>
      </c>
    </row>
    <row r="39977" spans="1:4" ht="15.75" hidden="1" customHeight="1">
      <c r="A39977" s="13" t="s">
        <v>480</v>
      </c>
      <c r="B39977" s="13">
        <v>1850</v>
      </c>
      <c r="C39977" s="13">
        <v>46707</v>
      </c>
    </row>
    <row r="39978" spans="1:4" ht="15.75" hidden="1" customHeight="1">
      <c r="A39978" s="13" t="s">
        <v>480</v>
      </c>
      <c r="B39978" s="13">
        <v>1851</v>
      </c>
      <c r="C39978" s="13">
        <v>46555</v>
      </c>
    </row>
    <row r="39979" spans="1:4" ht="15.75" hidden="1" customHeight="1">
      <c r="A39979" s="13" t="s">
        <v>480</v>
      </c>
      <c r="B39979" s="13">
        <v>1852</v>
      </c>
      <c r="C39979" s="13">
        <v>46339</v>
      </c>
    </row>
    <row r="39980" spans="1:4" ht="15.75" hidden="1" customHeight="1">
      <c r="A39980" s="13" t="s">
        <v>480</v>
      </c>
      <c r="B39980" s="13">
        <v>1853</v>
      </c>
      <c r="C39980" s="13">
        <v>46060</v>
      </c>
    </row>
    <row r="39981" spans="1:4" ht="15.75" hidden="1" customHeight="1">
      <c r="A39981" s="13" t="s">
        <v>480</v>
      </c>
      <c r="B39981" s="13">
        <v>1854</v>
      </c>
      <c r="C39981" s="13">
        <v>45782</v>
      </c>
    </row>
    <row r="39982" spans="1:4" ht="15.75" hidden="1" customHeight="1">
      <c r="A39982" s="13" t="s">
        <v>480</v>
      </c>
      <c r="B39982" s="13">
        <v>1855</v>
      </c>
      <c r="C39982" s="13">
        <v>45507</v>
      </c>
    </row>
    <row r="39983" spans="1:4" ht="15.75" hidden="1" customHeight="1">
      <c r="A39983" s="13" t="s">
        <v>480</v>
      </c>
      <c r="B39983" s="13">
        <v>1856</v>
      </c>
      <c r="C39983" s="13">
        <v>45233</v>
      </c>
    </row>
    <row r="39984" spans="1:4" ht="15.75" hidden="1" customHeight="1">
      <c r="A39984" s="13" t="s">
        <v>480</v>
      </c>
      <c r="B39984" s="13">
        <v>1857</v>
      </c>
      <c r="C39984" s="13">
        <v>44960</v>
      </c>
    </row>
    <row r="39985" spans="1:3" ht="15.75" hidden="1" customHeight="1">
      <c r="A39985" s="13" t="s">
        <v>480</v>
      </c>
      <c r="B39985" s="13">
        <v>1858</v>
      </c>
      <c r="C39985" s="13">
        <v>44690</v>
      </c>
    </row>
    <row r="39986" spans="1:3" ht="15.75" hidden="1" customHeight="1">
      <c r="A39986" s="13" t="s">
        <v>480</v>
      </c>
      <c r="B39986" s="13">
        <v>1859</v>
      </c>
      <c r="C39986" s="13">
        <v>44420</v>
      </c>
    </row>
    <row r="39987" spans="1:3" ht="15.75" hidden="1" customHeight="1">
      <c r="A39987" s="13" t="s">
        <v>480</v>
      </c>
      <c r="B39987" s="13">
        <v>1860</v>
      </c>
      <c r="C39987" s="13">
        <v>44153</v>
      </c>
    </row>
    <row r="39988" spans="1:3" ht="15.75" hidden="1" customHeight="1">
      <c r="A39988" s="13" t="s">
        <v>480</v>
      </c>
      <c r="B39988" s="13">
        <v>1861</v>
      </c>
      <c r="C39988" s="13">
        <v>43887</v>
      </c>
    </row>
    <row r="39989" spans="1:3" ht="15.75" hidden="1" customHeight="1">
      <c r="A39989" s="13" t="s">
        <v>480</v>
      </c>
      <c r="B39989" s="13">
        <v>1862</v>
      </c>
      <c r="C39989" s="13">
        <v>43622</v>
      </c>
    </row>
    <row r="39990" spans="1:3" ht="15.75" hidden="1" customHeight="1">
      <c r="A39990" s="13" t="s">
        <v>480</v>
      </c>
      <c r="B39990" s="13">
        <v>1863</v>
      </c>
      <c r="C39990" s="13">
        <v>43359</v>
      </c>
    </row>
    <row r="39991" spans="1:3" ht="15.75" hidden="1" customHeight="1">
      <c r="A39991" s="13" t="s">
        <v>480</v>
      </c>
      <c r="B39991" s="13">
        <v>1864</v>
      </c>
      <c r="C39991" s="13">
        <v>43098</v>
      </c>
    </row>
    <row r="39992" spans="1:3" ht="15.75" hidden="1" customHeight="1">
      <c r="A39992" s="13" t="s">
        <v>480</v>
      </c>
      <c r="B39992" s="13">
        <v>1865</v>
      </c>
      <c r="C39992" s="13">
        <v>42838</v>
      </c>
    </row>
    <row r="39993" spans="1:3" ht="15.75" hidden="1" customHeight="1">
      <c r="A39993" s="13" t="s">
        <v>480</v>
      </c>
      <c r="B39993" s="13">
        <v>1866</v>
      </c>
      <c r="C39993" s="13">
        <v>42580</v>
      </c>
    </row>
    <row r="39994" spans="1:3" ht="15.75" hidden="1" customHeight="1">
      <c r="A39994" s="13" t="s">
        <v>480</v>
      </c>
      <c r="B39994" s="13">
        <v>1867</v>
      </c>
      <c r="C39994" s="13">
        <v>42323</v>
      </c>
    </row>
    <row r="39995" spans="1:3" ht="15.75" hidden="1" customHeight="1">
      <c r="A39995" s="13" t="s">
        <v>480</v>
      </c>
      <c r="B39995" s="13">
        <v>1868</v>
      </c>
      <c r="C39995" s="13">
        <v>42067</v>
      </c>
    </row>
    <row r="39996" spans="1:3" ht="15.75" hidden="1" customHeight="1">
      <c r="A39996" s="13" t="s">
        <v>480</v>
      </c>
      <c r="B39996" s="13">
        <v>1869</v>
      </c>
      <c r="C39996" s="13">
        <v>41814</v>
      </c>
    </row>
    <row r="39997" spans="1:3" ht="15.75" hidden="1" customHeight="1">
      <c r="A39997" s="13" t="s">
        <v>480</v>
      </c>
      <c r="B39997" s="13">
        <v>1870</v>
      </c>
      <c r="C39997" s="13">
        <v>41561</v>
      </c>
    </row>
    <row r="39998" spans="1:3" ht="15.75" hidden="1" customHeight="1">
      <c r="A39998" s="13" t="s">
        <v>480</v>
      </c>
      <c r="B39998" s="13">
        <v>1871</v>
      </c>
      <c r="C39998" s="13">
        <v>41310</v>
      </c>
    </row>
    <row r="39999" spans="1:3" ht="15.75" hidden="1" customHeight="1">
      <c r="A39999" s="13" t="s">
        <v>480</v>
      </c>
      <c r="B39999" s="13">
        <v>1872</v>
      </c>
      <c r="C39999" s="13">
        <v>41061</v>
      </c>
    </row>
    <row r="40000" spans="1:3" ht="15.75" hidden="1" customHeight="1">
      <c r="A40000" s="13" t="s">
        <v>480</v>
      </c>
      <c r="B40000" s="13">
        <v>1873</v>
      </c>
      <c r="C40000" s="13">
        <v>40813</v>
      </c>
    </row>
    <row r="40001" spans="1:3" ht="15.75" hidden="1" customHeight="1">
      <c r="A40001" s="13" t="s">
        <v>480</v>
      </c>
      <c r="B40001" s="13">
        <v>1874</v>
      </c>
      <c r="C40001" s="13">
        <v>40567</v>
      </c>
    </row>
    <row r="40002" spans="1:3" ht="15.75" hidden="1" customHeight="1">
      <c r="A40002" s="13" t="s">
        <v>480</v>
      </c>
      <c r="B40002" s="13">
        <v>1875</v>
      </c>
      <c r="C40002" s="13">
        <v>40322</v>
      </c>
    </row>
    <row r="40003" spans="1:3" ht="15.75" hidden="1" customHeight="1">
      <c r="A40003" s="13" t="s">
        <v>480</v>
      </c>
      <c r="B40003" s="13">
        <v>1876</v>
      </c>
      <c r="C40003" s="13">
        <v>40078</v>
      </c>
    </row>
    <row r="40004" spans="1:3" ht="15.75" hidden="1" customHeight="1">
      <c r="A40004" s="13" t="s">
        <v>480</v>
      </c>
      <c r="B40004" s="13">
        <v>1877</v>
      </c>
      <c r="C40004" s="13">
        <v>39836</v>
      </c>
    </row>
    <row r="40005" spans="1:3" ht="15.75" hidden="1" customHeight="1">
      <c r="A40005" s="13" t="s">
        <v>480</v>
      </c>
      <c r="B40005" s="13">
        <v>1878</v>
      </c>
      <c r="C40005" s="13">
        <v>39595</v>
      </c>
    </row>
    <row r="40006" spans="1:3" ht="15.75" hidden="1" customHeight="1">
      <c r="A40006" s="13" t="s">
        <v>480</v>
      </c>
      <c r="B40006" s="13">
        <v>1879</v>
      </c>
      <c r="C40006" s="13">
        <v>39356</v>
      </c>
    </row>
    <row r="40007" spans="1:3" ht="15.75" hidden="1" customHeight="1">
      <c r="A40007" s="13" t="s">
        <v>480</v>
      </c>
      <c r="B40007" s="13">
        <v>1880</v>
      </c>
      <c r="C40007" s="13">
        <v>39118</v>
      </c>
    </row>
    <row r="40008" spans="1:3" ht="15.75" hidden="1" customHeight="1">
      <c r="A40008" s="13" t="s">
        <v>480</v>
      </c>
      <c r="B40008" s="13">
        <v>1881</v>
      </c>
      <c r="C40008" s="13">
        <v>38882</v>
      </c>
    </row>
    <row r="40009" spans="1:3" ht="15.75" hidden="1" customHeight="1">
      <c r="A40009" s="13" t="s">
        <v>480</v>
      </c>
      <c r="B40009" s="13">
        <v>1882</v>
      </c>
      <c r="C40009" s="13">
        <v>38647</v>
      </c>
    </row>
    <row r="40010" spans="1:3" ht="15.75" hidden="1" customHeight="1">
      <c r="A40010" s="13" t="s">
        <v>480</v>
      </c>
      <c r="B40010" s="13">
        <v>1883</v>
      </c>
      <c r="C40010" s="13">
        <v>38413</v>
      </c>
    </row>
    <row r="40011" spans="1:3" ht="15.75" hidden="1" customHeight="1">
      <c r="A40011" s="13" t="s">
        <v>480</v>
      </c>
      <c r="B40011" s="13">
        <v>1884</v>
      </c>
      <c r="C40011" s="13">
        <v>38181</v>
      </c>
    </row>
    <row r="40012" spans="1:3" ht="15.75" hidden="1" customHeight="1">
      <c r="A40012" s="13" t="s">
        <v>480</v>
      </c>
      <c r="B40012" s="13">
        <v>1885</v>
      </c>
      <c r="C40012" s="13">
        <v>37950</v>
      </c>
    </row>
    <row r="40013" spans="1:3" ht="15.75" hidden="1" customHeight="1">
      <c r="A40013" s="13" t="s">
        <v>480</v>
      </c>
      <c r="B40013" s="13">
        <v>1886</v>
      </c>
      <c r="C40013" s="13">
        <v>37720</v>
      </c>
    </row>
    <row r="40014" spans="1:3" ht="15.75" hidden="1" customHeight="1">
      <c r="A40014" s="13" t="s">
        <v>480</v>
      </c>
      <c r="B40014" s="13">
        <v>1887</v>
      </c>
      <c r="C40014" s="13">
        <v>37492</v>
      </c>
    </row>
    <row r="40015" spans="1:3" ht="15.75" hidden="1" customHeight="1">
      <c r="A40015" s="13" t="s">
        <v>480</v>
      </c>
      <c r="B40015" s="13">
        <v>1888</v>
      </c>
      <c r="C40015" s="13">
        <v>37265</v>
      </c>
    </row>
    <row r="40016" spans="1:3" ht="15.75" hidden="1" customHeight="1">
      <c r="A40016" s="13" t="s">
        <v>480</v>
      </c>
      <c r="B40016" s="13">
        <v>1889</v>
      </c>
      <c r="C40016" s="13">
        <v>37039</v>
      </c>
    </row>
    <row r="40017" spans="1:3" ht="15.75" hidden="1" customHeight="1">
      <c r="A40017" s="13" t="s">
        <v>480</v>
      </c>
      <c r="B40017" s="13">
        <v>1890</v>
      </c>
      <c r="C40017" s="13">
        <v>36815</v>
      </c>
    </row>
    <row r="40018" spans="1:3" ht="15.75" hidden="1" customHeight="1">
      <c r="A40018" s="13" t="s">
        <v>480</v>
      </c>
      <c r="B40018" s="13">
        <v>1891</v>
      </c>
      <c r="C40018" s="13">
        <v>36592</v>
      </c>
    </row>
    <row r="40019" spans="1:3" ht="15.75" hidden="1" customHeight="1">
      <c r="A40019" s="13" t="s">
        <v>480</v>
      </c>
      <c r="B40019" s="13">
        <v>1892</v>
      </c>
      <c r="C40019" s="13">
        <v>36371</v>
      </c>
    </row>
    <row r="40020" spans="1:3" ht="15.75" hidden="1" customHeight="1">
      <c r="A40020" s="13" t="s">
        <v>480</v>
      </c>
      <c r="B40020" s="13">
        <v>1893</v>
      </c>
      <c r="C40020" s="13">
        <v>36150</v>
      </c>
    </row>
    <row r="40021" spans="1:3" ht="15.75" hidden="1" customHeight="1">
      <c r="A40021" s="13" t="s">
        <v>480</v>
      </c>
      <c r="B40021" s="13">
        <v>1894</v>
      </c>
      <c r="C40021" s="13">
        <v>35931</v>
      </c>
    </row>
    <row r="40022" spans="1:3" ht="15.75" hidden="1" customHeight="1">
      <c r="A40022" s="13" t="s">
        <v>480</v>
      </c>
      <c r="B40022" s="13">
        <v>1895</v>
      </c>
      <c r="C40022" s="13">
        <v>35714</v>
      </c>
    </row>
    <row r="40023" spans="1:3" ht="15.75" hidden="1" customHeight="1">
      <c r="A40023" s="13" t="s">
        <v>480</v>
      </c>
      <c r="B40023" s="13">
        <v>1896</v>
      </c>
      <c r="C40023" s="13">
        <v>35497</v>
      </c>
    </row>
    <row r="40024" spans="1:3" ht="15.75" hidden="1" customHeight="1">
      <c r="A40024" s="13" t="s">
        <v>480</v>
      </c>
      <c r="B40024" s="13">
        <v>1897</v>
      </c>
      <c r="C40024" s="13">
        <v>35282</v>
      </c>
    </row>
    <row r="40025" spans="1:3" ht="15.75" hidden="1" customHeight="1">
      <c r="A40025" s="13" t="s">
        <v>480</v>
      </c>
      <c r="B40025" s="13">
        <v>1898</v>
      </c>
      <c r="C40025" s="13">
        <v>35068</v>
      </c>
    </row>
    <row r="40026" spans="1:3" ht="15.75" hidden="1" customHeight="1">
      <c r="A40026" s="13" t="s">
        <v>480</v>
      </c>
      <c r="B40026" s="13">
        <v>1899</v>
      </c>
      <c r="C40026" s="13">
        <v>35003</v>
      </c>
    </row>
    <row r="40027" spans="1:3" ht="15.75" hidden="1" customHeight="1">
      <c r="A40027" s="13" t="s">
        <v>480</v>
      </c>
      <c r="B40027" s="13">
        <v>1900</v>
      </c>
      <c r="C40027" s="13">
        <v>35087</v>
      </c>
    </row>
    <row r="40028" spans="1:3" ht="15.75" hidden="1" customHeight="1">
      <c r="A40028" s="13" t="s">
        <v>480</v>
      </c>
      <c r="B40028" s="13">
        <v>1901</v>
      </c>
      <c r="C40028" s="13">
        <v>35321</v>
      </c>
    </row>
    <row r="40029" spans="1:3" ht="15.75" hidden="1" customHeight="1">
      <c r="A40029" s="13" t="s">
        <v>480</v>
      </c>
      <c r="B40029" s="13">
        <v>1902</v>
      </c>
      <c r="C40029" s="13">
        <v>35709</v>
      </c>
    </row>
    <row r="40030" spans="1:3" ht="15.75" hidden="1" customHeight="1">
      <c r="A40030" s="13" t="s">
        <v>480</v>
      </c>
      <c r="B40030" s="13">
        <v>1903</v>
      </c>
      <c r="C40030" s="13">
        <v>36251</v>
      </c>
    </row>
    <row r="40031" spans="1:3" ht="15.75" hidden="1" customHeight="1">
      <c r="A40031" s="13" t="s">
        <v>480</v>
      </c>
      <c r="B40031" s="13">
        <v>1904</v>
      </c>
      <c r="C40031" s="13">
        <v>36800</v>
      </c>
    </row>
    <row r="40032" spans="1:3" ht="15.75" hidden="1" customHeight="1">
      <c r="A40032" s="13" t="s">
        <v>480</v>
      </c>
      <c r="B40032" s="13">
        <v>1905</v>
      </c>
      <c r="C40032" s="13">
        <v>37359</v>
      </c>
    </row>
    <row r="40033" spans="1:3" ht="15.75" hidden="1" customHeight="1">
      <c r="A40033" s="13" t="s">
        <v>480</v>
      </c>
      <c r="B40033" s="13">
        <v>1906</v>
      </c>
      <c r="C40033" s="13">
        <v>37925</v>
      </c>
    </row>
    <row r="40034" spans="1:3" ht="15.75" hidden="1" customHeight="1">
      <c r="A40034" s="13" t="s">
        <v>480</v>
      </c>
      <c r="B40034" s="13">
        <v>1907</v>
      </c>
      <c r="C40034" s="13">
        <v>38500</v>
      </c>
    </row>
    <row r="40035" spans="1:3" ht="15.75" hidden="1" customHeight="1">
      <c r="A40035" s="13" t="s">
        <v>480</v>
      </c>
      <c r="B40035" s="13">
        <v>1908</v>
      </c>
      <c r="C40035" s="13">
        <v>39084</v>
      </c>
    </row>
    <row r="40036" spans="1:3" ht="15.75" hidden="1" customHeight="1">
      <c r="A40036" s="13" t="s">
        <v>480</v>
      </c>
      <c r="B40036" s="13">
        <v>1909</v>
      </c>
      <c r="C40036" s="13">
        <v>39519</v>
      </c>
    </row>
    <row r="40037" spans="1:3" ht="15.75" hidden="1" customHeight="1">
      <c r="A40037" s="13" t="s">
        <v>480</v>
      </c>
      <c r="B40037" s="13">
        <v>1910</v>
      </c>
      <c r="C40037" s="13">
        <v>39803</v>
      </c>
    </row>
    <row r="40038" spans="1:3" ht="15.75" hidden="1" customHeight="1">
      <c r="A40038" s="13" t="s">
        <v>480</v>
      </c>
      <c r="B40038" s="13">
        <v>1911</v>
      </c>
      <c r="C40038" s="13">
        <v>39935</v>
      </c>
    </row>
    <row r="40039" spans="1:3" ht="15.75" hidden="1" customHeight="1">
      <c r="A40039" s="13" t="s">
        <v>480</v>
      </c>
      <c r="B40039" s="13">
        <v>1912</v>
      </c>
      <c r="C40039" s="13">
        <v>39913</v>
      </c>
    </row>
    <row r="40040" spans="1:3" ht="15.75" hidden="1" customHeight="1">
      <c r="A40040" s="13" t="s">
        <v>480</v>
      </c>
      <c r="B40040" s="13">
        <v>1913</v>
      </c>
      <c r="C40040" s="13">
        <v>39735</v>
      </c>
    </row>
    <row r="40041" spans="1:3" ht="15.75" hidden="1" customHeight="1">
      <c r="A40041" s="13" t="s">
        <v>480</v>
      </c>
      <c r="B40041" s="13">
        <v>1914</v>
      </c>
      <c r="C40041" s="13">
        <v>39558</v>
      </c>
    </row>
    <row r="40042" spans="1:3" ht="15.75" hidden="1" customHeight="1">
      <c r="A40042" s="13" t="s">
        <v>480</v>
      </c>
      <c r="B40042" s="13">
        <v>1915</v>
      </c>
      <c r="C40042" s="13">
        <v>39381</v>
      </c>
    </row>
    <row r="40043" spans="1:3" ht="15.75" hidden="1" customHeight="1">
      <c r="A40043" s="13" t="s">
        <v>480</v>
      </c>
      <c r="B40043" s="13">
        <v>1916</v>
      </c>
      <c r="C40043" s="13">
        <v>39206</v>
      </c>
    </row>
    <row r="40044" spans="1:3" ht="15.75" hidden="1" customHeight="1">
      <c r="A40044" s="13" t="s">
        <v>480</v>
      </c>
      <c r="B40044" s="13">
        <v>1917</v>
      </c>
      <c r="C40044" s="13">
        <v>39031</v>
      </c>
    </row>
    <row r="40045" spans="1:3" ht="15.75" hidden="1" customHeight="1">
      <c r="A40045" s="13" t="s">
        <v>480</v>
      </c>
      <c r="B40045" s="13">
        <v>1918</v>
      </c>
      <c r="C40045" s="13">
        <v>38820</v>
      </c>
    </row>
    <row r="40046" spans="1:3" ht="15.75" hidden="1" customHeight="1">
      <c r="A40046" s="13" t="s">
        <v>480</v>
      </c>
      <c r="B40046" s="13">
        <v>1919</v>
      </c>
      <c r="C40046" s="13">
        <v>38999</v>
      </c>
    </row>
    <row r="40047" spans="1:3" ht="15.75" hidden="1" customHeight="1">
      <c r="A40047" s="13" t="s">
        <v>480</v>
      </c>
      <c r="B40047" s="13">
        <v>1920</v>
      </c>
      <c r="C40047" s="13">
        <v>39583</v>
      </c>
    </row>
    <row r="40048" spans="1:3" ht="15.75" hidden="1" customHeight="1">
      <c r="A40048" s="13" t="s">
        <v>480</v>
      </c>
      <c r="B40048" s="13">
        <v>1921</v>
      </c>
      <c r="C40048" s="13">
        <v>40588</v>
      </c>
    </row>
    <row r="40049" spans="1:3" ht="15.75" hidden="1" customHeight="1">
      <c r="A40049" s="13" t="s">
        <v>480</v>
      </c>
      <c r="B40049" s="13">
        <v>1922</v>
      </c>
      <c r="C40049" s="13">
        <v>42031</v>
      </c>
    </row>
    <row r="40050" spans="1:3" ht="15.75" hidden="1" customHeight="1">
      <c r="A40050" s="13" t="s">
        <v>480</v>
      </c>
      <c r="B40050" s="13">
        <v>1923</v>
      </c>
      <c r="C40050" s="13">
        <v>43930</v>
      </c>
    </row>
    <row r="40051" spans="1:3" ht="15.75" hidden="1" customHeight="1">
      <c r="A40051" s="13" t="s">
        <v>480</v>
      </c>
      <c r="B40051" s="13">
        <v>1924</v>
      </c>
      <c r="C40051" s="13">
        <v>45915</v>
      </c>
    </row>
    <row r="40052" spans="1:3" ht="15.75" hidden="1" customHeight="1">
      <c r="A40052" s="13" t="s">
        <v>480</v>
      </c>
      <c r="B40052" s="13">
        <v>1925</v>
      </c>
      <c r="C40052" s="13">
        <v>47989</v>
      </c>
    </row>
    <row r="40053" spans="1:3" ht="15.75" hidden="1" customHeight="1">
      <c r="A40053" s="13" t="s">
        <v>480</v>
      </c>
      <c r="B40053" s="13">
        <v>1926</v>
      </c>
      <c r="C40053" s="13">
        <v>50157</v>
      </c>
    </row>
    <row r="40054" spans="1:3" ht="15.75" hidden="1" customHeight="1">
      <c r="A40054" s="13" t="s">
        <v>480</v>
      </c>
      <c r="B40054" s="13">
        <v>1927</v>
      </c>
      <c r="C40054" s="13">
        <v>52422</v>
      </c>
    </row>
    <row r="40055" spans="1:3" ht="15.75" hidden="1" customHeight="1">
      <c r="A40055" s="13" t="s">
        <v>480</v>
      </c>
      <c r="B40055" s="13">
        <v>1928</v>
      </c>
      <c r="C40055" s="13">
        <v>54790</v>
      </c>
    </row>
    <row r="40056" spans="1:3" ht="15.75" hidden="1" customHeight="1">
      <c r="A40056" s="13" t="s">
        <v>480</v>
      </c>
      <c r="B40056" s="13">
        <v>1929</v>
      </c>
      <c r="C40056" s="13">
        <v>56960</v>
      </c>
    </row>
    <row r="40057" spans="1:3" ht="15.75" hidden="1" customHeight="1">
      <c r="A40057" s="13" t="s">
        <v>480</v>
      </c>
      <c r="B40057" s="13">
        <v>1930</v>
      </c>
      <c r="C40057" s="13">
        <v>58916</v>
      </c>
    </row>
    <row r="40058" spans="1:3" ht="15.75" hidden="1" customHeight="1">
      <c r="A40058" s="13" t="s">
        <v>480</v>
      </c>
      <c r="B40058" s="13">
        <v>1931</v>
      </c>
      <c r="C40058" s="13">
        <v>60643</v>
      </c>
    </row>
    <row r="40059" spans="1:3" ht="15.75" hidden="1" customHeight="1">
      <c r="A40059" s="13" t="s">
        <v>480</v>
      </c>
      <c r="B40059" s="13">
        <v>1932</v>
      </c>
      <c r="C40059" s="13">
        <v>62124</v>
      </c>
    </row>
    <row r="40060" spans="1:3" ht="15.75" hidden="1" customHeight="1">
      <c r="A40060" s="13" t="s">
        <v>480</v>
      </c>
      <c r="B40060" s="13">
        <v>1933</v>
      </c>
      <c r="C40060" s="13">
        <v>63342</v>
      </c>
    </row>
    <row r="40061" spans="1:3" ht="15.75" hidden="1" customHeight="1">
      <c r="A40061" s="13" t="s">
        <v>480</v>
      </c>
      <c r="B40061" s="13">
        <v>1934</v>
      </c>
      <c r="C40061" s="13">
        <v>64584</v>
      </c>
    </row>
    <row r="40062" spans="1:3" ht="15.75" hidden="1" customHeight="1">
      <c r="A40062" s="13" t="s">
        <v>480</v>
      </c>
      <c r="B40062" s="13">
        <v>1935</v>
      </c>
      <c r="C40062" s="13">
        <v>65850</v>
      </c>
    </row>
    <row r="40063" spans="1:3" ht="15.75" hidden="1" customHeight="1">
      <c r="A40063" s="13" t="s">
        <v>480</v>
      </c>
      <c r="B40063" s="13">
        <v>1936</v>
      </c>
      <c r="C40063" s="13">
        <v>67141</v>
      </c>
    </row>
    <row r="40064" spans="1:3" ht="15.75" hidden="1" customHeight="1">
      <c r="A40064" s="13" t="s">
        <v>480</v>
      </c>
      <c r="B40064" s="13">
        <v>1937</v>
      </c>
      <c r="C40064" s="13">
        <v>68458</v>
      </c>
    </row>
    <row r="40065" spans="1:4" ht="15.75" hidden="1" customHeight="1">
      <c r="A40065" s="13" t="s">
        <v>480</v>
      </c>
      <c r="B40065" s="13">
        <v>1938</v>
      </c>
      <c r="C40065" s="13">
        <v>69800</v>
      </c>
    </row>
    <row r="40066" spans="1:4" ht="15.75" hidden="1" customHeight="1">
      <c r="A40066" s="13" t="s">
        <v>480</v>
      </c>
      <c r="B40066" s="13">
        <v>1939</v>
      </c>
      <c r="C40066" s="13">
        <v>71156</v>
      </c>
    </row>
    <row r="40067" spans="1:4" ht="15.75" hidden="1" customHeight="1">
      <c r="A40067" s="13" t="s">
        <v>480</v>
      </c>
      <c r="B40067" s="13">
        <v>1940</v>
      </c>
      <c r="C40067" s="13">
        <v>72525</v>
      </c>
    </row>
    <row r="40068" spans="1:4" ht="15.75" hidden="1" customHeight="1">
      <c r="A40068" s="13" t="s">
        <v>480</v>
      </c>
      <c r="B40068" s="13">
        <v>1941</v>
      </c>
      <c r="C40068" s="13">
        <v>73907</v>
      </c>
    </row>
    <row r="40069" spans="1:4" ht="15.75" hidden="1" customHeight="1">
      <c r="A40069" s="13" t="s">
        <v>480</v>
      </c>
      <c r="B40069" s="13">
        <v>1942</v>
      </c>
      <c r="C40069" s="13">
        <v>75304</v>
      </c>
    </row>
    <row r="40070" spans="1:4" ht="15.75" hidden="1" customHeight="1">
      <c r="A40070" s="13" t="s">
        <v>480</v>
      </c>
      <c r="B40070" s="13">
        <v>1943</v>
      </c>
      <c r="C40070" s="13">
        <v>76713</v>
      </c>
    </row>
    <row r="40071" spans="1:4" ht="15.75" hidden="1" customHeight="1">
      <c r="A40071" s="13" t="s">
        <v>480</v>
      </c>
      <c r="B40071" s="13">
        <v>1944</v>
      </c>
      <c r="C40071" s="13">
        <v>78149</v>
      </c>
    </row>
    <row r="40072" spans="1:4" ht="15.75" hidden="1" customHeight="1">
      <c r="A40072" s="13" t="s">
        <v>480</v>
      </c>
      <c r="B40072" s="13">
        <v>1945</v>
      </c>
      <c r="C40072" s="13">
        <v>79612</v>
      </c>
    </row>
    <row r="40073" spans="1:4" ht="15.75" hidden="1" customHeight="1">
      <c r="A40073" s="13" t="s">
        <v>480</v>
      </c>
      <c r="B40073" s="13">
        <v>1946</v>
      </c>
      <c r="C40073" s="13">
        <v>81103</v>
      </c>
    </row>
    <row r="40074" spans="1:4" ht="15.75" hidden="1" customHeight="1">
      <c r="A40074" s="13" t="s">
        <v>480</v>
      </c>
      <c r="B40074" s="13">
        <v>1947</v>
      </c>
      <c r="C40074" s="13">
        <v>82621</v>
      </c>
    </row>
    <row r="40075" spans="1:4" ht="15.75" hidden="1" customHeight="1">
      <c r="A40075" s="13" t="s">
        <v>480</v>
      </c>
      <c r="B40075" s="13">
        <v>1948</v>
      </c>
      <c r="C40075" s="13">
        <v>84168</v>
      </c>
    </row>
    <row r="40076" spans="1:4" ht="15.75" hidden="1" customHeight="1">
      <c r="A40076" s="13" t="s">
        <v>480</v>
      </c>
      <c r="B40076" s="13">
        <v>1949</v>
      </c>
      <c r="C40076" s="13">
        <v>85941</v>
      </c>
    </row>
    <row r="40077" spans="1:4" ht="15.75" hidden="1" customHeight="1">
      <c r="A40077" s="13" t="s">
        <v>480</v>
      </c>
      <c r="B40077" s="13">
        <v>1950</v>
      </c>
      <c r="C40077" s="13">
        <v>87970</v>
      </c>
      <c r="D40077" s="13">
        <v>4.0000000000000001E-3</v>
      </c>
    </row>
    <row r="40078" spans="1:4" ht="15.75" hidden="1" customHeight="1">
      <c r="A40078" s="13" t="s">
        <v>480</v>
      </c>
      <c r="B40078" s="13">
        <v>1951</v>
      </c>
      <c r="C40078" s="13">
        <v>89926</v>
      </c>
      <c r="D40078" s="13">
        <v>4.0000000000000001E-3</v>
      </c>
    </row>
    <row r="40079" spans="1:4" ht="15.75" hidden="1" customHeight="1">
      <c r="A40079" s="13" t="s">
        <v>480</v>
      </c>
      <c r="B40079" s="13">
        <v>1952</v>
      </c>
      <c r="C40079" s="13">
        <v>91964</v>
      </c>
      <c r="D40079" s="13">
        <v>7.0000000000000001E-3</v>
      </c>
    </row>
    <row r="40080" spans="1:4" ht="15.75" hidden="1" customHeight="1">
      <c r="A40080" s="13" t="s">
        <v>480</v>
      </c>
      <c r="B40080" s="13">
        <v>1953</v>
      </c>
      <c r="C40080" s="13">
        <v>93991</v>
      </c>
      <c r="D40080" s="13">
        <v>7.0000000000000001E-3</v>
      </c>
    </row>
    <row r="40081" spans="1:4" ht="15.75" hidden="1" customHeight="1">
      <c r="A40081" s="13" t="s">
        <v>480</v>
      </c>
      <c r="B40081" s="13">
        <v>1954</v>
      </c>
      <c r="C40081" s="13">
        <v>96017</v>
      </c>
      <c r="D40081" s="13">
        <v>1.0999999999999999E-2</v>
      </c>
    </row>
    <row r="40082" spans="1:4" ht="15.75" hidden="1" customHeight="1">
      <c r="A40082" s="13" t="s">
        <v>480</v>
      </c>
      <c r="B40082" s="13">
        <v>1955</v>
      </c>
      <c r="C40082" s="13">
        <v>98054</v>
      </c>
      <c r="D40082" s="13">
        <v>1.0999999999999999E-2</v>
      </c>
    </row>
    <row r="40083" spans="1:4" ht="15.75" hidden="1" customHeight="1">
      <c r="A40083" s="13" t="s">
        <v>480</v>
      </c>
      <c r="B40083" s="13">
        <v>1956</v>
      </c>
      <c r="C40083" s="13">
        <v>100314</v>
      </c>
      <c r="D40083" s="13">
        <v>1.0999999999999999E-2</v>
      </c>
    </row>
    <row r="40084" spans="1:4" ht="15.75" hidden="1" customHeight="1">
      <c r="A40084" s="13" t="s">
        <v>480</v>
      </c>
      <c r="B40084" s="13">
        <v>1957</v>
      </c>
      <c r="C40084" s="13">
        <v>103105</v>
      </c>
      <c r="D40084" s="13">
        <v>1.4999999999999999E-2</v>
      </c>
    </row>
    <row r="40085" spans="1:4" ht="15.75" hidden="1" customHeight="1">
      <c r="A40085" s="13" t="s">
        <v>480</v>
      </c>
      <c r="B40085" s="13">
        <v>1958</v>
      </c>
      <c r="C40085" s="13">
        <v>106365</v>
      </c>
      <c r="D40085" s="13">
        <v>1.0999999999999999E-2</v>
      </c>
    </row>
    <row r="40086" spans="1:4" ht="15.75" hidden="1" customHeight="1">
      <c r="A40086" s="13" t="s">
        <v>480</v>
      </c>
      <c r="B40086" s="13">
        <v>1959</v>
      </c>
      <c r="C40086" s="13">
        <v>109822</v>
      </c>
      <c r="D40086" s="13">
        <v>1.4999999999999999E-2</v>
      </c>
    </row>
    <row r="40087" spans="1:4" ht="15.75" hidden="1" customHeight="1">
      <c r="A40087" s="13" t="s">
        <v>480</v>
      </c>
      <c r="B40087" s="13">
        <v>1960</v>
      </c>
      <c r="C40087" s="13">
        <v>113351</v>
      </c>
      <c r="D40087" s="13">
        <v>1.4999999999999999E-2</v>
      </c>
    </row>
    <row r="40088" spans="1:4" ht="15.75" hidden="1" customHeight="1">
      <c r="A40088" s="13" t="s">
        <v>480</v>
      </c>
      <c r="B40088" s="13">
        <v>1961</v>
      </c>
      <c r="C40088" s="13">
        <v>116840</v>
      </c>
      <c r="D40088" s="13">
        <v>1.7999999999999999E-2</v>
      </c>
    </row>
    <row r="40089" spans="1:4" ht="15.75" hidden="1" customHeight="1">
      <c r="A40089" s="13" t="s">
        <v>480</v>
      </c>
      <c r="B40089" s="13">
        <v>1962</v>
      </c>
      <c r="C40089" s="13">
        <v>120183</v>
      </c>
      <c r="D40089" s="13">
        <v>1.7999999999999999E-2</v>
      </c>
    </row>
    <row r="40090" spans="1:4" ht="15.75" hidden="1" customHeight="1">
      <c r="A40090" s="13" t="s">
        <v>480</v>
      </c>
      <c r="B40090" s="13">
        <v>1963</v>
      </c>
      <c r="C40090" s="13">
        <v>123435</v>
      </c>
      <c r="D40090" s="13">
        <v>2.1999999999999999E-2</v>
      </c>
    </row>
    <row r="40091" spans="1:4" ht="15.75" hidden="1" customHeight="1">
      <c r="A40091" s="13" t="s">
        <v>480</v>
      </c>
      <c r="B40091" s="13">
        <v>1964</v>
      </c>
      <c r="C40091" s="13">
        <v>126601</v>
      </c>
      <c r="D40091" s="13">
        <v>2.5999999999999999E-2</v>
      </c>
    </row>
    <row r="40092" spans="1:4" ht="15.75" hidden="1" customHeight="1">
      <c r="A40092" s="13" t="s">
        <v>480</v>
      </c>
      <c r="B40092" s="13">
        <v>1965</v>
      </c>
      <c r="C40092" s="13">
        <v>129803</v>
      </c>
      <c r="D40092" s="13">
        <v>2.9000000000000001E-2</v>
      </c>
    </row>
    <row r="40093" spans="1:4" ht="15.75" hidden="1" customHeight="1">
      <c r="A40093" s="13" t="s">
        <v>480</v>
      </c>
      <c r="B40093" s="13">
        <v>1966</v>
      </c>
      <c r="C40093" s="13">
        <v>132991</v>
      </c>
      <c r="D40093" s="13">
        <v>2.5999999999999999E-2</v>
      </c>
    </row>
    <row r="40094" spans="1:4" ht="15.75" hidden="1" customHeight="1">
      <c r="A40094" s="13" t="s">
        <v>480</v>
      </c>
      <c r="B40094" s="13">
        <v>1967</v>
      </c>
      <c r="C40094" s="13">
        <v>135765</v>
      </c>
      <c r="D40094" s="13">
        <v>2.5999999999999999E-2</v>
      </c>
    </row>
    <row r="40095" spans="1:4" ht="15.75" hidden="1" customHeight="1">
      <c r="A40095" s="13" t="s">
        <v>480</v>
      </c>
      <c r="B40095" s="13">
        <v>1968</v>
      </c>
      <c r="C40095" s="13">
        <v>138172</v>
      </c>
      <c r="D40095" s="13">
        <v>2.9000000000000001E-2</v>
      </c>
    </row>
    <row r="40096" spans="1:4" ht="15.75" hidden="1" customHeight="1">
      <c r="A40096" s="13" t="s">
        <v>480</v>
      </c>
      <c r="B40096" s="13">
        <v>1969</v>
      </c>
      <c r="C40096" s="13">
        <v>140473</v>
      </c>
      <c r="D40096" s="13">
        <v>2.9000000000000001E-2</v>
      </c>
    </row>
    <row r="40097" spans="1:4" ht="15.75" hidden="1" customHeight="1">
      <c r="A40097" s="13" t="s">
        <v>480</v>
      </c>
      <c r="B40097" s="13">
        <v>1970</v>
      </c>
      <c r="C40097" s="13">
        <v>142785</v>
      </c>
      <c r="D40097" s="13">
        <v>2.9000000000000001E-2</v>
      </c>
    </row>
    <row r="40098" spans="1:4" ht="15.75" hidden="1" customHeight="1">
      <c r="A40098" s="13" t="s">
        <v>480</v>
      </c>
      <c r="B40098" s="13">
        <v>1971</v>
      </c>
      <c r="C40098" s="13">
        <v>145076</v>
      </c>
      <c r="D40098" s="13">
        <v>3.6999999999999998E-2</v>
      </c>
    </row>
    <row r="40099" spans="1:4" ht="15.75" hidden="1" customHeight="1">
      <c r="A40099" s="13" t="s">
        <v>480</v>
      </c>
      <c r="B40099" s="13">
        <v>1972</v>
      </c>
      <c r="C40099" s="13">
        <v>147348</v>
      </c>
      <c r="D40099" s="13">
        <v>3.6999999999999998E-2</v>
      </c>
    </row>
    <row r="40100" spans="1:4" ht="15.75" hidden="1" customHeight="1">
      <c r="A40100" s="13" t="s">
        <v>480</v>
      </c>
      <c r="B40100" s="13">
        <v>1973</v>
      </c>
      <c r="C40100" s="13">
        <v>149605</v>
      </c>
      <c r="D40100" s="13">
        <v>3.6999999999999998E-2</v>
      </c>
    </row>
    <row r="40101" spans="1:4" ht="15.75" hidden="1" customHeight="1">
      <c r="A40101" s="13" t="s">
        <v>480</v>
      </c>
      <c r="B40101" s="13">
        <v>1974</v>
      </c>
      <c r="C40101" s="13">
        <v>152250</v>
      </c>
      <c r="D40101" s="13">
        <v>4.3999999999999997E-2</v>
      </c>
    </row>
    <row r="40102" spans="1:4" ht="15.75" hidden="1" customHeight="1">
      <c r="A40102" s="13" t="s">
        <v>480</v>
      </c>
      <c r="B40102" s="13">
        <v>1975</v>
      </c>
      <c r="C40102" s="13">
        <v>155271</v>
      </c>
      <c r="D40102" s="13">
        <v>5.8999999999999997E-2</v>
      </c>
    </row>
    <row r="40103" spans="1:4" ht="15.75" hidden="1" customHeight="1">
      <c r="A40103" s="13" t="s">
        <v>480</v>
      </c>
      <c r="B40103" s="13">
        <v>1976</v>
      </c>
      <c r="C40103" s="13">
        <v>158155</v>
      </c>
      <c r="D40103" s="13">
        <v>4.3999999999999997E-2</v>
      </c>
    </row>
    <row r="40104" spans="1:4" ht="15.75" hidden="1" customHeight="1">
      <c r="A40104" s="13" t="s">
        <v>480</v>
      </c>
      <c r="B40104" s="13">
        <v>1977</v>
      </c>
      <c r="C40104" s="13">
        <v>160371</v>
      </c>
      <c r="D40104" s="13">
        <v>7.2999999999999995E-2</v>
      </c>
    </row>
    <row r="40105" spans="1:4" ht="15.75" hidden="1" customHeight="1">
      <c r="A40105" s="13" t="s">
        <v>480</v>
      </c>
      <c r="B40105" s="13">
        <v>1978</v>
      </c>
      <c r="C40105" s="13">
        <v>162001</v>
      </c>
      <c r="D40105" s="13">
        <v>9.9000000000000005E-2</v>
      </c>
    </row>
    <row r="40106" spans="1:4" ht="15.75" hidden="1" customHeight="1">
      <c r="A40106" s="13" t="s">
        <v>480</v>
      </c>
      <c r="B40106" s="13">
        <v>1979</v>
      </c>
      <c r="C40106" s="13">
        <v>163497</v>
      </c>
      <c r="D40106" s="13">
        <v>8.4000000000000005E-2</v>
      </c>
    </row>
    <row r="40107" spans="1:4" ht="15.75" hidden="1" customHeight="1">
      <c r="A40107" s="13" t="s">
        <v>480</v>
      </c>
      <c r="B40107" s="13">
        <v>1980</v>
      </c>
      <c r="C40107" s="13">
        <v>164921</v>
      </c>
      <c r="D40107" s="13">
        <v>7.6999999999999999E-2</v>
      </c>
    </row>
    <row r="40108" spans="1:4" ht="15.75" hidden="1" customHeight="1">
      <c r="A40108" s="13" t="s">
        <v>480</v>
      </c>
      <c r="B40108" s="13">
        <v>1981</v>
      </c>
      <c r="C40108" s="13">
        <v>166201</v>
      </c>
      <c r="D40108" s="13">
        <v>7.6999999999999999E-2</v>
      </c>
    </row>
    <row r="40109" spans="1:4" ht="15.75" hidden="1" customHeight="1">
      <c r="A40109" s="13" t="s">
        <v>480</v>
      </c>
      <c r="B40109" s="13">
        <v>1982</v>
      </c>
      <c r="C40109" s="13">
        <v>166899</v>
      </c>
      <c r="D40109" s="13">
        <v>6.6000000000000003E-2</v>
      </c>
    </row>
    <row r="40110" spans="1:4" ht="15.75" hidden="1" customHeight="1">
      <c r="A40110" s="13" t="s">
        <v>480</v>
      </c>
      <c r="B40110" s="13">
        <v>1983</v>
      </c>
      <c r="C40110" s="13">
        <v>166956</v>
      </c>
      <c r="D40110" s="13">
        <v>6.6000000000000003E-2</v>
      </c>
    </row>
    <row r="40111" spans="1:4" ht="15.75" hidden="1" customHeight="1">
      <c r="A40111" s="13" t="s">
        <v>480</v>
      </c>
      <c r="B40111" s="13">
        <v>1984</v>
      </c>
      <c r="C40111" s="13">
        <v>166790</v>
      </c>
      <c r="D40111" s="13">
        <v>6.6000000000000003E-2</v>
      </c>
    </row>
    <row r="40112" spans="1:4" ht="15.75" hidden="1" customHeight="1">
      <c r="A40112" s="13" t="s">
        <v>480</v>
      </c>
      <c r="B40112" s="13">
        <v>1985</v>
      </c>
      <c r="C40112" s="13">
        <v>166533</v>
      </c>
      <c r="D40112" s="13">
        <v>7.6999999999999999E-2</v>
      </c>
    </row>
    <row r="40113" spans="1:4" ht="15.75" hidden="1" customHeight="1">
      <c r="A40113" s="13" t="s">
        <v>480</v>
      </c>
      <c r="B40113" s="13">
        <v>1986</v>
      </c>
      <c r="C40113" s="13">
        <v>166369</v>
      </c>
      <c r="D40113" s="13">
        <v>8.1000000000000003E-2</v>
      </c>
    </row>
    <row r="40114" spans="1:4" ht="15.75" hidden="1" customHeight="1">
      <c r="A40114" s="13" t="s">
        <v>480</v>
      </c>
      <c r="B40114" s="13">
        <v>1987</v>
      </c>
      <c r="C40114" s="13">
        <v>166786</v>
      </c>
      <c r="D40114" s="13">
        <v>8.1000000000000003E-2</v>
      </c>
    </row>
    <row r="40115" spans="1:4" ht="15.75" hidden="1" customHeight="1">
      <c r="A40115" s="13" t="s">
        <v>480</v>
      </c>
      <c r="B40115" s="13">
        <v>1988</v>
      </c>
      <c r="C40115" s="13">
        <v>167464</v>
      </c>
      <c r="D40115" s="13">
        <v>8.4000000000000005E-2</v>
      </c>
    </row>
    <row r="40116" spans="1:4" ht="15.75" hidden="1" customHeight="1">
      <c r="A40116" s="13" t="s">
        <v>480</v>
      </c>
      <c r="B40116" s="13">
        <v>1989</v>
      </c>
      <c r="C40116" s="13">
        <v>167904</v>
      </c>
      <c r="D40116" s="13">
        <v>8.4000000000000005E-2</v>
      </c>
    </row>
    <row r="40117" spans="1:4" ht="15.75" hidden="1" customHeight="1">
      <c r="A40117" s="13" t="s">
        <v>480</v>
      </c>
      <c r="B40117" s="13">
        <v>1990</v>
      </c>
      <c r="C40117" s="13">
        <v>168202</v>
      </c>
      <c r="D40117" s="13">
        <v>8.7999999999999995E-2</v>
      </c>
    </row>
    <row r="40118" spans="1:4" ht="15.75" hidden="1" customHeight="1">
      <c r="A40118" s="13" t="s">
        <v>480</v>
      </c>
      <c r="B40118" s="13">
        <v>1991</v>
      </c>
      <c r="C40118" s="13">
        <v>168713</v>
      </c>
      <c r="D40118" s="13">
        <v>9.5000000000000001E-2</v>
      </c>
    </row>
    <row r="40119" spans="1:4" ht="15.75" hidden="1" customHeight="1">
      <c r="A40119" s="13" t="s">
        <v>480</v>
      </c>
      <c r="B40119" s="13">
        <v>1992</v>
      </c>
      <c r="C40119" s="13">
        <v>169817</v>
      </c>
      <c r="D40119" s="13">
        <v>9.9000000000000005E-2</v>
      </c>
    </row>
    <row r="40120" spans="1:4" ht="15.75" hidden="1" customHeight="1">
      <c r="A40120" s="13" t="s">
        <v>480</v>
      </c>
      <c r="B40120" s="13">
        <v>1993</v>
      </c>
      <c r="C40120" s="13">
        <v>171375</v>
      </c>
      <c r="D40120" s="13">
        <v>0.10299999999999999</v>
      </c>
    </row>
    <row r="40121" spans="1:4" ht="15.75" hidden="1" customHeight="1">
      <c r="A40121" s="13" t="s">
        <v>480</v>
      </c>
      <c r="B40121" s="13">
        <v>1994</v>
      </c>
      <c r="C40121" s="13">
        <v>173120</v>
      </c>
      <c r="D40121" s="13">
        <v>9.5000000000000001E-2</v>
      </c>
    </row>
    <row r="40122" spans="1:4" ht="15.75" hidden="1" customHeight="1">
      <c r="A40122" s="13" t="s">
        <v>480</v>
      </c>
      <c r="B40122" s="13">
        <v>1995</v>
      </c>
      <c r="C40122" s="13">
        <v>174917</v>
      </c>
      <c r="D40122" s="13">
        <v>0.114</v>
      </c>
    </row>
    <row r="40123" spans="1:4" ht="15.75" hidden="1" customHeight="1">
      <c r="A40123" s="13" t="s">
        <v>480</v>
      </c>
      <c r="B40123" s="13">
        <v>1996</v>
      </c>
      <c r="C40123" s="13">
        <v>176732</v>
      </c>
      <c r="D40123" s="13">
        <v>0.125</v>
      </c>
    </row>
    <row r="40124" spans="1:4" ht="15.75" hidden="1" customHeight="1">
      <c r="A40124" s="13" t="s">
        <v>480</v>
      </c>
      <c r="B40124" s="13">
        <v>1997</v>
      </c>
      <c r="C40124" s="13">
        <v>178555</v>
      </c>
      <c r="D40124" s="13">
        <v>0.125</v>
      </c>
    </row>
    <row r="40125" spans="1:4" ht="15.75" hidden="1" customHeight="1">
      <c r="A40125" s="13" t="s">
        <v>480</v>
      </c>
      <c r="B40125" s="13">
        <v>1998</v>
      </c>
      <c r="C40125" s="13">
        <v>180392</v>
      </c>
      <c r="D40125" s="13">
        <v>0.14299999999999999</v>
      </c>
    </row>
    <row r="40126" spans="1:4" ht="15.75" hidden="1" customHeight="1">
      <c r="A40126" s="13" t="s">
        <v>480</v>
      </c>
      <c r="B40126" s="13">
        <v>1999</v>
      </c>
      <c r="C40126" s="13">
        <v>182224</v>
      </c>
      <c r="D40126" s="13">
        <v>0.13600000000000001</v>
      </c>
    </row>
    <row r="40127" spans="1:4" ht="15.75" hidden="1" customHeight="1">
      <c r="A40127" s="13" t="s">
        <v>480</v>
      </c>
      <c r="B40127" s="13">
        <v>2000</v>
      </c>
      <c r="C40127" s="13">
        <v>184022</v>
      </c>
      <c r="D40127" s="13">
        <v>0.14299999999999999</v>
      </c>
    </row>
    <row r="40128" spans="1:4" ht="15.75" hidden="1" customHeight="1">
      <c r="A40128" s="13" t="s">
        <v>480</v>
      </c>
      <c r="B40128" s="13">
        <v>2001</v>
      </c>
      <c r="C40128" s="13">
        <v>185542</v>
      </c>
      <c r="D40128" s="13">
        <v>0.154</v>
      </c>
    </row>
    <row r="40129" spans="1:4" ht="15.75" hidden="1" customHeight="1">
      <c r="A40129" s="13" t="s">
        <v>480</v>
      </c>
      <c r="B40129" s="13">
        <v>2002</v>
      </c>
      <c r="C40129" s="13">
        <v>186645</v>
      </c>
      <c r="D40129" s="13">
        <v>0.161</v>
      </c>
    </row>
    <row r="40130" spans="1:4" ht="15.75" hidden="1" customHeight="1">
      <c r="A40130" s="13" t="s">
        <v>480</v>
      </c>
      <c r="B40130" s="13">
        <v>2003</v>
      </c>
      <c r="C40130" s="13">
        <v>187455</v>
      </c>
      <c r="D40130" s="13">
        <v>0.158</v>
      </c>
    </row>
    <row r="40131" spans="1:4" ht="15.75" hidden="1" customHeight="1">
      <c r="A40131" s="13" t="s">
        <v>480</v>
      </c>
      <c r="B40131" s="13">
        <v>2004</v>
      </c>
      <c r="C40131" s="13">
        <v>188083</v>
      </c>
      <c r="D40131" s="13">
        <v>0.16500000000000001</v>
      </c>
    </row>
    <row r="40132" spans="1:4" ht="15.75" hidden="1" customHeight="1">
      <c r="A40132" s="13" t="s">
        <v>480</v>
      </c>
      <c r="B40132" s="13">
        <v>2005</v>
      </c>
      <c r="C40132" s="13">
        <v>188634</v>
      </c>
      <c r="D40132" s="13">
        <v>0.16900000000000001</v>
      </c>
    </row>
    <row r="40133" spans="1:4" ht="15.75" hidden="1" customHeight="1">
      <c r="A40133" s="13" t="s">
        <v>480</v>
      </c>
      <c r="B40133" s="13">
        <v>2006</v>
      </c>
      <c r="C40133" s="13">
        <v>189384</v>
      </c>
      <c r="D40133" s="13">
        <v>0.17199999999999999</v>
      </c>
    </row>
    <row r="40134" spans="1:4" ht="15.75" hidden="1" customHeight="1">
      <c r="A40134" s="13" t="s">
        <v>480</v>
      </c>
      <c r="B40134" s="13">
        <v>2007</v>
      </c>
      <c r="C40134" s="13">
        <v>190490</v>
      </c>
      <c r="D40134" s="13">
        <v>0.18</v>
      </c>
    </row>
    <row r="40135" spans="1:4" ht="15.75" hidden="1" customHeight="1">
      <c r="A40135" s="13" t="s">
        <v>480</v>
      </c>
      <c r="B40135" s="13">
        <v>2008</v>
      </c>
      <c r="C40135" s="13">
        <v>191791</v>
      </c>
      <c r="D40135" s="13">
        <v>0.161</v>
      </c>
    </row>
    <row r="40136" spans="1:4" ht="15.75" hidden="1" customHeight="1">
      <c r="A40136" s="13" t="s">
        <v>480</v>
      </c>
      <c r="B40136" s="13">
        <v>2009</v>
      </c>
      <c r="C40136" s="13">
        <v>193189</v>
      </c>
      <c r="D40136" s="13">
        <v>0.16900000000000001</v>
      </c>
    </row>
    <row r="40137" spans="1:4" ht="15.75" hidden="1" customHeight="1">
      <c r="A40137" s="13" t="s">
        <v>480</v>
      </c>
      <c r="B40137" s="13">
        <v>2010</v>
      </c>
      <c r="C40137" s="13">
        <v>194686</v>
      </c>
      <c r="D40137" s="13">
        <v>0.183</v>
      </c>
    </row>
    <row r="40138" spans="1:4" ht="15.75" hidden="1" customHeight="1">
      <c r="A40138" s="13" t="s">
        <v>480</v>
      </c>
      <c r="B40138" s="13">
        <v>2011</v>
      </c>
      <c r="C40138" s="13">
        <v>196364</v>
      </c>
      <c r="D40138" s="13">
        <v>0.191</v>
      </c>
    </row>
    <row r="40139" spans="1:4" ht="15.75" hidden="1" customHeight="1">
      <c r="A40139" s="13" t="s">
        <v>480</v>
      </c>
      <c r="B40139" s="13">
        <v>2012</v>
      </c>
      <c r="C40139" s="13">
        <v>198131</v>
      </c>
      <c r="D40139" s="13">
        <v>0.187</v>
      </c>
    </row>
    <row r="40140" spans="1:4" ht="15.75" hidden="1" customHeight="1">
      <c r="A40140" s="13" t="s">
        <v>480</v>
      </c>
      <c r="B40140" s="13">
        <v>2013</v>
      </c>
      <c r="C40140" s="13">
        <v>199952</v>
      </c>
      <c r="D40140" s="13">
        <v>0.19400000000000001</v>
      </c>
    </row>
    <row r="40141" spans="1:4" ht="15.75" hidden="1" customHeight="1">
      <c r="A40141" s="13" t="s">
        <v>480</v>
      </c>
      <c r="B40141" s="13">
        <v>2014</v>
      </c>
      <c r="C40141" s="13">
        <v>201769</v>
      </c>
      <c r="D40141" s="13">
        <v>0.20200000000000001</v>
      </c>
    </row>
    <row r="40142" spans="1:4" ht="15.75" hidden="1" customHeight="1">
      <c r="A40142" s="13" t="s">
        <v>480</v>
      </c>
      <c r="B40142" s="13">
        <v>2015</v>
      </c>
      <c r="C40142" s="13">
        <v>203586</v>
      </c>
      <c r="D40142" s="13">
        <v>0.22700000000000001</v>
      </c>
    </row>
    <row r="40143" spans="1:4" ht="15.75" hidden="1" customHeight="1">
      <c r="A40143" s="13" t="s">
        <v>480</v>
      </c>
      <c r="B40143" s="13">
        <v>2016</v>
      </c>
      <c r="C40143" s="13">
        <v>205559</v>
      </c>
      <c r="D40143" s="13">
        <v>0.23799999999999999</v>
      </c>
    </row>
    <row r="40144" spans="1:4" ht="15.75" hidden="1" customHeight="1">
      <c r="A40144" s="13" t="s">
        <v>480</v>
      </c>
      <c r="B40144" s="13">
        <v>2017</v>
      </c>
      <c r="C40144" s="13">
        <v>207642</v>
      </c>
      <c r="D40144" s="13">
        <v>0.245</v>
      </c>
    </row>
    <row r="40145" spans="1:4" ht="15.75" hidden="1" customHeight="1">
      <c r="A40145" s="13" t="s">
        <v>480</v>
      </c>
      <c r="B40145" s="13">
        <v>2018</v>
      </c>
      <c r="C40145" s="13">
        <v>209715</v>
      </c>
      <c r="D40145" s="13">
        <v>0.23799999999999999</v>
      </c>
    </row>
    <row r="40146" spans="1:4" ht="15.75" hidden="1" customHeight="1">
      <c r="A40146" s="13" t="s">
        <v>480</v>
      </c>
      <c r="B40146" s="13">
        <v>2019</v>
      </c>
      <c r="C40146" s="13">
        <v>211915</v>
      </c>
      <c r="D40146" s="13">
        <v>0.27100000000000002</v>
      </c>
    </row>
    <row r="40147" spans="1:4" ht="15.75" hidden="1" customHeight="1">
      <c r="A40147" s="13" t="s">
        <v>480</v>
      </c>
      <c r="B40147" s="13">
        <v>2020</v>
      </c>
      <c r="C40147" s="13">
        <v>214934</v>
      </c>
      <c r="D40147" s="13">
        <v>0.28599999999999998</v>
      </c>
    </row>
    <row r="40148" spans="1:4" ht="15.75" hidden="1" customHeight="1">
      <c r="A40148" s="13" t="s">
        <v>480</v>
      </c>
      <c r="B40148" s="13">
        <v>2021</v>
      </c>
      <c r="C40148" s="13">
        <v>218781</v>
      </c>
      <c r="D40148" s="13">
        <v>0.29399999999999998</v>
      </c>
    </row>
    <row r="40149" spans="1:4" ht="15.75" hidden="1" customHeight="1">
      <c r="A40149" s="13" t="s">
        <v>481</v>
      </c>
      <c r="B40149" s="13">
        <v>1850</v>
      </c>
      <c r="C40149" s="13">
        <v>28098</v>
      </c>
    </row>
    <row r="40150" spans="1:4" ht="15.75" hidden="1" customHeight="1">
      <c r="A40150" s="13" t="s">
        <v>481</v>
      </c>
      <c r="B40150" s="13">
        <v>1851</v>
      </c>
      <c r="C40150" s="13">
        <v>28304</v>
      </c>
    </row>
    <row r="40151" spans="1:4" ht="15.75" hidden="1" customHeight="1">
      <c r="A40151" s="13" t="s">
        <v>481</v>
      </c>
      <c r="B40151" s="13">
        <v>1852</v>
      </c>
      <c r="C40151" s="13">
        <v>28512</v>
      </c>
    </row>
    <row r="40152" spans="1:4" ht="15.75" hidden="1" customHeight="1">
      <c r="A40152" s="13" t="s">
        <v>481</v>
      </c>
      <c r="B40152" s="13">
        <v>1853</v>
      </c>
      <c r="C40152" s="13">
        <v>28721</v>
      </c>
    </row>
    <row r="40153" spans="1:4" ht="15.75" hidden="1" customHeight="1">
      <c r="A40153" s="13" t="s">
        <v>481</v>
      </c>
      <c r="B40153" s="13">
        <v>1854</v>
      </c>
      <c r="C40153" s="13">
        <v>28931</v>
      </c>
    </row>
    <row r="40154" spans="1:4" ht="15.75" hidden="1" customHeight="1">
      <c r="A40154" s="13" t="s">
        <v>481</v>
      </c>
      <c r="B40154" s="13">
        <v>1855</v>
      </c>
      <c r="C40154" s="13">
        <v>29143</v>
      </c>
    </row>
    <row r="40155" spans="1:4" ht="15.75" hidden="1" customHeight="1">
      <c r="A40155" s="13" t="s">
        <v>481</v>
      </c>
      <c r="B40155" s="13">
        <v>1856</v>
      </c>
      <c r="C40155" s="13">
        <v>29357</v>
      </c>
    </row>
    <row r="40156" spans="1:4" ht="15.75" hidden="1" customHeight="1">
      <c r="A40156" s="13" t="s">
        <v>481</v>
      </c>
      <c r="B40156" s="13">
        <v>1857</v>
      </c>
      <c r="C40156" s="13">
        <v>29572</v>
      </c>
    </row>
    <row r="40157" spans="1:4" ht="15.75" hidden="1" customHeight="1">
      <c r="A40157" s="13" t="s">
        <v>481</v>
      </c>
      <c r="B40157" s="13">
        <v>1858</v>
      </c>
      <c r="C40157" s="13">
        <v>29789</v>
      </c>
    </row>
    <row r="40158" spans="1:4" ht="15.75" hidden="1" customHeight="1">
      <c r="A40158" s="13" t="s">
        <v>481</v>
      </c>
      <c r="B40158" s="13">
        <v>1859</v>
      </c>
      <c r="C40158" s="13">
        <v>30007</v>
      </c>
    </row>
    <row r="40159" spans="1:4" ht="15.75" hidden="1" customHeight="1">
      <c r="A40159" s="13" t="s">
        <v>481</v>
      </c>
      <c r="B40159" s="13">
        <v>1860</v>
      </c>
      <c r="C40159" s="13">
        <v>30227</v>
      </c>
    </row>
    <row r="40160" spans="1:4" ht="15.75" hidden="1" customHeight="1">
      <c r="A40160" s="13" t="s">
        <v>481</v>
      </c>
      <c r="B40160" s="13">
        <v>1861</v>
      </c>
      <c r="C40160" s="13">
        <v>30448</v>
      </c>
    </row>
    <row r="40161" spans="1:3" ht="15.75" hidden="1" customHeight="1">
      <c r="A40161" s="13" t="s">
        <v>481</v>
      </c>
      <c r="B40161" s="13">
        <v>1862</v>
      </c>
      <c r="C40161" s="13">
        <v>30671</v>
      </c>
    </row>
    <row r="40162" spans="1:3" ht="15.75" hidden="1" customHeight="1">
      <c r="A40162" s="13" t="s">
        <v>481</v>
      </c>
      <c r="B40162" s="13">
        <v>1863</v>
      </c>
      <c r="C40162" s="13">
        <v>30896</v>
      </c>
    </row>
    <row r="40163" spans="1:3" ht="15.75" hidden="1" customHeight="1">
      <c r="A40163" s="13" t="s">
        <v>481</v>
      </c>
      <c r="B40163" s="13">
        <v>1864</v>
      </c>
      <c r="C40163" s="13">
        <v>31122</v>
      </c>
    </row>
    <row r="40164" spans="1:3" ht="15.75" hidden="1" customHeight="1">
      <c r="A40164" s="13" t="s">
        <v>481</v>
      </c>
      <c r="B40164" s="13">
        <v>1865</v>
      </c>
      <c r="C40164" s="13">
        <v>31351</v>
      </c>
    </row>
    <row r="40165" spans="1:3" ht="15.75" hidden="1" customHeight="1">
      <c r="A40165" s="13" t="s">
        <v>481</v>
      </c>
      <c r="B40165" s="13">
        <v>1866</v>
      </c>
      <c r="C40165" s="13">
        <v>31580</v>
      </c>
    </row>
    <row r="40166" spans="1:3" ht="15.75" hidden="1" customHeight="1">
      <c r="A40166" s="13" t="s">
        <v>481</v>
      </c>
      <c r="B40166" s="13">
        <v>1867</v>
      </c>
      <c r="C40166" s="13">
        <v>31812</v>
      </c>
    </row>
    <row r="40167" spans="1:3" ht="15.75" hidden="1" customHeight="1">
      <c r="A40167" s="13" t="s">
        <v>481</v>
      </c>
      <c r="B40167" s="13">
        <v>1868</v>
      </c>
      <c r="C40167" s="13">
        <v>32045</v>
      </c>
    </row>
    <row r="40168" spans="1:3" ht="15.75" hidden="1" customHeight="1">
      <c r="A40168" s="13" t="s">
        <v>481</v>
      </c>
      <c r="B40168" s="13">
        <v>1869</v>
      </c>
      <c r="C40168" s="13">
        <v>32280</v>
      </c>
    </row>
    <row r="40169" spans="1:3" ht="15.75" hidden="1" customHeight="1">
      <c r="A40169" s="13" t="s">
        <v>481</v>
      </c>
      <c r="B40169" s="13">
        <v>1870</v>
      </c>
      <c r="C40169" s="13">
        <v>32516</v>
      </c>
    </row>
    <row r="40170" spans="1:3" ht="15.75" hidden="1" customHeight="1">
      <c r="A40170" s="13" t="s">
        <v>481</v>
      </c>
      <c r="B40170" s="13">
        <v>1871</v>
      </c>
      <c r="C40170" s="13">
        <v>32754</v>
      </c>
    </row>
    <row r="40171" spans="1:3" ht="15.75" hidden="1" customHeight="1">
      <c r="A40171" s="13" t="s">
        <v>481</v>
      </c>
      <c r="B40171" s="13">
        <v>1872</v>
      </c>
      <c r="C40171" s="13">
        <v>32994</v>
      </c>
    </row>
    <row r="40172" spans="1:3" ht="15.75" hidden="1" customHeight="1">
      <c r="A40172" s="13" t="s">
        <v>481</v>
      </c>
      <c r="B40172" s="13">
        <v>1873</v>
      </c>
      <c r="C40172" s="13">
        <v>33236</v>
      </c>
    </row>
    <row r="40173" spans="1:3" ht="15.75" hidden="1" customHeight="1">
      <c r="A40173" s="13" t="s">
        <v>481</v>
      </c>
      <c r="B40173" s="13">
        <v>1874</v>
      </c>
      <c r="C40173" s="13">
        <v>33480</v>
      </c>
    </row>
    <row r="40174" spans="1:3" ht="15.75" hidden="1" customHeight="1">
      <c r="A40174" s="13" t="s">
        <v>481</v>
      </c>
      <c r="B40174" s="13">
        <v>1875</v>
      </c>
      <c r="C40174" s="13">
        <v>33725</v>
      </c>
    </row>
    <row r="40175" spans="1:3" ht="15.75" hidden="1" customHeight="1">
      <c r="A40175" s="13" t="s">
        <v>481</v>
      </c>
      <c r="B40175" s="13">
        <v>1876</v>
      </c>
      <c r="C40175" s="13">
        <v>33972</v>
      </c>
    </row>
    <row r="40176" spans="1:3" ht="15.75" hidden="1" customHeight="1">
      <c r="A40176" s="13" t="s">
        <v>481</v>
      </c>
      <c r="B40176" s="13">
        <v>1877</v>
      </c>
      <c r="C40176" s="13">
        <v>34221</v>
      </c>
    </row>
    <row r="40177" spans="1:3" ht="15.75" hidden="1" customHeight="1">
      <c r="A40177" s="13" t="s">
        <v>481</v>
      </c>
      <c r="B40177" s="13">
        <v>1878</v>
      </c>
      <c r="C40177" s="13">
        <v>34472</v>
      </c>
    </row>
    <row r="40178" spans="1:3" ht="15.75" hidden="1" customHeight="1">
      <c r="A40178" s="13" t="s">
        <v>481</v>
      </c>
      <c r="B40178" s="13">
        <v>1879</v>
      </c>
      <c r="C40178" s="13">
        <v>34724</v>
      </c>
    </row>
    <row r="40179" spans="1:3" ht="15.75" hidden="1" customHeight="1">
      <c r="A40179" s="13" t="s">
        <v>481</v>
      </c>
      <c r="B40179" s="13">
        <v>1880</v>
      </c>
      <c r="C40179" s="13">
        <v>34979</v>
      </c>
    </row>
    <row r="40180" spans="1:3" ht="15.75" hidden="1" customHeight="1">
      <c r="A40180" s="13" t="s">
        <v>481</v>
      </c>
      <c r="B40180" s="13">
        <v>1881</v>
      </c>
      <c r="C40180" s="13">
        <v>35235</v>
      </c>
    </row>
    <row r="40181" spans="1:3" ht="15.75" hidden="1" customHeight="1">
      <c r="A40181" s="13" t="s">
        <v>481</v>
      </c>
      <c r="B40181" s="13">
        <v>1882</v>
      </c>
      <c r="C40181" s="13">
        <v>35493</v>
      </c>
    </row>
    <row r="40182" spans="1:3" ht="15.75" hidden="1" customHeight="1">
      <c r="A40182" s="13" t="s">
        <v>481</v>
      </c>
      <c r="B40182" s="13">
        <v>1883</v>
      </c>
      <c r="C40182" s="13">
        <v>35753</v>
      </c>
    </row>
    <row r="40183" spans="1:3" ht="15.75" hidden="1" customHeight="1">
      <c r="A40183" s="13" t="s">
        <v>481</v>
      </c>
      <c r="B40183" s="13">
        <v>1884</v>
      </c>
      <c r="C40183" s="13">
        <v>36015</v>
      </c>
    </row>
    <row r="40184" spans="1:3" ht="15.75" hidden="1" customHeight="1">
      <c r="A40184" s="13" t="s">
        <v>481</v>
      </c>
      <c r="B40184" s="13">
        <v>1885</v>
      </c>
      <c r="C40184" s="13">
        <v>36279</v>
      </c>
    </row>
    <row r="40185" spans="1:3" ht="15.75" hidden="1" customHeight="1">
      <c r="A40185" s="13" t="s">
        <v>481</v>
      </c>
      <c r="B40185" s="13">
        <v>1886</v>
      </c>
      <c r="C40185" s="13">
        <v>36545</v>
      </c>
    </row>
    <row r="40186" spans="1:3" ht="15.75" hidden="1" customHeight="1">
      <c r="A40186" s="13" t="s">
        <v>481</v>
      </c>
      <c r="B40186" s="13">
        <v>1887</v>
      </c>
      <c r="C40186" s="13">
        <v>36812</v>
      </c>
    </row>
    <row r="40187" spans="1:3" ht="15.75" hidden="1" customHeight="1">
      <c r="A40187" s="13" t="s">
        <v>481</v>
      </c>
      <c r="B40187" s="13">
        <v>1888</v>
      </c>
      <c r="C40187" s="13">
        <v>37082</v>
      </c>
    </row>
    <row r="40188" spans="1:3" ht="15.75" hidden="1" customHeight="1">
      <c r="A40188" s="13" t="s">
        <v>481</v>
      </c>
      <c r="B40188" s="13">
        <v>1889</v>
      </c>
      <c r="C40188" s="13">
        <v>37354</v>
      </c>
    </row>
    <row r="40189" spans="1:3" ht="15.75" hidden="1" customHeight="1">
      <c r="A40189" s="13" t="s">
        <v>481</v>
      </c>
      <c r="B40189" s="13">
        <v>1890</v>
      </c>
      <c r="C40189" s="13">
        <v>37628</v>
      </c>
    </row>
    <row r="40190" spans="1:3" ht="15.75" hidden="1" customHeight="1">
      <c r="A40190" s="13" t="s">
        <v>481</v>
      </c>
      <c r="B40190" s="13">
        <v>1891</v>
      </c>
      <c r="C40190" s="13">
        <v>37903</v>
      </c>
    </row>
    <row r="40191" spans="1:3" ht="15.75" hidden="1" customHeight="1">
      <c r="A40191" s="13" t="s">
        <v>481</v>
      </c>
      <c r="B40191" s="13">
        <v>1892</v>
      </c>
      <c r="C40191" s="13">
        <v>38181</v>
      </c>
    </row>
    <row r="40192" spans="1:3" ht="15.75" hidden="1" customHeight="1">
      <c r="A40192" s="13" t="s">
        <v>481</v>
      </c>
      <c r="B40192" s="13">
        <v>1893</v>
      </c>
      <c r="C40192" s="13">
        <v>38461</v>
      </c>
    </row>
    <row r="40193" spans="1:3" ht="15.75" hidden="1" customHeight="1">
      <c r="A40193" s="13" t="s">
        <v>481</v>
      </c>
      <c r="B40193" s="13">
        <v>1894</v>
      </c>
      <c r="C40193" s="13">
        <v>38742</v>
      </c>
    </row>
    <row r="40194" spans="1:3" ht="15.75" hidden="1" customHeight="1">
      <c r="A40194" s="13" t="s">
        <v>481</v>
      </c>
      <c r="B40194" s="13">
        <v>1895</v>
      </c>
      <c r="C40194" s="13">
        <v>39026</v>
      </c>
    </row>
    <row r="40195" spans="1:3" ht="15.75" hidden="1" customHeight="1">
      <c r="A40195" s="13" t="s">
        <v>481</v>
      </c>
      <c r="B40195" s="13">
        <v>1896</v>
      </c>
      <c r="C40195" s="13">
        <v>39312</v>
      </c>
    </row>
    <row r="40196" spans="1:3" ht="15.75" hidden="1" customHeight="1">
      <c r="A40196" s="13" t="s">
        <v>481</v>
      </c>
      <c r="B40196" s="13">
        <v>1897</v>
      </c>
      <c r="C40196" s="13">
        <v>39600</v>
      </c>
    </row>
    <row r="40197" spans="1:3" ht="15.75" hidden="1" customHeight="1">
      <c r="A40197" s="13" t="s">
        <v>481</v>
      </c>
      <c r="B40197" s="13">
        <v>1898</v>
      </c>
      <c r="C40197" s="13">
        <v>39890</v>
      </c>
    </row>
    <row r="40198" spans="1:3" ht="15.75" hidden="1" customHeight="1">
      <c r="A40198" s="13" t="s">
        <v>481</v>
      </c>
      <c r="B40198" s="13">
        <v>1899</v>
      </c>
      <c r="C40198" s="13">
        <v>40446</v>
      </c>
    </row>
    <row r="40199" spans="1:3" ht="15.75" hidden="1" customHeight="1">
      <c r="A40199" s="13" t="s">
        <v>481</v>
      </c>
      <c r="B40199" s="13">
        <v>1900</v>
      </c>
      <c r="C40199" s="13">
        <v>41279</v>
      </c>
    </row>
    <row r="40200" spans="1:3" ht="15.75" hidden="1" customHeight="1">
      <c r="A40200" s="13" t="s">
        <v>481</v>
      </c>
      <c r="B40200" s="13">
        <v>1901</v>
      </c>
      <c r="C40200" s="13">
        <v>42404</v>
      </c>
    </row>
    <row r="40201" spans="1:3" ht="15.75" hidden="1" customHeight="1">
      <c r="A40201" s="13" t="s">
        <v>481</v>
      </c>
      <c r="B40201" s="13">
        <v>1902</v>
      </c>
      <c r="C40201" s="13">
        <v>43833</v>
      </c>
    </row>
    <row r="40202" spans="1:3" ht="15.75" hidden="1" customHeight="1">
      <c r="A40202" s="13" t="s">
        <v>481</v>
      </c>
      <c r="B40202" s="13">
        <v>1903</v>
      </c>
      <c r="C40202" s="13">
        <v>45581</v>
      </c>
    </row>
    <row r="40203" spans="1:3" ht="15.75" hidden="1" customHeight="1">
      <c r="A40203" s="13" t="s">
        <v>481</v>
      </c>
      <c r="B40203" s="13">
        <v>1904</v>
      </c>
      <c r="C40203" s="13">
        <v>47398</v>
      </c>
    </row>
    <row r="40204" spans="1:3" ht="15.75" hidden="1" customHeight="1">
      <c r="A40204" s="13" t="s">
        <v>481</v>
      </c>
      <c r="B40204" s="13">
        <v>1905</v>
      </c>
      <c r="C40204" s="13">
        <v>49288</v>
      </c>
    </row>
    <row r="40205" spans="1:3" ht="15.75" hidden="1" customHeight="1">
      <c r="A40205" s="13" t="s">
        <v>481</v>
      </c>
      <c r="B40205" s="13">
        <v>1906</v>
      </c>
      <c r="C40205" s="13">
        <v>51254</v>
      </c>
    </row>
    <row r="40206" spans="1:3" ht="15.75" hidden="1" customHeight="1">
      <c r="A40206" s="13" t="s">
        <v>481</v>
      </c>
      <c r="B40206" s="13">
        <v>1907</v>
      </c>
      <c r="C40206" s="13">
        <v>53297</v>
      </c>
    </row>
    <row r="40207" spans="1:3" ht="15.75" hidden="1" customHeight="1">
      <c r="A40207" s="13" t="s">
        <v>481</v>
      </c>
      <c r="B40207" s="13">
        <v>1908</v>
      </c>
      <c r="C40207" s="13">
        <v>55423</v>
      </c>
    </row>
    <row r="40208" spans="1:3" ht="15.75" hidden="1" customHeight="1">
      <c r="A40208" s="13" t="s">
        <v>481</v>
      </c>
      <c r="B40208" s="13">
        <v>1909</v>
      </c>
      <c r="C40208" s="13">
        <v>57096</v>
      </c>
    </row>
    <row r="40209" spans="1:3" ht="15.75" hidden="1" customHeight="1">
      <c r="A40209" s="13" t="s">
        <v>481</v>
      </c>
      <c r="B40209" s="13">
        <v>1910</v>
      </c>
      <c r="C40209" s="13">
        <v>58302</v>
      </c>
    </row>
    <row r="40210" spans="1:3" ht="15.75" hidden="1" customHeight="1">
      <c r="A40210" s="13" t="s">
        <v>481</v>
      </c>
      <c r="B40210" s="13">
        <v>1911</v>
      </c>
      <c r="C40210" s="13">
        <v>59025</v>
      </c>
    </row>
    <row r="40211" spans="1:3" ht="15.75" hidden="1" customHeight="1">
      <c r="A40211" s="13" t="s">
        <v>481</v>
      </c>
      <c r="B40211" s="13">
        <v>1912</v>
      </c>
      <c r="C40211" s="13">
        <v>59248</v>
      </c>
    </row>
    <row r="40212" spans="1:3" ht="15.75" hidden="1" customHeight="1">
      <c r="A40212" s="13" t="s">
        <v>481</v>
      </c>
      <c r="B40212" s="13">
        <v>1913</v>
      </c>
      <c r="C40212" s="13">
        <v>58954</v>
      </c>
    </row>
    <row r="40213" spans="1:3" ht="15.75" hidden="1" customHeight="1">
      <c r="A40213" s="13" t="s">
        <v>481</v>
      </c>
      <c r="B40213" s="13">
        <v>1914</v>
      </c>
      <c r="C40213" s="13">
        <v>58661</v>
      </c>
    </row>
    <row r="40214" spans="1:3" ht="15.75" hidden="1" customHeight="1">
      <c r="A40214" s="13" t="s">
        <v>481</v>
      </c>
      <c r="B40214" s="13">
        <v>1915</v>
      </c>
      <c r="C40214" s="13">
        <v>58369</v>
      </c>
    </row>
    <row r="40215" spans="1:3" ht="15.75" hidden="1" customHeight="1">
      <c r="A40215" s="13" t="s">
        <v>481</v>
      </c>
      <c r="B40215" s="13">
        <v>1916</v>
      </c>
      <c r="C40215" s="13">
        <v>58079</v>
      </c>
    </row>
    <row r="40216" spans="1:3" ht="15.75" hidden="1" customHeight="1">
      <c r="A40216" s="13" t="s">
        <v>481</v>
      </c>
      <c r="B40216" s="13">
        <v>1917</v>
      </c>
      <c r="C40216" s="13">
        <v>57790</v>
      </c>
    </row>
    <row r="40217" spans="1:3" ht="15.75" hidden="1" customHeight="1">
      <c r="A40217" s="13" t="s">
        <v>481</v>
      </c>
      <c r="B40217" s="13">
        <v>1918</v>
      </c>
      <c r="C40217" s="13">
        <v>57489</v>
      </c>
    </row>
    <row r="40218" spans="1:3" ht="15.75" hidden="1" customHeight="1">
      <c r="A40218" s="13" t="s">
        <v>481</v>
      </c>
      <c r="B40218" s="13">
        <v>1919</v>
      </c>
      <c r="C40218" s="13">
        <v>57328</v>
      </c>
    </row>
    <row r="40219" spans="1:3" ht="15.75" hidden="1" customHeight="1">
      <c r="A40219" s="13" t="s">
        <v>481</v>
      </c>
      <c r="B40219" s="13">
        <v>1920</v>
      </c>
      <c r="C40219" s="13">
        <v>57306</v>
      </c>
    </row>
    <row r="40220" spans="1:3" ht="15.75" hidden="1" customHeight="1">
      <c r="A40220" s="13" t="s">
        <v>481</v>
      </c>
      <c r="B40220" s="13">
        <v>1921</v>
      </c>
      <c r="C40220" s="13">
        <v>57425</v>
      </c>
    </row>
    <row r="40221" spans="1:3" ht="15.75" hidden="1" customHeight="1">
      <c r="A40221" s="13" t="s">
        <v>481</v>
      </c>
      <c r="B40221" s="13">
        <v>1922</v>
      </c>
      <c r="C40221" s="13">
        <v>57684</v>
      </c>
    </row>
    <row r="40222" spans="1:3" ht="15.75" hidden="1" customHeight="1">
      <c r="A40222" s="13" t="s">
        <v>481</v>
      </c>
      <c r="B40222" s="13">
        <v>1923</v>
      </c>
      <c r="C40222" s="13">
        <v>58083</v>
      </c>
    </row>
    <row r="40223" spans="1:3" ht="15.75" hidden="1" customHeight="1">
      <c r="A40223" s="13" t="s">
        <v>481</v>
      </c>
      <c r="B40223" s="13">
        <v>1924</v>
      </c>
      <c r="C40223" s="13">
        <v>58485</v>
      </c>
    </row>
    <row r="40224" spans="1:3" ht="15.75" hidden="1" customHeight="1">
      <c r="A40224" s="13" t="s">
        <v>481</v>
      </c>
      <c r="B40224" s="13">
        <v>1925</v>
      </c>
      <c r="C40224" s="13">
        <v>58890</v>
      </c>
    </row>
    <row r="40225" spans="1:3" ht="15.75" hidden="1" customHeight="1">
      <c r="A40225" s="13" t="s">
        <v>481</v>
      </c>
      <c r="B40225" s="13">
        <v>1926</v>
      </c>
      <c r="C40225" s="13">
        <v>59298</v>
      </c>
    </row>
    <row r="40226" spans="1:3" ht="15.75" hidden="1" customHeight="1">
      <c r="A40226" s="13" t="s">
        <v>481</v>
      </c>
      <c r="B40226" s="13">
        <v>1927</v>
      </c>
      <c r="C40226" s="13">
        <v>59708</v>
      </c>
    </row>
    <row r="40227" spans="1:3" ht="15.75" hidden="1" customHeight="1">
      <c r="A40227" s="13" t="s">
        <v>481</v>
      </c>
      <c r="B40227" s="13">
        <v>1928</v>
      </c>
      <c r="C40227" s="13">
        <v>60122</v>
      </c>
    </row>
    <row r="40228" spans="1:3" ht="15.75" hidden="1" customHeight="1">
      <c r="A40228" s="13" t="s">
        <v>481</v>
      </c>
      <c r="B40228" s="13">
        <v>1929</v>
      </c>
      <c r="C40228" s="13">
        <v>60474</v>
      </c>
    </row>
    <row r="40229" spans="1:3" ht="15.75" hidden="1" customHeight="1">
      <c r="A40229" s="13" t="s">
        <v>481</v>
      </c>
      <c r="B40229" s="13">
        <v>1930</v>
      </c>
      <c r="C40229" s="13">
        <v>60764</v>
      </c>
    </row>
    <row r="40230" spans="1:3" ht="15.75" hidden="1" customHeight="1">
      <c r="A40230" s="13" t="s">
        <v>481</v>
      </c>
      <c r="B40230" s="13">
        <v>1931</v>
      </c>
      <c r="C40230" s="13">
        <v>60992</v>
      </c>
    </row>
    <row r="40231" spans="1:3" ht="15.75" hidden="1" customHeight="1">
      <c r="A40231" s="13" t="s">
        <v>481</v>
      </c>
      <c r="B40231" s="13">
        <v>1932</v>
      </c>
      <c r="C40231" s="13">
        <v>61156</v>
      </c>
    </row>
    <row r="40232" spans="1:3" ht="15.75" hidden="1" customHeight="1">
      <c r="A40232" s="13" t="s">
        <v>481</v>
      </c>
      <c r="B40232" s="13">
        <v>1933</v>
      </c>
      <c r="C40232" s="13">
        <v>61257</v>
      </c>
    </row>
    <row r="40233" spans="1:3" ht="15.75" hidden="1" customHeight="1">
      <c r="A40233" s="13" t="s">
        <v>481</v>
      </c>
      <c r="B40233" s="13">
        <v>1934</v>
      </c>
      <c r="C40233" s="13">
        <v>61359</v>
      </c>
    </row>
    <row r="40234" spans="1:3" ht="15.75" hidden="1" customHeight="1">
      <c r="A40234" s="13" t="s">
        <v>481</v>
      </c>
      <c r="B40234" s="13">
        <v>1935</v>
      </c>
      <c r="C40234" s="13">
        <v>61460</v>
      </c>
    </row>
    <row r="40235" spans="1:3" ht="15.75" hidden="1" customHeight="1">
      <c r="A40235" s="13" t="s">
        <v>481</v>
      </c>
      <c r="B40235" s="13">
        <v>1936</v>
      </c>
      <c r="C40235" s="13">
        <v>61562</v>
      </c>
    </row>
    <row r="40236" spans="1:3" ht="15.75" hidden="1" customHeight="1">
      <c r="A40236" s="13" t="s">
        <v>481</v>
      </c>
      <c r="B40236" s="13">
        <v>1937</v>
      </c>
      <c r="C40236" s="13">
        <v>61664</v>
      </c>
    </row>
    <row r="40237" spans="1:3" ht="15.75" hidden="1" customHeight="1">
      <c r="A40237" s="13" t="s">
        <v>481</v>
      </c>
      <c r="B40237" s="13">
        <v>1938</v>
      </c>
      <c r="C40237" s="13">
        <v>61766</v>
      </c>
    </row>
    <row r="40238" spans="1:3" ht="15.75" hidden="1" customHeight="1">
      <c r="A40238" s="13" t="s">
        <v>481</v>
      </c>
      <c r="B40238" s="13">
        <v>1939</v>
      </c>
      <c r="C40238" s="13">
        <v>61821</v>
      </c>
    </row>
    <row r="40239" spans="1:3" ht="15.75" hidden="1" customHeight="1">
      <c r="A40239" s="13" t="s">
        <v>481</v>
      </c>
      <c r="B40239" s="13">
        <v>1940</v>
      </c>
      <c r="C40239" s="13">
        <v>61831</v>
      </c>
    </row>
    <row r="40240" spans="1:3" ht="15.75" hidden="1" customHeight="1">
      <c r="A40240" s="13" t="s">
        <v>481</v>
      </c>
      <c r="B40240" s="13">
        <v>1941</v>
      </c>
      <c r="C40240" s="13">
        <v>61794</v>
      </c>
    </row>
    <row r="40241" spans="1:4" ht="15.75" hidden="1" customHeight="1">
      <c r="A40241" s="13" t="s">
        <v>481</v>
      </c>
      <c r="B40241" s="13">
        <v>1942</v>
      </c>
      <c r="C40241" s="13">
        <v>61710</v>
      </c>
    </row>
    <row r="40242" spans="1:4" ht="15.75" hidden="1" customHeight="1">
      <c r="A40242" s="13" t="s">
        <v>481</v>
      </c>
      <c r="B40242" s="13">
        <v>1943</v>
      </c>
      <c r="C40242" s="13">
        <v>61580</v>
      </c>
    </row>
    <row r="40243" spans="1:4" ht="15.75" hidden="1" customHeight="1">
      <c r="A40243" s="13" t="s">
        <v>481</v>
      </c>
      <c r="B40243" s="13">
        <v>1944</v>
      </c>
      <c r="C40243" s="13">
        <v>61451</v>
      </c>
    </row>
    <row r="40244" spans="1:4" ht="15.75" hidden="1" customHeight="1">
      <c r="A40244" s="13" t="s">
        <v>481</v>
      </c>
      <c r="B40244" s="13">
        <v>1945</v>
      </c>
      <c r="C40244" s="13">
        <v>61322</v>
      </c>
    </row>
    <row r="40245" spans="1:4" ht="15.75" hidden="1" customHeight="1">
      <c r="A40245" s="13" t="s">
        <v>481</v>
      </c>
      <c r="B40245" s="13">
        <v>1946</v>
      </c>
      <c r="C40245" s="13">
        <v>61193</v>
      </c>
    </row>
    <row r="40246" spans="1:4" ht="15.75" hidden="1" customHeight="1">
      <c r="A40246" s="13" t="s">
        <v>481</v>
      </c>
      <c r="B40246" s="13">
        <v>1947</v>
      </c>
      <c r="C40246" s="13">
        <v>61064</v>
      </c>
    </row>
    <row r="40247" spans="1:4" ht="15.75" hidden="1" customHeight="1">
      <c r="A40247" s="13" t="s">
        <v>481</v>
      </c>
      <c r="B40247" s="13">
        <v>1948</v>
      </c>
      <c r="C40247" s="13">
        <v>60936</v>
      </c>
    </row>
    <row r="40248" spans="1:4" ht="15.75" hidden="1" customHeight="1">
      <c r="A40248" s="13" t="s">
        <v>481</v>
      </c>
      <c r="B40248" s="13">
        <v>1949</v>
      </c>
      <c r="C40248" s="13">
        <v>60906</v>
      </c>
    </row>
    <row r="40249" spans="1:4" ht="15.75" hidden="1" customHeight="1">
      <c r="A40249" s="13" t="s">
        <v>481</v>
      </c>
      <c r="B40249" s="13">
        <v>1950</v>
      </c>
      <c r="C40249" s="13">
        <v>60993</v>
      </c>
    </row>
    <row r="40250" spans="1:4" ht="15.75" hidden="1" customHeight="1">
      <c r="A40250" s="13" t="s">
        <v>481</v>
      </c>
      <c r="B40250" s="13">
        <v>1951</v>
      </c>
      <c r="C40250" s="13">
        <v>62065</v>
      </c>
      <c r="D40250" s="13">
        <v>4.0000000000000001E-3</v>
      </c>
    </row>
    <row r="40251" spans="1:4" ht="15.75" hidden="1" customHeight="1">
      <c r="A40251" s="13" t="s">
        <v>481</v>
      </c>
      <c r="B40251" s="13">
        <v>1952</v>
      </c>
      <c r="C40251" s="13">
        <v>63046</v>
      </c>
      <c r="D40251" s="13">
        <v>4.0000000000000001E-3</v>
      </c>
    </row>
    <row r="40252" spans="1:4" ht="15.75" hidden="1" customHeight="1">
      <c r="A40252" s="13" t="s">
        <v>481</v>
      </c>
      <c r="B40252" s="13">
        <v>1953</v>
      </c>
      <c r="C40252" s="13">
        <v>63882</v>
      </c>
      <c r="D40252" s="13">
        <v>4.0000000000000001E-3</v>
      </c>
    </row>
    <row r="40253" spans="1:4" ht="15.75" hidden="1" customHeight="1">
      <c r="A40253" s="13" t="s">
        <v>481</v>
      </c>
      <c r="B40253" s="13">
        <v>1954</v>
      </c>
      <c r="C40253" s="13">
        <v>64635</v>
      </c>
      <c r="D40253" s="13">
        <v>4.0000000000000001E-3</v>
      </c>
    </row>
    <row r="40254" spans="1:4" ht="15.75" hidden="1" customHeight="1">
      <c r="A40254" s="13" t="s">
        <v>481</v>
      </c>
      <c r="B40254" s="13">
        <v>1955</v>
      </c>
      <c r="C40254" s="13">
        <v>65312</v>
      </c>
      <c r="D40254" s="13">
        <v>4.0000000000000001E-3</v>
      </c>
    </row>
    <row r="40255" spans="1:4" ht="15.75" hidden="1" customHeight="1">
      <c r="A40255" s="13" t="s">
        <v>481</v>
      </c>
      <c r="B40255" s="13">
        <v>1956</v>
      </c>
      <c r="C40255" s="13">
        <v>65933</v>
      </c>
      <c r="D40255" s="13">
        <v>7.0000000000000001E-3</v>
      </c>
    </row>
    <row r="40256" spans="1:4" ht="15.75" hidden="1" customHeight="1">
      <c r="A40256" s="13" t="s">
        <v>481</v>
      </c>
      <c r="B40256" s="13">
        <v>1957</v>
      </c>
      <c r="C40256" s="13">
        <v>66476</v>
      </c>
      <c r="D40256" s="13">
        <v>1.0999999999999999E-2</v>
      </c>
    </row>
    <row r="40257" spans="1:4" ht="15.75" hidden="1" customHeight="1">
      <c r="A40257" s="13" t="s">
        <v>481</v>
      </c>
      <c r="B40257" s="13">
        <v>1958</v>
      </c>
      <c r="C40257" s="13">
        <v>67009</v>
      </c>
      <c r="D40257" s="13">
        <v>7.0000000000000001E-3</v>
      </c>
    </row>
    <row r="40258" spans="1:4" ht="15.75" hidden="1" customHeight="1">
      <c r="A40258" s="13" t="s">
        <v>481</v>
      </c>
      <c r="B40258" s="13">
        <v>1959</v>
      </c>
      <c r="C40258" s="13">
        <v>67555</v>
      </c>
      <c r="D40258" s="13">
        <v>7.0000000000000001E-3</v>
      </c>
    </row>
    <row r="40259" spans="1:4" ht="15.75" hidden="1" customHeight="1">
      <c r="A40259" s="13" t="s">
        <v>481</v>
      </c>
      <c r="B40259" s="13">
        <v>1960</v>
      </c>
      <c r="C40259" s="13">
        <v>68061</v>
      </c>
      <c r="D40259" s="13">
        <v>1.0999999999999999E-2</v>
      </c>
    </row>
    <row r="40260" spans="1:4" ht="15.75" hidden="1" customHeight="1">
      <c r="A40260" s="13" t="s">
        <v>481</v>
      </c>
      <c r="B40260" s="13">
        <v>1961</v>
      </c>
      <c r="C40260" s="13">
        <v>68723</v>
      </c>
      <c r="D40260" s="13">
        <v>1.0999999999999999E-2</v>
      </c>
    </row>
    <row r="40261" spans="1:4" ht="15.75" hidden="1" customHeight="1">
      <c r="A40261" s="13" t="s">
        <v>481</v>
      </c>
      <c r="B40261" s="13">
        <v>1962</v>
      </c>
      <c r="C40261" s="13">
        <v>69533</v>
      </c>
      <c r="D40261" s="13">
        <v>1.0999999999999999E-2</v>
      </c>
    </row>
    <row r="40262" spans="1:4" ht="15.75" hidden="1" customHeight="1">
      <c r="A40262" s="13" t="s">
        <v>481</v>
      </c>
      <c r="B40262" s="13">
        <v>1963</v>
      </c>
      <c r="C40262" s="13">
        <v>70290</v>
      </c>
      <c r="D40262" s="13">
        <v>7.0000000000000001E-3</v>
      </c>
    </row>
    <row r="40263" spans="1:4" ht="15.75" hidden="1" customHeight="1">
      <c r="A40263" s="13" t="s">
        <v>481</v>
      </c>
      <c r="B40263" s="13">
        <v>1964</v>
      </c>
      <c r="C40263" s="13">
        <v>71009</v>
      </c>
      <c r="D40263" s="13">
        <v>1.0999999999999999E-2</v>
      </c>
    </row>
    <row r="40264" spans="1:4" ht="15.75" hidden="1" customHeight="1">
      <c r="A40264" s="13" t="s">
        <v>481</v>
      </c>
      <c r="B40264" s="13">
        <v>1965</v>
      </c>
      <c r="C40264" s="13">
        <v>71745</v>
      </c>
      <c r="D40264" s="13">
        <v>1.0999999999999999E-2</v>
      </c>
    </row>
    <row r="40265" spans="1:4" ht="15.75" hidden="1" customHeight="1">
      <c r="A40265" s="13" t="s">
        <v>481</v>
      </c>
      <c r="B40265" s="13">
        <v>1966</v>
      </c>
      <c r="C40265" s="13">
        <v>72584</v>
      </c>
      <c r="D40265" s="13">
        <v>1.0999999999999999E-2</v>
      </c>
    </row>
    <row r="40266" spans="1:4" ht="15.75" hidden="1" customHeight="1">
      <c r="A40266" s="13" t="s">
        <v>481</v>
      </c>
      <c r="B40266" s="13">
        <v>1967</v>
      </c>
      <c r="C40266" s="13">
        <v>73585</v>
      </c>
      <c r="D40266" s="13">
        <v>1.0999999999999999E-2</v>
      </c>
    </row>
    <row r="40267" spans="1:4" ht="15.75" hidden="1" customHeight="1">
      <c r="A40267" s="13" t="s">
        <v>481</v>
      </c>
      <c r="B40267" s="13">
        <v>1968</v>
      </c>
      <c r="C40267" s="13">
        <v>74756</v>
      </c>
      <c r="D40267" s="13">
        <v>1.4999999999999999E-2</v>
      </c>
    </row>
    <row r="40268" spans="1:4" ht="15.75" hidden="1" customHeight="1">
      <c r="A40268" s="13" t="s">
        <v>481</v>
      </c>
      <c r="B40268" s="13">
        <v>1969</v>
      </c>
      <c r="C40268" s="13">
        <v>76075</v>
      </c>
      <c r="D40268" s="13">
        <v>1.4999999999999999E-2</v>
      </c>
    </row>
    <row r="40269" spans="1:4" ht="15.75" hidden="1" customHeight="1">
      <c r="A40269" s="13" t="s">
        <v>481</v>
      </c>
      <c r="B40269" s="13">
        <v>1970</v>
      </c>
      <c r="C40269" s="13">
        <v>77601</v>
      </c>
      <c r="D40269" s="13">
        <v>1.4999999999999999E-2</v>
      </c>
    </row>
    <row r="40270" spans="1:4" ht="15.75" hidden="1" customHeight="1">
      <c r="A40270" s="13" t="s">
        <v>481</v>
      </c>
      <c r="B40270" s="13">
        <v>1971</v>
      </c>
      <c r="C40270" s="13">
        <v>79246</v>
      </c>
      <c r="D40270" s="13">
        <v>1.0999999999999999E-2</v>
      </c>
    </row>
    <row r="40271" spans="1:4" ht="15.75" hidden="1" customHeight="1">
      <c r="A40271" s="13" t="s">
        <v>481</v>
      </c>
      <c r="B40271" s="13">
        <v>1972</v>
      </c>
      <c r="C40271" s="13">
        <v>80850</v>
      </c>
      <c r="D40271" s="13">
        <v>1.0999999999999999E-2</v>
      </c>
    </row>
    <row r="40272" spans="1:4" ht="15.75" hidden="1" customHeight="1">
      <c r="A40272" s="13" t="s">
        <v>481</v>
      </c>
      <c r="B40272" s="13">
        <v>1973</v>
      </c>
      <c r="C40272" s="13">
        <v>82488</v>
      </c>
      <c r="D40272" s="13">
        <v>1.4999999999999999E-2</v>
      </c>
    </row>
    <row r="40273" spans="1:4" ht="15.75" hidden="1" customHeight="1">
      <c r="A40273" s="13" t="s">
        <v>481</v>
      </c>
      <c r="B40273" s="13">
        <v>1974</v>
      </c>
      <c r="C40273" s="13">
        <v>84205</v>
      </c>
      <c r="D40273" s="13">
        <v>1.7999999999999999E-2</v>
      </c>
    </row>
    <row r="40274" spans="1:4" ht="15.75" hidden="1" customHeight="1">
      <c r="A40274" s="13" t="s">
        <v>481</v>
      </c>
      <c r="B40274" s="13">
        <v>1975</v>
      </c>
      <c r="C40274" s="13">
        <v>86055</v>
      </c>
      <c r="D40274" s="13">
        <v>1.7999999999999999E-2</v>
      </c>
    </row>
    <row r="40275" spans="1:4" ht="15.75" hidden="1" customHeight="1">
      <c r="A40275" s="13" t="s">
        <v>481</v>
      </c>
      <c r="B40275" s="13">
        <v>1976</v>
      </c>
      <c r="C40275" s="13">
        <v>88096</v>
      </c>
      <c r="D40275" s="13">
        <v>2.9000000000000001E-2</v>
      </c>
    </row>
    <row r="40276" spans="1:4" ht="15.75" hidden="1" customHeight="1">
      <c r="A40276" s="13" t="s">
        <v>481</v>
      </c>
      <c r="B40276" s="13">
        <v>1977</v>
      </c>
      <c r="C40276" s="13">
        <v>90318</v>
      </c>
      <c r="D40276" s="13">
        <v>2.9000000000000001E-2</v>
      </c>
    </row>
    <row r="40277" spans="1:4" ht="15.75" hidden="1" customHeight="1">
      <c r="A40277" s="13" t="s">
        <v>481</v>
      </c>
      <c r="B40277" s="13">
        <v>1978</v>
      </c>
      <c r="C40277" s="13">
        <v>92673</v>
      </c>
      <c r="D40277" s="13">
        <v>3.3000000000000002E-2</v>
      </c>
    </row>
    <row r="40278" spans="1:4" ht="15.75" hidden="1" customHeight="1">
      <c r="A40278" s="13" t="s">
        <v>481</v>
      </c>
      <c r="B40278" s="13">
        <v>1979</v>
      </c>
      <c r="C40278" s="13">
        <v>95034</v>
      </c>
      <c r="D40278" s="13">
        <v>3.3000000000000002E-2</v>
      </c>
    </row>
    <row r="40279" spans="1:4" ht="15.75" hidden="1" customHeight="1">
      <c r="A40279" s="13" t="s">
        <v>481</v>
      </c>
      <c r="B40279" s="13">
        <v>1980</v>
      </c>
      <c r="C40279" s="13">
        <v>97225</v>
      </c>
      <c r="D40279" s="13">
        <v>0.04</v>
      </c>
    </row>
    <row r="40280" spans="1:4" ht="15.75" hidden="1" customHeight="1">
      <c r="A40280" s="13" t="s">
        <v>481</v>
      </c>
      <c r="B40280" s="13">
        <v>1981</v>
      </c>
      <c r="C40280" s="13">
        <v>99186</v>
      </c>
      <c r="D40280" s="13">
        <v>4.3999999999999997E-2</v>
      </c>
    </row>
    <row r="40281" spans="1:4" ht="15.75" hidden="1" customHeight="1">
      <c r="A40281" s="13" t="s">
        <v>481</v>
      </c>
      <c r="B40281" s="13">
        <v>1982</v>
      </c>
      <c r="C40281" s="13">
        <v>100949</v>
      </c>
      <c r="D40281" s="13">
        <v>4.8000000000000001E-2</v>
      </c>
    </row>
    <row r="40282" spans="1:4" ht="15.75" hidden="1" customHeight="1">
      <c r="A40282" s="13" t="s">
        <v>481</v>
      </c>
      <c r="B40282" s="13">
        <v>1983</v>
      </c>
      <c r="C40282" s="13">
        <v>102664</v>
      </c>
      <c r="D40282" s="13">
        <v>5.5E-2</v>
      </c>
    </row>
    <row r="40283" spans="1:4" ht="15.75" hidden="1" customHeight="1">
      <c r="A40283" s="13" t="s">
        <v>481</v>
      </c>
      <c r="B40283" s="13">
        <v>1984</v>
      </c>
      <c r="C40283" s="13">
        <v>104514</v>
      </c>
      <c r="D40283" s="13">
        <v>5.0999999999999997E-2</v>
      </c>
    </row>
    <row r="40284" spans="1:4" ht="15.75" hidden="1" customHeight="1">
      <c r="A40284" s="13" t="s">
        <v>481</v>
      </c>
      <c r="B40284" s="13">
        <v>1985</v>
      </c>
      <c r="C40284" s="13">
        <v>106624</v>
      </c>
      <c r="D40284" s="13">
        <v>5.5E-2</v>
      </c>
    </row>
    <row r="40285" spans="1:4" ht="15.75" hidden="1" customHeight="1">
      <c r="A40285" s="13" t="s">
        <v>481</v>
      </c>
      <c r="B40285" s="13">
        <v>1986</v>
      </c>
      <c r="C40285" s="13">
        <v>108978</v>
      </c>
      <c r="D40285" s="13">
        <v>5.0999999999999997E-2</v>
      </c>
    </row>
    <row r="40286" spans="1:4" ht="15.75" hidden="1" customHeight="1">
      <c r="A40286" s="13" t="s">
        <v>481</v>
      </c>
      <c r="B40286" s="13">
        <v>1987</v>
      </c>
      <c r="C40286" s="13">
        <v>111627</v>
      </c>
      <c r="D40286" s="13">
        <v>5.0999999999999997E-2</v>
      </c>
    </row>
    <row r="40287" spans="1:4" ht="15.75" hidden="1" customHeight="1">
      <c r="A40287" s="13" t="s">
        <v>481</v>
      </c>
      <c r="B40287" s="13">
        <v>1988</v>
      </c>
      <c r="C40287" s="13">
        <v>114528</v>
      </c>
      <c r="D40287" s="13">
        <v>4.8000000000000001E-2</v>
      </c>
    </row>
    <row r="40288" spans="1:4" ht="15.75" hidden="1" customHeight="1">
      <c r="A40288" s="13" t="s">
        <v>481</v>
      </c>
      <c r="B40288" s="13">
        <v>1989</v>
      </c>
      <c r="C40288" s="13">
        <v>117458</v>
      </c>
      <c r="D40288" s="13">
        <v>4.8000000000000001E-2</v>
      </c>
    </row>
    <row r="40289" spans="1:4" ht="15.75" hidden="1" customHeight="1">
      <c r="A40289" s="13" t="s">
        <v>481</v>
      </c>
      <c r="B40289" s="13">
        <v>1990</v>
      </c>
      <c r="C40289" s="13">
        <v>120355</v>
      </c>
      <c r="D40289" s="13">
        <v>4.8000000000000001E-2</v>
      </c>
    </row>
    <row r="40290" spans="1:4" ht="15.75" hidden="1" customHeight="1">
      <c r="A40290" s="13" t="s">
        <v>481</v>
      </c>
      <c r="B40290" s="13">
        <v>1991</v>
      </c>
      <c r="C40290" s="13">
        <v>123101</v>
      </c>
      <c r="D40290" s="13">
        <v>4.8000000000000001E-2</v>
      </c>
    </row>
    <row r="40291" spans="1:4" ht="15.75" hidden="1" customHeight="1">
      <c r="A40291" s="13" t="s">
        <v>481</v>
      </c>
      <c r="B40291" s="13">
        <v>1992</v>
      </c>
      <c r="C40291" s="13">
        <v>125663</v>
      </c>
      <c r="D40291" s="13">
        <v>4.8000000000000001E-2</v>
      </c>
    </row>
    <row r="40292" spans="1:4" ht="15.75" hidden="1" customHeight="1">
      <c r="A40292" s="13" t="s">
        <v>481</v>
      </c>
      <c r="B40292" s="13">
        <v>1993</v>
      </c>
      <c r="C40292" s="13">
        <v>128195</v>
      </c>
      <c r="D40292" s="13">
        <v>4.8000000000000001E-2</v>
      </c>
    </row>
    <row r="40293" spans="1:4" ht="15.75" hidden="1" customHeight="1">
      <c r="A40293" s="13" t="s">
        <v>481</v>
      </c>
      <c r="B40293" s="13">
        <v>1994</v>
      </c>
      <c r="C40293" s="13">
        <v>130679</v>
      </c>
      <c r="D40293" s="13">
        <v>4.8000000000000001E-2</v>
      </c>
    </row>
    <row r="40294" spans="1:4" ht="15.75" hidden="1" customHeight="1">
      <c r="A40294" s="13" t="s">
        <v>481</v>
      </c>
      <c r="B40294" s="13">
        <v>1995</v>
      </c>
      <c r="C40294" s="13">
        <v>133094</v>
      </c>
      <c r="D40294" s="13">
        <v>4.8000000000000001E-2</v>
      </c>
    </row>
    <row r="40295" spans="1:4" ht="15.75" hidden="1" customHeight="1">
      <c r="A40295" s="13" t="s">
        <v>481</v>
      </c>
      <c r="B40295" s="13">
        <v>1996</v>
      </c>
      <c r="C40295" s="13">
        <v>135423</v>
      </c>
      <c r="D40295" s="13">
        <v>4.8000000000000001E-2</v>
      </c>
    </row>
    <row r="40296" spans="1:4" ht="15.75" hidden="1" customHeight="1">
      <c r="A40296" s="13" t="s">
        <v>481</v>
      </c>
      <c r="B40296" s="13">
        <v>1997</v>
      </c>
      <c r="C40296" s="13">
        <v>137672</v>
      </c>
      <c r="D40296" s="13">
        <v>4.8000000000000001E-2</v>
      </c>
    </row>
    <row r="40297" spans="1:4" ht="15.75" hidden="1" customHeight="1">
      <c r="A40297" s="13" t="s">
        <v>481</v>
      </c>
      <c r="B40297" s="13">
        <v>1998</v>
      </c>
      <c r="C40297" s="13">
        <v>139801</v>
      </c>
      <c r="D40297" s="13">
        <v>4.8000000000000001E-2</v>
      </c>
    </row>
    <row r="40298" spans="1:4" ht="15.75" hidden="1" customHeight="1">
      <c r="A40298" s="13" t="s">
        <v>481</v>
      </c>
      <c r="B40298" s="13">
        <v>1999</v>
      </c>
      <c r="C40298" s="13">
        <v>141823</v>
      </c>
      <c r="D40298" s="13">
        <v>4.8000000000000001E-2</v>
      </c>
    </row>
    <row r="40299" spans="1:4" ht="15.75" hidden="1" customHeight="1">
      <c r="A40299" s="13" t="s">
        <v>481</v>
      </c>
      <c r="B40299" s="13">
        <v>2000</v>
      </c>
      <c r="C40299" s="13">
        <v>143729</v>
      </c>
      <c r="D40299" s="13">
        <v>4.8000000000000001E-2</v>
      </c>
    </row>
    <row r="40300" spans="1:4" ht="15.75" hidden="1" customHeight="1">
      <c r="A40300" s="13" t="s">
        <v>481</v>
      </c>
      <c r="B40300" s="13">
        <v>2001</v>
      </c>
      <c r="C40300" s="13">
        <v>146271</v>
      </c>
      <c r="D40300" s="13">
        <v>5.0999999999999997E-2</v>
      </c>
    </row>
    <row r="40301" spans="1:4" ht="15.75" hidden="1" customHeight="1">
      <c r="A40301" s="13" t="s">
        <v>481</v>
      </c>
      <c r="B40301" s="13">
        <v>2002</v>
      </c>
      <c r="C40301" s="13">
        <v>149852</v>
      </c>
      <c r="D40301" s="13">
        <v>5.8999999999999997E-2</v>
      </c>
    </row>
    <row r="40302" spans="1:4" ht="15.75" hidden="1" customHeight="1">
      <c r="A40302" s="13" t="s">
        <v>481</v>
      </c>
      <c r="B40302" s="13">
        <v>2003</v>
      </c>
      <c r="C40302" s="13">
        <v>153774</v>
      </c>
      <c r="D40302" s="13">
        <v>6.6000000000000003E-2</v>
      </c>
    </row>
    <row r="40303" spans="1:4" ht="15.75" hidden="1" customHeight="1">
      <c r="A40303" s="13" t="s">
        <v>481</v>
      </c>
      <c r="B40303" s="13">
        <v>2004</v>
      </c>
      <c r="C40303" s="13">
        <v>157714</v>
      </c>
      <c r="D40303" s="13">
        <v>7.2999999999999995E-2</v>
      </c>
    </row>
    <row r="40304" spans="1:4" ht="15.75" hidden="1" customHeight="1">
      <c r="A40304" s="13" t="s">
        <v>481</v>
      </c>
      <c r="B40304" s="13">
        <v>2005</v>
      </c>
      <c r="C40304" s="13">
        <v>161697</v>
      </c>
      <c r="D40304" s="13">
        <v>7.6999999999999999E-2</v>
      </c>
    </row>
    <row r="40305" spans="1:4" ht="15.75" hidden="1" customHeight="1">
      <c r="A40305" s="13" t="s">
        <v>481</v>
      </c>
      <c r="B40305" s="13">
        <v>2006</v>
      </c>
      <c r="C40305" s="13">
        <v>165739</v>
      </c>
      <c r="D40305" s="13">
        <v>8.4000000000000005E-2</v>
      </c>
    </row>
    <row r="40306" spans="1:4" ht="15.75" hidden="1" customHeight="1">
      <c r="A40306" s="13" t="s">
        <v>481</v>
      </c>
      <c r="B40306" s="13">
        <v>2007</v>
      </c>
      <c r="C40306" s="13">
        <v>169859</v>
      </c>
      <c r="D40306" s="13">
        <v>8.4000000000000005E-2</v>
      </c>
    </row>
    <row r="40307" spans="1:4" ht="15.75" hidden="1" customHeight="1">
      <c r="A40307" s="13" t="s">
        <v>481</v>
      </c>
      <c r="B40307" s="13">
        <v>2008</v>
      </c>
      <c r="C40307" s="13">
        <v>174019</v>
      </c>
      <c r="D40307" s="13">
        <v>8.4000000000000005E-2</v>
      </c>
    </row>
    <row r="40308" spans="1:4" ht="15.75" hidden="1" customHeight="1">
      <c r="A40308" s="13" t="s">
        <v>481</v>
      </c>
      <c r="B40308" s="13">
        <v>2009</v>
      </c>
      <c r="C40308" s="13">
        <v>178145</v>
      </c>
      <c r="D40308" s="13">
        <v>9.1999999999999998E-2</v>
      </c>
    </row>
    <row r="40309" spans="1:4" ht="15.75" hidden="1" customHeight="1">
      <c r="A40309" s="13" t="s">
        <v>481</v>
      </c>
      <c r="B40309" s="13">
        <v>2010</v>
      </c>
      <c r="C40309" s="13">
        <v>182154</v>
      </c>
      <c r="D40309" s="13">
        <v>9.9000000000000005E-2</v>
      </c>
    </row>
    <row r="40310" spans="1:4" ht="15.75" hidden="1" customHeight="1">
      <c r="A40310" s="13" t="s">
        <v>481</v>
      </c>
      <c r="B40310" s="13">
        <v>2011</v>
      </c>
      <c r="C40310" s="13">
        <v>186058</v>
      </c>
      <c r="D40310" s="13">
        <v>9.9000000000000005E-2</v>
      </c>
    </row>
    <row r="40311" spans="1:4" ht="15.75" hidden="1" customHeight="1">
      <c r="A40311" s="13" t="s">
        <v>481</v>
      </c>
      <c r="B40311" s="13">
        <v>2012</v>
      </c>
      <c r="C40311" s="13">
        <v>189936</v>
      </c>
      <c r="D40311" s="13">
        <v>0.11700000000000001</v>
      </c>
    </row>
    <row r="40312" spans="1:4" ht="15.75" hidden="1" customHeight="1">
      <c r="A40312" s="13" t="s">
        <v>481</v>
      </c>
      <c r="B40312" s="13">
        <v>2013</v>
      </c>
      <c r="C40312" s="13">
        <v>193765</v>
      </c>
      <c r="D40312" s="13">
        <v>0.121</v>
      </c>
    </row>
    <row r="40313" spans="1:4" ht="15.75" hidden="1" customHeight="1">
      <c r="A40313" s="13" t="s">
        <v>481</v>
      </c>
      <c r="B40313" s="13">
        <v>2014</v>
      </c>
      <c r="C40313" s="13">
        <v>197511</v>
      </c>
      <c r="D40313" s="13">
        <v>0.11700000000000001</v>
      </c>
    </row>
    <row r="40314" spans="1:4" ht="15.75" hidden="1" customHeight="1">
      <c r="A40314" s="13" t="s">
        <v>481</v>
      </c>
      <c r="B40314" s="13">
        <v>2015</v>
      </c>
      <c r="C40314" s="13">
        <v>201142</v>
      </c>
      <c r="D40314" s="13">
        <v>0.121</v>
      </c>
    </row>
    <row r="40315" spans="1:4" ht="15.75" hidden="1" customHeight="1">
      <c r="A40315" s="13" t="s">
        <v>481</v>
      </c>
      <c r="B40315" s="13">
        <v>2016</v>
      </c>
      <c r="C40315" s="13">
        <v>204640</v>
      </c>
      <c r="D40315" s="13">
        <v>0.125</v>
      </c>
    </row>
    <row r="40316" spans="1:4" ht="15.75" hidden="1" customHeight="1">
      <c r="A40316" s="13" t="s">
        <v>481</v>
      </c>
      <c r="B40316" s="13">
        <v>2017</v>
      </c>
      <c r="C40316" s="13">
        <v>208050</v>
      </c>
      <c r="D40316" s="13">
        <v>0.128</v>
      </c>
    </row>
    <row r="40317" spans="1:4" ht="15.75" hidden="1" customHeight="1">
      <c r="A40317" s="13" t="s">
        <v>481</v>
      </c>
      <c r="B40317" s="13">
        <v>2018</v>
      </c>
      <c r="C40317" s="13">
        <v>211358</v>
      </c>
      <c r="D40317" s="13">
        <v>0.13200000000000001</v>
      </c>
    </row>
    <row r="40318" spans="1:4" ht="15.75" hidden="1" customHeight="1">
      <c r="A40318" s="13" t="s">
        <v>481</v>
      </c>
      <c r="B40318" s="13">
        <v>2019</v>
      </c>
      <c r="C40318" s="13">
        <v>214612</v>
      </c>
      <c r="D40318" s="13">
        <v>0.13200000000000001</v>
      </c>
    </row>
    <row r="40319" spans="1:4" ht="15.75" hidden="1" customHeight="1">
      <c r="A40319" s="13" t="s">
        <v>481</v>
      </c>
      <c r="B40319" s="13">
        <v>2020</v>
      </c>
      <c r="C40319" s="13">
        <v>218650</v>
      </c>
      <c r="D40319" s="13">
        <v>0.124</v>
      </c>
    </row>
    <row r="40320" spans="1:4" ht="15.75" hidden="1" customHeight="1">
      <c r="A40320" s="13" t="s">
        <v>481</v>
      </c>
      <c r="B40320" s="13">
        <v>2021</v>
      </c>
      <c r="C40320" s="13">
        <v>223118</v>
      </c>
      <c r="D40320" s="13">
        <v>0.13200000000000001</v>
      </c>
    </row>
    <row r="40321" spans="1:3" ht="15.75" hidden="1" customHeight="1">
      <c r="A40321" s="13" t="s">
        <v>65</v>
      </c>
      <c r="B40321" s="13">
        <v>1850</v>
      </c>
      <c r="C40321" s="13">
        <v>2235890</v>
      </c>
    </row>
    <row r="40322" spans="1:3" ht="15.75" hidden="1" customHeight="1">
      <c r="A40322" s="13" t="s">
        <v>65</v>
      </c>
      <c r="B40322" s="13">
        <v>1851</v>
      </c>
      <c r="C40322" s="13">
        <v>2234035</v>
      </c>
    </row>
    <row r="40323" spans="1:3" ht="15.75" hidden="1" customHeight="1">
      <c r="A40323" s="13" t="s">
        <v>65</v>
      </c>
      <c r="B40323" s="13">
        <v>1852</v>
      </c>
      <c r="C40323" s="13">
        <v>2232160</v>
      </c>
    </row>
    <row r="40324" spans="1:3" ht="15.75" hidden="1" customHeight="1">
      <c r="A40324" s="13" t="s">
        <v>65</v>
      </c>
      <c r="B40324" s="13">
        <v>1853</v>
      </c>
      <c r="C40324" s="13">
        <v>2230265</v>
      </c>
    </row>
    <row r="40325" spans="1:3" ht="15.75" hidden="1" customHeight="1">
      <c r="A40325" s="13" t="s">
        <v>65</v>
      </c>
      <c r="B40325" s="13">
        <v>1854</v>
      </c>
      <c r="C40325" s="13">
        <v>2228351</v>
      </c>
    </row>
    <row r="40326" spans="1:3" ht="15.75" hidden="1" customHeight="1">
      <c r="A40326" s="13" t="s">
        <v>65</v>
      </c>
      <c r="B40326" s="13">
        <v>1855</v>
      </c>
      <c r="C40326" s="13">
        <v>2226417</v>
      </c>
    </row>
    <row r="40327" spans="1:3" ht="15.75" hidden="1" customHeight="1">
      <c r="A40327" s="13" t="s">
        <v>65</v>
      </c>
      <c r="B40327" s="13">
        <v>1856</v>
      </c>
      <c r="C40327" s="13">
        <v>2224463</v>
      </c>
    </row>
    <row r="40328" spans="1:3" ht="15.75" hidden="1" customHeight="1">
      <c r="A40328" s="13" t="s">
        <v>65</v>
      </c>
      <c r="B40328" s="13">
        <v>1857</v>
      </c>
      <c r="C40328" s="13">
        <v>2222490</v>
      </c>
    </row>
    <row r="40329" spans="1:3" ht="15.75" hidden="1" customHeight="1">
      <c r="A40329" s="13" t="s">
        <v>65</v>
      </c>
      <c r="B40329" s="13">
        <v>1858</v>
      </c>
      <c r="C40329" s="13">
        <v>2220496</v>
      </c>
    </row>
    <row r="40330" spans="1:3" ht="15.75" hidden="1" customHeight="1">
      <c r="A40330" s="13" t="s">
        <v>65</v>
      </c>
      <c r="B40330" s="13">
        <v>1859</v>
      </c>
      <c r="C40330" s="13">
        <v>2218483</v>
      </c>
    </row>
    <row r="40331" spans="1:3" ht="15.75" hidden="1" customHeight="1">
      <c r="A40331" s="13" t="s">
        <v>65</v>
      </c>
      <c r="B40331" s="13">
        <v>1860</v>
      </c>
      <c r="C40331" s="13">
        <v>2216449</v>
      </c>
    </row>
    <row r="40332" spans="1:3" ht="15.75" hidden="1" customHeight="1">
      <c r="A40332" s="13" t="s">
        <v>65</v>
      </c>
      <c r="B40332" s="13">
        <v>1861</v>
      </c>
      <c r="C40332" s="13">
        <v>2214395</v>
      </c>
    </row>
    <row r="40333" spans="1:3" ht="15.75" hidden="1" customHeight="1">
      <c r="A40333" s="13" t="s">
        <v>65</v>
      </c>
      <c r="B40333" s="13">
        <v>1862</v>
      </c>
      <c r="C40333" s="13">
        <v>2212321</v>
      </c>
    </row>
    <row r="40334" spans="1:3" ht="15.75" hidden="1" customHeight="1">
      <c r="A40334" s="13" t="s">
        <v>65</v>
      </c>
      <c r="B40334" s="13">
        <v>1863</v>
      </c>
      <c r="C40334" s="13">
        <v>2210227</v>
      </c>
    </row>
    <row r="40335" spans="1:3" ht="15.75" hidden="1" customHeight="1">
      <c r="A40335" s="13" t="s">
        <v>65</v>
      </c>
      <c r="B40335" s="13">
        <v>1864</v>
      </c>
      <c r="C40335" s="13">
        <v>2208112</v>
      </c>
    </row>
    <row r="40336" spans="1:3" ht="15.75" hidden="1" customHeight="1">
      <c r="A40336" s="13" t="s">
        <v>65</v>
      </c>
      <c r="B40336" s="13">
        <v>1865</v>
      </c>
      <c r="C40336" s="13">
        <v>2205977</v>
      </c>
    </row>
    <row r="40337" spans="1:3" ht="15.75" hidden="1" customHeight="1">
      <c r="A40337" s="13" t="s">
        <v>65</v>
      </c>
      <c r="B40337" s="13">
        <v>1866</v>
      </c>
      <c r="C40337" s="13">
        <v>2203821</v>
      </c>
    </row>
    <row r="40338" spans="1:3" ht="15.75" hidden="1" customHeight="1">
      <c r="A40338" s="13" t="s">
        <v>65</v>
      </c>
      <c r="B40338" s="13">
        <v>1867</v>
      </c>
      <c r="C40338" s="13">
        <v>2201644</v>
      </c>
    </row>
    <row r="40339" spans="1:3" ht="15.75" hidden="1" customHeight="1">
      <c r="A40339" s="13" t="s">
        <v>65</v>
      </c>
      <c r="B40339" s="13">
        <v>1868</v>
      </c>
      <c r="C40339" s="13">
        <v>2199447</v>
      </c>
    </row>
    <row r="40340" spans="1:3" ht="15.75" hidden="1" customHeight="1">
      <c r="A40340" s="13" t="s">
        <v>65</v>
      </c>
      <c r="B40340" s="13">
        <v>1869</v>
      </c>
      <c r="C40340" s="13">
        <v>2197229</v>
      </c>
    </row>
    <row r="40341" spans="1:3" ht="15.75" hidden="1" customHeight="1">
      <c r="A40341" s="13" t="s">
        <v>65</v>
      </c>
      <c r="B40341" s="13">
        <v>1870</v>
      </c>
      <c r="C40341" s="13">
        <v>2194990</v>
      </c>
    </row>
    <row r="40342" spans="1:3" ht="15.75" hidden="1" customHeight="1">
      <c r="A40342" s="13" t="s">
        <v>65</v>
      </c>
      <c r="B40342" s="13">
        <v>1871</v>
      </c>
      <c r="C40342" s="13">
        <v>2192730</v>
      </c>
    </row>
    <row r="40343" spans="1:3" ht="15.75" hidden="1" customHeight="1">
      <c r="A40343" s="13" t="s">
        <v>65</v>
      </c>
      <c r="B40343" s="13">
        <v>1872</v>
      </c>
      <c r="C40343" s="13">
        <v>2190449</v>
      </c>
    </row>
    <row r="40344" spans="1:3" ht="15.75" hidden="1" customHeight="1">
      <c r="A40344" s="13" t="s">
        <v>65</v>
      </c>
      <c r="B40344" s="13">
        <v>1873</v>
      </c>
      <c r="C40344" s="13">
        <v>2188147</v>
      </c>
    </row>
    <row r="40345" spans="1:3" ht="15.75" hidden="1" customHeight="1">
      <c r="A40345" s="13" t="s">
        <v>65</v>
      </c>
      <c r="B40345" s="13">
        <v>1874</v>
      </c>
      <c r="C40345" s="13">
        <v>2185824</v>
      </c>
    </row>
    <row r="40346" spans="1:3" ht="15.75" hidden="1" customHeight="1">
      <c r="A40346" s="13" t="s">
        <v>65</v>
      </c>
      <c r="B40346" s="13">
        <v>1875</v>
      </c>
      <c r="C40346" s="13">
        <v>2183479</v>
      </c>
    </row>
    <row r="40347" spans="1:3" ht="15.75" hidden="1" customHeight="1">
      <c r="A40347" s="13" t="s">
        <v>65</v>
      </c>
      <c r="B40347" s="13">
        <v>1876</v>
      </c>
      <c r="C40347" s="13">
        <v>2181113</v>
      </c>
    </row>
    <row r="40348" spans="1:3" ht="15.75" hidden="1" customHeight="1">
      <c r="A40348" s="13" t="s">
        <v>65</v>
      </c>
      <c r="B40348" s="13">
        <v>1877</v>
      </c>
      <c r="C40348" s="13">
        <v>2178725</v>
      </c>
    </row>
    <row r="40349" spans="1:3" ht="15.75" hidden="1" customHeight="1">
      <c r="A40349" s="13" t="s">
        <v>65</v>
      </c>
      <c r="B40349" s="13">
        <v>1878</v>
      </c>
      <c r="C40349" s="13">
        <v>2176316</v>
      </c>
    </row>
    <row r="40350" spans="1:3" ht="15.75" hidden="1" customHeight="1">
      <c r="A40350" s="13" t="s">
        <v>65</v>
      </c>
      <c r="B40350" s="13">
        <v>1879</v>
      </c>
      <c r="C40350" s="13">
        <v>2173885</v>
      </c>
    </row>
    <row r="40351" spans="1:3" ht="15.75" hidden="1" customHeight="1">
      <c r="A40351" s="13" t="s">
        <v>65</v>
      </c>
      <c r="B40351" s="13">
        <v>1880</v>
      </c>
      <c r="C40351" s="13">
        <v>2171433</v>
      </c>
    </row>
    <row r="40352" spans="1:3" ht="15.75" hidden="1" customHeight="1">
      <c r="A40352" s="13" t="s">
        <v>65</v>
      </c>
      <c r="B40352" s="13">
        <v>1881</v>
      </c>
      <c r="C40352" s="13">
        <v>2168959</v>
      </c>
    </row>
    <row r="40353" spans="1:3" ht="15.75" hidden="1" customHeight="1">
      <c r="A40353" s="13" t="s">
        <v>65</v>
      </c>
      <c r="B40353" s="13">
        <v>1882</v>
      </c>
      <c r="C40353" s="13">
        <v>2166462</v>
      </c>
    </row>
    <row r="40354" spans="1:3" ht="15.75" hidden="1" customHeight="1">
      <c r="A40354" s="13" t="s">
        <v>65</v>
      </c>
      <c r="B40354" s="13">
        <v>1883</v>
      </c>
      <c r="C40354" s="13">
        <v>2163944</v>
      </c>
    </row>
    <row r="40355" spans="1:3" ht="15.75" hidden="1" customHeight="1">
      <c r="A40355" s="13" t="s">
        <v>65</v>
      </c>
      <c r="B40355" s="13">
        <v>1884</v>
      </c>
      <c r="C40355" s="13">
        <v>2161404</v>
      </c>
    </row>
    <row r="40356" spans="1:3" ht="15.75" hidden="1" customHeight="1">
      <c r="A40356" s="13" t="s">
        <v>65</v>
      </c>
      <c r="B40356" s="13">
        <v>1885</v>
      </c>
      <c r="C40356" s="13">
        <v>2158841</v>
      </c>
    </row>
    <row r="40357" spans="1:3" ht="15.75" hidden="1" customHeight="1">
      <c r="A40357" s="13" t="s">
        <v>65</v>
      </c>
      <c r="B40357" s="13">
        <v>1886</v>
      </c>
      <c r="C40357" s="13">
        <v>2156256</v>
      </c>
    </row>
    <row r="40358" spans="1:3" ht="15.75" hidden="1" customHeight="1">
      <c r="A40358" s="13" t="s">
        <v>65</v>
      </c>
      <c r="B40358" s="13">
        <v>1887</v>
      </c>
      <c r="C40358" s="13">
        <v>2153649</v>
      </c>
    </row>
    <row r="40359" spans="1:3" ht="15.75" hidden="1" customHeight="1">
      <c r="A40359" s="13" t="s">
        <v>65</v>
      </c>
      <c r="B40359" s="13">
        <v>1888</v>
      </c>
      <c r="C40359" s="13">
        <v>2151020</v>
      </c>
    </row>
    <row r="40360" spans="1:3" ht="15.75" hidden="1" customHeight="1">
      <c r="A40360" s="13" t="s">
        <v>65</v>
      </c>
      <c r="B40360" s="13">
        <v>1889</v>
      </c>
      <c r="C40360" s="13">
        <v>2148367</v>
      </c>
    </row>
    <row r="40361" spans="1:3" ht="15.75" hidden="1" customHeight="1">
      <c r="A40361" s="13" t="s">
        <v>65</v>
      </c>
      <c r="B40361" s="13">
        <v>1890</v>
      </c>
      <c r="C40361" s="13">
        <v>2145693</v>
      </c>
    </row>
    <row r="40362" spans="1:3" ht="15.75" hidden="1" customHeight="1">
      <c r="A40362" s="13" t="s">
        <v>65</v>
      </c>
      <c r="B40362" s="13">
        <v>1891</v>
      </c>
      <c r="C40362" s="13">
        <v>2142995</v>
      </c>
    </row>
    <row r="40363" spans="1:3" ht="15.75" hidden="1" customHeight="1">
      <c r="A40363" s="13" t="s">
        <v>65</v>
      </c>
      <c r="B40363" s="13">
        <v>1892</v>
      </c>
      <c r="C40363" s="13">
        <v>2140275</v>
      </c>
    </row>
    <row r="40364" spans="1:3" ht="15.75" hidden="1" customHeight="1">
      <c r="A40364" s="13" t="s">
        <v>65</v>
      </c>
      <c r="B40364" s="13">
        <v>1893</v>
      </c>
      <c r="C40364" s="13">
        <v>2137532</v>
      </c>
    </row>
    <row r="40365" spans="1:3" ht="15.75" hidden="1" customHeight="1">
      <c r="A40365" s="13" t="s">
        <v>65</v>
      </c>
      <c r="B40365" s="13">
        <v>1894</v>
      </c>
      <c r="C40365" s="13">
        <v>2134766</v>
      </c>
    </row>
    <row r="40366" spans="1:3" ht="15.75" hidden="1" customHeight="1">
      <c r="A40366" s="13" t="s">
        <v>65</v>
      </c>
      <c r="B40366" s="13">
        <v>1895</v>
      </c>
      <c r="C40366" s="13">
        <v>2131977</v>
      </c>
    </row>
    <row r="40367" spans="1:3" ht="15.75" hidden="1" customHeight="1">
      <c r="A40367" s="13" t="s">
        <v>65</v>
      </c>
      <c r="B40367" s="13">
        <v>1896</v>
      </c>
      <c r="C40367" s="13">
        <v>2129165</v>
      </c>
    </row>
    <row r="40368" spans="1:3" ht="15.75" hidden="1" customHeight="1">
      <c r="A40368" s="13" t="s">
        <v>65</v>
      </c>
      <c r="B40368" s="13">
        <v>1897</v>
      </c>
      <c r="C40368" s="13">
        <v>2126329</v>
      </c>
    </row>
    <row r="40369" spans="1:3" ht="15.75" hidden="1" customHeight="1">
      <c r="A40369" s="13" t="s">
        <v>65</v>
      </c>
      <c r="B40369" s="13">
        <v>1898</v>
      </c>
      <c r="C40369" s="13">
        <v>2123471</v>
      </c>
    </row>
    <row r="40370" spans="1:3" ht="15.75" hidden="1" customHeight="1">
      <c r="A40370" s="13" t="s">
        <v>65</v>
      </c>
      <c r="B40370" s="13">
        <v>1899</v>
      </c>
      <c r="C40370" s="13">
        <v>2122540</v>
      </c>
    </row>
    <row r="40371" spans="1:3" ht="15.75" hidden="1" customHeight="1">
      <c r="A40371" s="13" t="s">
        <v>65</v>
      </c>
      <c r="B40371" s="13">
        <v>1900</v>
      </c>
      <c r="C40371" s="13">
        <v>2123533</v>
      </c>
    </row>
    <row r="40372" spans="1:3" ht="15.75" hidden="1" customHeight="1">
      <c r="A40372" s="13" t="s">
        <v>65</v>
      </c>
      <c r="B40372" s="13">
        <v>1901</v>
      </c>
      <c r="C40372" s="13">
        <v>2126448</v>
      </c>
    </row>
    <row r="40373" spans="1:3" ht="15.75" hidden="1" customHeight="1">
      <c r="A40373" s="13" t="s">
        <v>65</v>
      </c>
      <c r="B40373" s="13">
        <v>1902</v>
      </c>
      <c r="C40373" s="13">
        <v>2131279</v>
      </c>
    </row>
    <row r="40374" spans="1:3" ht="15.75" hidden="1" customHeight="1">
      <c r="A40374" s="13" t="s">
        <v>65</v>
      </c>
      <c r="B40374" s="13">
        <v>1903</v>
      </c>
      <c r="C40374" s="13">
        <v>2138024</v>
      </c>
    </row>
    <row r="40375" spans="1:3" ht="15.75" hidden="1" customHeight="1">
      <c r="A40375" s="13" t="s">
        <v>65</v>
      </c>
      <c r="B40375" s="13">
        <v>1904</v>
      </c>
      <c r="C40375" s="13">
        <v>2144761</v>
      </c>
    </row>
    <row r="40376" spans="1:3" ht="15.75" hidden="1" customHeight="1">
      <c r="A40376" s="13" t="s">
        <v>65</v>
      </c>
      <c r="B40376" s="13">
        <v>1905</v>
      </c>
      <c r="C40376" s="13">
        <v>2151490</v>
      </c>
    </row>
    <row r="40377" spans="1:3" ht="15.75" hidden="1" customHeight="1">
      <c r="A40377" s="13" t="s">
        <v>65</v>
      </c>
      <c r="B40377" s="13">
        <v>1906</v>
      </c>
      <c r="C40377" s="13">
        <v>2158212</v>
      </c>
    </row>
    <row r="40378" spans="1:3" ht="15.75" hidden="1" customHeight="1">
      <c r="A40378" s="13" t="s">
        <v>65</v>
      </c>
      <c r="B40378" s="13">
        <v>1907</v>
      </c>
      <c r="C40378" s="13">
        <v>2164925</v>
      </c>
    </row>
    <row r="40379" spans="1:3" ht="15.75" hidden="1" customHeight="1">
      <c r="A40379" s="13" t="s">
        <v>65</v>
      </c>
      <c r="B40379" s="13">
        <v>1908</v>
      </c>
      <c r="C40379" s="13">
        <v>2171629</v>
      </c>
    </row>
    <row r="40380" spans="1:3" ht="15.75" hidden="1" customHeight="1">
      <c r="A40380" s="13" t="s">
        <v>65</v>
      </c>
      <c r="B40380" s="13">
        <v>1909</v>
      </c>
      <c r="C40380" s="13">
        <v>2179364</v>
      </c>
    </row>
    <row r="40381" spans="1:3" ht="15.75" hidden="1" customHeight="1">
      <c r="A40381" s="13" t="s">
        <v>65</v>
      </c>
      <c r="B40381" s="13">
        <v>1910</v>
      </c>
      <c r="C40381" s="13">
        <v>2188136</v>
      </c>
    </row>
    <row r="40382" spans="1:3" ht="15.75" hidden="1" customHeight="1">
      <c r="A40382" s="13" t="s">
        <v>65</v>
      </c>
      <c r="B40382" s="13">
        <v>1911</v>
      </c>
      <c r="C40382" s="13">
        <v>2197948</v>
      </c>
    </row>
    <row r="40383" spans="1:3" ht="15.75" hidden="1" customHeight="1">
      <c r="A40383" s="13" t="s">
        <v>65</v>
      </c>
      <c r="B40383" s="13">
        <v>1912</v>
      </c>
      <c r="C40383" s="13">
        <v>2208805</v>
      </c>
    </row>
    <row r="40384" spans="1:3" ht="15.75" hidden="1" customHeight="1">
      <c r="A40384" s="13" t="s">
        <v>65</v>
      </c>
      <c r="B40384" s="13">
        <v>1913</v>
      </c>
      <c r="C40384" s="13">
        <v>2220711</v>
      </c>
    </row>
    <row r="40385" spans="1:3" ht="15.75" hidden="1" customHeight="1">
      <c r="A40385" s="13" t="s">
        <v>65</v>
      </c>
      <c r="B40385" s="13">
        <v>1914</v>
      </c>
      <c r="C40385" s="13">
        <v>2232649</v>
      </c>
    </row>
    <row r="40386" spans="1:3" ht="15.75" hidden="1" customHeight="1">
      <c r="A40386" s="13" t="s">
        <v>65</v>
      </c>
      <c r="B40386" s="13">
        <v>1915</v>
      </c>
      <c r="C40386" s="13">
        <v>2244619</v>
      </c>
    </row>
    <row r="40387" spans="1:3" ht="15.75" hidden="1" customHeight="1">
      <c r="A40387" s="13" t="s">
        <v>65</v>
      </c>
      <c r="B40387" s="13">
        <v>1916</v>
      </c>
      <c r="C40387" s="13">
        <v>2256620</v>
      </c>
    </row>
    <row r="40388" spans="1:3" ht="15.75" hidden="1" customHeight="1">
      <c r="A40388" s="13" t="s">
        <v>65</v>
      </c>
      <c r="B40388" s="13">
        <v>1917</v>
      </c>
      <c r="C40388" s="13">
        <v>2268652</v>
      </c>
    </row>
    <row r="40389" spans="1:3" ht="15.75" hidden="1" customHeight="1">
      <c r="A40389" s="13" t="s">
        <v>65</v>
      </c>
      <c r="B40389" s="13">
        <v>1918</v>
      </c>
      <c r="C40389" s="13">
        <v>2289522</v>
      </c>
    </row>
    <row r="40390" spans="1:3" ht="15.75" hidden="1" customHeight="1">
      <c r="A40390" s="13" t="s">
        <v>65</v>
      </c>
      <c r="B40390" s="13">
        <v>1919</v>
      </c>
      <c r="C40390" s="13">
        <v>2310584</v>
      </c>
    </row>
    <row r="40391" spans="1:3" ht="15.75" hidden="1" customHeight="1">
      <c r="A40391" s="13" t="s">
        <v>65</v>
      </c>
      <c r="B40391" s="13">
        <v>1920</v>
      </c>
      <c r="C40391" s="13">
        <v>2331840</v>
      </c>
    </row>
    <row r="40392" spans="1:3" ht="15.75" hidden="1" customHeight="1">
      <c r="A40392" s="13" t="s">
        <v>65</v>
      </c>
      <c r="B40392" s="13">
        <v>1921</v>
      </c>
      <c r="C40392" s="13">
        <v>2353292</v>
      </c>
    </row>
    <row r="40393" spans="1:3" ht="15.75" hidden="1" customHeight="1">
      <c r="A40393" s="13" t="s">
        <v>65</v>
      </c>
      <c r="B40393" s="13">
        <v>1922</v>
      </c>
      <c r="C40393" s="13">
        <v>2374941</v>
      </c>
    </row>
    <row r="40394" spans="1:3" ht="15.75" hidden="1" customHeight="1">
      <c r="A40394" s="13" t="s">
        <v>65</v>
      </c>
      <c r="B40394" s="13">
        <v>1923</v>
      </c>
      <c r="C40394" s="13">
        <v>2396789</v>
      </c>
    </row>
    <row r="40395" spans="1:3" ht="15.75" hidden="1" customHeight="1">
      <c r="A40395" s="13" t="s">
        <v>65</v>
      </c>
      <c r="B40395" s="13">
        <v>1924</v>
      </c>
      <c r="C40395" s="13">
        <v>2418838</v>
      </c>
    </row>
    <row r="40396" spans="1:3" ht="15.75" hidden="1" customHeight="1">
      <c r="A40396" s="13" t="s">
        <v>65</v>
      </c>
      <c r="B40396" s="13">
        <v>1925</v>
      </c>
      <c r="C40396" s="13">
        <v>2441089</v>
      </c>
    </row>
    <row r="40397" spans="1:3" ht="15.75" hidden="1" customHeight="1">
      <c r="A40397" s="13" t="s">
        <v>65</v>
      </c>
      <c r="B40397" s="13">
        <v>1926</v>
      </c>
      <c r="C40397" s="13">
        <v>2463546</v>
      </c>
    </row>
    <row r="40398" spans="1:3" ht="15.75" hidden="1" customHeight="1">
      <c r="A40398" s="13" t="s">
        <v>65</v>
      </c>
      <c r="B40398" s="13">
        <v>1927</v>
      </c>
      <c r="C40398" s="13">
        <v>2486209</v>
      </c>
    </row>
    <row r="40399" spans="1:3" ht="15.75" hidden="1" customHeight="1">
      <c r="A40399" s="13" t="s">
        <v>65</v>
      </c>
      <c r="B40399" s="13">
        <v>1928</v>
      </c>
      <c r="C40399" s="13">
        <v>2509080</v>
      </c>
    </row>
    <row r="40400" spans="1:3" ht="15.75" hidden="1" customHeight="1">
      <c r="A40400" s="13" t="s">
        <v>65</v>
      </c>
      <c r="B40400" s="13">
        <v>1929</v>
      </c>
      <c r="C40400" s="13">
        <v>2532162</v>
      </c>
    </row>
    <row r="40401" spans="1:4" ht="15.75" hidden="1" customHeight="1">
      <c r="A40401" s="13" t="s">
        <v>65</v>
      </c>
      <c r="B40401" s="13">
        <v>1930</v>
      </c>
      <c r="C40401" s="13">
        <v>2555457</v>
      </c>
    </row>
    <row r="40402" spans="1:4" ht="15.75" hidden="1" customHeight="1">
      <c r="A40402" s="13" t="s">
        <v>65</v>
      </c>
      <c r="B40402" s="13">
        <v>1931</v>
      </c>
      <c r="C40402" s="13">
        <v>2578965</v>
      </c>
    </row>
    <row r="40403" spans="1:4" ht="15.75" hidden="1" customHeight="1">
      <c r="A40403" s="13" t="s">
        <v>65</v>
      </c>
      <c r="B40403" s="13">
        <v>1932</v>
      </c>
      <c r="C40403" s="13">
        <v>2602690</v>
      </c>
    </row>
    <row r="40404" spans="1:4" ht="15.75" hidden="1" customHeight="1">
      <c r="A40404" s="13" t="s">
        <v>65</v>
      </c>
      <c r="B40404" s="13">
        <v>1933</v>
      </c>
      <c r="C40404" s="13">
        <v>2626633</v>
      </c>
    </row>
    <row r="40405" spans="1:4" ht="15.75" hidden="1" customHeight="1">
      <c r="A40405" s="13" t="s">
        <v>65</v>
      </c>
      <c r="B40405" s="13">
        <v>1934</v>
      </c>
      <c r="C40405" s="13">
        <v>2650797</v>
      </c>
    </row>
    <row r="40406" spans="1:4" ht="15.75" hidden="1" customHeight="1">
      <c r="A40406" s="13" t="s">
        <v>65</v>
      </c>
      <c r="B40406" s="13">
        <v>1935</v>
      </c>
      <c r="C40406" s="13">
        <v>2675182</v>
      </c>
    </row>
    <row r="40407" spans="1:4" ht="15.75" hidden="1" customHeight="1">
      <c r="A40407" s="13" t="s">
        <v>65</v>
      </c>
      <c r="B40407" s="13">
        <v>1936</v>
      </c>
      <c r="C40407" s="13">
        <v>2699792</v>
      </c>
      <c r="D40407" s="13">
        <v>7.0000000000000001E-3</v>
      </c>
    </row>
    <row r="40408" spans="1:4" ht="15.75" hidden="1" customHeight="1">
      <c r="A40408" s="13" t="s">
        <v>65</v>
      </c>
      <c r="B40408" s="13">
        <v>1937</v>
      </c>
      <c r="C40408" s="13">
        <v>2724629</v>
      </c>
      <c r="D40408" s="13">
        <v>2.5999999999999999E-2</v>
      </c>
    </row>
    <row r="40409" spans="1:4" ht="15.75" hidden="1" customHeight="1">
      <c r="A40409" s="13" t="s">
        <v>65</v>
      </c>
      <c r="B40409" s="13">
        <v>1938</v>
      </c>
      <c r="C40409" s="13">
        <v>2749693</v>
      </c>
      <c r="D40409" s="13">
        <v>0.20499999999999999</v>
      </c>
    </row>
    <row r="40410" spans="1:4" ht="15.75" hidden="1" customHeight="1">
      <c r="A40410" s="13" t="s">
        <v>65</v>
      </c>
      <c r="B40410" s="13">
        <v>1939</v>
      </c>
      <c r="C40410" s="13">
        <v>2774989</v>
      </c>
      <c r="D40410" s="13">
        <v>1.6519999999999999</v>
      </c>
    </row>
    <row r="40411" spans="1:4" ht="15.75" hidden="1" customHeight="1">
      <c r="A40411" s="13" t="s">
        <v>65</v>
      </c>
      <c r="B40411" s="13">
        <v>1940</v>
      </c>
      <c r="C40411" s="13">
        <v>2800517</v>
      </c>
      <c r="D40411" s="13">
        <v>2.1469999999999998</v>
      </c>
    </row>
    <row r="40412" spans="1:4" ht="15.75" hidden="1" customHeight="1">
      <c r="A40412" s="13" t="s">
        <v>65</v>
      </c>
      <c r="B40412" s="13">
        <v>1941</v>
      </c>
      <c r="C40412" s="13">
        <v>2826280</v>
      </c>
      <c r="D40412" s="13">
        <v>1.81</v>
      </c>
    </row>
    <row r="40413" spans="1:4" ht="15.75" hidden="1" customHeight="1">
      <c r="A40413" s="13" t="s">
        <v>65</v>
      </c>
      <c r="B40413" s="13">
        <v>1942</v>
      </c>
      <c r="C40413" s="13">
        <v>2852280</v>
      </c>
      <c r="D40413" s="13">
        <v>1.9019999999999999</v>
      </c>
    </row>
    <row r="40414" spans="1:4" ht="15.75" hidden="1" customHeight="1">
      <c r="A40414" s="13" t="s">
        <v>65</v>
      </c>
      <c r="B40414" s="13">
        <v>1943</v>
      </c>
      <c r="C40414" s="13">
        <v>2878519</v>
      </c>
      <c r="D40414" s="13">
        <v>1.9930000000000001</v>
      </c>
    </row>
    <row r="40415" spans="1:4" ht="15.75" hidden="1" customHeight="1">
      <c r="A40415" s="13" t="s">
        <v>65</v>
      </c>
      <c r="B40415" s="13">
        <v>1944</v>
      </c>
      <c r="C40415" s="13">
        <v>2905000</v>
      </c>
      <c r="D40415" s="13">
        <v>3.2610000000000001</v>
      </c>
    </row>
    <row r="40416" spans="1:4" ht="15.75" hidden="1" customHeight="1">
      <c r="A40416" s="13" t="s">
        <v>65</v>
      </c>
      <c r="B40416" s="13">
        <v>1945</v>
      </c>
      <c r="C40416" s="13">
        <v>2931724</v>
      </c>
      <c r="D40416" s="13">
        <v>8.8119999999999994</v>
      </c>
    </row>
    <row r="40417" spans="1:4" ht="15.75" hidden="1" customHeight="1">
      <c r="A40417" s="13" t="s">
        <v>65</v>
      </c>
      <c r="B40417" s="13">
        <v>1946</v>
      </c>
      <c r="C40417" s="13">
        <v>2958694</v>
      </c>
      <c r="D40417" s="13">
        <v>25.152999999999999</v>
      </c>
    </row>
    <row r="40418" spans="1:4" ht="15.75" hidden="1" customHeight="1">
      <c r="A40418" s="13" t="s">
        <v>65</v>
      </c>
      <c r="B40418" s="13">
        <v>1947</v>
      </c>
      <c r="C40418" s="13">
        <v>2985912</v>
      </c>
      <c r="D40418" s="13">
        <v>37.731999999999999</v>
      </c>
    </row>
    <row r="40419" spans="1:4" ht="15.75" hidden="1" customHeight="1">
      <c r="A40419" s="13" t="s">
        <v>65</v>
      </c>
      <c r="B40419" s="13">
        <v>1948</v>
      </c>
      <c r="C40419" s="13">
        <v>3013381</v>
      </c>
      <c r="D40419" s="13">
        <v>17.943000000000001</v>
      </c>
    </row>
    <row r="40420" spans="1:4" ht="15.75" hidden="1" customHeight="1">
      <c r="A40420" s="13" t="s">
        <v>65</v>
      </c>
      <c r="B40420" s="13">
        <v>1949</v>
      </c>
      <c r="C40420" s="13">
        <v>3047907</v>
      </c>
      <c r="D40420" s="13">
        <v>18.385999999999999</v>
      </c>
    </row>
    <row r="40421" spans="1:4" ht="15.75" hidden="1" customHeight="1">
      <c r="A40421" s="13" t="s">
        <v>65</v>
      </c>
      <c r="B40421" s="13">
        <v>1950</v>
      </c>
      <c r="C40421" s="13">
        <v>3089697</v>
      </c>
      <c r="D40421" s="13">
        <v>5.141</v>
      </c>
    </row>
    <row r="40422" spans="1:4" ht="15.75" hidden="1" customHeight="1">
      <c r="A40422" s="13" t="s">
        <v>65</v>
      </c>
      <c r="B40422" s="13">
        <v>1951</v>
      </c>
      <c r="C40422" s="13">
        <v>3183591</v>
      </c>
      <c r="D40422" s="13">
        <v>0</v>
      </c>
    </row>
    <row r="40423" spans="1:4" ht="15.75" hidden="1" customHeight="1">
      <c r="A40423" s="13" t="s">
        <v>65</v>
      </c>
      <c r="B40423" s="13">
        <v>1952</v>
      </c>
      <c r="C40423" s="13">
        <v>3279349</v>
      </c>
      <c r="D40423" s="13">
        <v>0</v>
      </c>
    </row>
    <row r="40424" spans="1:4" ht="15.75" hidden="1" customHeight="1">
      <c r="A40424" s="13" t="s">
        <v>65</v>
      </c>
      <c r="B40424" s="13">
        <v>1953</v>
      </c>
      <c r="C40424" s="13">
        <v>3377026</v>
      </c>
      <c r="D40424" s="13">
        <v>0.47599999999999998</v>
      </c>
    </row>
    <row r="40425" spans="1:4" ht="15.75" hidden="1" customHeight="1">
      <c r="A40425" s="13" t="s">
        <v>65</v>
      </c>
      <c r="B40425" s="13">
        <v>1954</v>
      </c>
      <c r="C40425" s="13">
        <v>3477536</v>
      </c>
      <c r="D40425" s="13">
        <v>1.238</v>
      </c>
    </row>
    <row r="40426" spans="1:4" ht="15.75" hidden="1" customHeight="1">
      <c r="A40426" s="13" t="s">
        <v>65</v>
      </c>
      <c r="B40426" s="13">
        <v>1955</v>
      </c>
      <c r="C40426" s="13">
        <v>3581915</v>
      </c>
      <c r="D40426" s="13">
        <v>2.1139999999999999</v>
      </c>
    </row>
    <row r="40427" spans="1:4" ht="15.75" hidden="1" customHeight="1">
      <c r="A40427" s="13" t="s">
        <v>65</v>
      </c>
      <c r="B40427" s="13">
        <v>1956</v>
      </c>
      <c r="C40427" s="13">
        <v>3690031</v>
      </c>
      <c r="D40427" s="13">
        <v>1.63</v>
      </c>
    </row>
    <row r="40428" spans="1:4" ht="15.75" hidden="1" customHeight="1">
      <c r="A40428" s="13" t="s">
        <v>65</v>
      </c>
      <c r="B40428" s="13">
        <v>1957</v>
      </c>
      <c r="C40428" s="13">
        <v>3802028</v>
      </c>
      <c r="D40428" s="13">
        <v>2.0990000000000002</v>
      </c>
    </row>
    <row r="40429" spans="1:4" ht="15.75" hidden="1" customHeight="1">
      <c r="A40429" s="13" t="s">
        <v>65</v>
      </c>
      <c r="B40429" s="13">
        <v>1958</v>
      </c>
      <c r="C40429" s="13">
        <v>3916802</v>
      </c>
      <c r="D40429" s="13">
        <v>1.9970000000000001</v>
      </c>
    </row>
    <row r="40430" spans="1:4" ht="15.75" hidden="1" customHeight="1">
      <c r="A40430" s="13" t="s">
        <v>65</v>
      </c>
      <c r="B40430" s="13">
        <v>1959</v>
      </c>
      <c r="C40430" s="13">
        <v>4036573</v>
      </c>
      <c r="D40430" s="13">
        <v>1.8540000000000001</v>
      </c>
    </row>
    <row r="40431" spans="1:4" ht="15.75" hidden="1" customHeight="1">
      <c r="A40431" s="13" t="s">
        <v>65</v>
      </c>
      <c r="B40431" s="13">
        <v>1960</v>
      </c>
      <c r="C40431" s="13">
        <v>4165566</v>
      </c>
      <c r="D40431" s="13">
        <v>2.6739999999999999</v>
      </c>
    </row>
    <row r="40432" spans="1:4" ht="15.75" hidden="1" customHeight="1">
      <c r="A40432" s="13" t="s">
        <v>65</v>
      </c>
      <c r="B40432" s="13">
        <v>1961</v>
      </c>
      <c r="C40432" s="13">
        <v>4306057</v>
      </c>
      <c r="D40432" s="13">
        <v>3.5680000000000001</v>
      </c>
    </row>
    <row r="40433" spans="1:4" ht="15.75" hidden="1" customHeight="1">
      <c r="A40433" s="13" t="s">
        <v>65</v>
      </c>
      <c r="B40433" s="13">
        <v>1962</v>
      </c>
      <c r="C40433" s="13">
        <v>4458521</v>
      </c>
      <c r="D40433" s="13">
        <v>6.25</v>
      </c>
    </row>
    <row r="40434" spans="1:4" ht="15.75" hidden="1" customHeight="1">
      <c r="A40434" s="13" t="s">
        <v>65</v>
      </c>
      <c r="B40434" s="13">
        <v>1963</v>
      </c>
      <c r="C40434" s="13">
        <v>4621661</v>
      </c>
      <c r="D40434" s="13">
        <v>6.9390000000000001</v>
      </c>
    </row>
    <row r="40435" spans="1:4" ht="15.75" hidden="1" customHeight="1">
      <c r="A40435" s="13" t="s">
        <v>65</v>
      </c>
      <c r="B40435" s="13">
        <v>1964</v>
      </c>
      <c r="C40435" s="13">
        <v>4795133</v>
      </c>
      <c r="D40435" s="13">
        <v>7.0410000000000004</v>
      </c>
    </row>
    <row r="40436" spans="1:4" ht="15.75" hidden="1" customHeight="1">
      <c r="A40436" s="13" t="s">
        <v>65</v>
      </c>
      <c r="B40436" s="13">
        <v>1965</v>
      </c>
      <c r="C40436" s="13">
        <v>4978924</v>
      </c>
      <c r="D40436" s="13">
        <v>4.2160000000000002</v>
      </c>
    </row>
    <row r="40437" spans="1:4" ht="15.75" hidden="1" customHeight="1">
      <c r="A40437" s="13" t="s">
        <v>65</v>
      </c>
      <c r="B40437" s="13">
        <v>1966</v>
      </c>
      <c r="C40437" s="13">
        <v>5173240</v>
      </c>
      <c r="D40437" s="13">
        <v>6.407</v>
      </c>
    </row>
    <row r="40438" spans="1:4" ht="15.75" hidden="1" customHeight="1">
      <c r="A40438" s="13" t="s">
        <v>65</v>
      </c>
      <c r="B40438" s="13">
        <v>1967</v>
      </c>
      <c r="C40438" s="13">
        <v>5381032</v>
      </c>
      <c r="D40438" s="13">
        <v>25.484999999999999</v>
      </c>
    </row>
    <row r="40439" spans="1:4" ht="15.75" hidden="1" customHeight="1">
      <c r="A40439" s="13" t="s">
        <v>65</v>
      </c>
      <c r="B40439" s="13">
        <v>1968</v>
      </c>
      <c r="C40439" s="13">
        <v>5604583</v>
      </c>
      <c r="D40439" s="13">
        <v>29.079000000000001</v>
      </c>
    </row>
    <row r="40440" spans="1:4" ht="15.75" hidden="1" customHeight="1">
      <c r="A40440" s="13" t="s">
        <v>65</v>
      </c>
      <c r="B40440" s="13">
        <v>1969</v>
      </c>
      <c r="C40440" s="13">
        <v>5844855</v>
      </c>
      <c r="D40440" s="13">
        <v>35.271000000000001</v>
      </c>
    </row>
    <row r="40441" spans="1:4" ht="15.75" hidden="1" customHeight="1">
      <c r="A40441" s="13" t="s">
        <v>65</v>
      </c>
      <c r="B40441" s="13">
        <v>1970</v>
      </c>
      <c r="C40441" s="13">
        <v>6106192</v>
      </c>
      <c r="D40441" s="13">
        <v>45.250999999999998</v>
      </c>
    </row>
    <row r="40442" spans="1:4" ht="15.75" hidden="1" customHeight="1">
      <c r="A40442" s="13" t="s">
        <v>65</v>
      </c>
      <c r="B40442" s="13">
        <v>1971</v>
      </c>
      <c r="C40442" s="13">
        <v>6396665</v>
      </c>
      <c r="D40442" s="13">
        <v>59.756999999999998</v>
      </c>
    </row>
    <row r="40443" spans="1:4" ht="15.75" hidden="1" customHeight="1">
      <c r="A40443" s="13" t="s">
        <v>65</v>
      </c>
      <c r="B40443" s="13">
        <v>1972</v>
      </c>
      <c r="C40443" s="13">
        <v>6724259</v>
      </c>
      <c r="D40443" s="13">
        <v>70.281999999999996</v>
      </c>
    </row>
    <row r="40444" spans="1:4" ht="15.75" hidden="1" customHeight="1">
      <c r="A40444" s="13" t="s">
        <v>65</v>
      </c>
      <c r="B40444" s="13">
        <v>1973</v>
      </c>
      <c r="C40444" s="13">
        <v>7088765</v>
      </c>
      <c r="D40444" s="13">
        <v>95.054000000000002</v>
      </c>
    </row>
    <row r="40445" spans="1:4" ht="15.75" hidden="1" customHeight="1">
      <c r="A40445" s="13" t="s">
        <v>65</v>
      </c>
      <c r="B40445" s="13">
        <v>1974</v>
      </c>
      <c r="C40445" s="13">
        <v>7483511</v>
      </c>
      <c r="D40445" s="13">
        <v>98.701999999999998</v>
      </c>
    </row>
    <row r="40446" spans="1:4" ht="15.75" hidden="1" customHeight="1">
      <c r="A40446" s="13" t="s">
        <v>65</v>
      </c>
      <c r="B40446" s="13">
        <v>1975</v>
      </c>
      <c r="C40446" s="13">
        <v>7897541</v>
      </c>
      <c r="D40446" s="13">
        <v>83.260999999999996</v>
      </c>
    </row>
    <row r="40447" spans="1:4" ht="15.75" hidden="1" customHeight="1">
      <c r="A40447" s="13" t="s">
        <v>65</v>
      </c>
      <c r="B40447" s="13">
        <v>1976</v>
      </c>
      <c r="C40447" s="13">
        <v>8319558</v>
      </c>
      <c r="D40447" s="13">
        <v>101.46</v>
      </c>
    </row>
    <row r="40448" spans="1:4" ht="15.75" hidden="1" customHeight="1">
      <c r="A40448" s="13" t="s">
        <v>65</v>
      </c>
      <c r="B40448" s="13">
        <v>1977</v>
      </c>
      <c r="C40448" s="13">
        <v>8755223</v>
      </c>
      <c r="D40448" s="13">
        <v>118.07</v>
      </c>
    </row>
    <row r="40449" spans="1:4" ht="15.75" hidden="1" customHeight="1">
      <c r="A40449" s="13" t="s">
        <v>65</v>
      </c>
      <c r="B40449" s="13">
        <v>1978</v>
      </c>
      <c r="C40449" s="13">
        <v>9210568</v>
      </c>
      <c r="D40449" s="13">
        <v>115.02500000000001</v>
      </c>
    </row>
    <row r="40450" spans="1:4" ht="15.75" hidden="1" customHeight="1">
      <c r="A40450" s="13" t="s">
        <v>65</v>
      </c>
      <c r="B40450" s="13">
        <v>1979</v>
      </c>
      <c r="C40450" s="13">
        <v>9682002</v>
      </c>
      <c r="D40450" s="13">
        <v>138.005</v>
      </c>
    </row>
    <row r="40451" spans="1:4" ht="15.75" hidden="1" customHeight="1">
      <c r="A40451" s="13" t="s">
        <v>65</v>
      </c>
      <c r="B40451" s="13">
        <v>1980</v>
      </c>
      <c r="C40451" s="13">
        <v>10171712</v>
      </c>
      <c r="D40451" s="13">
        <v>169.24</v>
      </c>
    </row>
    <row r="40452" spans="1:4" ht="15.75" hidden="1" customHeight="1">
      <c r="A40452" s="13" t="s">
        <v>65</v>
      </c>
      <c r="B40452" s="13">
        <v>1981</v>
      </c>
      <c r="C40452" s="13">
        <v>10678218</v>
      </c>
      <c r="D40452" s="13">
        <v>175.30500000000001</v>
      </c>
    </row>
    <row r="40453" spans="1:4" ht="15.75" hidden="1" customHeight="1">
      <c r="A40453" s="13" t="s">
        <v>65</v>
      </c>
      <c r="B40453" s="13">
        <v>1982</v>
      </c>
      <c r="C40453" s="13">
        <v>11201155</v>
      </c>
      <c r="D40453" s="13">
        <v>157.893</v>
      </c>
    </row>
    <row r="40454" spans="1:4" ht="15.75" hidden="1" customHeight="1">
      <c r="A40454" s="13" t="s">
        <v>65</v>
      </c>
      <c r="B40454" s="13">
        <v>1983</v>
      </c>
      <c r="C40454" s="13">
        <v>11746019</v>
      </c>
      <c r="D40454" s="13">
        <v>160.83699999999999</v>
      </c>
    </row>
    <row r="40455" spans="1:4" ht="15.75" hidden="1" customHeight="1">
      <c r="A40455" s="13" t="s">
        <v>65</v>
      </c>
      <c r="B40455" s="13">
        <v>1984</v>
      </c>
      <c r="C40455" s="13">
        <v>12310362</v>
      </c>
      <c r="D40455" s="13">
        <v>155.512</v>
      </c>
    </row>
    <row r="40456" spans="1:4" ht="15.75" hidden="1" customHeight="1">
      <c r="A40456" s="13" t="s">
        <v>65</v>
      </c>
      <c r="B40456" s="13">
        <v>1985</v>
      </c>
      <c r="C40456" s="13">
        <v>12890250</v>
      </c>
      <c r="D40456" s="13">
        <v>172.42099999999999</v>
      </c>
    </row>
    <row r="40457" spans="1:4" ht="15.75" hidden="1" customHeight="1">
      <c r="A40457" s="13" t="s">
        <v>65</v>
      </c>
      <c r="B40457" s="13">
        <v>1986</v>
      </c>
      <c r="C40457" s="13">
        <v>13483356</v>
      </c>
      <c r="D40457" s="13">
        <v>204.60400000000001</v>
      </c>
    </row>
    <row r="40458" spans="1:4" ht="15.75" hidden="1" customHeight="1">
      <c r="A40458" s="13" t="s">
        <v>65</v>
      </c>
      <c r="B40458" s="13">
        <v>1987</v>
      </c>
      <c r="C40458" s="13">
        <v>14089800</v>
      </c>
      <c r="D40458" s="13">
        <v>190.447</v>
      </c>
    </row>
    <row r="40459" spans="1:4" ht="15.75" hidden="1" customHeight="1">
      <c r="A40459" s="13" t="s">
        <v>65</v>
      </c>
      <c r="B40459" s="13">
        <v>1988</v>
      </c>
      <c r="C40459" s="13">
        <v>14713717</v>
      </c>
      <c r="D40459" s="13">
        <v>202.25200000000001</v>
      </c>
    </row>
    <row r="40460" spans="1:4" ht="15.75" hidden="1" customHeight="1">
      <c r="A40460" s="13" t="s">
        <v>65</v>
      </c>
      <c r="B40460" s="13">
        <v>1989</v>
      </c>
      <c r="C40460" s="13">
        <v>15353231</v>
      </c>
      <c r="D40460" s="13">
        <v>203.42400000000001</v>
      </c>
    </row>
    <row r="40461" spans="1:4" ht="15.75" hidden="1" customHeight="1">
      <c r="A40461" s="13" t="s">
        <v>65</v>
      </c>
      <c r="B40461" s="13">
        <v>1990</v>
      </c>
      <c r="C40461" s="13">
        <v>16004768</v>
      </c>
      <c r="D40461" s="13">
        <v>208.49700000000001</v>
      </c>
    </row>
    <row r="40462" spans="1:4" ht="15.75" hidden="1" customHeight="1">
      <c r="A40462" s="13" t="s">
        <v>65</v>
      </c>
      <c r="B40462" s="13">
        <v>1991</v>
      </c>
      <c r="C40462" s="13">
        <v>16654283</v>
      </c>
      <c r="D40462" s="13">
        <v>288.54599999999999</v>
      </c>
    </row>
    <row r="40463" spans="1:4" ht="15.75" hidden="1" customHeight="1">
      <c r="A40463" s="13" t="s">
        <v>65</v>
      </c>
      <c r="B40463" s="13">
        <v>1992</v>
      </c>
      <c r="C40463" s="13">
        <v>17281352</v>
      </c>
      <c r="D40463" s="13">
        <v>316.17500000000001</v>
      </c>
    </row>
    <row r="40464" spans="1:4" ht="15.75" hidden="1" customHeight="1">
      <c r="A40464" s="13" t="s">
        <v>65</v>
      </c>
      <c r="B40464" s="13">
        <v>1993</v>
      </c>
      <c r="C40464" s="13">
        <v>17846472</v>
      </c>
      <c r="D40464" s="13">
        <v>340.642</v>
      </c>
    </row>
    <row r="40465" spans="1:4" ht="15.75" hidden="1" customHeight="1">
      <c r="A40465" s="13" t="s">
        <v>65</v>
      </c>
      <c r="B40465" s="13">
        <v>1994</v>
      </c>
      <c r="C40465" s="13">
        <v>18367526</v>
      </c>
      <c r="D40465" s="13">
        <v>328.13900000000001</v>
      </c>
    </row>
    <row r="40466" spans="1:4" ht="15.75" hidden="1" customHeight="1">
      <c r="A40466" s="13" t="s">
        <v>65</v>
      </c>
      <c r="B40466" s="13">
        <v>1995</v>
      </c>
      <c r="C40466" s="13">
        <v>18888862</v>
      </c>
      <c r="D40466" s="13">
        <v>262.42099999999999</v>
      </c>
    </row>
    <row r="40467" spans="1:4" ht="15.75" hidden="1" customHeight="1">
      <c r="A40467" s="13" t="s">
        <v>65</v>
      </c>
      <c r="B40467" s="13">
        <v>1996</v>
      </c>
      <c r="C40467" s="13">
        <v>19410278</v>
      </c>
      <c r="D40467" s="13">
        <v>258.27499999999998</v>
      </c>
    </row>
    <row r="40468" spans="1:4" ht="15.75" hidden="1" customHeight="1">
      <c r="A40468" s="13" t="s">
        <v>65</v>
      </c>
      <c r="B40468" s="13">
        <v>1997</v>
      </c>
      <c r="C40468" s="13">
        <v>19938380</v>
      </c>
      <c r="D40468" s="13">
        <v>215.80699999999999</v>
      </c>
    </row>
    <row r="40469" spans="1:4" ht="15.75" hidden="1" customHeight="1">
      <c r="A40469" s="13" t="s">
        <v>65</v>
      </c>
      <c r="B40469" s="13">
        <v>1998</v>
      </c>
      <c r="C40469" s="13">
        <v>20472576</v>
      </c>
      <c r="D40469" s="13">
        <v>207.24</v>
      </c>
    </row>
    <row r="40470" spans="1:4" ht="15.75" hidden="1" customHeight="1">
      <c r="A40470" s="13" t="s">
        <v>65</v>
      </c>
      <c r="B40470" s="13">
        <v>1999</v>
      </c>
      <c r="C40470" s="13">
        <v>21009664</v>
      </c>
      <c r="D40470" s="13">
        <v>225.98599999999999</v>
      </c>
    </row>
    <row r="40471" spans="1:4" ht="15.75" hidden="1" customHeight="1">
      <c r="A40471" s="13" t="s">
        <v>65</v>
      </c>
      <c r="B40471" s="13">
        <v>2000</v>
      </c>
      <c r="C40471" s="13">
        <v>21547398</v>
      </c>
      <c r="D40471" s="13">
        <v>296.36399999999998</v>
      </c>
    </row>
    <row r="40472" spans="1:4" ht="15.75" hidden="1" customHeight="1">
      <c r="A40472" s="13" t="s">
        <v>65</v>
      </c>
      <c r="B40472" s="13">
        <v>2001</v>
      </c>
      <c r="C40472" s="13">
        <v>22085932</v>
      </c>
      <c r="D40472" s="13">
        <v>296.58800000000002</v>
      </c>
    </row>
    <row r="40473" spans="1:4" ht="15.75" hidden="1" customHeight="1">
      <c r="A40473" s="13" t="s">
        <v>65</v>
      </c>
      <c r="B40473" s="13">
        <v>2002</v>
      </c>
      <c r="C40473" s="13">
        <v>22623412</v>
      </c>
      <c r="D40473" s="13">
        <v>325.69799999999998</v>
      </c>
    </row>
    <row r="40474" spans="1:4" ht="15.75" hidden="1" customHeight="1">
      <c r="A40474" s="13" t="s">
        <v>65</v>
      </c>
      <c r="B40474" s="13">
        <v>2003</v>
      </c>
      <c r="C40474" s="13">
        <v>23150850</v>
      </c>
      <c r="D40474" s="13">
        <v>326.517</v>
      </c>
    </row>
    <row r="40475" spans="1:4" ht="15.75" hidden="1" customHeight="1">
      <c r="A40475" s="13" t="s">
        <v>65</v>
      </c>
      <c r="B40475" s="13">
        <v>2004</v>
      </c>
      <c r="C40475" s="13">
        <v>23661804</v>
      </c>
      <c r="D40475" s="13">
        <v>394.58499999999998</v>
      </c>
    </row>
    <row r="40476" spans="1:4" ht="15.75" hidden="1" customHeight="1">
      <c r="A40476" s="13" t="s">
        <v>65</v>
      </c>
      <c r="B40476" s="13">
        <v>2005</v>
      </c>
      <c r="C40476" s="13">
        <v>24397652</v>
      </c>
      <c r="D40476" s="13">
        <v>395.85500000000002</v>
      </c>
    </row>
    <row r="40477" spans="1:4" ht="15.75" hidden="1" customHeight="1">
      <c r="A40477" s="13" t="s">
        <v>65</v>
      </c>
      <c r="B40477" s="13">
        <v>2006</v>
      </c>
      <c r="C40477" s="13">
        <v>25382870</v>
      </c>
      <c r="D40477" s="13">
        <v>431.29199999999997</v>
      </c>
    </row>
    <row r="40478" spans="1:4" ht="15.75" hidden="1" customHeight="1">
      <c r="A40478" s="13" t="s">
        <v>65</v>
      </c>
      <c r="B40478" s="13">
        <v>2007</v>
      </c>
      <c r="C40478" s="13">
        <v>26400066</v>
      </c>
      <c r="D40478" s="13">
        <v>386.50700000000001</v>
      </c>
    </row>
    <row r="40479" spans="1:4" ht="15.75" hidden="1" customHeight="1">
      <c r="A40479" s="13" t="s">
        <v>65</v>
      </c>
      <c r="B40479" s="13">
        <v>2008</v>
      </c>
      <c r="C40479" s="13">
        <v>27437352</v>
      </c>
      <c r="D40479" s="13">
        <v>432.33600000000001</v>
      </c>
    </row>
    <row r="40480" spans="1:4" ht="15.75" hidden="1" customHeight="1">
      <c r="A40480" s="13" t="s">
        <v>65</v>
      </c>
      <c r="B40480" s="13">
        <v>2009</v>
      </c>
      <c r="C40480" s="13">
        <v>28483800</v>
      </c>
      <c r="D40480" s="13">
        <v>465.84399999999999</v>
      </c>
    </row>
    <row r="40481" spans="1:4" ht="15.75" hidden="1" customHeight="1">
      <c r="A40481" s="13" t="s">
        <v>65</v>
      </c>
      <c r="B40481" s="13">
        <v>2010</v>
      </c>
      <c r="C40481" s="13">
        <v>29411930</v>
      </c>
      <c r="D40481" s="13">
        <v>517.71600000000001</v>
      </c>
    </row>
    <row r="40482" spans="1:4" ht="15.75" hidden="1" customHeight="1">
      <c r="A40482" s="13" t="s">
        <v>65</v>
      </c>
      <c r="B40482" s="13">
        <v>2011</v>
      </c>
      <c r="C40482" s="13">
        <v>30150952</v>
      </c>
      <c r="D40482" s="13">
        <v>497.65899999999999</v>
      </c>
    </row>
    <row r="40483" spans="1:4" ht="15.75" hidden="1" customHeight="1">
      <c r="A40483" s="13" t="s">
        <v>65</v>
      </c>
      <c r="B40483" s="13">
        <v>2012</v>
      </c>
      <c r="C40483" s="13">
        <v>30821554</v>
      </c>
      <c r="D40483" s="13">
        <v>566.82600000000002</v>
      </c>
    </row>
    <row r="40484" spans="1:4" ht="15.75" hidden="1" customHeight="1">
      <c r="A40484" s="13" t="s">
        <v>65</v>
      </c>
      <c r="B40484" s="13">
        <v>2013</v>
      </c>
      <c r="C40484" s="13">
        <v>31482502</v>
      </c>
      <c r="D40484" s="13">
        <v>544.56399999999996</v>
      </c>
    </row>
    <row r="40485" spans="1:4" ht="15.75" hidden="1" customHeight="1">
      <c r="A40485" s="13" t="s">
        <v>65</v>
      </c>
      <c r="B40485" s="13">
        <v>2014</v>
      </c>
      <c r="C40485" s="13">
        <v>32125570</v>
      </c>
      <c r="D40485" s="13">
        <v>612.84199999999998</v>
      </c>
    </row>
    <row r="40486" spans="1:4" ht="15.75" hidden="1" customHeight="1">
      <c r="A40486" s="13" t="s">
        <v>65</v>
      </c>
      <c r="B40486" s="13">
        <v>2015</v>
      </c>
      <c r="C40486" s="13">
        <v>32749838</v>
      </c>
      <c r="D40486" s="13">
        <v>678.84900000000005</v>
      </c>
    </row>
    <row r="40487" spans="1:4" ht="15.75" hidden="1" customHeight="1">
      <c r="A40487" s="13" t="s">
        <v>65</v>
      </c>
      <c r="B40487" s="13">
        <v>2016</v>
      </c>
      <c r="C40487" s="13">
        <v>33416272</v>
      </c>
      <c r="D40487" s="13">
        <v>642.86</v>
      </c>
    </row>
    <row r="40488" spans="1:4" ht="15.75" hidden="1" customHeight="1">
      <c r="A40488" s="13" t="s">
        <v>65</v>
      </c>
      <c r="B40488" s="13">
        <v>2017</v>
      </c>
      <c r="C40488" s="13">
        <v>34193120</v>
      </c>
      <c r="D40488" s="13">
        <v>643.63900000000001</v>
      </c>
    </row>
    <row r="40489" spans="1:4" ht="15.75" hidden="1" customHeight="1">
      <c r="A40489" s="13" t="s">
        <v>65</v>
      </c>
      <c r="B40489" s="13">
        <v>2018</v>
      </c>
      <c r="C40489" s="13">
        <v>35018132</v>
      </c>
      <c r="D40489" s="13">
        <v>626.19100000000003</v>
      </c>
    </row>
    <row r="40490" spans="1:4" ht="15.75" hidden="1" customHeight="1">
      <c r="A40490" s="13" t="s">
        <v>65</v>
      </c>
      <c r="B40490" s="13">
        <v>2019</v>
      </c>
      <c r="C40490" s="13">
        <v>35827364</v>
      </c>
      <c r="D40490" s="13">
        <v>656.48099999999999</v>
      </c>
    </row>
    <row r="40491" spans="1:4" ht="15.75" hidden="1" customHeight="1">
      <c r="A40491" s="13" t="s">
        <v>65</v>
      </c>
      <c r="B40491" s="13">
        <v>2020</v>
      </c>
      <c r="C40491" s="13">
        <v>35997108</v>
      </c>
      <c r="D40491" s="13">
        <v>661.19299999999998</v>
      </c>
    </row>
    <row r="40492" spans="1:4" ht="15.75" customHeight="1">
      <c r="A40492" s="13" t="s">
        <v>65</v>
      </c>
      <c r="B40492" s="13">
        <v>2021</v>
      </c>
      <c r="C40492" s="12">
        <v>35950396</v>
      </c>
      <c r="D40492" s="13">
        <v>672.38</v>
      </c>
    </row>
    <row r="40493" spans="1:4" ht="15.75" hidden="1" customHeight="1">
      <c r="A40493" s="13" t="s">
        <v>482</v>
      </c>
      <c r="B40493" s="13">
        <v>1850</v>
      </c>
      <c r="C40493" s="13">
        <v>936513</v>
      </c>
    </row>
    <row r="40494" spans="1:4" ht="15.75" hidden="1" customHeight="1">
      <c r="A40494" s="13" t="s">
        <v>482</v>
      </c>
      <c r="B40494" s="13">
        <v>1851</v>
      </c>
      <c r="C40494" s="13">
        <v>938556</v>
      </c>
    </row>
    <row r="40495" spans="1:4" ht="15.75" hidden="1" customHeight="1">
      <c r="A40495" s="13" t="s">
        <v>482</v>
      </c>
      <c r="B40495" s="13">
        <v>1852</v>
      </c>
      <c r="C40495" s="13">
        <v>942237</v>
      </c>
    </row>
    <row r="40496" spans="1:4" ht="15.75" hidden="1" customHeight="1">
      <c r="A40496" s="13" t="s">
        <v>482</v>
      </c>
      <c r="B40496" s="13">
        <v>1853</v>
      </c>
      <c r="C40496" s="13">
        <v>947560</v>
      </c>
    </row>
    <row r="40497" spans="1:3" ht="15.75" hidden="1" customHeight="1">
      <c r="A40497" s="13" t="s">
        <v>482</v>
      </c>
      <c r="B40497" s="13">
        <v>1854</v>
      </c>
      <c r="C40497" s="13">
        <v>952913</v>
      </c>
    </row>
    <row r="40498" spans="1:3" ht="15.75" hidden="1" customHeight="1">
      <c r="A40498" s="13" t="s">
        <v>482</v>
      </c>
      <c r="B40498" s="13">
        <v>1855</v>
      </c>
      <c r="C40498" s="13">
        <v>958296</v>
      </c>
    </row>
    <row r="40499" spans="1:3" ht="15.75" hidden="1" customHeight="1">
      <c r="A40499" s="13" t="s">
        <v>482</v>
      </c>
      <c r="B40499" s="13">
        <v>1856</v>
      </c>
      <c r="C40499" s="13">
        <v>963709</v>
      </c>
    </row>
    <row r="40500" spans="1:3" ht="15.75" hidden="1" customHeight="1">
      <c r="A40500" s="13" t="s">
        <v>482</v>
      </c>
      <c r="B40500" s="13">
        <v>1857</v>
      </c>
      <c r="C40500" s="13">
        <v>969153</v>
      </c>
    </row>
    <row r="40501" spans="1:3" ht="15.75" hidden="1" customHeight="1">
      <c r="A40501" s="13" t="s">
        <v>482</v>
      </c>
      <c r="B40501" s="13">
        <v>1858</v>
      </c>
      <c r="C40501" s="13">
        <v>974628</v>
      </c>
    </row>
    <row r="40502" spans="1:3" ht="15.75" hidden="1" customHeight="1">
      <c r="A40502" s="13" t="s">
        <v>482</v>
      </c>
      <c r="B40502" s="13">
        <v>1859</v>
      </c>
      <c r="C40502" s="13">
        <v>980527</v>
      </c>
    </row>
    <row r="40503" spans="1:3" ht="15.75" hidden="1" customHeight="1">
      <c r="A40503" s="13" t="s">
        <v>482</v>
      </c>
      <c r="B40503" s="13">
        <v>1860</v>
      </c>
      <c r="C40503" s="13">
        <v>986857</v>
      </c>
    </row>
    <row r="40504" spans="1:3" ht="15.75" hidden="1" customHeight="1">
      <c r="A40504" s="13" t="s">
        <v>482</v>
      </c>
      <c r="B40504" s="13">
        <v>1861</v>
      </c>
      <c r="C40504" s="13">
        <v>993623</v>
      </c>
    </row>
    <row r="40505" spans="1:3" ht="15.75" hidden="1" customHeight="1">
      <c r="A40505" s="13" t="s">
        <v>482</v>
      </c>
      <c r="B40505" s="13">
        <v>1862</v>
      </c>
      <c r="C40505" s="13">
        <v>1000831</v>
      </c>
    </row>
    <row r="40506" spans="1:3" ht="15.75" hidden="1" customHeight="1">
      <c r="A40506" s="13" t="s">
        <v>482</v>
      </c>
      <c r="B40506" s="13">
        <v>1863</v>
      </c>
      <c r="C40506" s="13">
        <v>1008484</v>
      </c>
    </row>
    <row r="40507" spans="1:3" ht="15.75" hidden="1" customHeight="1">
      <c r="A40507" s="13" t="s">
        <v>482</v>
      </c>
      <c r="B40507" s="13">
        <v>1864</v>
      </c>
      <c r="C40507" s="13">
        <v>1016197</v>
      </c>
    </row>
    <row r="40508" spans="1:3" ht="15.75" hidden="1" customHeight="1">
      <c r="A40508" s="13" t="s">
        <v>482</v>
      </c>
      <c r="B40508" s="13">
        <v>1865</v>
      </c>
      <c r="C40508" s="13">
        <v>1023968</v>
      </c>
    </row>
    <row r="40509" spans="1:3" ht="15.75" hidden="1" customHeight="1">
      <c r="A40509" s="13" t="s">
        <v>482</v>
      </c>
      <c r="B40509" s="13">
        <v>1866</v>
      </c>
      <c r="C40509" s="13">
        <v>1031798</v>
      </c>
    </row>
    <row r="40510" spans="1:3" ht="15.75" hidden="1" customHeight="1">
      <c r="A40510" s="13" t="s">
        <v>482</v>
      </c>
      <c r="B40510" s="13">
        <v>1867</v>
      </c>
      <c r="C40510" s="13">
        <v>1039688</v>
      </c>
    </row>
    <row r="40511" spans="1:3" ht="15.75" hidden="1" customHeight="1">
      <c r="A40511" s="13" t="s">
        <v>482</v>
      </c>
      <c r="B40511" s="13">
        <v>1868</v>
      </c>
      <c r="C40511" s="13">
        <v>1047638</v>
      </c>
    </row>
    <row r="40512" spans="1:3" ht="15.75" hidden="1" customHeight="1">
      <c r="A40512" s="13" t="s">
        <v>482</v>
      </c>
      <c r="B40512" s="13">
        <v>1869</v>
      </c>
      <c r="C40512" s="13">
        <v>1056288</v>
      </c>
    </row>
    <row r="40513" spans="1:3" ht="15.75" hidden="1" customHeight="1">
      <c r="A40513" s="13" t="s">
        <v>482</v>
      </c>
      <c r="B40513" s="13">
        <v>1870</v>
      </c>
      <c r="C40513" s="13">
        <v>1065648</v>
      </c>
    </row>
    <row r="40514" spans="1:3" ht="15.75" hidden="1" customHeight="1">
      <c r="A40514" s="13" t="s">
        <v>482</v>
      </c>
      <c r="B40514" s="13">
        <v>1871</v>
      </c>
      <c r="C40514" s="13">
        <v>1075732</v>
      </c>
    </row>
    <row r="40515" spans="1:3" ht="15.75" hidden="1" customHeight="1">
      <c r="A40515" s="13" t="s">
        <v>482</v>
      </c>
      <c r="B40515" s="13">
        <v>1872</v>
      </c>
      <c r="C40515" s="13">
        <v>1086550</v>
      </c>
    </row>
    <row r="40516" spans="1:3" ht="15.75" hidden="1" customHeight="1">
      <c r="A40516" s="13" t="s">
        <v>482</v>
      </c>
      <c r="B40516" s="13">
        <v>1873</v>
      </c>
      <c r="C40516" s="13">
        <v>1098117</v>
      </c>
    </row>
    <row r="40517" spans="1:3" ht="15.75" hidden="1" customHeight="1">
      <c r="A40517" s="13" t="s">
        <v>482</v>
      </c>
      <c r="B40517" s="13">
        <v>1874</v>
      </c>
      <c r="C40517" s="13">
        <v>1109806</v>
      </c>
    </row>
    <row r="40518" spans="1:3" ht="15.75" hidden="1" customHeight="1">
      <c r="A40518" s="13" t="s">
        <v>482</v>
      </c>
      <c r="B40518" s="13">
        <v>1875</v>
      </c>
      <c r="C40518" s="13">
        <v>1121620</v>
      </c>
    </row>
    <row r="40519" spans="1:3" ht="15.75" hidden="1" customHeight="1">
      <c r="A40519" s="13" t="s">
        <v>482</v>
      </c>
      <c r="B40519" s="13">
        <v>1876</v>
      </c>
      <c r="C40519" s="13">
        <v>1133560</v>
      </c>
    </row>
    <row r="40520" spans="1:3" ht="15.75" hidden="1" customHeight="1">
      <c r="A40520" s="13" t="s">
        <v>482</v>
      </c>
      <c r="B40520" s="13">
        <v>1877</v>
      </c>
      <c r="C40520" s="13">
        <v>1145626</v>
      </c>
    </row>
    <row r="40521" spans="1:3" ht="15.75" hidden="1" customHeight="1">
      <c r="A40521" s="13" t="s">
        <v>482</v>
      </c>
      <c r="B40521" s="13">
        <v>1878</v>
      </c>
      <c r="C40521" s="13">
        <v>1157821</v>
      </c>
    </row>
    <row r="40522" spans="1:3" ht="15.75" hidden="1" customHeight="1">
      <c r="A40522" s="13" t="s">
        <v>482</v>
      </c>
      <c r="B40522" s="13">
        <v>1879</v>
      </c>
      <c r="C40522" s="13">
        <v>1169672</v>
      </c>
    </row>
    <row r="40523" spans="1:3" ht="15.75" hidden="1" customHeight="1">
      <c r="A40523" s="13" t="s">
        <v>482</v>
      </c>
      <c r="B40523" s="13">
        <v>1880</v>
      </c>
      <c r="C40523" s="13">
        <v>1181172</v>
      </c>
    </row>
    <row r="40524" spans="1:3" ht="15.75" hidden="1" customHeight="1">
      <c r="A40524" s="13" t="s">
        <v>482</v>
      </c>
      <c r="B40524" s="13">
        <v>1881</v>
      </c>
      <c r="C40524" s="13">
        <v>1192313</v>
      </c>
    </row>
    <row r="40525" spans="1:3" ht="15.75" hidden="1" customHeight="1">
      <c r="A40525" s="13" t="s">
        <v>482</v>
      </c>
      <c r="B40525" s="13">
        <v>1882</v>
      </c>
      <c r="C40525" s="13">
        <v>1203088</v>
      </c>
    </row>
    <row r="40526" spans="1:3" ht="15.75" hidden="1" customHeight="1">
      <c r="A40526" s="13" t="s">
        <v>482</v>
      </c>
      <c r="B40526" s="13">
        <v>1883</v>
      </c>
      <c r="C40526" s="13">
        <v>1213488</v>
      </c>
    </row>
    <row r="40527" spans="1:3" ht="15.75" hidden="1" customHeight="1">
      <c r="A40527" s="13" t="s">
        <v>482</v>
      </c>
      <c r="B40527" s="13">
        <v>1884</v>
      </c>
      <c r="C40527" s="13">
        <v>1223978</v>
      </c>
    </row>
    <row r="40528" spans="1:3" ht="15.75" hidden="1" customHeight="1">
      <c r="A40528" s="13" t="s">
        <v>482</v>
      </c>
      <c r="B40528" s="13">
        <v>1885</v>
      </c>
      <c r="C40528" s="13">
        <v>1234559</v>
      </c>
    </row>
    <row r="40529" spans="1:3" ht="15.75" hidden="1" customHeight="1">
      <c r="A40529" s="13" t="s">
        <v>482</v>
      </c>
      <c r="B40529" s="13">
        <v>1886</v>
      </c>
      <c r="C40529" s="13">
        <v>1245231</v>
      </c>
    </row>
    <row r="40530" spans="1:3" ht="15.75" hidden="1" customHeight="1">
      <c r="A40530" s="13" t="s">
        <v>482</v>
      </c>
      <c r="B40530" s="13">
        <v>1887</v>
      </c>
      <c r="C40530" s="13">
        <v>1255995</v>
      </c>
    </row>
    <row r="40531" spans="1:3" ht="15.75" hidden="1" customHeight="1">
      <c r="A40531" s="13" t="s">
        <v>482</v>
      </c>
      <c r="B40531" s="13">
        <v>1888</v>
      </c>
      <c r="C40531" s="13">
        <v>1266851</v>
      </c>
    </row>
    <row r="40532" spans="1:3" ht="15.75" hidden="1" customHeight="1">
      <c r="A40532" s="13" t="s">
        <v>482</v>
      </c>
      <c r="B40532" s="13">
        <v>1889</v>
      </c>
      <c r="C40532" s="13">
        <v>1277286</v>
      </c>
    </row>
    <row r="40533" spans="1:3" ht="15.75" hidden="1" customHeight="1">
      <c r="A40533" s="13" t="s">
        <v>482</v>
      </c>
      <c r="B40533" s="13">
        <v>1890</v>
      </c>
      <c r="C40533" s="13">
        <v>1287292</v>
      </c>
    </row>
    <row r="40534" spans="1:3" ht="15.75" hidden="1" customHeight="1">
      <c r="A40534" s="13" t="s">
        <v>482</v>
      </c>
      <c r="B40534" s="13">
        <v>1891</v>
      </c>
      <c r="C40534" s="13">
        <v>1296862</v>
      </c>
    </row>
    <row r="40535" spans="1:3" ht="15.75" hidden="1" customHeight="1">
      <c r="A40535" s="13" t="s">
        <v>482</v>
      </c>
      <c r="B40535" s="13">
        <v>1892</v>
      </c>
      <c r="C40535" s="13">
        <v>1305989</v>
      </c>
    </row>
    <row r="40536" spans="1:3" ht="15.75" hidden="1" customHeight="1">
      <c r="A40536" s="13" t="s">
        <v>482</v>
      </c>
      <c r="B40536" s="13">
        <v>1893</v>
      </c>
      <c r="C40536" s="13">
        <v>1314666</v>
      </c>
    </row>
    <row r="40537" spans="1:3" ht="15.75" hidden="1" customHeight="1">
      <c r="A40537" s="13" t="s">
        <v>482</v>
      </c>
      <c r="B40537" s="13">
        <v>1894</v>
      </c>
      <c r="C40537" s="13">
        <v>1323401</v>
      </c>
    </row>
    <row r="40538" spans="1:3" ht="15.75" hidden="1" customHeight="1">
      <c r="A40538" s="13" t="s">
        <v>482</v>
      </c>
      <c r="B40538" s="13">
        <v>1895</v>
      </c>
      <c r="C40538" s="13">
        <v>1332194</v>
      </c>
    </row>
    <row r="40539" spans="1:3" ht="15.75" hidden="1" customHeight="1">
      <c r="A40539" s="13" t="s">
        <v>482</v>
      </c>
      <c r="B40539" s="13">
        <v>1896</v>
      </c>
      <c r="C40539" s="13">
        <v>1341044</v>
      </c>
    </row>
    <row r="40540" spans="1:3" ht="15.75" hidden="1" customHeight="1">
      <c r="A40540" s="13" t="s">
        <v>482</v>
      </c>
      <c r="B40540" s="13">
        <v>1897</v>
      </c>
      <c r="C40540" s="13">
        <v>1349954</v>
      </c>
    </row>
    <row r="40541" spans="1:3" ht="15.75" hidden="1" customHeight="1">
      <c r="A40541" s="13" t="s">
        <v>482</v>
      </c>
      <c r="B40541" s="13">
        <v>1898</v>
      </c>
      <c r="C40541" s="13">
        <v>1358922</v>
      </c>
    </row>
    <row r="40542" spans="1:3" ht="15.75" hidden="1" customHeight="1">
      <c r="A40542" s="13" t="s">
        <v>482</v>
      </c>
      <c r="B40542" s="13">
        <v>1899</v>
      </c>
      <c r="C40542" s="13">
        <v>1367950</v>
      </c>
    </row>
    <row r="40543" spans="1:3" ht="15.75" hidden="1" customHeight="1">
      <c r="A40543" s="13" t="s">
        <v>482</v>
      </c>
      <c r="B40543" s="13">
        <v>1900</v>
      </c>
      <c r="C40543" s="13">
        <v>1377037</v>
      </c>
    </row>
    <row r="40544" spans="1:3" ht="15.75" hidden="1" customHeight="1">
      <c r="A40544" s="13" t="s">
        <v>482</v>
      </c>
      <c r="B40544" s="13">
        <v>1901</v>
      </c>
      <c r="C40544" s="13">
        <v>1386185</v>
      </c>
    </row>
    <row r="40545" spans="1:3" ht="15.75" hidden="1" customHeight="1">
      <c r="A40545" s="13" t="s">
        <v>482</v>
      </c>
      <c r="B40545" s="13">
        <v>1902</v>
      </c>
      <c r="C40545" s="13">
        <v>1395393</v>
      </c>
    </row>
    <row r="40546" spans="1:3" ht="15.75" hidden="1" customHeight="1">
      <c r="A40546" s="13" t="s">
        <v>482</v>
      </c>
      <c r="B40546" s="13">
        <v>1903</v>
      </c>
      <c r="C40546" s="13">
        <v>1404663</v>
      </c>
    </row>
    <row r="40547" spans="1:3" ht="15.75" hidden="1" customHeight="1">
      <c r="A40547" s="13" t="s">
        <v>482</v>
      </c>
      <c r="B40547" s="13">
        <v>1904</v>
      </c>
      <c r="C40547" s="13">
        <v>1413994</v>
      </c>
    </row>
    <row r="40548" spans="1:3" ht="15.75" hidden="1" customHeight="1">
      <c r="A40548" s="13" t="s">
        <v>482</v>
      </c>
      <c r="B40548" s="13">
        <v>1905</v>
      </c>
      <c r="C40548" s="13">
        <v>1423386</v>
      </c>
    </row>
    <row r="40549" spans="1:3" ht="15.75" hidden="1" customHeight="1">
      <c r="A40549" s="13" t="s">
        <v>482</v>
      </c>
      <c r="B40549" s="13">
        <v>1906</v>
      </c>
      <c r="C40549" s="13">
        <v>1432841</v>
      </c>
    </row>
    <row r="40550" spans="1:3" ht="15.75" hidden="1" customHeight="1">
      <c r="A40550" s="13" t="s">
        <v>482</v>
      </c>
      <c r="B40550" s="13">
        <v>1907</v>
      </c>
      <c r="C40550" s="13">
        <v>1442358</v>
      </c>
    </row>
    <row r="40551" spans="1:3" ht="15.75" hidden="1" customHeight="1">
      <c r="A40551" s="13" t="s">
        <v>482</v>
      </c>
      <c r="B40551" s="13">
        <v>1908</v>
      </c>
      <c r="C40551" s="13">
        <v>1451939</v>
      </c>
    </row>
    <row r="40552" spans="1:3" ht="15.75" hidden="1" customHeight="1">
      <c r="A40552" s="13" t="s">
        <v>482</v>
      </c>
      <c r="B40552" s="13">
        <v>1909</v>
      </c>
      <c r="C40552" s="13">
        <v>1461288</v>
      </c>
    </row>
    <row r="40553" spans="1:3" ht="15.75" hidden="1" customHeight="1">
      <c r="A40553" s="13" t="s">
        <v>482</v>
      </c>
      <c r="B40553" s="13">
        <v>1910</v>
      </c>
      <c r="C40553" s="13">
        <v>1470404</v>
      </c>
    </row>
    <row r="40554" spans="1:3" ht="15.75" hidden="1" customHeight="1">
      <c r="A40554" s="13" t="s">
        <v>482</v>
      </c>
      <c r="B40554" s="13">
        <v>1911</v>
      </c>
      <c r="C40554" s="13">
        <v>1479282</v>
      </c>
    </row>
    <row r="40555" spans="1:3" ht="15.75" hidden="1" customHeight="1">
      <c r="A40555" s="13" t="s">
        <v>482</v>
      </c>
      <c r="B40555" s="13">
        <v>1912</v>
      </c>
      <c r="C40555" s="13">
        <v>1487920</v>
      </c>
    </row>
    <row r="40556" spans="1:3" ht="15.75" hidden="1" customHeight="1">
      <c r="A40556" s="13" t="s">
        <v>482</v>
      </c>
      <c r="B40556" s="13">
        <v>1913</v>
      </c>
      <c r="C40556" s="13">
        <v>1496315</v>
      </c>
    </row>
    <row r="40557" spans="1:3" ht="15.75" hidden="1" customHeight="1">
      <c r="A40557" s="13" t="s">
        <v>482</v>
      </c>
      <c r="B40557" s="13">
        <v>1914</v>
      </c>
      <c r="C40557" s="13">
        <v>1504757</v>
      </c>
    </row>
    <row r="40558" spans="1:3" ht="15.75" hidden="1" customHeight="1">
      <c r="A40558" s="13" t="s">
        <v>482</v>
      </c>
      <c r="B40558" s="13">
        <v>1915</v>
      </c>
      <c r="C40558" s="13">
        <v>1513246</v>
      </c>
    </row>
    <row r="40559" spans="1:3" ht="15.75" hidden="1" customHeight="1">
      <c r="A40559" s="13" t="s">
        <v>482</v>
      </c>
      <c r="B40559" s="13">
        <v>1916</v>
      </c>
      <c r="C40559" s="13">
        <v>1521783</v>
      </c>
    </row>
    <row r="40560" spans="1:3" ht="15.75" hidden="1" customHeight="1">
      <c r="A40560" s="13" t="s">
        <v>482</v>
      </c>
      <c r="B40560" s="13">
        <v>1917</v>
      </c>
      <c r="C40560" s="13">
        <v>1530368</v>
      </c>
    </row>
    <row r="40561" spans="1:3" ht="15.75" hidden="1" customHeight="1">
      <c r="A40561" s="13" t="s">
        <v>482</v>
      </c>
      <c r="B40561" s="13">
        <v>1918</v>
      </c>
      <c r="C40561" s="13">
        <v>1539550</v>
      </c>
    </row>
    <row r="40562" spans="1:3" ht="15.75" hidden="1" customHeight="1">
      <c r="A40562" s="13" t="s">
        <v>482</v>
      </c>
      <c r="B40562" s="13">
        <v>1919</v>
      </c>
      <c r="C40562" s="13">
        <v>1551591</v>
      </c>
    </row>
    <row r="40563" spans="1:3" ht="15.75" hidden="1" customHeight="1">
      <c r="A40563" s="13" t="s">
        <v>482</v>
      </c>
      <c r="B40563" s="13">
        <v>1920</v>
      </c>
      <c r="C40563" s="13">
        <v>1566552</v>
      </c>
    </row>
    <row r="40564" spans="1:3" ht="15.75" hidden="1" customHeight="1">
      <c r="A40564" s="13" t="s">
        <v>482</v>
      </c>
      <c r="B40564" s="13">
        <v>1921</v>
      </c>
      <c r="C40564" s="13">
        <v>1584491</v>
      </c>
    </row>
    <row r="40565" spans="1:3" ht="15.75" hidden="1" customHeight="1">
      <c r="A40565" s="13" t="s">
        <v>482</v>
      </c>
      <c r="B40565" s="13">
        <v>1922</v>
      </c>
      <c r="C40565" s="13">
        <v>1605471</v>
      </c>
    </row>
    <row r="40566" spans="1:3" ht="15.75" hidden="1" customHeight="1">
      <c r="A40566" s="13" t="s">
        <v>482</v>
      </c>
      <c r="B40566" s="13">
        <v>1923</v>
      </c>
      <c r="C40566" s="13">
        <v>1629553</v>
      </c>
    </row>
    <row r="40567" spans="1:3" ht="15.75" hidden="1" customHeight="1">
      <c r="A40567" s="13" t="s">
        <v>482</v>
      </c>
      <c r="B40567" s="13">
        <v>1924</v>
      </c>
      <c r="C40567" s="13">
        <v>1653996</v>
      </c>
    </row>
    <row r="40568" spans="1:3" ht="15.75" hidden="1" customHeight="1">
      <c r="A40568" s="13" t="s">
        <v>482</v>
      </c>
      <c r="B40568" s="13">
        <v>1925</v>
      </c>
      <c r="C40568" s="13">
        <v>1678806</v>
      </c>
    </row>
    <row r="40569" spans="1:3" ht="15.75" hidden="1" customHeight="1">
      <c r="A40569" s="13" t="s">
        <v>482</v>
      </c>
      <c r="B40569" s="13">
        <v>1926</v>
      </c>
      <c r="C40569" s="13">
        <v>1703989</v>
      </c>
    </row>
    <row r="40570" spans="1:3" ht="15.75" hidden="1" customHeight="1">
      <c r="A40570" s="13" t="s">
        <v>482</v>
      </c>
      <c r="B40570" s="13">
        <v>1927</v>
      </c>
      <c r="C40570" s="13">
        <v>1729548</v>
      </c>
    </row>
    <row r="40571" spans="1:3" ht="15.75" hidden="1" customHeight="1">
      <c r="A40571" s="13" t="s">
        <v>482</v>
      </c>
      <c r="B40571" s="13">
        <v>1928</v>
      </c>
      <c r="C40571" s="13">
        <v>1755492</v>
      </c>
    </row>
    <row r="40572" spans="1:3" ht="15.75" hidden="1" customHeight="1">
      <c r="A40572" s="13" t="s">
        <v>482</v>
      </c>
      <c r="B40572" s="13">
        <v>1929</v>
      </c>
      <c r="C40572" s="13">
        <v>1781463</v>
      </c>
    </row>
    <row r="40573" spans="1:3" ht="15.75" hidden="1" customHeight="1">
      <c r="A40573" s="13" t="s">
        <v>482</v>
      </c>
      <c r="B40573" s="13">
        <v>1930</v>
      </c>
      <c r="C40573" s="13">
        <v>1807456</v>
      </c>
    </row>
    <row r="40574" spans="1:3" ht="15.75" hidden="1" customHeight="1">
      <c r="A40574" s="13" t="s">
        <v>482</v>
      </c>
      <c r="B40574" s="13">
        <v>1931</v>
      </c>
      <c r="C40574" s="13">
        <v>1833468</v>
      </c>
    </row>
    <row r="40575" spans="1:3" ht="15.75" hidden="1" customHeight="1">
      <c r="A40575" s="13" t="s">
        <v>482</v>
      </c>
      <c r="B40575" s="13">
        <v>1932</v>
      </c>
      <c r="C40575" s="13">
        <v>1859493</v>
      </c>
    </row>
    <row r="40576" spans="1:3" ht="15.75" hidden="1" customHeight="1">
      <c r="A40576" s="13" t="s">
        <v>482</v>
      </c>
      <c r="B40576" s="13">
        <v>1933</v>
      </c>
      <c r="C40576" s="13">
        <v>1885526</v>
      </c>
    </row>
    <row r="40577" spans="1:3" ht="15.75" hidden="1" customHeight="1">
      <c r="A40577" s="13" t="s">
        <v>482</v>
      </c>
      <c r="B40577" s="13">
        <v>1934</v>
      </c>
      <c r="C40577" s="13">
        <v>1911923</v>
      </c>
    </row>
    <row r="40578" spans="1:3" ht="15.75" hidden="1" customHeight="1">
      <c r="A40578" s="13" t="s">
        <v>482</v>
      </c>
      <c r="B40578" s="13">
        <v>1935</v>
      </c>
      <c r="C40578" s="13">
        <v>1938690</v>
      </c>
    </row>
    <row r="40579" spans="1:3" ht="15.75" hidden="1" customHeight="1">
      <c r="A40579" s="13" t="s">
        <v>482</v>
      </c>
      <c r="B40579" s="13">
        <v>1936</v>
      </c>
      <c r="C40579" s="13">
        <v>1965832</v>
      </c>
    </row>
    <row r="40580" spans="1:3" ht="15.75" hidden="1" customHeight="1">
      <c r="A40580" s="13" t="s">
        <v>482</v>
      </c>
      <c r="B40580" s="13">
        <v>1937</v>
      </c>
      <c r="C40580" s="13">
        <v>1993353</v>
      </c>
    </row>
    <row r="40581" spans="1:3" ht="15.75" hidden="1" customHeight="1">
      <c r="A40581" s="13" t="s">
        <v>482</v>
      </c>
      <c r="B40581" s="13">
        <v>1938</v>
      </c>
      <c r="C40581" s="13">
        <v>2021260</v>
      </c>
    </row>
    <row r="40582" spans="1:3" ht="15.75" hidden="1" customHeight="1">
      <c r="A40582" s="13" t="s">
        <v>482</v>
      </c>
      <c r="B40582" s="13">
        <v>1939</v>
      </c>
      <c r="C40582" s="13">
        <v>2051220</v>
      </c>
    </row>
    <row r="40583" spans="1:3" ht="15.75" hidden="1" customHeight="1">
      <c r="A40583" s="13" t="s">
        <v>482</v>
      </c>
      <c r="B40583" s="13">
        <v>1940</v>
      </c>
      <c r="C40583" s="13">
        <v>2083292</v>
      </c>
    </row>
    <row r="40584" spans="1:3" ht="15.75" hidden="1" customHeight="1">
      <c r="A40584" s="13" t="s">
        <v>482</v>
      </c>
      <c r="B40584" s="13">
        <v>1941</v>
      </c>
      <c r="C40584" s="13">
        <v>2117535</v>
      </c>
    </row>
    <row r="40585" spans="1:3" ht="15.75" hidden="1" customHeight="1">
      <c r="A40585" s="13" t="s">
        <v>482</v>
      </c>
      <c r="B40585" s="13">
        <v>1942</v>
      </c>
      <c r="C40585" s="13">
        <v>2154011</v>
      </c>
    </row>
    <row r="40586" spans="1:3" ht="15.75" hidden="1" customHeight="1">
      <c r="A40586" s="13" t="s">
        <v>482</v>
      </c>
      <c r="B40586" s="13">
        <v>1943</v>
      </c>
      <c r="C40586" s="13">
        <v>2192783</v>
      </c>
    </row>
    <row r="40587" spans="1:3" ht="15.75" hidden="1" customHeight="1">
      <c r="A40587" s="13" t="s">
        <v>482</v>
      </c>
      <c r="B40587" s="13">
        <v>1944</v>
      </c>
      <c r="C40587" s="13">
        <v>2232254</v>
      </c>
    </row>
    <row r="40588" spans="1:3" ht="15.75" hidden="1" customHeight="1">
      <c r="A40588" s="13" t="s">
        <v>482</v>
      </c>
      <c r="B40588" s="13">
        <v>1945</v>
      </c>
      <c r="C40588" s="13">
        <v>2272434</v>
      </c>
    </row>
    <row r="40589" spans="1:3" ht="15.75" hidden="1" customHeight="1">
      <c r="A40589" s="13" t="s">
        <v>482</v>
      </c>
      <c r="B40589" s="13">
        <v>1946</v>
      </c>
      <c r="C40589" s="13">
        <v>2313338</v>
      </c>
    </row>
    <row r="40590" spans="1:3" ht="15.75" hidden="1" customHeight="1">
      <c r="A40590" s="13" t="s">
        <v>482</v>
      </c>
      <c r="B40590" s="13">
        <v>1947</v>
      </c>
      <c r="C40590" s="13">
        <v>2354978</v>
      </c>
    </row>
    <row r="40591" spans="1:3" ht="15.75" hidden="1" customHeight="1">
      <c r="A40591" s="13" t="s">
        <v>482</v>
      </c>
      <c r="B40591" s="13">
        <v>1948</v>
      </c>
      <c r="C40591" s="13">
        <v>2397368</v>
      </c>
    </row>
    <row r="40592" spans="1:3" ht="15.75" hidden="1" customHeight="1">
      <c r="A40592" s="13" t="s">
        <v>482</v>
      </c>
      <c r="B40592" s="13">
        <v>1949</v>
      </c>
      <c r="C40592" s="13">
        <v>2444336</v>
      </c>
    </row>
    <row r="40593" spans="1:4" ht="15.75" hidden="1" customHeight="1">
      <c r="A40593" s="13" t="s">
        <v>482</v>
      </c>
      <c r="B40593" s="13">
        <v>1950</v>
      </c>
      <c r="C40593" s="13">
        <v>2496070</v>
      </c>
    </row>
    <row r="40594" spans="1:4" ht="15.75" hidden="1" customHeight="1">
      <c r="A40594" s="13" t="s">
        <v>482</v>
      </c>
      <c r="B40594" s="13">
        <v>1951</v>
      </c>
      <c r="C40594" s="13">
        <v>2561159</v>
      </c>
    </row>
    <row r="40595" spans="1:4" ht="15.75" hidden="1" customHeight="1">
      <c r="A40595" s="13" t="s">
        <v>482</v>
      </c>
      <c r="B40595" s="13">
        <v>1952</v>
      </c>
      <c r="C40595" s="13">
        <v>2628513</v>
      </c>
    </row>
    <row r="40596" spans="1:4" ht="15.75" hidden="1" customHeight="1">
      <c r="A40596" s="13" t="s">
        <v>482</v>
      </c>
      <c r="B40596" s="13">
        <v>1953</v>
      </c>
      <c r="C40596" s="13">
        <v>2698422</v>
      </c>
    </row>
    <row r="40597" spans="1:4" ht="15.75" hidden="1" customHeight="1">
      <c r="A40597" s="13" t="s">
        <v>482</v>
      </c>
      <c r="B40597" s="13">
        <v>1954</v>
      </c>
      <c r="C40597" s="13">
        <v>2771256</v>
      </c>
    </row>
    <row r="40598" spans="1:4" ht="15.75" hidden="1" customHeight="1">
      <c r="A40598" s="13" t="s">
        <v>482</v>
      </c>
      <c r="B40598" s="13">
        <v>1955</v>
      </c>
      <c r="C40598" s="13">
        <v>2847264</v>
      </c>
    </row>
    <row r="40599" spans="1:4" ht="15.75" hidden="1" customHeight="1">
      <c r="A40599" s="13" t="s">
        <v>482</v>
      </c>
      <c r="B40599" s="13">
        <v>1956</v>
      </c>
      <c r="C40599" s="13">
        <v>2926581</v>
      </c>
    </row>
    <row r="40600" spans="1:4" ht="15.75" hidden="1" customHeight="1">
      <c r="A40600" s="13" t="s">
        <v>482</v>
      </c>
      <c r="B40600" s="13">
        <v>1957</v>
      </c>
      <c r="C40600" s="13">
        <v>3008871</v>
      </c>
    </row>
    <row r="40601" spans="1:4" ht="15.75" hidden="1" customHeight="1">
      <c r="A40601" s="13" t="s">
        <v>482</v>
      </c>
      <c r="B40601" s="13">
        <v>1958</v>
      </c>
      <c r="C40601" s="13">
        <v>3093946</v>
      </c>
      <c r="D40601" s="13">
        <v>0.35499999999999998</v>
      </c>
    </row>
    <row r="40602" spans="1:4" ht="15.75" hidden="1" customHeight="1">
      <c r="A40602" s="13" t="s">
        <v>482</v>
      </c>
      <c r="B40602" s="13">
        <v>1959</v>
      </c>
      <c r="C40602" s="13">
        <v>3182054</v>
      </c>
      <c r="D40602" s="13">
        <v>0.38800000000000001</v>
      </c>
    </row>
    <row r="40603" spans="1:4" ht="15.75" hidden="1" customHeight="1">
      <c r="A40603" s="13" t="s">
        <v>482</v>
      </c>
      <c r="B40603" s="13">
        <v>1960</v>
      </c>
      <c r="C40603" s="13">
        <v>3273181</v>
      </c>
      <c r="D40603" s="13">
        <v>0.82699999999999996</v>
      </c>
    </row>
    <row r="40604" spans="1:4" ht="15.75" hidden="1" customHeight="1">
      <c r="A40604" s="13" t="s">
        <v>482</v>
      </c>
      <c r="B40604" s="13">
        <v>1961</v>
      </c>
      <c r="C40604" s="13">
        <v>3367088</v>
      </c>
      <c r="D40604" s="13">
        <v>0.81299999999999994</v>
      </c>
    </row>
    <row r="40605" spans="1:4" ht="15.75" hidden="1" customHeight="1">
      <c r="A40605" s="13" t="s">
        <v>482</v>
      </c>
      <c r="B40605" s="13">
        <v>1962</v>
      </c>
      <c r="C40605" s="13">
        <v>3463528</v>
      </c>
      <c r="D40605" s="13">
        <v>0.81299999999999994</v>
      </c>
    </row>
    <row r="40606" spans="1:4" ht="15.75" hidden="1" customHeight="1">
      <c r="A40606" s="13" t="s">
        <v>482</v>
      </c>
      <c r="B40606" s="13">
        <v>1963</v>
      </c>
      <c r="C40606" s="13">
        <v>3562468</v>
      </c>
      <c r="D40606" s="13">
        <v>0.86</v>
      </c>
    </row>
    <row r="40607" spans="1:4" ht="15.75" hidden="1" customHeight="1">
      <c r="A40607" s="13" t="s">
        <v>482</v>
      </c>
      <c r="B40607" s="13">
        <v>1964</v>
      </c>
      <c r="C40607" s="13">
        <v>3664603</v>
      </c>
      <c r="D40607" s="13">
        <v>0.92200000000000004</v>
      </c>
    </row>
    <row r="40608" spans="1:4" ht="15.75" hidden="1" customHeight="1">
      <c r="A40608" s="13" t="s">
        <v>482</v>
      </c>
      <c r="B40608" s="13">
        <v>1965</v>
      </c>
      <c r="C40608" s="13">
        <v>3770879</v>
      </c>
      <c r="D40608" s="13">
        <v>1.6919999999999999</v>
      </c>
    </row>
    <row r="40609" spans="1:4" ht="15.75" hidden="1" customHeight="1">
      <c r="A40609" s="13" t="s">
        <v>482</v>
      </c>
      <c r="B40609" s="13">
        <v>1966</v>
      </c>
      <c r="C40609" s="13">
        <v>3881994</v>
      </c>
      <c r="D40609" s="13">
        <v>1.718</v>
      </c>
    </row>
    <row r="40610" spans="1:4" ht="15.75" hidden="1" customHeight="1">
      <c r="A40610" s="13" t="s">
        <v>482</v>
      </c>
      <c r="B40610" s="13">
        <v>1967</v>
      </c>
      <c r="C40610" s="13">
        <v>3997871</v>
      </c>
      <c r="D40610" s="13">
        <v>0.69899999999999995</v>
      </c>
    </row>
    <row r="40611" spans="1:4" ht="15.75" hidden="1" customHeight="1">
      <c r="A40611" s="13" t="s">
        <v>482</v>
      </c>
      <c r="B40611" s="13">
        <v>1968</v>
      </c>
      <c r="C40611" s="13">
        <v>4117667</v>
      </c>
      <c r="D40611" s="13">
        <v>9.8000000000000004E-2</v>
      </c>
    </row>
    <row r="40612" spans="1:4" ht="15.75" hidden="1" customHeight="1">
      <c r="A40612" s="13" t="s">
        <v>482</v>
      </c>
      <c r="B40612" s="13">
        <v>1969</v>
      </c>
      <c r="C40612" s="13">
        <v>4240866</v>
      </c>
      <c r="D40612" s="13">
        <v>0.49</v>
      </c>
    </row>
    <row r="40613" spans="1:4" ht="15.75" hidden="1" customHeight="1">
      <c r="A40613" s="13" t="s">
        <v>482</v>
      </c>
      <c r="B40613" s="13">
        <v>1970</v>
      </c>
      <c r="C40613" s="13">
        <v>4367747</v>
      </c>
      <c r="D40613" s="13">
        <v>1.3069999999999999</v>
      </c>
    </row>
    <row r="40614" spans="1:4" ht="15.75" hidden="1" customHeight="1">
      <c r="A40614" s="13" t="s">
        <v>482</v>
      </c>
      <c r="B40614" s="13">
        <v>1971</v>
      </c>
      <c r="C40614" s="13">
        <v>4498628</v>
      </c>
      <c r="D40614" s="13">
        <v>1.351</v>
      </c>
    </row>
    <row r="40615" spans="1:4" ht="15.75" hidden="1" customHeight="1">
      <c r="A40615" s="13" t="s">
        <v>482</v>
      </c>
      <c r="B40615" s="13">
        <v>1972</v>
      </c>
      <c r="C40615" s="13">
        <v>4633465</v>
      </c>
      <c r="D40615" s="13">
        <v>1.4530000000000001</v>
      </c>
    </row>
    <row r="40616" spans="1:4" ht="15.75" hidden="1" customHeight="1">
      <c r="A40616" s="13" t="s">
        <v>482</v>
      </c>
      <c r="B40616" s="13">
        <v>1973</v>
      </c>
      <c r="C40616" s="13">
        <v>4772044</v>
      </c>
      <c r="D40616" s="13">
        <v>1.5489999999999999</v>
      </c>
    </row>
    <row r="40617" spans="1:4" ht="15.75" hidden="1" customHeight="1">
      <c r="A40617" s="13" t="s">
        <v>482</v>
      </c>
      <c r="B40617" s="13">
        <v>1974</v>
      </c>
      <c r="C40617" s="13">
        <v>4911424</v>
      </c>
      <c r="D40617" s="13">
        <v>1.849</v>
      </c>
    </row>
    <row r="40618" spans="1:4" ht="15.75" hidden="1" customHeight="1">
      <c r="A40618" s="13" t="s">
        <v>482</v>
      </c>
      <c r="B40618" s="13">
        <v>1975</v>
      </c>
      <c r="C40618" s="13">
        <v>5047927</v>
      </c>
      <c r="D40618" s="13">
        <v>2.5779999999999998</v>
      </c>
    </row>
    <row r="40619" spans="1:4" ht="15.75" hidden="1" customHeight="1">
      <c r="A40619" s="13" t="s">
        <v>482</v>
      </c>
      <c r="B40619" s="13">
        <v>1976</v>
      </c>
      <c r="C40619" s="13">
        <v>5181204</v>
      </c>
      <c r="D40619" s="13">
        <v>1.77</v>
      </c>
    </row>
    <row r="40620" spans="1:4" ht="15.75" hidden="1" customHeight="1">
      <c r="A40620" s="13" t="s">
        <v>482</v>
      </c>
      <c r="B40620" s="13">
        <v>1977</v>
      </c>
      <c r="C40620" s="13">
        <v>5308303</v>
      </c>
      <c r="D40620" s="13">
        <v>2.2370000000000001</v>
      </c>
    </row>
    <row r="40621" spans="1:4" ht="15.75" hidden="1" customHeight="1">
      <c r="A40621" s="13" t="s">
        <v>482</v>
      </c>
      <c r="B40621" s="13">
        <v>1978</v>
      </c>
      <c r="C40621" s="13">
        <v>5433228</v>
      </c>
      <c r="D40621" s="13">
        <v>2.62</v>
      </c>
    </row>
    <row r="40622" spans="1:4" ht="15.75" hidden="1" customHeight="1">
      <c r="A40622" s="13" t="s">
        <v>482</v>
      </c>
      <c r="B40622" s="13">
        <v>1979</v>
      </c>
      <c r="C40622" s="13">
        <v>5564468</v>
      </c>
      <c r="D40622" s="13">
        <v>2.8879999999999999</v>
      </c>
    </row>
    <row r="40623" spans="1:4" ht="15.75" hidden="1" customHeight="1">
      <c r="A40623" s="13" t="s">
        <v>482</v>
      </c>
      <c r="B40623" s="13">
        <v>1980</v>
      </c>
      <c r="C40623" s="13">
        <v>5703873</v>
      </c>
      <c r="D40623" s="13">
        <v>3.3359999999999999</v>
      </c>
    </row>
    <row r="40624" spans="1:4" ht="15.75" hidden="1" customHeight="1">
      <c r="A40624" s="13" t="s">
        <v>482</v>
      </c>
      <c r="B40624" s="13">
        <v>1981</v>
      </c>
      <c r="C40624" s="13">
        <v>5852029</v>
      </c>
      <c r="D40624" s="13">
        <v>3.28</v>
      </c>
    </row>
    <row r="40625" spans="1:4" ht="15.75" hidden="1" customHeight="1">
      <c r="A40625" s="13" t="s">
        <v>482</v>
      </c>
      <c r="B40625" s="13">
        <v>1982</v>
      </c>
      <c r="C40625" s="13">
        <v>6008391</v>
      </c>
      <c r="D40625" s="13">
        <v>3.0369999999999999</v>
      </c>
    </row>
    <row r="40626" spans="1:4" ht="15.75" hidden="1" customHeight="1">
      <c r="A40626" s="13" t="s">
        <v>482</v>
      </c>
      <c r="B40626" s="13">
        <v>1983</v>
      </c>
      <c r="C40626" s="13">
        <v>6171882</v>
      </c>
      <c r="D40626" s="13">
        <v>2.6110000000000002</v>
      </c>
    </row>
    <row r="40627" spans="1:4" ht="15.75" hidden="1" customHeight="1">
      <c r="A40627" s="13" t="s">
        <v>482</v>
      </c>
      <c r="B40627" s="13">
        <v>1984</v>
      </c>
      <c r="C40627" s="13">
        <v>6341803</v>
      </c>
      <c r="D40627" s="13">
        <v>3.2839999999999998</v>
      </c>
    </row>
    <row r="40628" spans="1:4" ht="15.75" hidden="1" customHeight="1">
      <c r="A40628" s="13" t="s">
        <v>482</v>
      </c>
      <c r="B40628" s="13">
        <v>1985</v>
      </c>
      <c r="C40628" s="13">
        <v>6520707</v>
      </c>
      <c r="D40628" s="13">
        <v>2.6509999999999998</v>
      </c>
    </row>
    <row r="40629" spans="1:4" ht="15.75" hidden="1" customHeight="1">
      <c r="A40629" s="13" t="s">
        <v>482</v>
      </c>
      <c r="B40629" s="13">
        <v>1986</v>
      </c>
      <c r="C40629" s="13">
        <v>6710889</v>
      </c>
      <c r="D40629" s="13">
        <v>2.6360000000000001</v>
      </c>
    </row>
    <row r="40630" spans="1:4" ht="15.75" hidden="1" customHeight="1">
      <c r="A40630" s="13" t="s">
        <v>482</v>
      </c>
      <c r="B40630" s="13">
        <v>1987</v>
      </c>
      <c r="C40630" s="13">
        <v>6909836</v>
      </c>
      <c r="D40630" s="13">
        <v>2.4249999999999998</v>
      </c>
    </row>
    <row r="40631" spans="1:4" ht="15.75" hidden="1" customHeight="1">
      <c r="A40631" s="13" t="s">
        <v>482</v>
      </c>
      <c r="B40631" s="13">
        <v>1988</v>
      </c>
      <c r="C40631" s="13">
        <v>7113639</v>
      </c>
      <c r="D40631" s="13">
        <v>2.7109999999999999</v>
      </c>
    </row>
    <row r="40632" spans="1:4" ht="15.75" hidden="1" customHeight="1">
      <c r="A40632" s="13" t="s">
        <v>482</v>
      </c>
      <c r="B40632" s="13">
        <v>1989</v>
      </c>
      <c r="C40632" s="13">
        <v>7321837</v>
      </c>
      <c r="D40632" s="13">
        <v>3.6619999999999999</v>
      </c>
    </row>
    <row r="40633" spans="1:4" ht="15.75" hidden="1" customHeight="1">
      <c r="A40633" s="13" t="s">
        <v>482</v>
      </c>
      <c r="B40633" s="13">
        <v>1990</v>
      </c>
      <c r="C40633" s="13">
        <v>7536003</v>
      </c>
      <c r="D40633" s="13">
        <v>3.1389999999999998</v>
      </c>
    </row>
    <row r="40634" spans="1:4" ht="15.75" hidden="1" customHeight="1">
      <c r="A40634" s="13" t="s">
        <v>482</v>
      </c>
      <c r="B40634" s="13">
        <v>1991</v>
      </c>
      <c r="C40634" s="13">
        <v>7754296</v>
      </c>
      <c r="D40634" s="13">
        <v>3.379</v>
      </c>
    </row>
    <row r="40635" spans="1:4" ht="15.75" hidden="1" customHeight="1">
      <c r="A40635" s="13" t="s">
        <v>482</v>
      </c>
      <c r="B40635" s="13">
        <v>1992</v>
      </c>
      <c r="C40635" s="13">
        <v>7974512</v>
      </c>
      <c r="D40635" s="13">
        <v>3.423</v>
      </c>
    </row>
    <row r="40636" spans="1:4" ht="15.75" hidden="1" customHeight="1">
      <c r="A40636" s="13" t="s">
        <v>482</v>
      </c>
      <c r="B40636" s="13">
        <v>1993</v>
      </c>
      <c r="C40636" s="13">
        <v>8196551</v>
      </c>
      <c r="D40636" s="13">
        <v>3.5390000000000001</v>
      </c>
    </row>
    <row r="40637" spans="1:4" ht="15.75" hidden="1" customHeight="1">
      <c r="A40637" s="13" t="s">
        <v>482</v>
      </c>
      <c r="B40637" s="13">
        <v>1994</v>
      </c>
      <c r="C40637" s="13">
        <v>8417001</v>
      </c>
      <c r="D40637" s="13">
        <v>3.8370000000000002</v>
      </c>
    </row>
    <row r="40638" spans="1:4" ht="15.75" hidden="1" customHeight="1">
      <c r="A40638" s="13" t="s">
        <v>482</v>
      </c>
      <c r="B40638" s="13">
        <v>1995</v>
      </c>
      <c r="C40638" s="13">
        <v>8632684</v>
      </c>
      <c r="D40638" s="13">
        <v>3.43</v>
      </c>
    </row>
    <row r="40639" spans="1:4" ht="15.75" hidden="1" customHeight="1">
      <c r="A40639" s="13" t="s">
        <v>482</v>
      </c>
      <c r="B40639" s="13">
        <v>1996</v>
      </c>
      <c r="C40639" s="13">
        <v>8843426</v>
      </c>
      <c r="D40639" s="13">
        <v>3.6640000000000001</v>
      </c>
    </row>
    <row r="40640" spans="1:4" ht="15.75" hidden="1" customHeight="1">
      <c r="A40640" s="13" t="s">
        <v>482</v>
      </c>
      <c r="B40640" s="13">
        <v>1997</v>
      </c>
      <c r="C40640" s="13">
        <v>9051545</v>
      </c>
      <c r="D40640" s="13">
        <v>3.1819999999999999</v>
      </c>
    </row>
    <row r="40641" spans="1:4" ht="15.75" hidden="1" customHeight="1">
      <c r="A40641" s="13" t="s">
        <v>482</v>
      </c>
      <c r="B40641" s="13">
        <v>1998</v>
      </c>
      <c r="C40641" s="13">
        <v>9261531</v>
      </c>
      <c r="D40641" s="13">
        <v>3.3340000000000001</v>
      </c>
    </row>
    <row r="40642" spans="1:4" ht="15.75" hidden="1" customHeight="1">
      <c r="A40642" s="13" t="s">
        <v>482</v>
      </c>
      <c r="B40642" s="13">
        <v>1999</v>
      </c>
      <c r="C40642" s="13">
        <v>9478565</v>
      </c>
      <c r="D40642" s="13">
        <v>3.6040000000000001</v>
      </c>
    </row>
    <row r="40643" spans="1:4" ht="15.75" hidden="1" customHeight="1">
      <c r="A40643" s="13" t="s">
        <v>482</v>
      </c>
      <c r="B40643" s="13">
        <v>2000</v>
      </c>
      <c r="C40643" s="13">
        <v>9704291</v>
      </c>
      <c r="D40643" s="13">
        <v>3.9020000000000001</v>
      </c>
    </row>
    <row r="40644" spans="1:4" ht="15.75" hidden="1" customHeight="1">
      <c r="A40644" s="13" t="s">
        <v>482</v>
      </c>
      <c r="B40644" s="13">
        <v>2001</v>
      </c>
      <c r="C40644" s="13">
        <v>9938028</v>
      </c>
      <c r="D40644" s="13">
        <v>4.258</v>
      </c>
    </row>
    <row r="40645" spans="1:4" ht="15.75" hidden="1" customHeight="1">
      <c r="A40645" s="13" t="s">
        <v>482</v>
      </c>
      <c r="B40645" s="13">
        <v>2002</v>
      </c>
      <c r="C40645" s="13">
        <v>10180944</v>
      </c>
      <c r="D40645" s="13">
        <v>4.4370000000000003</v>
      </c>
    </row>
    <row r="40646" spans="1:4" ht="15.75" hidden="1" customHeight="1">
      <c r="A40646" s="13" t="s">
        <v>482</v>
      </c>
      <c r="B40646" s="13">
        <v>2003</v>
      </c>
      <c r="C40646" s="13">
        <v>10434505</v>
      </c>
      <c r="D40646" s="13">
        <v>4.9279999999999999</v>
      </c>
    </row>
    <row r="40647" spans="1:4" ht="15.75" hidden="1" customHeight="1">
      <c r="A40647" s="13" t="s">
        <v>482</v>
      </c>
      <c r="B40647" s="13">
        <v>2004</v>
      </c>
      <c r="C40647" s="13">
        <v>10698699</v>
      </c>
      <c r="D40647" s="13">
        <v>5.2380000000000004</v>
      </c>
    </row>
    <row r="40648" spans="1:4" ht="15.75" hidden="1" customHeight="1">
      <c r="A40648" s="13" t="s">
        <v>482</v>
      </c>
      <c r="B40648" s="13">
        <v>2005</v>
      </c>
      <c r="C40648" s="13">
        <v>10974066</v>
      </c>
      <c r="D40648" s="13">
        <v>5.5389999999999997</v>
      </c>
    </row>
    <row r="40649" spans="1:4" ht="15.75" hidden="1" customHeight="1">
      <c r="A40649" s="13" t="s">
        <v>482</v>
      </c>
      <c r="B40649" s="13">
        <v>2006</v>
      </c>
      <c r="C40649" s="13">
        <v>11263389</v>
      </c>
      <c r="D40649" s="13">
        <v>4.4219999999999997</v>
      </c>
    </row>
    <row r="40650" spans="1:4" ht="15.75" hidden="1" customHeight="1">
      <c r="A40650" s="13" t="s">
        <v>482</v>
      </c>
      <c r="B40650" s="13">
        <v>2007</v>
      </c>
      <c r="C40650" s="13">
        <v>11563878</v>
      </c>
      <c r="D40650" s="13">
        <v>4.8630000000000004</v>
      </c>
    </row>
    <row r="40651" spans="1:4" ht="15.75" hidden="1" customHeight="1">
      <c r="A40651" s="13" t="s">
        <v>482</v>
      </c>
      <c r="B40651" s="13">
        <v>2008</v>
      </c>
      <c r="C40651" s="13">
        <v>11872933</v>
      </c>
      <c r="D40651" s="13">
        <v>4.74</v>
      </c>
    </row>
    <row r="40652" spans="1:4" ht="15.75" hidden="1" customHeight="1">
      <c r="A40652" s="13" t="s">
        <v>482</v>
      </c>
      <c r="B40652" s="13">
        <v>2009</v>
      </c>
      <c r="C40652" s="13">
        <v>12195028</v>
      </c>
      <c r="D40652" s="13">
        <v>5.258</v>
      </c>
    </row>
    <row r="40653" spans="1:4" ht="15.75" hidden="1" customHeight="1">
      <c r="A40653" s="13" t="s">
        <v>482</v>
      </c>
      <c r="B40653" s="13">
        <v>2010</v>
      </c>
      <c r="C40653" s="13">
        <v>12530128</v>
      </c>
      <c r="D40653" s="13">
        <v>6.8620000000000001</v>
      </c>
    </row>
    <row r="40654" spans="1:4" ht="15.75" hidden="1" customHeight="1">
      <c r="A40654" s="13" t="s">
        <v>482</v>
      </c>
      <c r="B40654" s="13">
        <v>2011</v>
      </c>
      <c r="C40654" s="13">
        <v>12875878</v>
      </c>
      <c r="D40654" s="13">
        <v>7.819</v>
      </c>
    </row>
    <row r="40655" spans="1:4" ht="15.75" hidden="1" customHeight="1">
      <c r="A40655" s="13" t="s">
        <v>482</v>
      </c>
      <c r="B40655" s="13">
        <v>2012</v>
      </c>
      <c r="C40655" s="13">
        <v>13231840</v>
      </c>
      <c r="D40655" s="13">
        <v>7.3620000000000001</v>
      </c>
    </row>
    <row r="40656" spans="1:4" ht="15.75" hidden="1" customHeight="1">
      <c r="A40656" s="13" t="s">
        <v>482</v>
      </c>
      <c r="B40656" s="13">
        <v>2013</v>
      </c>
      <c r="C40656" s="13">
        <v>13595571</v>
      </c>
      <c r="D40656" s="13">
        <v>7.8529999999999998</v>
      </c>
    </row>
    <row r="40657" spans="1:4" ht="15.75" hidden="1" customHeight="1">
      <c r="A40657" s="13" t="s">
        <v>482</v>
      </c>
      <c r="B40657" s="13">
        <v>2014</v>
      </c>
      <c r="C40657" s="13">
        <v>13970314</v>
      </c>
      <c r="D40657" s="13">
        <v>8.7240000000000002</v>
      </c>
    </row>
    <row r="40658" spans="1:4" ht="15.75" hidden="1" customHeight="1">
      <c r="A40658" s="13" t="s">
        <v>482</v>
      </c>
      <c r="B40658" s="13">
        <v>2015</v>
      </c>
      <c r="C40658" s="13">
        <v>14356191</v>
      </c>
      <c r="D40658" s="13">
        <v>9.8450000000000006</v>
      </c>
    </row>
    <row r="40659" spans="1:4" ht="15.75" hidden="1" customHeight="1">
      <c r="A40659" s="13" t="s">
        <v>482</v>
      </c>
      <c r="B40659" s="13">
        <v>2016</v>
      </c>
      <c r="C40659" s="13">
        <v>14751356</v>
      </c>
      <c r="D40659" s="13">
        <v>10.016</v>
      </c>
    </row>
    <row r="40660" spans="1:4" ht="15.75" hidden="1" customHeight="1">
      <c r="A40660" s="13" t="s">
        <v>482</v>
      </c>
      <c r="B40660" s="13">
        <v>2017</v>
      </c>
      <c r="C40660" s="13">
        <v>15157793</v>
      </c>
      <c r="D40660" s="13">
        <v>10.76</v>
      </c>
    </row>
    <row r="40661" spans="1:4" ht="15.75" hidden="1" customHeight="1">
      <c r="A40661" s="13" t="s">
        <v>482</v>
      </c>
      <c r="B40661" s="13">
        <v>2018</v>
      </c>
      <c r="C40661" s="13">
        <v>15574910</v>
      </c>
      <c r="D40661" s="13">
        <v>11.33</v>
      </c>
    </row>
    <row r="40662" spans="1:4" ht="15.75" hidden="1" customHeight="1">
      <c r="A40662" s="13" t="s">
        <v>482</v>
      </c>
      <c r="B40662" s="13">
        <v>2019</v>
      </c>
      <c r="C40662" s="13">
        <v>16000783</v>
      </c>
      <c r="D40662" s="13">
        <v>12.760999999999999</v>
      </c>
    </row>
    <row r="40663" spans="1:4" ht="15.75" hidden="1" customHeight="1">
      <c r="A40663" s="13" t="s">
        <v>482</v>
      </c>
      <c r="B40663" s="13">
        <v>2020</v>
      </c>
      <c r="C40663" s="13">
        <v>16436120</v>
      </c>
      <c r="D40663" s="13">
        <v>12.744</v>
      </c>
    </row>
    <row r="40664" spans="1:4" ht="15.75" hidden="1" customHeight="1">
      <c r="A40664" s="13" t="s">
        <v>482</v>
      </c>
      <c r="B40664" s="13">
        <v>2021</v>
      </c>
      <c r="C40664" s="13">
        <v>16876726</v>
      </c>
      <c r="D40664" s="13">
        <v>13.598000000000001</v>
      </c>
    </row>
    <row r="40665" spans="1:4" ht="15.75" hidden="1" customHeight="1">
      <c r="A40665" s="13" t="s">
        <v>483</v>
      </c>
      <c r="B40665" s="13">
        <v>1850</v>
      </c>
      <c r="C40665" s="13">
        <v>2020891</v>
      </c>
    </row>
    <row r="40666" spans="1:4" ht="15.75" hidden="1" customHeight="1">
      <c r="A40666" s="13" t="s">
        <v>483</v>
      </c>
      <c r="B40666" s="13">
        <v>1851</v>
      </c>
      <c r="C40666" s="13">
        <v>2013862</v>
      </c>
    </row>
    <row r="40667" spans="1:4" ht="15.75" hidden="1" customHeight="1">
      <c r="A40667" s="13" t="s">
        <v>483</v>
      </c>
      <c r="B40667" s="13">
        <v>1852</v>
      </c>
      <c r="C40667" s="13">
        <v>2006853</v>
      </c>
    </row>
    <row r="40668" spans="1:4" ht="15.75" hidden="1" customHeight="1">
      <c r="A40668" s="13" t="s">
        <v>483</v>
      </c>
      <c r="B40668" s="13">
        <v>1853</v>
      </c>
      <c r="C40668" s="13">
        <v>1999864</v>
      </c>
    </row>
    <row r="40669" spans="1:4" ht="15.75" hidden="1" customHeight="1">
      <c r="A40669" s="13" t="s">
        <v>483</v>
      </c>
      <c r="B40669" s="13">
        <v>1854</v>
      </c>
      <c r="C40669" s="13">
        <v>1992895</v>
      </c>
    </row>
    <row r="40670" spans="1:4" ht="15.75" hidden="1" customHeight="1">
      <c r="A40670" s="13" t="s">
        <v>483</v>
      </c>
      <c r="B40670" s="13">
        <v>1855</v>
      </c>
      <c r="C40670" s="13">
        <v>1985946</v>
      </c>
    </row>
    <row r="40671" spans="1:4" ht="15.75" hidden="1" customHeight="1">
      <c r="A40671" s="13" t="s">
        <v>483</v>
      </c>
      <c r="B40671" s="13">
        <v>1856</v>
      </c>
      <c r="C40671" s="13">
        <v>1979017</v>
      </c>
    </row>
    <row r="40672" spans="1:4" ht="15.75" hidden="1" customHeight="1">
      <c r="A40672" s="13" t="s">
        <v>483</v>
      </c>
      <c r="B40672" s="13">
        <v>1857</v>
      </c>
      <c r="C40672" s="13">
        <v>1972108</v>
      </c>
    </row>
    <row r="40673" spans="1:3" ht="15.75" hidden="1" customHeight="1">
      <c r="A40673" s="13" t="s">
        <v>483</v>
      </c>
      <c r="B40673" s="13">
        <v>1858</v>
      </c>
      <c r="C40673" s="13">
        <v>1965219</v>
      </c>
    </row>
    <row r="40674" spans="1:3" ht="15.75" hidden="1" customHeight="1">
      <c r="A40674" s="13" t="s">
        <v>483</v>
      </c>
      <c r="B40674" s="13">
        <v>1859</v>
      </c>
      <c r="C40674" s="13">
        <v>1958349</v>
      </c>
    </row>
    <row r="40675" spans="1:3" ht="15.75" hidden="1" customHeight="1">
      <c r="A40675" s="13" t="s">
        <v>483</v>
      </c>
      <c r="B40675" s="13">
        <v>1860</v>
      </c>
      <c r="C40675" s="13">
        <v>1951500</v>
      </c>
    </row>
    <row r="40676" spans="1:3" ht="15.75" hidden="1" customHeight="1">
      <c r="A40676" s="13" t="s">
        <v>483</v>
      </c>
      <c r="B40676" s="13">
        <v>1861</v>
      </c>
      <c r="C40676" s="13">
        <v>1944669</v>
      </c>
    </row>
    <row r="40677" spans="1:3" ht="15.75" hidden="1" customHeight="1">
      <c r="A40677" s="13" t="s">
        <v>483</v>
      </c>
      <c r="B40677" s="13">
        <v>1862</v>
      </c>
      <c r="C40677" s="13">
        <v>1937859</v>
      </c>
    </row>
    <row r="40678" spans="1:3" ht="15.75" hidden="1" customHeight="1">
      <c r="A40678" s="13" t="s">
        <v>483</v>
      </c>
      <c r="B40678" s="13">
        <v>1863</v>
      </c>
      <c r="C40678" s="13">
        <v>1931068</v>
      </c>
    </row>
    <row r="40679" spans="1:3" ht="15.75" hidden="1" customHeight="1">
      <c r="A40679" s="13" t="s">
        <v>483</v>
      </c>
      <c r="B40679" s="13">
        <v>1864</v>
      </c>
      <c r="C40679" s="13">
        <v>1924297</v>
      </c>
    </row>
    <row r="40680" spans="1:3" ht="15.75" hidden="1" customHeight="1">
      <c r="A40680" s="13" t="s">
        <v>483</v>
      </c>
      <c r="B40680" s="13">
        <v>1865</v>
      </c>
      <c r="C40680" s="13">
        <v>1917545</v>
      </c>
    </row>
    <row r="40681" spans="1:3" ht="15.75" hidden="1" customHeight="1">
      <c r="A40681" s="13" t="s">
        <v>483</v>
      </c>
      <c r="B40681" s="13">
        <v>1866</v>
      </c>
      <c r="C40681" s="13">
        <v>1910812</v>
      </c>
    </row>
    <row r="40682" spans="1:3" ht="15.75" hidden="1" customHeight="1">
      <c r="A40682" s="13" t="s">
        <v>483</v>
      </c>
      <c r="B40682" s="13">
        <v>1867</v>
      </c>
      <c r="C40682" s="13">
        <v>1904099</v>
      </c>
    </row>
    <row r="40683" spans="1:3" ht="15.75" hidden="1" customHeight="1">
      <c r="A40683" s="13" t="s">
        <v>483</v>
      </c>
      <c r="B40683" s="13">
        <v>1868</v>
      </c>
      <c r="C40683" s="13">
        <v>1897405</v>
      </c>
    </row>
    <row r="40684" spans="1:3" ht="15.75" hidden="1" customHeight="1">
      <c r="A40684" s="13" t="s">
        <v>483</v>
      </c>
      <c r="B40684" s="13">
        <v>1869</v>
      </c>
      <c r="C40684" s="13">
        <v>1890731</v>
      </c>
    </row>
    <row r="40685" spans="1:3" ht="15.75" hidden="1" customHeight="1">
      <c r="A40685" s="13" t="s">
        <v>483</v>
      </c>
      <c r="B40685" s="13">
        <v>1870</v>
      </c>
      <c r="C40685" s="13">
        <v>1884075</v>
      </c>
    </row>
    <row r="40686" spans="1:3" ht="15.75" hidden="1" customHeight="1">
      <c r="A40686" s="13" t="s">
        <v>483</v>
      </c>
      <c r="B40686" s="13">
        <v>1871</v>
      </c>
      <c r="C40686" s="13">
        <v>1877439</v>
      </c>
    </row>
    <row r="40687" spans="1:3" ht="15.75" hidden="1" customHeight="1">
      <c r="A40687" s="13" t="s">
        <v>483</v>
      </c>
      <c r="B40687" s="13">
        <v>1872</v>
      </c>
      <c r="C40687" s="13">
        <v>1870822</v>
      </c>
    </row>
    <row r="40688" spans="1:3" ht="15.75" hidden="1" customHeight="1">
      <c r="A40688" s="13" t="s">
        <v>483</v>
      </c>
      <c r="B40688" s="13">
        <v>1873</v>
      </c>
      <c r="C40688" s="13">
        <v>1864224</v>
      </c>
    </row>
    <row r="40689" spans="1:4" ht="15.75" hidden="1" customHeight="1">
      <c r="A40689" s="13" t="s">
        <v>483</v>
      </c>
      <c r="B40689" s="13">
        <v>1874</v>
      </c>
      <c r="C40689" s="13">
        <v>1857645</v>
      </c>
    </row>
    <row r="40690" spans="1:4" ht="15.75" hidden="1" customHeight="1">
      <c r="A40690" s="13" t="s">
        <v>483</v>
      </c>
      <c r="B40690" s="13">
        <v>1875</v>
      </c>
      <c r="C40690" s="13">
        <v>1851085</v>
      </c>
    </row>
    <row r="40691" spans="1:4" ht="15.75" hidden="1" customHeight="1">
      <c r="A40691" s="13" t="s">
        <v>483</v>
      </c>
      <c r="B40691" s="13">
        <v>1876</v>
      </c>
      <c r="C40691" s="13">
        <v>1844544</v>
      </c>
    </row>
    <row r="40692" spans="1:4" ht="15.75" hidden="1" customHeight="1">
      <c r="A40692" s="13" t="s">
        <v>483</v>
      </c>
      <c r="B40692" s="13">
        <v>1877</v>
      </c>
      <c r="C40692" s="13">
        <v>1838022</v>
      </c>
    </row>
    <row r="40693" spans="1:4" ht="15.75" hidden="1" customHeight="1">
      <c r="A40693" s="13" t="s">
        <v>483</v>
      </c>
      <c r="B40693" s="13">
        <v>1878</v>
      </c>
      <c r="C40693" s="13">
        <v>1831519</v>
      </c>
    </row>
    <row r="40694" spans="1:4" ht="15.75" hidden="1" customHeight="1">
      <c r="A40694" s="13" t="s">
        <v>483</v>
      </c>
      <c r="B40694" s="13">
        <v>1879</v>
      </c>
      <c r="C40694" s="13">
        <v>1830467</v>
      </c>
    </row>
    <row r="40695" spans="1:4" ht="15.75" hidden="1" customHeight="1">
      <c r="A40695" s="13" t="s">
        <v>483</v>
      </c>
      <c r="B40695" s="13">
        <v>1880</v>
      </c>
      <c r="C40695" s="13">
        <v>1834900</v>
      </c>
    </row>
    <row r="40696" spans="1:4" ht="15.75" hidden="1" customHeight="1">
      <c r="A40696" s="13" t="s">
        <v>483</v>
      </c>
      <c r="B40696" s="13">
        <v>1881</v>
      </c>
      <c r="C40696" s="13">
        <v>1844854</v>
      </c>
    </row>
    <row r="40697" spans="1:4" ht="15.75" hidden="1" customHeight="1">
      <c r="A40697" s="13" t="s">
        <v>483</v>
      </c>
      <c r="B40697" s="13">
        <v>1882</v>
      </c>
      <c r="C40697" s="13">
        <v>1860363</v>
      </c>
    </row>
    <row r="40698" spans="1:4" ht="15.75" hidden="1" customHeight="1">
      <c r="A40698" s="13" t="s">
        <v>483</v>
      </c>
      <c r="B40698" s="13">
        <v>1883</v>
      </c>
      <c r="C40698" s="13">
        <v>1881462</v>
      </c>
    </row>
    <row r="40699" spans="1:4" ht="15.75" hidden="1" customHeight="1">
      <c r="A40699" s="13" t="s">
        <v>483</v>
      </c>
      <c r="B40699" s="13">
        <v>1884</v>
      </c>
      <c r="C40699" s="13">
        <v>1902796</v>
      </c>
    </row>
    <row r="40700" spans="1:4" ht="15.75" hidden="1" customHeight="1">
      <c r="A40700" s="13" t="s">
        <v>483</v>
      </c>
      <c r="B40700" s="13">
        <v>1885</v>
      </c>
      <c r="C40700" s="13">
        <v>1924367</v>
      </c>
      <c r="D40700" s="13">
        <v>1.2999999999999999E-2</v>
      </c>
    </row>
    <row r="40701" spans="1:4" ht="15.75" hidden="1" customHeight="1">
      <c r="A40701" s="13" t="s">
        <v>483</v>
      </c>
      <c r="B40701" s="13">
        <v>1886</v>
      </c>
      <c r="C40701" s="13">
        <v>1946178</v>
      </c>
    </row>
    <row r="40702" spans="1:4" ht="15.75" hidden="1" customHeight="1">
      <c r="A40702" s="13" t="s">
        <v>483</v>
      </c>
      <c r="B40702" s="13">
        <v>1887</v>
      </c>
      <c r="C40702" s="13">
        <v>1968231</v>
      </c>
    </row>
    <row r="40703" spans="1:4" ht="15.75" hidden="1" customHeight="1">
      <c r="A40703" s="13" t="s">
        <v>483</v>
      </c>
      <c r="B40703" s="13">
        <v>1888</v>
      </c>
      <c r="C40703" s="13">
        <v>1990530</v>
      </c>
    </row>
    <row r="40704" spans="1:4" ht="15.75" hidden="1" customHeight="1">
      <c r="A40704" s="13" t="s">
        <v>483</v>
      </c>
      <c r="B40704" s="13">
        <v>1889</v>
      </c>
      <c r="C40704" s="13">
        <v>2013685</v>
      </c>
    </row>
    <row r="40705" spans="1:4" ht="15.75" hidden="1" customHeight="1">
      <c r="A40705" s="13" t="s">
        <v>483</v>
      </c>
      <c r="B40705" s="13">
        <v>1890</v>
      </c>
      <c r="C40705" s="13">
        <v>2037713</v>
      </c>
      <c r="D40705" s="13">
        <v>3.7999999999999999E-2</v>
      </c>
    </row>
    <row r="40706" spans="1:4" ht="15.75" hidden="1" customHeight="1">
      <c r="A40706" s="13" t="s">
        <v>483</v>
      </c>
      <c r="B40706" s="13">
        <v>1891</v>
      </c>
      <c r="C40706" s="13">
        <v>2062631</v>
      </c>
      <c r="D40706" s="13">
        <v>4.4999999999999998E-2</v>
      </c>
    </row>
    <row r="40707" spans="1:4" ht="15.75" hidden="1" customHeight="1">
      <c r="A40707" s="13" t="s">
        <v>483</v>
      </c>
      <c r="B40707" s="13">
        <v>1892</v>
      </c>
      <c r="C40707" s="13">
        <v>2088455</v>
      </c>
      <c r="D40707" s="13">
        <v>0.05</v>
      </c>
    </row>
    <row r="40708" spans="1:4" ht="15.75" hidden="1" customHeight="1">
      <c r="A40708" s="13" t="s">
        <v>483</v>
      </c>
      <c r="B40708" s="13">
        <v>1893</v>
      </c>
      <c r="C40708" s="13">
        <v>2115203</v>
      </c>
      <c r="D40708" s="13">
        <v>8.7999999999999995E-2</v>
      </c>
    </row>
    <row r="40709" spans="1:4" ht="15.75" hidden="1" customHeight="1">
      <c r="A40709" s="13" t="s">
        <v>483</v>
      </c>
      <c r="B40709" s="13">
        <v>1894</v>
      </c>
      <c r="C40709" s="13">
        <v>2142288</v>
      </c>
      <c r="D40709" s="13">
        <v>0.16800000000000001</v>
      </c>
    </row>
    <row r="40710" spans="1:4" ht="15.75" hidden="1" customHeight="1">
      <c r="A40710" s="13" t="s">
        <v>483</v>
      </c>
      <c r="B40710" s="13">
        <v>1895</v>
      </c>
      <c r="C40710" s="13">
        <v>2169715</v>
      </c>
      <c r="D40710" s="13">
        <v>0.16800000000000001</v>
      </c>
    </row>
    <row r="40711" spans="1:4" ht="15.75" hidden="1" customHeight="1">
      <c r="A40711" s="13" t="s">
        <v>483</v>
      </c>
      <c r="B40711" s="13">
        <v>1896</v>
      </c>
      <c r="C40711" s="13">
        <v>2197488</v>
      </c>
      <c r="D40711" s="13">
        <v>0.187</v>
      </c>
    </row>
    <row r="40712" spans="1:4" ht="15.75" hidden="1" customHeight="1">
      <c r="A40712" s="13" t="s">
        <v>483</v>
      </c>
      <c r="B40712" s="13">
        <v>1897</v>
      </c>
      <c r="C40712" s="13">
        <v>2225610</v>
      </c>
      <c r="D40712" s="13">
        <v>0.14599999999999999</v>
      </c>
    </row>
    <row r="40713" spans="1:4" ht="15.75" hidden="1" customHeight="1">
      <c r="A40713" s="13" t="s">
        <v>483</v>
      </c>
      <c r="B40713" s="13">
        <v>1898</v>
      </c>
      <c r="C40713" s="13">
        <v>2254087</v>
      </c>
      <c r="D40713" s="13">
        <v>0.221</v>
      </c>
    </row>
    <row r="40714" spans="1:4" ht="15.75" hidden="1" customHeight="1">
      <c r="A40714" s="13" t="s">
        <v>483</v>
      </c>
      <c r="B40714" s="13">
        <v>1899</v>
      </c>
      <c r="C40714" s="13">
        <v>2283492</v>
      </c>
      <c r="D40714" s="13">
        <v>0.25800000000000001</v>
      </c>
    </row>
    <row r="40715" spans="1:4" ht="15.75" hidden="1" customHeight="1">
      <c r="A40715" s="13" t="s">
        <v>483</v>
      </c>
      <c r="B40715" s="13">
        <v>1900</v>
      </c>
      <c r="C40715" s="13">
        <v>2313842</v>
      </c>
      <c r="D40715" s="13">
        <v>0.34899999999999998</v>
      </c>
    </row>
    <row r="40716" spans="1:4" ht="15.75" hidden="1" customHeight="1">
      <c r="A40716" s="13" t="s">
        <v>483</v>
      </c>
      <c r="B40716" s="13">
        <v>1901</v>
      </c>
      <c r="C40716" s="13">
        <v>2345158</v>
      </c>
      <c r="D40716" s="13">
        <v>0.38100000000000001</v>
      </c>
    </row>
    <row r="40717" spans="1:4" ht="15.75" hidden="1" customHeight="1">
      <c r="A40717" s="13" t="s">
        <v>483</v>
      </c>
      <c r="B40717" s="13">
        <v>1902</v>
      </c>
      <c r="C40717" s="13">
        <v>2377458</v>
      </c>
      <c r="D40717" s="13">
        <v>0.35699999999999998</v>
      </c>
    </row>
    <row r="40718" spans="1:4" ht="15.75" hidden="1" customHeight="1">
      <c r="A40718" s="13" t="s">
        <v>483</v>
      </c>
      <c r="B40718" s="13">
        <v>1903</v>
      </c>
      <c r="C40718" s="13">
        <v>2410763</v>
      </c>
      <c r="D40718" s="13">
        <v>0.38700000000000001</v>
      </c>
    </row>
    <row r="40719" spans="1:4" ht="15.75" hidden="1" customHeight="1">
      <c r="A40719" s="13" t="s">
        <v>483</v>
      </c>
      <c r="B40719" s="13">
        <v>1904</v>
      </c>
      <c r="C40719" s="13">
        <v>2444528</v>
      </c>
      <c r="D40719" s="13">
        <v>0.41299999999999998</v>
      </c>
    </row>
    <row r="40720" spans="1:4" ht="15.75" hidden="1" customHeight="1">
      <c r="A40720" s="13" t="s">
        <v>483</v>
      </c>
      <c r="B40720" s="13">
        <v>1905</v>
      </c>
      <c r="C40720" s="13">
        <v>2478760</v>
      </c>
      <c r="D40720" s="13">
        <v>0.44800000000000001</v>
      </c>
    </row>
    <row r="40721" spans="1:4" ht="15.75" hidden="1" customHeight="1">
      <c r="A40721" s="13" t="s">
        <v>483</v>
      </c>
      <c r="B40721" s="13">
        <v>1906</v>
      </c>
      <c r="C40721" s="13">
        <v>2513464</v>
      </c>
      <c r="D40721" s="13">
        <v>0.53600000000000003</v>
      </c>
    </row>
    <row r="40722" spans="1:4" ht="15.75" hidden="1" customHeight="1">
      <c r="A40722" s="13" t="s">
        <v>483</v>
      </c>
      <c r="B40722" s="13">
        <v>1907</v>
      </c>
      <c r="C40722" s="13">
        <v>2548648</v>
      </c>
      <c r="D40722" s="13">
        <v>0.54600000000000004</v>
      </c>
    </row>
    <row r="40723" spans="1:4" ht="15.75" hidden="1" customHeight="1">
      <c r="A40723" s="13" t="s">
        <v>483</v>
      </c>
      <c r="B40723" s="13">
        <v>1908</v>
      </c>
      <c r="C40723" s="13">
        <v>2584319</v>
      </c>
      <c r="D40723" s="13">
        <v>0.58699999999999997</v>
      </c>
    </row>
    <row r="40724" spans="1:4" ht="15.75" hidden="1" customHeight="1">
      <c r="A40724" s="13" t="s">
        <v>483</v>
      </c>
      <c r="B40724" s="13">
        <v>1909</v>
      </c>
      <c r="C40724" s="13">
        <v>2623394</v>
      </c>
      <c r="D40724" s="13">
        <v>0.60299999999999998</v>
      </c>
    </row>
    <row r="40725" spans="1:4" ht="15.75" hidden="1" customHeight="1">
      <c r="A40725" s="13" t="s">
        <v>483</v>
      </c>
      <c r="B40725" s="13">
        <v>1910</v>
      </c>
      <c r="C40725" s="13">
        <v>2665974</v>
      </c>
      <c r="D40725" s="13">
        <v>0.59699999999999998</v>
      </c>
    </row>
    <row r="40726" spans="1:4" ht="15.75" hidden="1" customHeight="1">
      <c r="A40726" s="13" t="s">
        <v>483</v>
      </c>
      <c r="B40726" s="13">
        <v>1911</v>
      </c>
      <c r="C40726" s="13">
        <v>2712160</v>
      </c>
      <c r="D40726" s="13">
        <v>0.64700000000000002</v>
      </c>
    </row>
    <row r="40727" spans="1:4" ht="15.75" hidden="1" customHeight="1">
      <c r="A40727" s="13" t="s">
        <v>483</v>
      </c>
      <c r="B40727" s="13">
        <v>1912</v>
      </c>
      <c r="C40727" s="13">
        <v>2762057</v>
      </c>
      <c r="D40727" s="13">
        <v>0.66300000000000003</v>
      </c>
    </row>
    <row r="40728" spans="1:4" ht="15.75" hidden="1" customHeight="1">
      <c r="A40728" s="13" t="s">
        <v>483</v>
      </c>
      <c r="B40728" s="13">
        <v>1913</v>
      </c>
      <c r="C40728" s="13">
        <v>2815772</v>
      </c>
      <c r="D40728" s="13">
        <v>1.82</v>
      </c>
    </row>
    <row r="40729" spans="1:4" ht="15.75" hidden="1" customHeight="1">
      <c r="A40729" s="13" t="s">
        <v>483</v>
      </c>
      <c r="B40729" s="13">
        <v>1914</v>
      </c>
      <c r="C40729" s="13">
        <v>2870523</v>
      </c>
    </row>
    <row r="40730" spans="1:4" ht="15.75" hidden="1" customHeight="1">
      <c r="A40730" s="13" t="s">
        <v>483</v>
      </c>
      <c r="B40730" s="13">
        <v>1915</v>
      </c>
      <c r="C40730" s="13">
        <v>2926332</v>
      </c>
    </row>
    <row r="40731" spans="1:4" ht="15.75" hidden="1" customHeight="1">
      <c r="A40731" s="13" t="s">
        <v>483</v>
      </c>
      <c r="B40731" s="13">
        <v>1916</v>
      </c>
      <c r="C40731" s="13">
        <v>2983218</v>
      </c>
    </row>
    <row r="40732" spans="1:4" ht="15.75" hidden="1" customHeight="1">
      <c r="A40732" s="13" t="s">
        <v>483</v>
      </c>
      <c r="B40732" s="13">
        <v>1917</v>
      </c>
      <c r="C40732" s="13">
        <v>3041201</v>
      </c>
    </row>
    <row r="40733" spans="1:4" ht="15.75" hidden="1" customHeight="1">
      <c r="A40733" s="13" t="s">
        <v>483</v>
      </c>
      <c r="B40733" s="13">
        <v>1918</v>
      </c>
      <c r="C40733" s="13">
        <v>3105338</v>
      </c>
    </row>
    <row r="40734" spans="1:4" ht="15.75" hidden="1" customHeight="1">
      <c r="A40734" s="13" t="s">
        <v>483</v>
      </c>
      <c r="B40734" s="13">
        <v>1919</v>
      </c>
      <c r="C40734" s="13">
        <v>3170827</v>
      </c>
      <c r="D40734" s="13">
        <v>1.304</v>
      </c>
    </row>
    <row r="40735" spans="1:4" ht="15.75" hidden="1" customHeight="1">
      <c r="A40735" s="13" t="s">
        <v>483</v>
      </c>
      <c r="B40735" s="13">
        <v>1920</v>
      </c>
      <c r="C40735" s="13">
        <v>3237697</v>
      </c>
      <c r="D40735" s="13">
        <v>1.732</v>
      </c>
    </row>
    <row r="40736" spans="1:4" ht="15.75" hidden="1" customHeight="1">
      <c r="A40736" s="13" t="s">
        <v>483</v>
      </c>
      <c r="B40736" s="13">
        <v>1921</v>
      </c>
      <c r="C40736" s="13">
        <v>3305978</v>
      </c>
      <c r="D40736" s="13">
        <v>1.8440000000000001</v>
      </c>
    </row>
    <row r="40737" spans="1:4" ht="15.75" hidden="1" customHeight="1">
      <c r="A40737" s="13" t="s">
        <v>483</v>
      </c>
      <c r="B40737" s="13">
        <v>1922</v>
      </c>
      <c r="C40737" s="13">
        <v>3375698</v>
      </c>
      <c r="D40737" s="13">
        <v>2.6789999999999998</v>
      </c>
    </row>
    <row r="40738" spans="1:4" ht="15.75" hidden="1" customHeight="1">
      <c r="A40738" s="13" t="s">
        <v>483</v>
      </c>
      <c r="B40738" s="13">
        <v>1923</v>
      </c>
      <c r="C40738" s="13">
        <v>3446889</v>
      </c>
      <c r="D40738" s="13">
        <v>2.9220000000000002</v>
      </c>
    </row>
    <row r="40739" spans="1:4" ht="15.75" hidden="1" customHeight="1">
      <c r="A40739" s="13" t="s">
        <v>483</v>
      </c>
      <c r="B40739" s="13">
        <v>1924</v>
      </c>
      <c r="C40739" s="13">
        <v>3519582</v>
      </c>
      <c r="D40739" s="13">
        <v>2.996</v>
      </c>
    </row>
    <row r="40740" spans="1:4" ht="15.75" hidden="1" customHeight="1">
      <c r="A40740" s="13" t="s">
        <v>483</v>
      </c>
      <c r="B40740" s="13">
        <v>1925</v>
      </c>
      <c r="C40740" s="13">
        <v>3593807</v>
      </c>
      <c r="D40740" s="13">
        <v>3.2890000000000001</v>
      </c>
    </row>
    <row r="40741" spans="1:4" ht="15.75" hidden="1" customHeight="1">
      <c r="A40741" s="13" t="s">
        <v>483</v>
      </c>
      <c r="B40741" s="13">
        <v>1926</v>
      </c>
      <c r="C40741" s="13">
        <v>3669598</v>
      </c>
      <c r="D40741" s="13">
        <v>3.202</v>
      </c>
    </row>
    <row r="40742" spans="1:4" ht="15.75" hidden="1" customHeight="1">
      <c r="A40742" s="13" t="s">
        <v>483</v>
      </c>
      <c r="B40742" s="13">
        <v>1927</v>
      </c>
      <c r="C40742" s="13">
        <v>3746987</v>
      </c>
      <c r="D40742" s="13">
        <v>3.6179999999999999</v>
      </c>
    </row>
    <row r="40743" spans="1:4" ht="15.75" hidden="1" customHeight="1">
      <c r="A40743" s="13" t="s">
        <v>483</v>
      </c>
      <c r="B40743" s="13">
        <v>1928</v>
      </c>
      <c r="C40743" s="13">
        <v>3826008</v>
      </c>
      <c r="D40743" s="13">
        <v>4.117</v>
      </c>
    </row>
    <row r="40744" spans="1:4" ht="15.75" hidden="1" customHeight="1">
      <c r="A40744" s="13" t="s">
        <v>483</v>
      </c>
      <c r="B40744" s="13">
        <v>1929</v>
      </c>
      <c r="C40744" s="13">
        <v>3906695</v>
      </c>
      <c r="D40744" s="13">
        <v>4.4829999999999997</v>
      </c>
    </row>
    <row r="40745" spans="1:4" ht="15.75" hidden="1" customHeight="1">
      <c r="A40745" s="13" t="s">
        <v>483</v>
      </c>
      <c r="B40745" s="13">
        <v>1930</v>
      </c>
      <c r="C40745" s="13">
        <v>3989085</v>
      </c>
      <c r="D40745" s="13">
        <v>4.2190000000000003</v>
      </c>
    </row>
    <row r="40746" spans="1:4" ht="15.75" hidden="1" customHeight="1">
      <c r="A40746" s="13" t="s">
        <v>483</v>
      </c>
      <c r="B40746" s="13">
        <v>1931</v>
      </c>
      <c r="C40746" s="13">
        <v>4073211</v>
      </c>
      <c r="D40746" s="13">
        <v>3.9060000000000001</v>
      </c>
    </row>
    <row r="40747" spans="1:4" ht="15.75" hidden="1" customHeight="1">
      <c r="A40747" s="13" t="s">
        <v>483</v>
      </c>
      <c r="B40747" s="13">
        <v>1932</v>
      </c>
      <c r="C40747" s="13">
        <v>4159112</v>
      </c>
      <c r="D40747" s="13">
        <v>3.56</v>
      </c>
    </row>
    <row r="40748" spans="1:4" ht="15.75" hidden="1" customHeight="1">
      <c r="A40748" s="13" t="s">
        <v>483</v>
      </c>
      <c r="B40748" s="13">
        <v>1933</v>
      </c>
      <c r="C40748" s="13">
        <v>4246825</v>
      </c>
      <c r="D40748" s="13">
        <v>3.2949999999999999</v>
      </c>
    </row>
    <row r="40749" spans="1:4" ht="15.75" hidden="1" customHeight="1">
      <c r="A40749" s="13" t="s">
        <v>483</v>
      </c>
      <c r="B40749" s="13">
        <v>1934</v>
      </c>
      <c r="C40749" s="13">
        <v>4336387</v>
      </c>
      <c r="D40749" s="13">
        <v>3.4289999999999998</v>
      </c>
    </row>
    <row r="40750" spans="1:4" ht="15.75" hidden="1" customHeight="1">
      <c r="A40750" s="13" t="s">
        <v>483</v>
      </c>
      <c r="B40750" s="13">
        <v>1935</v>
      </c>
      <c r="C40750" s="13">
        <v>4427838</v>
      </c>
      <c r="D40750" s="13">
        <v>3.59</v>
      </c>
    </row>
    <row r="40751" spans="1:4" ht="15.75" hidden="1" customHeight="1">
      <c r="A40751" s="13" t="s">
        <v>483</v>
      </c>
      <c r="B40751" s="13">
        <v>1936</v>
      </c>
      <c r="C40751" s="13">
        <v>4521218</v>
      </c>
      <c r="D40751" s="13">
        <v>3.5390000000000001</v>
      </c>
    </row>
    <row r="40752" spans="1:4" ht="15.75" hidden="1" customHeight="1">
      <c r="A40752" s="13" t="s">
        <v>483</v>
      </c>
      <c r="B40752" s="13">
        <v>1937</v>
      </c>
      <c r="C40752" s="13">
        <v>4616567</v>
      </c>
      <c r="D40752" s="13">
        <v>3.9420000000000002</v>
      </c>
    </row>
    <row r="40753" spans="1:4" ht="15.75" hidden="1" customHeight="1">
      <c r="A40753" s="13" t="s">
        <v>483</v>
      </c>
      <c r="B40753" s="13">
        <v>1938</v>
      </c>
      <c r="C40753" s="13">
        <v>4713927</v>
      </c>
      <c r="D40753" s="13">
        <v>3.7349999999999999</v>
      </c>
    </row>
    <row r="40754" spans="1:4" ht="15.75" hidden="1" customHeight="1">
      <c r="A40754" s="13" t="s">
        <v>483</v>
      </c>
      <c r="B40754" s="13">
        <v>1939</v>
      </c>
      <c r="C40754" s="13">
        <v>4813340</v>
      </c>
      <c r="D40754" s="13">
        <v>3.919</v>
      </c>
    </row>
    <row r="40755" spans="1:4" ht="15.75" hidden="1" customHeight="1">
      <c r="A40755" s="13" t="s">
        <v>483</v>
      </c>
      <c r="B40755" s="13">
        <v>1940</v>
      </c>
      <c r="C40755" s="13">
        <v>4914850</v>
      </c>
      <c r="D40755" s="13">
        <v>4.5</v>
      </c>
    </row>
    <row r="40756" spans="1:4" ht="15.75" hidden="1" customHeight="1">
      <c r="A40756" s="13" t="s">
        <v>483</v>
      </c>
      <c r="B40756" s="13">
        <v>1941</v>
      </c>
      <c r="C40756" s="13">
        <v>5018500</v>
      </c>
    </row>
    <row r="40757" spans="1:4" ht="15.75" hidden="1" customHeight="1">
      <c r="A40757" s="13" t="s">
        <v>483</v>
      </c>
      <c r="B40757" s="13">
        <v>1942</v>
      </c>
      <c r="C40757" s="13">
        <v>5124337</v>
      </c>
    </row>
    <row r="40758" spans="1:4" ht="15.75" hidden="1" customHeight="1">
      <c r="A40758" s="13" t="s">
        <v>483</v>
      </c>
      <c r="B40758" s="13">
        <v>1943</v>
      </c>
      <c r="C40758" s="13">
        <v>5232405</v>
      </c>
      <c r="D40758" s="13">
        <v>0.16400000000000001</v>
      </c>
    </row>
    <row r="40759" spans="1:4" ht="15.75" hidden="1" customHeight="1">
      <c r="A40759" s="13" t="s">
        <v>483</v>
      </c>
      <c r="B40759" s="13">
        <v>1944</v>
      </c>
      <c r="C40759" s="13">
        <v>5342753</v>
      </c>
      <c r="D40759" s="13">
        <v>0.04</v>
      </c>
    </row>
    <row r="40760" spans="1:4" ht="15.75" hidden="1" customHeight="1">
      <c r="A40760" s="13" t="s">
        <v>483</v>
      </c>
      <c r="B40760" s="13">
        <v>1945</v>
      </c>
      <c r="C40760" s="13">
        <v>5455427</v>
      </c>
      <c r="D40760" s="13">
        <v>2.2749999999999999</v>
      </c>
    </row>
    <row r="40761" spans="1:4" ht="15.75" hidden="1" customHeight="1">
      <c r="A40761" s="13" t="s">
        <v>483</v>
      </c>
      <c r="B40761" s="13">
        <v>1946</v>
      </c>
      <c r="C40761" s="13">
        <v>5570478</v>
      </c>
      <c r="D40761" s="13">
        <v>4.4989999999999997</v>
      </c>
    </row>
    <row r="40762" spans="1:4" ht="15.75" hidden="1" customHeight="1">
      <c r="A40762" s="13" t="s">
        <v>483</v>
      </c>
      <c r="B40762" s="13">
        <v>1947</v>
      </c>
      <c r="C40762" s="13">
        <v>5687955</v>
      </c>
      <c r="D40762" s="13">
        <v>6.2629999999999999</v>
      </c>
    </row>
    <row r="40763" spans="1:4" ht="15.75" hidden="1" customHeight="1">
      <c r="A40763" s="13" t="s">
        <v>483</v>
      </c>
      <c r="B40763" s="13">
        <v>1948</v>
      </c>
      <c r="C40763" s="13">
        <v>5807910</v>
      </c>
      <c r="D40763" s="13">
        <v>7.0579999999999998</v>
      </c>
    </row>
    <row r="40764" spans="1:4" ht="15.75" hidden="1" customHeight="1">
      <c r="A40764" s="13" t="s">
        <v>483</v>
      </c>
      <c r="B40764" s="13">
        <v>1949</v>
      </c>
      <c r="C40764" s="13">
        <v>5917934</v>
      </c>
      <c r="D40764" s="13">
        <v>8.0630000000000006</v>
      </c>
    </row>
    <row r="40765" spans="1:4" ht="15.75" hidden="1" customHeight="1">
      <c r="A40765" s="13" t="s">
        <v>483</v>
      </c>
      <c r="B40765" s="13">
        <v>1950</v>
      </c>
      <c r="C40765" s="13">
        <v>6017687</v>
      </c>
      <c r="D40765" s="13">
        <v>7.7460000000000004</v>
      </c>
    </row>
    <row r="40766" spans="1:4" ht="15.75" hidden="1" customHeight="1">
      <c r="A40766" s="13" t="s">
        <v>483</v>
      </c>
      <c r="B40766" s="13">
        <v>1951</v>
      </c>
      <c r="C40766" s="13">
        <v>6081258</v>
      </c>
      <c r="D40766" s="13">
        <v>7.3319999999999999</v>
      </c>
    </row>
    <row r="40767" spans="1:4" ht="15.75" hidden="1" customHeight="1">
      <c r="A40767" s="13" t="s">
        <v>483</v>
      </c>
      <c r="B40767" s="13">
        <v>1952</v>
      </c>
      <c r="C40767" s="13">
        <v>6147422</v>
      </c>
      <c r="D40767" s="13">
        <v>7.3639999999999999</v>
      </c>
    </row>
    <row r="40768" spans="1:4" ht="15.75" hidden="1" customHeight="1">
      <c r="A40768" s="13" t="s">
        <v>483</v>
      </c>
      <c r="B40768" s="13">
        <v>1953</v>
      </c>
      <c r="C40768" s="13">
        <v>6222778</v>
      </c>
      <c r="D40768" s="13">
        <v>7.3129999999999997</v>
      </c>
    </row>
    <row r="40769" spans="1:4" ht="15.75" hidden="1" customHeight="1">
      <c r="A40769" s="13" t="s">
        <v>483</v>
      </c>
      <c r="B40769" s="13">
        <v>1954</v>
      </c>
      <c r="C40769" s="13">
        <v>6290133</v>
      </c>
      <c r="D40769" s="13">
        <v>8.7219999999999995</v>
      </c>
    </row>
    <row r="40770" spans="1:4" ht="15.75" hidden="1" customHeight="1">
      <c r="A40770" s="13" t="s">
        <v>483</v>
      </c>
      <c r="B40770" s="13">
        <v>1955</v>
      </c>
      <c r="C40770" s="13">
        <v>6348550</v>
      </c>
      <c r="D40770" s="13">
        <v>9.9879999999999995</v>
      </c>
    </row>
    <row r="40771" spans="1:4" ht="15.75" hidden="1" customHeight="1">
      <c r="A40771" s="13" t="s">
        <v>483</v>
      </c>
      <c r="B40771" s="13">
        <v>1956</v>
      </c>
      <c r="C40771" s="13">
        <v>6400668</v>
      </c>
      <c r="D40771" s="13">
        <v>11.417</v>
      </c>
    </row>
    <row r="40772" spans="1:4" ht="15.75" hidden="1" customHeight="1">
      <c r="A40772" s="13" t="s">
        <v>483</v>
      </c>
      <c r="B40772" s="13">
        <v>1957</v>
      </c>
      <c r="C40772" s="13">
        <v>6445401</v>
      </c>
      <c r="D40772" s="13">
        <v>12.4</v>
      </c>
    </row>
    <row r="40773" spans="1:4" ht="15.75" hidden="1" customHeight="1">
      <c r="A40773" s="13" t="s">
        <v>483</v>
      </c>
      <c r="B40773" s="13">
        <v>1958</v>
      </c>
      <c r="C40773" s="13">
        <v>6487264</v>
      </c>
      <c r="D40773" s="13">
        <v>12.221</v>
      </c>
    </row>
    <row r="40774" spans="1:4" ht="15.75" hidden="1" customHeight="1">
      <c r="A40774" s="13" t="s">
        <v>483</v>
      </c>
      <c r="B40774" s="13">
        <v>1959</v>
      </c>
      <c r="C40774" s="13">
        <v>6530869</v>
      </c>
      <c r="D40774" s="13">
        <v>14.009</v>
      </c>
    </row>
    <row r="40775" spans="1:4" ht="15.75" hidden="1" customHeight="1">
      <c r="A40775" s="13" t="s">
        <v>483</v>
      </c>
      <c r="B40775" s="13">
        <v>1960</v>
      </c>
      <c r="C40775" s="13">
        <v>6579987</v>
      </c>
      <c r="D40775" s="13">
        <v>15.303000000000001</v>
      </c>
    </row>
    <row r="40776" spans="1:4" ht="15.75" hidden="1" customHeight="1">
      <c r="A40776" s="13" t="s">
        <v>483</v>
      </c>
      <c r="B40776" s="13">
        <v>1961</v>
      </c>
      <c r="C40776" s="13">
        <v>6643717</v>
      </c>
      <c r="D40776" s="13">
        <v>16.038</v>
      </c>
    </row>
    <row r="40777" spans="1:4" ht="15.75" hidden="1" customHeight="1">
      <c r="A40777" s="13" t="s">
        <v>483</v>
      </c>
      <c r="B40777" s="13">
        <v>1962</v>
      </c>
      <c r="C40777" s="13">
        <v>6711537</v>
      </c>
      <c r="D40777" s="13">
        <v>16.459</v>
      </c>
    </row>
    <row r="40778" spans="1:4" ht="15.75" hidden="1" customHeight="1">
      <c r="A40778" s="13" t="s">
        <v>483</v>
      </c>
      <c r="B40778" s="13">
        <v>1963</v>
      </c>
      <c r="C40778" s="13">
        <v>6776518</v>
      </c>
      <c r="D40778" s="13">
        <v>18.311</v>
      </c>
    </row>
    <row r="40779" spans="1:4" ht="15.75" hidden="1" customHeight="1">
      <c r="A40779" s="13" t="s">
        <v>483</v>
      </c>
      <c r="B40779" s="13">
        <v>1964</v>
      </c>
      <c r="C40779" s="13">
        <v>6840008</v>
      </c>
      <c r="D40779" s="13">
        <v>20.744</v>
      </c>
    </row>
    <row r="40780" spans="1:4" ht="15.75" hidden="1" customHeight="1">
      <c r="A40780" s="13" t="s">
        <v>483</v>
      </c>
      <c r="B40780" s="13">
        <v>1965</v>
      </c>
      <c r="C40780" s="13">
        <v>6902986</v>
      </c>
      <c r="D40780" s="13">
        <v>21.344000000000001</v>
      </c>
    </row>
    <row r="40781" spans="1:4" ht="15.75" hidden="1" customHeight="1">
      <c r="A40781" s="13" t="s">
        <v>483</v>
      </c>
      <c r="B40781" s="13">
        <v>1966</v>
      </c>
      <c r="C40781" s="13">
        <v>6966323</v>
      </c>
      <c r="D40781" s="13">
        <v>21.152000000000001</v>
      </c>
    </row>
    <row r="40782" spans="1:4" ht="15.75" hidden="1" customHeight="1">
      <c r="A40782" s="13" t="s">
        <v>483</v>
      </c>
      <c r="B40782" s="13">
        <v>1967</v>
      </c>
      <c r="C40782" s="13">
        <v>7026788</v>
      </c>
      <c r="D40782" s="13">
        <v>21.367000000000001</v>
      </c>
    </row>
    <row r="40783" spans="1:4" ht="15.75" hidden="1" customHeight="1">
      <c r="A40783" s="13" t="s">
        <v>483</v>
      </c>
      <c r="B40783" s="13">
        <v>1968</v>
      </c>
      <c r="C40783" s="13">
        <v>7084581</v>
      </c>
      <c r="D40783" s="13">
        <v>22.856000000000002</v>
      </c>
    </row>
    <row r="40784" spans="1:4" ht="15.75" hidden="1" customHeight="1">
      <c r="A40784" s="13" t="s">
        <v>483</v>
      </c>
      <c r="B40784" s="13">
        <v>1969</v>
      </c>
      <c r="C40784" s="13">
        <v>7140606</v>
      </c>
      <c r="D40784" s="13">
        <v>23.699000000000002</v>
      </c>
    </row>
    <row r="40785" spans="1:4" ht="15.75" hidden="1" customHeight="1">
      <c r="A40785" s="13" t="s">
        <v>483</v>
      </c>
      <c r="B40785" s="13">
        <v>1970</v>
      </c>
      <c r="C40785" s="13">
        <v>7193540</v>
      </c>
      <c r="D40785" s="13">
        <v>30.962</v>
      </c>
    </row>
    <row r="40786" spans="1:4" ht="15.75" hidden="1" customHeight="1">
      <c r="A40786" s="13" t="s">
        <v>483</v>
      </c>
      <c r="B40786" s="13">
        <v>1971</v>
      </c>
      <c r="C40786" s="13">
        <v>7242806</v>
      </c>
      <c r="D40786" s="13">
        <v>33.363</v>
      </c>
    </row>
    <row r="40787" spans="1:4" ht="15.75" hidden="1" customHeight="1">
      <c r="A40787" s="13" t="s">
        <v>483</v>
      </c>
      <c r="B40787" s="13">
        <v>1972</v>
      </c>
      <c r="C40787" s="13">
        <v>7296104</v>
      </c>
      <c r="D40787" s="13">
        <v>31.27</v>
      </c>
    </row>
    <row r="40788" spans="1:4" ht="15.75" hidden="1" customHeight="1">
      <c r="A40788" s="13" t="s">
        <v>483</v>
      </c>
      <c r="B40788" s="13">
        <v>1973</v>
      </c>
      <c r="C40788" s="13">
        <v>7355438</v>
      </c>
      <c r="D40788" s="13">
        <v>37.343000000000004</v>
      </c>
    </row>
    <row r="40789" spans="1:4" ht="15.75" hidden="1" customHeight="1">
      <c r="A40789" s="13" t="s">
        <v>483</v>
      </c>
      <c r="B40789" s="13">
        <v>1974</v>
      </c>
      <c r="C40789" s="13">
        <v>7416618</v>
      </c>
      <c r="D40789" s="13">
        <v>37.496000000000002</v>
      </c>
    </row>
    <row r="40790" spans="1:4" ht="15.75" hidden="1" customHeight="1">
      <c r="A40790" s="13" t="s">
        <v>483</v>
      </c>
      <c r="B40790" s="13">
        <v>1975</v>
      </c>
      <c r="C40790" s="13">
        <v>7479841</v>
      </c>
      <c r="D40790" s="13">
        <v>39.112000000000002</v>
      </c>
    </row>
    <row r="40791" spans="1:4" ht="15.75" hidden="1" customHeight="1">
      <c r="A40791" s="13" t="s">
        <v>483</v>
      </c>
      <c r="B40791" s="13">
        <v>1976</v>
      </c>
      <c r="C40791" s="13">
        <v>7544260</v>
      </c>
      <c r="D40791" s="13">
        <v>40.356000000000002</v>
      </c>
    </row>
    <row r="40792" spans="1:4" ht="15.75" hidden="1" customHeight="1">
      <c r="A40792" s="13" t="s">
        <v>483</v>
      </c>
      <c r="B40792" s="13">
        <v>1977</v>
      </c>
      <c r="C40792" s="13">
        <v>7607999</v>
      </c>
      <c r="D40792" s="13">
        <v>39.231000000000002</v>
      </c>
    </row>
    <row r="40793" spans="1:4" ht="15.75" hidden="1" customHeight="1">
      <c r="A40793" s="13" t="s">
        <v>483</v>
      </c>
      <c r="B40793" s="13">
        <v>1978</v>
      </c>
      <c r="C40793" s="13">
        <v>7669223</v>
      </c>
      <c r="D40793" s="13">
        <v>43.823</v>
      </c>
    </row>
    <row r="40794" spans="1:4" ht="15.75" hidden="1" customHeight="1">
      <c r="A40794" s="13" t="s">
        <v>483</v>
      </c>
      <c r="B40794" s="13">
        <v>1979</v>
      </c>
      <c r="C40794" s="13">
        <v>7726494</v>
      </c>
      <c r="D40794" s="13">
        <v>47.65</v>
      </c>
    </row>
    <row r="40795" spans="1:4" ht="15.75" hidden="1" customHeight="1">
      <c r="A40795" s="13" t="s">
        <v>483</v>
      </c>
      <c r="B40795" s="13">
        <v>1980</v>
      </c>
      <c r="C40795" s="13">
        <v>7777013</v>
      </c>
      <c r="D40795" s="13">
        <v>46.835999999999999</v>
      </c>
    </row>
    <row r="40796" spans="1:4" ht="15.75" hidden="1" customHeight="1">
      <c r="A40796" s="13" t="s">
        <v>483</v>
      </c>
      <c r="B40796" s="13">
        <v>1981</v>
      </c>
      <c r="C40796" s="13">
        <v>7814393</v>
      </c>
      <c r="D40796" s="13">
        <v>50.965000000000003</v>
      </c>
    </row>
    <row r="40797" spans="1:4" ht="15.75" hidden="1" customHeight="1">
      <c r="A40797" s="13" t="s">
        <v>483</v>
      </c>
      <c r="B40797" s="13">
        <v>1982</v>
      </c>
      <c r="C40797" s="13">
        <v>7841807</v>
      </c>
      <c r="D40797" s="13">
        <v>46.795000000000002</v>
      </c>
    </row>
    <row r="40798" spans="1:4" ht="15.75" hidden="1" customHeight="1">
      <c r="A40798" s="13" t="s">
        <v>483</v>
      </c>
      <c r="B40798" s="13">
        <v>1983</v>
      </c>
      <c r="C40798" s="13">
        <v>7866039</v>
      </c>
      <c r="D40798" s="13">
        <v>50.384999999999998</v>
      </c>
    </row>
    <row r="40799" spans="1:4" ht="15.75" hidden="1" customHeight="1">
      <c r="A40799" s="13" t="s">
        <v>483</v>
      </c>
      <c r="B40799" s="13">
        <v>1984</v>
      </c>
      <c r="C40799" s="13">
        <v>7889240</v>
      </c>
      <c r="D40799" s="13">
        <v>53.131</v>
      </c>
    </row>
    <row r="40800" spans="1:4" ht="15.75" hidden="1" customHeight="1">
      <c r="A40800" s="13" t="s">
        <v>483</v>
      </c>
      <c r="B40800" s="13">
        <v>1985</v>
      </c>
      <c r="C40800" s="13">
        <v>7912073</v>
      </c>
      <c r="D40800" s="13">
        <v>54.189</v>
      </c>
    </row>
    <row r="40801" spans="1:4" ht="15.75" hidden="1" customHeight="1">
      <c r="A40801" s="13" t="s">
        <v>483</v>
      </c>
      <c r="B40801" s="13">
        <v>1986</v>
      </c>
      <c r="C40801" s="13">
        <v>7931910</v>
      </c>
      <c r="D40801" s="13">
        <v>56.581000000000003</v>
      </c>
    </row>
    <row r="40802" spans="1:4" ht="15.75" hidden="1" customHeight="1">
      <c r="A40802" s="13" t="s">
        <v>483</v>
      </c>
      <c r="B40802" s="13">
        <v>1987</v>
      </c>
      <c r="C40802" s="13">
        <v>7948309</v>
      </c>
      <c r="D40802" s="13">
        <v>55.223999999999997</v>
      </c>
    </row>
    <row r="40803" spans="1:4" ht="15.75" hidden="1" customHeight="1">
      <c r="A40803" s="13" t="s">
        <v>483</v>
      </c>
      <c r="B40803" s="13">
        <v>1988</v>
      </c>
      <c r="C40803" s="13">
        <v>7963944</v>
      </c>
      <c r="D40803" s="13">
        <v>56.975000000000001</v>
      </c>
    </row>
    <row r="40804" spans="1:4" ht="15.75" hidden="1" customHeight="1">
      <c r="A40804" s="13" t="s">
        <v>483</v>
      </c>
      <c r="B40804" s="13">
        <v>1989</v>
      </c>
      <c r="C40804" s="13">
        <v>7977876</v>
      </c>
      <c r="D40804" s="13">
        <v>56.792999999999999</v>
      </c>
    </row>
    <row r="40805" spans="1:4" ht="15.75" hidden="1" customHeight="1">
      <c r="A40805" s="13" t="s">
        <v>483</v>
      </c>
      <c r="B40805" s="13">
        <v>1990</v>
      </c>
      <c r="C40805" s="13">
        <v>7987530</v>
      </c>
      <c r="D40805" s="13">
        <v>56.448</v>
      </c>
    </row>
    <row r="40806" spans="1:4" ht="15.75" hidden="1" customHeight="1">
      <c r="A40806" s="13" t="s">
        <v>483</v>
      </c>
      <c r="B40806" s="13">
        <v>1991</v>
      </c>
      <c r="C40806" s="13">
        <v>7964455</v>
      </c>
      <c r="D40806" s="13">
        <v>39.984999999999999</v>
      </c>
    </row>
    <row r="40807" spans="1:4" ht="15.75" hidden="1" customHeight="1">
      <c r="A40807" s="13" t="s">
        <v>483</v>
      </c>
      <c r="B40807" s="13">
        <v>1992</v>
      </c>
      <c r="C40807" s="13">
        <v>7943504</v>
      </c>
      <c r="D40807" s="13">
        <v>43.683999999999997</v>
      </c>
    </row>
    <row r="40808" spans="1:4" ht="15.75" hidden="1" customHeight="1">
      <c r="A40808" s="13" t="s">
        <v>483</v>
      </c>
      <c r="B40808" s="13">
        <v>1993</v>
      </c>
      <c r="C40808" s="13">
        <v>7957074</v>
      </c>
      <c r="D40808" s="13">
        <v>38.095999999999997</v>
      </c>
    </row>
    <row r="40809" spans="1:4" ht="15.75" hidden="1" customHeight="1">
      <c r="A40809" s="13" t="s">
        <v>483</v>
      </c>
      <c r="B40809" s="13">
        <v>1994</v>
      </c>
      <c r="C40809" s="13">
        <v>7969952</v>
      </c>
      <c r="D40809" s="13">
        <v>37.04</v>
      </c>
    </row>
    <row r="40810" spans="1:4" ht="15.75" hidden="1" customHeight="1">
      <c r="A40810" s="13" t="s">
        <v>483</v>
      </c>
      <c r="B40810" s="13">
        <v>1995</v>
      </c>
      <c r="C40810" s="13">
        <v>7982463</v>
      </c>
      <c r="D40810" s="13">
        <v>39.140999999999998</v>
      </c>
    </row>
    <row r="40811" spans="1:4" ht="15.75" hidden="1" customHeight="1">
      <c r="A40811" s="13" t="s">
        <v>483</v>
      </c>
      <c r="B40811" s="13">
        <v>1996</v>
      </c>
      <c r="C40811" s="13">
        <v>7993447</v>
      </c>
      <c r="D40811" s="13">
        <v>45.825000000000003</v>
      </c>
    </row>
    <row r="40812" spans="1:4" ht="15.75" hidden="1" customHeight="1">
      <c r="A40812" s="13" t="s">
        <v>483</v>
      </c>
      <c r="B40812" s="13">
        <v>1997</v>
      </c>
      <c r="C40812" s="13">
        <v>7997524</v>
      </c>
      <c r="D40812" s="13">
        <v>49.265000000000001</v>
      </c>
    </row>
    <row r="40813" spans="1:4" ht="15.75" hidden="1" customHeight="1">
      <c r="A40813" s="13" t="s">
        <v>483</v>
      </c>
      <c r="B40813" s="13">
        <v>1998</v>
      </c>
      <c r="C40813" s="13">
        <v>7985509</v>
      </c>
      <c r="D40813" s="13">
        <v>51.881999999999998</v>
      </c>
    </row>
    <row r="40814" spans="1:4" ht="15.75" hidden="1" customHeight="1">
      <c r="A40814" s="13" t="s">
        <v>483</v>
      </c>
      <c r="B40814" s="13">
        <v>1999</v>
      </c>
      <c r="C40814" s="13">
        <v>7959748</v>
      </c>
      <c r="D40814" s="13">
        <v>35.790999999999997</v>
      </c>
    </row>
    <row r="40815" spans="1:4" ht="15.75" hidden="1" customHeight="1">
      <c r="A40815" s="13" t="s">
        <v>483</v>
      </c>
      <c r="B40815" s="13">
        <v>2000</v>
      </c>
      <c r="C40815" s="13">
        <v>7935023</v>
      </c>
      <c r="D40815" s="13">
        <v>44.95</v>
      </c>
    </row>
    <row r="40816" spans="1:4" ht="15.75" hidden="1" customHeight="1">
      <c r="A40816" s="13" t="s">
        <v>483</v>
      </c>
      <c r="B40816" s="13">
        <v>2001</v>
      </c>
      <c r="C40816" s="13">
        <v>7917792</v>
      </c>
      <c r="D40816" s="13">
        <v>49.308</v>
      </c>
    </row>
    <row r="40817" spans="1:4" ht="15.75" hidden="1" customHeight="1">
      <c r="A40817" s="13" t="s">
        <v>483</v>
      </c>
      <c r="B40817" s="13">
        <v>2002</v>
      </c>
      <c r="C40817" s="13">
        <v>7904272</v>
      </c>
      <c r="D40817" s="13">
        <v>52.23</v>
      </c>
    </row>
    <row r="40818" spans="1:4" ht="15.75" hidden="1" customHeight="1">
      <c r="A40818" s="13" t="s">
        <v>483</v>
      </c>
      <c r="B40818" s="13">
        <v>2003</v>
      </c>
      <c r="C40818" s="13">
        <v>7887466</v>
      </c>
      <c r="D40818" s="13">
        <v>55.823999999999998</v>
      </c>
    </row>
    <row r="40819" spans="1:4" ht="15.75" hidden="1" customHeight="1">
      <c r="A40819" s="13" t="s">
        <v>483</v>
      </c>
      <c r="B40819" s="13">
        <v>2004</v>
      </c>
      <c r="C40819" s="13">
        <v>7863399</v>
      </c>
      <c r="D40819" s="13">
        <v>60.167000000000002</v>
      </c>
    </row>
    <row r="40820" spans="1:4" ht="15.75" hidden="1" customHeight="1">
      <c r="A40820" s="13" t="s">
        <v>483</v>
      </c>
      <c r="B40820" s="13">
        <v>2005</v>
      </c>
      <c r="C40820" s="13">
        <v>7830944</v>
      </c>
      <c r="D40820" s="13">
        <v>51.634</v>
      </c>
    </row>
    <row r="40821" spans="1:4" ht="15.75" hidden="1" customHeight="1">
      <c r="A40821" s="13" t="s">
        <v>483</v>
      </c>
      <c r="B40821" s="13">
        <v>2006</v>
      </c>
      <c r="C40821" s="13">
        <v>7794792</v>
      </c>
      <c r="D40821" s="13">
        <v>60.838000000000001</v>
      </c>
    </row>
    <row r="40822" spans="1:4" ht="15.75" hidden="1" customHeight="1">
      <c r="A40822" s="13" t="s">
        <v>483</v>
      </c>
      <c r="B40822" s="13">
        <v>2007</v>
      </c>
      <c r="C40822" s="13">
        <v>7758181</v>
      </c>
      <c r="D40822" s="13">
        <v>59.554000000000002</v>
      </c>
    </row>
    <row r="40823" spans="1:4" ht="15.75" hidden="1" customHeight="1">
      <c r="A40823" s="13" t="s">
        <v>483</v>
      </c>
      <c r="B40823" s="13">
        <v>2008</v>
      </c>
      <c r="C40823" s="13">
        <v>7722801</v>
      </c>
      <c r="D40823" s="13">
        <v>51.777999999999999</v>
      </c>
    </row>
    <row r="40824" spans="1:4" ht="15.75" hidden="1" customHeight="1">
      <c r="A40824" s="13" t="s">
        <v>483</v>
      </c>
      <c r="B40824" s="13">
        <v>2009</v>
      </c>
      <c r="C40824" s="13">
        <v>7688037</v>
      </c>
      <c r="D40824" s="13">
        <v>45.895000000000003</v>
      </c>
    </row>
    <row r="40825" spans="1:4" ht="15.75" hidden="1" customHeight="1">
      <c r="A40825" s="13" t="s">
        <v>483</v>
      </c>
      <c r="B40825" s="13">
        <v>2010</v>
      </c>
      <c r="C40825" s="13">
        <v>7653749</v>
      </c>
      <c r="D40825" s="13">
        <v>45.695999999999998</v>
      </c>
    </row>
    <row r="40826" spans="1:4" ht="15.75" hidden="1" customHeight="1">
      <c r="A40826" s="13" t="s">
        <v>483</v>
      </c>
      <c r="B40826" s="13">
        <v>2011</v>
      </c>
      <c r="C40826" s="13">
        <v>7620925</v>
      </c>
      <c r="D40826" s="13">
        <v>48.957000000000001</v>
      </c>
    </row>
    <row r="40827" spans="1:4" ht="15.75" hidden="1" customHeight="1">
      <c r="A40827" s="13" t="s">
        <v>483</v>
      </c>
      <c r="B40827" s="13">
        <v>2012</v>
      </c>
      <c r="C40827" s="13">
        <v>7591357</v>
      </c>
      <c r="D40827" s="13">
        <v>43.744</v>
      </c>
    </row>
    <row r="40828" spans="1:4" ht="15.75" hidden="1" customHeight="1">
      <c r="A40828" s="13" t="s">
        <v>483</v>
      </c>
      <c r="B40828" s="13">
        <v>2013</v>
      </c>
      <c r="C40828" s="13">
        <v>7566674</v>
      </c>
      <c r="D40828" s="13">
        <v>44.569000000000003</v>
      </c>
    </row>
    <row r="40829" spans="1:4" ht="15.75" hidden="1" customHeight="1">
      <c r="A40829" s="13" t="s">
        <v>483</v>
      </c>
      <c r="B40829" s="13">
        <v>2014</v>
      </c>
      <c r="C40829" s="13">
        <v>7543965</v>
      </c>
      <c r="D40829" s="13">
        <v>37.207999999999998</v>
      </c>
    </row>
    <row r="40830" spans="1:4" ht="15.75" hidden="1" customHeight="1">
      <c r="A40830" s="13" t="s">
        <v>483</v>
      </c>
      <c r="B40830" s="13">
        <v>2015</v>
      </c>
      <c r="C40830" s="13">
        <v>7519501</v>
      </c>
      <c r="D40830" s="13">
        <v>43.777000000000001</v>
      </c>
    </row>
    <row r="40831" spans="1:4" ht="15.75" hidden="1" customHeight="1">
      <c r="A40831" s="13" t="s">
        <v>483</v>
      </c>
      <c r="B40831" s="13">
        <v>2016</v>
      </c>
      <c r="C40831" s="13">
        <v>7493288</v>
      </c>
      <c r="D40831" s="13">
        <v>45.04</v>
      </c>
    </row>
    <row r="40832" spans="1:4" ht="15.75" hidden="1" customHeight="1">
      <c r="A40832" s="13" t="s">
        <v>483</v>
      </c>
      <c r="B40832" s="13">
        <v>2017</v>
      </c>
      <c r="C40832" s="13">
        <v>7464882</v>
      </c>
      <c r="D40832" s="13">
        <v>45.53</v>
      </c>
    </row>
    <row r="40833" spans="1:4" ht="15.75" hidden="1" customHeight="1">
      <c r="A40833" s="13" t="s">
        <v>483</v>
      </c>
      <c r="B40833" s="13">
        <v>2018</v>
      </c>
      <c r="C40833" s="13">
        <v>7433825</v>
      </c>
      <c r="D40833" s="13">
        <v>44.32</v>
      </c>
    </row>
    <row r="40834" spans="1:4" ht="15.75" hidden="1" customHeight="1">
      <c r="A40834" s="13" t="s">
        <v>483</v>
      </c>
      <c r="B40834" s="13">
        <v>2019</v>
      </c>
      <c r="C40834" s="13">
        <v>7401056</v>
      </c>
      <c r="D40834" s="13">
        <v>44.344000000000001</v>
      </c>
    </row>
    <row r="40835" spans="1:4" ht="15.75" hidden="1" customHeight="1">
      <c r="A40835" s="13" t="s">
        <v>483</v>
      </c>
      <c r="B40835" s="13">
        <v>2020</v>
      </c>
      <c r="C40835" s="13">
        <v>7358010</v>
      </c>
      <c r="D40835" s="13">
        <v>44.548999999999999</v>
      </c>
    </row>
    <row r="40836" spans="1:4" ht="15.75" hidden="1" customHeight="1">
      <c r="A40836" s="13" t="s">
        <v>483</v>
      </c>
      <c r="B40836" s="13">
        <v>2021</v>
      </c>
      <c r="C40836" s="13">
        <v>7296771</v>
      </c>
      <c r="D40836" s="13">
        <v>30.869</v>
      </c>
    </row>
    <row r="40837" spans="1:4" ht="15.75" hidden="1" customHeight="1">
      <c r="A40837" s="13" t="s">
        <v>484</v>
      </c>
      <c r="B40837" s="13">
        <v>1851</v>
      </c>
      <c r="C40837" s="13">
        <v>13988</v>
      </c>
    </row>
    <row r="40838" spans="1:4" ht="15.75" hidden="1" customHeight="1">
      <c r="A40838" s="13" t="s">
        <v>484</v>
      </c>
      <c r="B40838" s="13">
        <v>1852</v>
      </c>
      <c r="C40838" s="13">
        <v>14067</v>
      </c>
    </row>
    <row r="40839" spans="1:4" ht="15.75" hidden="1" customHeight="1">
      <c r="A40839" s="13" t="s">
        <v>484</v>
      </c>
      <c r="B40839" s="13">
        <v>1853</v>
      </c>
      <c r="C40839" s="13">
        <v>14146</v>
      </c>
    </row>
    <row r="40840" spans="1:4" ht="15.75" hidden="1" customHeight="1">
      <c r="A40840" s="13" t="s">
        <v>484</v>
      </c>
      <c r="B40840" s="13">
        <v>1854</v>
      </c>
      <c r="C40840" s="13">
        <v>14226</v>
      </c>
    </row>
    <row r="40841" spans="1:4" ht="15.75" hidden="1" customHeight="1">
      <c r="A40841" s="13" t="s">
        <v>484</v>
      </c>
      <c r="B40841" s="13">
        <v>1855</v>
      </c>
      <c r="C40841" s="13">
        <v>14306</v>
      </c>
    </row>
    <row r="40842" spans="1:4" ht="15.75" hidden="1" customHeight="1">
      <c r="A40842" s="13" t="s">
        <v>484</v>
      </c>
      <c r="B40842" s="13">
        <v>1856</v>
      </c>
      <c r="C40842" s="13">
        <v>14387</v>
      </c>
    </row>
    <row r="40843" spans="1:4" ht="15.75" hidden="1" customHeight="1">
      <c r="A40843" s="13" t="s">
        <v>484</v>
      </c>
      <c r="B40843" s="13">
        <v>1857</v>
      </c>
      <c r="C40843" s="13">
        <v>14468</v>
      </c>
    </row>
    <row r="40844" spans="1:4" ht="15.75" hidden="1" customHeight="1">
      <c r="A40844" s="13" t="s">
        <v>484</v>
      </c>
      <c r="B40844" s="13">
        <v>1858</v>
      </c>
      <c r="C40844" s="13">
        <v>14549</v>
      </c>
    </row>
    <row r="40845" spans="1:4" ht="15.75" hidden="1" customHeight="1">
      <c r="A40845" s="13" t="s">
        <v>484</v>
      </c>
      <c r="B40845" s="13">
        <v>1859</v>
      </c>
      <c r="C40845" s="13">
        <v>14631</v>
      </c>
    </row>
    <row r="40846" spans="1:4" ht="15.75" hidden="1" customHeight="1">
      <c r="A40846" s="13" t="s">
        <v>484</v>
      </c>
      <c r="B40846" s="13">
        <v>1860</v>
      </c>
      <c r="C40846" s="13">
        <v>14713</v>
      </c>
    </row>
    <row r="40847" spans="1:4" ht="15.75" hidden="1" customHeight="1">
      <c r="A40847" s="13" t="s">
        <v>484</v>
      </c>
      <c r="B40847" s="13">
        <v>1861</v>
      </c>
      <c r="C40847" s="13">
        <v>14796</v>
      </c>
    </row>
    <row r="40848" spans="1:4" ht="15.75" hidden="1" customHeight="1">
      <c r="A40848" s="13" t="s">
        <v>484</v>
      </c>
      <c r="B40848" s="13">
        <v>1862</v>
      </c>
      <c r="C40848" s="13">
        <v>14879</v>
      </c>
    </row>
    <row r="40849" spans="1:3" ht="15.75" hidden="1" customHeight="1">
      <c r="A40849" s="13" t="s">
        <v>484</v>
      </c>
      <c r="B40849" s="13">
        <v>1863</v>
      </c>
      <c r="C40849" s="13">
        <v>14962</v>
      </c>
    </row>
    <row r="40850" spans="1:3" ht="15.75" hidden="1" customHeight="1">
      <c r="A40850" s="13" t="s">
        <v>484</v>
      </c>
      <c r="B40850" s="13">
        <v>1864</v>
      </c>
      <c r="C40850" s="13">
        <v>15046</v>
      </c>
    </row>
    <row r="40851" spans="1:3" ht="15.75" hidden="1" customHeight="1">
      <c r="A40851" s="13" t="s">
        <v>484</v>
      </c>
      <c r="B40851" s="13">
        <v>1865</v>
      </c>
      <c r="C40851" s="13">
        <v>15130</v>
      </c>
    </row>
    <row r="40852" spans="1:3" ht="15.75" hidden="1" customHeight="1">
      <c r="A40852" s="13" t="s">
        <v>484</v>
      </c>
      <c r="B40852" s="13">
        <v>1866</v>
      </c>
      <c r="C40852" s="13">
        <v>15215</v>
      </c>
    </row>
    <row r="40853" spans="1:3" ht="15.75" hidden="1" customHeight="1">
      <c r="A40853" s="13" t="s">
        <v>484</v>
      </c>
      <c r="B40853" s="13">
        <v>1867</v>
      </c>
      <c r="C40853" s="13">
        <v>15300</v>
      </c>
    </row>
    <row r="40854" spans="1:3" ht="15.75" hidden="1" customHeight="1">
      <c r="A40854" s="13" t="s">
        <v>484</v>
      </c>
      <c r="B40854" s="13">
        <v>1868</v>
      </c>
      <c r="C40854" s="13">
        <v>15385</v>
      </c>
    </row>
    <row r="40855" spans="1:3" ht="15.75" hidden="1" customHeight="1">
      <c r="A40855" s="13" t="s">
        <v>484</v>
      </c>
      <c r="B40855" s="13">
        <v>1869</v>
      </c>
      <c r="C40855" s="13">
        <v>15471</v>
      </c>
    </row>
    <row r="40856" spans="1:3" ht="15.75" hidden="1" customHeight="1">
      <c r="A40856" s="13" t="s">
        <v>484</v>
      </c>
      <c r="B40856" s="13">
        <v>1870</v>
      </c>
      <c r="C40856" s="13">
        <v>15557</v>
      </c>
    </row>
    <row r="40857" spans="1:3" ht="15.75" hidden="1" customHeight="1">
      <c r="A40857" s="13" t="s">
        <v>484</v>
      </c>
      <c r="B40857" s="13">
        <v>1871</v>
      </c>
      <c r="C40857" s="13">
        <v>15644</v>
      </c>
    </row>
    <row r="40858" spans="1:3" ht="15.75" hidden="1" customHeight="1">
      <c r="A40858" s="13" t="s">
        <v>484</v>
      </c>
      <c r="B40858" s="13">
        <v>1872</v>
      </c>
      <c r="C40858" s="13">
        <v>15731</v>
      </c>
    </row>
    <row r="40859" spans="1:3" ht="15.75" hidden="1" customHeight="1">
      <c r="A40859" s="13" t="s">
        <v>484</v>
      </c>
      <c r="B40859" s="13">
        <v>1873</v>
      </c>
      <c r="C40859" s="13">
        <v>15818</v>
      </c>
    </row>
    <row r="40860" spans="1:3" ht="15.75" hidden="1" customHeight="1">
      <c r="A40860" s="13" t="s">
        <v>484</v>
      </c>
      <c r="B40860" s="13">
        <v>1874</v>
      </c>
      <c r="C40860" s="13">
        <v>15906</v>
      </c>
    </row>
    <row r="40861" spans="1:3" ht="15.75" hidden="1" customHeight="1">
      <c r="A40861" s="13" t="s">
        <v>484</v>
      </c>
      <c r="B40861" s="13">
        <v>1875</v>
      </c>
      <c r="C40861" s="13">
        <v>15995</v>
      </c>
    </row>
    <row r="40862" spans="1:3" ht="15.75" hidden="1" customHeight="1">
      <c r="A40862" s="13" t="s">
        <v>484</v>
      </c>
      <c r="B40862" s="13">
        <v>1876</v>
      </c>
      <c r="C40862" s="13">
        <v>16083</v>
      </c>
    </row>
    <row r="40863" spans="1:3" ht="15.75" hidden="1" customHeight="1">
      <c r="A40863" s="13" t="s">
        <v>484</v>
      </c>
      <c r="B40863" s="13">
        <v>1877</v>
      </c>
      <c r="C40863" s="13">
        <v>16172</v>
      </c>
    </row>
    <row r="40864" spans="1:3" ht="15.75" hidden="1" customHeight="1">
      <c r="A40864" s="13" t="s">
        <v>484</v>
      </c>
      <c r="B40864" s="13">
        <v>1878</v>
      </c>
      <c r="C40864" s="13">
        <v>16262</v>
      </c>
    </row>
    <row r="40865" spans="1:3" ht="15.75" hidden="1" customHeight="1">
      <c r="A40865" s="13" t="s">
        <v>484</v>
      </c>
      <c r="B40865" s="13">
        <v>1879</v>
      </c>
      <c r="C40865" s="13">
        <v>16352</v>
      </c>
    </row>
    <row r="40866" spans="1:3" ht="15.75" hidden="1" customHeight="1">
      <c r="A40866" s="13" t="s">
        <v>484</v>
      </c>
      <c r="B40866" s="13">
        <v>1880</v>
      </c>
      <c r="C40866" s="13">
        <v>16442</v>
      </c>
    </row>
    <row r="40867" spans="1:3" ht="15.75" hidden="1" customHeight="1">
      <c r="A40867" s="13" t="s">
        <v>484</v>
      </c>
      <c r="B40867" s="13">
        <v>1881</v>
      </c>
      <c r="C40867" s="13">
        <v>16533</v>
      </c>
    </row>
    <row r="40868" spans="1:3" ht="15.75" hidden="1" customHeight="1">
      <c r="A40868" s="13" t="s">
        <v>484</v>
      </c>
      <c r="B40868" s="13">
        <v>1882</v>
      </c>
      <c r="C40868" s="13">
        <v>16625</v>
      </c>
    </row>
    <row r="40869" spans="1:3" ht="15.75" hidden="1" customHeight="1">
      <c r="A40869" s="13" t="s">
        <v>484</v>
      </c>
      <c r="B40869" s="13">
        <v>1883</v>
      </c>
      <c r="C40869" s="13">
        <v>16716</v>
      </c>
    </row>
    <row r="40870" spans="1:3" ht="15.75" hidden="1" customHeight="1">
      <c r="A40870" s="13" t="s">
        <v>484</v>
      </c>
      <c r="B40870" s="13">
        <v>1884</v>
      </c>
      <c r="C40870" s="13">
        <v>16809</v>
      </c>
    </row>
    <row r="40871" spans="1:3" ht="15.75" hidden="1" customHeight="1">
      <c r="A40871" s="13" t="s">
        <v>484</v>
      </c>
      <c r="B40871" s="13">
        <v>1885</v>
      </c>
      <c r="C40871" s="13">
        <v>16901</v>
      </c>
    </row>
    <row r="40872" spans="1:3" ht="15.75" hidden="1" customHeight="1">
      <c r="A40872" s="13" t="s">
        <v>484</v>
      </c>
      <c r="B40872" s="13">
        <v>1886</v>
      </c>
      <c r="C40872" s="13">
        <v>16994</v>
      </c>
    </row>
    <row r="40873" spans="1:3" ht="15.75" hidden="1" customHeight="1">
      <c r="A40873" s="13" t="s">
        <v>484</v>
      </c>
      <c r="B40873" s="13">
        <v>1887</v>
      </c>
      <c r="C40873" s="13">
        <v>17088</v>
      </c>
    </row>
    <row r="40874" spans="1:3" ht="15.75" hidden="1" customHeight="1">
      <c r="A40874" s="13" t="s">
        <v>484</v>
      </c>
      <c r="B40874" s="13">
        <v>1888</v>
      </c>
      <c r="C40874" s="13">
        <v>17182</v>
      </c>
    </row>
    <row r="40875" spans="1:3" ht="15.75" hidden="1" customHeight="1">
      <c r="A40875" s="13" t="s">
        <v>484</v>
      </c>
      <c r="B40875" s="13">
        <v>1889</v>
      </c>
      <c r="C40875" s="13">
        <v>17324</v>
      </c>
    </row>
    <row r="40876" spans="1:3" ht="15.75" hidden="1" customHeight="1">
      <c r="A40876" s="13" t="s">
        <v>484</v>
      </c>
      <c r="B40876" s="13">
        <v>1890</v>
      </c>
      <c r="C40876" s="13">
        <v>17516</v>
      </c>
    </row>
    <row r="40877" spans="1:3" ht="15.75" hidden="1" customHeight="1">
      <c r="A40877" s="13" t="s">
        <v>484</v>
      </c>
      <c r="B40877" s="13">
        <v>1891</v>
      </c>
      <c r="C40877" s="13">
        <v>17759</v>
      </c>
    </row>
    <row r="40878" spans="1:3" ht="15.75" hidden="1" customHeight="1">
      <c r="A40878" s="13" t="s">
        <v>484</v>
      </c>
      <c r="B40878" s="13">
        <v>1892</v>
      </c>
      <c r="C40878" s="13">
        <v>18055</v>
      </c>
    </row>
    <row r="40879" spans="1:3" ht="15.75" hidden="1" customHeight="1">
      <c r="A40879" s="13" t="s">
        <v>484</v>
      </c>
      <c r="B40879" s="13">
        <v>1893</v>
      </c>
      <c r="C40879" s="13">
        <v>18404</v>
      </c>
    </row>
    <row r="40880" spans="1:3" ht="15.75" hidden="1" customHeight="1">
      <c r="A40880" s="13" t="s">
        <v>484</v>
      </c>
      <c r="B40880" s="13">
        <v>1894</v>
      </c>
      <c r="C40880" s="13">
        <v>18759</v>
      </c>
    </row>
    <row r="40881" spans="1:3" ht="15.75" hidden="1" customHeight="1">
      <c r="A40881" s="13" t="s">
        <v>484</v>
      </c>
      <c r="B40881" s="13">
        <v>1895</v>
      </c>
      <c r="C40881" s="13">
        <v>19122</v>
      </c>
    </row>
    <row r="40882" spans="1:3" ht="15.75" hidden="1" customHeight="1">
      <c r="A40882" s="13" t="s">
        <v>484</v>
      </c>
      <c r="B40882" s="13">
        <v>1896</v>
      </c>
      <c r="C40882" s="13">
        <v>19491</v>
      </c>
    </row>
    <row r="40883" spans="1:3" ht="15.75" hidden="1" customHeight="1">
      <c r="A40883" s="13" t="s">
        <v>484</v>
      </c>
      <c r="B40883" s="13">
        <v>1897</v>
      </c>
      <c r="C40883" s="13">
        <v>19868</v>
      </c>
    </row>
    <row r="40884" spans="1:3" ht="15.75" hidden="1" customHeight="1">
      <c r="A40884" s="13" t="s">
        <v>484</v>
      </c>
      <c r="B40884" s="13">
        <v>1898</v>
      </c>
      <c r="C40884" s="13">
        <v>20252</v>
      </c>
    </row>
    <row r="40885" spans="1:3" ht="15.75" hidden="1" customHeight="1">
      <c r="A40885" s="13" t="s">
        <v>484</v>
      </c>
      <c r="B40885" s="13">
        <v>1899</v>
      </c>
      <c r="C40885" s="13">
        <v>20651</v>
      </c>
    </row>
    <row r="40886" spans="1:3" ht="15.75" hidden="1" customHeight="1">
      <c r="A40886" s="13" t="s">
        <v>484</v>
      </c>
      <c r="B40886" s="13">
        <v>1900</v>
      </c>
      <c r="C40886" s="13">
        <v>21066</v>
      </c>
    </row>
    <row r="40887" spans="1:3" ht="15.75" hidden="1" customHeight="1">
      <c r="A40887" s="13" t="s">
        <v>484</v>
      </c>
      <c r="B40887" s="13">
        <v>1901</v>
      </c>
      <c r="C40887" s="13">
        <v>21498</v>
      </c>
    </row>
    <row r="40888" spans="1:3" ht="15.75" hidden="1" customHeight="1">
      <c r="A40888" s="13" t="s">
        <v>484</v>
      </c>
      <c r="B40888" s="13">
        <v>1902</v>
      </c>
      <c r="C40888" s="13">
        <v>21947</v>
      </c>
    </row>
    <row r="40889" spans="1:3" ht="15.75" hidden="1" customHeight="1">
      <c r="A40889" s="13" t="s">
        <v>484</v>
      </c>
      <c r="B40889" s="13">
        <v>1903</v>
      </c>
      <c r="C40889" s="13">
        <v>22413</v>
      </c>
    </row>
    <row r="40890" spans="1:3" ht="15.75" hidden="1" customHeight="1">
      <c r="A40890" s="13" t="s">
        <v>484</v>
      </c>
      <c r="B40890" s="13">
        <v>1904</v>
      </c>
      <c r="C40890" s="13">
        <v>22890</v>
      </c>
    </row>
    <row r="40891" spans="1:3" ht="15.75" hidden="1" customHeight="1">
      <c r="A40891" s="13" t="s">
        <v>484</v>
      </c>
      <c r="B40891" s="13">
        <v>1905</v>
      </c>
      <c r="C40891" s="13">
        <v>23376</v>
      </c>
    </row>
    <row r="40892" spans="1:3" ht="15.75" hidden="1" customHeight="1">
      <c r="A40892" s="13" t="s">
        <v>484</v>
      </c>
      <c r="B40892" s="13">
        <v>1906</v>
      </c>
      <c r="C40892" s="13">
        <v>23872</v>
      </c>
    </row>
    <row r="40893" spans="1:3" ht="15.75" hidden="1" customHeight="1">
      <c r="A40893" s="13" t="s">
        <v>484</v>
      </c>
      <c r="B40893" s="13">
        <v>1907</v>
      </c>
      <c r="C40893" s="13">
        <v>24380</v>
      </c>
    </row>
    <row r="40894" spans="1:3" ht="15.75" hidden="1" customHeight="1">
      <c r="A40894" s="13" t="s">
        <v>484</v>
      </c>
      <c r="B40894" s="13">
        <v>1908</v>
      </c>
      <c r="C40894" s="13">
        <v>24897</v>
      </c>
    </row>
    <row r="40895" spans="1:3" ht="15.75" hidden="1" customHeight="1">
      <c r="A40895" s="13" t="s">
        <v>484</v>
      </c>
      <c r="B40895" s="13">
        <v>1909</v>
      </c>
      <c r="C40895" s="13">
        <v>25369</v>
      </c>
    </row>
    <row r="40896" spans="1:3" ht="15.75" hidden="1" customHeight="1">
      <c r="A40896" s="13" t="s">
        <v>484</v>
      </c>
      <c r="B40896" s="13">
        <v>1910</v>
      </c>
      <c r="C40896" s="13">
        <v>25794</v>
      </c>
    </row>
    <row r="40897" spans="1:3" ht="15.75" hidden="1" customHeight="1">
      <c r="A40897" s="13" t="s">
        <v>484</v>
      </c>
      <c r="B40897" s="13">
        <v>1911</v>
      </c>
      <c r="C40897" s="13">
        <v>26170</v>
      </c>
    </row>
    <row r="40898" spans="1:3" ht="15.75" hidden="1" customHeight="1">
      <c r="A40898" s="13" t="s">
        <v>484</v>
      </c>
      <c r="B40898" s="13">
        <v>1912</v>
      </c>
      <c r="C40898" s="13">
        <v>26495</v>
      </c>
    </row>
    <row r="40899" spans="1:3" ht="15.75" hidden="1" customHeight="1">
      <c r="A40899" s="13" t="s">
        <v>484</v>
      </c>
      <c r="B40899" s="13">
        <v>1913</v>
      </c>
      <c r="C40899" s="13">
        <v>26767</v>
      </c>
    </row>
    <row r="40900" spans="1:3" ht="15.75" hidden="1" customHeight="1">
      <c r="A40900" s="13" t="s">
        <v>484</v>
      </c>
      <c r="B40900" s="13">
        <v>1914</v>
      </c>
      <c r="C40900" s="13">
        <v>27042</v>
      </c>
    </row>
    <row r="40901" spans="1:3" ht="15.75" hidden="1" customHeight="1">
      <c r="A40901" s="13" t="s">
        <v>484</v>
      </c>
      <c r="B40901" s="13">
        <v>1915</v>
      </c>
      <c r="C40901" s="13">
        <v>27320</v>
      </c>
    </row>
    <row r="40902" spans="1:3" ht="15.75" hidden="1" customHeight="1">
      <c r="A40902" s="13" t="s">
        <v>484</v>
      </c>
      <c r="B40902" s="13">
        <v>1916</v>
      </c>
      <c r="C40902" s="13">
        <v>27600</v>
      </c>
    </row>
    <row r="40903" spans="1:3" ht="15.75" hidden="1" customHeight="1">
      <c r="A40903" s="13" t="s">
        <v>484</v>
      </c>
      <c r="B40903" s="13">
        <v>1917</v>
      </c>
      <c r="C40903" s="13">
        <v>27884</v>
      </c>
    </row>
    <row r="40904" spans="1:3" ht="15.75" hidden="1" customHeight="1">
      <c r="A40904" s="13" t="s">
        <v>484</v>
      </c>
      <c r="B40904" s="13">
        <v>1918</v>
      </c>
      <c r="C40904" s="13">
        <v>28117</v>
      </c>
    </row>
    <row r="40905" spans="1:3" ht="15.75" hidden="1" customHeight="1">
      <c r="A40905" s="13" t="s">
        <v>484</v>
      </c>
      <c r="B40905" s="13">
        <v>1919</v>
      </c>
      <c r="C40905" s="13">
        <v>28349</v>
      </c>
    </row>
    <row r="40906" spans="1:3" ht="15.75" hidden="1" customHeight="1">
      <c r="A40906" s="13" t="s">
        <v>484</v>
      </c>
      <c r="B40906" s="13">
        <v>1920</v>
      </c>
      <c r="C40906" s="13">
        <v>28579</v>
      </c>
    </row>
    <row r="40907" spans="1:3" ht="15.75" hidden="1" customHeight="1">
      <c r="A40907" s="13" t="s">
        <v>484</v>
      </c>
      <c r="B40907" s="13">
        <v>1921</v>
      </c>
      <c r="C40907" s="13">
        <v>28807</v>
      </c>
    </row>
    <row r="40908" spans="1:3" ht="15.75" hidden="1" customHeight="1">
      <c r="A40908" s="13" t="s">
        <v>484</v>
      </c>
      <c r="B40908" s="13">
        <v>1922</v>
      </c>
      <c r="C40908" s="13">
        <v>29033</v>
      </c>
    </row>
    <row r="40909" spans="1:3" ht="15.75" hidden="1" customHeight="1">
      <c r="A40909" s="13" t="s">
        <v>484</v>
      </c>
      <c r="B40909" s="13">
        <v>1923</v>
      </c>
      <c r="C40909" s="13">
        <v>29257</v>
      </c>
    </row>
    <row r="40910" spans="1:3" ht="15.75" hidden="1" customHeight="1">
      <c r="A40910" s="13" t="s">
        <v>484</v>
      </c>
      <c r="B40910" s="13">
        <v>1924</v>
      </c>
      <c r="C40910" s="13">
        <v>29483</v>
      </c>
    </row>
    <row r="40911" spans="1:3" ht="15.75" hidden="1" customHeight="1">
      <c r="A40911" s="13" t="s">
        <v>484</v>
      </c>
      <c r="B40911" s="13">
        <v>1925</v>
      </c>
      <c r="C40911" s="13">
        <v>29711</v>
      </c>
    </row>
    <row r="40912" spans="1:3" ht="15.75" hidden="1" customHeight="1">
      <c r="A40912" s="13" t="s">
        <v>484</v>
      </c>
      <c r="B40912" s="13">
        <v>1926</v>
      </c>
      <c r="C40912" s="13">
        <v>29941</v>
      </c>
    </row>
    <row r="40913" spans="1:3" ht="15.75" hidden="1" customHeight="1">
      <c r="A40913" s="13" t="s">
        <v>484</v>
      </c>
      <c r="B40913" s="13">
        <v>1927</v>
      </c>
      <c r="C40913" s="13">
        <v>30172</v>
      </c>
    </row>
    <row r="40914" spans="1:3" ht="15.75" hidden="1" customHeight="1">
      <c r="A40914" s="13" t="s">
        <v>484</v>
      </c>
      <c r="B40914" s="13">
        <v>1928</v>
      </c>
      <c r="C40914" s="13">
        <v>30405</v>
      </c>
    </row>
    <row r="40915" spans="1:3" ht="15.75" hidden="1" customHeight="1">
      <c r="A40915" s="13" t="s">
        <v>484</v>
      </c>
      <c r="B40915" s="13">
        <v>1929</v>
      </c>
      <c r="C40915" s="13">
        <v>30698</v>
      </c>
    </row>
    <row r="40916" spans="1:3" ht="15.75" hidden="1" customHeight="1">
      <c r="A40916" s="13" t="s">
        <v>484</v>
      </c>
      <c r="B40916" s="13">
        <v>1930</v>
      </c>
      <c r="C40916" s="13">
        <v>31053</v>
      </c>
    </row>
    <row r="40917" spans="1:3" ht="15.75" hidden="1" customHeight="1">
      <c r="A40917" s="13" t="s">
        <v>484</v>
      </c>
      <c r="B40917" s="13">
        <v>1931</v>
      </c>
      <c r="C40917" s="13">
        <v>31470</v>
      </c>
    </row>
    <row r="40918" spans="1:3" ht="15.75" hidden="1" customHeight="1">
      <c r="A40918" s="13" t="s">
        <v>484</v>
      </c>
      <c r="B40918" s="13">
        <v>1932</v>
      </c>
      <c r="C40918" s="13">
        <v>31951</v>
      </c>
    </row>
    <row r="40919" spans="1:3" ht="15.75" hidden="1" customHeight="1">
      <c r="A40919" s="13" t="s">
        <v>484</v>
      </c>
      <c r="B40919" s="13">
        <v>1933</v>
      </c>
      <c r="C40919" s="13">
        <v>32499</v>
      </c>
    </row>
    <row r="40920" spans="1:3" ht="15.75" hidden="1" customHeight="1">
      <c r="A40920" s="13" t="s">
        <v>484</v>
      </c>
      <c r="B40920" s="13">
        <v>1934</v>
      </c>
      <c r="C40920" s="13">
        <v>33056</v>
      </c>
    </row>
    <row r="40921" spans="1:3" ht="15.75" hidden="1" customHeight="1">
      <c r="A40921" s="13" t="s">
        <v>484</v>
      </c>
      <c r="B40921" s="13">
        <v>1935</v>
      </c>
      <c r="C40921" s="13">
        <v>33622</v>
      </c>
    </row>
    <row r="40922" spans="1:3" ht="15.75" hidden="1" customHeight="1">
      <c r="A40922" s="13" t="s">
        <v>484</v>
      </c>
      <c r="B40922" s="13">
        <v>1936</v>
      </c>
      <c r="C40922" s="13">
        <v>34198</v>
      </c>
    </row>
    <row r="40923" spans="1:3" ht="15.75" hidden="1" customHeight="1">
      <c r="A40923" s="13" t="s">
        <v>484</v>
      </c>
      <c r="B40923" s="13">
        <v>1937</v>
      </c>
      <c r="C40923" s="13">
        <v>34784</v>
      </c>
    </row>
    <row r="40924" spans="1:3" ht="15.75" hidden="1" customHeight="1">
      <c r="A40924" s="13" t="s">
        <v>484</v>
      </c>
      <c r="B40924" s="13">
        <v>1938</v>
      </c>
      <c r="C40924" s="13">
        <v>35380</v>
      </c>
    </row>
    <row r="40925" spans="1:3" ht="15.75" hidden="1" customHeight="1">
      <c r="A40925" s="13" t="s">
        <v>484</v>
      </c>
      <c r="B40925" s="13">
        <v>1939</v>
      </c>
      <c r="C40925" s="13">
        <v>35882</v>
      </c>
    </row>
    <row r="40926" spans="1:3" ht="15.75" hidden="1" customHeight="1">
      <c r="A40926" s="13" t="s">
        <v>484</v>
      </c>
      <c r="B40926" s="13">
        <v>1940</v>
      </c>
      <c r="C40926" s="13">
        <v>36286</v>
      </c>
    </row>
    <row r="40927" spans="1:3" ht="15.75" hidden="1" customHeight="1">
      <c r="A40927" s="13" t="s">
        <v>484</v>
      </c>
      <c r="B40927" s="13">
        <v>1941</v>
      </c>
      <c r="C40927" s="13">
        <v>36592</v>
      </c>
    </row>
    <row r="40928" spans="1:3" ht="15.75" hidden="1" customHeight="1">
      <c r="A40928" s="13" t="s">
        <v>484</v>
      </c>
      <c r="B40928" s="13">
        <v>1942</v>
      </c>
      <c r="C40928" s="13">
        <v>36797</v>
      </c>
    </row>
    <row r="40929" spans="1:3" ht="15.75" hidden="1" customHeight="1">
      <c r="A40929" s="13" t="s">
        <v>484</v>
      </c>
      <c r="B40929" s="13">
        <v>1943</v>
      </c>
      <c r="C40929" s="13">
        <v>36900</v>
      </c>
    </row>
    <row r="40930" spans="1:3" ht="15.75" hidden="1" customHeight="1">
      <c r="A40930" s="13" t="s">
        <v>484</v>
      </c>
      <c r="B40930" s="13">
        <v>1944</v>
      </c>
      <c r="C40930" s="13">
        <v>37002</v>
      </c>
    </row>
    <row r="40931" spans="1:3" ht="15.75" hidden="1" customHeight="1">
      <c r="A40931" s="13" t="s">
        <v>484</v>
      </c>
      <c r="B40931" s="13">
        <v>1945</v>
      </c>
      <c r="C40931" s="13">
        <v>37106</v>
      </c>
    </row>
    <row r="40932" spans="1:3" ht="15.75" hidden="1" customHeight="1">
      <c r="A40932" s="13" t="s">
        <v>484</v>
      </c>
      <c r="B40932" s="13">
        <v>1946</v>
      </c>
      <c r="C40932" s="13">
        <v>37209</v>
      </c>
    </row>
    <row r="40933" spans="1:3" ht="15.75" hidden="1" customHeight="1">
      <c r="A40933" s="13" t="s">
        <v>484</v>
      </c>
      <c r="B40933" s="13">
        <v>1947</v>
      </c>
      <c r="C40933" s="13">
        <v>37313</v>
      </c>
    </row>
    <row r="40934" spans="1:3" ht="15.75" hidden="1" customHeight="1">
      <c r="A40934" s="13" t="s">
        <v>484</v>
      </c>
      <c r="B40934" s="13">
        <v>1948</v>
      </c>
      <c r="C40934" s="13">
        <v>37417</v>
      </c>
    </row>
    <row r="40935" spans="1:3" ht="15.75" hidden="1" customHeight="1">
      <c r="A40935" s="13" t="s">
        <v>484</v>
      </c>
      <c r="B40935" s="13">
        <v>1949</v>
      </c>
      <c r="C40935" s="13">
        <v>37680</v>
      </c>
    </row>
    <row r="40936" spans="1:3" ht="15.75" hidden="1" customHeight="1">
      <c r="A40936" s="13" t="s">
        <v>484</v>
      </c>
      <c r="B40936" s="13">
        <v>1950</v>
      </c>
      <c r="C40936" s="13">
        <v>38129</v>
      </c>
    </row>
    <row r="40937" spans="1:3" ht="15.75" hidden="1" customHeight="1">
      <c r="A40937" s="13" t="s">
        <v>484</v>
      </c>
      <c r="B40937" s="13">
        <v>1951</v>
      </c>
      <c r="C40937" s="13">
        <v>38322</v>
      </c>
    </row>
    <row r="40938" spans="1:3" ht="15.75" hidden="1" customHeight="1">
      <c r="A40938" s="13" t="s">
        <v>484</v>
      </c>
      <c r="B40938" s="13">
        <v>1952</v>
      </c>
      <c r="C40938" s="13">
        <v>38600</v>
      </c>
    </row>
    <row r="40939" spans="1:3" ht="15.75" hidden="1" customHeight="1">
      <c r="A40939" s="13" t="s">
        <v>484</v>
      </c>
      <c r="B40939" s="13">
        <v>1953</v>
      </c>
      <c r="C40939" s="13">
        <v>38941</v>
      </c>
    </row>
    <row r="40940" spans="1:3" ht="15.75" hidden="1" customHeight="1">
      <c r="A40940" s="13" t="s">
        <v>484</v>
      </c>
      <c r="B40940" s="13">
        <v>1954</v>
      </c>
      <c r="C40940" s="13">
        <v>39342</v>
      </c>
    </row>
    <row r="40941" spans="1:3" ht="15.75" hidden="1" customHeight="1">
      <c r="A40941" s="13" t="s">
        <v>484</v>
      </c>
      <c r="B40941" s="13">
        <v>1955</v>
      </c>
      <c r="C40941" s="13">
        <v>39811</v>
      </c>
    </row>
    <row r="40942" spans="1:3" ht="15.75" hidden="1" customHeight="1">
      <c r="A40942" s="13" t="s">
        <v>484</v>
      </c>
      <c r="B40942" s="13">
        <v>1956</v>
      </c>
      <c r="C40942" s="13">
        <v>40349</v>
      </c>
    </row>
    <row r="40943" spans="1:3" ht="15.75" hidden="1" customHeight="1">
      <c r="A40943" s="13" t="s">
        <v>484</v>
      </c>
      <c r="B40943" s="13">
        <v>1957</v>
      </c>
      <c r="C40943" s="13">
        <v>40966</v>
      </c>
    </row>
    <row r="40944" spans="1:3" ht="15.75" hidden="1" customHeight="1">
      <c r="A40944" s="13" t="s">
        <v>484</v>
      </c>
      <c r="B40944" s="13">
        <v>1958</v>
      </c>
      <c r="C40944" s="13">
        <v>41635</v>
      </c>
    </row>
    <row r="40945" spans="1:4" ht="15.75" hidden="1" customHeight="1">
      <c r="A40945" s="13" t="s">
        <v>484</v>
      </c>
      <c r="B40945" s="13">
        <v>1959</v>
      </c>
      <c r="C40945" s="13">
        <v>42369</v>
      </c>
    </row>
    <row r="40946" spans="1:4" ht="15.75" hidden="1" customHeight="1">
      <c r="A40946" s="13" t="s">
        <v>484</v>
      </c>
      <c r="B40946" s="13">
        <v>1960</v>
      </c>
      <c r="C40946" s="13">
        <v>43186</v>
      </c>
    </row>
    <row r="40947" spans="1:4" ht="15.75" hidden="1" customHeight="1">
      <c r="A40947" s="13" t="s">
        <v>484</v>
      </c>
      <c r="B40947" s="13">
        <v>1961</v>
      </c>
      <c r="C40947" s="13">
        <v>44064</v>
      </c>
    </row>
    <row r="40948" spans="1:4" ht="15.75" hidden="1" customHeight="1">
      <c r="A40948" s="13" t="s">
        <v>484</v>
      </c>
      <c r="B40948" s="13">
        <v>1962</v>
      </c>
      <c r="C40948" s="13">
        <v>44990</v>
      </c>
    </row>
    <row r="40949" spans="1:4" ht="15.75" hidden="1" customHeight="1">
      <c r="A40949" s="13" t="s">
        <v>484</v>
      </c>
      <c r="B40949" s="13">
        <v>1963</v>
      </c>
      <c r="C40949" s="13">
        <v>45985</v>
      </c>
      <c r="D40949" s="13">
        <v>7.0000000000000001E-3</v>
      </c>
    </row>
    <row r="40950" spans="1:4" ht="15.75" hidden="1" customHeight="1">
      <c r="A40950" s="13" t="s">
        <v>484</v>
      </c>
      <c r="B40950" s="13">
        <v>1964</v>
      </c>
      <c r="C40950" s="13">
        <v>47050</v>
      </c>
      <c r="D40950" s="13">
        <v>7.0000000000000001E-3</v>
      </c>
    </row>
    <row r="40951" spans="1:4" ht="15.75" hidden="1" customHeight="1">
      <c r="A40951" s="13" t="s">
        <v>484</v>
      </c>
      <c r="B40951" s="13">
        <v>1965</v>
      </c>
      <c r="C40951" s="13">
        <v>48142</v>
      </c>
      <c r="D40951" s="13">
        <v>7.0000000000000001E-3</v>
      </c>
    </row>
    <row r="40952" spans="1:4" ht="15.75" hidden="1" customHeight="1">
      <c r="A40952" s="13" t="s">
        <v>484</v>
      </c>
      <c r="B40952" s="13">
        <v>1966</v>
      </c>
      <c r="C40952" s="13">
        <v>49302</v>
      </c>
      <c r="D40952" s="13">
        <v>7.0000000000000001E-3</v>
      </c>
    </row>
    <row r="40953" spans="1:4" ht="15.75" hidden="1" customHeight="1">
      <c r="A40953" s="13" t="s">
        <v>484</v>
      </c>
      <c r="B40953" s="13">
        <v>1967</v>
      </c>
      <c r="C40953" s="13">
        <v>50543</v>
      </c>
      <c r="D40953" s="13">
        <v>7.0000000000000001E-3</v>
      </c>
    </row>
    <row r="40954" spans="1:4" ht="15.75" hidden="1" customHeight="1">
      <c r="A40954" s="13" t="s">
        <v>484</v>
      </c>
      <c r="B40954" s="13">
        <v>1968</v>
      </c>
      <c r="C40954" s="13">
        <v>51831</v>
      </c>
      <c r="D40954" s="13">
        <v>7.0000000000000001E-3</v>
      </c>
    </row>
    <row r="40955" spans="1:4" ht="15.75" hidden="1" customHeight="1">
      <c r="A40955" s="13" t="s">
        <v>484</v>
      </c>
      <c r="B40955" s="13">
        <v>1969</v>
      </c>
      <c r="C40955" s="13">
        <v>53120</v>
      </c>
      <c r="D40955" s="13">
        <v>7.0000000000000001E-3</v>
      </c>
    </row>
    <row r="40956" spans="1:4" ht="15.75" hidden="1" customHeight="1">
      <c r="A40956" s="13" t="s">
        <v>484</v>
      </c>
      <c r="B40956" s="13">
        <v>1970</v>
      </c>
      <c r="C40956" s="13">
        <v>54401</v>
      </c>
      <c r="D40956" s="13">
        <v>2.9000000000000001E-2</v>
      </c>
    </row>
    <row r="40957" spans="1:4" ht="15.75" hidden="1" customHeight="1">
      <c r="A40957" s="13" t="s">
        <v>484</v>
      </c>
      <c r="B40957" s="13">
        <v>1971</v>
      </c>
      <c r="C40957" s="13">
        <v>55710</v>
      </c>
      <c r="D40957" s="13">
        <v>3.3000000000000002E-2</v>
      </c>
    </row>
    <row r="40958" spans="1:4" ht="15.75" hidden="1" customHeight="1">
      <c r="A40958" s="13" t="s">
        <v>484</v>
      </c>
      <c r="B40958" s="13">
        <v>1972</v>
      </c>
      <c r="C40958" s="13">
        <v>57070</v>
      </c>
      <c r="D40958" s="13">
        <v>4.3999999999999997E-2</v>
      </c>
    </row>
    <row r="40959" spans="1:4" ht="15.75" hidden="1" customHeight="1">
      <c r="A40959" s="13" t="s">
        <v>484</v>
      </c>
      <c r="B40959" s="13">
        <v>1973</v>
      </c>
      <c r="C40959" s="13">
        <v>58378</v>
      </c>
      <c r="D40959" s="13">
        <v>4.8000000000000001E-2</v>
      </c>
    </row>
    <row r="40960" spans="1:4" ht="15.75" hidden="1" customHeight="1">
      <c r="A40960" s="13" t="s">
        <v>484</v>
      </c>
      <c r="B40960" s="13">
        <v>1974</v>
      </c>
      <c r="C40960" s="13">
        <v>59640</v>
      </c>
      <c r="D40960" s="13">
        <v>5.5E-2</v>
      </c>
    </row>
    <row r="40961" spans="1:4" ht="15.75" hidden="1" customHeight="1">
      <c r="A40961" s="13" t="s">
        <v>484</v>
      </c>
      <c r="B40961" s="13">
        <v>1975</v>
      </c>
      <c r="C40961" s="13">
        <v>60966</v>
      </c>
      <c r="D40961" s="13">
        <v>5.8999999999999997E-2</v>
      </c>
    </row>
    <row r="40962" spans="1:4" ht="15.75" hidden="1" customHeight="1">
      <c r="A40962" s="13" t="s">
        <v>484</v>
      </c>
      <c r="B40962" s="13">
        <v>1976</v>
      </c>
      <c r="C40962" s="13">
        <v>62199</v>
      </c>
      <c r="D40962" s="13">
        <v>8.1000000000000003E-2</v>
      </c>
    </row>
    <row r="40963" spans="1:4" ht="15.75" hidden="1" customHeight="1">
      <c r="A40963" s="13" t="s">
        <v>484</v>
      </c>
      <c r="B40963" s="13">
        <v>1977</v>
      </c>
      <c r="C40963" s="13">
        <v>63183</v>
      </c>
      <c r="D40963" s="13">
        <v>8.4000000000000005E-2</v>
      </c>
    </row>
    <row r="40964" spans="1:4" ht="15.75" hidden="1" customHeight="1">
      <c r="A40964" s="13" t="s">
        <v>484</v>
      </c>
      <c r="B40964" s="13">
        <v>1978</v>
      </c>
      <c r="C40964" s="13">
        <v>63996</v>
      </c>
      <c r="D40964" s="13">
        <v>7.6999999999999999E-2</v>
      </c>
    </row>
    <row r="40965" spans="1:4" ht="15.75" hidden="1" customHeight="1">
      <c r="A40965" s="13" t="s">
        <v>484</v>
      </c>
      <c r="B40965" s="13">
        <v>1979</v>
      </c>
      <c r="C40965" s="13">
        <v>64686</v>
      </c>
      <c r="D40965" s="13">
        <v>0.121</v>
      </c>
    </row>
    <row r="40966" spans="1:4" ht="15.75" hidden="1" customHeight="1">
      <c r="A40966" s="13" t="s">
        <v>484</v>
      </c>
      <c r="B40966" s="13">
        <v>1980</v>
      </c>
      <c r="C40966" s="13">
        <v>65310</v>
      </c>
      <c r="D40966" s="13">
        <v>9.5000000000000001E-2</v>
      </c>
    </row>
    <row r="40967" spans="1:4" ht="15.75" hidden="1" customHeight="1">
      <c r="A40967" s="13" t="s">
        <v>484</v>
      </c>
      <c r="B40967" s="13">
        <v>1981</v>
      </c>
      <c r="C40967" s="13">
        <v>65951</v>
      </c>
      <c r="D40967" s="13">
        <v>9.9000000000000005E-2</v>
      </c>
    </row>
    <row r="40968" spans="1:4" ht="15.75" hidden="1" customHeight="1">
      <c r="A40968" s="13" t="s">
        <v>484</v>
      </c>
      <c r="B40968" s="13">
        <v>1982</v>
      </c>
      <c r="C40968" s="13">
        <v>66453</v>
      </c>
      <c r="D40968" s="13">
        <v>8.4000000000000005E-2</v>
      </c>
    </row>
    <row r="40969" spans="1:4" ht="15.75" hidden="1" customHeight="1">
      <c r="A40969" s="13" t="s">
        <v>484</v>
      </c>
      <c r="B40969" s="13">
        <v>1983</v>
      </c>
      <c r="C40969" s="13">
        <v>66879</v>
      </c>
      <c r="D40969" s="13">
        <v>9.9000000000000005E-2</v>
      </c>
    </row>
    <row r="40970" spans="1:4" ht="15.75" hidden="1" customHeight="1">
      <c r="A40970" s="13" t="s">
        <v>484</v>
      </c>
      <c r="B40970" s="13">
        <v>1984</v>
      </c>
      <c r="C40970" s="13">
        <v>67363</v>
      </c>
      <c r="D40970" s="13">
        <v>9.9000000000000005E-2</v>
      </c>
    </row>
    <row r="40971" spans="1:4" ht="15.75" hidden="1" customHeight="1">
      <c r="A40971" s="13" t="s">
        <v>484</v>
      </c>
      <c r="B40971" s="13">
        <v>1985</v>
      </c>
      <c r="C40971" s="13">
        <v>67854</v>
      </c>
      <c r="D40971" s="13">
        <v>0.15</v>
      </c>
    </row>
    <row r="40972" spans="1:4" ht="15.75" hidden="1" customHeight="1">
      <c r="A40972" s="13" t="s">
        <v>484</v>
      </c>
      <c r="B40972" s="13">
        <v>1986</v>
      </c>
      <c r="C40972" s="13">
        <v>68343</v>
      </c>
      <c r="D40972" s="13">
        <v>0.16500000000000001</v>
      </c>
    </row>
    <row r="40973" spans="1:4" ht="15.75" hidden="1" customHeight="1">
      <c r="A40973" s="13" t="s">
        <v>484</v>
      </c>
      <c r="B40973" s="13">
        <v>1987</v>
      </c>
      <c r="C40973" s="13">
        <v>68925</v>
      </c>
      <c r="D40973" s="13">
        <v>0.20200000000000001</v>
      </c>
    </row>
    <row r="40974" spans="1:4" ht="15.75" hidden="1" customHeight="1">
      <c r="A40974" s="13" t="s">
        <v>484</v>
      </c>
      <c r="B40974" s="13">
        <v>1988</v>
      </c>
      <c r="C40974" s="13">
        <v>69605</v>
      </c>
      <c r="D40974" s="13">
        <v>0.19800000000000001</v>
      </c>
    </row>
    <row r="40975" spans="1:4" ht="15.75" hidden="1" customHeight="1">
      <c r="A40975" s="13" t="s">
        <v>484</v>
      </c>
      <c r="B40975" s="13">
        <v>1989</v>
      </c>
      <c r="C40975" s="13">
        <v>70360</v>
      </c>
      <c r="D40975" s="13">
        <v>0.23400000000000001</v>
      </c>
    </row>
    <row r="40976" spans="1:4" ht="15.75" hidden="1" customHeight="1">
      <c r="A40976" s="13" t="s">
        <v>484</v>
      </c>
      <c r="B40976" s="13">
        <v>1990</v>
      </c>
      <c r="C40976" s="13">
        <v>71073</v>
      </c>
      <c r="D40976" s="13">
        <v>0.15</v>
      </c>
    </row>
    <row r="40977" spans="1:4" ht="15.75" hidden="1" customHeight="1">
      <c r="A40977" s="13" t="s">
        <v>484</v>
      </c>
      <c r="B40977" s="13">
        <v>1991</v>
      </c>
      <c r="C40977" s="13">
        <v>71773</v>
      </c>
      <c r="D40977" s="13">
        <v>0.17199999999999999</v>
      </c>
    </row>
    <row r="40978" spans="1:4" ht="15.75" hidden="1" customHeight="1">
      <c r="A40978" s="13" t="s">
        <v>484</v>
      </c>
      <c r="B40978" s="13">
        <v>1992</v>
      </c>
      <c r="C40978" s="13">
        <v>72435</v>
      </c>
      <c r="D40978" s="13">
        <v>0.17199999999999999</v>
      </c>
    </row>
    <row r="40979" spans="1:4" ht="15.75" hidden="1" customHeight="1">
      <c r="A40979" s="13" t="s">
        <v>484</v>
      </c>
      <c r="B40979" s="13">
        <v>1993</v>
      </c>
      <c r="C40979" s="13">
        <v>73057</v>
      </c>
      <c r="D40979" s="13">
        <v>0.183</v>
      </c>
    </row>
    <row r="40980" spans="1:4" ht="15.75" hidden="1" customHeight="1">
      <c r="A40980" s="13" t="s">
        <v>484</v>
      </c>
      <c r="B40980" s="13">
        <v>1994</v>
      </c>
      <c r="C40980" s="13">
        <v>73863</v>
      </c>
      <c r="D40980" s="13">
        <v>0.20200000000000001</v>
      </c>
    </row>
    <row r="40981" spans="1:4" ht="15.75" hidden="1" customHeight="1">
      <c r="A40981" s="13" t="s">
        <v>484</v>
      </c>
      <c r="B40981" s="13">
        <v>1995</v>
      </c>
      <c r="C40981" s="13">
        <v>74753</v>
      </c>
      <c r="D40981" s="13">
        <v>0.19800000000000001</v>
      </c>
    </row>
    <row r="40982" spans="1:4" ht="15.75" hidden="1" customHeight="1">
      <c r="A40982" s="13" t="s">
        <v>484</v>
      </c>
      <c r="B40982" s="13">
        <v>1996</v>
      </c>
      <c r="C40982" s="13">
        <v>75570</v>
      </c>
      <c r="D40982" s="13">
        <v>0.23400000000000001</v>
      </c>
    </row>
    <row r="40983" spans="1:4" ht="15.75" hidden="1" customHeight="1">
      <c r="A40983" s="13" t="s">
        <v>484</v>
      </c>
      <c r="B40983" s="13">
        <v>1997</v>
      </c>
      <c r="C40983" s="13">
        <v>76554</v>
      </c>
      <c r="D40983" s="13">
        <v>0.27500000000000002</v>
      </c>
    </row>
    <row r="40984" spans="1:4" ht="15.75" hidden="1" customHeight="1">
      <c r="A40984" s="13" t="s">
        <v>484</v>
      </c>
      <c r="B40984" s="13">
        <v>1998</v>
      </c>
      <c r="C40984" s="13">
        <v>77683</v>
      </c>
      <c r="D40984" s="13">
        <v>0.28899999999999998</v>
      </c>
    </row>
    <row r="40985" spans="1:4" ht="15.75" hidden="1" customHeight="1">
      <c r="A40985" s="13" t="s">
        <v>484</v>
      </c>
      <c r="B40985" s="13">
        <v>1999</v>
      </c>
      <c r="C40985" s="13">
        <v>78848</v>
      </c>
      <c r="D40985" s="13">
        <v>0.30399999999999999</v>
      </c>
    </row>
    <row r="40986" spans="1:4" ht="15.75" hidden="1" customHeight="1">
      <c r="A40986" s="13" t="s">
        <v>484</v>
      </c>
      <c r="B40986" s="13">
        <v>2000</v>
      </c>
      <c r="C40986" s="13">
        <v>80073</v>
      </c>
      <c r="D40986" s="13">
        <v>0.315</v>
      </c>
    </row>
    <row r="40987" spans="1:4" ht="15.75" hidden="1" customHeight="1">
      <c r="A40987" s="13" t="s">
        <v>484</v>
      </c>
      <c r="B40987" s="13">
        <v>2001</v>
      </c>
      <c r="C40987" s="13">
        <v>81278</v>
      </c>
      <c r="D40987" s="13">
        <v>0.34399999999999997</v>
      </c>
    </row>
    <row r="40988" spans="1:4" ht="15.75" hidden="1" customHeight="1">
      <c r="A40988" s="13" t="s">
        <v>484</v>
      </c>
      <c r="B40988" s="13">
        <v>2002</v>
      </c>
      <c r="C40988" s="13">
        <v>82448</v>
      </c>
      <c r="D40988" s="13">
        <v>0.34799999999999998</v>
      </c>
    </row>
    <row r="40989" spans="1:4" ht="15.75" hidden="1" customHeight="1">
      <c r="A40989" s="13" t="s">
        <v>484</v>
      </c>
      <c r="B40989" s="13">
        <v>2003</v>
      </c>
      <c r="C40989" s="13">
        <v>83613</v>
      </c>
      <c r="D40989" s="13">
        <v>0.34100000000000003</v>
      </c>
    </row>
    <row r="40990" spans="1:4" ht="15.75" hidden="1" customHeight="1">
      <c r="A40990" s="13" t="s">
        <v>484</v>
      </c>
      <c r="B40990" s="13">
        <v>2004</v>
      </c>
      <c r="C40990" s="13">
        <v>84733</v>
      </c>
      <c r="D40990" s="13">
        <v>0.37</v>
      </c>
    </row>
    <row r="40991" spans="1:4" ht="15.75" hidden="1" customHeight="1">
      <c r="A40991" s="13" t="s">
        <v>484</v>
      </c>
      <c r="B40991" s="13">
        <v>2005</v>
      </c>
      <c r="C40991" s="13">
        <v>85907</v>
      </c>
      <c r="D40991" s="13">
        <v>0.38100000000000001</v>
      </c>
    </row>
    <row r="40992" spans="1:4" ht="15.75" hidden="1" customHeight="1">
      <c r="A40992" s="13" t="s">
        <v>484</v>
      </c>
      <c r="B40992" s="13">
        <v>2006</v>
      </c>
      <c r="C40992" s="13">
        <v>87110</v>
      </c>
      <c r="D40992" s="13">
        <v>0.38500000000000001</v>
      </c>
    </row>
    <row r="40993" spans="1:4" ht="15.75" hidden="1" customHeight="1">
      <c r="A40993" s="13" t="s">
        <v>484</v>
      </c>
      <c r="B40993" s="13">
        <v>2007</v>
      </c>
      <c r="C40993" s="13">
        <v>88339</v>
      </c>
      <c r="D40993" s="13">
        <v>0.40300000000000002</v>
      </c>
    </row>
    <row r="40994" spans="1:4" ht="15.75" hidden="1" customHeight="1">
      <c r="A40994" s="13" t="s">
        <v>484</v>
      </c>
      <c r="B40994" s="13">
        <v>2008</v>
      </c>
      <c r="C40994" s="13">
        <v>89660</v>
      </c>
      <c r="D40994" s="13">
        <v>0.41399999999999998</v>
      </c>
    </row>
    <row r="40995" spans="1:4" ht="15.75" hidden="1" customHeight="1">
      <c r="A40995" s="13" t="s">
        <v>484</v>
      </c>
      <c r="B40995" s="13">
        <v>2009</v>
      </c>
      <c r="C40995" s="13">
        <v>91046</v>
      </c>
      <c r="D40995" s="13">
        <v>0.44</v>
      </c>
    </row>
    <row r="40996" spans="1:4" ht="15.75" hidden="1" customHeight="1">
      <c r="A40996" s="13" t="s">
        <v>484</v>
      </c>
      <c r="B40996" s="13">
        <v>2010</v>
      </c>
      <c r="C40996" s="13">
        <v>92424</v>
      </c>
      <c r="D40996" s="13">
        <v>0.443</v>
      </c>
    </row>
    <row r="40997" spans="1:4" ht="15.75" hidden="1" customHeight="1">
      <c r="A40997" s="13" t="s">
        <v>484</v>
      </c>
      <c r="B40997" s="13">
        <v>2011</v>
      </c>
      <c r="C40997" s="13">
        <v>93842</v>
      </c>
      <c r="D40997" s="13">
        <v>0.40699999999999997</v>
      </c>
    </row>
    <row r="40998" spans="1:4" ht="15.75" hidden="1" customHeight="1">
      <c r="A40998" s="13" t="s">
        <v>484</v>
      </c>
      <c r="B40998" s="13">
        <v>2012</v>
      </c>
      <c r="C40998" s="13">
        <v>95319</v>
      </c>
      <c r="D40998" s="13">
        <v>0.42499999999999999</v>
      </c>
    </row>
    <row r="40999" spans="1:4" ht="15.75" hidden="1" customHeight="1">
      <c r="A40999" s="13" t="s">
        <v>484</v>
      </c>
      <c r="B40999" s="13">
        <v>2013</v>
      </c>
      <c r="C40999" s="13">
        <v>96730</v>
      </c>
      <c r="D40999" s="13">
        <v>0.41399999999999998</v>
      </c>
    </row>
    <row r="41000" spans="1:4" ht="15.75" hidden="1" customHeight="1">
      <c r="A41000" s="13" t="s">
        <v>484</v>
      </c>
      <c r="B41000" s="13">
        <v>2014</v>
      </c>
      <c r="C41000" s="13">
        <v>98016</v>
      </c>
      <c r="D41000" s="13">
        <v>0.45800000000000002</v>
      </c>
    </row>
    <row r="41001" spans="1:4" ht="15.75" hidden="1" customHeight="1">
      <c r="A41001" s="13" t="s">
        <v>484</v>
      </c>
      <c r="B41001" s="13">
        <v>2015</v>
      </c>
      <c r="C41001" s="13">
        <v>99260</v>
      </c>
      <c r="D41001" s="13">
        <v>0.498</v>
      </c>
    </row>
    <row r="41002" spans="1:4" ht="15.75" hidden="1" customHeight="1">
      <c r="A41002" s="13" t="s">
        <v>484</v>
      </c>
      <c r="B41002" s="13">
        <v>2016</v>
      </c>
      <c r="C41002" s="13">
        <v>100521</v>
      </c>
      <c r="D41002" s="13">
        <v>0.55300000000000005</v>
      </c>
    </row>
    <row r="41003" spans="1:4" ht="15.75" hidden="1" customHeight="1">
      <c r="A41003" s="13" t="s">
        <v>484</v>
      </c>
      <c r="B41003" s="13">
        <v>2017</v>
      </c>
      <c r="C41003" s="13">
        <v>101828</v>
      </c>
      <c r="D41003" s="13">
        <v>0.57499999999999996</v>
      </c>
    </row>
    <row r="41004" spans="1:4" ht="15.75" hidden="1" customHeight="1">
      <c r="A41004" s="13" t="s">
        <v>484</v>
      </c>
      <c r="B41004" s="13">
        <v>2018</v>
      </c>
      <c r="C41004" s="13">
        <v>103120</v>
      </c>
      <c r="D41004" s="13">
        <v>0.60099999999999998</v>
      </c>
    </row>
    <row r="41005" spans="1:4" ht="15.75" hidden="1" customHeight="1">
      <c r="A41005" s="13" t="s">
        <v>484</v>
      </c>
      <c r="B41005" s="13">
        <v>2019</v>
      </c>
      <c r="C41005" s="13">
        <v>104386</v>
      </c>
      <c r="D41005" s="13">
        <v>0.59399999999999997</v>
      </c>
    </row>
    <row r="41006" spans="1:4" ht="15.75" hidden="1" customHeight="1">
      <c r="A41006" s="13" t="s">
        <v>484</v>
      </c>
      <c r="B41006" s="13">
        <v>2020</v>
      </c>
      <c r="C41006" s="13">
        <v>105545</v>
      </c>
      <c r="D41006" s="13">
        <v>0.53800000000000003</v>
      </c>
    </row>
    <row r="41007" spans="1:4" ht="15.75" hidden="1" customHeight="1">
      <c r="A41007" s="13" t="s">
        <v>484</v>
      </c>
      <c r="B41007" s="13">
        <v>2021</v>
      </c>
      <c r="C41007" s="13">
        <v>106486</v>
      </c>
      <c r="D41007" s="13">
        <v>0.56799999999999995</v>
      </c>
    </row>
    <row r="41008" spans="1:4" ht="15.75" hidden="1" customHeight="1">
      <c r="A41008" s="13" t="s">
        <v>485</v>
      </c>
      <c r="B41008" s="13">
        <v>1750</v>
      </c>
      <c r="C41008" s="13">
        <v>13230</v>
      </c>
      <c r="D41008" s="13">
        <v>0</v>
      </c>
    </row>
    <row r="41009" spans="1:4" ht="15.75" hidden="1" customHeight="1">
      <c r="A41009" s="13" t="s">
        <v>485</v>
      </c>
      <c r="B41009" s="13">
        <v>1751</v>
      </c>
      <c r="D41009" s="13">
        <v>0</v>
      </c>
    </row>
    <row r="41010" spans="1:4" ht="15.75" hidden="1" customHeight="1">
      <c r="A41010" s="13" t="s">
        <v>485</v>
      </c>
      <c r="B41010" s="13">
        <v>1752</v>
      </c>
      <c r="D41010" s="13">
        <v>0</v>
      </c>
    </row>
    <row r="41011" spans="1:4" ht="15.75" hidden="1" customHeight="1">
      <c r="A41011" s="13" t="s">
        <v>485</v>
      </c>
      <c r="B41011" s="13">
        <v>1753</v>
      </c>
      <c r="D41011" s="13">
        <v>0</v>
      </c>
    </row>
    <row r="41012" spans="1:4" ht="15.75" hidden="1" customHeight="1">
      <c r="A41012" s="13" t="s">
        <v>485</v>
      </c>
      <c r="B41012" s="13">
        <v>1754</v>
      </c>
      <c r="D41012" s="13">
        <v>0</v>
      </c>
    </row>
    <row r="41013" spans="1:4" ht="15.75" hidden="1" customHeight="1">
      <c r="A41013" s="13" t="s">
        <v>485</v>
      </c>
      <c r="B41013" s="13">
        <v>1755</v>
      </c>
      <c r="D41013" s="13">
        <v>0</v>
      </c>
    </row>
    <row r="41014" spans="1:4" ht="15.75" hidden="1" customHeight="1">
      <c r="A41014" s="13" t="s">
        <v>485</v>
      </c>
      <c r="B41014" s="13">
        <v>1756</v>
      </c>
      <c r="D41014" s="13">
        <v>0</v>
      </c>
    </row>
    <row r="41015" spans="1:4" ht="15.75" hidden="1" customHeight="1">
      <c r="A41015" s="13" t="s">
        <v>485</v>
      </c>
      <c r="B41015" s="13">
        <v>1757</v>
      </c>
      <c r="D41015" s="13">
        <v>0</v>
      </c>
    </row>
    <row r="41016" spans="1:4" ht="15.75" hidden="1" customHeight="1">
      <c r="A41016" s="13" t="s">
        <v>485</v>
      </c>
      <c r="B41016" s="13">
        <v>1758</v>
      </c>
      <c r="D41016" s="13">
        <v>0</v>
      </c>
    </row>
    <row r="41017" spans="1:4" ht="15.75" hidden="1" customHeight="1">
      <c r="A41017" s="13" t="s">
        <v>485</v>
      </c>
      <c r="B41017" s="13">
        <v>1759</v>
      </c>
      <c r="D41017" s="13">
        <v>0</v>
      </c>
    </row>
    <row r="41018" spans="1:4" ht="15.75" hidden="1" customHeight="1">
      <c r="A41018" s="13" t="s">
        <v>485</v>
      </c>
      <c r="B41018" s="13">
        <v>1760</v>
      </c>
      <c r="C41018" s="13">
        <v>14700</v>
      </c>
      <c r="D41018" s="13">
        <v>0</v>
      </c>
    </row>
    <row r="41019" spans="1:4" ht="15.75" hidden="1" customHeight="1">
      <c r="A41019" s="13" t="s">
        <v>485</v>
      </c>
      <c r="B41019" s="13">
        <v>1761</v>
      </c>
      <c r="D41019" s="13">
        <v>0</v>
      </c>
    </row>
    <row r="41020" spans="1:4" ht="15.75" hidden="1" customHeight="1">
      <c r="A41020" s="13" t="s">
        <v>485</v>
      </c>
      <c r="B41020" s="13">
        <v>1762</v>
      </c>
      <c r="D41020" s="13">
        <v>0</v>
      </c>
    </row>
    <row r="41021" spans="1:4" ht="15.75" hidden="1" customHeight="1">
      <c r="A41021" s="13" t="s">
        <v>485</v>
      </c>
      <c r="B41021" s="13">
        <v>1763</v>
      </c>
      <c r="D41021" s="13">
        <v>0</v>
      </c>
    </row>
    <row r="41022" spans="1:4" ht="15.75" hidden="1" customHeight="1">
      <c r="A41022" s="13" t="s">
        <v>485</v>
      </c>
      <c r="B41022" s="13">
        <v>1764</v>
      </c>
      <c r="D41022" s="13">
        <v>0</v>
      </c>
    </row>
    <row r="41023" spans="1:4" ht="15.75" hidden="1" customHeight="1">
      <c r="A41023" s="13" t="s">
        <v>485</v>
      </c>
      <c r="B41023" s="13">
        <v>1765</v>
      </c>
      <c r="D41023" s="13">
        <v>0</v>
      </c>
    </row>
    <row r="41024" spans="1:4" ht="15.75" hidden="1" customHeight="1">
      <c r="A41024" s="13" t="s">
        <v>485</v>
      </c>
      <c r="B41024" s="13">
        <v>1766</v>
      </c>
      <c r="D41024" s="13">
        <v>0</v>
      </c>
    </row>
    <row r="41025" spans="1:4" ht="15.75" hidden="1" customHeight="1">
      <c r="A41025" s="13" t="s">
        <v>485</v>
      </c>
      <c r="B41025" s="13">
        <v>1767</v>
      </c>
      <c r="D41025" s="13">
        <v>0</v>
      </c>
    </row>
    <row r="41026" spans="1:4" ht="15.75" hidden="1" customHeight="1">
      <c r="A41026" s="13" t="s">
        <v>485</v>
      </c>
      <c r="B41026" s="13">
        <v>1768</v>
      </c>
      <c r="D41026" s="13">
        <v>0</v>
      </c>
    </row>
    <row r="41027" spans="1:4" ht="15.75" hidden="1" customHeight="1">
      <c r="A41027" s="13" t="s">
        <v>485</v>
      </c>
      <c r="B41027" s="13">
        <v>1769</v>
      </c>
      <c r="D41027" s="13">
        <v>0</v>
      </c>
    </row>
    <row r="41028" spans="1:4" ht="15.75" hidden="1" customHeight="1">
      <c r="A41028" s="13" t="s">
        <v>485</v>
      </c>
      <c r="B41028" s="13">
        <v>1770</v>
      </c>
      <c r="C41028" s="13">
        <v>16333</v>
      </c>
      <c r="D41028" s="13">
        <v>0</v>
      </c>
    </row>
    <row r="41029" spans="1:4" ht="15.75" hidden="1" customHeight="1">
      <c r="A41029" s="13" t="s">
        <v>485</v>
      </c>
      <c r="B41029" s="13">
        <v>1771</v>
      </c>
      <c r="D41029" s="13">
        <v>0</v>
      </c>
    </row>
    <row r="41030" spans="1:4" ht="15.75" hidden="1" customHeight="1">
      <c r="A41030" s="13" t="s">
        <v>485</v>
      </c>
      <c r="B41030" s="13">
        <v>1772</v>
      </c>
      <c r="D41030" s="13">
        <v>0</v>
      </c>
    </row>
    <row r="41031" spans="1:4" ht="15.75" hidden="1" customHeight="1">
      <c r="A41031" s="13" t="s">
        <v>485</v>
      </c>
      <c r="B41031" s="13">
        <v>1773</v>
      </c>
      <c r="D41031" s="13">
        <v>0</v>
      </c>
    </row>
    <row r="41032" spans="1:4" ht="15.75" hidden="1" customHeight="1">
      <c r="A41032" s="13" t="s">
        <v>485</v>
      </c>
      <c r="B41032" s="13">
        <v>1774</v>
      </c>
      <c r="D41032" s="13">
        <v>0</v>
      </c>
    </row>
    <row r="41033" spans="1:4" ht="15.75" hidden="1" customHeight="1">
      <c r="A41033" s="13" t="s">
        <v>485</v>
      </c>
      <c r="B41033" s="13">
        <v>1775</v>
      </c>
      <c r="D41033" s="13">
        <v>0</v>
      </c>
    </row>
    <row r="41034" spans="1:4" ht="15.75" hidden="1" customHeight="1">
      <c r="A41034" s="13" t="s">
        <v>485</v>
      </c>
      <c r="B41034" s="13">
        <v>1776</v>
      </c>
      <c r="D41034" s="13">
        <v>0</v>
      </c>
    </row>
    <row r="41035" spans="1:4" ht="15.75" hidden="1" customHeight="1">
      <c r="A41035" s="13" t="s">
        <v>485</v>
      </c>
      <c r="B41035" s="13">
        <v>1777</v>
      </c>
      <c r="D41035" s="13">
        <v>0</v>
      </c>
    </row>
    <row r="41036" spans="1:4" ht="15.75" hidden="1" customHeight="1">
      <c r="A41036" s="13" t="s">
        <v>485</v>
      </c>
      <c r="B41036" s="13">
        <v>1778</v>
      </c>
      <c r="D41036" s="13">
        <v>0</v>
      </c>
    </row>
    <row r="41037" spans="1:4" ht="15.75" hidden="1" customHeight="1">
      <c r="A41037" s="13" t="s">
        <v>485</v>
      </c>
      <c r="B41037" s="13">
        <v>1779</v>
      </c>
      <c r="D41037" s="13">
        <v>0</v>
      </c>
    </row>
    <row r="41038" spans="1:4" ht="15.75" hidden="1" customHeight="1">
      <c r="A41038" s="13" t="s">
        <v>485</v>
      </c>
      <c r="B41038" s="13">
        <v>1780</v>
      </c>
      <c r="C41038" s="13">
        <v>18148</v>
      </c>
      <c r="D41038" s="13">
        <v>0</v>
      </c>
    </row>
    <row r="41039" spans="1:4" ht="15.75" hidden="1" customHeight="1">
      <c r="A41039" s="13" t="s">
        <v>485</v>
      </c>
      <c r="B41039" s="13">
        <v>1781</v>
      </c>
      <c r="D41039" s="13">
        <v>0</v>
      </c>
    </row>
    <row r="41040" spans="1:4" ht="15.75" hidden="1" customHeight="1">
      <c r="A41040" s="13" t="s">
        <v>485</v>
      </c>
      <c r="B41040" s="13">
        <v>1782</v>
      </c>
      <c r="D41040" s="13">
        <v>0</v>
      </c>
    </row>
    <row r="41041" spans="1:4" ht="15.75" hidden="1" customHeight="1">
      <c r="A41041" s="13" t="s">
        <v>485</v>
      </c>
      <c r="B41041" s="13">
        <v>1783</v>
      </c>
      <c r="D41041" s="13">
        <v>0</v>
      </c>
    </row>
    <row r="41042" spans="1:4" ht="15.75" hidden="1" customHeight="1">
      <c r="A41042" s="13" t="s">
        <v>485</v>
      </c>
      <c r="B41042" s="13">
        <v>1784</v>
      </c>
      <c r="D41042" s="13">
        <v>0</v>
      </c>
    </row>
    <row r="41043" spans="1:4" ht="15.75" hidden="1" customHeight="1">
      <c r="A41043" s="13" t="s">
        <v>485</v>
      </c>
      <c r="B41043" s="13">
        <v>1785</v>
      </c>
      <c r="D41043" s="13">
        <v>0</v>
      </c>
    </row>
    <row r="41044" spans="1:4" ht="15.75" hidden="1" customHeight="1">
      <c r="A41044" s="13" t="s">
        <v>485</v>
      </c>
      <c r="B41044" s="13">
        <v>1786</v>
      </c>
      <c r="D41044" s="13">
        <v>0</v>
      </c>
    </row>
    <row r="41045" spans="1:4" ht="15.75" hidden="1" customHeight="1">
      <c r="A41045" s="13" t="s">
        <v>485</v>
      </c>
      <c r="B41045" s="13">
        <v>1787</v>
      </c>
      <c r="D41045" s="13">
        <v>0</v>
      </c>
    </row>
    <row r="41046" spans="1:4" ht="15.75" hidden="1" customHeight="1">
      <c r="A41046" s="13" t="s">
        <v>485</v>
      </c>
      <c r="B41046" s="13">
        <v>1788</v>
      </c>
      <c r="D41046" s="13">
        <v>0</v>
      </c>
    </row>
    <row r="41047" spans="1:4" ht="15.75" hidden="1" customHeight="1">
      <c r="A41047" s="13" t="s">
        <v>485</v>
      </c>
      <c r="B41047" s="13">
        <v>1789</v>
      </c>
      <c r="D41047" s="13">
        <v>0</v>
      </c>
    </row>
    <row r="41048" spans="1:4" ht="15.75" hidden="1" customHeight="1">
      <c r="A41048" s="13" t="s">
        <v>485</v>
      </c>
      <c r="B41048" s="13">
        <v>1790</v>
      </c>
      <c r="C41048" s="13">
        <v>20165</v>
      </c>
      <c r="D41048" s="13">
        <v>0</v>
      </c>
    </row>
    <row r="41049" spans="1:4" ht="15.75" hidden="1" customHeight="1">
      <c r="A41049" s="13" t="s">
        <v>485</v>
      </c>
      <c r="B41049" s="13">
        <v>1791</v>
      </c>
      <c r="D41049" s="13">
        <v>0</v>
      </c>
    </row>
    <row r="41050" spans="1:4" ht="15.75" hidden="1" customHeight="1">
      <c r="A41050" s="13" t="s">
        <v>485</v>
      </c>
      <c r="B41050" s="13">
        <v>1792</v>
      </c>
      <c r="D41050" s="13">
        <v>0</v>
      </c>
    </row>
    <row r="41051" spans="1:4" ht="15.75" hidden="1" customHeight="1">
      <c r="A41051" s="13" t="s">
        <v>485</v>
      </c>
      <c r="B41051" s="13">
        <v>1793</v>
      </c>
      <c r="D41051" s="13">
        <v>0</v>
      </c>
    </row>
    <row r="41052" spans="1:4" ht="15.75" hidden="1" customHeight="1">
      <c r="A41052" s="13" t="s">
        <v>485</v>
      </c>
      <c r="B41052" s="13">
        <v>1794</v>
      </c>
      <c r="D41052" s="13">
        <v>0</v>
      </c>
    </row>
    <row r="41053" spans="1:4" ht="15.75" hidden="1" customHeight="1">
      <c r="A41053" s="13" t="s">
        <v>485</v>
      </c>
      <c r="B41053" s="13">
        <v>1795</v>
      </c>
      <c r="D41053" s="13">
        <v>0</v>
      </c>
    </row>
    <row r="41054" spans="1:4" ht="15.75" hidden="1" customHeight="1">
      <c r="A41054" s="13" t="s">
        <v>485</v>
      </c>
      <c r="B41054" s="13">
        <v>1796</v>
      </c>
      <c r="D41054" s="13">
        <v>0</v>
      </c>
    </row>
    <row r="41055" spans="1:4" ht="15.75" hidden="1" customHeight="1">
      <c r="A41055" s="13" t="s">
        <v>485</v>
      </c>
      <c r="B41055" s="13">
        <v>1797</v>
      </c>
      <c r="D41055" s="13">
        <v>0</v>
      </c>
    </row>
    <row r="41056" spans="1:4" ht="15.75" hidden="1" customHeight="1">
      <c r="A41056" s="13" t="s">
        <v>485</v>
      </c>
      <c r="B41056" s="13">
        <v>1798</v>
      </c>
      <c r="D41056" s="13">
        <v>0</v>
      </c>
    </row>
    <row r="41057" spans="1:4" ht="15.75" hidden="1" customHeight="1">
      <c r="A41057" s="13" t="s">
        <v>485</v>
      </c>
      <c r="B41057" s="13">
        <v>1799</v>
      </c>
      <c r="D41057" s="13">
        <v>0</v>
      </c>
    </row>
    <row r="41058" spans="1:4" ht="15.75" hidden="1" customHeight="1">
      <c r="A41058" s="13" t="s">
        <v>485</v>
      </c>
      <c r="B41058" s="13">
        <v>1800</v>
      </c>
      <c r="C41058" s="13">
        <v>794264</v>
      </c>
      <c r="D41058" s="13">
        <v>0</v>
      </c>
    </row>
    <row r="41059" spans="1:4" ht="15.75" hidden="1" customHeight="1">
      <c r="A41059" s="13" t="s">
        <v>485</v>
      </c>
      <c r="B41059" s="13">
        <v>1801</v>
      </c>
      <c r="C41059" s="13">
        <v>794264</v>
      </c>
      <c r="D41059" s="13">
        <v>0</v>
      </c>
    </row>
    <row r="41060" spans="1:4" ht="15.75" hidden="1" customHeight="1">
      <c r="A41060" s="13" t="s">
        <v>485</v>
      </c>
      <c r="B41060" s="13">
        <v>1802</v>
      </c>
      <c r="C41060" s="13">
        <v>794264</v>
      </c>
      <c r="D41060" s="13">
        <v>0</v>
      </c>
    </row>
    <row r="41061" spans="1:4" ht="15.75" hidden="1" customHeight="1">
      <c r="A41061" s="13" t="s">
        <v>485</v>
      </c>
      <c r="B41061" s="13">
        <v>1803</v>
      </c>
      <c r="C41061" s="13">
        <v>794264</v>
      </c>
      <c r="D41061" s="13">
        <v>0</v>
      </c>
    </row>
    <row r="41062" spans="1:4" ht="15.75" hidden="1" customHeight="1">
      <c r="A41062" s="13" t="s">
        <v>485</v>
      </c>
      <c r="B41062" s="13">
        <v>1804</v>
      </c>
      <c r="C41062" s="13">
        <v>794264</v>
      </c>
      <c r="D41062" s="13">
        <v>0</v>
      </c>
    </row>
    <row r="41063" spans="1:4" ht="15.75" hidden="1" customHeight="1">
      <c r="A41063" s="13" t="s">
        <v>485</v>
      </c>
      <c r="B41063" s="13">
        <v>1805</v>
      </c>
      <c r="C41063" s="13">
        <v>794264</v>
      </c>
      <c r="D41063" s="13">
        <v>0</v>
      </c>
    </row>
    <row r="41064" spans="1:4" ht="15.75" hidden="1" customHeight="1">
      <c r="A41064" s="13" t="s">
        <v>485</v>
      </c>
      <c r="B41064" s="13">
        <v>1806</v>
      </c>
      <c r="C41064" s="13">
        <v>794264</v>
      </c>
      <c r="D41064" s="13">
        <v>0</v>
      </c>
    </row>
    <row r="41065" spans="1:4" ht="15.75" hidden="1" customHeight="1">
      <c r="A41065" s="13" t="s">
        <v>485</v>
      </c>
      <c r="B41065" s="13">
        <v>1807</v>
      </c>
      <c r="C41065" s="13">
        <v>794264</v>
      </c>
      <c r="D41065" s="13">
        <v>0</v>
      </c>
    </row>
    <row r="41066" spans="1:4" ht="15.75" hidden="1" customHeight="1">
      <c r="A41066" s="13" t="s">
        <v>485</v>
      </c>
      <c r="B41066" s="13">
        <v>1808</v>
      </c>
      <c r="C41066" s="13">
        <v>794264</v>
      </c>
      <c r="D41066" s="13">
        <v>0</v>
      </c>
    </row>
    <row r="41067" spans="1:4" ht="15.75" hidden="1" customHeight="1">
      <c r="A41067" s="13" t="s">
        <v>485</v>
      </c>
      <c r="B41067" s="13">
        <v>1809</v>
      </c>
      <c r="C41067" s="13">
        <v>794264</v>
      </c>
      <c r="D41067" s="13">
        <v>0</v>
      </c>
    </row>
    <row r="41068" spans="1:4" ht="15.75" hidden="1" customHeight="1">
      <c r="A41068" s="13" t="s">
        <v>485</v>
      </c>
      <c r="B41068" s="13">
        <v>1810</v>
      </c>
      <c r="C41068" s="13">
        <v>794264</v>
      </c>
      <c r="D41068" s="13">
        <v>0</v>
      </c>
    </row>
    <row r="41069" spans="1:4" ht="15.75" hidden="1" customHeight="1">
      <c r="A41069" s="13" t="s">
        <v>485</v>
      </c>
      <c r="B41069" s="13">
        <v>1811</v>
      </c>
      <c r="C41069" s="13">
        <v>794264</v>
      </c>
      <c r="D41069" s="13">
        <v>0</v>
      </c>
    </row>
    <row r="41070" spans="1:4" ht="15.75" hidden="1" customHeight="1">
      <c r="A41070" s="13" t="s">
        <v>485</v>
      </c>
      <c r="B41070" s="13">
        <v>1812</v>
      </c>
      <c r="C41070" s="13">
        <v>794264</v>
      </c>
      <c r="D41070" s="13">
        <v>0</v>
      </c>
    </row>
    <row r="41071" spans="1:4" ht="15.75" hidden="1" customHeight="1">
      <c r="A41071" s="13" t="s">
        <v>485</v>
      </c>
      <c r="B41071" s="13">
        <v>1813</v>
      </c>
      <c r="C41071" s="13">
        <v>794264</v>
      </c>
      <c r="D41071" s="13">
        <v>0</v>
      </c>
    </row>
    <row r="41072" spans="1:4" ht="15.75" hidden="1" customHeight="1">
      <c r="A41072" s="13" t="s">
        <v>485</v>
      </c>
      <c r="B41072" s="13">
        <v>1814</v>
      </c>
      <c r="C41072" s="13">
        <v>794264</v>
      </c>
      <c r="D41072" s="13">
        <v>0</v>
      </c>
    </row>
    <row r="41073" spans="1:4" ht="15.75" hidden="1" customHeight="1">
      <c r="A41073" s="13" t="s">
        <v>485</v>
      </c>
      <c r="B41073" s="13">
        <v>1815</v>
      </c>
      <c r="C41073" s="13">
        <v>794264</v>
      </c>
      <c r="D41073" s="13">
        <v>0</v>
      </c>
    </row>
    <row r="41074" spans="1:4" ht="15.75" hidden="1" customHeight="1">
      <c r="A41074" s="13" t="s">
        <v>485</v>
      </c>
      <c r="B41074" s="13">
        <v>1816</v>
      </c>
      <c r="C41074" s="13">
        <v>794264</v>
      </c>
      <c r="D41074" s="13">
        <v>0</v>
      </c>
    </row>
    <row r="41075" spans="1:4" ht="15.75" hidden="1" customHeight="1">
      <c r="A41075" s="13" t="s">
        <v>485</v>
      </c>
      <c r="B41075" s="13">
        <v>1817</v>
      </c>
      <c r="C41075" s="13">
        <v>794264</v>
      </c>
      <c r="D41075" s="13">
        <v>0</v>
      </c>
    </row>
    <row r="41076" spans="1:4" ht="15.75" hidden="1" customHeight="1">
      <c r="A41076" s="13" t="s">
        <v>485</v>
      </c>
      <c r="B41076" s="13">
        <v>1818</v>
      </c>
      <c r="C41076" s="13">
        <v>794264</v>
      </c>
      <c r="D41076" s="13">
        <v>0</v>
      </c>
    </row>
    <row r="41077" spans="1:4" ht="15.75" hidden="1" customHeight="1">
      <c r="A41077" s="13" t="s">
        <v>485</v>
      </c>
      <c r="B41077" s="13">
        <v>1819</v>
      </c>
      <c r="C41077" s="13">
        <v>794159</v>
      </c>
      <c r="D41077" s="13">
        <v>0</v>
      </c>
    </row>
    <row r="41078" spans="1:4" ht="15.75" hidden="1" customHeight="1">
      <c r="A41078" s="13" t="s">
        <v>485</v>
      </c>
      <c r="B41078" s="13">
        <v>1820</v>
      </c>
      <c r="C41078" s="13">
        <v>793950</v>
      </c>
      <c r="D41078" s="13">
        <v>0</v>
      </c>
    </row>
    <row r="41079" spans="1:4" ht="15.75" hidden="1" customHeight="1">
      <c r="A41079" s="13" t="s">
        <v>485</v>
      </c>
      <c r="B41079" s="13">
        <v>1821</v>
      </c>
      <c r="C41079" s="13">
        <v>793636</v>
      </c>
      <c r="D41079" s="13">
        <v>0</v>
      </c>
    </row>
    <row r="41080" spans="1:4" ht="15.75" hidden="1" customHeight="1">
      <c r="A41080" s="13" t="s">
        <v>485</v>
      </c>
      <c r="B41080" s="13">
        <v>1822</v>
      </c>
      <c r="C41080" s="13">
        <v>793218</v>
      </c>
      <c r="D41080" s="13">
        <v>0</v>
      </c>
    </row>
    <row r="41081" spans="1:4" ht="15.75" hidden="1" customHeight="1">
      <c r="A41081" s="13" t="s">
        <v>485</v>
      </c>
      <c r="B41081" s="13">
        <v>1823</v>
      </c>
      <c r="C41081" s="13">
        <v>792696</v>
      </c>
      <c r="D41081" s="13">
        <v>0</v>
      </c>
    </row>
    <row r="41082" spans="1:4" ht="15.75" hidden="1" customHeight="1">
      <c r="A41082" s="13" t="s">
        <v>485</v>
      </c>
      <c r="B41082" s="13">
        <v>1824</v>
      </c>
      <c r="C41082" s="13">
        <v>792174</v>
      </c>
      <c r="D41082" s="13">
        <v>0</v>
      </c>
    </row>
    <row r="41083" spans="1:4" ht="15.75" hidden="1" customHeight="1">
      <c r="A41083" s="13" t="s">
        <v>485</v>
      </c>
      <c r="B41083" s="13">
        <v>1825</v>
      </c>
      <c r="C41083" s="13">
        <v>791652</v>
      </c>
      <c r="D41083" s="13">
        <v>0</v>
      </c>
    </row>
    <row r="41084" spans="1:4" ht="15.75" hidden="1" customHeight="1">
      <c r="A41084" s="13" t="s">
        <v>485</v>
      </c>
      <c r="B41084" s="13">
        <v>1826</v>
      </c>
      <c r="C41084" s="13">
        <v>791130</v>
      </c>
      <c r="D41084" s="13">
        <v>0</v>
      </c>
    </row>
    <row r="41085" spans="1:4" ht="15.75" hidden="1" customHeight="1">
      <c r="A41085" s="13" t="s">
        <v>485</v>
      </c>
      <c r="B41085" s="13">
        <v>1827</v>
      </c>
      <c r="C41085" s="13">
        <v>790609</v>
      </c>
      <c r="D41085" s="13">
        <v>0</v>
      </c>
    </row>
    <row r="41086" spans="1:4" ht="15.75" hidden="1" customHeight="1">
      <c r="A41086" s="13" t="s">
        <v>485</v>
      </c>
      <c r="B41086" s="13">
        <v>1828</v>
      </c>
      <c r="C41086" s="13">
        <v>790088</v>
      </c>
      <c r="D41086" s="13">
        <v>0</v>
      </c>
    </row>
    <row r="41087" spans="1:4" ht="15.75" hidden="1" customHeight="1">
      <c r="A41087" s="13" t="s">
        <v>485</v>
      </c>
      <c r="B41087" s="13">
        <v>1829</v>
      </c>
      <c r="C41087" s="13">
        <v>789568</v>
      </c>
      <c r="D41087" s="13">
        <v>0</v>
      </c>
    </row>
    <row r="41088" spans="1:4" ht="15.75" hidden="1" customHeight="1">
      <c r="A41088" s="13" t="s">
        <v>485</v>
      </c>
      <c r="B41088" s="13">
        <v>1830</v>
      </c>
      <c r="C41088" s="13">
        <v>789048</v>
      </c>
      <c r="D41088" s="13">
        <v>0</v>
      </c>
    </row>
    <row r="41089" spans="1:4" ht="15.75" hidden="1" customHeight="1">
      <c r="A41089" s="13" t="s">
        <v>485</v>
      </c>
      <c r="B41089" s="13">
        <v>1831</v>
      </c>
      <c r="C41089" s="13">
        <v>788528</v>
      </c>
      <c r="D41089" s="13">
        <v>0</v>
      </c>
    </row>
    <row r="41090" spans="1:4" ht="15.75" hidden="1" customHeight="1">
      <c r="A41090" s="13" t="s">
        <v>485</v>
      </c>
      <c r="B41090" s="13">
        <v>1832</v>
      </c>
      <c r="C41090" s="13">
        <v>788008</v>
      </c>
      <c r="D41090" s="13">
        <v>0</v>
      </c>
    </row>
    <row r="41091" spans="1:4" ht="15.75" hidden="1" customHeight="1">
      <c r="A41091" s="13" t="s">
        <v>485</v>
      </c>
      <c r="B41091" s="13">
        <v>1833</v>
      </c>
      <c r="C41091" s="13">
        <v>787489</v>
      </c>
      <c r="D41091" s="13">
        <v>0</v>
      </c>
    </row>
    <row r="41092" spans="1:4" ht="15.75" hidden="1" customHeight="1">
      <c r="A41092" s="13" t="s">
        <v>485</v>
      </c>
      <c r="B41092" s="13">
        <v>1834</v>
      </c>
      <c r="C41092" s="13">
        <v>786971</v>
      </c>
      <c r="D41092" s="13">
        <v>0</v>
      </c>
    </row>
    <row r="41093" spans="1:4" ht="15.75" hidden="1" customHeight="1">
      <c r="A41093" s="13" t="s">
        <v>485</v>
      </c>
      <c r="B41093" s="13">
        <v>1835</v>
      </c>
      <c r="C41093" s="13">
        <v>786452</v>
      </c>
      <c r="D41093" s="13">
        <v>0</v>
      </c>
    </row>
    <row r="41094" spans="1:4" ht="15.75" hidden="1" customHeight="1">
      <c r="A41094" s="13" t="s">
        <v>485</v>
      </c>
      <c r="B41094" s="13">
        <v>1836</v>
      </c>
      <c r="C41094" s="13">
        <v>785934</v>
      </c>
      <c r="D41094" s="13">
        <v>0</v>
      </c>
    </row>
    <row r="41095" spans="1:4" ht="15.75" hidden="1" customHeight="1">
      <c r="A41095" s="13" t="s">
        <v>485</v>
      </c>
      <c r="B41095" s="13">
        <v>1837</v>
      </c>
      <c r="C41095" s="13">
        <v>785416</v>
      </c>
      <c r="D41095" s="13">
        <v>0</v>
      </c>
    </row>
    <row r="41096" spans="1:4" ht="15.75" hidden="1" customHeight="1">
      <c r="A41096" s="13" t="s">
        <v>485</v>
      </c>
      <c r="B41096" s="13">
        <v>1838</v>
      </c>
      <c r="C41096" s="13">
        <v>784899</v>
      </c>
      <c r="D41096" s="13">
        <v>0</v>
      </c>
    </row>
    <row r="41097" spans="1:4" ht="15.75" hidden="1" customHeight="1">
      <c r="A41097" s="13" t="s">
        <v>485</v>
      </c>
      <c r="B41097" s="13">
        <v>1839</v>
      </c>
      <c r="C41097" s="13">
        <v>784382</v>
      </c>
      <c r="D41097" s="13">
        <v>0</v>
      </c>
    </row>
    <row r="41098" spans="1:4" ht="15.75" hidden="1" customHeight="1">
      <c r="A41098" s="13" t="s">
        <v>485</v>
      </c>
      <c r="B41098" s="13">
        <v>1840</v>
      </c>
      <c r="C41098" s="13">
        <v>783865</v>
      </c>
      <c r="D41098" s="13">
        <v>0</v>
      </c>
    </row>
    <row r="41099" spans="1:4" ht="15.75" hidden="1" customHeight="1">
      <c r="A41099" s="13" t="s">
        <v>485</v>
      </c>
      <c r="B41099" s="13">
        <v>1841</v>
      </c>
      <c r="C41099" s="13">
        <v>783349</v>
      </c>
      <c r="D41099" s="13">
        <v>0</v>
      </c>
    </row>
    <row r="41100" spans="1:4" ht="15.75" hidden="1" customHeight="1">
      <c r="A41100" s="13" t="s">
        <v>485</v>
      </c>
      <c r="B41100" s="13">
        <v>1842</v>
      </c>
      <c r="C41100" s="13">
        <v>782833</v>
      </c>
      <c r="D41100" s="13">
        <v>0</v>
      </c>
    </row>
    <row r="41101" spans="1:4" ht="15.75" hidden="1" customHeight="1">
      <c r="A41101" s="13" t="s">
        <v>485</v>
      </c>
      <c r="B41101" s="13">
        <v>1843</v>
      </c>
      <c r="C41101" s="13">
        <v>782317</v>
      </c>
      <c r="D41101" s="13">
        <v>0</v>
      </c>
    </row>
    <row r="41102" spans="1:4" ht="15.75" hidden="1" customHeight="1">
      <c r="A41102" s="13" t="s">
        <v>485</v>
      </c>
      <c r="B41102" s="13">
        <v>1844</v>
      </c>
      <c r="C41102" s="13">
        <v>781802</v>
      </c>
      <c r="D41102" s="13">
        <v>0</v>
      </c>
    </row>
    <row r="41103" spans="1:4" ht="15.75" hidden="1" customHeight="1">
      <c r="A41103" s="13" t="s">
        <v>485</v>
      </c>
      <c r="B41103" s="13">
        <v>1845</v>
      </c>
      <c r="C41103" s="13">
        <v>781287</v>
      </c>
      <c r="D41103" s="13">
        <v>0</v>
      </c>
    </row>
    <row r="41104" spans="1:4" ht="15.75" hidden="1" customHeight="1">
      <c r="A41104" s="13" t="s">
        <v>485</v>
      </c>
      <c r="B41104" s="13">
        <v>1846</v>
      </c>
      <c r="C41104" s="13">
        <v>780772</v>
      </c>
      <c r="D41104" s="13">
        <v>0</v>
      </c>
    </row>
    <row r="41105" spans="1:4" ht="15.75" hidden="1" customHeight="1">
      <c r="A41105" s="13" t="s">
        <v>485</v>
      </c>
      <c r="B41105" s="13">
        <v>1847</v>
      </c>
      <c r="C41105" s="13">
        <v>780258</v>
      </c>
      <c r="D41105" s="13">
        <v>0</v>
      </c>
    </row>
    <row r="41106" spans="1:4" ht="15.75" hidden="1" customHeight="1">
      <c r="A41106" s="13" t="s">
        <v>485</v>
      </c>
      <c r="B41106" s="13">
        <v>1848</v>
      </c>
      <c r="C41106" s="13">
        <v>779744</v>
      </c>
      <c r="D41106" s="13">
        <v>0</v>
      </c>
    </row>
    <row r="41107" spans="1:4" ht="15.75" hidden="1" customHeight="1">
      <c r="A41107" s="13" t="s">
        <v>485</v>
      </c>
      <c r="B41107" s="13">
        <v>1849</v>
      </c>
      <c r="C41107" s="13">
        <v>780112</v>
      </c>
      <c r="D41107" s="13">
        <v>0</v>
      </c>
    </row>
    <row r="41108" spans="1:4" ht="15.75" hidden="1" customHeight="1">
      <c r="A41108" s="13" t="s">
        <v>485</v>
      </c>
      <c r="B41108" s="13">
        <v>1850</v>
      </c>
      <c r="C41108" s="13">
        <v>781365</v>
      </c>
      <c r="D41108" s="13">
        <v>0</v>
      </c>
    </row>
    <row r="41109" spans="1:4" ht="15.75" hidden="1" customHeight="1">
      <c r="A41109" s="13" t="s">
        <v>485</v>
      </c>
      <c r="B41109" s="13">
        <v>1851</v>
      </c>
      <c r="C41109" s="13">
        <v>783867</v>
      </c>
      <c r="D41109" s="13">
        <v>0</v>
      </c>
    </row>
    <row r="41110" spans="1:4" ht="15.75" hidden="1" customHeight="1">
      <c r="A41110" s="13" t="s">
        <v>485</v>
      </c>
      <c r="B41110" s="13">
        <v>1852</v>
      </c>
      <c r="C41110" s="13">
        <v>787265</v>
      </c>
      <c r="D41110" s="13">
        <v>0</v>
      </c>
    </row>
    <row r="41111" spans="1:4" ht="15.75" hidden="1" customHeight="1">
      <c r="A41111" s="13" t="s">
        <v>485</v>
      </c>
      <c r="B41111" s="13">
        <v>1853</v>
      </c>
      <c r="C41111" s="13">
        <v>791564</v>
      </c>
      <c r="D41111" s="13">
        <v>0</v>
      </c>
    </row>
    <row r="41112" spans="1:4" ht="15.75" hidden="1" customHeight="1">
      <c r="A41112" s="13" t="s">
        <v>485</v>
      </c>
      <c r="B41112" s="13">
        <v>1854</v>
      </c>
      <c r="C41112" s="13">
        <v>795887</v>
      </c>
      <c r="D41112" s="13">
        <v>0</v>
      </c>
    </row>
    <row r="41113" spans="1:4" ht="15.75" hidden="1" customHeight="1">
      <c r="A41113" s="13" t="s">
        <v>485</v>
      </c>
      <c r="B41113" s="13">
        <v>1855</v>
      </c>
      <c r="C41113" s="13">
        <v>800233</v>
      </c>
      <c r="D41113" s="13">
        <v>0</v>
      </c>
    </row>
    <row r="41114" spans="1:4" ht="15.75" hidden="1" customHeight="1">
      <c r="A41114" s="13" t="s">
        <v>485</v>
      </c>
      <c r="B41114" s="13">
        <v>1856</v>
      </c>
      <c r="C41114" s="13">
        <v>804603</v>
      </c>
      <c r="D41114" s="13">
        <v>0</v>
      </c>
    </row>
    <row r="41115" spans="1:4" ht="15.75" hidden="1" customHeight="1">
      <c r="A41115" s="13" t="s">
        <v>485</v>
      </c>
      <c r="B41115" s="13">
        <v>1857</v>
      </c>
      <c r="C41115" s="13">
        <v>808996</v>
      </c>
      <c r="D41115" s="13">
        <v>0</v>
      </c>
    </row>
    <row r="41116" spans="1:4" ht="15.75" hidden="1" customHeight="1">
      <c r="A41116" s="13" t="s">
        <v>485</v>
      </c>
      <c r="B41116" s="13">
        <v>1858</v>
      </c>
      <c r="C41116" s="13">
        <v>813413</v>
      </c>
      <c r="D41116" s="13">
        <v>0</v>
      </c>
    </row>
    <row r="41117" spans="1:4" ht="15.75" hidden="1" customHeight="1">
      <c r="A41117" s="13" t="s">
        <v>485</v>
      </c>
      <c r="B41117" s="13">
        <v>1859</v>
      </c>
      <c r="C41117" s="13">
        <v>818018</v>
      </c>
      <c r="D41117" s="13">
        <v>0</v>
      </c>
    </row>
    <row r="41118" spans="1:4" ht="15.75" hidden="1" customHeight="1">
      <c r="A41118" s="13" t="s">
        <v>485</v>
      </c>
      <c r="B41118" s="13">
        <v>1860</v>
      </c>
      <c r="C41118" s="13">
        <v>822814</v>
      </c>
      <c r="D41118" s="13">
        <v>0</v>
      </c>
    </row>
    <row r="41119" spans="1:4" ht="15.75" hidden="1" customHeight="1">
      <c r="A41119" s="13" t="s">
        <v>485</v>
      </c>
      <c r="B41119" s="13">
        <v>1861</v>
      </c>
      <c r="C41119" s="13">
        <v>827803</v>
      </c>
      <c r="D41119" s="13">
        <v>0</v>
      </c>
    </row>
    <row r="41120" spans="1:4" ht="15.75" hidden="1" customHeight="1">
      <c r="A41120" s="13" t="s">
        <v>485</v>
      </c>
      <c r="B41120" s="13">
        <v>1862</v>
      </c>
      <c r="C41120" s="13">
        <v>832986</v>
      </c>
      <c r="D41120" s="13">
        <v>0</v>
      </c>
    </row>
    <row r="41121" spans="1:4" ht="15.75" hidden="1" customHeight="1">
      <c r="A41121" s="13" t="s">
        <v>485</v>
      </c>
      <c r="B41121" s="13">
        <v>1863</v>
      </c>
      <c r="C41121" s="13">
        <v>838367</v>
      </c>
      <c r="D41121" s="13">
        <v>0</v>
      </c>
    </row>
    <row r="41122" spans="1:4" ht="15.75" hidden="1" customHeight="1">
      <c r="A41122" s="13" t="s">
        <v>485</v>
      </c>
      <c r="B41122" s="13">
        <v>1864</v>
      </c>
      <c r="C41122" s="13">
        <v>843782</v>
      </c>
      <c r="D41122" s="13">
        <v>0</v>
      </c>
    </row>
    <row r="41123" spans="1:4" ht="15.75" hidden="1" customHeight="1">
      <c r="A41123" s="13" t="s">
        <v>485</v>
      </c>
      <c r="B41123" s="13">
        <v>1865</v>
      </c>
      <c r="C41123" s="13">
        <v>849232</v>
      </c>
      <c r="D41123" s="13">
        <v>0</v>
      </c>
    </row>
    <row r="41124" spans="1:4" ht="15.75" hidden="1" customHeight="1">
      <c r="A41124" s="13" t="s">
        <v>485</v>
      </c>
      <c r="B41124" s="13">
        <v>1866</v>
      </c>
      <c r="C41124" s="13">
        <v>854717</v>
      </c>
      <c r="D41124" s="13">
        <v>0</v>
      </c>
    </row>
    <row r="41125" spans="1:4" ht="15.75" hidden="1" customHeight="1">
      <c r="A41125" s="13" t="s">
        <v>485</v>
      </c>
      <c r="B41125" s="13">
        <v>1867</v>
      </c>
      <c r="C41125" s="13">
        <v>860237</v>
      </c>
      <c r="D41125" s="13">
        <v>0</v>
      </c>
    </row>
    <row r="41126" spans="1:4" ht="15.75" hidden="1" customHeight="1">
      <c r="A41126" s="13" t="s">
        <v>485</v>
      </c>
      <c r="B41126" s="13">
        <v>1868</v>
      </c>
      <c r="C41126" s="13">
        <v>865793</v>
      </c>
      <c r="D41126" s="13">
        <v>0</v>
      </c>
    </row>
    <row r="41127" spans="1:4" ht="15.75" hidden="1" customHeight="1">
      <c r="A41127" s="13" t="s">
        <v>485</v>
      </c>
      <c r="B41127" s="13">
        <v>1869</v>
      </c>
      <c r="C41127" s="13">
        <v>871560</v>
      </c>
      <c r="D41127" s="13">
        <v>0</v>
      </c>
    </row>
    <row r="41128" spans="1:4" ht="15.75" hidden="1" customHeight="1">
      <c r="A41128" s="13" t="s">
        <v>485</v>
      </c>
      <c r="B41128" s="13">
        <v>1870</v>
      </c>
      <c r="C41128" s="13">
        <v>877540</v>
      </c>
      <c r="D41128" s="13">
        <v>0</v>
      </c>
    </row>
    <row r="41129" spans="1:4" ht="15.75" hidden="1" customHeight="1">
      <c r="A41129" s="13" t="s">
        <v>485</v>
      </c>
      <c r="B41129" s="13">
        <v>1871</v>
      </c>
      <c r="C41129" s="13">
        <v>883737</v>
      </c>
      <c r="D41129" s="13">
        <v>0</v>
      </c>
    </row>
    <row r="41130" spans="1:4" ht="15.75" hidden="1" customHeight="1">
      <c r="A41130" s="13" t="s">
        <v>485</v>
      </c>
      <c r="B41130" s="13">
        <v>1872</v>
      </c>
      <c r="C41130" s="13">
        <v>890154</v>
      </c>
      <c r="D41130" s="13">
        <v>0</v>
      </c>
    </row>
    <row r="41131" spans="1:4" ht="15.75" hidden="1" customHeight="1">
      <c r="A41131" s="13" t="s">
        <v>485</v>
      </c>
      <c r="B41131" s="13">
        <v>1873</v>
      </c>
      <c r="C41131" s="13">
        <v>896792</v>
      </c>
      <c r="D41131" s="13">
        <v>0</v>
      </c>
    </row>
    <row r="41132" spans="1:4" ht="15.75" hidden="1" customHeight="1">
      <c r="A41132" s="13" t="s">
        <v>485</v>
      </c>
      <c r="B41132" s="13">
        <v>1874</v>
      </c>
      <c r="C41132" s="13">
        <v>903480</v>
      </c>
      <c r="D41132" s="13">
        <v>0</v>
      </c>
    </row>
    <row r="41133" spans="1:4" ht="15.75" hidden="1" customHeight="1">
      <c r="A41133" s="13" t="s">
        <v>485</v>
      </c>
      <c r="B41133" s="13">
        <v>1875</v>
      </c>
      <c r="C41133" s="13">
        <v>910217</v>
      </c>
      <c r="D41133" s="13">
        <v>0</v>
      </c>
    </row>
    <row r="41134" spans="1:4" ht="15.75" hidden="1" customHeight="1">
      <c r="A41134" s="13" t="s">
        <v>485</v>
      </c>
      <c r="B41134" s="13">
        <v>1876</v>
      </c>
      <c r="C41134" s="13">
        <v>917005</v>
      </c>
      <c r="D41134" s="13">
        <v>0</v>
      </c>
    </row>
    <row r="41135" spans="1:4" ht="15.75" hidden="1" customHeight="1">
      <c r="A41135" s="13" t="s">
        <v>485</v>
      </c>
      <c r="B41135" s="13">
        <v>1877</v>
      </c>
      <c r="C41135" s="13">
        <v>923843</v>
      </c>
      <c r="D41135" s="13">
        <v>0</v>
      </c>
    </row>
    <row r="41136" spans="1:4" ht="15.75" hidden="1" customHeight="1">
      <c r="A41136" s="13" t="s">
        <v>485</v>
      </c>
      <c r="B41136" s="13">
        <v>1878</v>
      </c>
      <c r="C41136" s="13">
        <v>930732</v>
      </c>
      <c r="D41136" s="13">
        <v>0</v>
      </c>
    </row>
    <row r="41137" spans="1:4" ht="15.75" hidden="1" customHeight="1">
      <c r="A41137" s="13" t="s">
        <v>485</v>
      </c>
      <c r="B41137" s="13">
        <v>1879</v>
      </c>
      <c r="C41137" s="13">
        <v>937672</v>
      </c>
      <c r="D41137" s="13">
        <v>0</v>
      </c>
    </row>
    <row r="41138" spans="1:4" ht="15.75" hidden="1" customHeight="1">
      <c r="A41138" s="13" t="s">
        <v>485</v>
      </c>
      <c r="B41138" s="13">
        <v>1880</v>
      </c>
      <c r="C41138" s="13">
        <v>944663</v>
      </c>
      <c r="D41138" s="13">
        <v>0</v>
      </c>
    </row>
    <row r="41139" spans="1:4" ht="15.75" hidden="1" customHeight="1">
      <c r="A41139" s="13" t="s">
        <v>485</v>
      </c>
      <c r="B41139" s="13">
        <v>1881</v>
      </c>
      <c r="C41139" s="13">
        <v>951707</v>
      </c>
      <c r="D41139" s="13">
        <v>0</v>
      </c>
    </row>
    <row r="41140" spans="1:4" ht="15.75" hidden="1" customHeight="1">
      <c r="A41140" s="13" t="s">
        <v>485</v>
      </c>
      <c r="B41140" s="13">
        <v>1882</v>
      </c>
      <c r="C41140" s="13">
        <v>958803</v>
      </c>
      <c r="D41140" s="13">
        <v>0</v>
      </c>
    </row>
    <row r="41141" spans="1:4" ht="15.75" hidden="1" customHeight="1">
      <c r="A41141" s="13" t="s">
        <v>485</v>
      </c>
      <c r="B41141" s="13">
        <v>1883</v>
      </c>
      <c r="C41141" s="13">
        <v>965951</v>
      </c>
      <c r="D41141" s="13">
        <v>0</v>
      </c>
    </row>
    <row r="41142" spans="1:4" ht="15.75" hidden="1" customHeight="1">
      <c r="A41142" s="13" t="s">
        <v>485</v>
      </c>
      <c r="B41142" s="13">
        <v>1884</v>
      </c>
      <c r="C41142" s="13">
        <v>973153</v>
      </c>
      <c r="D41142" s="13">
        <v>0</v>
      </c>
    </row>
    <row r="41143" spans="1:4" ht="15.75" hidden="1" customHeight="1">
      <c r="A41143" s="13" t="s">
        <v>485</v>
      </c>
      <c r="B41143" s="13">
        <v>1885</v>
      </c>
      <c r="C41143" s="13">
        <v>980408</v>
      </c>
      <c r="D41143" s="13">
        <v>0</v>
      </c>
    </row>
    <row r="41144" spans="1:4" ht="15.75" hidden="1" customHeight="1">
      <c r="A41144" s="13" t="s">
        <v>485</v>
      </c>
      <c r="B41144" s="13">
        <v>1886</v>
      </c>
      <c r="C41144" s="13">
        <v>987717</v>
      </c>
      <c r="D41144" s="13">
        <v>0</v>
      </c>
    </row>
    <row r="41145" spans="1:4" ht="15.75" hidden="1" customHeight="1">
      <c r="A41145" s="13" t="s">
        <v>485</v>
      </c>
      <c r="B41145" s="13">
        <v>1887</v>
      </c>
      <c r="C41145" s="13">
        <v>995080</v>
      </c>
      <c r="D41145" s="13">
        <v>0</v>
      </c>
    </row>
    <row r="41146" spans="1:4" ht="15.75" hidden="1" customHeight="1">
      <c r="A41146" s="13" t="s">
        <v>485</v>
      </c>
      <c r="B41146" s="13">
        <v>1888</v>
      </c>
      <c r="C41146" s="13">
        <v>1002498</v>
      </c>
      <c r="D41146" s="13">
        <v>0</v>
      </c>
    </row>
    <row r="41147" spans="1:4" ht="15.75" hidden="1" customHeight="1">
      <c r="A41147" s="13" t="s">
        <v>485</v>
      </c>
      <c r="B41147" s="13">
        <v>1889</v>
      </c>
      <c r="C41147" s="13">
        <v>1009971</v>
      </c>
      <c r="D41147" s="13">
        <v>0</v>
      </c>
    </row>
    <row r="41148" spans="1:4" ht="15.75" hidden="1" customHeight="1">
      <c r="A41148" s="13" t="s">
        <v>485</v>
      </c>
      <c r="B41148" s="13">
        <v>1890</v>
      </c>
      <c r="C41148" s="13">
        <v>1017500</v>
      </c>
      <c r="D41148" s="13">
        <v>0</v>
      </c>
    </row>
    <row r="41149" spans="1:4" ht="15.75" hidden="1" customHeight="1">
      <c r="A41149" s="13" t="s">
        <v>485</v>
      </c>
      <c r="B41149" s="13">
        <v>1891</v>
      </c>
      <c r="C41149" s="13">
        <v>1025084</v>
      </c>
      <c r="D41149" s="13">
        <v>0</v>
      </c>
    </row>
    <row r="41150" spans="1:4" ht="15.75" hidden="1" customHeight="1">
      <c r="A41150" s="13" t="s">
        <v>485</v>
      </c>
      <c r="B41150" s="13">
        <v>1892</v>
      </c>
      <c r="C41150" s="13">
        <v>1032725</v>
      </c>
      <c r="D41150" s="13">
        <v>0</v>
      </c>
    </row>
    <row r="41151" spans="1:4" ht="15.75" hidden="1" customHeight="1">
      <c r="A41151" s="13" t="s">
        <v>485</v>
      </c>
      <c r="B41151" s="13">
        <v>1893</v>
      </c>
      <c r="C41151" s="13">
        <v>1040423</v>
      </c>
      <c r="D41151" s="13">
        <v>0</v>
      </c>
    </row>
    <row r="41152" spans="1:4" ht="15.75" hidden="1" customHeight="1">
      <c r="A41152" s="13" t="s">
        <v>485</v>
      </c>
      <c r="B41152" s="13">
        <v>1894</v>
      </c>
      <c r="C41152" s="13">
        <v>1048177</v>
      </c>
      <c r="D41152" s="13">
        <v>0</v>
      </c>
    </row>
    <row r="41153" spans="1:4" ht="15.75" hidden="1" customHeight="1">
      <c r="A41153" s="13" t="s">
        <v>485</v>
      </c>
      <c r="B41153" s="13">
        <v>1895</v>
      </c>
      <c r="C41153" s="13">
        <v>1055989</v>
      </c>
      <c r="D41153" s="13">
        <v>0</v>
      </c>
    </row>
    <row r="41154" spans="1:4" ht="15.75" hidden="1" customHeight="1">
      <c r="A41154" s="13" t="s">
        <v>485</v>
      </c>
      <c r="B41154" s="13">
        <v>1896</v>
      </c>
      <c r="C41154" s="13">
        <v>1063860</v>
      </c>
      <c r="D41154" s="13">
        <v>0</v>
      </c>
    </row>
    <row r="41155" spans="1:4" ht="15.75" hidden="1" customHeight="1">
      <c r="A41155" s="13" t="s">
        <v>485</v>
      </c>
      <c r="B41155" s="13">
        <v>1897</v>
      </c>
      <c r="C41155" s="13">
        <v>1071788</v>
      </c>
      <c r="D41155" s="13">
        <v>0</v>
      </c>
    </row>
    <row r="41156" spans="1:4" ht="15.75" hidden="1" customHeight="1">
      <c r="A41156" s="13" t="s">
        <v>485</v>
      </c>
      <c r="B41156" s="13">
        <v>1898</v>
      </c>
      <c r="C41156" s="13">
        <v>1079776</v>
      </c>
      <c r="D41156" s="13">
        <v>0</v>
      </c>
    </row>
    <row r="41157" spans="1:4" ht="15.75" hidden="1" customHeight="1">
      <c r="A41157" s="13" t="s">
        <v>485</v>
      </c>
      <c r="B41157" s="13">
        <v>1899</v>
      </c>
      <c r="C41157" s="13">
        <v>1087823</v>
      </c>
      <c r="D41157" s="13">
        <v>0</v>
      </c>
    </row>
    <row r="41158" spans="1:4" ht="15.75" hidden="1" customHeight="1">
      <c r="A41158" s="13" t="s">
        <v>485</v>
      </c>
      <c r="B41158" s="13">
        <v>1900</v>
      </c>
      <c r="C41158" s="13">
        <v>1095929</v>
      </c>
      <c r="D41158" s="13">
        <v>0</v>
      </c>
    </row>
    <row r="41159" spans="1:4" ht="15.75" hidden="1" customHeight="1">
      <c r="A41159" s="13" t="s">
        <v>485</v>
      </c>
      <c r="B41159" s="13">
        <v>1901</v>
      </c>
      <c r="C41159" s="13">
        <v>1104096</v>
      </c>
      <c r="D41159" s="13">
        <v>0</v>
      </c>
    </row>
    <row r="41160" spans="1:4" ht="15.75" hidden="1" customHeight="1">
      <c r="A41160" s="13" t="s">
        <v>485</v>
      </c>
      <c r="B41160" s="13">
        <v>1902</v>
      </c>
      <c r="C41160" s="13">
        <v>1112324</v>
      </c>
      <c r="D41160" s="13">
        <v>0</v>
      </c>
    </row>
    <row r="41161" spans="1:4" ht="15.75" hidden="1" customHeight="1">
      <c r="A41161" s="13" t="s">
        <v>485</v>
      </c>
      <c r="B41161" s="13">
        <v>1903</v>
      </c>
      <c r="C41161" s="13">
        <v>1120612</v>
      </c>
      <c r="D41161" s="13">
        <v>0</v>
      </c>
    </row>
    <row r="41162" spans="1:4" ht="15.75" hidden="1" customHeight="1">
      <c r="A41162" s="13" t="s">
        <v>485</v>
      </c>
      <c r="B41162" s="13">
        <v>1904</v>
      </c>
      <c r="C41162" s="13">
        <v>1128963</v>
      </c>
      <c r="D41162" s="13">
        <v>0</v>
      </c>
    </row>
    <row r="41163" spans="1:4" ht="15.75" hidden="1" customHeight="1">
      <c r="A41163" s="13" t="s">
        <v>485</v>
      </c>
      <c r="B41163" s="13">
        <v>1905</v>
      </c>
      <c r="C41163" s="13">
        <v>1137375</v>
      </c>
      <c r="D41163" s="13">
        <v>0</v>
      </c>
    </row>
    <row r="41164" spans="1:4" ht="15.75" hidden="1" customHeight="1">
      <c r="A41164" s="13" t="s">
        <v>485</v>
      </c>
      <c r="B41164" s="13">
        <v>1906</v>
      </c>
      <c r="C41164" s="13">
        <v>1145849</v>
      </c>
      <c r="D41164" s="13">
        <v>0</v>
      </c>
    </row>
    <row r="41165" spans="1:4" ht="15.75" hidden="1" customHeight="1">
      <c r="A41165" s="13" t="s">
        <v>485</v>
      </c>
      <c r="B41165" s="13">
        <v>1907</v>
      </c>
      <c r="C41165" s="13">
        <v>1154387</v>
      </c>
      <c r="D41165" s="13">
        <v>0</v>
      </c>
    </row>
    <row r="41166" spans="1:4" ht="15.75" hidden="1" customHeight="1">
      <c r="A41166" s="13" t="s">
        <v>485</v>
      </c>
      <c r="B41166" s="13">
        <v>1908</v>
      </c>
      <c r="C41166" s="13">
        <v>1162988</v>
      </c>
      <c r="D41166" s="13">
        <v>0</v>
      </c>
    </row>
    <row r="41167" spans="1:4" ht="15.75" hidden="1" customHeight="1">
      <c r="A41167" s="13" t="s">
        <v>485</v>
      </c>
      <c r="B41167" s="13">
        <v>1909</v>
      </c>
      <c r="C41167" s="13">
        <v>1171417</v>
      </c>
      <c r="D41167" s="13">
        <v>0</v>
      </c>
    </row>
    <row r="41168" spans="1:4" ht="15.75" hidden="1" customHeight="1">
      <c r="A41168" s="13" t="s">
        <v>485</v>
      </c>
      <c r="B41168" s="13">
        <v>1910</v>
      </c>
      <c r="C41168" s="13">
        <v>1179670</v>
      </c>
      <c r="D41168" s="13">
        <v>0</v>
      </c>
    </row>
    <row r="41169" spans="1:4" ht="15.75" hidden="1" customHeight="1">
      <c r="A41169" s="13" t="s">
        <v>485</v>
      </c>
      <c r="B41169" s="13">
        <v>1911</v>
      </c>
      <c r="C41169" s="13">
        <v>1187746</v>
      </c>
      <c r="D41169" s="13">
        <v>0</v>
      </c>
    </row>
    <row r="41170" spans="1:4" ht="15.75" hidden="1" customHeight="1">
      <c r="A41170" s="13" t="s">
        <v>485</v>
      </c>
      <c r="B41170" s="13">
        <v>1912</v>
      </c>
      <c r="C41170" s="13">
        <v>1195641</v>
      </c>
      <c r="D41170" s="13">
        <v>0</v>
      </c>
    </row>
    <row r="41171" spans="1:4" ht="15.75" hidden="1" customHeight="1">
      <c r="A41171" s="13" t="s">
        <v>485</v>
      </c>
      <c r="B41171" s="13">
        <v>1913</v>
      </c>
      <c r="C41171" s="13">
        <v>1203352</v>
      </c>
      <c r="D41171" s="13">
        <v>0</v>
      </c>
    </row>
    <row r="41172" spans="1:4" ht="15.75" hidden="1" customHeight="1">
      <c r="A41172" s="13" t="s">
        <v>485</v>
      </c>
      <c r="B41172" s="13">
        <v>1914</v>
      </c>
      <c r="C41172" s="13">
        <v>1211112</v>
      </c>
      <c r="D41172" s="13">
        <v>0</v>
      </c>
    </row>
    <row r="41173" spans="1:4" ht="15.75" hidden="1" customHeight="1">
      <c r="A41173" s="13" t="s">
        <v>485</v>
      </c>
      <c r="B41173" s="13">
        <v>1915</v>
      </c>
      <c r="C41173" s="13">
        <v>1218922</v>
      </c>
      <c r="D41173" s="13">
        <v>0</v>
      </c>
    </row>
    <row r="41174" spans="1:4" ht="15.75" hidden="1" customHeight="1">
      <c r="A41174" s="13" t="s">
        <v>485</v>
      </c>
      <c r="B41174" s="13">
        <v>1916</v>
      </c>
      <c r="C41174" s="13">
        <v>1226783</v>
      </c>
      <c r="D41174" s="13">
        <v>0</v>
      </c>
    </row>
    <row r="41175" spans="1:4" ht="15.75" hidden="1" customHeight="1">
      <c r="A41175" s="13" t="s">
        <v>485</v>
      </c>
      <c r="B41175" s="13">
        <v>1917</v>
      </c>
      <c r="C41175" s="13">
        <v>1234693</v>
      </c>
      <c r="D41175" s="13">
        <v>0</v>
      </c>
    </row>
    <row r="41176" spans="1:4" ht="15.75" hidden="1" customHeight="1">
      <c r="A41176" s="13" t="s">
        <v>485</v>
      </c>
      <c r="B41176" s="13">
        <v>1918</v>
      </c>
      <c r="C41176" s="13">
        <v>1242101</v>
      </c>
      <c r="D41176" s="13">
        <v>0</v>
      </c>
    </row>
    <row r="41177" spans="1:4" ht="15.75" hidden="1" customHeight="1">
      <c r="A41177" s="13" t="s">
        <v>485</v>
      </c>
      <c r="B41177" s="13">
        <v>1919</v>
      </c>
      <c r="C41177" s="13">
        <v>1251817</v>
      </c>
      <c r="D41177" s="13">
        <v>0</v>
      </c>
    </row>
    <row r="41178" spans="1:4" ht="15.75" hidden="1" customHeight="1">
      <c r="A41178" s="13" t="s">
        <v>485</v>
      </c>
      <c r="B41178" s="13">
        <v>1920</v>
      </c>
      <c r="C41178" s="13">
        <v>1263887</v>
      </c>
      <c r="D41178" s="13">
        <v>0</v>
      </c>
    </row>
    <row r="41179" spans="1:4" ht="15.75" hidden="1" customHeight="1">
      <c r="A41179" s="13" t="s">
        <v>485</v>
      </c>
      <c r="B41179" s="13">
        <v>1921</v>
      </c>
      <c r="C41179" s="13">
        <v>1278360</v>
      </c>
      <c r="D41179" s="13">
        <v>0</v>
      </c>
    </row>
    <row r="41180" spans="1:4" ht="15.75" hidden="1" customHeight="1">
      <c r="A41180" s="13" t="s">
        <v>485</v>
      </c>
      <c r="B41180" s="13">
        <v>1922</v>
      </c>
      <c r="C41180" s="13">
        <v>1295287</v>
      </c>
      <c r="D41180" s="13">
        <v>0</v>
      </c>
    </row>
    <row r="41181" spans="1:4" ht="15.75" hidden="1" customHeight="1">
      <c r="A41181" s="13" t="s">
        <v>485</v>
      </c>
      <c r="B41181" s="13">
        <v>1923</v>
      </c>
      <c r="C41181" s="13">
        <v>1314716</v>
      </c>
      <c r="D41181" s="13">
        <v>0</v>
      </c>
    </row>
    <row r="41182" spans="1:4" ht="15.75" hidden="1" customHeight="1">
      <c r="A41182" s="13" t="s">
        <v>485</v>
      </c>
      <c r="B41182" s="13">
        <v>1924</v>
      </c>
      <c r="C41182" s="13">
        <v>1334437</v>
      </c>
      <c r="D41182" s="13">
        <v>0</v>
      </c>
    </row>
    <row r="41183" spans="1:4" ht="15.75" hidden="1" customHeight="1">
      <c r="A41183" s="13" t="s">
        <v>485</v>
      </c>
      <c r="B41183" s="13">
        <v>1925</v>
      </c>
      <c r="C41183" s="13">
        <v>1354453</v>
      </c>
      <c r="D41183" s="13">
        <v>0</v>
      </c>
    </row>
    <row r="41184" spans="1:4" ht="15.75" hidden="1" customHeight="1">
      <c r="A41184" s="13" t="s">
        <v>485</v>
      </c>
      <c r="B41184" s="13">
        <v>1926</v>
      </c>
      <c r="C41184" s="13">
        <v>1374770</v>
      </c>
      <c r="D41184" s="13">
        <v>0</v>
      </c>
    </row>
    <row r="41185" spans="1:4" ht="15.75" hidden="1" customHeight="1">
      <c r="A41185" s="13" t="s">
        <v>485</v>
      </c>
      <c r="B41185" s="13">
        <v>1927</v>
      </c>
      <c r="C41185" s="13">
        <v>1395391</v>
      </c>
      <c r="D41185" s="13">
        <v>0</v>
      </c>
    </row>
    <row r="41186" spans="1:4" ht="15.75" hidden="1" customHeight="1">
      <c r="A41186" s="13" t="s">
        <v>485</v>
      </c>
      <c r="B41186" s="13">
        <v>1928</v>
      </c>
      <c r="C41186" s="13">
        <v>1416322</v>
      </c>
      <c r="D41186" s="13">
        <v>0</v>
      </c>
    </row>
    <row r="41187" spans="1:4" ht="15.75" hidden="1" customHeight="1">
      <c r="A41187" s="13" t="s">
        <v>485</v>
      </c>
      <c r="B41187" s="13">
        <v>1929</v>
      </c>
      <c r="C41187" s="13">
        <v>1437275</v>
      </c>
      <c r="D41187" s="13">
        <v>0</v>
      </c>
    </row>
    <row r="41188" spans="1:4" ht="15.75" hidden="1" customHeight="1">
      <c r="A41188" s="13" t="s">
        <v>485</v>
      </c>
      <c r="B41188" s="13">
        <v>1930</v>
      </c>
      <c r="C41188" s="13">
        <v>1458247</v>
      </c>
      <c r="D41188" s="13">
        <v>0</v>
      </c>
    </row>
    <row r="41189" spans="1:4" ht="15.75" hidden="1" customHeight="1">
      <c r="A41189" s="13" t="s">
        <v>485</v>
      </c>
      <c r="B41189" s="13">
        <v>1931</v>
      </c>
      <c r="C41189" s="13">
        <v>1479233</v>
      </c>
      <c r="D41189" s="13">
        <v>0</v>
      </c>
    </row>
    <row r="41190" spans="1:4" ht="15.75" hidden="1" customHeight="1">
      <c r="A41190" s="13" t="s">
        <v>485</v>
      </c>
      <c r="B41190" s="13">
        <v>1932</v>
      </c>
      <c r="C41190" s="13">
        <v>1500230</v>
      </c>
      <c r="D41190" s="13">
        <v>0</v>
      </c>
    </row>
    <row r="41191" spans="1:4" ht="15.75" hidden="1" customHeight="1">
      <c r="A41191" s="13" t="s">
        <v>485</v>
      </c>
      <c r="B41191" s="13">
        <v>1933</v>
      </c>
      <c r="C41191" s="13">
        <v>1521233</v>
      </c>
      <c r="D41191" s="13">
        <v>0</v>
      </c>
    </row>
    <row r="41192" spans="1:4" ht="15.75" hidden="1" customHeight="1">
      <c r="A41192" s="13" t="s">
        <v>485</v>
      </c>
      <c r="B41192" s="13">
        <v>1934</v>
      </c>
      <c r="C41192" s="13">
        <v>1542530</v>
      </c>
      <c r="D41192" s="13">
        <v>0</v>
      </c>
    </row>
    <row r="41193" spans="1:4" ht="15.75" hidden="1" customHeight="1">
      <c r="A41193" s="13" t="s">
        <v>485</v>
      </c>
      <c r="B41193" s="13">
        <v>1935</v>
      </c>
      <c r="C41193" s="13">
        <v>1564126</v>
      </c>
      <c r="D41193" s="13">
        <v>0</v>
      </c>
    </row>
    <row r="41194" spans="1:4" ht="15.75" hidden="1" customHeight="1">
      <c r="A41194" s="13" t="s">
        <v>485</v>
      </c>
      <c r="B41194" s="13">
        <v>1936</v>
      </c>
      <c r="C41194" s="13">
        <v>1586023</v>
      </c>
      <c r="D41194" s="13">
        <v>0</v>
      </c>
    </row>
    <row r="41195" spans="1:4" ht="15.75" hidden="1" customHeight="1">
      <c r="A41195" s="13" t="s">
        <v>485</v>
      </c>
      <c r="B41195" s="13">
        <v>1937</v>
      </c>
      <c r="C41195" s="13">
        <v>1608228</v>
      </c>
      <c r="D41195" s="13">
        <v>0</v>
      </c>
    </row>
    <row r="41196" spans="1:4" ht="15.75" hidden="1" customHeight="1">
      <c r="A41196" s="13" t="s">
        <v>485</v>
      </c>
      <c r="B41196" s="13">
        <v>1938</v>
      </c>
      <c r="C41196" s="13">
        <v>1630743</v>
      </c>
      <c r="D41196" s="13">
        <v>0</v>
      </c>
    </row>
    <row r="41197" spans="1:4" ht="15.75" hidden="1" customHeight="1">
      <c r="A41197" s="13" t="s">
        <v>485</v>
      </c>
      <c r="B41197" s="13">
        <v>1939</v>
      </c>
      <c r="C41197" s="13">
        <v>1654914</v>
      </c>
      <c r="D41197" s="13">
        <v>0</v>
      </c>
    </row>
    <row r="41198" spans="1:4" ht="15.75" hidden="1" customHeight="1">
      <c r="A41198" s="13" t="s">
        <v>485</v>
      </c>
      <c r="B41198" s="13">
        <v>1940</v>
      </c>
      <c r="C41198" s="13">
        <v>1680790</v>
      </c>
      <c r="D41198" s="13">
        <v>0</v>
      </c>
    </row>
    <row r="41199" spans="1:4" ht="15.75" hidden="1" customHeight="1">
      <c r="A41199" s="13" t="s">
        <v>485</v>
      </c>
      <c r="B41199" s="13">
        <v>1941</v>
      </c>
      <c r="C41199" s="13">
        <v>1708417</v>
      </c>
      <c r="D41199" s="13">
        <v>0</v>
      </c>
    </row>
    <row r="41200" spans="1:4" ht="15.75" hidden="1" customHeight="1">
      <c r="A41200" s="13" t="s">
        <v>485</v>
      </c>
      <c r="B41200" s="13">
        <v>1942</v>
      </c>
      <c r="C41200" s="13">
        <v>1737846</v>
      </c>
      <c r="D41200" s="13">
        <v>0</v>
      </c>
    </row>
    <row r="41201" spans="1:4" ht="15.75" hidden="1" customHeight="1">
      <c r="A41201" s="13" t="s">
        <v>485</v>
      </c>
      <c r="B41201" s="13">
        <v>1943</v>
      </c>
      <c r="C41201" s="13">
        <v>1769127</v>
      </c>
      <c r="D41201" s="13">
        <v>0</v>
      </c>
    </row>
    <row r="41202" spans="1:4" ht="15.75" hidden="1" customHeight="1">
      <c r="A41202" s="13" t="s">
        <v>485</v>
      </c>
      <c r="B41202" s="13">
        <v>1944</v>
      </c>
      <c r="C41202" s="13">
        <v>1800971</v>
      </c>
      <c r="D41202" s="13">
        <v>0</v>
      </c>
    </row>
    <row r="41203" spans="1:4" ht="15.75" hidden="1" customHeight="1">
      <c r="A41203" s="13" t="s">
        <v>485</v>
      </c>
      <c r="B41203" s="13">
        <v>1945</v>
      </c>
      <c r="C41203" s="13">
        <v>1833389</v>
      </c>
      <c r="D41203" s="13">
        <v>0</v>
      </c>
    </row>
    <row r="41204" spans="1:4" ht="15.75" hidden="1" customHeight="1">
      <c r="A41204" s="13" t="s">
        <v>485</v>
      </c>
      <c r="B41204" s="13">
        <v>1946</v>
      </c>
      <c r="C41204" s="13">
        <v>1866390</v>
      </c>
      <c r="D41204" s="13">
        <v>0</v>
      </c>
    </row>
    <row r="41205" spans="1:4" ht="15.75" hidden="1" customHeight="1">
      <c r="A41205" s="13" t="s">
        <v>485</v>
      </c>
      <c r="B41205" s="13">
        <v>1947</v>
      </c>
      <c r="C41205" s="13">
        <v>1899985</v>
      </c>
      <c r="D41205" s="13">
        <v>0</v>
      </c>
    </row>
    <row r="41206" spans="1:4" ht="15.75" hidden="1" customHeight="1">
      <c r="A41206" s="13" t="s">
        <v>485</v>
      </c>
      <c r="B41206" s="13">
        <v>1948</v>
      </c>
      <c r="C41206" s="13">
        <v>1934184</v>
      </c>
      <c r="D41206" s="13">
        <v>0</v>
      </c>
    </row>
    <row r="41207" spans="1:4" ht="15.75" hidden="1" customHeight="1">
      <c r="A41207" s="13" t="s">
        <v>485</v>
      </c>
      <c r="B41207" s="13">
        <v>1949</v>
      </c>
      <c r="C41207" s="13">
        <v>1967796</v>
      </c>
      <c r="D41207" s="13">
        <v>0</v>
      </c>
    </row>
    <row r="41208" spans="1:4" ht="15.75" hidden="1" customHeight="1">
      <c r="A41208" s="13" t="s">
        <v>485</v>
      </c>
      <c r="B41208" s="13">
        <v>1950</v>
      </c>
      <c r="C41208" s="13">
        <v>2000793</v>
      </c>
      <c r="D41208" s="13">
        <v>0.158</v>
      </c>
    </row>
    <row r="41209" spans="1:4" ht="15.75" hidden="1" customHeight="1">
      <c r="A41209" s="13" t="s">
        <v>485</v>
      </c>
      <c r="B41209" s="13">
        <v>1951</v>
      </c>
      <c r="C41209" s="13">
        <v>2026726</v>
      </c>
      <c r="D41209" s="13">
        <v>9.5000000000000001E-2</v>
      </c>
    </row>
    <row r="41210" spans="1:4" ht="15.75" hidden="1" customHeight="1">
      <c r="A41210" s="13" t="s">
        <v>485</v>
      </c>
      <c r="B41210" s="13">
        <v>1952</v>
      </c>
      <c r="C41210" s="13">
        <v>2053044</v>
      </c>
      <c r="D41210" s="13">
        <v>0.18</v>
      </c>
    </row>
    <row r="41211" spans="1:4" ht="15.75" hidden="1" customHeight="1">
      <c r="A41211" s="13" t="s">
        <v>485</v>
      </c>
      <c r="B41211" s="13">
        <v>1953</v>
      </c>
      <c r="C41211" s="13">
        <v>2079382</v>
      </c>
      <c r="D41211" s="13">
        <v>0.16900000000000001</v>
      </c>
    </row>
    <row r="41212" spans="1:4" ht="15.75" hidden="1" customHeight="1">
      <c r="A41212" s="13" t="s">
        <v>485</v>
      </c>
      <c r="B41212" s="13">
        <v>1954</v>
      </c>
      <c r="C41212" s="13">
        <v>2106630</v>
      </c>
      <c r="D41212" s="13">
        <v>0.125</v>
      </c>
    </row>
    <row r="41213" spans="1:4" ht="15.75" hidden="1" customHeight="1">
      <c r="A41213" s="13" t="s">
        <v>485</v>
      </c>
      <c r="B41213" s="13">
        <v>1955</v>
      </c>
      <c r="C41213" s="13">
        <v>2135649</v>
      </c>
      <c r="D41213" s="13">
        <v>0.183</v>
      </c>
    </row>
    <row r="41214" spans="1:4" ht="15.75" hidden="1" customHeight="1">
      <c r="A41214" s="13" t="s">
        <v>485</v>
      </c>
      <c r="B41214" s="13">
        <v>1956</v>
      </c>
      <c r="C41214" s="13">
        <v>2166120</v>
      </c>
      <c r="D41214" s="13">
        <v>0.18</v>
      </c>
    </row>
    <row r="41215" spans="1:4" ht="15.75" hidden="1" customHeight="1">
      <c r="A41215" s="13" t="s">
        <v>485</v>
      </c>
      <c r="B41215" s="13">
        <v>1957</v>
      </c>
      <c r="C41215" s="13">
        <v>2197814</v>
      </c>
      <c r="D41215" s="13">
        <v>0.38800000000000001</v>
      </c>
    </row>
    <row r="41216" spans="1:4" ht="15.75" hidden="1" customHeight="1">
      <c r="A41216" s="13" t="s">
        <v>485</v>
      </c>
      <c r="B41216" s="13">
        <v>1958</v>
      </c>
      <c r="C41216" s="13">
        <v>2230007</v>
      </c>
      <c r="D41216" s="13">
        <v>0.20899999999999999</v>
      </c>
    </row>
    <row r="41217" spans="1:4" ht="15.75" hidden="1" customHeight="1">
      <c r="A41217" s="13" t="s">
        <v>485</v>
      </c>
      <c r="B41217" s="13">
        <v>1959</v>
      </c>
      <c r="C41217" s="13">
        <v>2264051</v>
      </c>
      <c r="D41217" s="13">
        <v>0.23400000000000001</v>
      </c>
    </row>
    <row r="41218" spans="1:4" ht="15.75" hidden="1" customHeight="1">
      <c r="A41218" s="13" t="s">
        <v>485</v>
      </c>
      <c r="B41218" s="13">
        <v>1960</v>
      </c>
      <c r="C41218" s="13">
        <v>2301315</v>
      </c>
      <c r="D41218" s="13">
        <v>0.71399999999999997</v>
      </c>
    </row>
    <row r="41219" spans="1:4" ht="15.75" hidden="1" customHeight="1">
      <c r="A41219" s="13" t="s">
        <v>485</v>
      </c>
      <c r="B41219" s="13">
        <v>1961</v>
      </c>
      <c r="C41219" s="13">
        <v>2341068</v>
      </c>
      <c r="D41219" s="13">
        <v>0.28899999999999998</v>
      </c>
    </row>
    <row r="41220" spans="1:4" ht="15.75" hidden="1" customHeight="1">
      <c r="A41220" s="13" t="s">
        <v>485</v>
      </c>
      <c r="B41220" s="13">
        <v>1962</v>
      </c>
      <c r="C41220" s="13">
        <v>2382920</v>
      </c>
      <c r="D41220" s="13">
        <v>0.32600000000000001</v>
      </c>
    </row>
    <row r="41221" spans="1:4" ht="15.75" hidden="1" customHeight="1">
      <c r="A41221" s="13" t="s">
        <v>485</v>
      </c>
      <c r="B41221" s="13">
        <v>1963</v>
      </c>
      <c r="C41221" s="13">
        <v>2426751</v>
      </c>
      <c r="D41221" s="13">
        <v>0.37</v>
      </c>
    </row>
    <row r="41222" spans="1:4" ht="15.75" hidden="1" customHeight="1">
      <c r="A41222" s="13" t="s">
        <v>485</v>
      </c>
      <c r="B41222" s="13">
        <v>1964</v>
      </c>
      <c r="C41222" s="13">
        <v>2472694</v>
      </c>
      <c r="D41222" s="13">
        <v>0.30399999999999999</v>
      </c>
    </row>
    <row r="41223" spans="1:4" ht="15.75" hidden="1" customHeight="1">
      <c r="A41223" s="13" t="s">
        <v>485</v>
      </c>
      <c r="B41223" s="13">
        <v>1965</v>
      </c>
      <c r="C41223" s="13">
        <v>2520585</v>
      </c>
      <c r="D41223" s="13">
        <v>0.28199999999999997</v>
      </c>
    </row>
    <row r="41224" spans="1:4" ht="15.75" hidden="1" customHeight="1">
      <c r="A41224" s="13" t="s">
        <v>485</v>
      </c>
      <c r="B41224" s="13">
        <v>1966</v>
      </c>
      <c r="C41224" s="13">
        <v>2569738</v>
      </c>
      <c r="D41224" s="13">
        <v>0.3</v>
      </c>
    </row>
    <row r="41225" spans="1:4" ht="15.75" hidden="1" customHeight="1">
      <c r="A41225" s="13" t="s">
        <v>485</v>
      </c>
      <c r="B41225" s="13">
        <v>1967</v>
      </c>
      <c r="C41225" s="13">
        <v>2620402</v>
      </c>
      <c r="D41225" s="13">
        <v>0.253</v>
      </c>
    </row>
    <row r="41226" spans="1:4" ht="15.75" hidden="1" customHeight="1">
      <c r="A41226" s="13" t="s">
        <v>485</v>
      </c>
      <c r="B41226" s="13">
        <v>1968</v>
      </c>
      <c r="C41226" s="13">
        <v>2672375</v>
      </c>
      <c r="D41226" s="13">
        <v>0.36299999999999999</v>
      </c>
    </row>
    <row r="41227" spans="1:4" ht="15.75" hidden="1" customHeight="1">
      <c r="A41227" s="13" t="s">
        <v>485</v>
      </c>
      <c r="B41227" s="13">
        <v>1969</v>
      </c>
      <c r="C41227" s="13">
        <v>2724909</v>
      </c>
      <c r="D41227" s="13">
        <v>1.085</v>
      </c>
    </row>
    <row r="41228" spans="1:4" ht="15.75" hidden="1" customHeight="1">
      <c r="A41228" s="13" t="s">
        <v>485</v>
      </c>
      <c r="B41228" s="13">
        <v>1970</v>
      </c>
      <c r="C41228" s="13">
        <v>2778561</v>
      </c>
      <c r="D41228" s="13">
        <v>0.85699999999999998</v>
      </c>
    </row>
    <row r="41229" spans="1:4" ht="15.75" hidden="1" customHeight="1">
      <c r="A41229" s="13" t="s">
        <v>485</v>
      </c>
      <c r="B41229" s="13">
        <v>1971</v>
      </c>
      <c r="C41229" s="13">
        <v>2832401</v>
      </c>
      <c r="D41229" s="13">
        <v>0.80200000000000005</v>
      </c>
    </row>
    <row r="41230" spans="1:4" ht="15.75" hidden="1" customHeight="1">
      <c r="A41230" s="13" t="s">
        <v>485</v>
      </c>
      <c r="B41230" s="13">
        <v>1972</v>
      </c>
      <c r="C41230" s="13">
        <v>2886639</v>
      </c>
      <c r="D41230" s="13">
        <v>0.67800000000000005</v>
      </c>
    </row>
    <row r="41231" spans="1:4" ht="15.75" hidden="1" customHeight="1">
      <c r="A41231" s="13" t="s">
        <v>485</v>
      </c>
      <c r="B41231" s="13">
        <v>1973</v>
      </c>
      <c r="C41231" s="13">
        <v>2942336</v>
      </c>
      <c r="D41231" s="13">
        <v>0.53900000000000003</v>
      </c>
    </row>
    <row r="41232" spans="1:4" ht="15.75" hidden="1" customHeight="1">
      <c r="A41232" s="13" t="s">
        <v>485</v>
      </c>
      <c r="B41232" s="13">
        <v>1974</v>
      </c>
      <c r="C41232" s="13">
        <v>2998854</v>
      </c>
      <c r="D41232" s="13">
        <v>0.52</v>
      </c>
    </row>
    <row r="41233" spans="1:4" ht="15.75" hidden="1" customHeight="1">
      <c r="A41233" s="13" t="s">
        <v>485</v>
      </c>
      <c r="B41233" s="13">
        <v>1975</v>
      </c>
      <c r="C41233" s="13">
        <v>3055919</v>
      </c>
      <c r="D41233" s="13">
        <v>0.52400000000000002</v>
      </c>
    </row>
    <row r="41234" spans="1:4" ht="15.75" hidden="1" customHeight="1">
      <c r="A41234" s="13" t="s">
        <v>485</v>
      </c>
      <c r="B41234" s="13">
        <v>1976</v>
      </c>
      <c r="C41234" s="13">
        <v>3112868</v>
      </c>
      <c r="D41234" s="13">
        <v>0.45100000000000001</v>
      </c>
    </row>
    <row r="41235" spans="1:4" ht="15.75" hidden="1" customHeight="1">
      <c r="A41235" s="13" t="s">
        <v>485</v>
      </c>
      <c r="B41235" s="13">
        <v>1977</v>
      </c>
      <c r="C41235" s="13">
        <v>3172202</v>
      </c>
      <c r="D41235" s="13">
        <v>0.51300000000000001</v>
      </c>
    </row>
    <row r="41236" spans="1:4" ht="15.75" hidden="1" customHeight="1">
      <c r="A41236" s="13" t="s">
        <v>485</v>
      </c>
      <c r="B41236" s="13">
        <v>1978</v>
      </c>
      <c r="C41236" s="13">
        <v>3235172</v>
      </c>
      <c r="D41236" s="13">
        <v>0.71099999999999997</v>
      </c>
    </row>
    <row r="41237" spans="1:4" ht="15.75" hidden="1" customHeight="1">
      <c r="A41237" s="13" t="s">
        <v>485</v>
      </c>
      <c r="B41237" s="13">
        <v>1979</v>
      </c>
      <c r="C41237" s="13">
        <v>3300032</v>
      </c>
      <c r="D41237" s="13">
        <v>0.67800000000000005</v>
      </c>
    </row>
    <row r="41238" spans="1:4" ht="15.75" hidden="1" customHeight="1">
      <c r="A41238" s="13" t="s">
        <v>485</v>
      </c>
      <c r="B41238" s="13">
        <v>1980</v>
      </c>
      <c r="C41238" s="13">
        <v>3367486</v>
      </c>
      <c r="D41238" s="13">
        <v>0.60799999999999998</v>
      </c>
    </row>
    <row r="41239" spans="1:4" ht="15.75" hidden="1" customHeight="1">
      <c r="A41239" s="13" t="s">
        <v>485</v>
      </c>
      <c r="B41239" s="13">
        <v>1981</v>
      </c>
      <c r="C41239" s="13">
        <v>3437109</v>
      </c>
      <c r="D41239" s="13">
        <v>0.69199999999999995</v>
      </c>
    </row>
    <row r="41240" spans="1:4" ht="15.75" hidden="1" customHeight="1">
      <c r="A41240" s="13" t="s">
        <v>485</v>
      </c>
      <c r="B41240" s="13">
        <v>1982</v>
      </c>
      <c r="C41240" s="13">
        <v>3509202</v>
      </c>
      <c r="D41240" s="13">
        <v>0.55300000000000005</v>
      </c>
    </row>
    <row r="41241" spans="1:4" ht="15.75" hidden="1" customHeight="1">
      <c r="A41241" s="13" t="s">
        <v>485</v>
      </c>
      <c r="B41241" s="13">
        <v>1983</v>
      </c>
      <c r="C41241" s="13">
        <v>3585781</v>
      </c>
      <c r="D41241" s="13">
        <v>0.68899999999999995</v>
      </c>
    </row>
    <row r="41242" spans="1:4" ht="15.75" hidden="1" customHeight="1">
      <c r="A41242" s="13" t="s">
        <v>485</v>
      </c>
      <c r="B41242" s="13">
        <v>1984</v>
      </c>
      <c r="C41242" s="13">
        <v>3666263</v>
      </c>
      <c r="D41242" s="13">
        <v>0.61599999999999999</v>
      </c>
    </row>
    <row r="41243" spans="1:4" ht="15.75" hidden="1" customHeight="1">
      <c r="A41243" s="13" t="s">
        <v>485</v>
      </c>
      <c r="B41243" s="13">
        <v>1985</v>
      </c>
      <c r="C41243" s="13">
        <v>3749425</v>
      </c>
      <c r="D41243" s="13">
        <v>0.66300000000000003</v>
      </c>
    </row>
    <row r="41244" spans="1:4" ht="15.75" hidden="1" customHeight="1">
      <c r="A41244" s="13" t="s">
        <v>485</v>
      </c>
      <c r="B41244" s="13">
        <v>1986</v>
      </c>
      <c r="C41244" s="13">
        <v>3842925</v>
      </c>
      <c r="D41244" s="13">
        <v>0.67400000000000004</v>
      </c>
    </row>
    <row r="41245" spans="1:4" ht="15.75" hidden="1" customHeight="1">
      <c r="A41245" s="13" t="s">
        <v>485</v>
      </c>
      <c r="B41245" s="13">
        <v>1987</v>
      </c>
      <c r="C41245" s="13">
        <v>3947870</v>
      </c>
      <c r="D41245" s="13">
        <v>0.498</v>
      </c>
    </row>
    <row r="41246" spans="1:4" ht="15.75" hidden="1" customHeight="1">
      <c r="A41246" s="13" t="s">
        <v>485</v>
      </c>
      <c r="B41246" s="13">
        <v>1988</v>
      </c>
      <c r="C41246" s="13">
        <v>4056222</v>
      </c>
      <c r="D41246" s="13">
        <v>0.45800000000000002</v>
      </c>
    </row>
    <row r="41247" spans="1:4" ht="15.75" hidden="1" customHeight="1">
      <c r="A41247" s="13" t="s">
        <v>485</v>
      </c>
      <c r="B41247" s="13">
        <v>1989</v>
      </c>
      <c r="C41247" s="13">
        <v>4159166</v>
      </c>
      <c r="D41247" s="13">
        <v>0.374</v>
      </c>
    </row>
    <row r="41248" spans="1:4" ht="15.75" hidden="1" customHeight="1">
      <c r="A41248" s="13" t="s">
        <v>485</v>
      </c>
      <c r="B41248" s="13">
        <v>1990</v>
      </c>
      <c r="C41248" s="13">
        <v>4325390</v>
      </c>
      <c r="D41248" s="13">
        <v>0.51700000000000002</v>
      </c>
    </row>
    <row r="41249" spans="1:4" ht="15.75" hidden="1" customHeight="1">
      <c r="A41249" s="13" t="s">
        <v>485</v>
      </c>
      <c r="B41249" s="13">
        <v>1991</v>
      </c>
      <c r="C41249" s="13">
        <v>4378175</v>
      </c>
      <c r="D41249" s="13">
        <v>0.58299999999999996</v>
      </c>
    </row>
    <row r="41250" spans="1:4" ht="15.75" hidden="1" customHeight="1">
      <c r="A41250" s="13" t="s">
        <v>485</v>
      </c>
      <c r="B41250" s="13">
        <v>1992</v>
      </c>
      <c r="C41250" s="13">
        <v>4301575</v>
      </c>
      <c r="D41250" s="13">
        <v>0.31900000000000001</v>
      </c>
    </row>
    <row r="41251" spans="1:4" ht="15.75" hidden="1" customHeight="1">
      <c r="A41251" s="13" t="s">
        <v>485</v>
      </c>
      <c r="B41251" s="13">
        <v>1993</v>
      </c>
      <c r="C41251" s="13">
        <v>4295693</v>
      </c>
      <c r="D41251" s="13">
        <v>0.32200000000000001</v>
      </c>
    </row>
    <row r="41252" spans="1:4" ht="15.75" hidden="1" customHeight="1">
      <c r="A41252" s="13" t="s">
        <v>485</v>
      </c>
      <c r="B41252" s="13">
        <v>1994</v>
      </c>
      <c r="C41252" s="13">
        <v>4314956</v>
      </c>
      <c r="D41252" s="13">
        <v>0.34799999999999998</v>
      </c>
    </row>
    <row r="41253" spans="1:4" ht="15.75" hidden="1" customHeight="1">
      <c r="A41253" s="13" t="s">
        <v>485</v>
      </c>
      <c r="B41253" s="13">
        <v>1995</v>
      </c>
      <c r="C41253" s="13">
        <v>4324151</v>
      </c>
      <c r="D41253" s="13">
        <v>0.23100000000000001</v>
      </c>
    </row>
    <row r="41254" spans="1:4" ht="15.75" hidden="1" customHeight="1">
      <c r="A41254" s="13" t="s">
        <v>485</v>
      </c>
      <c r="B41254" s="13">
        <v>1996</v>
      </c>
      <c r="C41254" s="13">
        <v>4347381</v>
      </c>
      <c r="D41254" s="13">
        <v>0.308</v>
      </c>
    </row>
    <row r="41255" spans="1:4" ht="15.75" hidden="1" customHeight="1">
      <c r="A41255" s="13" t="s">
        <v>485</v>
      </c>
      <c r="B41255" s="13">
        <v>1997</v>
      </c>
      <c r="C41255" s="13">
        <v>4405034</v>
      </c>
      <c r="D41255" s="13">
        <v>0.224</v>
      </c>
    </row>
    <row r="41256" spans="1:4" ht="15.75" hidden="1" customHeight="1">
      <c r="A41256" s="13" t="s">
        <v>485</v>
      </c>
      <c r="B41256" s="13">
        <v>1998</v>
      </c>
      <c r="C41256" s="13">
        <v>4449981</v>
      </c>
      <c r="D41256" s="13">
        <v>0.24199999999999999</v>
      </c>
    </row>
    <row r="41257" spans="1:4" ht="15.75" hidden="1" customHeight="1">
      <c r="A41257" s="13" t="s">
        <v>485</v>
      </c>
      <c r="B41257" s="13">
        <v>1999</v>
      </c>
      <c r="C41257" s="13">
        <v>4475156</v>
      </c>
      <c r="D41257" s="13">
        <v>0.19400000000000001</v>
      </c>
    </row>
    <row r="41258" spans="1:4" ht="15.75" hidden="1" customHeight="1">
      <c r="A41258" s="13" t="s">
        <v>485</v>
      </c>
      <c r="B41258" s="13">
        <v>2000</v>
      </c>
      <c r="C41258" s="13">
        <v>4584074</v>
      </c>
      <c r="D41258" s="13">
        <v>0.33</v>
      </c>
    </row>
    <row r="41259" spans="1:4" ht="15.75" hidden="1" customHeight="1">
      <c r="A41259" s="13" t="s">
        <v>485</v>
      </c>
      <c r="B41259" s="13">
        <v>2001</v>
      </c>
      <c r="C41259" s="13">
        <v>4857106</v>
      </c>
      <c r="D41259" s="13">
        <v>0.432</v>
      </c>
    </row>
    <row r="41260" spans="1:4" ht="15.75" hidden="1" customHeight="1">
      <c r="A41260" s="13" t="s">
        <v>485</v>
      </c>
      <c r="B41260" s="13">
        <v>2002</v>
      </c>
      <c r="C41260" s="13">
        <v>5140120</v>
      </c>
      <c r="D41260" s="13">
        <v>0.502</v>
      </c>
    </row>
    <row r="41261" spans="1:4" ht="15.75" hidden="1" customHeight="1">
      <c r="A41261" s="13" t="s">
        <v>485</v>
      </c>
      <c r="B41261" s="13">
        <v>2003</v>
      </c>
      <c r="C41261" s="13">
        <v>5350917</v>
      </c>
      <c r="D41261" s="13">
        <v>0.53500000000000003</v>
      </c>
    </row>
    <row r="41262" spans="1:4" ht="15.75" hidden="1" customHeight="1">
      <c r="A41262" s="13" t="s">
        <v>485</v>
      </c>
      <c r="B41262" s="13">
        <v>2004</v>
      </c>
      <c r="C41262" s="13">
        <v>5533329</v>
      </c>
      <c r="D41262" s="13">
        <v>0.52</v>
      </c>
    </row>
    <row r="41263" spans="1:4" ht="15.75" hidden="1" customHeight="1">
      <c r="A41263" s="13" t="s">
        <v>485</v>
      </c>
      <c r="B41263" s="13">
        <v>2005</v>
      </c>
      <c r="C41263" s="13">
        <v>5683338</v>
      </c>
      <c r="D41263" s="13">
        <v>0.42499999999999999</v>
      </c>
    </row>
    <row r="41264" spans="1:4" ht="15.75" hidden="1" customHeight="1">
      <c r="A41264" s="13" t="s">
        <v>485</v>
      </c>
      <c r="B41264" s="13">
        <v>2006</v>
      </c>
      <c r="C41264" s="13">
        <v>5809778</v>
      </c>
      <c r="D41264" s="13">
        <v>0.57899999999999996</v>
      </c>
    </row>
    <row r="41265" spans="1:4" ht="15.75" hidden="1" customHeight="1">
      <c r="A41265" s="13" t="s">
        <v>485</v>
      </c>
      <c r="B41265" s="13">
        <v>2007</v>
      </c>
      <c r="C41265" s="13">
        <v>5939169</v>
      </c>
      <c r="D41265" s="13">
        <v>0.48699999999999999</v>
      </c>
    </row>
    <row r="41266" spans="1:4" ht="15.75" hidden="1" customHeight="1">
      <c r="A41266" s="13" t="s">
        <v>485</v>
      </c>
      <c r="B41266" s="13">
        <v>2008</v>
      </c>
      <c r="C41266" s="13">
        <v>6090861</v>
      </c>
      <c r="D41266" s="13">
        <v>0.50600000000000001</v>
      </c>
    </row>
    <row r="41267" spans="1:4" ht="15.75" hidden="1" customHeight="1">
      <c r="A41267" s="13" t="s">
        <v>485</v>
      </c>
      <c r="B41267" s="13">
        <v>2009</v>
      </c>
      <c r="C41267" s="13">
        <v>6259845</v>
      </c>
      <c r="D41267" s="13">
        <v>0.502</v>
      </c>
    </row>
    <row r="41268" spans="1:4" ht="15.75" hidden="1" customHeight="1">
      <c r="A41268" s="13" t="s">
        <v>485</v>
      </c>
      <c r="B41268" s="13">
        <v>2010</v>
      </c>
      <c r="C41268" s="13">
        <v>6436699</v>
      </c>
      <c r="D41268" s="13">
        <v>0.54200000000000004</v>
      </c>
    </row>
    <row r="41269" spans="1:4" ht="15.75" hidden="1" customHeight="1">
      <c r="A41269" s="13" t="s">
        <v>485</v>
      </c>
      <c r="B41269" s="13">
        <v>2011</v>
      </c>
      <c r="C41269" s="13">
        <v>6612390</v>
      </c>
      <c r="D41269" s="13">
        <v>0.71099999999999997</v>
      </c>
    </row>
    <row r="41270" spans="1:4" ht="15.75" hidden="1" customHeight="1">
      <c r="A41270" s="13" t="s">
        <v>485</v>
      </c>
      <c r="B41270" s="13">
        <v>2012</v>
      </c>
      <c r="C41270" s="13">
        <v>6788594</v>
      </c>
      <c r="D41270" s="13">
        <v>0.83199999999999996</v>
      </c>
    </row>
    <row r="41271" spans="1:4" ht="15.75" hidden="1" customHeight="1">
      <c r="A41271" s="13" t="s">
        <v>485</v>
      </c>
      <c r="B41271" s="13">
        <v>2013</v>
      </c>
      <c r="C41271" s="13">
        <v>6964867</v>
      </c>
      <c r="D41271" s="13">
        <v>1.008</v>
      </c>
    </row>
    <row r="41272" spans="1:4" ht="15.75" hidden="1" customHeight="1">
      <c r="A41272" s="13" t="s">
        <v>485</v>
      </c>
      <c r="B41272" s="13">
        <v>2014</v>
      </c>
      <c r="C41272" s="13">
        <v>7140700</v>
      </c>
      <c r="D41272" s="13">
        <v>1.1100000000000001</v>
      </c>
    </row>
    <row r="41273" spans="1:4" ht="15.75" hidden="1" customHeight="1">
      <c r="A41273" s="13" t="s">
        <v>485</v>
      </c>
      <c r="B41273" s="13">
        <v>2015</v>
      </c>
      <c r="C41273" s="13">
        <v>7314779</v>
      </c>
      <c r="D41273" s="13">
        <v>1.0449999999999999</v>
      </c>
    </row>
    <row r="41274" spans="1:4" ht="15.75" hidden="1" customHeight="1">
      <c r="A41274" s="13" t="s">
        <v>485</v>
      </c>
      <c r="B41274" s="13">
        <v>2016</v>
      </c>
      <c r="C41274" s="13">
        <v>7493918</v>
      </c>
      <c r="D41274" s="13">
        <v>1.1499999999999999</v>
      </c>
    </row>
    <row r="41275" spans="1:4" ht="15.75" hidden="1" customHeight="1">
      <c r="A41275" s="13" t="s">
        <v>485</v>
      </c>
      <c r="B41275" s="13">
        <v>2017</v>
      </c>
      <c r="C41275" s="13">
        <v>7677570</v>
      </c>
      <c r="D41275" s="13">
        <v>1.0549999999999999</v>
      </c>
    </row>
    <row r="41276" spans="1:4" ht="15.75" hidden="1" customHeight="1">
      <c r="A41276" s="13" t="s">
        <v>485</v>
      </c>
      <c r="B41276" s="13">
        <v>2018</v>
      </c>
      <c r="C41276" s="13">
        <v>7861287</v>
      </c>
      <c r="D41276" s="13">
        <v>1.0369999999999999</v>
      </c>
    </row>
    <row r="41277" spans="1:4" ht="15.75" hidden="1" customHeight="1">
      <c r="A41277" s="13" t="s">
        <v>485</v>
      </c>
      <c r="B41277" s="13">
        <v>2019</v>
      </c>
      <c r="C41277" s="13">
        <v>8046830</v>
      </c>
      <c r="D41277" s="13">
        <v>1.1910000000000001</v>
      </c>
    </row>
    <row r="41278" spans="1:4" ht="15.75" hidden="1" customHeight="1">
      <c r="A41278" s="13" t="s">
        <v>485</v>
      </c>
      <c r="B41278" s="13">
        <v>2020</v>
      </c>
      <c r="C41278" s="13">
        <v>8233973</v>
      </c>
      <c r="D41278" s="13">
        <v>1.216</v>
      </c>
    </row>
    <row r="41279" spans="1:4" ht="15.75" hidden="1" customHeight="1">
      <c r="A41279" s="13" t="s">
        <v>485</v>
      </c>
      <c r="B41279" s="13">
        <v>2021</v>
      </c>
      <c r="C41279" s="13">
        <v>8420642</v>
      </c>
      <c r="D41279" s="13">
        <v>1.2989999999999999</v>
      </c>
    </row>
    <row r="41280" spans="1:4" ht="15.75" hidden="1" customHeight="1">
      <c r="A41280" s="13" t="s">
        <v>66</v>
      </c>
      <c r="B41280" s="13">
        <v>1750</v>
      </c>
      <c r="C41280" s="13">
        <v>4882</v>
      </c>
      <c r="D41280" s="13">
        <v>0</v>
      </c>
    </row>
    <row r="41281" spans="1:4" ht="15.75" hidden="1" customHeight="1">
      <c r="A41281" s="13" t="s">
        <v>66</v>
      </c>
      <c r="B41281" s="13">
        <v>1751</v>
      </c>
      <c r="D41281" s="13">
        <v>0</v>
      </c>
    </row>
    <row r="41282" spans="1:4" ht="15.75" hidden="1" customHeight="1">
      <c r="A41282" s="13" t="s">
        <v>66</v>
      </c>
      <c r="B41282" s="13">
        <v>1752</v>
      </c>
      <c r="D41282" s="13">
        <v>0</v>
      </c>
    </row>
    <row r="41283" spans="1:4" ht="15.75" hidden="1" customHeight="1">
      <c r="A41283" s="13" t="s">
        <v>66</v>
      </c>
      <c r="B41283" s="13">
        <v>1753</v>
      </c>
      <c r="D41283" s="13">
        <v>0</v>
      </c>
    </row>
    <row r="41284" spans="1:4" ht="15.75" hidden="1" customHeight="1">
      <c r="A41284" s="13" t="s">
        <v>66</v>
      </c>
      <c r="B41284" s="13">
        <v>1754</v>
      </c>
      <c r="D41284" s="13">
        <v>0</v>
      </c>
    </row>
    <row r="41285" spans="1:4" ht="15.75" hidden="1" customHeight="1">
      <c r="A41285" s="13" t="s">
        <v>66</v>
      </c>
      <c r="B41285" s="13">
        <v>1755</v>
      </c>
      <c r="D41285" s="13">
        <v>0</v>
      </c>
    </row>
    <row r="41286" spans="1:4" ht="15.75" hidden="1" customHeight="1">
      <c r="A41286" s="13" t="s">
        <v>66</v>
      </c>
      <c r="B41286" s="13">
        <v>1756</v>
      </c>
      <c r="D41286" s="13">
        <v>0</v>
      </c>
    </row>
    <row r="41287" spans="1:4" ht="15.75" hidden="1" customHeight="1">
      <c r="A41287" s="13" t="s">
        <v>66</v>
      </c>
      <c r="B41287" s="13">
        <v>1757</v>
      </c>
      <c r="D41287" s="13">
        <v>0</v>
      </c>
    </row>
    <row r="41288" spans="1:4" ht="15.75" hidden="1" customHeight="1">
      <c r="A41288" s="13" t="s">
        <v>66</v>
      </c>
      <c r="B41288" s="13">
        <v>1758</v>
      </c>
      <c r="D41288" s="13">
        <v>0</v>
      </c>
    </row>
    <row r="41289" spans="1:4" ht="15.75" hidden="1" customHeight="1">
      <c r="A41289" s="13" t="s">
        <v>66</v>
      </c>
      <c r="B41289" s="13">
        <v>1759</v>
      </c>
      <c r="D41289" s="13">
        <v>0</v>
      </c>
    </row>
    <row r="41290" spans="1:4" ht="15.75" hidden="1" customHeight="1">
      <c r="A41290" s="13" t="s">
        <v>66</v>
      </c>
      <c r="B41290" s="13">
        <v>1760</v>
      </c>
      <c r="C41290" s="13">
        <v>6318</v>
      </c>
      <c r="D41290" s="13">
        <v>0</v>
      </c>
    </row>
    <row r="41291" spans="1:4" ht="15.75" hidden="1" customHeight="1">
      <c r="A41291" s="13" t="s">
        <v>66</v>
      </c>
      <c r="B41291" s="13">
        <v>1761</v>
      </c>
      <c r="D41291" s="13">
        <v>0</v>
      </c>
    </row>
    <row r="41292" spans="1:4" ht="15.75" hidden="1" customHeight="1">
      <c r="A41292" s="13" t="s">
        <v>66</v>
      </c>
      <c r="B41292" s="13">
        <v>1762</v>
      </c>
      <c r="D41292" s="13">
        <v>0</v>
      </c>
    </row>
    <row r="41293" spans="1:4" ht="15.75" hidden="1" customHeight="1">
      <c r="A41293" s="13" t="s">
        <v>66</v>
      </c>
      <c r="B41293" s="13">
        <v>1763</v>
      </c>
      <c r="D41293" s="13">
        <v>0</v>
      </c>
    </row>
    <row r="41294" spans="1:4" ht="15.75" hidden="1" customHeight="1">
      <c r="A41294" s="13" t="s">
        <v>66</v>
      </c>
      <c r="B41294" s="13">
        <v>1764</v>
      </c>
      <c r="D41294" s="13">
        <v>0</v>
      </c>
    </row>
    <row r="41295" spans="1:4" ht="15.75" hidden="1" customHeight="1">
      <c r="A41295" s="13" t="s">
        <v>66</v>
      </c>
      <c r="B41295" s="13">
        <v>1765</v>
      </c>
      <c r="D41295" s="13">
        <v>0</v>
      </c>
    </row>
    <row r="41296" spans="1:4" ht="15.75" hidden="1" customHeight="1">
      <c r="A41296" s="13" t="s">
        <v>66</v>
      </c>
      <c r="B41296" s="13">
        <v>1766</v>
      </c>
      <c r="D41296" s="13">
        <v>0</v>
      </c>
    </row>
    <row r="41297" spans="1:4" ht="15.75" hidden="1" customHeight="1">
      <c r="A41297" s="13" t="s">
        <v>66</v>
      </c>
      <c r="B41297" s="13">
        <v>1767</v>
      </c>
      <c r="D41297" s="13">
        <v>0</v>
      </c>
    </row>
    <row r="41298" spans="1:4" ht="15.75" hidden="1" customHeight="1">
      <c r="A41298" s="13" t="s">
        <v>66</v>
      </c>
      <c r="B41298" s="13">
        <v>1768</v>
      </c>
      <c r="D41298" s="13">
        <v>0</v>
      </c>
    </row>
    <row r="41299" spans="1:4" ht="15.75" hidden="1" customHeight="1">
      <c r="A41299" s="13" t="s">
        <v>66</v>
      </c>
      <c r="B41299" s="13">
        <v>1769</v>
      </c>
      <c r="D41299" s="13">
        <v>0</v>
      </c>
    </row>
    <row r="41300" spans="1:4" ht="15.75" hidden="1" customHeight="1">
      <c r="A41300" s="13" t="s">
        <v>66</v>
      </c>
      <c r="B41300" s="13">
        <v>1770</v>
      </c>
      <c r="C41300" s="13">
        <v>8176</v>
      </c>
      <c r="D41300" s="13">
        <v>0</v>
      </c>
    </row>
    <row r="41301" spans="1:4" ht="15.75" hidden="1" customHeight="1">
      <c r="A41301" s="13" t="s">
        <v>66</v>
      </c>
      <c r="B41301" s="13">
        <v>1771</v>
      </c>
      <c r="D41301" s="13">
        <v>0</v>
      </c>
    </row>
    <row r="41302" spans="1:4" ht="15.75" hidden="1" customHeight="1">
      <c r="A41302" s="13" t="s">
        <v>66</v>
      </c>
      <c r="B41302" s="13">
        <v>1772</v>
      </c>
      <c r="D41302" s="13">
        <v>0</v>
      </c>
    </row>
    <row r="41303" spans="1:4" ht="15.75" hidden="1" customHeight="1">
      <c r="A41303" s="13" t="s">
        <v>66</v>
      </c>
      <c r="B41303" s="13">
        <v>1773</v>
      </c>
      <c r="D41303" s="13">
        <v>0</v>
      </c>
    </row>
    <row r="41304" spans="1:4" ht="15.75" hidden="1" customHeight="1">
      <c r="A41304" s="13" t="s">
        <v>66</v>
      </c>
      <c r="B41304" s="13">
        <v>1774</v>
      </c>
      <c r="D41304" s="13">
        <v>0</v>
      </c>
    </row>
    <row r="41305" spans="1:4" ht="15.75" hidden="1" customHeight="1">
      <c r="A41305" s="13" t="s">
        <v>66</v>
      </c>
      <c r="B41305" s="13">
        <v>1775</v>
      </c>
      <c r="D41305" s="13">
        <v>0</v>
      </c>
    </row>
    <row r="41306" spans="1:4" ht="15.75" hidden="1" customHeight="1">
      <c r="A41306" s="13" t="s">
        <v>66</v>
      </c>
      <c r="B41306" s="13">
        <v>1776</v>
      </c>
      <c r="D41306" s="13">
        <v>0</v>
      </c>
    </row>
    <row r="41307" spans="1:4" ht="15.75" hidden="1" customHeight="1">
      <c r="A41307" s="13" t="s">
        <v>66</v>
      </c>
      <c r="B41307" s="13">
        <v>1777</v>
      </c>
      <c r="D41307" s="13">
        <v>0</v>
      </c>
    </row>
    <row r="41308" spans="1:4" ht="15.75" hidden="1" customHeight="1">
      <c r="A41308" s="13" t="s">
        <v>66</v>
      </c>
      <c r="B41308" s="13">
        <v>1778</v>
      </c>
      <c r="D41308" s="13">
        <v>0</v>
      </c>
    </row>
    <row r="41309" spans="1:4" ht="15.75" hidden="1" customHeight="1">
      <c r="A41309" s="13" t="s">
        <v>66</v>
      </c>
      <c r="B41309" s="13">
        <v>1779</v>
      </c>
      <c r="D41309" s="13">
        <v>0</v>
      </c>
    </row>
    <row r="41310" spans="1:4" ht="15.75" hidden="1" customHeight="1">
      <c r="A41310" s="13" t="s">
        <v>66</v>
      </c>
      <c r="B41310" s="13">
        <v>1780</v>
      </c>
      <c r="C41310" s="13">
        <v>10581</v>
      </c>
      <c r="D41310" s="13">
        <v>0</v>
      </c>
    </row>
    <row r="41311" spans="1:4" ht="15.75" hidden="1" customHeight="1">
      <c r="A41311" s="13" t="s">
        <v>66</v>
      </c>
      <c r="B41311" s="13">
        <v>1781</v>
      </c>
      <c r="D41311" s="13">
        <v>0</v>
      </c>
    </row>
    <row r="41312" spans="1:4" ht="15.75" hidden="1" customHeight="1">
      <c r="A41312" s="13" t="s">
        <v>66</v>
      </c>
      <c r="B41312" s="13">
        <v>1782</v>
      </c>
      <c r="D41312" s="13">
        <v>0</v>
      </c>
    </row>
    <row r="41313" spans="1:4" ht="15.75" hidden="1" customHeight="1">
      <c r="A41313" s="13" t="s">
        <v>66</v>
      </c>
      <c r="B41313" s="13">
        <v>1783</v>
      </c>
      <c r="D41313" s="13">
        <v>0</v>
      </c>
    </row>
    <row r="41314" spans="1:4" ht="15.75" hidden="1" customHeight="1">
      <c r="A41314" s="13" t="s">
        <v>66</v>
      </c>
      <c r="B41314" s="13">
        <v>1784</v>
      </c>
      <c r="D41314" s="13">
        <v>0</v>
      </c>
    </row>
    <row r="41315" spans="1:4" ht="15.75" hidden="1" customHeight="1">
      <c r="A41315" s="13" t="s">
        <v>66</v>
      </c>
      <c r="B41315" s="13">
        <v>1785</v>
      </c>
      <c r="D41315" s="13">
        <v>0</v>
      </c>
    </row>
    <row r="41316" spans="1:4" ht="15.75" hidden="1" customHeight="1">
      <c r="A41316" s="13" t="s">
        <v>66</v>
      </c>
      <c r="B41316" s="13">
        <v>1786</v>
      </c>
      <c r="D41316" s="13">
        <v>0</v>
      </c>
    </row>
    <row r="41317" spans="1:4" ht="15.75" hidden="1" customHeight="1">
      <c r="A41317" s="13" t="s">
        <v>66</v>
      </c>
      <c r="B41317" s="13">
        <v>1787</v>
      </c>
      <c r="D41317" s="13">
        <v>0</v>
      </c>
    </row>
    <row r="41318" spans="1:4" ht="15.75" hidden="1" customHeight="1">
      <c r="A41318" s="13" t="s">
        <v>66</v>
      </c>
      <c r="B41318" s="13">
        <v>1788</v>
      </c>
      <c r="D41318" s="13">
        <v>0</v>
      </c>
    </row>
    <row r="41319" spans="1:4" ht="15.75" hidden="1" customHeight="1">
      <c r="A41319" s="13" t="s">
        <v>66</v>
      </c>
      <c r="B41319" s="13">
        <v>1789</v>
      </c>
      <c r="D41319" s="13">
        <v>0</v>
      </c>
    </row>
    <row r="41320" spans="1:4" ht="15.75" hidden="1" customHeight="1">
      <c r="A41320" s="13" t="s">
        <v>66</v>
      </c>
      <c r="B41320" s="13">
        <v>1790</v>
      </c>
      <c r="C41320" s="13">
        <v>13693</v>
      </c>
      <c r="D41320" s="13">
        <v>0</v>
      </c>
    </row>
    <row r="41321" spans="1:4" ht="15.75" hidden="1" customHeight="1">
      <c r="A41321" s="13" t="s">
        <v>66</v>
      </c>
      <c r="B41321" s="13">
        <v>1791</v>
      </c>
      <c r="D41321" s="13">
        <v>0</v>
      </c>
    </row>
    <row r="41322" spans="1:4" ht="15.75" hidden="1" customHeight="1">
      <c r="A41322" s="13" t="s">
        <v>66</v>
      </c>
      <c r="B41322" s="13">
        <v>1792</v>
      </c>
      <c r="D41322" s="13">
        <v>0</v>
      </c>
    </row>
    <row r="41323" spans="1:4" ht="15.75" hidden="1" customHeight="1">
      <c r="A41323" s="13" t="s">
        <v>66</v>
      </c>
      <c r="B41323" s="13">
        <v>1793</v>
      </c>
      <c r="D41323" s="13">
        <v>0</v>
      </c>
    </row>
    <row r="41324" spans="1:4" ht="15.75" hidden="1" customHeight="1">
      <c r="A41324" s="13" t="s">
        <v>66</v>
      </c>
      <c r="B41324" s="13">
        <v>1794</v>
      </c>
      <c r="D41324" s="13">
        <v>0</v>
      </c>
    </row>
    <row r="41325" spans="1:4" ht="15.75" hidden="1" customHeight="1">
      <c r="A41325" s="13" t="s">
        <v>66</v>
      </c>
      <c r="B41325" s="13">
        <v>1795</v>
      </c>
      <c r="D41325" s="13">
        <v>0</v>
      </c>
    </row>
    <row r="41326" spans="1:4" ht="15.75" hidden="1" customHeight="1">
      <c r="A41326" s="13" t="s">
        <v>66</v>
      </c>
      <c r="B41326" s="13">
        <v>1796</v>
      </c>
      <c r="D41326" s="13">
        <v>0</v>
      </c>
    </row>
    <row r="41327" spans="1:4" ht="15.75" hidden="1" customHeight="1">
      <c r="A41327" s="13" t="s">
        <v>66</v>
      </c>
      <c r="B41327" s="13">
        <v>1797</v>
      </c>
      <c r="D41327" s="13">
        <v>0</v>
      </c>
    </row>
    <row r="41328" spans="1:4" ht="15.75" hidden="1" customHeight="1">
      <c r="A41328" s="13" t="s">
        <v>66</v>
      </c>
      <c r="B41328" s="13">
        <v>1798</v>
      </c>
      <c r="D41328" s="13">
        <v>0</v>
      </c>
    </row>
    <row r="41329" spans="1:4" ht="15.75" hidden="1" customHeight="1">
      <c r="A41329" s="13" t="s">
        <v>66</v>
      </c>
      <c r="B41329" s="13">
        <v>1799</v>
      </c>
      <c r="D41329" s="13">
        <v>0</v>
      </c>
    </row>
    <row r="41330" spans="1:4" ht="15.75" hidden="1" customHeight="1">
      <c r="A41330" s="13" t="s">
        <v>66</v>
      </c>
      <c r="B41330" s="13">
        <v>1800</v>
      </c>
      <c r="C41330" s="13">
        <v>30000</v>
      </c>
      <c r="D41330" s="13">
        <v>0</v>
      </c>
    </row>
    <row r="41331" spans="1:4" ht="15.75" hidden="1" customHeight="1">
      <c r="A41331" s="13" t="s">
        <v>66</v>
      </c>
      <c r="B41331" s="13">
        <v>1801</v>
      </c>
      <c r="C41331" s="13">
        <v>30000</v>
      </c>
      <c r="D41331" s="13">
        <v>0</v>
      </c>
    </row>
    <row r="41332" spans="1:4" ht="15.75" hidden="1" customHeight="1">
      <c r="A41332" s="13" t="s">
        <v>66</v>
      </c>
      <c r="B41332" s="13">
        <v>1802</v>
      </c>
      <c r="C41332" s="13">
        <v>30000</v>
      </c>
      <c r="D41332" s="13">
        <v>0</v>
      </c>
    </row>
    <row r="41333" spans="1:4" ht="15.75" hidden="1" customHeight="1">
      <c r="A41333" s="13" t="s">
        <v>66</v>
      </c>
      <c r="B41333" s="13">
        <v>1803</v>
      </c>
      <c r="C41333" s="13">
        <v>30000</v>
      </c>
      <c r="D41333" s="13">
        <v>0</v>
      </c>
    </row>
    <row r="41334" spans="1:4" ht="15.75" hidden="1" customHeight="1">
      <c r="A41334" s="13" t="s">
        <v>66</v>
      </c>
      <c r="B41334" s="13">
        <v>1804</v>
      </c>
      <c r="C41334" s="13">
        <v>30000</v>
      </c>
      <c r="D41334" s="13">
        <v>0</v>
      </c>
    </row>
    <row r="41335" spans="1:4" ht="15.75" hidden="1" customHeight="1">
      <c r="A41335" s="13" t="s">
        <v>66</v>
      </c>
      <c r="B41335" s="13">
        <v>1805</v>
      </c>
      <c r="C41335" s="13">
        <v>30000</v>
      </c>
      <c r="D41335" s="13">
        <v>0</v>
      </c>
    </row>
    <row r="41336" spans="1:4" ht="15.75" hidden="1" customHeight="1">
      <c r="A41336" s="13" t="s">
        <v>66</v>
      </c>
      <c r="B41336" s="13">
        <v>1806</v>
      </c>
      <c r="C41336" s="13">
        <v>30000</v>
      </c>
      <c r="D41336" s="13">
        <v>0</v>
      </c>
    </row>
    <row r="41337" spans="1:4" ht="15.75" hidden="1" customHeight="1">
      <c r="A41337" s="13" t="s">
        <v>66</v>
      </c>
      <c r="B41337" s="13">
        <v>1807</v>
      </c>
      <c r="C41337" s="13">
        <v>30000</v>
      </c>
      <c r="D41337" s="13">
        <v>0</v>
      </c>
    </row>
    <row r="41338" spans="1:4" ht="15.75" hidden="1" customHeight="1">
      <c r="A41338" s="13" t="s">
        <v>66</v>
      </c>
      <c r="B41338" s="13">
        <v>1808</v>
      </c>
      <c r="C41338" s="13">
        <v>30000</v>
      </c>
      <c r="D41338" s="13">
        <v>0</v>
      </c>
    </row>
    <row r="41339" spans="1:4" ht="15.75" hidden="1" customHeight="1">
      <c r="A41339" s="13" t="s">
        <v>66</v>
      </c>
      <c r="B41339" s="13">
        <v>1809</v>
      </c>
      <c r="C41339" s="13">
        <v>30000</v>
      </c>
      <c r="D41339" s="13">
        <v>0</v>
      </c>
    </row>
    <row r="41340" spans="1:4" ht="15.75" hidden="1" customHeight="1">
      <c r="A41340" s="13" t="s">
        <v>66</v>
      </c>
      <c r="B41340" s="13">
        <v>1810</v>
      </c>
      <c r="C41340" s="13">
        <v>30000</v>
      </c>
      <c r="D41340" s="13">
        <v>0</v>
      </c>
    </row>
    <row r="41341" spans="1:4" ht="15.75" hidden="1" customHeight="1">
      <c r="A41341" s="13" t="s">
        <v>66</v>
      </c>
      <c r="B41341" s="13">
        <v>1811</v>
      </c>
      <c r="C41341" s="13">
        <v>30000</v>
      </c>
      <c r="D41341" s="13">
        <v>0</v>
      </c>
    </row>
    <row r="41342" spans="1:4" ht="15.75" hidden="1" customHeight="1">
      <c r="A41342" s="13" t="s">
        <v>66</v>
      </c>
      <c r="B41342" s="13">
        <v>1812</v>
      </c>
      <c r="C41342" s="13">
        <v>30000</v>
      </c>
      <c r="D41342" s="13">
        <v>0</v>
      </c>
    </row>
    <row r="41343" spans="1:4" ht="15.75" hidden="1" customHeight="1">
      <c r="A41343" s="13" t="s">
        <v>66</v>
      </c>
      <c r="B41343" s="13">
        <v>1813</v>
      </c>
      <c r="C41343" s="13">
        <v>30000</v>
      </c>
      <c r="D41343" s="13">
        <v>0</v>
      </c>
    </row>
    <row r="41344" spans="1:4" ht="15.75" hidden="1" customHeight="1">
      <c r="A41344" s="13" t="s">
        <v>66</v>
      </c>
      <c r="B41344" s="13">
        <v>1814</v>
      </c>
      <c r="C41344" s="13">
        <v>30000</v>
      </c>
      <c r="D41344" s="13">
        <v>0</v>
      </c>
    </row>
    <row r="41345" spans="1:4" ht="15.75" hidden="1" customHeight="1">
      <c r="A41345" s="13" t="s">
        <v>66</v>
      </c>
      <c r="B41345" s="13">
        <v>1815</v>
      </c>
      <c r="C41345" s="13">
        <v>30000</v>
      </c>
      <c r="D41345" s="13">
        <v>0</v>
      </c>
    </row>
    <row r="41346" spans="1:4" ht="15.75" hidden="1" customHeight="1">
      <c r="A41346" s="13" t="s">
        <v>66</v>
      </c>
      <c r="B41346" s="13">
        <v>1816</v>
      </c>
      <c r="C41346" s="13">
        <v>30000</v>
      </c>
      <c r="D41346" s="13">
        <v>0</v>
      </c>
    </row>
    <row r="41347" spans="1:4" ht="15.75" hidden="1" customHeight="1">
      <c r="A41347" s="13" t="s">
        <v>66</v>
      </c>
      <c r="B41347" s="13">
        <v>1817</v>
      </c>
      <c r="C41347" s="13">
        <v>30000</v>
      </c>
      <c r="D41347" s="13">
        <v>0</v>
      </c>
    </row>
    <row r="41348" spans="1:4" ht="15.75" hidden="1" customHeight="1">
      <c r="A41348" s="13" t="s">
        <v>66</v>
      </c>
      <c r="B41348" s="13">
        <v>1818</v>
      </c>
      <c r="C41348" s="13">
        <v>30000</v>
      </c>
      <c r="D41348" s="13">
        <v>0</v>
      </c>
    </row>
    <row r="41349" spans="1:4" ht="15.75" hidden="1" customHeight="1">
      <c r="A41349" s="13" t="s">
        <v>66</v>
      </c>
      <c r="B41349" s="13">
        <v>1819</v>
      </c>
      <c r="C41349" s="13">
        <v>30126</v>
      </c>
      <c r="D41349" s="13">
        <v>0</v>
      </c>
    </row>
    <row r="41350" spans="1:4" ht="15.75" hidden="1" customHeight="1">
      <c r="A41350" s="13" t="s">
        <v>66</v>
      </c>
      <c r="B41350" s="13">
        <v>1820</v>
      </c>
      <c r="C41350" s="13">
        <v>30381</v>
      </c>
      <c r="D41350" s="13">
        <v>0</v>
      </c>
    </row>
    <row r="41351" spans="1:4" ht="15.75" hidden="1" customHeight="1">
      <c r="A41351" s="13" t="s">
        <v>66</v>
      </c>
      <c r="B41351" s="13">
        <v>1821</v>
      </c>
      <c r="C41351" s="13">
        <v>30767</v>
      </c>
      <c r="D41351" s="13">
        <v>0</v>
      </c>
    </row>
    <row r="41352" spans="1:4" ht="15.75" hidden="1" customHeight="1">
      <c r="A41352" s="13" t="s">
        <v>66</v>
      </c>
      <c r="B41352" s="13">
        <v>1822</v>
      </c>
      <c r="C41352" s="13">
        <v>31288</v>
      </c>
      <c r="D41352" s="13">
        <v>0</v>
      </c>
    </row>
    <row r="41353" spans="1:4" ht="15.75" hidden="1" customHeight="1">
      <c r="A41353" s="13" t="s">
        <v>66</v>
      </c>
      <c r="B41353" s="13">
        <v>1823</v>
      </c>
      <c r="C41353" s="13">
        <v>31946</v>
      </c>
      <c r="D41353" s="13">
        <v>0</v>
      </c>
    </row>
    <row r="41354" spans="1:4" ht="15.75" hidden="1" customHeight="1">
      <c r="A41354" s="13" t="s">
        <v>66</v>
      </c>
      <c r="B41354" s="13">
        <v>1824</v>
      </c>
      <c r="C41354" s="13">
        <v>32618</v>
      </c>
      <c r="D41354" s="13">
        <v>0</v>
      </c>
    </row>
    <row r="41355" spans="1:4" ht="15.75" hidden="1" customHeight="1">
      <c r="A41355" s="13" t="s">
        <v>66</v>
      </c>
      <c r="B41355" s="13">
        <v>1825</v>
      </c>
      <c r="C41355" s="13">
        <v>33303</v>
      </c>
      <c r="D41355" s="13">
        <v>0</v>
      </c>
    </row>
    <row r="41356" spans="1:4" ht="15.75" hidden="1" customHeight="1">
      <c r="A41356" s="13" t="s">
        <v>66</v>
      </c>
      <c r="B41356" s="13">
        <v>1826</v>
      </c>
      <c r="C41356" s="13">
        <v>34003</v>
      </c>
      <c r="D41356" s="13">
        <v>0</v>
      </c>
    </row>
    <row r="41357" spans="1:4" ht="15.75" hidden="1" customHeight="1">
      <c r="A41357" s="13" t="s">
        <v>66</v>
      </c>
      <c r="B41357" s="13">
        <v>1827</v>
      </c>
      <c r="C41357" s="13">
        <v>34718</v>
      </c>
      <c r="D41357" s="13">
        <v>0</v>
      </c>
    </row>
    <row r="41358" spans="1:4" ht="15.75" hidden="1" customHeight="1">
      <c r="A41358" s="13" t="s">
        <v>66</v>
      </c>
      <c r="B41358" s="13">
        <v>1828</v>
      </c>
      <c r="C41358" s="13">
        <v>35448</v>
      </c>
      <c r="D41358" s="13">
        <v>0</v>
      </c>
    </row>
    <row r="41359" spans="1:4" ht="15.75" hidden="1" customHeight="1">
      <c r="A41359" s="13" t="s">
        <v>66</v>
      </c>
      <c r="B41359" s="13">
        <v>1829</v>
      </c>
      <c r="C41359" s="13">
        <v>36193</v>
      </c>
      <c r="D41359" s="13">
        <v>0</v>
      </c>
    </row>
    <row r="41360" spans="1:4" ht="15.75" hidden="1" customHeight="1">
      <c r="A41360" s="13" t="s">
        <v>66</v>
      </c>
      <c r="B41360" s="13">
        <v>1830</v>
      </c>
      <c r="C41360" s="13">
        <v>36954</v>
      </c>
      <c r="D41360" s="13">
        <v>0</v>
      </c>
    </row>
    <row r="41361" spans="1:4" ht="15.75" hidden="1" customHeight="1">
      <c r="A41361" s="13" t="s">
        <v>66</v>
      </c>
      <c r="B41361" s="13">
        <v>1831</v>
      </c>
      <c r="C41361" s="13">
        <v>37731</v>
      </c>
      <c r="D41361" s="13">
        <v>0</v>
      </c>
    </row>
    <row r="41362" spans="1:4" ht="15.75" hidden="1" customHeight="1">
      <c r="A41362" s="13" t="s">
        <v>66</v>
      </c>
      <c r="B41362" s="13">
        <v>1832</v>
      </c>
      <c r="C41362" s="13">
        <v>38524</v>
      </c>
      <c r="D41362" s="13">
        <v>0</v>
      </c>
    </row>
    <row r="41363" spans="1:4" ht="15.75" hidden="1" customHeight="1">
      <c r="A41363" s="13" t="s">
        <v>66</v>
      </c>
      <c r="B41363" s="13">
        <v>1833</v>
      </c>
      <c r="C41363" s="13">
        <v>39334</v>
      </c>
      <c r="D41363" s="13">
        <v>0</v>
      </c>
    </row>
    <row r="41364" spans="1:4" ht="15.75" hidden="1" customHeight="1">
      <c r="A41364" s="13" t="s">
        <v>66</v>
      </c>
      <c r="B41364" s="13">
        <v>1834</v>
      </c>
      <c r="C41364" s="13">
        <v>40161</v>
      </c>
      <c r="D41364" s="13">
        <v>0</v>
      </c>
    </row>
    <row r="41365" spans="1:4" ht="15.75" hidden="1" customHeight="1">
      <c r="A41365" s="13" t="s">
        <v>66</v>
      </c>
      <c r="B41365" s="13">
        <v>1835</v>
      </c>
      <c r="C41365" s="13">
        <v>41006</v>
      </c>
      <c r="D41365" s="13">
        <v>0</v>
      </c>
    </row>
    <row r="41366" spans="1:4" ht="15.75" hidden="1" customHeight="1">
      <c r="A41366" s="13" t="s">
        <v>66</v>
      </c>
      <c r="B41366" s="13">
        <v>1836</v>
      </c>
      <c r="C41366" s="13">
        <v>41868</v>
      </c>
      <c r="D41366" s="13">
        <v>0</v>
      </c>
    </row>
    <row r="41367" spans="1:4" ht="15.75" hidden="1" customHeight="1">
      <c r="A41367" s="13" t="s">
        <v>66</v>
      </c>
      <c r="B41367" s="13">
        <v>1837</v>
      </c>
      <c r="C41367" s="13">
        <v>42748</v>
      </c>
      <c r="D41367" s="13">
        <v>0</v>
      </c>
    </row>
    <row r="41368" spans="1:4" ht="15.75" hidden="1" customHeight="1">
      <c r="A41368" s="13" t="s">
        <v>66</v>
      </c>
      <c r="B41368" s="13">
        <v>1838</v>
      </c>
      <c r="C41368" s="13">
        <v>43646</v>
      </c>
      <c r="D41368" s="13">
        <v>0</v>
      </c>
    </row>
    <row r="41369" spans="1:4" ht="15.75" hidden="1" customHeight="1">
      <c r="A41369" s="13" t="s">
        <v>66</v>
      </c>
      <c r="B41369" s="13">
        <v>1839</v>
      </c>
      <c r="C41369" s="13">
        <v>44564</v>
      </c>
      <c r="D41369" s="13">
        <v>0</v>
      </c>
    </row>
    <row r="41370" spans="1:4" ht="15.75" hidden="1" customHeight="1">
      <c r="A41370" s="13" t="s">
        <v>66</v>
      </c>
      <c r="B41370" s="13">
        <v>1840</v>
      </c>
      <c r="C41370" s="13">
        <v>45501</v>
      </c>
      <c r="D41370" s="13">
        <v>0</v>
      </c>
    </row>
    <row r="41371" spans="1:4" ht="15.75" hidden="1" customHeight="1">
      <c r="A41371" s="13" t="s">
        <v>66</v>
      </c>
      <c r="B41371" s="13">
        <v>1841</v>
      </c>
      <c r="C41371" s="13">
        <v>46458</v>
      </c>
      <c r="D41371" s="13">
        <v>0</v>
      </c>
    </row>
    <row r="41372" spans="1:4" ht="15.75" hidden="1" customHeight="1">
      <c r="A41372" s="13" t="s">
        <v>66</v>
      </c>
      <c r="B41372" s="13">
        <v>1842</v>
      </c>
      <c r="C41372" s="13">
        <v>47434</v>
      </c>
      <c r="D41372" s="13">
        <v>0</v>
      </c>
    </row>
    <row r="41373" spans="1:4" ht="15.75" hidden="1" customHeight="1">
      <c r="A41373" s="13" t="s">
        <v>66</v>
      </c>
      <c r="B41373" s="13">
        <v>1843</v>
      </c>
      <c r="C41373" s="13">
        <v>48431</v>
      </c>
      <c r="D41373" s="13">
        <v>0</v>
      </c>
    </row>
    <row r="41374" spans="1:4" ht="15.75" hidden="1" customHeight="1">
      <c r="A41374" s="13" t="s">
        <v>66</v>
      </c>
      <c r="B41374" s="13">
        <v>1844</v>
      </c>
      <c r="C41374" s="13">
        <v>49450</v>
      </c>
      <c r="D41374" s="13">
        <v>0</v>
      </c>
    </row>
    <row r="41375" spans="1:4" ht="15.75" hidden="1" customHeight="1">
      <c r="A41375" s="13" t="s">
        <v>66</v>
      </c>
      <c r="B41375" s="13">
        <v>1845</v>
      </c>
      <c r="C41375" s="13">
        <v>50489</v>
      </c>
      <c r="D41375" s="13">
        <v>0</v>
      </c>
    </row>
    <row r="41376" spans="1:4" ht="15.75" hidden="1" customHeight="1">
      <c r="A41376" s="13" t="s">
        <v>66</v>
      </c>
      <c r="B41376" s="13">
        <v>1846</v>
      </c>
      <c r="C41376" s="13">
        <v>51551</v>
      </c>
      <c r="D41376" s="13">
        <v>0</v>
      </c>
    </row>
    <row r="41377" spans="1:4" ht="15.75" hidden="1" customHeight="1">
      <c r="A41377" s="13" t="s">
        <v>66</v>
      </c>
      <c r="B41377" s="13">
        <v>1847</v>
      </c>
      <c r="C41377" s="13">
        <v>52634</v>
      </c>
      <c r="D41377" s="13">
        <v>0</v>
      </c>
    </row>
    <row r="41378" spans="1:4" ht="15.75" hidden="1" customHeight="1">
      <c r="A41378" s="13" t="s">
        <v>66</v>
      </c>
      <c r="B41378" s="13">
        <v>1848</v>
      </c>
      <c r="C41378" s="13">
        <v>53741</v>
      </c>
      <c r="D41378" s="13">
        <v>0</v>
      </c>
    </row>
    <row r="41379" spans="1:4" ht="15.75" hidden="1" customHeight="1">
      <c r="A41379" s="13" t="s">
        <v>66</v>
      </c>
      <c r="B41379" s="13">
        <v>1849</v>
      </c>
      <c r="C41379" s="13">
        <v>54865</v>
      </c>
      <c r="D41379" s="13">
        <v>0</v>
      </c>
    </row>
    <row r="41380" spans="1:4" ht="15.75" hidden="1" customHeight="1">
      <c r="A41380" s="13" t="s">
        <v>66</v>
      </c>
      <c r="B41380" s="13">
        <v>1850</v>
      </c>
      <c r="C41380" s="13">
        <v>56006</v>
      </c>
      <c r="D41380" s="13">
        <v>0</v>
      </c>
    </row>
    <row r="41381" spans="1:4" ht="15.75" hidden="1" customHeight="1">
      <c r="A41381" s="13" t="s">
        <v>66</v>
      </c>
      <c r="B41381" s="13">
        <v>1851</v>
      </c>
      <c r="C41381" s="13">
        <v>57142</v>
      </c>
      <c r="D41381" s="13">
        <v>0</v>
      </c>
    </row>
    <row r="41382" spans="1:4" ht="15.75" hidden="1" customHeight="1">
      <c r="A41382" s="13" t="s">
        <v>66</v>
      </c>
      <c r="B41382" s="13">
        <v>1852</v>
      </c>
      <c r="C41382" s="13">
        <v>58295</v>
      </c>
      <c r="D41382" s="13">
        <v>0</v>
      </c>
    </row>
    <row r="41383" spans="1:4" ht="15.75" hidden="1" customHeight="1">
      <c r="A41383" s="13" t="s">
        <v>66</v>
      </c>
      <c r="B41383" s="13">
        <v>1853</v>
      </c>
      <c r="C41383" s="13">
        <v>59465</v>
      </c>
      <c r="D41383" s="13">
        <v>0</v>
      </c>
    </row>
    <row r="41384" spans="1:4" ht="15.75" hidden="1" customHeight="1">
      <c r="A41384" s="13" t="s">
        <v>66</v>
      </c>
      <c r="B41384" s="13">
        <v>1854</v>
      </c>
      <c r="C41384" s="13">
        <v>60659</v>
      </c>
      <c r="D41384" s="13">
        <v>0</v>
      </c>
    </row>
    <row r="41385" spans="1:4" ht="15.75" hidden="1" customHeight="1">
      <c r="A41385" s="13" t="s">
        <v>66</v>
      </c>
      <c r="B41385" s="13">
        <v>1855</v>
      </c>
      <c r="C41385" s="13">
        <v>61877</v>
      </c>
      <c r="D41385" s="13">
        <v>0</v>
      </c>
    </row>
    <row r="41386" spans="1:4" ht="15.75" hidden="1" customHeight="1">
      <c r="A41386" s="13" t="s">
        <v>66</v>
      </c>
      <c r="B41386" s="13">
        <v>1856</v>
      </c>
      <c r="C41386" s="13">
        <v>63119</v>
      </c>
      <c r="D41386" s="13">
        <v>0</v>
      </c>
    </row>
    <row r="41387" spans="1:4" ht="15.75" hidden="1" customHeight="1">
      <c r="A41387" s="13" t="s">
        <v>66</v>
      </c>
      <c r="B41387" s="13">
        <v>1857</v>
      </c>
      <c r="C41387" s="13">
        <v>64386</v>
      </c>
      <c r="D41387" s="13">
        <v>0</v>
      </c>
    </row>
    <row r="41388" spans="1:4" ht="15.75" hidden="1" customHeight="1">
      <c r="A41388" s="13" t="s">
        <v>66</v>
      </c>
      <c r="B41388" s="13">
        <v>1858</v>
      </c>
      <c r="C41388" s="13">
        <v>65679</v>
      </c>
      <c r="D41388" s="13">
        <v>0</v>
      </c>
    </row>
    <row r="41389" spans="1:4" ht="15.75" hidden="1" customHeight="1">
      <c r="A41389" s="13" t="s">
        <v>66</v>
      </c>
      <c r="B41389" s="13">
        <v>1859</v>
      </c>
      <c r="C41389" s="13">
        <v>66998</v>
      </c>
      <c r="D41389" s="13">
        <v>0</v>
      </c>
    </row>
    <row r="41390" spans="1:4" ht="15.75" hidden="1" customHeight="1">
      <c r="A41390" s="13" t="s">
        <v>66</v>
      </c>
      <c r="B41390" s="13">
        <v>1860</v>
      </c>
      <c r="C41390" s="13">
        <v>68343</v>
      </c>
      <c r="D41390" s="13">
        <v>0</v>
      </c>
    </row>
    <row r="41391" spans="1:4" ht="15.75" hidden="1" customHeight="1">
      <c r="A41391" s="13" t="s">
        <v>66</v>
      </c>
      <c r="B41391" s="13">
        <v>1861</v>
      </c>
      <c r="C41391" s="13">
        <v>69714</v>
      </c>
      <c r="D41391" s="13">
        <v>0</v>
      </c>
    </row>
    <row r="41392" spans="1:4" ht="15.75" hidden="1" customHeight="1">
      <c r="A41392" s="13" t="s">
        <v>66</v>
      </c>
      <c r="B41392" s="13">
        <v>1862</v>
      </c>
      <c r="C41392" s="13">
        <v>71114</v>
      </c>
      <c r="D41392" s="13">
        <v>0</v>
      </c>
    </row>
    <row r="41393" spans="1:4" ht="15.75" hidden="1" customHeight="1">
      <c r="A41393" s="13" t="s">
        <v>66</v>
      </c>
      <c r="B41393" s="13">
        <v>1863</v>
      </c>
      <c r="C41393" s="13">
        <v>72542</v>
      </c>
      <c r="D41393" s="13">
        <v>0</v>
      </c>
    </row>
    <row r="41394" spans="1:4" ht="15.75" hidden="1" customHeight="1">
      <c r="A41394" s="13" t="s">
        <v>66</v>
      </c>
      <c r="B41394" s="13">
        <v>1864</v>
      </c>
      <c r="C41394" s="13">
        <v>73998</v>
      </c>
      <c r="D41394" s="13">
        <v>0</v>
      </c>
    </row>
    <row r="41395" spans="1:4" ht="15.75" hidden="1" customHeight="1">
      <c r="A41395" s="13" t="s">
        <v>66</v>
      </c>
      <c r="B41395" s="13">
        <v>1865</v>
      </c>
      <c r="C41395" s="13">
        <v>75483</v>
      </c>
      <c r="D41395" s="13">
        <v>0</v>
      </c>
    </row>
    <row r="41396" spans="1:4" ht="15.75" hidden="1" customHeight="1">
      <c r="A41396" s="13" t="s">
        <v>66</v>
      </c>
      <c r="B41396" s="13">
        <v>1866</v>
      </c>
      <c r="C41396" s="13">
        <v>76998</v>
      </c>
      <c r="D41396" s="13">
        <v>0</v>
      </c>
    </row>
    <row r="41397" spans="1:4" ht="15.75" hidden="1" customHeight="1">
      <c r="A41397" s="13" t="s">
        <v>66</v>
      </c>
      <c r="B41397" s="13">
        <v>1867</v>
      </c>
      <c r="C41397" s="13">
        <v>78544</v>
      </c>
      <c r="D41397" s="13">
        <v>0</v>
      </c>
    </row>
    <row r="41398" spans="1:4" ht="15.75" hidden="1" customHeight="1">
      <c r="A41398" s="13" t="s">
        <v>66</v>
      </c>
      <c r="B41398" s="13">
        <v>1868</v>
      </c>
      <c r="C41398" s="13">
        <v>80121</v>
      </c>
      <c r="D41398" s="13">
        <v>0</v>
      </c>
    </row>
    <row r="41399" spans="1:4" ht="15.75" hidden="1" customHeight="1">
      <c r="A41399" s="13" t="s">
        <v>66</v>
      </c>
      <c r="B41399" s="13">
        <v>1869</v>
      </c>
      <c r="C41399" s="13">
        <v>81917</v>
      </c>
      <c r="D41399" s="13">
        <v>0</v>
      </c>
    </row>
    <row r="41400" spans="1:4" ht="15.75" hidden="1" customHeight="1">
      <c r="A41400" s="13" t="s">
        <v>66</v>
      </c>
      <c r="B41400" s="13">
        <v>1870</v>
      </c>
      <c r="C41400" s="13">
        <v>83944</v>
      </c>
      <c r="D41400" s="13">
        <v>0</v>
      </c>
    </row>
    <row r="41401" spans="1:4" ht="15.75" hidden="1" customHeight="1">
      <c r="A41401" s="13" t="s">
        <v>66</v>
      </c>
      <c r="B41401" s="13">
        <v>1871</v>
      </c>
      <c r="C41401" s="13">
        <v>86211</v>
      </c>
      <c r="D41401" s="13">
        <v>0</v>
      </c>
    </row>
    <row r="41402" spans="1:4" ht="15.75" hidden="1" customHeight="1">
      <c r="A41402" s="13" t="s">
        <v>66</v>
      </c>
      <c r="B41402" s="13">
        <v>1872</v>
      </c>
      <c r="C41402" s="13">
        <v>88730</v>
      </c>
      <c r="D41402" s="13">
        <v>0</v>
      </c>
    </row>
    <row r="41403" spans="1:4" ht="15.75" hidden="1" customHeight="1">
      <c r="A41403" s="13" t="s">
        <v>66</v>
      </c>
      <c r="B41403" s="13">
        <v>1873</v>
      </c>
      <c r="C41403" s="13">
        <v>91512</v>
      </c>
      <c r="D41403" s="13">
        <v>0</v>
      </c>
    </row>
    <row r="41404" spans="1:4" ht="15.75" hidden="1" customHeight="1">
      <c r="A41404" s="13" t="s">
        <v>66</v>
      </c>
      <c r="B41404" s="13">
        <v>1874</v>
      </c>
      <c r="C41404" s="13">
        <v>94381</v>
      </c>
      <c r="D41404" s="13">
        <v>0</v>
      </c>
    </row>
    <row r="41405" spans="1:4" ht="15.75" hidden="1" customHeight="1">
      <c r="A41405" s="13" t="s">
        <v>66</v>
      </c>
      <c r="B41405" s="13">
        <v>1875</v>
      </c>
      <c r="C41405" s="13">
        <v>97340</v>
      </c>
      <c r="D41405" s="13">
        <v>0</v>
      </c>
    </row>
    <row r="41406" spans="1:4" ht="15.75" hidden="1" customHeight="1">
      <c r="A41406" s="13" t="s">
        <v>66</v>
      </c>
      <c r="B41406" s="13">
        <v>1876</v>
      </c>
      <c r="C41406" s="13">
        <v>100392</v>
      </c>
      <c r="D41406" s="13">
        <v>0</v>
      </c>
    </row>
    <row r="41407" spans="1:4" ht="15.75" hidden="1" customHeight="1">
      <c r="A41407" s="13" t="s">
        <v>66</v>
      </c>
      <c r="B41407" s="13">
        <v>1877</v>
      </c>
      <c r="C41407" s="13">
        <v>103540</v>
      </c>
      <c r="D41407" s="13">
        <v>0</v>
      </c>
    </row>
    <row r="41408" spans="1:4" ht="15.75" hidden="1" customHeight="1">
      <c r="A41408" s="13" t="s">
        <v>66</v>
      </c>
      <c r="B41408" s="13">
        <v>1878</v>
      </c>
      <c r="C41408" s="13">
        <v>106786</v>
      </c>
      <c r="D41408" s="13">
        <v>0</v>
      </c>
    </row>
    <row r="41409" spans="1:4" ht="15.75" hidden="1" customHeight="1">
      <c r="A41409" s="13" t="s">
        <v>66</v>
      </c>
      <c r="B41409" s="13">
        <v>1879</v>
      </c>
      <c r="C41409" s="13">
        <v>110134</v>
      </c>
      <c r="D41409" s="13">
        <v>0</v>
      </c>
    </row>
    <row r="41410" spans="1:4" ht="15.75" hidden="1" customHeight="1">
      <c r="A41410" s="13" t="s">
        <v>66</v>
      </c>
      <c r="B41410" s="13">
        <v>1880</v>
      </c>
      <c r="C41410" s="13">
        <v>113587</v>
      </c>
      <c r="D41410" s="13">
        <v>0</v>
      </c>
    </row>
    <row r="41411" spans="1:4" ht="15.75" hidden="1" customHeight="1">
      <c r="A41411" s="13" t="s">
        <v>66</v>
      </c>
      <c r="B41411" s="13">
        <v>1881</v>
      </c>
      <c r="C41411" s="13">
        <v>117149</v>
      </c>
      <c r="D41411" s="13">
        <v>0</v>
      </c>
    </row>
    <row r="41412" spans="1:4" ht="15.75" hidden="1" customHeight="1">
      <c r="A41412" s="13" t="s">
        <v>66</v>
      </c>
      <c r="B41412" s="13">
        <v>1882</v>
      </c>
      <c r="C41412" s="13">
        <v>120821</v>
      </c>
      <c r="D41412" s="13">
        <v>0</v>
      </c>
    </row>
    <row r="41413" spans="1:4" ht="15.75" hidden="1" customHeight="1">
      <c r="A41413" s="13" t="s">
        <v>66</v>
      </c>
      <c r="B41413" s="13">
        <v>1883</v>
      </c>
      <c r="C41413" s="13">
        <v>124609</v>
      </c>
      <c r="D41413" s="13">
        <v>0</v>
      </c>
    </row>
    <row r="41414" spans="1:4" ht="15.75" hidden="1" customHeight="1">
      <c r="A41414" s="13" t="s">
        <v>66</v>
      </c>
      <c r="B41414" s="13">
        <v>1884</v>
      </c>
      <c r="C41414" s="13">
        <v>128516</v>
      </c>
      <c r="D41414" s="13">
        <v>0</v>
      </c>
    </row>
    <row r="41415" spans="1:4" ht="15.75" hidden="1" customHeight="1">
      <c r="A41415" s="13" t="s">
        <v>66</v>
      </c>
      <c r="B41415" s="13">
        <v>1885</v>
      </c>
      <c r="C41415" s="13">
        <v>132545</v>
      </c>
      <c r="D41415" s="13">
        <v>0</v>
      </c>
    </row>
    <row r="41416" spans="1:4" ht="15.75" hidden="1" customHeight="1">
      <c r="A41416" s="13" t="s">
        <v>66</v>
      </c>
      <c r="B41416" s="13">
        <v>1886</v>
      </c>
      <c r="C41416" s="13">
        <v>136701</v>
      </c>
      <c r="D41416" s="13">
        <v>0</v>
      </c>
    </row>
    <row r="41417" spans="1:4" ht="15.75" hidden="1" customHeight="1">
      <c r="A41417" s="13" t="s">
        <v>66</v>
      </c>
      <c r="B41417" s="13">
        <v>1887</v>
      </c>
      <c r="C41417" s="13">
        <v>140987</v>
      </c>
      <c r="D41417" s="13">
        <v>0</v>
      </c>
    </row>
    <row r="41418" spans="1:4" ht="15.75" hidden="1" customHeight="1">
      <c r="A41418" s="13" t="s">
        <v>66</v>
      </c>
      <c r="B41418" s="13">
        <v>1888</v>
      </c>
      <c r="C41418" s="13">
        <v>145407</v>
      </c>
      <c r="D41418" s="13">
        <v>0</v>
      </c>
    </row>
    <row r="41419" spans="1:4" ht="15.75" hidden="1" customHeight="1">
      <c r="A41419" s="13" t="s">
        <v>66</v>
      </c>
      <c r="B41419" s="13">
        <v>1889</v>
      </c>
      <c r="C41419" s="13">
        <v>149971</v>
      </c>
      <c r="D41419" s="13">
        <v>0</v>
      </c>
    </row>
    <row r="41420" spans="1:4" ht="15.75" hidden="1" customHeight="1">
      <c r="A41420" s="13" t="s">
        <v>66</v>
      </c>
      <c r="B41420" s="13">
        <v>1890</v>
      </c>
      <c r="C41420" s="13">
        <v>154683</v>
      </c>
      <c r="D41420" s="13">
        <v>0</v>
      </c>
    </row>
    <row r="41421" spans="1:4" ht="15.75" hidden="1" customHeight="1">
      <c r="A41421" s="13" t="s">
        <v>66</v>
      </c>
      <c r="B41421" s="13">
        <v>1891</v>
      </c>
      <c r="C41421" s="13">
        <v>159549</v>
      </c>
      <c r="D41421" s="13">
        <v>0</v>
      </c>
    </row>
    <row r="41422" spans="1:4" ht="15.75" hidden="1" customHeight="1">
      <c r="A41422" s="13" t="s">
        <v>66</v>
      </c>
      <c r="B41422" s="13">
        <v>1892</v>
      </c>
      <c r="C41422" s="13">
        <v>164574</v>
      </c>
      <c r="D41422" s="13">
        <v>0</v>
      </c>
    </row>
    <row r="41423" spans="1:4" ht="15.75" hidden="1" customHeight="1">
      <c r="A41423" s="13" t="s">
        <v>66</v>
      </c>
      <c r="B41423" s="13">
        <v>1893</v>
      </c>
      <c r="C41423" s="13">
        <v>169762</v>
      </c>
      <c r="D41423" s="13">
        <v>0</v>
      </c>
    </row>
    <row r="41424" spans="1:4" ht="15.75" hidden="1" customHeight="1">
      <c r="A41424" s="13" t="s">
        <v>66</v>
      </c>
      <c r="B41424" s="13">
        <v>1894</v>
      </c>
      <c r="C41424" s="13">
        <v>175113</v>
      </c>
      <c r="D41424" s="13">
        <v>0</v>
      </c>
    </row>
    <row r="41425" spans="1:4" ht="15.75" hidden="1" customHeight="1">
      <c r="A41425" s="13" t="s">
        <v>66</v>
      </c>
      <c r="B41425" s="13">
        <v>1895</v>
      </c>
      <c r="C41425" s="13">
        <v>180633</v>
      </c>
      <c r="D41425" s="13">
        <v>0</v>
      </c>
    </row>
    <row r="41426" spans="1:4" ht="15.75" hidden="1" customHeight="1">
      <c r="A41426" s="13" t="s">
        <v>66</v>
      </c>
      <c r="B41426" s="13">
        <v>1896</v>
      </c>
      <c r="C41426" s="13">
        <v>186328</v>
      </c>
      <c r="D41426" s="13">
        <v>0</v>
      </c>
    </row>
    <row r="41427" spans="1:4" ht="15.75" hidden="1" customHeight="1">
      <c r="A41427" s="13" t="s">
        <v>66</v>
      </c>
      <c r="B41427" s="13">
        <v>1897</v>
      </c>
      <c r="C41427" s="13">
        <v>192201</v>
      </c>
      <c r="D41427" s="13">
        <v>0</v>
      </c>
    </row>
    <row r="41428" spans="1:4" ht="15.75" hidden="1" customHeight="1">
      <c r="A41428" s="13" t="s">
        <v>66</v>
      </c>
      <c r="B41428" s="13">
        <v>1898</v>
      </c>
      <c r="C41428" s="13">
        <v>198260</v>
      </c>
      <c r="D41428" s="13">
        <v>0</v>
      </c>
    </row>
    <row r="41429" spans="1:4" ht="15.75" hidden="1" customHeight="1">
      <c r="A41429" s="13" t="s">
        <v>66</v>
      </c>
      <c r="B41429" s="13">
        <v>1899</v>
      </c>
      <c r="C41429" s="13">
        <v>204914</v>
      </c>
      <c r="D41429" s="13">
        <v>0</v>
      </c>
    </row>
    <row r="41430" spans="1:4" ht="15.75" hidden="1" customHeight="1">
      <c r="A41430" s="13" t="s">
        <v>66</v>
      </c>
      <c r="B41430" s="13">
        <v>1900</v>
      </c>
      <c r="C41430" s="13">
        <v>212200</v>
      </c>
      <c r="D41430" s="13">
        <v>0</v>
      </c>
    </row>
    <row r="41431" spans="1:4" ht="15.75" hidden="1" customHeight="1">
      <c r="A41431" s="13" t="s">
        <v>66</v>
      </c>
      <c r="B41431" s="13">
        <v>1901</v>
      </c>
      <c r="C41431" s="13">
        <v>220154</v>
      </c>
      <c r="D41431" s="13">
        <v>0</v>
      </c>
    </row>
    <row r="41432" spans="1:4" ht="15.75" hidden="1" customHeight="1">
      <c r="A41432" s="13" t="s">
        <v>66</v>
      </c>
      <c r="B41432" s="13">
        <v>1902</v>
      </c>
      <c r="C41432" s="13">
        <v>228815</v>
      </c>
      <c r="D41432" s="13">
        <v>0</v>
      </c>
    </row>
    <row r="41433" spans="1:4" ht="15.75" hidden="1" customHeight="1">
      <c r="A41433" s="13" t="s">
        <v>66</v>
      </c>
      <c r="B41433" s="13">
        <v>1903</v>
      </c>
      <c r="C41433" s="13">
        <v>238224</v>
      </c>
      <c r="D41433" s="13">
        <v>0</v>
      </c>
    </row>
    <row r="41434" spans="1:4" ht="15.75" hidden="1" customHeight="1">
      <c r="A41434" s="13" t="s">
        <v>66</v>
      </c>
      <c r="B41434" s="13">
        <v>1904</v>
      </c>
      <c r="C41434" s="13">
        <v>248020</v>
      </c>
      <c r="D41434" s="13">
        <v>0</v>
      </c>
    </row>
    <row r="41435" spans="1:4" ht="15.75" hidden="1" customHeight="1">
      <c r="A41435" s="13" t="s">
        <v>66</v>
      </c>
      <c r="B41435" s="13">
        <v>1905</v>
      </c>
      <c r="C41435" s="13">
        <v>258218</v>
      </c>
      <c r="D41435" s="13">
        <v>0</v>
      </c>
    </row>
    <row r="41436" spans="1:4" ht="15.75" hidden="1" customHeight="1">
      <c r="A41436" s="13" t="s">
        <v>66</v>
      </c>
      <c r="B41436" s="13">
        <v>1906</v>
      </c>
      <c r="C41436" s="13">
        <v>268836</v>
      </c>
      <c r="D41436" s="13">
        <v>0</v>
      </c>
    </row>
    <row r="41437" spans="1:4" ht="15.75" hidden="1" customHeight="1">
      <c r="A41437" s="13" t="s">
        <v>66</v>
      </c>
      <c r="B41437" s="13">
        <v>1907</v>
      </c>
      <c r="C41437" s="13">
        <v>279891</v>
      </c>
      <c r="D41437" s="13">
        <v>0</v>
      </c>
    </row>
    <row r="41438" spans="1:4" ht="15.75" hidden="1" customHeight="1">
      <c r="A41438" s="13" t="s">
        <v>66</v>
      </c>
      <c r="B41438" s="13">
        <v>1908</v>
      </c>
      <c r="C41438" s="13">
        <v>291400</v>
      </c>
      <c r="D41438" s="13">
        <v>0</v>
      </c>
    </row>
    <row r="41439" spans="1:4" ht="15.75" hidden="1" customHeight="1">
      <c r="A41439" s="13" t="s">
        <v>66</v>
      </c>
      <c r="B41439" s="13">
        <v>1909</v>
      </c>
      <c r="C41439" s="13">
        <v>301978</v>
      </c>
      <c r="D41439" s="13">
        <v>0</v>
      </c>
    </row>
    <row r="41440" spans="1:4" ht="15.75" hidden="1" customHeight="1">
      <c r="A41440" s="13" t="s">
        <v>66</v>
      </c>
      <c r="B41440" s="13">
        <v>1910</v>
      </c>
      <c r="C41440" s="13">
        <v>311561</v>
      </c>
      <c r="D41440" s="13">
        <v>0</v>
      </c>
    </row>
    <row r="41441" spans="1:4" ht="15.75" hidden="1" customHeight="1">
      <c r="A41441" s="13" t="s">
        <v>66</v>
      </c>
      <c r="B41441" s="13">
        <v>1911</v>
      </c>
      <c r="C41441" s="13">
        <v>320082</v>
      </c>
      <c r="D41441" s="13">
        <v>0</v>
      </c>
    </row>
    <row r="41442" spans="1:4" ht="15.75" hidden="1" customHeight="1">
      <c r="A41442" s="13" t="s">
        <v>66</v>
      </c>
      <c r="B41442" s="13">
        <v>1912</v>
      </c>
      <c r="C41442" s="13">
        <v>327471</v>
      </c>
      <c r="D41442" s="13">
        <v>0</v>
      </c>
    </row>
    <row r="41443" spans="1:4" ht="15.75" hidden="1" customHeight="1">
      <c r="A41443" s="13" t="s">
        <v>66</v>
      </c>
      <c r="B41443" s="13">
        <v>1913</v>
      </c>
      <c r="C41443" s="13">
        <v>333652</v>
      </c>
      <c r="D41443" s="13">
        <v>0</v>
      </c>
    </row>
    <row r="41444" spans="1:4" ht="15.75" hidden="1" customHeight="1">
      <c r="A41444" s="13" t="s">
        <v>66</v>
      </c>
      <c r="B41444" s="13">
        <v>1914</v>
      </c>
      <c r="C41444" s="13">
        <v>339950</v>
      </c>
      <c r="D41444" s="13">
        <v>0</v>
      </c>
    </row>
    <row r="41445" spans="1:4" ht="15.75" hidden="1" customHeight="1">
      <c r="A41445" s="13" t="s">
        <v>66</v>
      </c>
      <c r="B41445" s="13">
        <v>1915</v>
      </c>
      <c r="C41445" s="13">
        <v>346367</v>
      </c>
      <c r="D41445" s="13">
        <v>0</v>
      </c>
    </row>
    <row r="41446" spans="1:4" ht="15.75" hidden="1" customHeight="1">
      <c r="A41446" s="13" t="s">
        <v>66</v>
      </c>
      <c r="B41446" s="13">
        <v>1916</v>
      </c>
      <c r="C41446" s="13">
        <v>352904</v>
      </c>
      <c r="D41446" s="13">
        <v>0</v>
      </c>
    </row>
    <row r="41447" spans="1:4" ht="15.75" hidden="1" customHeight="1">
      <c r="A41447" s="13" t="s">
        <v>66</v>
      </c>
      <c r="B41447" s="13">
        <v>1917</v>
      </c>
      <c r="C41447" s="13">
        <v>359566</v>
      </c>
      <c r="D41447" s="13">
        <v>0</v>
      </c>
    </row>
    <row r="41448" spans="1:4" ht="15.75" hidden="1" customHeight="1">
      <c r="A41448" s="13" t="s">
        <v>66</v>
      </c>
      <c r="B41448" s="13">
        <v>1918</v>
      </c>
      <c r="C41448" s="13">
        <v>366501</v>
      </c>
      <c r="D41448" s="13">
        <v>0</v>
      </c>
    </row>
    <row r="41449" spans="1:4" ht="15.75" hidden="1" customHeight="1">
      <c r="A41449" s="13" t="s">
        <v>66</v>
      </c>
      <c r="B41449" s="13">
        <v>1919</v>
      </c>
      <c r="C41449" s="13">
        <v>375380</v>
      </c>
      <c r="D41449" s="13">
        <v>0</v>
      </c>
    </row>
    <row r="41450" spans="1:4" ht="15.75" hidden="1" customHeight="1">
      <c r="A41450" s="13" t="s">
        <v>66</v>
      </c>
      <c r="B41450" s="13">
        <v>1920</v>
      </c>
      <c r="C41450" s="13">
        <v>386317</v>
      </c>
      <c r="D41450" s="13">
        <v>0</v>
      </c>
    </row>
    <row r="41451" spans="1:4" ht="15.75" hidden="1" customHeight="1">
      <c r="A41451" s="13" t="s">
        <v>66</v>
      </c>
      <c r="B41451" s="13">
        <v>1921</v>
      </c>
      <c r="C41451" s="13">
        <v>399433</v>
      </c>
      <c r="D41451" s="13">
        <v>0</v>
      </c>
    </row>
    <row r="41452" spans="1:4" ht="15.75" hidden="1" customHeight="1">
      <c r="A41452" s="13" t="s">
        <v>66</v>
      </c>
      <c r="B41452" s="13">
        <v>1922</v>
      </c>
      <c r="C41452" s="13">
        <v>414856</v>
      </c>
      <c r="D41452" s="13">
        <v>0</v>
      </c>
    </row>
    <row r="41453" spans="1:4" ht="15.75" hidden="1" customHeight="1">
      <c r="A41453" s="13" t="s">
        <v>66</v>
      </c>
      <c r="B41453" s="13">
        <v>1923</v>
      </c>
      <c r="C41453" s="13">
        <v>432717</v>
      </c>
      <c r="D41453" s="13">
        <v>0</v>
      </c>
    </row>
    <row r="41454" spans="1:4" ht="15.75" hidden="1" customHeight="1">
      <c r="A41454" s="13" t="s">
        <v>66</v>
      </c>
      <c r="B41454" s="13">
        <v>1924</v>
      </c>
      <c r="C41454" s="13">
        <v>451347</v>
      </c>
      <c r="D41454" s="13">
        <v>0</v>
      </c>
    </row>
    <row r="41455" spans="1:4" ht="15.75" hidden="1" customHeight="1">
      <c r="A41455" s="13" t="s">
        <v>66</v>
      </c>
      <c r="B41455" s="13">
        <v>1925</v>
      </c>
      <c r="C41455" s="13">
        <v>470780</v>
      </c>
      <c r="D41455" s="13">
        <v>0</v>
      </c>
    </row>
    <row r="41456" spans="1:4" ht="15.75" hidden="1" customHeight="1">
      <c r="A41456" s="13" t="s">
        <v>66</v>
      </c>
      <c r="B41456" s="13">
        <v>1926</v>
      </c>
      <c r="C41456" s="13">
        <v>491049</v>
      </c>
      <c r="D41456" s="13">
        <v>0</v>
      </c>
    </row>
    <row r="41457" spans="1:4" ht="15.75" hidden="1" customHeight="1">
      <c r="A41457" s="13" t="s">
        <v>66</v>
      </c>
      <c r="B41457" s="13">
        <v>1927</v>
      </c>
      <c r="C41457" s="13">
        <v>512191</v>
      </c>
      <c r="D41457" s="13">
        <v>0</v>
      </c>
    </row>
    <row r="41458" spans="1:4" ht="15.75" hidden="1" customHeight="1">
      <c r="A41458" s="13" t="s">
        <v>66</v>
      </c>
      <c r="B41458" s="13">
        <v>1928</v>
      </c>
      <c r="C41458" s="13">
        <v>534243</v>
      </c>
      <c r="D41458" s="13">
        <v>0</v>
      </c>
    </row>
    <row r="41459" spans="1:4" ht="15.75" hidden="1" customHeight="1">
      <c r="A41459" s="13" t="s">
        <v>66</v>
      </c>
      <c r="B41459" s="13">
        <v>1929</v>
      </c>
      <c r="C41459" s="13">
        <v>554962</v>
      </c>
      <c r="D41459" s="13">
        <v>0</v>
      </c>
    </row>
    <row r="41460" spans="1:4" ht="15.75" hidden="1" customHeight="1">
      <c r="A41460" s="13" t="s">
        <v>66</v>
      </c>
      <c r="B41460" s="13">
        <v>1930</v>
      </c>
      <c r="C41460" s="13">
        <v>574238</v>
      </c>
      <c r="D41460" s="13">
        <v>0</v>
      </c>
    </row>
    <row r="41461" spans="1:4" ht="15.75" hidden="1" customHeight="1">
      <c r="A41461" s="13" t="s">
        <v>66</v>
      </c>
      <c r="B41461" s="13">
        <v>1931</v>
      </c>
      <c r="C41461" s="13">
        <v>591953</v>
      </c>
      <c r="D41461" s="13">
        <v>0</v>
      </c>
    </row>
    <row r="41462" spans="1:4" ht="15.75" hidden="1" customHeight="1">
      <c r="A41462" s="13" t="s">
        <v>66</v>
      </c>
      <c r="B41462" s="13">
        <v>1932</v>
      </c>
      <c r="C41462" s="13">
        <v>607984</v>
      </c>
      <c r="D41462" s="13">
        <v>0</v>
      </c>
    </row>
    <row r="41463" spans="1:4" ht="15.75" hidden="1" customHeight="1">
      <c r="A41463" s="13" t="s">
        <v>66</v>
      </c>
      <c r="B41463" s="13">
        <v>1933</v>
      </c>
      <c r="C41463" s="13">
        <v>622202</v>
      </c>
      <c r="D41463" s="13">
        <v>0</v>
      </c>
    </row>
    <row r="41464" spans="1:4" ht="15.75" hidden="1" customHeight="1">
      <c r="A41464" s="13" t="s">
        <v>66</v>
      </c>
      <c r="B41464" s="13">
        <v>1934</v>
      </c>
      <c r="C41464" s="13">
        <v>636753</v>
      </c>
      <c r="D41464" s="13">
        <v>0</v>
      </c>
    </row>
    <row r="41465" spans="1:4" ht="15.75" hidden="1" customHeight="1">
      <c r="A41465" s="13" t="s">
        <v>66</v>
      </c>
      <c r="B41465" s="13">
        <v>1935</v>
      </c>
      <c r="C41465" s="13">
        <v>651644</v>
      </c>
      <c r="D41465" s="13">
        <v>0</v>
      </c>
    </row>
    <row r="41466" spans="1:4" ht="15.75" hidden="1" customHeight="1">
      <c r="A41466" s="13" t="s">
        <v>66</v>
      </c>
      <c r="B41466" s="13">
        <v>1936</v>
      </c>
      <c r="C41466" s="13">
        <v>666883</v>
      </c>
      <c r="D41466" s="13">
        <v>0</v>
      </c>
    </row>
    <row r="41467" spans="1:4" ht="15.75" hidden="1" customHeight="1">
      <c r="A41467" s="13" t="s">
        <v>66</v>
      </c>
      <c r="B41467" s="13">
        <v>1937</v>
      </c>
      <c r="C41467" s="13">
        <v>682478</v>
      </c>
      <c r="D41467" s="13">
        <v>0</v>
      </c>
    </row>
    <row r="41468" spans="1:4" ht="15.75" hidden="1" customHeight="1">
      <c r="A41468" s="13" t="s">
        <v>66</v>
      </c>
      <c r="B41468" s="13">
        <v>1938</v>
      </c>
      <c r="C41468" s="13">
        <v>698439</v>
      </c>
      <c r="D41468" s="13">
        <v>0</v>
      </c>
    </row>
    <row r="41469" spans="1:4" ht="15.75" hidden="1" customHeight="1">
      <c r="A41469" s="13" t="s">
        <v>66</v>
      </c>
      <c r="B41469" s="13">
        <v>1939</v>
      </c>
      <c r="C41469" s="13">
        <v>715930</v>
      </c>
      <c r="D41469" s="13">
        <v>0</v>
      </c>
    </row>
    <row r="41470" spans="1:4" ht="15.75" hidden="1" customHeight="1">
      <c r="A41470" s="13" t="s">
        <v>66</v>
      </c>
      <c r="B41470" s="13">
        <v>1940</v>
      </c>
      <c r="C41470" s="13">
        <v>735023</v>
      </c>
      <c r="D41470" s="13">
        <v>0</v>
      </c>
    </row>
    <row r="41471" spans="1:4" ht="15.75" hidden="1" customHeight="1">
      <c r="A41471" s="13" t="s">
        <v>66</v>
      </c>
      <c r="B41471" s="13">
        <v>1941</v>
      </c>
      <c r="C41471" s="13">
        <v>755794</v>
      </c>
      <c r="D41471" s="13">
        <v>0</v>
      </c>
    </row>
    <row r="41472" spans="1:4" ht="15.75" hidden="1" customHeight="1">
      <c r="A41472" s="13" t="s">
        <v>66</v>
      </c>
      <c r="B41472" s="13">
        <v>1942</v>
      </c>
      <c r="C41472" s="13">
        <v>778320</v>
      </c>
      <c r="D41472" s="13">
        <v>0</v>
      </c>
    </row>
    <row r="41473" spans="1:4" ht="15.75" hidden="1" customHeight="1">
      <c r="A41473" s="13" t="s">
        <v>66</v>
      </c>
      <c r="B41473" s="13">
        <v>1943</v>
      </c>
      <c r="C41473" s="13">
        <v>802682</v>
      </c>
      <c r="D41473" s="13">
        <v>0</v>
      </c>
    </row>
    <row r="41474" spans="1:4" ht="15.75" hidden="1" customHeight="1">
      <c r="A41474" s="13" t="s">
        <v>66</v>
      </c>
      <c r="B41474" s="13">
        <v>1944</v>
      </c>
      <c r="C41474" s="13">
        <v>827807</v>
      </c>
      <c r="D41474" s="13">
        <v>0</v>
      </c>
    </row>
    <row r="41475" spans="1:4" ht="15.75" hidden="1" customHeight="1">
      <c r="A41475" s="13" t="s">
        <v>66</v>
      </c>
      <c r="B41475" s="13">
        <v>1945</v>
      </c>
      <c r="C41475" s="13">
        <v>853718</v>
      </c>
      <c r="D41475" s="13">
        <v>0</v>
      </c>
    </row>
    <row r="41476" spans="1:4" ht="15.75" hidden="1" customHeight="1">
      <c r="A41476" s="13" t="s">
        <v>66</v>
      </c>
      <c r="B41476" s="13">
        <v>1946</v>
      </c>
      <c r="C41476" s="13">
        <v>880440</v>
      </c>
      <c r="D41476" s="13">
        <v>0</v>
      </c>
    </row>
    <row r="41477" spans="1:4" ht="15.75" hidden="1" customHeight="1">
      <c r="A41477" s="13" t="s">
        <v>66</v>
      </c>
      <c r="B41477" s="13">
        <v>1947</v>
      </c>
      <c r="C41477" s="13">
        <v>907998</v>
      </c>
      <c r="D41477" s="13">
        <v>0</v>
      </c>
    </row>
    <row r="41478" spans="1:4" ht="15.75" hidden="1" customHeight="1">
      <c r="A41478" s="13" t="s">
        <v>66</v>
      </c>
      <c r="B41478" s="13">
        <v>1948</v>
      </c>
      <c r="C41478" s="13">
        <v>936419</v>
      </c>
      <c r="D41478" s="13">
        <v>0</v>
      </c>
    </row>
    <row r="41479" spans="1:4" ht="15.75" hidden="1" customHeight="1">
      <c r="A41479" s="13" t="s">
        <v>66</v>
      </c>
      <c r="B41479" s="13">
        <v>1949</v>
      </c>
      <c r="C41479" s="13">
        <v>969218</v>
      </c>
      <c r="D41479" s="13">
        <v>0</v>
      </c>
    </row>
    <row r="41480" spans="1:4" ht="15.75" hidden="1" customHeight="1">
      <c r="A41480" s="13" t="s">
        <v>66</v>
      </c>
      <c r="B41480" s="13">
        <v>1950</v>
      </c>
      <c r="C41480" s="13">
        <v>1006712</v>
      </c>
      <c r="D41480" s="13">
        <v>1.9139999999999999</v>
      </c>
    </row>
    <row r="41481" spans="1:4" ht="15.75" hidden="1" customHeight="1">
      <c r="A41481" s="13" t="s">
        <v>66</v>
      </c>
      <c r="B41481" s="13">
        <v>1951</v>
      </c>
      <c r="C41481" s="13">
        <v>1048942</v>
      </c>
      <c r="D41481" s="13">
        <v>2.8260000000000001</v>
      </c>
    </row>
    <row r="41482" spans="1:4" ht="15.75" hidden="1" customHeight="1">
      <c r="A41482" s="13" t="s">
        <v>66</v>
      </c>
      <c r="B41482" s="13">
        <v>1952</v>
      </c>
      <c r="C41482" s="13">
        <v>1096241</v>
      </c>
      <c r="D41482" s="13">
        <v>3.4409999999999998</v>
      </c>
    </row>
    <row r="41483" spans="1:4" ht="15.75" hidden="1" customHeight="1">
      <c r="A41483" s="13" t="s">
        <v>66</v>
      </c>
      <c r="B41483" s="13">
        <v>1953</v>
      </c>
      <c r="C41483" s="13">
        <v>1148757</v>
      </c>
      <c r="D41483" s="13">
        <v>3.4820000000000002</v>
      </c>
    </row>
    <row r="41484" spans="1:4" ht="15.75" hidden="1" customHeight="1">
      <c r="A41484" s="13" t="s">
        <v>66</v>
      </c>
      <c r="B41484" s="13">
        <v>1954</v>
      </c>
      <c r="C41484" s="13">
        <v>1206225</v>
      </c>
      <c r="D41484" s="13">
        <v>3.7709999999999999</v>
      </c>
    </row>
    <row r="41485" spans="1:4" ht="15.75" hidden="1" customHeight="1">
      <c r="A41485" s="13" t="s">
        <v>66</v>
      </c>
      <c r="B41485" s="13">
        <v>1955</v>
      </c>
      <c r="C41485" s="13">
        <v>1267618</v>
      </c>
      <c r="D41485" s="13">
        <v>4.0529999999999999</v>
      </c>
    </row>
    <row r="41486" spans="1:4" ht="15.75" hidden="1" customHeight="1">
      <c r="A41486" s="13" t="s">
        <v>66</v>
      </c>
      <c r="B41486" s="13">
        <v>1956</v>
      </c>
      <c r="C41486" s="13">
        <v>1332586</v>
      </c>
      <c r="D41486" s="13">
        <v>4.0960000000000001</v>
      </c>
    </row>
    <row r="41487" spans="1:4" ht="15.75" hidden="1" customHeight="1">
      <c r="A41487" s="13" t="s">
        <v>66</v>
      </c>
      <c r="B41487" s="13">
        <v>1957</v>
      </c>
      <c r="C41487" s="13">
        <v>1400704</v>
      </c>
      <c r="D41487" s="13">
        <v>1.7290000000000001</v>
      </c>
    </row>
    <row r="41488" spans="1:4" ht="15.75" hidden="1" customHeight="1">
      <c r="A41488" s="13" t="s">
        <v>66</v>
      </c>
      <c r="B41488" s="13">
        <v>1958</v>
      </c>
      <c r="C41488" s="13">
        <v>1469695</v>
      </c>
      <c r="D41488" s="13">
        <v>2.2970000000000002</v>
      </c>
    </row>
    <row r="41489" spans="1:4" ht="15.75" hidden="1" customHeight="1">
      <c r="A41489" s="13" t="s">
        <v>66</v>
      </c>
      <c r="B41489" s="13">
        <v>1959</v>
      </c>
      <c r="C41489" s="13">
        <v>1538026</v>
      </c>
      <c r="D41489" s="13">
        <v>1.7989999999999999</v>
      </c>
    </row>
    <row r="41490" spans="1:4" ht="15.75" hidden="1" customHeight="1">
      <c r="A41490" s="13" t="s">
        <v>66</v>
      </c>
      <c r="B41490" s="13">
        <v>1960</v>
      </c>
      <c r="C41490" s="13">
        <v>1601091</v>
      </c>
      <c r="D41490" s="13">
        <v>1.3919999999999999</v>
      </c>
    </row>
    <row r="41491" spans="1:4" ht="15.75" hidden="1" customHeight="1">
      <c r="A41491" s="13" t="s">
        <v>66</v>
      </c>
      <c r="B41491" s="13">
        <v>1961</v>
      </c>
      <c r="C41491" s="13">
        <v>1657557</v>
      </c>
      <c r="D41491" s="13">
        <v>2.0920000000000001</v>
      </c>
    </row>
    <row r="41492" spans="1:4" ht="15.75" hidden="1" customHeight="1">
      <c r="A41492" s="13" t="s">
        <v>66</v>
      </c>
      <c r="B41492" s="13">
        <v>1962</v>
      </c>
      <c r="C41492" s="13">
        <v>1711060</v>
      </c>
      <c r="D41492" s="13">
        <v>2.5129999999999999</v>
      </c>
    </row>
    <row r="41493" spans="1:4" ht="15.75" hidden="1" customHeight="1">
      <c r="A41493" s="13" t="s">
        <v>66</v>
      </c>
      <c r="B41493" s="13">
        <v>1963</v>
      </c>
      <c r="C41493" s="13">
        <v>1762518</v>
      </c>
      <c r="D41493" s="13">
        <v>3.3010000000000002</v>
      </c>
    </row>
    <row r="41494" spans="1:4" ht="15.75" hidden="1" customHeight="1">
      <c r="A41494" s="13" t="s">
        <v>66</v>
      </c>
      <c r="B41494" s="13">
        <v>1964</v>
      </c>
      <c r="C41494" s="13">
        <v>1812335</v>
      </c>
      <c r="D41494" s="13">
        <v>3.6019999999999999</v>
      </c>
    </row>
    <row r="41495" spans="1:4" ht="15.75" hidden="1" customHeight="1">
      <c r="A41495" s="13" t="s">
        <v>66</v>
      </c>
      <c r="B41495" s="13">
        <v>1965</v>
      </c>
      <c r="C41495" s="13">
        <v>1860652</v>
      </c>
      <c r="D41495" s="13">
        <v>2.4260000000000002</v>
      </c>
    </row>
    <row r="41496" spans="1:4" ht="15.75" hidden="1" customHeight="1">
      <c r="A41496" s="13" t="s">
        <v>66</v>
      </c>
      <c r="B41496" s="13">
        <v>1966</v>
      </c>
      <c r="C41496" s="13">
        <v>1906851</v>
      </c>
      <c r="D41496" s="13">
        <v>0.47899999999999998</v>
      </c>
    </row>
    <row r="41497" spans="1:4" ht="15.75" hidden="1" customHeight="1">
      <c r="A41497" s="13" t="s">
        <v>66</v>
      </c>
      <c r="B41497" s="13">
        <v>1967</v>
      </c>
      <c r="C41497" s="13">
        <v>1950286</v>
      </c>
      <c r="D41497" s="13">
        <v>2.8210000000000002</v>
      </c>
    </row>
    <row r="41498" spans="1:4" ht="15.75" hidden="1" customHeight="1">
      <c r="A41498" s="13" t="s">
        <v>66</v>
      </c>
      <c r="B41498" s="13">
        <v>1968</v>
      </c>
      <c r="C41498" s="13">
        <v>1990680</v>
      </c>
      <c r="D41498" s="13">
        <v>5.133</v>
      </c>
    </row>
    <row r="41499" spans="1:4" ht="15.75" hidden="1" customHeight="1">
      <c r="A41499" s="13" t="s">
        <v>66</v>
      </c>
      <c r="B41499" s="13">
        <v>1969</v>
      </c>
      <c r="C41499" s="13">
        <v>2027412</v>
      </c>
      <c r="D41499" s="13">
        <v>6.8879999999999999</v>
      </c>
    </row>
    <row r="41500" spans="1:4" ht="15.75" hidden="1" customHeight="1">
      <c r="A41500" s="13" t="s">
        <v>66</v>
      </c>
      <c r="B41500" s="13">
        <v>1970</v>
      </c>
      <c r="C41500" s="13">
        <v>2061833</v>
      </c>
      <c r="D41500" s="13">
        <v>17.832999999999998</v>
      </c>
    </row>
    <row r="41501" spans="1:4" ht="15.75" hidden="1" customHeight="1">
      <c r="A41501" s="13" t="s">
        <v>66</v>
      </c>
      <c r="B41501" s="13">
        <v>1971</v>
      </c>
      <c r="C41501" s="13">
        <v>2095907</v>
      </c>
      <c r="D41501" s="13">
        <v>16.274999999999999</v>
      </c>
    </row>
    <row r="41502" spans="1:4" ht="15.75" hidden="1" customHeight="1">
      <c r="A41502" s="13" t="s">
        <v>66</v>
      </c>
      <c r="B41502" s="13">
        <v>1972</v>
      </c>
      <c r="C41502" s="13">
        <v>2131574</v>
      </c>
      <c r="D41502" s="13">
        <v>21.72</v>
      </c>
    </row>
    <row r="41503" spans="1:4" ht="15.75" hidden="1" customHeight="1">
      <c r="A41503" s="13" t="s">
        <v>66</v>
      </c>
      <c r="B41503" s="13">
        <v>1973</v>
      </c>
      <c r="C41503" s="13">
        <v>2168370</v>
      </c>
      <c r="D41503" s="13">
        <v>20.690999999999999</v>
      </c>
    </row>
    <row r="41504" spans="1:4" ht="15.75" hidden="1" customHeight="1">
      <c r="A41504" s="13" t="s">
        <v>66</v>
      </c>
      <c r="B41504" s="13">
        <v>1974</v>
      </c>
      <c r="C41504" s="13">
        <v>2202332</v>
      </c>
      <c r="D41504" s="13">
        <v>21.427</v>
      </c>
    </row>
    <row r="41505" spans="1:4" ht="15.75" hidden="1" customHeight="1">
      <c r="A41505" s="13" t="s">
        <v>66</v>
      </c>
      <c r="B41505" s="13">
        <v>1975</v>
      </c>
      <c r="C41505" s="13">
        <v>2232434</v>
      </c>
      <c r="D41505" s="13">
        <v>23.864000000000001</v>
      </c>
    </row>
    <row r="41506" spans="1:4" ht="15.75" hidden="1" customHeight="1">
      <c r="A41506" s="13" t="s">
        <v>66</v>
      </c>
      <c r="B41506" s="13">
        <v>1976</v>
      </c>
      <c r="C41506" s="13">
        <v>2261945</v>
      </c>
      <c r="D41506" s="13">
        <v>29.338000000000001</v>
      </c>
    </row>
    <row r="41507" spans="1:4" ht="15.75" hidden="1" customHeight="1">
      <c r="A41507" s="13" t="s">
        <v>66</v>
      </c>
      <c r="B41507" s="13">
        <v>1977</v>
      </c>
      <c r="C41507" s="13">
        <v>2292169</v>
      </c>
      <c r="D41507" s="13">
        <v>27.611999999999998</v>
      </c>
    </row>
    <row r="41508" spans="1:4" ht="15.75" hidden="1" customHeight="1">
      <c r="A41508" s="13" t="s">
        <v>66</v>
      </c>
      <c r="B41508" s="13">
        <v>1978</v>
      </c>
      <c r="C41508" s="13">
        <v>2323256</v>
      </c>
      <c r="D41508" s="13">
        <v>32.463000000000001</v>
      </c>
    </row>
    <row r="41509" spans="1:4" ht="15.75" hidden="1" customHeight="1">
      <c r="A41509" s="13" t="s">
        <v>66</v>
      </c>
      <c r="B41509" s="13">
        <v>1979</v>
      </c>
      <c r="C41509" s="13">
        <v>2358236</v>
      </c>
      <c r="D41509" s="13">
        <v>35.42</v>
      </c>
    </row>
    <row r="41510" spans="1:4" ht="15.75" hidden="1" customHeight="1">
      <c r="A41510" s="13" t="s">
        <v>66</v>
      </c>
      <c r="B41510" s="13">
        <v>1980</v>
      </c>
      <c r="C41510" s="13">
        <v>2400734</v>
      </c>
      <c r="D41510" s="13">
        <v>30.433</v>
      </c>
    </row>
    <row r="41511" spans="1:4" ht="15.75" hidden="1" customHeight="1">
      <c r="A41511" s="13" t="s">
        <v>66</v>
      </c>
      <c r="B41511" s="13">
        <v>1981</v>
      </c>
      <c r="C41511" s="13">
        <v>2451730</v>
      </c>
      <c r="D41511" s="13">
        <v>25.707000000000001</v>
      </c>
    </row>
    <row r="41512" spans="1:4" ht="15.75" hidden="1" customHeight="1">
      <c r="A41512" s="13" t="s">
        <v>66</v>
      </c>
      <c r="B41512" s="13">
        <v>1982</v>
      </c>
      <c r="C41512" s="13">
        <v>2507222</v>
      </c>
      <c r="D41512" s="13">
        <v>28.382000000000001</v>
      </c>
    </row>
    <row r="41513" spans="1:4" ht="15.75" hidden="1" customHeight="1">
      <c r="A41513" s="13" t="s">
        <v>66</v>
      </c>
      <c r="B41513" s="13">
        <v>1983</v>
      </c>
      <c r="C41513" s="13">
        <v>2564775</v>
      </c>
      <c r="D41513" s="13">
        <v>33.396999999999998</v>
      </c>
    </row>
    <row r="41514" spans="1:4" ht="15.75" hidden="1" customHeight="1">
      <c r="A41514" s="13" t="s">
        <v>66</v>
      </c>
      <c r="B41514" s="13">
        <v>1984</v>
      </c>
      <c r="C41514" s="13">
        <v>2624375</v>
      </c>
      <c r="D41514" s="13">
        <v>31.969000000000001</v>
      </c>
    </row>
    <row r="41515" spans="1:4" ht="15.75" hidden="1" customHeight="1">
      <c r="A41515" s="13" t="s">
        <v>66</v>
      </c>
      <c r="B41515" s="13">
        <v>1985</v>
      </c>
      <c r="C41515" s="13">
        <v>2685987</v>
      </c>
      <c r="D41515" s="13">
        <v>32.396999999999998</v>
      </c>
    </row>
    <row r="41516" spans="1:4" ht="15.75" hidden="1" customHeight="1">
      <c r="A41516" s="13" t="s">
        <v>66</v>
      </c>
      <c r="B41516" s="13">
        <v>1986</v>
      </c>
      <c r="C41516" s="13">
        <v>2749737</v>
      </c>
      <c r="D41516" s="13">
        <v>34.100999999999999</v>
      </c>
    </row>
    <row r="41517" spans="1:4" ht="15.75" hidden="1" customHeight="1">
      <c r="A41517" s="13" t="s">
        <v>66</v>
      </c>
      <c r="B41517" s="13">
        <v>1987</v>
      </c>
      <c r="C41517" s="13">
        <v>2814749</v>
      </c>
      <c r="D41517" s="13">
        <v>31.811</v>
      </c>
    </row>
    <row r="41518" spans="1:4" ht="15.75" hidden="1" customHeight="1">
      <c r="A41518" s="13" t="s">
        <v>66</v>
      </c>
      <c r="B41518" s="13">
        <v>1988</v>
      </c>
      <c r="C41518" s="13">
        <v>2880509</v>
      </c>
      <c r="D41518" s="13">
        <v>35.280999999999999</v>
      </c>
    </row>
    <row r="41519" spans="1:4" ht="15.75" hidden="1" customHeight="1">
      <c r="A41519" s="13" t="s">
        <v>66</v>
      </c>
      <c r="B41519" s="13">
        <v>1989</v>
      </c>
      <c r="C41519" s="13">
        <v>2945697</v>
      </c>
      <c r="D41519" s="13">
        <v>41.003999999999998</v>
      </c>
    </row>
    <row r="41520" spans="1:4" ht="15.75" hidden="1" customHeight="1">
      <c r="A41520" s="13" t="s">
        <v>66</v>
      </c>
      <c r="B41520" s="13">
        <v>1990</v>
      </c>
      <c r="C41520" s="13">
        <v>3022218</v>
      </c>
      <c r="D41520" s="13">
        <v>43.536000000000001</v>
      </c>
    </row>
    <row r="41521" spans="1:4" ht="15.75" hidden="1" customHeight="1">
      <c r="A41521" s="13" t="s">
        <v>66</v>
      </c>
      <c r="B41521" s="13">
        <v>1991</v>
      </c>
      <c r="C41521" s="13">
        <v>3120627</v>
      </c>
      <c r="D41521" s="13">
        <v>44.234999999999999</v>
      </c>
    </row>
    <row r="41522" spans="1:4" ht="15.75" hidden="1" customHeight="1">
      <c r="A41522" s="13" t="s">
        <v>66</v>
      </c>
      <c r="B41522" s="13">
        <v>1992</v>
      </c>
      <c r="C41522" s="13">
        <v>3228234</v>
      </c>
      <c r="D41522" s="13">
        <v>47.441000000000003</v>
      </c>
    </row>
    <row r="41523" spans="1:4" ht="15.75" hidden="1" customHeight="1">
      <c r="A41523" s="13" t="s">
        <v>66</v>
      </c>
      <c r="B41523" s="13">
        <v>1993</v>
      </c>
      <c r="C41523" s="13">
        <v>3334134</v>
      </c>
      <c r="D41523" s="13">
        <v>49.661999999999999</v>
      </c>
    </row>
    <row r="41524" spans="1:4" ht="15.75" hidden="1" customHeight="1">
      <c r="A41524" s="13" t="s">
        <v>66</v>
      </c>
      <c r="B41524" s="13">
        <v>1994</v>
      </c>
      <c r="C41524" s="13">
        <v>3438616</v>
      </c>
      <c r="D41524" s="13">
        <v>60.085999999999999</v>
      </c>
    </row>
    <row r="41525" spans="1:4" ht="15.75" hidden="1" customHeight="1">
      <c r="A41525" s="13" t="s">
        <v>66</v>
      </c>
      <c r="B41525" s="13">
        <v>1995</v>
      </c>
      <c r="C41525" s="13">
        <v>3543878</v>
      </c>
      <c r="D41525" s="13">
        <v>40.545999999999999</v>
      </c>
    </row>
    <row r="41526" spans="1:4" ht="15.75" hidden="1" customHeight="1">
      <c r="A41526" s="13" t="s">
        <v>66</v>
      </c>
      <c r="B41526" s="13">
        <v>1996</v>
      </c>
      <c r="C41526" s="13">
        <v>3651905</v>
      </c>
      <c r="D41526" s="13">
        <v>48.012999999999998</v>
      </c>
    </row>
    <row r="41527" spans="1:4" ht="15.75" hidden="1" customHeight="1">
      <c r="A41527" s="13" t="s">
        <v>66</v>
      </c>
      <c r="B41527" s="13">
        <v>1997</v>
      </c>
      <c r="C41527" s="13">
        <v>3760649</v>
      </c>
      <c r="D41527" s="13">
        <v>56.737000000000002</v>
      </c>
    </row>
    <row r="41528" spans="1:4" ht="15.75" hidden="1" customHeight="1">
      <c r="A41528" s="13" t="s">
        <v>66</v>
      </c>
      <c r="B41528" s="13">
        <v>1998</v>
      </c>
      <c r="C41528" s="13">
        <v>3866296</v>
      </c>
      <c r="D41528" s="13">
        <v>47.411999999999999</v>
      </c>
    </row>
    <row r="41529" spans="1:4" ht="15.75" hidden="1" customHeight="1">
      <c r="A41529" s="13" t="s">
        <v>66</v>
      </c>
      <c r="B41529" s="13">
        <v>1999</v>
      </c>
      <c r="C41529" s="13">
        <v>3966485</v>
      </c>
      <c r="D41529" s="13">
        <v>49.2</v>
      </c>
    </row>
    <row r="41530" spans="1:4" ht="15.75" hidden="1" customHeight="1">
      <c r="A41530" s="13" t="s">
        <v>66</v>
      </c>
      <c r="B41530" s="13">
        <v>2000</v>
      </c>
      <c r="C41530" s="13">
        <v>4053602</v>
      </c>
      <c r="D41530" s="13">
        <v>48.393999999999998</v>
      </c>
    </row>
    <row r="41531" spans="1:4" ht="15.75" hidden="1" customHeight="1">
      <c r="A41531" s="13" t="s">
        <v>66</v>
      </c>
      <c r="B41531" s="13">
        <v>2001</v>
      </c>
      <c r="C41531" s="13">
        <v>4121341</v>
      </c>
      <c r="D41531" s="13">
        <v>49.2</v>
      </c>
    </row>
    <row r="41532" spans="1:4" ht="15.75" hidden="1" customHeight="1">
      <c r="A41532" s="13" t="s">
        <v>66</v>
      </c>
      <c r="B41532" s="13">
        <v>2002</v>
      </c>
      <c r="C41532" s="13">
        <v>4176799</v>
      </c>
      <c r="D41532" s="13">
        <v>47.093000000000004</v>
      </c>
    </row>
    <row r="41533" spans="1:4" ht="15.75" hidden="1" customHeight="1">
      <c r="A41533" s="13" t="s">
        <v>66</v>
      </c>
      <c r="B41533" s="13">
        <v>2003</v>
      </c>
      <c r="C41533" s="13">
        <v>4226417</v>
      </c>
      <c r="D41533" s="13">
        <v>49.438000000000002</v>
      </c>
    </row>
    <row r="41534" spans="1:4" ht="15.75" hidden="1" customHeight="1">
      <c r="A41534" s="13" t="s">
        <v>66</v>
      </c>
      <c r="B41534" s="13">
        <v>2004</v>
      </c>
      <c r="C41534" s="13">
        <v>4270407</v>
      </c>
      <c r="D41534" s="13">
        <v>46.859000000000002</v>
      </c>
    </row>
    <row r="41535" spans="1:4" ht="15.75" hidden="1" customHeight="1">
      <c r="A41535" s="13" t="s">
        <v>66</v>
      </c>
      <c r="B41535" s="13">
        <v>2005</v>
      </c>
      <c r="C41535" s="13">
        <v>4344645</v>
      </c>
      <c r="D41535" s="13">
        <v>40.322000000000003</v>
      </c>
    </row>
    <row r="41536" spans="1:4" ht="15.75" hidden="1" customHeight="1">
      <c r="A41536" s="13" t="s">
        <v>66</v>
      </c>
      <c r="B41536" s="13">
        <v>2006</v>
      </c>
      <c r="C41536" s="13">
        <v>4486581</v>
      </c>
      <c r="D41536" s="13">
        <v>46.470999999999997</v>
      </c>
    </row>
    <row r="41537" spans="1:4" ht="15.75" hidden="1" customHeight="1">
      <c r="A41537" s="13" t="s">
        <v>66</v>
      </c>
      <c r="B41537" s="13">
        <v>2007</v>
      </c>
      <c r="C41537" s="13">
        <v>4663262</v>
      </c>
      <c r="D41537" s="13">
        <v>47.185000000000002</v>
      </c>
    </row>
    <row r="41538" spans="1:4" ht="15.75" hidden="1" customHeight="1">
      <c r="A41538" s="13" t="s">
        <v>66</v>
      </c>
      <c r="B41538" s="13">
        <v>2008</v>
      </c>
      <c r="C41538" s="13">
        <v>4838404</v>
      </c>
      <c r="D41538" s="13">
        <v>59.991</v>
      </c>
    </row>
    <row r="41539" spans="1:4" ht="15.75" hidden="1" customHeight="1">
      <c r="A41539" s="13" t="s">
        <v>66</v>
      </c>
      <c r="B41539" s="13">
        <v>2009</v>
      </c>
      <c r="C41539" s="13">
        <v>5010707</v>
      </c>
      <c r="D41539" s="13">
        <v>43.128999999999998</v>
      </c>
    </row>
    <row r="41540" spans="1:4" ht="15.75" hidden="1" customHeight="1">
      <c r="A41540" s="13" t="s">
        <v>66</v>
      </c>
      <c r="B41540" s="13">
        <v>2010</v>
      </c>
      <c r="C41540" s="13">
        <v>5163585</v>
      </c>
      <c r="D41540" s="13">
        <v>55.066000000000003</v>
      </c>
    </row>
    <row r="41541" spans="1:4" ht="15.75" hidden="1" customHeight="1">
      <c r="A41541" s="13" t="s">
        <v>66</v>
      </c>
      <c r="B41541" s="13">
        <v>2011</v>
      </c>
      <c r="C41541" s="13">
        <v>5281351</v>
      </c>
      <c r="D41541" s="13">
        <v>31.206</v>
      </c>
    </row>
    <row r="41542" spans="1:4" ht="15.75" hidden="1" customHeight="1">
      <c r="A41542" s="13" t="s">
        <v>66</v>
      </c>
      <c r="B41542" s="13">
        <v>2012</v>
      </c>
      <c r="C41542" s="13">
        <v>5381003</v>
      </c>
      <c r="D41542" s="13">
        <v>48.328000000000003</v>
      </c>
    </row>
    <row r="41543" spans="1:4" ht="15.75" hidden="1" customHeight="1">
      <c r="A41543" s="13" t="s">
        <v>66</v>
      </c>
      <c r="B41543" s="13">
        <v>2013</v>
      </c>
      <c r="C41543" s="13">
        <v>5478063</v>
      </c>
      <c r="D41543" s="13">
        <v>50.881999999999998</v>
      </c>
    </row>
    <row r="41544" spans="1:4" ht="15.75" hidden="1" customHeight="1">
      <c r="A41544" s="13" t="s">
        <v>66</v>
      </c>
      <c r="B41544" s="13">
        <v>2014</v>
      </c>
      <c r="C41544" s="13">
        <v>5570505</v>
      </c>
      <c r="D41544" s="13">
        <v>52.252000000000002</v>
      </c>
    </row>
    <row r="41545" spans="1:4" ht="15.75" hidden="1" customHeight="1">
      <c r="A41545" s="13" t="s">
        <v>66</v>
      </c>
      <c r="B41545" s="13">
        <v>2015</v>
      </c>
      <c r="C41545" s="13">
        <v>5650020</v>
      </c>
      <c r="D41545" s="13">
        <v>56.466000000000001</v>
      </c>
    </row>
    <row r="41546" spans="1:4" ht="15.75" hidden="1" customHeight="1">
      <c r="A41546" s="13" t="s">
        <v>66</v>
      </c>
      <c r="B41546" s="13">
        <v>2016</v>
      </c>
      <c r="C41546" s="13">
        <v>5711936</v>
      </c>
      <c r="D41546" s="13">
        <v>35.654000000000003</v>
      </c>
    </row>
    <row r="41547" spans="1:4" ht="15.75" hidden="1" customHeight="1">
      <c r="A41547" s="13" t="s">
        <v>66</v>
      </c>
      <c r="B41547" s="13">
        <v>2017</v>
      </c>
      <c r="C41547" s="13">
        <v>5764489</v>
      </c>
      <c r="D41547" s="13">
        <v>37.156999999999996</v>
      </c>
    </row>
    <row r="41548" spans="1:4" ht="15.75" hidden="1" customHeight="1">
      <c r="A41548" s="13" t="s">
        <v>66</v>
      </c>
      <c r="B41548" s="13">
        <v>2018</v>
      </c>
      <c r="C41548" s="13">
        <v>5814543</v>
      </c>
      <c r="D41548" s="13">
        <v>46.02</v>
      </c>
    </row>
    <row r="41549" spans="1:4" ht="15.75" hidden="1" customHeight="1">
      <c r="A41549" s="13" t="s">
        <v>66</v>
      </c>
      <c r="B41549" s="13">
        <v>2019</v>
      </c>
      <c r="C41549" s="13">
        <v>5866408</v>
      </c>
      <c r="D41549" s="13">
        <v>29.917000000000002</v>
      </c>
    </row>
    <row r="41550" spans="1:4" ht="15.75" hidden="1" customHeight="1">
      <c r="A41550" s="13" t="s">
        <v>66</v>
      </c>
      <c r="B41550" s="13">
        <v>2020</v>
      </c>
      <c r="C41550" s="13">
        <v>5909874</v>
      </c>
      <c r="D41550" s="13">
        <v>29.908999999999999</v>
      </c>
    </row>
    <row r="41551" spans="1:4" ht="15.75" customHeight="1">
      <c r="A41551" s="13" t="s">
        <v>66</v>
      </c>
      <c r="B41551" s="13">
        <v>2021</v>
      </c>
      <c r="C41551" s="12">
        <v>5941063</v>
      </c>
      <c r="D41551" s="13">
        <v>32.506999999999998</v>
      </c>
    </row>
    <row r="41552" spans="1:4" ht="15.75" hidden="1" customHeight="1">
      <c r="A41552" s="13" t="s">
        <v>486</v>
      </c>
      <c r="B41552" s="13">
        <v>1850</v>
      </c>
    </row>
    <row r="41553" spans="1:2" ht="15.75" hidden="1" customHeight="1">
      <c r="A41553" s="13" t="s">
        <v>486</v>
      </c>
      <c r="B41553" s="13">
        <v>1851</v>
      </c>
    </row>
    <row r="41554" spans="1:2" ht="15.75" hidden="1" customHeight="1">
      <c r="A41554" s="13" t="s">
        <v>486</v>
      </c>
      <c r="B41554" s="13">
        <v>1852</v>
      </c>
    </row>
    <row r="41555" spans="1:2" ht="15.75" hidden="1" customHeight="1">
      <c r="A41555" s="13" t="s">
        <v>486</v>
      </c>
      <c r="B41555" s="13">
        <v>1853</v>
      </c>
    </row>
    <row r="41556" spans="1:2" ht="15.75" hidden="1" customHeight="1">
      <c r="A41556" s="13" t="s">
        <v>486</v>
      </c>
      <c r="B41556" s="13">
        <v>1854</v>
      </c>
    </row>
    <row r="41557" spans="1:2" ht="15.75" hidden="1" customHeight="1">
      <c r="A41557" s="13" t="s">
        <v>486</v>
      </c>
      <c r="B41557" s="13">
        <v>1855</v>
      </c>
    </row>
    <row r="41558" spans="1:2" ht="15.75" hidden="1" customHeight="1">
      <c r="A41558" s="13" t="s">
        <v>486</v>
      </c>
      <c r="B41558" s="13">
        <v>1856</v>
      </c>
    </row>
    <row r="41559" spans="1:2" ht="15.75" hidden="1" customHeight="1">
      <c r="A41559" s="13" t="s">
        <v>486</v>
      </c>
      <c r="B41559" s="13">
        <v>1857</v>
      </c>
    </row>
    <row r="41560" spans="1:2" ht="15.75" hidden="1" customHeight="1">
      <c r="A41560" s="13" t="s">
        <v>486</v>
      </c>
      <c r="B41560" s="13">
        <v>1858</v>
      </c>
    </row>
    <row r="41561" spans="1:2" ht="15.75" hidden="1" customHeight="1">
      <c r="A41561" s="13" t="s">
        <v>486</v>
      </c>
      <c r="B41561" s="13">
        <v>1859</v>
      </c>
    </row>
    <row r="41562" spans="1:2" ht="15.75" hidden="1" customHeight="1">
      <c r="A41562" s="13" t="s">
        <v>486</v>
      </c>
      <c r="B41562" s="13">
        <v>1860</v>
      </c>
    </row>
    <row r="41563" spans="1:2" ht="15.75" hidden="1" customHeight="1">
      <c r="A41563" s="13" t="s">
        <v>486</v>
      </c>
      <c r="B41563" s="13">
        <v>1861</v>
      </c>
    </row>
    <row r="41564" spans="1:2" ht="15.75" hidden="1" customHeight="1">
      <c r="A41564" s="13" t="s">
        <v>486</v>
      </c>
      <c r="B41564" s="13">
        <v>1862</v>
      </c>
    </row>
    <row r="41565" spans="1:2" ht="15.75" hidden="1" customHeight="1">
      <c r="A41565" s="13" t="s">
        <v>486</v>
      </c>
      <c r="B41565" s="13">
        <v>1863</v>
      </c>
    </row>
    <row r="41566" spans="1:2" ht="15.75" hidden="1" customHeight="1">
      <c r="A41566" s="13" t="s">
        <v>486</v>
      </c>
      <c r="B41566" s="13">
        <v>1864</v>
      </c>
    </row>
    <row r="41567" spans="1:2" ht="15.75" hidden="1" customHeight="1">
      <c r="A41567" s="13" t="s">
        <v>486</v>
      </c>
      <c r="B41567" s="13">
        <v>1865</v>
      </c>
    </row>
    <row r="41568" spans="1:2" ht="15.75" hidden="1" customHeight="1">
      <c r="A41568" s="13" t="s">
        <v>486</v>
      </c>
      <c r="B41568" s="13">
        <v>1866</v>
      </c>
    </row>
    <row r="41569" spans="1:2" ht="15.75" hidden="1" customHeight="1">
      <c r="A41569" s="13" t="s">
        <v>486</v>
      </c>
      <c r="B41569" s="13">
        <v>1867</v>
      </c>
    </row>
    <row r="41570" spans="1:2" ht="15.75" hidden="1" customHeight="1">
      <c r="A41570" s="13" t="s">
        <v>486</v>
      </c>
      <c r="B41570" s="13">
        <v>1868</v>
      </c>
    </row>
    <row r="41571" spans="1:2" ht="15.75" hidden="1" customHeight="1">
      <c r="A41571" s="13" t="s">
        <v>486</v>
      </c>
      <c r="B41571" s="13">
        <v>1869</v>
      </c>
    </row>
    <row r="41572" spans="1:2" ht="15.75" hidden="1" customHeight="1">
      <c r="A41572" s="13" t="s">
        <v>486</v>
      </c>
      <c r="B41572" s="13">
        <v>1870</v>
      </c>
    </row>
    <row r="41573" spans="1:2" ht="15.75" hidden="1" customHeight="1">
      <c r="A41573" s="13" t="s">
        <v>486</v>
      </c>
      <c r="B41573" s="13">
        <v>1871</v>
      </c>
    </row>
    <row r="41574" spans="1:2" ht="15.75" hidden="1" customHeight="1">
      <c r="A41574" s="13" t="s">
        <v>486</v>
      </c>
      <c r="B41574" s="13">
        <v>1872</v>
      </c>
    </row>
    <row r="41575" spans="1:2" ht="15.75" hidden="1" customHeight="1">
      <c r="A41575" s="13" t="s">
        <v>486</v>
      </c>
      <c r="B41575" s="13">
        <v>1873</v>
      </c>
    </row>
    <row r="41576" spans="1:2" ht="15.75" hidden="1" customHeight="1">
      <c r="A41576" s="13" t="s">
        <v>486</v>
      </c>
      <c r="B41576" s="13">
        <v>1874</v>
      </c>
    </row>
    <row r="41577" spans="1:2" ht="15.75" hidden="1" customHeight="1">
      <c r="A41577" s="13" t="s">
        <v>486</v>
      </c>
      <c r="B41577" s="13">
        <v>1875</v>
      </c>
    </row>
    <row r="41578" spans="1:2" ht="15.75" hidden="1" customHeight="1">
      <c r="A41578" s="13" t="s">
        <v>486</v>
      </c>
      <c r="B41578" s="13">
        <v>1876</v>
      </c>
    </row>
    <row r="41579" spans="1:2" ht="15.75" hidden="1" customHeight="1">
      <c r="A41579" s="13" t="s">
        <v>486</v>
      </c>
      <c r="B41579" s="13">
        <v>1877</v>
      </c>
    </row>
    <row r="41580" spans="1:2" ht="15.75" hidden="1" customHeight="1">
      <c r="A41580" s="13" t="s">
        <v>486</v>
      </c>
      <c r="B41580" s="13">
        <v>1878</v>
      </c>
    </row>
    <row r="41581" spans="1:2" ht="15.75" hidden="1" customHeight="1">
      <c r="A41581" s="13" t="s">
        <v>486</v>
      </c>
      <c r="B41581" s="13">
        <v>1879</v>
      </c>
    </row>
    <row r="41582" spans="1:2" ht="15.75" hidden="1" customHeight="1">
      <c r="A41582" s="13" t="s">
        <v>486</v>
      </c>
      <c r="B41582" s="13">
        <v>1880</v>
      </c>
    </row>
    <row r="41583" spans="1:2" ht="15.75" hidden="1" customHeight="1">
      <c r="A41583" s="13" t="s">
        <v>486</v>
      </c>
      <c r="B41583" s="13">
        <v>1881</v>
      </c>
    </row>
    <row r="41584" spans="1:2" ht="15.75" hidden="1" customHeight="1">
      <c r="A41584" s="13" t="s">
        <v>486</v>
      </c>
      <c r="B41584" s="13">
        <v>1882</v>
      </c>
    </row>
    <row r="41585" spans="1:2" ht="15.75" hidden="1" customHeight="1">
      <c r="A41585" s="13" t="s">
        <v>486</v>
      </c>
      <c r="B41585" s="13">
        <v>1883</v>
      </c>
    </row>
    <row r="41586" spans="1:2" ht="15.75" hidden="1" customHeight="1">
      <c r="A41586" s="13" t="s">
        <v>486</v>
      </c>
      <c r="B41586" s="13">
        <v>1884</v>
      </c>
    </row>
    <row r="41587" spans="1:2" ht="15.75" hidden="1" customHeight="1">
      <c r="A41587" s="13" t="s">
        <v>486</v>
      </c>
      <c r="B41587" s="13">
        <v>1885</v>
      </c>
    </row>
    <row r="41588" spans="1:2" ht="15.75" hidden="1" customHeight="1">
      <c r="A41588" s="13" t="s">
        <v>486</v>
      </c>
      <c r="B41588" s="13">
        <v>1886</v>
      </c>
    </row>
    <row r="41589" spans="1:2" ht="15.75" hidden="1" customHeight="1">
      <c r="A41589" s="13" t="s">
        <v>486</v>
      </c>
      <c r="B41589" s="13">
        <v>1887</v>
      </c>
    </row>
    <row r="41590" spans="1:2" ht="15.75" hidden="1" customHeight="1">
      <c r="A41590" s="13" t="s">
        <v>486</v>
      </c>
      <c r="B41590" s="13">
        <v>1888</v>
      </c>
    </row>
    <row r="41591" spans="1:2" ht="15.75" hidden="1" customHeight="1">
      <c r="A41591" s="13" t="s">
        <v>486</v>
      </c>
      <c r="B41591" s="13">
        <v>1889</v>
      </c>
    </row>
    <row r="41592" spans="1:2" ht="15.75" hidden="1" customHeight="1">
      <c r="A41592" s="13" t="s">
        <v>486</v>
      </c>
      <c r="B41592" s="13">
        <v>1890</v>
      </c>
    </row>
    <row r="41593" spans="1:2" ht="15.75" hidden="1" customHeight="1">
      <c r="A41593" s="13" t="s">
        <v>486</v>
      </c>
      <c r="B41593" s="13">
        <v>1891</v>
      </c>
    </row>
    <row r="41594" spans="1:2" ht="15.75" hidden="1" customHeight="1">
      <c r="A41594" s="13" t="s">
        <v>486</v>
      </c>
      <c r="B41594" s="13">
        <v>1892</v>
      </c>
    </row>
    <row r="41595" spans="1:2" ht="15.75" hidden="1" customHeight="1">
      <c r="A41595" s="13" t="s">
        <v>486</v>
      </c>
      <c r="B41595" s="13">
        <v>1893</v>
      </c>
    </row>
    <row r="41596" spans="1:2" ht="15.75" hidden="1" customHeight="1">
      <c r="A41596" s="13" t="s">
        <v>486</v>
      </c>
      <c r="B41596" s="13">
        <v>1894</v>
      </c>
    </row>
    <row r="41597" spans="1:2" ht="15.75" hidden="1" customHeight="1">
      <c r="A41597" s="13" t="s">
        <v>486</v>
      </c>
      <c r="B41597" s="13">
        <v>1895</v>
      </c>
    </row>
    <row r="41598" spans="1:2" ht="15.75" hidden="1" customHeight="1">
      <c r="A41598" s="13" t="s">
        <v>486</v>
      </c>
      <c r="B41598" s="13">
        <v>1896</v>
      </c>
    </row>
    <row r="41599" spans="1:2" ht="15.75" hidden="1" customHeight="1">
      <c r="A41599" s="13" t="s">
        <v>486</v>
      </c>
      <c r="B41599" s="13">
        <v>1897</v>
      </c>
    </row>
    <row r="41600" spans="1:2" ht="15.75" hidden="1" customHeight="1">
      <c r="A41600" s="13" t="s">
        <v>486</v>
      </c>
      <c r="B41600" s="13">
        <v>1898</v>
      </c>
    </row>
    <row r="41601" spans="1:2" ht="15.75" hidden="1" customHeight="1">
      <c r="A41601" s="13" t="s">
        <v>486</v>
      </c>
      <c r="B41601" s="13">
        <v>1899</v>
      </c>
    </row>
    <row r="41602" spans="1:2" ht="15.75" hidden="1" customHeight="1">
      <c r="A41602" s="13" t="s">
        <v>486</v>
      </c>
      <c r="B41602" s="13">
        <v>1900</v>
      </c>
    </row>
    <row r="41603" spans="1:2" ht="15.75" hidden="1" customHeight="1">
      <c r="A41603" s="13" t="s">
        <v>486</v>
      </c>
      <c r="B41603" s="13">
        <v>1901</v>
      </c>
    </row>
    <row r="41604" spans="1:2" ht="15.75" hidden="1" customHeight="1">
      <c r="A41604" s="13" t="s">
        <v>486</v>
      </c>
      <c r="B41604" s="13">
        <v>1902</v>
      </c>
    </row>
    <row r="41605" spans="1:2" ht="15.75" hidden="1" customHeight="1">
      <c r="A41605" s="13" t="s">
        <v>486</v>
      </c>
      <c r="B41605" s="13">
        <v>1903</v>
      </c>
    </row>
    <row r="41606" spans="1:2" ht="15.75" hidden="1" customHeight="1">
      <c r="A41606" s="13" t="s">
        <v>486</v>
      </c>
      <c r="B41606" s="13">
        <v>1904</v>
      </c>
    </row>
    <row r="41607" spans="1:2" ht="15.75" hidden="1" customHeight="1">
      <c r="A41607" s="13" t="s">
        <v>486</v>
      </c>
      <c r="B41607" s="13">
        <v>1905</v>
      </c>
    </row>
    <row r="41608" spans="1:2" ht="15.75" hidden="1" customHeight="1">
      <c r="A41608" s="13" t="s">
        <v>486</v>
      </c>
      <c r="B41608" s="13">
        <v>1906</v>
      </c>
    </row>
    <row r="41609" spans="1:2" ht="15.75" hidden="1" customHeight="1">
      <c r="A41609" s="13" t="s">
        <v>486</v>
      </c>
      <c r="B41609" s="13">
        <v>1907</v>
      </c>
    </row>
    <row r="41610" spans="1:2" ht="15.75" hidden="1" customHeight="1">
      <c r="A41610" s="13" t="s">
        <v>486</v>
      </c>
      <c r="B41610" s="13">
        <v>1908</v>
      </c>
    </row>
    <row r="41611" spans="1:2" ht="15.75" hidden="1" customHeight="1">
      <c r="A41611" s="13" t="s">
        <v>486</v>
      </c>
      <c r="B41611" s="13">
        <v>1909</v>
      </c>
    </row>
    <row r="41612" spans="1:2" ht="15.75" hidden="1" customHeight="1">
      <c r="A41612" s="13" t="s">
        <v>486</v>
      </c>
      <c r="B41612" s="13">
        <v>1910</v>
      </c>
    </row>
    <row r="41613" spans="1:2" ht="15.75" hidden="1" customHeight="1">
      <c r="A41613" s="13" t="s">
        <v>486</v>
      </c>
      <c r="B41613" s="13">
        <v>1911</v>
      </c>
    </row>
    <row r="41614" spans="1:2" ht="15.75" hidden="1" customHeight="1">
      <c r="A41614" s="13" t="s">
        <v>486</v>
      </c>
      <c r="B41614" s="13">
        <v>1912</v>
      </c>
    </row>
    <row r="41615" spans="1:2" ht="15.75" hidden="1" customHeight="1">
      <c r="A41615" s="13" t="s">
        <v>486</v>
      </c>
      <c r="B41615" s="13">
        <v>1913</v>
      </c>
    </row>
    <row r="41616" spans="1:2" ht="15.75" hidden="1" customHeight="1">
      <c r="A41616" s="13" t="s">
        <v>486</v>
      </c>
      <c r="B41616" s="13">
        <v>1914</v>
      </c>
    </row>
    <row r="41617" spans="1:4" ht="15.75" hidden="1" customHeight="1">
      <c r="A41617" s="13" t="s">
        <v>486</v>
      </c>
      <c r="B41617" s="13">
        <v>1915</v>
      </c>
    </row>
    <row r="41618" spans="1:4" ht="15.75" hidden="1" customHeight="1">
      <c r="A41618" s="13" t="s">
        <v>486</v>
      </c>
      <c r="B41618" s="13">
        <v>1916</v>
      </c>
    </row>
    <row r="41619" spans="1:4" ht="15.75" hidden="1" customHeight="1">
      <c r="A41619" s="13" t="s">
        <v>486</v>
      </c>
      <c r="B41619" s="13">
        <v>1917</v>
      </c>
    </row>
    <row r="41620" spans="1:4" ht="15.75" hidden="1" customHeight="1">
      <c r="A41620" s="13" t="s">
        <v>486</v>
      </c>
      <c r="B41620" s="13">
        <v>1918</v>
      </c>
    </row>
    <row r="41621" spans="1:4" ht="15.75" hidden="1" customHeight="1">
      <c r="A41621" s="13" t="s">
        <v>486</v>
      </c>
      <c r="B41621" s="13">
        <v>1919</v>
      </c>
    </row>
    <row r="41622" spans="1:4" ht="15.75" hidden="1" customHeight="1">
      <c r="A41622" s="13" t="s">
        <v>486</v>
      </c>
      <c r="B41622" s="13">
        <v>1920</v>
      </c>
    </row>
    <row r="41623" spans="1:4" ht="15.75" hidden="1" customHeight="1">
      <c r="A41623" s="13" t="s">
        <v>486</v>
      </c>
      <c r="B41623" s="13">
        <v>1921</v>
      </c>
    </row>
    <row r="41624" spans="1:4" ht="15.75" hidden="1" customHeight="1">
      <c r="A41624" s="13" t="s">
        <v>486</v>
      </c>
      <c r="B41624" s="13">
        <v>1922</v>
      </c>
    </row>
    <row r="41625" spans="1:4" ht="15.75" hidden="1" customHeight="1">
      <c r="A41625" s="13" t="s">
        <v>486</v>
      </c>
      <c r="B41625" s="13">
        <v>1923</v>
      </c>
    </row>
    <row r="41626" spans="1:4" ht="15.75" hidden="1" customHeight="1">
      <c r="A41626" s="13" t="s">
        <v>486</v>
      </c>
      <c r="B41626" s="13">
        <v>1924</v>
      </c>
    </row>
    <row r="41627" spans="1:4" ht="15.75" hidden="1" customHeight="1">
      <c r="A41627" s="13" t="s">
        <v>486</v>
      </c>
      <c r="B41627" s="13">
        <v>1925</v>
      </c>
    </row>
    <row r="41628" spans="1:4" ht="15.75" hidden="1" customHeight="1">
      <c r="A41628" s="13" t="s">
        <v>486</v>
      </c>
      <c r="B41628" s="13">
        <v>1926</v>
      </c>
      <c r="D41628" s="13">
        <v>5.8999999999999997E-2</v>
      </c>
    </row>
    <row r="41629" spans="1:4" ht="15.75" hidden="1" customHeight="1">
      <c r="A41629" s="13" t="s">
        <v>486</v>
      </c>
      <c r="B41629" s="13">
        <v>1927</v>
      </c>
      <c r="D41629" s="13">
        <v>6.4000000000000001E-2</v>
      </c>
    </row>
    <row r="41630" spans="1:4" ht="15.75" hidden="1" customHeight="1">
      <c r="A41630" s="13" t="s">
        <v>486</v>
      </c>
      <c r="B41630" s="13">
        <v>1928</v>
      </c>
      <c r="D41630" s="13">
        <v>0.14699999999999999</v>
      </c>
    </row>
    <row r="41631" spans="1:4" ht="15.75" hidden="1" customHeight="1">
      <c r="A41631" s="13" t="s">
        <v>486</v>
      </c>
      <c r="B41631" s="13">
        <v>1929</v>
      </c>
      <c r="D41631" s="13">
        <v>0.184</v>
      </c>
    </row>
    <row r="41632" spans="1:4" ht="15.75" hidden="1" customHeight="1">
      <c r="A41632" s="13" t="s">
        <v>486</v>
      </c>
      <c r="B41632" s="13">
        <v>1930</v>
      </c>
      <c r="D41632" s="13">
        <v>0.24</v>
      </c>
    </row>
    <row r="41633" spans="1:4" ht="15.75" hidden="1" customHeight="1">
      <c r="A41633" s="13" t="s">
        <v>486</v>
      </c>
      <c r="B41633" s="13">
        <v>1931</v>
      </c>
      <c r="D41633" s="13">
        <v>0.19900000000000001</v>
      </c>
    </row>
    <row r="41634" spans="1:4" ht="15.75" hidden="1" customHeight="1">
      <c r="A41634" s="13" t="s">
        <v>486</v>
      </c>
      <c r="B41634" s="13">
        <v>1932</v>
      </c>
      <c r="D41634" s="13">
        <v>0.19500000000000001</v>
      </c>
    </row>
    <row r="41635" spans="1:4" ht="15.75" hidden="1" customHeight="1">
      <c r="A41635" s="13" t="s">
        <v>486</v>
      </c>
      <c r="B41635" s="13">
        <v>1933</v>
      </c>
      <c r="D41635" s="13">
        <v>0.20799999999999999</v>
      </c>
    </row>
    <row r="41636" spans="1:4" ht="15.75" hidden="1" customHeight="1">
      <c r="A41636" s="13" t="s">
        <v>486</v>
      </c>
      <c r="B41636" s="13">
        <v>1934</v>
      </c>
      <c r="D41636" s="13">
        <v>0.23</v>
      </c>
    </row>
    <row r="41637" spans="1:4" ht="15.75" hidden="1" customHeight="1">
      <c r="A41637" s="13" t="s">
        <v>486</v>
      </c>
      <c r="B41637" s="13">
        <v>1935</v>
      </c>
      <c r="D41637" s="13">
        <v>0.25800000000000001</v>
      </c>
    </row>
    <row r="41638" spans="1:4" ht="15.75" hidden="1" customHeight="1">
      <c r="A41638" s="13" t="s">
        <v>486</v>
      </c>
      <c r="B41638" s="13">
        <v>1936</v>
      </c>
      <c r="D41638" s="13">
        <v>0.28000000000000003</v>
      </c>
    </row>
    <row r="41639" spans="1:4" ht="15.75" hidden="1" customHeight="1">
      <c r="A41639" s="13" t="s">
        <v>486</v>
      </c>
      <c r="B41639" s="13">
        <v>1937</v>
      </c>
      <c r="D41639" s="13">
        <v>0.32800000000000001</v>
      </c>
    </row>
    <row r="41640" spans="1:4" ht="15.75" hidden="1" customHeight="1">
      <c r="A41640" s="13" t="s">
        <v>486</v>
      </c>
      <c r="B41640" s="13">
        <v>1938</v>
      </c>
      <c r="D41640" s="13">
        <v>0.35499999999999998</v>
      </c>
    </row>
    <row r="41641" spans="1:4" ht="15.75" hidden="1" customHeight="1">
      <c r="A41641" s="13" t="s">
        <v>486</v>
      </c>
      <c r="B41641" s="13">
        <v>1939</v>
      </c>
      <c r="D41641" s="13">
        <v>0.33100000000000002</v>
      </c>
    </row>
    <row r="41642" spans="1:4" ht="15.75" hidden="1" customHeight="1">
      <c r="A41642" s="13" t="s">
        <v>486</v>
      </c>
      <c r="B41642" s="13">
        <v>1940</v>
      </c>
      <c r="D41642" s="13">
        <v>0.26800000000000002</v>
      </c>
    </row>
    <row r="41643" spans="1:4" ht="15.75" hidden="1" customHeight="1">
      <c r="A41643" s="13" t="s">
        <v>486</v>
      </c>
      <c r="B41643" s="13">
        <v>1941</v>
      </c>
      <c r="D41643" s="13">
        <v>0.32600000000000001</v>
      </c>
    </row>
    <row r="41644" spans="1:4" ht="15.75" hidden="1" customHeight="1">
      <c r="A41644" s="13" t="s">
        <v>486</v>
      </c>
      <c r="B41644" s="13">
        <v>1942</v>
      </c>
      <c r="D41644" s="13">
        <v>0.19</v>
      </c>
    </row>
    <row r="41645" spans="1:4" ht="15.75" hidden="1" customHeight="1">
      <c r="A41645" s="13" t="s">
        <v>486</v>
      </c>
      <c r="B41645" s="13">
        <v>1943</v>
      </c>
      <c r="D41645" s="13">
        <v>0.307</v>
      </c>
    </row>
    <row r="41646" spans="1:4" ht="15.75" hidden="1" customHeight="1">
      <c r="A41646" s="13" t="s">
        <v>486</v>
      </c>
      <c r="B41646" s="13">
        <v>1944</v>
      </c>
      <c r="D41646" s="13">
        <v>0.38500000000000001</v>
      </c>
    </row>
    <row r="41647" spans="1:4" ht="15.75" hidden="1" customHeight="1">
      <c r="A41647" s="13" t="s">
        <v>486</v>
      </c>
      <c r="B41647" s="13">
        <v>1945</v>
      </c>
      <c r="D41647" s="13">
        <v>0.44700000000000001</v>
      </c>
    </row>
    <row r="41648" spans="1:4" ht="15.75" hidden="1" customHeight="1">
      <c r="A41648" s="13" t="s">
        <v>486</v>
      </c>
      <c r="B41648" s="13">
        <v>1946</v>
      </c>
      <c r="D41648" s="13">
        <v>0.502</v>
      </c>
    </row>
    <row r="41649" spans="1:4" ht="15.75" hidden="1" customHeight="1">
      <c r="A41649" s="13" t="s">
        <v>486</v>
      </c>
      <c r="B41649" s="13">
        <v>1947</v>
      </c>
      <c r="D41649" s="13">
        <v>0.56799999999999995</v>
      </c>
    </row>
    <row r="41650" spans="1:4" ht="15.75" hidden="1" customHeight="1">
      <c r="A41650" s="13" t="s">
        <v>486</v>
      </c>
      <c r="B41650" s="13">
        <v>1948</v>
      </c>
      <c r="D41650" s="13">
        <v>0.58199999999999996</v>
      </c>
    </row>
    <row r="41651" spans="1:4" ht="15.75" hidden="1" customHeight="1">
      <c r="A41651" s="13" t="s">
        <v>486</v>
      </c>
      <c r="B41651" s="13">
        <v>1949</v>
      </c>
      <c r="D41651" s="13">
        <v>0</v>
      </c>
    </row>
    <row r="41652" spans="1:4" ht="15.75" hidden="1" customHeight="1">
      <c r="A41652" s="13" t="s">
        <v>486</v>
      </c>
      <c r="B41652" s="13">
        <v>1950</v>
      </c>
      <c r="C41652" s="13">
        <v>1480</v>
      </c>
      <c r="D41652" s="13">
        <v>0.72899999999999998</v>
      </c>
    </row>
    <row r="41653" spans="1:4" ht="15.75" hidden="1" customHeight="1">
      <c r="A41653" s="13" t="s">
        <v>486</v>
      </c>
      <c r="B41653" s="13">
        <v>1951</v>
      </c>
      <c r="C41653" s="13">
        <v>1596</v>
      </c>
      <c r="D41653" s="13">
        <v>1.1499999999999999</v>
      </c>
    </row>
    <row r="41654" spans="1:4" ht="15.75" hidden="1" customHeight="1">
      <c r="A41654" s="13" t="s">
        <v>486</v>
      </c>
      <c r="B41654" s="13">
        <v>1952</v>
      </c>
      <c r="C41654" s="13">
        <v>1696</v>
      </c>
      <c r="D41654" s="13">
        <v>0.66400000000000003</v>
      </c>
    </row>
    <row r="41655" spans="1:4" ht="15.75" hidden="1" customHeight="1">
      <c r="A41655" s="13" t="s">
        <v>486</v>
      </c>
      <c r="B41655" s="13">
        <v>1953</v>
      </c>
      <c r="C41655" s="13">
        <v>1786</v>
      </c>
      <c r="D41655" s="13">
        <v>0.76800000000000002</v>
      </c>
    </row>
    <row r="41656" spans="1:4" ht="15.75" hidden="1" customHeight="1">
      <c r="A41656" s="13" t="s">
        <v>486</v>
      </c>
      <c r="B41656" s="13">
        <v>1954</v>
      </c>
      <c r="C41656" s="13">
        <v>1885</v>
      </c>
      <c r="D41656" s="13">
        <v>1.554</v>
      </c>
    </row>
    <row r="41657" spans="1:4" ht="15.75" hidden="1" customHeight="1">
      <c r="A41657" s="13" t="s">
        <v>486</v>
      </c>
      <c r="B41657" s="13">
        <v>1955</v>
      </c>
      <c r="C41657" s="13">
        <v>1993</v>
      </c>
      <c r="D41657" s="13">
        <v>1.286</v>
      </c>
    </row>
    <row r="41658" spans="1:4" ht="15.75" hidden="1" customHeight="1">
      <c r="A41658" s="13" t="s">
        <v>486</v>
      </c>
      <c r="B41658" s="13">
        <v>1956</v>
      </c>
      <c r="C41658" s="13">
        <v>2111</v>
      </c>
      <c r="D41658" s="13">
        <v>1.663</v>
      </c>
    </row>
    <row r="41659" spans="1:4" ht="15.75" hidden="1" customHeight="1">
      <c r="A41659" s="13" t="s">
        <v>486</v>
      </c>
      <c r="B41659" s="13">
        <v>1957</v>
      </c>
      <c r="C41659" s="13">
        <v>2226</v>
      </c>
      <c r="D41659" s="13">
        <v>1.1359999999999999</v>
      </c>
    </row>
    <row r="41660" spans="1:4" ht="15.75" hidden="1" customHeight="1">
      <c r="A41660" s="13" t="s">
        <v>486</v>
      </c>
      <c r="B41660" s="13">
        <v>1958</v>
      </c>
      <c r="C41660" s="13">
        <v>2356</v>
      </c>
      <c r="D41660" s="13">
        <v>0.995</v>
      </c>
    </row>
    <row r="41661" spans="1:4" ht="15.75" hidden="1" customHeight="1">
      <c r="A41661" s="13" t="s">
        <v>486</v>
      </c>
      <c r="B41661" s="13">
        <v>1959</v>
      </c>
      <c r="C41661" s="13">
        <v>2491</v>
      </c>
      <c r="D41661" s="13">
        <v>1.28</v>
      </c>
    </row>
    <row r="41662" spans="1:4" ht="15.75" hidden="1" customHeight="1">
      <c r="A41662" s="13" t="s">
        <v>486</v>
      </c>
      <c r="B41662" s="13">
        <v>1960</v>
      </c>
      <c r="C41662" s="13">
        <v>2668</v>
      </c>
      <c r="D41662" s="13">
        <v>1.101</v>
      </c>
    </row>
    <row r="41663" spans="1:4" ht="15.75" hidden="1" customHeight="1">
      <c r="A41663" s="13" t="s">
        <v>486</v>
      </c>
      <c r="B41663" s="13">
        <v>1961</v>
      </c>
      <c r="C41663" s="13">
        <v>2908</v>
      </c>
      <c r="D41663" s="13">
        <v>1.149</v>
      </c>
    </row>
    <row r="41664" spans="1:4" ht="15.75" hidden="1" customHeight="1">
      <c r="A41664" s="13" t="s">
        <v>486</v>
      </c>
      <c r="B41664" s="13">
        <v>1962</v>
      </c>
      <c r="C41664" s="13">
        <v>3190</v>
      </c>
      <c r="D41664" s="13">
        <v>1.262</v>
      </c>
    </row>
    <row r="41665" spans="1:4" ht="15.75" hidden="1" customHeight="1">
      <c r="A41665" s="13" t="s">
        <v>486</v>
      </c>
      <c r="B41665" s="13">
        <v>1963</v>
      </c>
      <c r="C41665" s="13">
        <v>3501</v>
      </c>
      <c r="D41665" s="13">
        <v>1.2090000000000001</v>
      </c>
    </row>
    <row r="41666" spans="1:4" ht="15.75" hidden="1" customHeight="1">
      <c r="A41666" s="13" t="s">
        <v>486</v>
      </c>
      <c r="B41666" s="13">
        <v>1964</v>
      </c>
      <c r="C41666" s="13">
        <v>3830</v>
      </c>
      <c r="D41666" s="13">
        <v>1.175</v>
      </c>
    </row>
    <row r="41667" spans="1:4" ht="15.75" hidden="1" customHeight="1">
      <c r="A41667" s="13" t="s">
        <v>486</v>
      </c>
      <c r="B41667" s="13">
        <v>1965</v>
      </c>
      <c r="C41667" s="13">
        <v>4181</v>
      </c>
      <c r="D41667" s="13">
        <v>1.054</v>
      </c>
    </row>
    <row r="41668" spans="1:4" ht="15.75" hidden="1" customHeight="1">
      <c r="A41668" s="13" t="s">
        <v>486</v>
      </c>
      <c r="B41668" s="13">
        <v>1966</v>
      </c>
      <c r="C41668" s="13">
        <v>4548</v>
      </c>
      <c r="D41668" s="13">
        <v>0.98599999999999999</v>
      </c>
    </row>
    <row r="41669" spans="1:4" ht="15.75" hidden="1" customHeight="1">
      <c r="A41669" s="13" t="s">
        <v>486</v>
      </c>
      <c r="B41669" s="13">
        <v>1967</v>
      </c>
      <c r="C41669" s="13">
        <v>4952</v>
      </c>
      <c r="D41669" s="13">
        <v>1.2150000000000001</v>
      </c>
    </row>
    <row r="41670" spans="1:4" ht="15.75" hidden="1" customHeight="1">
      <c r="A41670" s="13" t="s">
        <v>486</v>
      </c>
      <c r="B41670" s="13">
        <v>1968</v>
      </c>
      <c r="C41670" s="13">
        <v>5376</v>
      </c>
      <c r="D41670" s="13">
        <v>1.129</v>
      </c>
    </row>
    <row r="41671" spans="1:4" ht="15.75" hidden="1" customHeight="1">
      <c r="A41671" s="13" t="s">
        <v>486</v>
      </c>
      <c r="B41671" s="13">
        <v>1969</v>
      </c>
      <c r="C41671" s="13">
        <v>5817</v>
      </c>
      <c r="D41671" s="13">
        <v>1.478</v>
      </c>
    </row>
    <row r="41672" spans="1:4" ht="15.75" hidden="1" customHeight="1">
      <c r="A41672" s="13" t="s">
        <v>486</v>
      </c>
      <c r="B41672" s="13">
        <v>1970</v>
      </c>
      <c r="C41672" s="13">
        <v>6276</v>
      </c>
      <c r="D41672" s="13">
        <v>1.653</v>
      </c>
    </row>
    <row r="41673" spans="1:4" ht="15.75" hidden="1" customHeight="1">
      <c r="A41673" s="13" t="s">
        <v>486</v>
      </c>
      <c r="B41673" s="13">
        <v>1971</v>
      </c>
      <c r="C41673" s="13">
        <v>6755</v>
      </c>
      <c r="D41673" s="13">
        <v>1.4390000000000001</v>
      </c>
    </row>
    <row r="41674" spans="1:4" ht="15.75" hidden="1" customHeight="1">
      <c r="A41674" s="13" t="s">
        <v>486</v>
      </c>
      <c r="B41674" s="13">
        <v>1972</v>
      </c>
      <c r="C41674" s="13">
        <v>7246</v>
      </c>
      <c r="D41674" s="13">
        <v>1.395</v>
      </c>
    </row>
    <row r="41675" spans="1:4" ht="15.75" hidden="1" customHeight="1">
      <c r="A41675" s="13" t="s">
        <v>486</v>
      </c>
      <c r="B41675" s="13">
        <v>1973</v>
      </c>
      <c r="C41675" s="13">
        <v>7774</v>
      </c>
      <c r="D41675" s="13">
        <v>1.548</v>
      </c>
    </row>
    <row r="41676" spans="1:4" ht="15.75" hidden="1" customHeight="1">
      <c r="A41676" s="13" t="s">
        <v>486</v>
      </c>
      <c r="B41676" s="13">
        <v>1974</v>
      </c>
      <c r="C41676" s="13">
        <v>8338</v>
      </c>
      <c r="D41676" s="13">
        <v>1.403</v>
      </c>
    </row>
    <row r="41677" spans="1:4" ht="15.75" hidden="1" customHeight="1">
      <c r="A41677" s="13" t="s">
        <v>486</v>
      </c>
      <c r="B41677" s="13">
        <v>1975</v>
      </c>
      <c r="C41677" s="13">
        <v>8929</v>
      </c>
      <c r="D41677" s="13">
        <v>1.016</v>
      </c>
    </row>
    <row r="41678" spans="1:4" ht="15.75" hidden="1" customHeight="1">
      <c r="A41678" s="13" t="s">
        <v>486</v>
      </c>
      <c r="B41678" s="13">
        <v>1976</v>
      </c>
      <c r="C41678" s="13">
        <v>9548</v>
      </c>
      <c r="D41678" s="13">
        <v>2.17</v>
      </c>
    </row>
    <row r="41679" spans="1:4" ht="15.75" hidden="1" customHeight="1">
      <c r="A41679" s="13" t="s">
        <v>486</v>
      </c>
      <c r="B41679" s="13">
        <v>1977</v>
      </c>
      <c r="C41679" s="13">
        <v>10197</v>
      </c>
      <c r="D41679" s="13">
        <v>1.133</v>
      </c>
    </row>
    <row r="41680" spans="1:4" ht="15.75" hidden="1" customHeight="1">
      <c r="A41680" s="13" t="s">
        <v>486</v>
      </c>
      <c r="B41680" s="13">
        <v>1978</v>
      </c>
      <c r="C41680" s="13">
        <v>10872</v>
      </c>
      <c r="D41680" s="13">
        <v>0.96499999999999997</v>
      </c>
    </row>
    <row r="41681" spans="1:4" ht="15.75" hidden="1" customHeight="1">
      <c r="A41681" s="13" t="s">
        <v>486</v>
      </c>
      <c r="B41681" s="13">
        <v>1979</v>
      </c>
      <c r="C41681" s="13">
        <v>11565</v>
      </c>
      <c r="D41681" s="13">
        <v>1.0129999999999999</v>
      </c>
    </row>
    <row r="41682" spans="1:4" ht="15.75" hidden="1" customHeight="1">
      <c r="A41682" s="13" t="s">
        <v>486</v>
      </c>
      <c r="B41682" s="13">
        <v>1980</v>
      </c>
      <c r="C41682" s="13">
        <v>12270</v>
      </c>
      <c r="D41682" s="13">
        <v>1.042</v>
      </c>
    </row>
    <row r="41683" spans="1:4" ht="15.75" hidden="1" customHeight="1">
      <c r="A41683" s="13" t="s">
        <v>486</v>
      </c>
      <c r="B41683" s="13">
        <v>1981</v>
      </c>
      <c r="C41683" s="13">
        <v>13158</v>
      </c>
      <c r="D41683" s="13">
        <v>0.99299999999999999</v>
      </c>
    </row>
    <row r="41684" spans="1:4" ht="15.75" hidden="1" customHeight="1">
      <c r="A41684" s="13" t="s">
        <v>486</v>
      </c>
      <c r="B41684" s="13">
        <v>1982</v>
      </c>
      <c r="C41684" s="13">
        <v>14440</v>
      </c>
      <c r="D41684" s="13">
        <v>1.1100000000000001</v>
      </c>
    </row>
    <row r="41685" spans="1:4" ht="15.75" hidden="1" customHeight="1">
      <c r="A41685" s="13" t="s">
        <v>486</v>
      </c>
      <c r="B41685" s="13">
        <v>1983</v>
      </c>
      <c r="C41685" s="13">
        <v>15948</v>
      </c>
      <c r="D41685" s="13">
        <v>0.56999999999999995</v>
      </c>
    </row>
    <row r="41686" spans="1:4" ht="15.75" hidden="1" customHeight="1">
      <c r="A41686" s="13" t="s">
        <v>486</v>
      </c>
      <c r="B41686" s="13">
        <v>1984</v>
      </c>
      <c r="C41686" s="13">
        <v>17497</v>
      </c>
      <c r="D41686" s="13">
        <v>1.4239999999999999</v>
      </c>
    </row>
    <row r="41687" spans="1:4" ht="15.75" hidden="1" customHeight="1">
      <c r="A41687" s="13" t="s">
        <v>486</v>
      </c>
      <c r="B41687" s="13">
        <v>1985</v>
      </c>
      <c r="C41687" s="13">
        <v>19088</v>
      </c>
      <c r="D41687" s="13">
        <v>1.667</v>
      </c>
    </row>
    <row r="41688" spans="1:4" ht="15.75" hidden="1" customHeight="1">
      <c r="A41688" s="13" t="s">
        <v>486</v>
      </c>
      <c r="B41688" s="13">
        <v>1986</v>
      </c>
      <c r="C41688" s="13">
        <v>20719</v>
      </c>
      <c r="D41688" s="13">
        <v>0.32</v>
      </c>
    </row>
    <row r="41689" spans="1:4" ht="15.75" hidden="1" customHeight="1">
      <c r="A41689" s="13" t="s">
        <v>486</v>
      </c>
      <c r="B41689" s="13">
        <v>1987</v>
      </c>
      <c r="C41689" s="13">
        <v>22419</v>
      </c>
      <c r="D41689" s="13">
        <v>0.28399999999999997</v>
      </c>
    </row>
    <row r="41690" spans="1:4" ht="15.75" hidden="1" customHeight="1">
      <c r="A41690" s="13" t="s">
        <v>486</v>
      </c>
      <c r="B41690" s="13">
        <v>1988</v>
      </c>
      <c r="C41690" s="13">
        <v>24160</v>
      </c>
      <c r="D41690" s="13">
        <v>0.28000000000000003</v>
      </c>
    </row>
    <row r="41691" spans="1:4" ht="15.75" hidden="1" customHeight="1">
      <c r="A41691" s="13" t="s">
        <v>486</v>
      </c>
      <c r="B41691" s="13">
        <v>1989</v>
      </c>
      <c r="C41691" s="13">
        <v>25973</v>
      </c>
      <c r="D41691" s="13">
        <v>0.53300000000000003</v>
      </c>
    </row>
    <row r="41692" spans="1:4" ht="15.75" hidden="1" customHeight="1">
      <c r="A41692" s="13" t="s">
        <v>486</v>
      </c>
      <c r="B41692" s="13">
        <v>1990</v>
      </c>
      <c r="C41692" s="13">
        <v>27864</v>
      </c>
      <c r="D41692" s="13">
        <v>0.56999999999999995</v>
      </c>
    </row>
    <row r="41693" spans="1:4" ht="15.75" hidden="1" customHeight="1">
      <c r="A41693" s="13" t="s">
        <v>486</v>
      </c>
      <c r="B41693" s="13">
        <v>1991</v>
      </c>
      <c r="C41693" s="13">
        <v>29846</v>
      </c>
      <c r="D41693" s="13">
        <v>0.45500000000000002</v>
      </c>
    </row>
    <row r="41694" spans="1:4" ht="15.75" hidden="1" customHeight="1">
      <c r="A41694" s="13" t="s">
        <v>486</v>
      </c>
      <c r="B41694" s="13">
        <v>1992</v>
      </c>
      <c r="C41694" s="13">
        <v>31365</v>
      </c>
      <c r="D41694" s="13">
        <v>0.375</v>
      </c>
    </row>
    <row r="41695" spans="1:4" ht="15.75" hidden="1" customHeight="1">
      <c r="A41695" s="13" t="s">
        <v>486</v>
      </c>
      <c r="B41695" s="13">
        <v>1993</v>
      </c>
      <c r="C41695" s="13">
        <v>31846</v>
      </c>
      <c r="D41695" s="13">
        <v>0.57899999999999996</v>
      </c>
    </row>
    <row r="41696" spans="1:4" ht="15.75" hidden="1" customHeight="1">
      <c r="A41696" s="13" t="s">
        <v>486</v>
      </c>
      <c r="B41696" s="13">
        <v>1994</v>
      </c>
      <c r="C41696" s="13">
        <v>31759</v>
      </c>
      <c r="D41696" s="13">
        <v>0.55500000000000005</v>
      </c>
    </row>
    <row r="41697" spans="1:4" ht="15.75" hidden="1" customHeight="1">
      <c r="A41697" s="13" t="s">
        <v>486</v>
      </c>
      <c r="B41697" s="13">
        <v>1995</v>
      </c>
      <c r="C41697" s="13">
        <v>31619</v>
      </c>
      <c r="D41697" s="13">
        <v>0.54900000000000004</v>
      </c>
    </row>
    <row r="41698" spans="1:4" ht="15.75" hidden="1" customHeight="1">
      <c r="A41698" s="13" t="s">
        <v>486</v>
      </c>
      <c r="B41698" s="13">
        <v>1996</v>
      </c>
      <c r="C41698" s="13">
        <v>31433</v>
      </c>
      <c r="D41698" s="13">
        <v>0.51400000000000001</v>
      </c>
    </row>
    <row r="41699" spans="1:4" ht="15.75" hidden="1" customHeight="1">
      <c r="A41699" s="13" t="s">
        <v>486</v>
      </c>
      <c r="B41699" s="13">
        <v>1997</v>
      </c>
      <c r="C41699" s="13">
        <v>31212</v>
      </c>
      <c r="D41699" s="13">
        <v>0.53800000000000003</v>
      </c>
    </row>
    <row r="41700" spans="1:4" ht="15.75" hidden="1" customHeight="1">
      <c r="A41700" s="13" t="s">
        <v>486</v>
      </c>
      <c r="B41700" s="13">
        <v>1998</v>
      </c>
      <c r="C41700" s="13">
        <v>30981</v>
      </c>
      <c r="D41700" s="13">
        <v>0.03</v>
      </c>
    </row>
    <row r="41701" spans="1:4" ht="15.75" hidden="1" customHeight="1">
      <c r="A41701" s="13" t="s">
        <v>486</v>
      </c>
      <c r="B41701" s="13">
        <v>1999</v>
      </c>
      <c r="C41701" s="13">
        <v>30739</v>
      </c>
      <c r="D41701" s="13">
        <v>0.222</v>
      </c>
    </row>
    <row r="41702" spans="1:4" ht="15.75" hidden="1" customHeight="1">
      <c r="A41702" s="13" t="s">
        <v>486</v>
      </c>
      <c r="B41702" s="13">
        <v>2000</v>
      </c>
      <c r="C41702" s="13">
        <v>30513</v>
      </c>
      <c r="D41702" s="13">
        <v>0.59</v>
      </c>
    </row>
    <row r="41703" spans="1:4" ht="15.75" hidden="1" customHeight="1">
      <c r="A41703" s="13" t="s">
        <v>486</v>
      </c>
      <c r="B41703" s="13">
        <v>2001</v>
      </c>
      <c r="C41703" s="13">
        <v>30424</v>
      </c>
      <c r="D41703" s="13">
        <v>0.60099999999999998</v>
      </c>
    </row>
    <row r="41704" spans="1:4" ht="15.75" hidden="1" customHeight="1">
      <c r="A41704" s="13" t="s">
        <v>486</v>
      </c>
      <c r="B41704" s="13">
        <v>2002</v>
      </c>
      <c r="C41704" s="13">
        <v>30599</v>
      </c>
      <c r="D41704" s="13">
        <v>0.57899999999999996</v>
      </c>
    </row>
    <row r="41705" spans="1:4" ht="15.75" hidden="1" customHeight="1">
      <c r="A41705" s="13" t="s">
        <v>486</v>
      </c>
      <c r="B41705" s="13">
        <v>2003</v>
      </c>
      <c r="C41705" s="13">
        <v>30897</v>
      </c>
      <c r="D41705" s="13">
        <v>0.57999999999999996</v>
      </c>
    </row>
    <row r="41706" spans="1:4" ht="15.75" hidden="1" customHeight="1">
      <c r="A41706" s="13" t="s">
        <v>486</v>
      </c>
      <c r="B41706" s="13">
        <v>2004</v>
      </c>
      <c r="C41706" s="13">
        <v>31209</v>
      </c>
      <c r="D41706" s="13">
        <v>0.60799999999999998</v>
      </c>
    </row>
    <row r="41707" spans="1:4" ht="15.75" hidden="1" customHeight="1">
      <c r="A41707" s="13" t="s">
        <v>486</v>
      </c>
      <c r="B41707" s="13">
        <v>2005</v>
      </c>
      <c r="C41707" s="13">
        <v>31519</v>
      </c>
      <c r="D41707" s="13">
        <v>0.60299999999999998</v>
      </c>
    </row>
    <row r="41708" spans="1:4" ht="15.75" hidden="1" customHeight="1">
      <c r="A41708" s="13" t="s">
        <v>486</v>
      </c>
      <c r="B41708" s="13">
        <v>2006</v>
      </c>
      <c r="C41708" s="13">
        <v>31834</v>
      </c>
      <c r="D41708" s="13">
        <v>0.628</v>
      </c>
    </row>
    <row r="41709" spans="1:4" ht="15.75" hidden="1" customHeight="1">
      <c r="A41709" s="13" t="s">
        <v>486</v>
      </c>
      <c r="B41709" s="13">
        <v>2007</v>
      </c>
      <c r="C41709" s="13">
        <v>32157</v>
      </c>
      <c r="D41709" s="13">
        <v>0.70699999999999996</v>
      </c>
    </row>
    <row r="41710" spans="1:4" ht="15.75" hidden="1" customHeight="1">
      <c r="A41710" s="13" t="s">
        <v>486</v>
      </c>
      <c r="B41710" s="13">
        <v>2008</v>
      </c>
      <c r="C41710" s="13">
        <v>32476</v>
      </c>
      <c r="D41710" s="13">
        <v>0.68</v>
      </c>
    </row>
    <row r="41711" spans="1:4" ht="15.75" hidden="1" customHeight="1">
      <c r="A41711" s="13" t="s">
        <v>486</v>
      </c>
      <c r="B41711" s="13">
        <v>2009</v>
      </c>
      <c r="C41711" s="13">
        <v>32783</v>
      </c>
      <c r="D41711" s="13">
        <v>0.69599999999999995</v>
      </c>
    </row>
    <row r="41712" spans="1:4" ht="15.75" hidden="1" customHeight="1">
      <c r="A41712" s="13" t="s">
        <v>486</v>
      </c>
      <c r="B41712" s="13">
        <v>2010</v>
      </c>
      <c r="C41712" s="13">
        <v>33056</v>
      </c>
      <c r="D41712" s="13">
        <v>0.48</v>
      </c>
    </row>
    <row r="41713" spans="1:4" ht="15.75" hidden="1" customHeight="1">
      <c r="A41713" s="13" t="s">
        <v>486</v>
      </c>
      <c r="B41713" s="13">
        <v>2011</v>
      </c>
      <c r="C41713" s="13">
        <v>33336</v>
      </c>
      <c r="D41713" s="13">
        <v>0.61199999999999999</v>
      </c>
    </row>
    <row r="41714" spans="1:4" ht="15.75" hidden="1" customHeight="1">
      <c r="A41714" s="13" t="s">
        <v>486</v>
      </c>
      <c r="B41714" s="13">
        <v>2012</v>
      </c>
      <c r="C41714" s="13">
        <v>35166</v>
      </c>
      <c r="D41714" s="13">
        <v>0.69599999999999995</v>
      </c>
    </row>
    <row r="41715" spans="1:4" ht="15.75" hidden="1" customHeight="1">
      <c r="A41715" s="13" t="s">
        <v>486</v>
      </c>
      <c r="B41715" s="13">
        <v>2013</v>
      </c>
      <c r="C41715" s="13">
        <v>37722</v>
      </c>
      <c r="D41715" s="13">
        <v>0.71399999999999997</v>
      </c>
    </row>
    <row r="41716" spans="1:4" ht="15.75" hidden="1" customHeight="1">
      <c r="A41716" s="13" t="s">
        <v>486</v>
      </c>
      <c r="B41716" s="13">
        <v>2014</v>
      </c>
      <c r="C41716" s="13">
        <v>39124</v>
      </c>
      <c r="D41716" s="13">
        <v>0.72499999999999998</v>
      </c>
    </row>
    <row r="41717" spans="1:4" ht="15.75" hidden="1" customHeight="1">
      <c r="A41717" s="13" t="s">
        <v>486</v>
      </c>
      <c r="B41717" s="13">
        <v>2015</v>
      </c>
      <c r="C41717" s="13">
        <v>40228</v>
      </c>
      <c r="D41717" s="13">
        <v>0.74399999999999999</v>
      </c>
    </row>
    <row r="41718" spans="1:4" ht="15.75" hidden="1" customHeight="1">
      <c r="A41718" s="13" t="s">
        <v>486</v>
      </c>
      <c r="B41718" s="13">
        <v>2016</v>
      </c>
      <c r="C41718" s="13">
        <v>41365</v>
      </c>
      <c r="D41718" s="13">
        <v>0.74399999999999999</v>
      </c>
    </row>
    <row r="41719" spans="1:4" ht="15.75" hidden="1" customHeight="1">
      <c r="A41719" s="13" t="s">
        <v>486</v>
      </c>
      <c r="B41719" s="13">
        <v>2017</v>
      </c>
      <c r="C41719" s="13">
        <v>41901</v>
      </c>
      <c r="D41719" s="13">
        <v>0.70699999999999996</v>
      </c>
    </row>
    <row r="41720" spans="1:4" ht="15.75" hidden="1" customHeight="1">
      <c r="A41720" s="13" t="s">
        <v>486</v>
      </c>
      <c r="B41720" s="13">
        <v>2018</v>
      </c>
      <c r="C41720" s="13">
        <v>42268</v>
      </c>
      <c r="D41720" s="13">
        <v>0.68899999999999995</v>
      </c>
    </row>
    <row r="41721" spans="1:4" ht="15.75" hidden="1" customHeight="1">
      <c r="A41721" s="13" t="s">
        <v>486</v>
      </c>
      <c r="B41721" s="13">
        <v>2019</v>
      </c>
      <c r="C41721" s="13">
        <v>43002</v>
      </c>
      <c r="D41721" s="13">
        <v>0.68899999999999995</v>
      </c>
    </row>
    <row r="41722" spans="1:4" ht="15.75" hidden="1" customHeight="1">
      <c r="A41722" s="13" t="s">
        <v>486</v>
      </c>
      <c r="B41722" s="13">
        <v>2020</v>
      </c>
      <c r="C41722" s="13">
        <v>43638</v>
      </c>
      <c r="D41722" s="13">
        <v>0.58799999999999997</v>
      </c>
    </row>
    <row r="41723" spans="1:4" ht="15.75" hidden="1" customHeight="1">
      <c r="A41723" s="13" t="s">
        <v>486</v>
      </c>
      <c r="B41723" s="13">
        <v>2021</v>
      </c>
      <c r="C41723" s="13">
        <v>44061</v>
      </c>
      <c r="D41723" s="13">
        <v>0.64800000000000002</v>
      </c>
    </row>
    <row r="41724" spans="1:4" ht="15.75" hidden="1" customHeight="1">
      <c r="A41724" s="13" t="s">
        <v>289</v>
      </c>
      <c r="B41724" s="13">
        <v>1850</v>
      </c>
      <c r="C41724" s="13">
        <v>2392070</v>
      </c>
    </row>
    <row r="41725" spans="1:4" ht="15.75" hidden="1" customHeight="1">
      <c r="A41725" s="13" t="s">
        <v>289</v>
      </c>
      <c r="B41725" s="13">
        <v>1851</v>
      </c>
      <c r="C41725" s="13">
        <v>2400733</v>
      </c>
    </row>
    <row r="41726" spans="1:4" ht="15.75" hidden="1" customHeight="1">
      <c r="A41726" s="13" t="s">
        <v>289</v>
      </c>
      <c r="B41726" s="13">
        <v>1852</v>
      </c>
      <c r="C41726" s="13">
        <v>2409427</v>
      </c>
    </row>
    <row r="41727" spans="1:4" ht="15.75" hidden="1" customHeight="1">
      <c r="A41727" s="13" t="s">
        <v>289</v>
      </c>
      <c r="B41727" s="13">
        <v>1853</v>
      </c>
      <c r="C41727" s="13">
        <v>2418153</v>
      </c>
    </row>
    <row r="41728" spans="1:4" ht="15.75" hidden="1" customHeight="1">
      <c r="A41728" s="13" t="s">
        <v>289</v>
      </c>
      <c r="B41728" s="13">
        <v>1854</v>
      </c>
      <c r="C41728" s="13">
        <v>2426910</v>
      </c>
    </row>
    <row r="41729" spans="1:4" ht="15.75" hidden="1" customHeight="1">
      <c r="A41729" s="13" t="s">
        <v>289</v>
      </c>
      <c r="B41729" s="13">
        <v>1855</v>
      </c>
      <c r="C41729" s="13">
        <v>2435699</v>
      </c>
    </row>
    <row r="41730" spans="1:4" ht="15.75" hidden="1" customHeight="1">
      <c r="A41730" s="13" t="s">
        <v>289</v>
      </c>
      <c r="B41730" s="13">
        <v>1856</v>
      </c>
      <c r="C41730" s="13">
        <v>2444519</v>
      </c>
    </row>
    <row r="41731" spans="1:4" ht="15.75" hidden="1" customHeight="1">
      <c r="A41731" s="13" t="s">
        <v>289</v>
      </c>
      <c r="B41731" s="13">
        <v>1857</v>
      </c>
      <c r="C41731" s="13">
        <v>2453372</v>
      </c>
    </row>
    <row r="41732" spans="1:4" ht="15.75" hidden="1" customHeight="1">
      <c r="A41732" s="13" t="s">
        <v>289</v>
      </c>
      <c r="B41732" s="13">
        <v>1858</v>
      </c>
      <c r="C41732" s="13">
        <v>2462257</v>
      </c>
    </row>
    <row r="41733" spans="1:4" ht="15.75" hidden="1" customHeight="1">
      <c r="A41733" s="13" t="s">
        <v>289</v>
      </c>
      <c r="B41733" s="13">
        <v>1859</v>
      </c>
      <c r="C41733" s="13">
        <v>2471173</v>
      </c>
    </row>
    <row r="41734" spans="1:4" ht="15.75" hidden="1" customHeight="1">
      <c r="A41734" s="13" t="s">
        <v>289</v>
      </c>
      <c r="B41734" s="13">
        <v>1860</v>
      </c>
      <c r="C41734" s="13">
        <v>2480123</v>
      </c>
      <c r="D41734" s="13">
        <v>6.5000000000000002E-2</v>
      </c>
    </row>
    <row r="41735" spans="1:4" ht="15.75" hidden="1" customHeight="1">
      <c r="A41735" s="13" t="s">
        <v>289</v>
      </c>
      <c r="B41735" s="13">
        <v>1861</v>
      </c>
      <c r="C41735" s="13">
        <v>2489104</v>
      </c>
      <c r="D41735" s="13">
        <v>0.214</v>
      </c>
    </row>
    <row r="41736" spans="1:4" ht="15.75" hidden="1" customHeight="1">
      <c r="A41736" s="13" t="s">
        <v>289</v>
      </c>
      <c r="B41736" s="13">
        <v>1862</v>
      </c>
      <c r="C41736" s="13">
        <v>2498118</v>
      </c>
      <c r="D41736" s="13">
        <v>0.36399999999999999</v>
      </c>
    </row>
    <row r="41737" spans="1:4" ht="15.75" hidden="1" customHeight="1">
      <c r="A41737" s="13" t="s">
        <v>289</v>
      </c>
      <c r="B41737" s="13">
        <v>1863</v>
      </c>
      <c r="C41737" s="13">
        <v>2507165</v>
      </c>
      <c r="D41737" s="13">
        <v>0.51400000000000001</v>
      </c>
    </row>
    <row r="41738" spans="1:4" ht="15.75" hidden="1" customHeight="1">
      <c r="A41738" s="13" t="s">
        <v>289</v>
      </c>
      <c r="B41738" s="13">
        <v>1864</v>
      </c>
      <c r="C41738" s="13">
        <v>2516244</v>
      </c>
      <c r="D41738" s="13">
        <v>0.66300000000000003</v>
      </c>
    </row>
    <row r="41739" spans="1:4" ht="15.75" hidden="1" customHeight="1">
      <c r="A41739" s="13" t="s">
        <v>289</v>
      </c>
      <c r="B41739" s="13">
        <v>1865</v>
      </c>
      <c r="C41739" s="13">
        <v>2525356</v>
      </c>
      <c r="D41739" s="13">
        <v>0.81299999999999994</v>
      </c>
    </row>
    <row r="41740" spans="1:4" ht="15.75" hidden="1" customHeight="1">
      <c r="A41740" s="13" t="s">
        <v>289</v>
      </c>
      <c r="B41740" s="13">
        <v>1866</v>
      </c>
      <c r="C41740" s="13">
        <v>2534501</v>
      </c>
      <c r="D41740" s="13">
        <v>0.96299999999999997</v>
      </c>
    </row>
    <row r="41741" spans="1:4" ht="15.75" hidden="1" customHeight="1">
      <c r="A41741" s="13" t="s">
        <v>289</v>
      </c>
      <c r="B41741" s="13">
        <v>1867</v>
      </c>
      <c r="C41741" s="13">
        <v>2543679</v>
      </c>
      <c r="D41741" s="13">
        <v>1.1120000000000001</v>
      </c>
    </row>
    <row r="41742" spans="1:4" ht="15.75" hidden="1" customHeight="1">
      <c r="A41742" s="13" t="s">
        <v>289</v>
      </c>
      <c r="B41742" s="13">
        <v>1868</v>
      </c>
      <c r="C41742" s="13">
        <v>2552891</v>
      </c>
      <c r="D41742" s="13">
        <v>1.262</v>
      </c>
    </row>
    <row r="41743" spans="1:4" ht="15.75" hidden="1" customHeight="1">
      <c r="A41743" s="13" t="s">
        <v>289</v>
      </c>
      <c r="B41743" s="13">
        <v>1869</v>
      </c>
      <c r="C41743" s="13">
        <v>2562136</v>
      </c>
      <c r="D41743" s="13">
        <v>1.411</v>
      </c>
    </row>
    <row r="41744" spans="1:4" ht="15.75" hidden="1" customHeight="1">
      <c r="A41744" s="13" t="s">
        <v>289</v>
      </c>
      <c r="B41744" s="13">
        <v>1870</v>
      </c>
      <c r="C41744" s="13">
        <v>2571414</v>
      </c>
      <c r="D41744" s="13">
        <v>1.5609999999999999</v>
      </c>
    </row>
    <row r="41745" spans="1:4" ht="15.75" hidden="1" customHeight="1">
      <c r="A41745" s="13" t="s">
        <v>289</v>
      </c>
      <c r="B41745" s="13">
        <v>1871</v>
      </c>
      <c r="C41745" s="13">
        <v>2580726</v>
      </c>
      <c r="D41745" s="13">
        <v>1.7110000000000001</v>
      </c>
    </row>
    <row r="41746" spans="1:4" ht="15.75" hidden="1" customHeight="1">
      <c r="A41746" s="13" t="s">
        <v>289</v>
      </c>
      <c r="B41746" s="13">
        <v>1872</v>
      </c>
      <c r="C41746" s="13">
        <v>2590071</v>
      </c>
      <c r="D41746" s="13">
        <v>1.86</v>
      </c>
    </row>
    <row r="41747" spans="1:4" ht="15.75" hidden="1" customHeight="1">
      <c r="A41747" s="13" t="s">
        <v>289</v>
      </c>
      <c r="B41747" s="13">
        <v>1873</v>
      </c>
      <c r="C41747" s="13">
        <v>2599451</v>
      </c>
      <c r="D41747" s="13">
        <v>2.0099999999999998</v>
      </c>
    </row>
    <row r="41748" spans="1:4" ht="15.75" hidden="1" customHeight="1">
      <c r="A41748" s="13" t="s">
        <v>289</v>
      </c>
      <c r="B41748" s="13">
        <v>1874</v>
      </c>
      <c r="C41748" s="13">
        <v>2608864</v>
      </c>
      <c r="D41748" s="13">
        <v>2.1589999999999998</v>
      </c>
    </row>
    <row r="41749" spans="1:4" ht="15.75" hidden="1" customHeight="1">
      <c r="A41749" s="13" t="s">
        <v>289</v>
      </c>
      <c r="B41749" s="13">
        <v>1875</v>
      </c>
      <c r="C41749" s="13">
        <v>2618312</v>
      </c>
      <c r="D41749" s="13">
        <v>2.3090000000000002</v>
      </c>
    </row>
    <row r="41750" spans="1:4" ht="15.75" hidden="1" customHeight="1">
      <c r="A41750" s="13" t="s">
        <v>289</v>
      </c>
      <c r="B41750" s="13">
        <v>1876</v>
      </c>
      <c r="C41750" s="13">
        <v>2627793</v>
      </c>
      <c r="D41750" s="13">
        <v>3.992</v>
      </c>
    </row>
    <row r="41751" spans="1:4" ht="15.75" hidden="1" customHeight="1">
      <c r="A41751" s="13" t="s">
        <v>289</v>
      </c>
      <c r="B41751" s="13">
        <v>1877</v>
      </c>
      <c r="C41751" s="13">
        <v>2637309</v>
      </c>
      <c r="D41751" s="13">
        <v>4.194</v>
      </c>
    </row>
    <row r="41752" spans="1:4" ht="15.75" hidden="1" customHeight="1">
      <c r="A41752" s="13" t="s">
        <v>289</v>
      </c>
      <c r="B41752" s="13">
        <v>1878</v>
      </c>
      <c r="C41752" s="13">
        <v>2646859</v>
      </c>
      <c r="D41752" s="13">
        <v>4.3959999999999999</v>
      </c>
    </row>
    <row r="41753" spans="1:4" ht="15.75" hidden="1" customHeight="1">
      <c r="A41753" s="13" t="s">
        <v>289</v>
      </c>
      <c r="B41753" s="13">
        <v>1879</v>
      </c>
      <c r="C41753" s="13">
        <v>2656444</v>
      </c>
      <c r="D41753" s="13">
        <v>4.7240000000000002</v>
      </c>
    </row>
    <row r="41754" spans="1:4" ht="15.75" hidden="1" customHeight="1">
      <c r="A41754" s="13" t="s">
        <v>289</v>
      </c>
      <c r="B41754" s="13">
        <v>1880</v>
      </c>
      <c r="C41754" s="13">
        <v>2666064</v>
      </c>
      <c r="D41754" s="13">
        <v>5.0049999999999999</v>
      </c>
    </row>
    <row r="41755" spans="1:4" ht="15.75" hidden="1" customHeight="1">
      <c r="A41755" s="13" t="s">
        <v>289</v>
      </c>
      <c r="B41755" s="13">
        <v>1881</v>
      </c>
      <c r="C41755" s="13">
        <v>2675718</v>
      </c>
      <c r="D41755" s="13">
        <v>5.2859999999999996</v>
      </c>
    </row>
    <row r="41756" spans="1:4" ht="15.75" hidden="1" customHeight="1">
      <c r="A41756" s="13" t="s">
        <v>289</v>
      </c>
      <c r="B41756" s="13">
        <v>1882</v>
      </c>
      <c r="C41756" s="13">
        <v>2685408</v>
      </c>
      <c r="D41756" s="13">
        <v>5.4059999999999997</v>
      </c>
    </row>
    <row r="41757" spans="1:4" ht="15.75" hidden="1" customHeight="1">
      <c r="A41757" s="13" t="s">
        <v>289</v>
      </c>
      <c r="B41757" s="13">
        <v>1883</v>
      </c>
      <c r="C41757" s="13">
        <v>2695132</v>
      </c>
      <c r="D41757" s="13">
        <v>5.774</v>
      </c>
    </row>
    <row r="41758" spans="1:4" ht="15.75" hidden="1" customHeight="1">
      <c r="A41758" s="13" t="s">
        <v>289</v>
      </c>
      <c r="B41758" s="13">
        <v>1884</v>
      </c>
      <c r="C41758" s="13">
        <v>2704892</v>
      </c>
      <c r="D41758" s="13">
        <v>5.9640000000000004</v>
      </c>
    </row>
    <row r="41759" spans="1:4" ht="15.75" hidden="1" customHeight="1">
      <c r="A41759" s="13" t="s">
        <v>289</v>
      </c>
      <c r="B41759" s="13">
        <v>1885</v>
      </c>
      <c r="C41759" s="13">
        <v>2714687</v>
      </c>
      <c r="D41759" s="13">
        <v>6.2619999999999996</v>
      </c>
    </row>
    <row r="41760" spans="1:4" ht="15.75" hidden="1" customHeight="1">
      <c r="A41760" s="13" t="s">
        <v>289</v>
      </c>
      <c r="B41760" s="13">
        <v>1886</v>
      </c>
      <c r="C41760" s="13">
        <v>2724517</v>
      </c>
      <c r="D41760" s="13">
        <v>6.5830000000000002</v>
      </c>
    </row>
    <row r="41761" spans="1:4" ht="15.75" hidden="1" customHeight="1">
      <c r="A41761" s="13" t="s">
        <v>289</v>
      </c>
      <c r="B41761" s="13">
        <v>1887</v>
      </c>
      <c r="C41761" s="13">
        <v>2734383</v>
      </c>
      <c r="D41761" s="13">
        <v>6.9139999999999997</v>
      </c>
    </row>
    <row r="41762" spans="1:4" ht="15.75" hidden="1" customHeight="1">
      <c r="A41762" s="13" t="s">
        <v>289</v>
      </c>
      <c r="B41762" s="13">
        <v>1888</v>
      </c>
      <c r="C41762" s="13">
        <v>2744285</v>
      </c>
      <c r="D41762" s="13">
        <v>7.4109999999999996</v>
      </c>
    </row>
    <row r="41763" spans="1:4" ht="15.75" hidden="1" customHeight="1">
      <c r="A41763" s="13" t="s">
        <v>289</v>
      </c>
      <c r="B41763" s="13">
        <v>1889</v>
      </c>
      <c r="C41763" s="13">
        <v>2754222</v>
      </c>
      <c r="D41763" s="13">
        <v>7.8460000000000001</v>
      </c>
    </row>
    <row r="41764" spans="1:4" ht="15.75" hidden="1" customHeight="1">
      <c r="A41764" s="13" t="s">
        <v>289</v>
      </c>
      <c r="B41764" s="13">
        <v>1890</v>
      </c>
      <c r="C41764" s="13">
        <v>2764196</v>
      </c>
      <c r="D41764" s="13">
        <v>8.391</v>
      </c>
    </row>
    <row r="41765" spans="1:4" ht="15.75" hidden="1" customHeight="1">
      <c r="A41765" s="13" t="s">
        <v>289</v>
      </c>
      <c r="B41765" s="13">
        <v>1891</v>
      </c>
      <c r="C41765" s="13">
        <v>2774205</v>
      </c>
      <c r="D41765" s="13">
        <v>8.6989999999999998</v>
      </c>
    </row>
    <row r="41766" spans="1:4" ht="15.75" hidden="1" customHeight="1">
      <c r="A41766" s="13" t="s">
        <v>289</v>
      </c>
      <c r="B41766" s="13">
        <v>1892</v>
      </c>
      <c r="C41766" s="13">
        <v>2784251</v>
      </c>
      <c r="D41766" s="13">
        <v>8.8309999999999995</v>
      </c>
    </row>
    <row r="41767" spans="1:4" ht="15.75" hidden="1" customHeight="1">
      <c r="A41767" s="13" t="s">
        <v>289</v>
      </c>
      <c r="B41767" s="13">
        <v>1893</v>
      </c>
      <c r="C41767" s="13">
        <v>2794333</v>
      </c>
      <c r="D41767" s="13">
        <v>9.0269999999999992</v>
      </c>
    </row>
    <row r="41768" spans="1:4" ht="15.75" hidden="1" customHeight="1">
      <c r="A41768" s="13" t="s">
        <v>289</v>
      </c>
      <c r="B41768" s="13">
        <v>1894</v>
      </c>
      <c r="C41768" s="13">
        <v>2804452</v>
      </c>
      <c r="D41768" s="13">
        <v>9.2539999999999996</v>
      </c>
    </row>
    <row r="41769" spans="1:4" ht="15.75" hidden="1" customHeight="1">
      <c r="A41769" s="13" t="s">
        <v>289</v>
      </c>
      <c r="B41769" s="13">
        <v>1895</v>
      </c>
      <c r="C41769" s="13">
        <v>2814607</v>
      </c>
      <c r="D41769" s="13">
        <v>9.6039999999999992</v>
      </c>
    </row>
    <row r="41770" spans="1:4" ht="15.75" hidden="1" customHeight="1">
      <c r="A41770" s="13" t="s">
        <v>289</v>
      </c>
      <c r="B41770" s="13">
        <v>1896</v>
      </c>
      <c r="C41770" s="13">
        <v>2824799</v>
      </c>
      <c r="D41770" s="13">
        <v>9.84</v>
      </c>
    </row>
    <row r="41771" spans="1:4" ht="15.75" hidden="1" customHeight="1">
      <c r="A41771" s="13" t="s">
        <v>289</v>
      </c>
      <c r="B41771" s="13">
        <v>1897</v>
      </c>
      <c r="C41771" s="13">
        <v>2835028</v>
      </c>
      <c r="D41771" s="13">
        <v>10.414999999999999</v>
      </c>
    </row>
    <row r="41772" spans="1:4" ht="15.75" hidden="1" customHeight="1">
      <c r="A41772" s="13" t="s">
        <v>289</v>
      </c>
      <c r="B41772" s="13">
        <v>1898</v>
      </c>
      <c r="C41772" s="13">
        <v>2845294</v>
      </c>
      <c r="D41772" s="13">
        <v>10.647</v>
      </c>
    </row>
    <row r="41773" spans="1:4" ht="15.75" hidden="1" customHeight="1">
      <c r="A41773" s="13" t="s">
        <v>289</v>
      </c>
      <c r="B41773" s="13">
        <v>1899</v>
      </c>
      <c r="C41773" s="13">
        <v>2855597</v>
      </c>
      <c r="D41773" s="13">
        <v>10.923999999999999</v>
      </c>
    </row>
    <row r="41774" spans="1:4" ht="15.75" hidden="1" customHeight="1">
      <c r="A41774" s="13" t="s">
        <v>289</v>
      </c>
      <c r="B41774" s="13">
        <v>1900</v>
      </c>
      <c r="C41774" s="13">
        <v>2865937</v>
      </c>
      <c r="D41774" s="13">
        <v>10.843999999999999</v>
      </c>
    </row>
    <row r="41775" spans="1:4" ht="15.75" hidden="1" customHeight="1">
      <c r="A41775" s="13" t="s">
        <v>289</v>
      </c>
      <c r="B41775" s="13">
        <v>1901</v>
      </c>
      <c r="C41775" s="13">
        <v>2876315</v>
      </c>
      <c r="D41775" s="13">
        <v>11.331</v>
      </c>
    </row>
    <row r="41776" spans="1:4" ht="15.75" hidden="1" customHeight="1">
      <c r="A41776" s="13" t="s">
        <v>289</v>
      </c>
      <c r="B41776" s="13">
        <v>1902</v>
      </c>
      <c r="C41776" s="13">
        <v>2886730</v>
      </c>
      <c r="D41776" s="13">
        <v>11.483000000000001</v>
      </c>
    </row>
    <row r="41777" spans="1:4" ht="15.75" hidden="1" customHeight="1">
      <c r="A41777" s="13" t="s">
        <v>289</v>
      </c>
      <c r="B41777" s="13">
        <v>1903</v>
      </c>
      <c r="C41777" s="13">
        <v>2897183</v>
      </c>
      <c r="D41777" s="13">
        <v>11.698</v>
      </c>
    </row>
    <row r="41778" spans="1:4" ht="15.75" hidden="1" customHeight="1">
      <c r="A41778" s="13" t="s">
        <v>289</v>
      </c>
      <c r="B41778" s="13">
        <v>1904</v>
      </c>
      <c r="C41778" s="13">
        <v>2907674</v>
      </c>
      <c r="D41778" s="13">
        <v>11.813000000000001</v>
      </c>
    </row>
    <row r="41779" spans="1:4" ht="15.75" hidden="1" customHeight="1">
      <c r="A41779" s="13" t="s">
        <v>289</v>
      </c>
      <c r="B41779" s="13">
        <v>1905</v>
      </c>
      <c r="C41779" s="13">
        <v>2918203</v>
      </c>
      <c r="D41779" s="13">
        <v>12.16</v>
      </c>
    </row>
    <row r="41780" spans="1:4" ht="15.75" hidden="1" customHeight="1">
      <c r="A41780" s="13" t="s">
        <v>289</v>
      </c>
      <c r="B41780" s="13">
        <v>1906</v>
      </c>
      <c r="C41780" s="13">
        <v>2928770</v>
      </c>
      <c r="D41780" s="13">
        <v>12.699</v>
      </c>
    </row>
    <row r="41781" spans="1:4" ht="15.75" hidden="1" customHeight="1">
      <c r="A41781" s="13" t="s">
        <v>289</v>
      </c>
      <c r="B41781" s="13">
        <v>1907</v>
      </c>
      <c r="C41781" s="13">
        <v>2939375</v>
      </c>
      <c r="D41781" s="13">
        <v>13.346</v>
      </c>
    </row>
    <row r="41782" spans="1:4" ht="15.75" hidden="1" customHeight="1">
      <c r="A41782" s="13" t="s">
        <v>289</v>
      </c>
      <c r="B41782" s="13">
        <v>1908</v>
      </c>
      <c r="C41782" s="13">
        <v>2950019</v>
      </c>
      <c r="D41782" s="13">
        <v>13.592000000000001</v>
      </c>
    </row>
    <row r="41783" spans="1:4" ht="15.75" hidden="1" customHeight="1">
      <c r="A41783" s="13" t="s">
        <v>289</v>
      </c>
      <c r="B41783" s="13">
        <v>1909</v>
      </c>
      <c r="C41783" s="13">
        <v>2960701</v>
      </c>
      <c r="D41783" s="13">
        <v>13.509</v>
      </c>
    </row>
    <row r="41784" spans="1:4" ht="15.75" hidden="1" customHeight="1">
      <c r="A41784" s="13" t="s">
        <v>289</v>
      </c>
      <c r="B41784" s="13">
        <v>1910</v>
      </c>
      <c r="C41784" s="13">
        <v>2971421</v>
      </c>
      <c r="D41784" s="13">
        <v>13.368</v>
      </c>
    </row>
    <row r="41785" spans="1:4" ht="15.75" hidden="1" customHeight="1">
      <c r="A41785" s="13" t="s">
        <v>289</v>
      </c>
      <c r="B41785" s="13">
        <v>1911</v>
      </c>
      <c r="C41785" s="13">
        <v>2982181</v>
      </c>
      <c r="D41785" s="13">
        <v>13.538</v>
      </c>
    </row>
    <row r="41786" spans="1:4" ht="15.75" hidden="1" customHeight="1">
      <c r="A41786" s="13" t="s">
        <v>289</v>
      </c>
      <c r="B41786" s="13">
        <v>1912</v>
      </c>
      <c r="C41786" s="13">
        <v>2992979</v>
      </c>
      <c r="D41786" s="13">
        <v>14.404</v>
      </c>
    </row>
    <row r="41787" spans="1:4" ht="15.75" hidden="1" customHeight="1">
      <c r="A41787" s="13" t="s">
        <v>289</v>
      </c>
      <c r="B41787" s="13">
        <v>1913</v>
      </c>
      <c r="C41787" s="13">
        <v>3003817</v>
      </c>
      <c r="D41787" s="13">
        <v>15.067</v>
      </c>
    </row>
    <row r="41788" spans="1:4" ht="15.75" hidden="1" customHeight="1">
      <c r="A41788" s="13" t="s">
        <v>289</v>
      </c>
      <c r="B41788" s="13">
        <v>1914</v>
      </c>
      <c r="C41788" s="13">
        <v>3014694</v>
      </c>
      <c r="D41788" s="13">
        <v>13.736000000000001</v>
      </c>
    </row>
    <row r="41789" spans="1:4" ht="15.75" hidden="1" customHeight="1">
      <c r="A41789" s="13" t="s">
        <v>289</v>
      </c>
      <c r="B41789" s="13">
        <v>1915</v>
      </c>
      <c r="C41789" s="13">
        <v>3025610</v>
      </c>
      <c r="D41789" s="13">
        <v>13.705</v>
      </c>
    </row>
    <row r="41790" spans="1:4" ht="15.75" hidden="1" customHeight="1">
      <c r="A41790" s="13" t="s">
        <v>289</v>
      </c>
      <c r="B41790" s="13">
        <v>1916</v>
      </c>
      <c r="C41790" s="13">
        <v>3036565</v>
      </c>
      <c r="D41790" s="13">
        <v>14.587</v>
      </c>
    </row>
    <row r="41791" spans="1:4" ht="15.75" hidden="1" customHeight="1">
      <c r="A41791" s="13" t="s">
        <v>289</v>
      </c>
      <c r="B41791" s="13">
        <v>1917</v>
      </c>
      <c r="C41791" s="13">
        <v>3047561</v>
      </c>
      <c r="D41791" s="13">
        <v>13.717000000000001</v>
      </c>
    </row>
    <row r="41792" spans="1:4" ht="15.75" hidden="1" customHeight="1">
      <c r="A41792" s="13" t="s">
        <v>289</v>
      </c>
      <c r="B41792" s="13">
        <v>1918</v>
      </c>
      <c r="C41792" s="13">
        <v>3058861</v>
      </c>
      <c r="D41792" s="13">
        <v>11.695</v>
      </c>
    </row>
    <row r="41793" spans="1:4" ht="15.75" hidden="1" customHeight="1">
      <c r="A41793" s="13" t="s">
        <v>289</v>
      </c>
      <c r="B41793" s="13">
        <v>1919</v>
      </c>
      <c r="C41793" s="13">
        <v>3070204</v>
      </c>
      <c r="D41793" s="13">
        <v>11.048</v>
      </c>
    </row>
    <row r="41794" spans="1:4" ht="15.75" hidden="1" customHeight="1">
      <c r="A41794" s="13" t="s">
        <v>289</v>
      </c>
      <c r="B41794" s="13">
        <v>1920</v>
      </c>
      <c r="C41794" s="13">
        <v>3081588</v>
      </c>
      <c r="D41794" s="13">
        <v>10.958</v>
      </c>
    </row>
    <row r="41795" spans="1:4" ht="15.75" hidden="1" customHeight="1">
      <c r="A41795" s="13" t="s">
        <v>289</v>
      </c>
      <c r="B41795" s="13">
        <v>1921</v>
      </c>
      <c r="C41795" s="13">
        <v>3093015</v>
      </c>
      <c r="D41795" s="13">
        <v>10.523</v>
      </c>
    </row>
    <row r="41796" spans="1:4" ht="15.75" hidden="1" customHeight="1">
      <c r="A41796" s="13" t="s">
        <v>289</v>
      </c>
      <c r="B41796" s="13">
        <v>1922</v>
      </c>
      <c r="C41796" s="13">
        <v>3104484</v>
      </c>
      <c r="D41796" s="13">
        <v>9.3919999999999995</v>
      </c>
    </row>
    <row r="41797" spans="1:4" ht="15.75" hidden="1" customHeight="1">
      <c r="A41797" s="13" t="s">
        <v>289</v>
      </c>
      <c r="B41797" s="13">
        <v>1923</v>
      </c>
      <c r="C41797" s="13">
        <v>3115995</v>
      </c>
      <c r="D41797" s="13">
        <v>9.9269999999999996</v>
      </c>
    </row>
    <row r="41798" spans="1:4" ht="15.75" hidden="1" customHeight="1">
      <c r="A41798" s="13" t="s">
        <v>289</v>
      </c>
      <c r="B41798" s="13">
        <v>1924</v>
      </c>
      <c r="C41798" s="13">
        <v>3127549</v>
      </c>
      <c r="D41798" s="13">
        <v>12.183999999999999</v>
      </c>
    </row>
    <row r="41799" spans="1:4" ht="15.75" hidden="1" customHeight="1">
      <c r="A41799" s="13" t="s">
        <v>289</v>
      </c>
      <c r="B41799" s="13">
        <v>1925</v>
      </c>
      <c r="C41799" s="13">
        <v>3139147</v>
      </c>
      <c r="D41799" s="13">
        <v>11.467000000000001</v>
      </c>
    </row>
    <row r="41800" spans="1:4" ht="15.75" hidden="1" customHeight="1">
      <c r="A41800" s="13" t="s">
        <v>289</v>
      </c>
      <c r="B41800" s="13">
        <v>1926</v>
      </c>
      <c r="C41800" s="13">
        <v>3150787</v>
      </c>
      <c r="D41800" s="13">
        <v>11.625999999999999</v>
      </c>
    </row>
    <row r="41801" spans="1:4" ht="15.75" hidden="1" customHeight="1">
      <c r="A41801" s="13" t="s">
        <v>289</v>
      </c>
      <c r="B41801" s="13">
        <v>1927</v>
      </c>
      <c r="C41801" s="13">
        <v>3162470</v>
      </c>
      <c r="D41801" s="13">
        <v>12.477</v>
      </c>
    </row>
    <row r="41802" spans="1:4" ht="15.75" hidden="1" customHeight="1">
      <c r="A41802" s="13" t="s">
        <v>289</v>
      </c>
      <c r="B41802" s="13">
        <v>1928</v>
      </c>
      <c r="C41802" s="13">
        <v>3174196</v>
      </c>
      <c r="D41802" s="13">
        <v>13.137</v>
      </c>
    </row>
    <row r="41803" spans="1:4" ht="15.75" hidden="1" customHeight="1">
      <c r="A41803" s="13" t="s">
        <v>289</v>
      </c>
      <c r="B41803" s="13">
        <v>1929</v>
      </c>
      <c r="C41803" s="13">
        <v>3185967</v>
      </c>
      <c r="D41803" s="13">
        <v>14.695</v>
      </c>
    </row>
    <row r="41804" spans="1:4" ht="15.75" hidden="1" customHeight="1">
      <c r="A41804" s="13" t="s">
        <v>289</v>
      </c>
      <c r="B41804" s="13">
        <v>1930</v>
      </c>
      <c r="C41804" s="13">
        <v>3197780</v>
      </c>
      <c r="D41804" s="13">
        <v>12.909000000000001</v>
      </c>
    </row>
    <row r="41805" spans="1:4" ht="15.75" hidden="1" customHeight="1">
      <c r="A41805" s="13" t="s">
        <v>289</v>
      </c>
      <c r="B41805" s="13">
        <v>1931</v>
      </c>
      <c r="C41805" s="13">
        <v>3209638</v>
      </c>
      <c r="D41805" s="13">
        <v>12.074999999999999</v>
      </c>
    </row>
    <row r="41806" spans="1:4" ht="15.75" hidden="1" customHeight="1">
      <c r="A41806" s="13" t="s">
        <v>289</v>
      </c>
      <c r="B41806" s="13">
        <v>1932</v>
      </c>
      <c r="C41806" s="13">
        <v>3221539</v>
      </c>
      <c r="D41806" s="13">
        <v>10.523</v>
      </c>
    </row>
    <row r="41807" spans="1:4" ht="15.75" hidden="1" customHeight="1">
      <c r="A41807" s="13" t="s">
        <v>289</v>
      </c>
      <c r="B41807" s="13">
        <v>1933</v>
      </c>
      <c r="C41807" s="13">
        <v>3233485</v>
      </c>
      <c r="D41807" s="13">
        <v>9.6289999999999996</v>
      </c>
    </row>
    <row r="41808" spans="1:4" ht="15.75" hidden="1" customHeight="1">
      <c r="A41808" s="13" t="s">
        <v>289</v>
      </c>
      <c r="B41808" s="13">
        <v>1934</v>
      </c>
      <c r="C41808" s="13">
        <v>3245475</v>
      </c>
      <c r="D41808" s="13">
        <v>9.6170000000000009</v>
      </c>
    </row>
    <row r="41809" spans="1:4" ht="15.75" hidden="1" customHeight="1">
      <c r="A41809" s="13" t="s">
        <v>289</v>
      </c>
      <c r="B41809" s="13">
        <v>1935</v>
      </c>
      <c r="C41809" s="13">
        <v>3257509</v>
      </c>
      <c r="D41809" s="13">
        <v>9.8989999999999991</v>
      </c>
    </row>
    <row r="41810" spans="1:4" ht="15.75" hidden="1" customHeight="1">
      <c r="A41810" s="13" t="s">
        <v>289</v>
      </c>
      <c r="B41810" s="13">
        <v>1936</v>
      </c>
      <c r="C41810" s="13">
        <v>3269588</v>
      </c>
      <c r="D41810" s="13">
        <v>10.755000000000001</v>
      </c>
    </row>
    <row r="41811" spans="1:4" ht="15.75" hidden="1" customHeight="1">
      <c r="A41811" s="13" t="s">
        <v>289</v>
      </c>
      <c r="B41811" s="13">
        <v>1937</v>
      </c>
      <c r="C41811" s="13">
        <v>3281712</v>
      </c>
      <c r="D41811" s="13">
        <v>13.023999999999999</v>
      </c>
    </row>
    <row r="41812" spans="1:4" ht="15.75" hidden="1" customHeight="1">
      <c r="A41812" s="13" t="s">
        <v>289</v>
      </c>
      <c r="B41812" s="13">
        <v>1938</v>
      </c>
      <c r="C41812" s="13">
        <v>3293881</v>
      </c>
      <c r="D41812" s="13">
        <v>14.983000000000001</v>
      </c>
    </row>
    <row r="41813" spans="1:4" ht="15.75" hidden="1" customHeight="1">
      <c r="A41813" s="13" t="s">
        <v>289</v>
      </c>
      <c r="B41813" s="13">
        <v>1939</v>
      </c>
      <c r="C41813" s="13">
        <v>3306094</v>
      </c>
      <c r="D41813" s="13">
        <v>16.45</v>
      </c>
    </row>
    <row r="41814" spans="1:4" ht="15.75" hidden="1" customHeight="1">
      <c r="A41814" s="13" t="s">
        <v>289</v>
      </c>
      <c r="B41814" s="13">
        <v>1940</v>
      </c>
      <c r="C41814" s="13">
        <v>3318354</v>
      </c>
      <c r="D41814" s="13">
        <v>18.545000000000002</v>
      </c>
    </row>
    <row r="41815" spans="1:4" ht="15.75" hidden="1" customHeight="1">
      <c r="A41815" s="13" t="s">
        <v>289</v>
      </c>
      <c r="B41815" s="13">
        <v>1941</v>
      </c>
      <c r="C41815" s="13">
        <v>3330658</v>
      </c>
      <c r="D41815" s="13">
        <v>18.661999999999999</v>
      </c>
    </row>
    <row r="41816" spans="1:4" ht="15.75" hidden="1" customHeight="1">
      <c r="A41816" s="13" t="s">
        <v>289</v>
      </c>
      <c r="B41816" s="13">
        <v>1942</v>
      </c>
      <c r="C41816" s="13">
        <v>3343008</v>
      </c>
      <c r="D41816" s="13">
        <v>20.128</v>
      </c>
    </row>
    <row r="41817" spans="1:4" ht="15.75" hidden="1" customHeight="1">
      <c r="A41817" s="13" t="s">
        <v>289</v>
      </c>
      <c r="B41817" s="13">
        <v>1943</v>
      </c>
      <c r="C41817" s="13">
        <v>3355404</v>
      </c>
      <c r="D41817" s="13">
        <v>22.222999999999999</v>
      </c>
    </row>
    <row r="41818" spans="1:4" ht="15.75" hidden="1" customHeight="1">
      <c r="A41818" s="13" t="s">
        <v>289</v>
      </c>
      <c r="B41818" s="13">
        <v>1944</v>
      </c>
      <c r="C41818" s="13">
        <v>3367846</v>
      </c>
      <c r="D41818" s="13">
        <v>21.202000000000002</v>
      </c>
    </row>
    <row r="41819" spans="1:4" ht="15.75" hidden="1" customHeight="1">
      <c r="A41819" s="13" t="s">
        <v>289</v>
      </c>
      <c r="B41819" s="13">
        <v>1945</v>
      </c>
      <c r="C41819" s="13">
        <v>3380334</v>
      </c>
      <c r="D41819" s="13">
        <v>11.252000000000001</v>
      </c>
    </row>
    <row r="41820" spans="1:4" ht="15.75" hidden="1" customHeight="1">
      <c r="A41820" s="13" t="s">
        <v>289</v>
      </c>
      <c r="B41820" s="13">
        <v>1946</v>
      </c>
      <c r="C41820" s="13">
        <v>3392869</v>
      </c>
      <c r="D41820" s="13">
        <v>13.968999999999999</v>
      </c>
    </row>
    <row r="41821" spans="1:4" ht="15.75" hidden="1" customHeight="1">
      <c r="A41821" s="13" t="s">
        <v>289</v>
      </c>
      <c r="B41821" s="13">
        <v>1947</v>
      </c>
      <c r="C41821" s="13">
        <v>3405450</v>
      </c>
      <c r="D41821" s="13">
        <v>15.839</v>
      </c>
    </row>
    <row r="41822" spans="1:4" ht="15.75" hidden="1" customHeight="1">
      <c r="A41822" s="13" t="s">
        <v>289</v>
      </c>
      <c r="B41822" s="13">
        <v>1948</v>
      </c>
      <c r="C41822" s="13">
        <v>3418077</v>
      </c>
      <c r="D41822" s="13">
        <v>17.113</v>
      </c>
    </row>
    <row r="41823" spans="1:4" ht="15.75" hidden="1" customHeight="1">
      <c r="A41823" s="13" t="s">
        <v>289</v>
      </c>
      <c r="B41823" s="13">
        <v>1949</v>
      </c>
      <c r="C41823" s="13">
        <v>3438089</v>
      </c>
      <c r="D41823" s="13">
        <v>17.989999999999998</v>
      </c>
    </row>
    <row r="41824" spans="1:4" ht="15.75" hidden="1" customHeight="1">
      <c r="A41824" s="13" t="s">
        <v>289</v>
      </c>
      <c r="B41824" s="13">
        <v>1950</v>
      </c>
      <c r="C41824" s="13">
        <v>3465627</v>
      </c>
      <c r="D41824" s="13">
        <v>18.52</v>
      </c>
    </row>
    <row r="41825" spans="1:4" ht="15.75" hidden="1" customHeight="1">
      <c r="A41825" s="13" t="s">
        <v>289</v>
      </c>
      <c r="B41825" s="13">
        <v>1951</v>
      </c>
      <c r="C41825" s="13">
        <v>3524948</v>
      </c>
      <c r="D41825" s="13">
        <v>19.731999999999999</v>
      </c>
    </row>
    <row r="41826" spans="1:4" ht="15.75" hidden="1" customHeight="1">
      <c r="A41826" s="13" t="s">
        <v>289</v>
      </c>
      <c r="B41826" s="13">
        <v>1952</v>
      </c>
      <c r="C41826" s="13">
        <v>3591185</v>
      </c>
      <c r="D41826" s="13">
        <v>21.097999999999999</v>
      </c>
    </row>
    <row r="41827" spans="1:4" ht="15.75" hidden="1" customHeight="1">
      <c r="A41827" s="13" t="s">
        <v>289</v>
      </c>
      <c r="B41827" s="13">
        <v>1953</v>
      </c>
      <c r="C41827" s="13">
        <v>3659429</v>
      </c>
      <c r="D41827" s="13">
        <v>21.866</v>
      </c>
    </row>
    <row r="41828" spans="1:4" ht="15.75" hidden="1" customHeight="1">
      <c r="A41828" s="13" t="s">
        <v>289</v>
      </c>
      <c r="B41828" s="13">
        <v>1954</v>
      </c>
      <c r="C41828" s="13">
        <v>3727387</v>
      </c>
      <c r="D41828" s="13">
        <v>23.349</v>
      </c>
    </row>
    <row r="41829" spans="1:4" ht="15.75" hidden="1" customHeight="1">
      <c r="A41829" s="13" t="s">
        <v>289</v>
      </c>
      <c r="B41829" s="13">
        <v>1955</v>
      </c>
      <c r="C41829" s="13">
        <v>3796627</v>
      </c>
      <c r="D41829" s="13">
        <v>24.228000000000002</v>
      </c>
    </row>
    <row r="41830" spans="1:4" ht="15.75" hidden="1" customHeight="1">
      <c r="A41830" s="13" t="s">
        <v>289</v>
      </c>
      <c r="B41830" s="13">
        <v>1956</v>
      </c>
      <c r="C41830" s="13">
        <v>3867650</v>
      </c>
      <c r="D41830" s="13">
        <v>25.997</v>
      </c>
    </row>
    <row r="41831" spans="1:4" ht="15.75" hidden="1" customHeight="1">
      <c r="A41831" s="13" t="s">
        <v>289</v>
      </c>
      <c r="B41831" s="13">
        <v>1957</v>
      </c>
      <c r="C41831" s="13">
        <v>3936318</v>
      </c>
      <c r="D41831" s="13">
        <v>27.140999999999998</v>
      </c>
    </row>
    <row r="41832" spans="1:4" ht="15.75" hidden="1" customHeight="1">
      <c r="A41832" s="13" t="s">
        <v>289</v>
      </c>
      <c r="B41832" s="13">
        <v>1958</v>
      </c>
      <c r="C41832" s="13">
        <v>4002220</v>
      </c>
      <c r="D41832" s="13">
        <v>29.652000000000001</v>
      </c>
    </row>
    <row r="41833" spans="1:4" ht="15.75" hidden="1" customHeight="1">
      <c r="A41833" s="13" t="s">
        <v>289</v>
      </c>
      <c r="B41833" s="13">
        <v>1959</v>
      </c>
      <c r="C41833" s="13">
        <v>4064387</v>
      </c>
      <c r="D41833" s="13">
        <v>29.661000000000001</v>
      </c>
    </row>
    <row r="41834" spans="1:4" ht="15.75" hidden="1" customHeight="1">
      <c r="A41834" s="13" t="s">
        <v>289</v>
      </c>
      <c r="B41834" s="13">
        <v>1960</v>
      </c>
      <c r="C41834" s="13">
        <v>4124235</v>
      </c>
      <c r="D41834" s="13">
        <v>31.632999999999999</v>
      </c>
    </row>
    <row r="41835" spans="1:4" ht="15.75" hidden="1" customHeight="1">
      <c r="A41835" s="13" t="s">
        <v>289</v>
      </c>
      <c r="B41835" s="13">
        <v>1961</v>
      </c>
      <c r="C41835" s="13">
        <v>4185083</v>
      </c>
      <c r="D41835" s="13">
        <v>34.338999999999999</v>
      </c>
    </row>
    <row r="41836" spans="1:4" ht="15.75" hidden="1" customHeight="1">
      <c r="A41836" s="13" t="s">
        <v>289</v>
      </c>
      <c r="B41836" s="13">
        <v>1962</v>
      </c>
      <c r="C41836" s="13">
        <v>4235341</v>
      </c>
      <c r="D41836" s="13">
        <v>36.593000000000004</v>
      </c>
    </row>
    <row r="41837" spans="1:4" ht="15.75" hidden="1" customHeight="1">
      <c r="A41837" s="13" t="s">
        <v>289</v>
      </c>
      <c r="B41837" s="13">
        <v>1963</v>
      </c>
      <c r="C41837" s="13">
        <v>4277652</v>
      </c>
      <c r="D41837" s="13">
        <v>38.521000000000001</v>
      </c>
    </row>
    <row r="41838" spans="1:4" ht="15.75" hidden="1" customHeight="1">
      <c r="A41838" s="13" t="s">
        <v>289</v>
      </c>
      <c r="B41838" s="13">
        <v>1964</v>
      </c>
      <c r="C41838" s="13">
        <v>4322116</v>
      </c>
      <c r="D41838" s="13">
        <v>40.087000000000003</v>
      </c>
    </row>
    <row r="41839" spans="1:4" ht="15.75" hidden="1" customHeight="1">
      <c r="A41839" s="13" t="s">
        <v>289</v>
      </c>
      <c r="B41839" s="13">
        <v>1965</v>
      </c>
      <c r="C41839" s="13">
        <v>4363517</v>
      </c>
      <c r="D41839" s="13">
        <v>39.048999999999999</v>
      </c>
    </row>
    <row r="41840" spans="1:4" ht="15.75" hidden="1" customHeight="1">
      <c r="A41840" s="13" t="s">
        <v>289</v>
      </c>
      <c r="B41840" s="13">
        <v>1966</v>
      </c>
      <c r="C41840" s="13">
        <v>4400355</v>
      </c>
      <c r="D41840" s="13">
        <v>38.814</v>
      </c>
    </row>
    <row r="41841" spans="1:4" ht="15.75" hidden="1" customHeight="1">
      <c r="A41841" s="13" t="s">
        <v>289</v>
      </c>
      <c r="B41841" s="13">
        <v>1967</v>
      </c>
      <c r="C41841" s="13">
        <v>4433964</v>
      </c>
      <c r="D41841" s="13">
        <v>38.725000000000001</v>
      </c>
    </row>
    <row r="41842" spans="1:4" ht="15.75" hidden="1" customHeight="1">
      <c r="A41842" s="13" t="s">
        <v>289</v>
      </c>
      <c r="B41842" s="13">
        <v>1968</v>
      </c>
      <c r="C41842" s="13">
        <v>4463936</v>
      </c>
      <c r="D41842" s="13">
        <v>40.524999999999999</v>
      </c>
    </row>
    <row r="41843" spans="1:4" ht="15.75" hidden="1" customHeight="1">
      <c r="A41843" s="13" t="s">
        <v>289</v>
      </c>
      <c r="B41843" s="13">
        <v>1969</v>
      </c>
      <c r="C41843" s="13">
        <v>4492217</v>
      </c>
      <c r="D41843" s="13">
        <v>43.029000000000003</v>
      </c>
    </row>
    <row r="41844" spans="1:4" ht="15.75" hidden="1" customHeight="1">
      <c r="A41844" s="13" t="s">
        <v>289</v>
      </c>
      <c r="B41844" s="13">
        <v>1970</v>
      </c>
      <c r="C41844" s="13">
        <v>4522872</v>
      </c>
      <c r="D41844" s="13">
        <v>49.344999999999999</v>
      </c>
    </row>
    <row r="41845" spans="1:4" ht="15.75" hidden="1" customHeight="1">
      <c r="A41845" s="13" t="s">
        <v>289</v>
      </c>
      <c r="B41845" s="13">
        <v>1971</v>
      </c>
      <c r="C41845" s="13">
        <v>4557506</v>
      </c>
      <c r="D41845" s="13">
        <v>51.764000000000003</v>
      </c>
    </row>
    <row r="41846" spans="1:4" ht="15.75" hidden="1" customHeight="1">
      <c r="A41846" s="13" t="s">
        <v>289</v>
      </c>
      <c r="B41846" s="13">
        <v>1972</v>
      </c>
      <c r="C41846" s="13">
        <v>4597162</v>
      </c>
      <c r="D41846" s="13">
        <v>52.246000000000002</v>
      </c>
    </row>
    <row r="41847" spans="1:4" ht="15.75" hidden="1" customHeight="1">
      <c r="A41847" s="13" t="s">
        <v>289</v>
      </c>
      <c r="B41847" s="13">
        <v>1973</v>
      </c>
      <c r="C41847" s="13">
        <v>4641292</v>
      </c>
      <c r="D41847" s="13">
        <v>52.457000000000001</v>
      </c>
    </row>
    <row r="41848" spans="1:4" ht="15.75" hidden="1" customHeight="1">
      <c r="A41848" s="13" t="s">
        <v>289</v>
      </c>
      <c r="B41848" s="13">
        <v>1974</v>
      </c>
      <c r="C41848" s="13">
        <v>4688474</v>
      </c>
      <c r="D41848" s="13">
        <v>53.058</v>
      </c>
    </row>
    <row r="41849" spans="1:4" ht="15.75" hidden="1" customHeight="1">
      <c r="A41849" s="13" t="s">
        <v>289</v>
      </c>
      <c r="B41849" s="13">
        <v>1975</v>
      </c>
      <c r="C41849" s="13">
        <v>4737067</v>
      </c>
      <c r="D41849" s="13">
        <v>55.524999999999999</v>
      </c>
    </row>
    <row r="41850" spans="1:4" ht="15.75" hidden="1" customHeight="1">
      <c r="A41850" s="13" t="s">
        <v>289</v>
      </c>
      <c r="B41850" s="13">
        <v>1976</v>
      </c>
      <c r="C41850" s="13">
        <v>4786345</v>
      </c>
      <c r="D41850" s="13">
        <v>57.698</v>
      </c>
    </row>
    <row r="41851" spans="1:4" ht="15.75" hidden="1" customHeight="1">
      <c r="A41851" s="13" t="s">
        <v>289</v>
      </c>
      <c r="B41851" s="13">
        <v>1977</v>
      </c>
      <c r="C41851" s="13">
        <v>4835452</v>
      </c>
      <c r="D41851" s="13">
        <v>59.436999999999998</v>
      </c>
    </row>
    <row r="41852" spans="1:4" ht="15.75" hidden="1" customHeight="1">
      <c r="A41852" s="13" t="s">
        <v>289</v>
      </c>
      <c r="B41852" s="13">
        <v>1978</v>
      </c>
      <c r="C41852" s="13">
        <v>4883372</v>
      </c>
      <c r="D41852" s="13">
        <v>59.972999999999999</v>
      </c>
    </row>
    <row r="41853" spans="1:4" ht="15.75" hidden="1" customHeight="1">
      <c r="A41853" s="13" t="s">
        <v>289</v>
      </c>
      <c r="B41853" s="13">
        <v>1979</v>
      </c>
      <c r="C41853" s="13">
        <v>4930974</v>
      </c>
      <c r="D41853" s="13">
        <v>58.41</v>
      </c>
    </row>
    <row r="41854" spans="1:4" ht="15.75" hidden="1" customHeight="1">
      <c r="A41854" s="13" t="s">
        <v>289</v>
      </c>
      <c r="B41854" s="13">
        <v>1980</v>
      </c>
      <c r="C41854" s="13">
        <v>4973886</v>
      </c>
      <c r="D41854" s="13">
        <v>59.100999999999999</v>
      </c>
    </row>
    <row r="41855" spans="1:4" ht="15.75" hidden="1" customHeight="1">
      <c r="A41855" s="13" t="s">
        <v>289</v>
      </c>
      <c r="B41855" s="13">
        <v>1981</v>
      </c>
      <c r="C41855" s="13">
        <v>5011719</v>
      </c>
      <c r="D41855" s="13">
        <v>58.454999999999998</v>
      </c>
    </row>
    <row r="41856" spans="1:4" ht="15.75" hidden="1" customHeight="1">
      <c r="A41856" s="13" t="s">
        <v>289</v>
      </c>
      <c r="B41856" s="13">
        <v>1982</v>
      </c>
      <c r="C41856" s="13">
        <v>5048149</v>
      </c>
      <c r="D41856" s="13">
        <v>57.896000000000001</v>
      </c>
    </row>
    <row r="41857" spans="1:4" ht="15.75" hidden="1" customHeight="1">
      <c r="A41857" s="13" t="s">
        <v>289</v>
      </c>
      <c r="B41857" s="13">
        <v>1983</v>
      </c>
      <c r="C41857" s="13">
        <v>5082435</v>
      </c>
      <c r="D41857" s="13">
        <v>57.978000000000002</v>
      </c>
    </row>
    <row r="41858" spans="1:4" ht="15.75" hidden="1" customHeight="1">
      <c r="A41858" s="13" t="s">
        <v>289</v>
      </c>
      <c r="B41858" s="13">
        <v>1984</v>
      </c>
      <c r="C41858" s="13">
        <v>5115048</v>
      </c>
      <c r="D41858" s="13">
        <v>59.951999999999998</v>
      </c>
    </row>
    <row r="41859" spans="1:4" ht="15.75" hidden="1" customHeight="1">
      <c r="A41859" s="13" t="s">
        <v>289</v>
      </c>
      <c r="B41859" s="13">
        <v>1985</v>
      </c>
      <c r="C41859" s="13">
        <v>5146573</v>
      </c>
      <c r="D41859" s="13">
        <v>59.145000000000003</v>
      </c>
    </row>
    <row r="41860" spans="1:4" ht="15.75" hidden="1" customHeight="1">
      <c r="A41860" s="13" t="s">
        <v>289</v>
      </c>
      <c r="B41860" s="13">
        <v>1986</v>
      </c>
      <c r="C41860" s="13">
        <v>5175412</v>
      </c>
      <c r="D41860" s="13">
        <v>59.561999999999998</v>
      </c>
    </row>
    <row r="41861" spans="1:4" ht="15.75" hidden="1" customHeight="1">
      <c r="A41861" s="13" t="s">
        <v>289</v>
      </c>
      <c r="B41861" s="13">
        <v>1987</v>
      </c>
      <c r="C41861" s="13">
        <v>5201175</v>
      </c>
      <c r="D41861" s="13">
        <v>58.863</v>
      </c>
    </row>
    <row r="41862" spans="1:4" ht="15.75" hidden="1" customHeight="1">
      <c r="A41862" s="13" t="s">
        <v>289</v>
      </c>
      <c r="B41862" s="13">
        <v>1988</v>
      </c>
      <c r="C41862" s="13">
        <v>5224911</v>
      </c>
      <c r="D41862" s="13">
        <v>57.893000000000001</v>
      </c>
    </row>
    <row r="41863" spans="1:4" ht="15.75" hidden="1" customHeight="1">
      <c r="A41863" s="13" t="s">
        <v>289</v>
      </c>
      <c r="B41863" s="13">
        <v>1989</v>
      </c>
      <c r="C41863" s="13">
        <v>5245120</v>
      </c>
      <c r="D41863" s="13">
        <v>55.25</v>
      </c>
    </row>
    <row r="41864" spans="1:4" ht="15.75" hidden="1" customHeight="1">
      <c r="A41864" s="13" t="s">
        <v>289</v>
      </c>
      <c r="B41864" s="13">
        <v>1990</v>
      </c>
      <c r="C41864" s="13">
        <v>5261310</v>
      </c>
      <c r="D41864" s="13">
        <v>61.47</v>
      </c>
    </row>
    <row r="41865" spans="1:4" ht="15.75" hidden="1" customHeight="1">
      <c r="A41865" s="13" t="s">
        <v>289</v>
      </c>
      <c r="B41865" s="13">
        <v>1991</v>
      </c>
      <c r="C41865" s="13">
        <v>5280230</v>
      </c>
      <c r="D41865" s="13">
        <v>53.283999999999999</v>
      </c>
    </row>
    <row r="41866" spans="1:4" ht="15.75" hidden="1" customHeight="1">
      <c r="A41866" s="13" t="s">
        <v>289</v>
      </c>
      <c r="B41866" s="13">
        <v>1992</v>
      </c>
      <c r="C41866" s="13">
        <v>5301897</v>
      </c>
      <c r="D41866" s="13">
        <v>48.884</v>
      </c>
    </row>
    <row r="41867" spans="1:4" ht="15.75" hidden="1" customHeight="1">
      <c r="A41867" s="13" t="s">
        <v>289</v>
      </c>
      <c r="B41867" s="13">
        <v>1993</v>
      </c>
      <c r="C41867" s="13">
        <v>5321863</v>
      </c>
      <c r="D41867" s="13">
        <v>46.348999999999997</v>
      </c>
    </row>
    <row r="41868" spans="1:4" ht="15.75" hidden="1" customHeight="1">
      <c r="A41868" s="13" t="s">
        <v>289</v>
      </c>
      <c r="B41868" s="13">
        <v>1994</v>
      </c>
      <c r="C41868" s="13">
        <v>5338814</v>
      </c>
      <c r="D41868" s="13">
        <v>43.753999999999998</v>
      </c>
    </row>
    <row r="41869" spans="1:4" ht="15.75" hidden="1" customHeight="1">
      <c r="A41869" s="13" t="s">
        <v>289</v>
      </c>
      <c r="B41869" s="13">
        <v>1995</v>
      </c>
      <c r="C41869" s="13">
        <v>5349999</v>
      </c>
      <c r="D41869" s="13">
        <v>44.142000000000003</v>
      </c>
    </row>
    <row r="41870" spans="1:4" ht="15.75" hidden="1" customHeight="1">
      <c r="A41870" s="13" t="s">
        <v>289</v>
      </c>
      <c r="B41870" s="13">
        <v>1996</v>
      </c>
      <c r="C41870" s="13">
        <v>5358288</v>
      </c>
      <c r="D41870" s="13">
        <v>44.023000000000003</v>
      </c>
    </row>
    <row r="41871" spans="1:4" ht="15.75" hidden="1" customHeight="1">
      <c r="A41871" s="13" t="s">
        <v>289</v>
      </c>
      <c r="B41871" s="13">
        <v>1997</v>
      </c>
      <c r="C41871" s="13">
        <v>5365829</v>
      </c>
      <c r="D41871" s="13">
        <v>44.095999999999997</v>
      </c>
    </row>
    <row r="41872" spans="1:4" ht="15.75" hidden="1" customHeight="1">
      <c r="A41872" s="13" t="s">
        <v>289</v>
      </c>
      <c r="B41872" s="13">
        <v>1998</v>
      </c>
      <c r="C41872" s="13">
        <v>5371086</v>
      </c>
      <c r="D41872" s="13">
        <v>43.825000000000003</v>
      </c>
    </row>
    <row r="41873" spans="1:4" ht="15.75" hidden="1" customHeight="1">
      <c r="A41873" s="13" t="s">
        <v>289</v>
      </c>
      <c r="B41873" s="13">
        <v>1999</v>
      </c>
      <c r="C41873" s="13">
        <v>5374617</v>
      </c>
      <c r="D41873" s="13">
        <v>43.034999999999997</v>
      </c>
    </row>
    <row r="41874" spans="1:4" ht="15.75" hidden="1" customHeight="1">
      <c r="A41874" s="13" t="s">
        <v>289</v>
      </c>
      <c r="B41874" s="13">
        <v>2000</v>
      </c>
      <c r="C41874" s="13">
        <v>5376700</v>
      </c>
      <c r="D41874" s="13">
        <v>41.136000000000003</v>
      </c>
    </row>
    <row r="41875" spans="1:4" ht="15.75" hidden="1" customHeight="1">
      <c r="A41875" s="13" t="s">
        <v>289</v>
      </c>
      <c r="B41875" s="13">
        <v>2001</v>
      </c>
      <c r="C41875" s="13">
        <v>5376457</v>
      </c>
      <c r="D41875" s="13">
        <v>43.220999999999997</v>
      </c>
    </row>
    <row r="41876" spans="1:4" ht="15.75" hidden="1" customHeight="1">
      <c r="A41876" s="13" t="s">
        <v>289</v>
      </c>
      <c r="B41876" s="13">
        <v>2002</v>
      </c>
      <c r="C41876" s="13">
        <v>5375206</v>
      </c>
      <c r="D41876" s="13">
        <v>41.960999999999999</v>
      </c>
    </row>
    <row r="41877" spans="1:4" ht="15.75" hidden="1" customHeight="1">
      <c r="A41877" s="13" t="s">
        <v>289</v>
      </c>
      <c r="B41877" s="13">
        <v>2003</v>
      </c>
      <c r="C41877" s="13">
        <v>5374381</v>
      </c>
      <c r="D41877" s="13">
        <v>42.293999999999997</v>
      </c>
    </row>
    <row r="41878" spans="1:4" ht="15.75" hidden="1" customHeight="1">
      <c r="A41878" s="13" t="s">
        <v>289</v>
      </c>
      <c r="B41878" s="13">
        <v>2004</v>
      </c>
      <c r="C41878" s="13">
        <v>5374932</v>
      </c>
      <c r="D41878" s="13">
        <v>42.78</v>
      </c>
    </row>
    <row r="41879" spans="1:4" ht="15.75" hidden="1" customHeight="1">
      <c r="A41879" s="13" t="s">
        <v>289</v>
      </c>
      <c r="B41879" s="13">
        <v>2005</v>
      </c>
      <c r="C41879" s="13">
        <v>5376251</v>
      </c>
      <c r="D41879" s="13">
        <v>42.789000000000001</v>
      </c>
    </row>
    <row r="41880" spans="1:4" ht="15.75" hidden="1" customHeight="1">
      <c r="A41880" s="13" t="s">
        <v>289</v>
      </c>
      <c r="B41880" s="13">
        <v>2006</v>
      </c>
      <c r="C41880" s="13">
        <v>5377239</v>
      </c>
      <c r="D41880" s="13">
        <v>42.552</v>
      </c>
    </row>
    <row r="41881" spans="1:4" ht="15.75" hidden="1" customHeight="1">
      <c r="A41881" s="13" t="s">
        <v>289</v>
      </c>
      <c r="B41881" s="13">
        <v>2007</v>
      </c>
      <c r="C41881" s="13">
        <v>5378381</v>
      </c>
      <c r="D41881" s="13">
        <v>40.968000000000004</v>
      </c>
    </row>
    <row r="41882" spans="1:4" ht="15.75" hidden="1" customHeight="1">
      <c r="A41882" s="13" t="s">
        <v>289</v>
      </c>
      <c r="B41882" s="13">
        <v>2008</v>
      </c>
      <c r="C41882" s="13">
        <v>5381641</v>
      </c>
      <c r="D41882" s="13">
        <v>41.359000000000002</v>
      </c>
    </row>
    <row r="41883" spans="1:4" ht="15.75" hidden="1" customHeight="1">
      <c r="A41883" s="13" t="s">
        <v>289</v>
      </c>
      <c r="B41883" s="13">
        <v>2009</v>
      </c>
      <c r="C41883" s="13">
        <v>5388934</v>
      </c>
      <c r="D41883" s="13">
        <v>37.622</v>
      </c>
    </row>
    <row r="41884" spans="1:4" ht="15.75" hidden="1" customHeight="1">
      <c r="A41884" s="13" t="s">
        <v>289</v>
      </c>
      <c r="B41884" s="13">
        <v>2010</v>
      </c>
      <c r="C41884" s="13">
        <v>5396428</v>
      </c>
      <c r="D41884" s="13">
        <v>38.404000000000003</v>
      </c>
    </row>
    <row r="41885" spans="1:4" ht="15.75" hidden="1" customHeight="1">
      <c r="A41885" s="13" t="s">
        <v>289</v>
      </c>
      <c r="B41885" s="13">
        <v>2011</v>
      </c>
      <c r="C41885" s="13">
        <v>5402686</v>
      </c>
      <c r="D41885" s="13">
        <v>37.984999999999999</v>
      </c>
    </row>
    <row r="41886" spans="1:4" ht="15.75" hidden="1" customHeight="1">
      <c r="A41886" s="13" t="s">
        <v>289</v>
      </c>
      <c r="B41886" s="13">
        <v>2012</v>
      </c>
      <c r="C41886" s="13">
        <v>5409283</v>
      </c>
      <c r="D41886" s="13">
        <v>35.909999999999997</v>
      </c>
    </row>
    <row r="41887" spans="1:4" ht="15.75" hidden="1" customHeight="1">
      <c r="A41887" s="13" t="s">
        <v>289</v>
      </c>
      <c r="B41887" s="13">
        <v>2013</v>
      </c>
      <c r="C41887" s="13">
        <v>5414744</v>
      </c>
      <c r="D41887" s="13">
        <v>35.566000000000003</v>
      </c>
    </row>
    <row r="41888" spans="1:4" ht="15.75" hidden="1" customHeight="1">
      <c r="A41888" s="13" t="s">
        <v>289</v>
      </c>
      <c r="B41888" s="13">
        <v>2014</v>
      </c>
      <c r="C41888" s="13">
        <v>5419572</v>
      </c>
      <c r="D41888" s="13">
        <v>33.655999999999999</v>
      </c>
    </row>
    <row r="41889" spans="1:4" ht="15.75" hidden="1" customHeight="1">
      <c r="A41889" s="13" t="s">
        <v>289</v>
      </c>
      <c r="B41889" s="13">
        <v>2015</v>
      </c>
      <c r="C41889" s="13">
        <v>5424449</v>
      </c>
      <c r="D41889" s="13">
        <v>34.468000000000004</v>
      </c>
    </row>
    <row r="41890" spans="1:4" ht="15.75" hidden="1" customHeight="1">
      <c r="A41890" s="13" t="s">
        <v>289</v>
      </c>
      <c r="B41890" s="13">
        <v>2016</v>
      </c>
      <c r="C41890" s="13">
        <v>5431205</v>
      </c>
      <c r="D41890" s="13">
        <v>34.912999999999997</v>
      </c>
    </row>
    <row r="41891" spans="1:4" ht="15.75" hidden="1" customHeight="1">
      <c r="A41891" s="13" t="s">
        <v>289</v>
      </c>
      <c r="B41891" s="13">
        <v>2017</v>
      </c>
      <c r="C41891" s="13">
        <v>5439418</v>
      </c>
      <c r="D41891" s="13">
        <v>36.113</v>
      </c>
    </row>
    <row r="41892" spans="1:4" ht="15.75" hidden="1" customHeight="1">
      <c r="A41892" s="13" t="s">
        <v>289</v>
      </c>
      <c r="B41892" s="13">
        <v>2018</v>
      </c>
      <c r="C41892" s="13">
        <v>5446746</v>
      </c>
      <c r="D41892" s="13">
        <v>36.103000000000002</v>
      </c>
    </row>
    <row r="41893" spans="1:4" ht="15.75" hidden="1" customHeight="1">
      <c r="A41893" s="13" t="s">
        <v>289</v>
      </c>
      <c r="B41893" s="13">
        <v>2019</v>
      </c>
      <c r="C41893" s="13">
        <v>5453932</v>
      </c>
      <c r="D41893" s="13">
        <v>33.776000000000003</v>
      </c>
    </row>
    <row r="41894" spans="1:4" ht="15.75" hidden="1" customHeight="1">
      <c r="A41894" s="13" t="s">
        <v>289</v>
      </c>
      <c r="B41894" s="13">
        <v>2020</v>
      </c>
      <c r="C41894" s="13">
        <v>5456681</v>
      </c>
      <c r="D41894" s="13">
        <v>31.094999999999999</v>
      </c>
    </row>
    <row r="41895" spans="1:4" ht="15.75" hidden="1" customHeight="1">
      <c r="A41895" s="13" t="s">
        <v>289</v>
      </c>
      <c r="B41895" s="13">
        <v>2021</v>
      </c>
      <c r="C41895" s="13">
        <v>5447621</v>
      </c>
      <c r="D41895" s="13">
        <v>35.308</v>
      </c>
    </row>
    <row r="41896" spans="1:4" ht="15.75" hidden="1" customHeight="1">
      <c r="A41896" s="13" t="s">
        <v>290</v>
      </c>
      <c r="B41896" s="13">
        <v>1850</v>
      </c>
      <c r="C41896" s="13">
        <v>610971</v>
      </c>
    </row>
    <row r="41897" spans="1:4" ht="15.75" hidden="1" customHeight="1">
      <c r="A41897" s="13" t="s">
        <v>290</v>
      </c>
      <c r="B41897" s="13">
        <v>1851</v>
      </c>
      <c r="C41897" s="13">
        <v>616223</v>
      </c>
    </row>
    <row r="41898" spans="1:4" ht="15.75" hidden="1" customHeight="1">
      <c r="A41898" s="13" t="s">
        <v>290</v>
      </c>
      <c r="B41898" s="13">
        <v>1852</v>
      </c>
      <c r="C41898" s="13">
        <v>621519</v>
      </c>
    </row>
    <row r="41899" spans="1:4" ht="15.75" hidden="1" customHeight="1">
      <c r="A41899" s="13" t="s">
        <v>290</v>
      </c>
      <c r="B41899" s="13">
        <v>1853</v>
      </c>
      <c r="C41899" s="13">
        <v>626861</v>
      </c>
    </row>
    <row r="41900" spans="1:4" ht="15.75" hidden="1" customHeight="1">
      <c r="A41900" s="13" t="s">
        <v>290</v>
      </c>
      <c r="B41900" s="13">
        <v>1854</v>
      </c>
      <c r="C41900" s="13">
        <v>632248</v>
      </c>
    </row>
    <row r="41901" spans="1:4" ht="15.75" hidden="1" customHeight="1">
      <c r="A41901" s="13" t="s">
        <v>290</v>
      </c>
      <c r="B41901" s="13">
        <v>1855</v>
      </c>
      <c r="C41901" s="13">
        <v>637682</v>
      </c>
    </row>
    <row r="41902" spans="1:4" ht="15.75" hidden="1" customHeight="1">
      <c r="A41902" s="13" t="s">
        <v>290</v>
      </c>
      <c r="B41902" s="13">
        <v>1856</v>
      </c>
      <c r="C41902" s="13">
        <v>643163</v>
      </c>
    </row>
    <row r="41903" spans="1:4" ht="15.75" hidden="1" customHeight="1">
      <c r="A41903" s="13" t="s">
        <v>290</v>
      </c>
      <c r="B41903" s="13">
        <v>1857</v>
      </c>
      <c r="C41903" s="13">
        <v>648691</v>
      </c>
    </row>
    <row r="41904" spans="1:4" ht="15.75" hidden="1" customHeight="1">
      <c r="A41904" s="13" t="s">
        <v>290</v>
      </c>
      <c r="B41904" s="13">
        <v>1858</v>
      </c>
      <c r="C41904" s="13">
        <v>654266</v>
      </c>
    </row>
    <row r="41905" spans="1:3" ht="15.75" hidden="1" customHeight="1">
      <c r="A41905" s="13" t="s">
        <v>290</v>
      </c>
      <c r="B41905" s="13">
        <v>1859</v>
      </c>
      <c r="C41905" s="13">
        <v>659889</v>
      </c>
    </row>
    <row r="41906" spans="1:3" ht="15.75" hidden="1" customHeight="1">
      <c r="A41906" s="13" t="s">
        <v>290</v>
      </c>
      <c r="B41906" s="13">
        <v>1860</v>
      </c>
      <c r="C41906" s="13">
        <v>665560</v>
      </c>
    </row>
    <row r="41907" spans="1:3" ht="15.75" hidden="1" customHeight="1">
      <c r="A41907" s="13" t="s">
        <v>290</v>
      </c>
      <c r="B41907" s="13">
        <v>1861</v>
      </c>
      <c r="C41907" s="13">
        <v>671280</v>
      </c>
    </row>
    <row r="41908" spans="1:3" ht="15.75" hidden="1" customHeight="1">
      <c r="A41908" s="13" t="s">
        <v>290</v>
      </c>
      <c r="B41908" s="13">
        <v>1862</v>
      </c>
      <c r="C41908" s="13">
        <v>677049</v>
      </c>
    </row>
    <row r="41909" spans="1:3" ht="15.75" hidden="1" customHeight="1">
      <c r="A41909" s="13" t="s">
        <v>290</v>
      </c>
      <c r="B41909" s="13">
        <v>1863</v>
      </c>
      <c r="C41909" s="13">
        <v>682868</v>
      </c>
    </row>
    <row r="41910" spans="1:3" ht="15.75" hidden="1" customHeight="1">
      <c r="A41910" s="13" t="s">
        <v>290</v>
      </c>
      <c r="B41910" s="13">
        <v>1864</v>
      </c>
      <c r="C41910" s="13">
        <v>688737</v>
      </c>
    </row>
    <row r="41911" spans="1:3" ht="15.75" hidden="1" customHeight="1">
      <c r="A41911" s="13" t="s">
        <v>290</v>
      </c>
      <c r="B41911" s="13">
        <v>1865</v>
      </c>
      <c r="C41911" s="13">
        <v>694656</v>
      </c>
    </row>
    <row r="41912" spans="1:3" ht="15.75" hidden="1" customHeight="1">
      <c r="A41912" s="13" t="s">
        <v>290</v>
      </c>
      <c r="B41912" s="13">
        <v>1866</v>
      </c>
      <c r="C41912" s="13">
        <v>700626</v>
      </c>
    </row>
    <row r="41913" spans="1:3" ht="15.75" hidden="1" customHeight="1">
      <c r="A41913" s="13" t="s">
        <v>290</v>
      </c>
      <c r="B41913" s="13">
        <v>1867</v>
      </c>
      <c r="C41913" s="13">
        <v>706647</v>
      </c>
    </row>
    <row r="41914" spans="1:3" ht="15.75" hidden="1" customHeight="1">
      <c r="A41914" s="13" t="s">
        <v>290</v>
      </c>
      <c r="B41914" s="13">
        <v>1868</v>
      </c>
      <c r="C41914" s="13">
        <v>712720</v>
      </c>
    </row>
    <row r="41915" spans="1:3" ht="15.75" hidden="1" customHeight="1">
      <c r="A41915" s="13" t="s">
        <v>290</v>
      </c>
      <c r="B41915" s="13">
        <v>1869</v>
      </c>
      <c r="C41915" s="13">
        <v>718846</v>
      </c>
    </row>
    <row r="41916" spans="1:3" ht="15.75" hidden="1" customHeight="1">
      <c r="A41916" s="13" t="s">
        <v>290</v>
      </c>
      <c r="B41916" s="13">
        <v>1870</v>
      </c>
      <c r="C41916" s="13">
        <v>725023</v>
      </c>
    </row>
    <row r="41917" spans="1:3" ht="15.75" hidden="1" customHeight="1">
      <c r="A41917" s="13" t="s">
        <v>290</v>
      </c>
      <c r="B41917" s="13">
        <v>1871</v>
      </c>
      <c r="C41917" s="13">
        <v>731254</v>
      </c>
    </row>
    <row r="41918" spans="1:3" ht="15.75" hidden="1" customHeight="1">
      <c r="A41918" s="13" t="s">
        <v>290</v>
      </c>
      <c r="B41918" s="13">
        <v>1872</v>
      </c>
      <c r="C41918" s="13">
        <v>737538</v>
      </c>
    </row>
    <row r="41919" spans="1:3" ht="15.75" hidden="1" customHeight="1">
      <c r="A41919" s="13" t="s">
        <v>290</v>
      </c>
      <c r="B41919" s="13">
        <v>1873</v>
      </c>
      <c r="C41919" s="13">
        <v>743877</v>
      </c>
    </row>
    <row r="41920" spans="1:3" ht="15.75" hidden="1" customHeight="1">
      <c r="A41920" s="13" t="s">
        <v>290</v>
      </c>
      <c r="B41920" s="13">
        <v>1874</v>
      </c>
      <c r="C41920" s="13">
        <v>750270</v>
      </c>
    </row>
    <row r="41921" spans="1:4" ht="15.75" hidden="1" customHeight="1">
      <c r="A41921" s="13" t="s">
        <v>290</v>
      </c>
      <c r="B41921" s="13">
        <v>1875</v>
      </c>
      <c r="C41921" s="13">
        <v>756717</v>
      </c>
    </row>
    <row r="41922" spans="1:4" ht="15.75" hidden="1" customHeight="1">
      <c r="A41922" s="13" t="s">
        <v>290</v>
      </c>
      <c r="B41922" s="13">
        <v>1876</v>
      </c>
      <c r="C41922" s="13">
        <v>763220</v>
      </c>
    </row>
    <row r="41923" spans="1:4" ht="15.75" hidden="1" customHeight="1">
      <c r="A41923" s="13" t="s">
        <v>290</v>
      </c>
      <c r="B41923" s="13">
        <v>1877</v>
      </c>
      <c r="C41923" s="13">
        <v>769779</v>
      </c>
    </row>
    <row r="41924" spans="1:4" ht="15.75" hidden="1" customHeight="1">
      <c r="A41924" s="13" t="s">
        <v>290</v>
      </c>
      <c r="B41924" s="13">
        <v>1878</v>
      </c>
      <c r="C41924" s="13">
        <v>776394</v>
      </c>
    </row>
    <row r="41925" spans="1:4" ht="15.75" hidden="1" customHeight="1">
      <c r="A41925" s="13" t="s">
        <v>290</v>
      </c>
      <c r="B41925" s="13">
        <v>1879</v>
      </c>
      <c r="C41925" s="13">
        <v>783066</v>
      </c>
    </row>
    <row r="41926" spans="1:4" ht="15.75" hidden="1" customHeight="1">
      <c r="A41926" s="13" t="s">
        <v>290</v>
      </c>
      <c r="B41926" s="13">
        <v>1880</v>
      </c>
      <c r="C41926" s="13">
        <v>789796</v>
      </c>
    </row>
    <row r="41927" spans="1:4" ht="15.75" hidden="1" customHeight="1">
      <c r="A41927" s="13" t="s">
        <v>290</v>
      </c>
      <c r="B41927" s="13">
        <v>1881</v>
      </c>
      <c r="C41927" s="13">
        <v>796583</v>
      </c>
    </row>
    <row r="41928" spans="1:4" ht="15.75" hidden="1" customHeight="1">
      <c r="A41928" s="13" t="s">
        <v>290</v>
      </c>
      <c r="B41928" s="13">
        <v>1882</v>
      </c>
      <c r="C41928" s="13">
        <v>803428</v>
      </c>
    </row>
    <row r="41929" spans="1:4" ht="15.75" hidden="1" customHeight="1">
      <c r="A41929" s="13" t="s">
        <v>290</v>
      </c>
      <c r="B41929" s="13">
        <v>1883</v>
      </c>
      <c r="C41929" s="13">
        <v>810332</v>
      </c>
    </row>
    <row r="41930" spans="1:4" ht="15.75" hidden="1" customHeight="1">
      <c r="A41930" s="13" t="s">
        <v>290</v>
      </c>
      <c r="B41930" s="13">
        <v>1884</v>
      </c>
      <c r="C41930" s="13">
        <v>817296</v>
      </c>
    </row>
    <row r="41931" spans="1:4" ht="15.75" hidden="1" customHeight="1">
      <c r="A41931" s="13" t="s">
        <v>290</v>
      </c>
      <c r="B41931" s="13">
        <v>1885</v>
      </c>
      <c r="C41931" s="13">
        <v>824319</v>
      </c>
      <c r="D41931" s="13">
        <v>4.0000000000000001E-3</v>
      </c>
    </row>
    <row r="41932" spans="1:4" ht="15.75" hidden="1" customHeight="1">
      <c r="A41932" s="13" t="s">
        <v>290</v>
      </c>
      <c r="B41932" s="13">
        <v>1886</v>
      </c>
      <c r="C41932" s="13">
        <v>831403</v>
      </c>
    </row>
    <row r="41933" spans="1:4" ht="15.75" hidden="1" customHeight="1">
      <c r="A41933" s="13" t="s">
        <v>290</v>
      </c>
      <c r="B41933" s="13">
        <v>1887</v>
      </c>
      <c r="C41933" s="13">
        <v>838547</v>
      </c>
    </row>
    <row r="41934" spans="1:4" ht="15.75" hidden="1" customHeight="1">
      <c r="A41934" s="13" t="s">
        <v>290</v>
      </c>
      <c r="B41934" s="13">
        <v>1888</v>
      </c>
      <c r="C41934" s="13">
        <v>845753</v>
      </c>
    </row>
    <row r="41935" spans="1:4" ht="15.75" hidden="1" customHeight="1">
      <c r="A41935" s="13" t="s">
        <v>290</v>
      </c>
      <c r="B41935" s="13">
        <v>1889</v>
      </c>
      <c r="C41935" s="13">
        <v>853021</v>
      </c>
    </row>
    <row r="41936" spans="1:4" ht="15.75" hidden="1" customHeight="1">
      <c r="A41936" s="13" t="s">
        <v>290</v>
      </c>
      <c r="B41936" s="13">
        <v>1890</v>
      </c>
      <c r="C41936" s="13">
        <v>860351</v>
      </c>
      <c r="D41936" s="13">
        <v>1.0999999999999999E-2</v>
      </c>
    </row>
    <row r="41937" spans="1:4" ht="15.75" hidden="1" customHeight="1">
      <c r="A41937" s="13" t="s">
        <v>290</v>
      </c>
      <c r="B41937" s="13">
        <v>1891</v>
      </c>
      <c r="C41937" s="13">
        <v>867744</v>
      </c>
      <c r="D41937" s="13">
        <v>1.2999999999999999E-2</v>
      </c>
    </row>
    <row r="41938" spans="1:4" ht="15.75" hidden="1" customHeight="1">
      <c r="A41938" s="13" t="s">
        <v>290</v>
      </c>
      <c r="B41938" s="13">
        <v>1892</v>
      </c>
      <c r="C41938" s="13">
        <v>875201</v>
      </c>
      <c r="D41938" s="13">
        <v>1.4E-2</v>
      </c>
    </row>
    <row r="41939" spans="1:4" ht="15.75" hidden="1" customHeight="1">
      <c r="A41939" s="13" t="s">
        <v>290</v>
      </c>
      <c r="B41939" s="13">
        <v>1893</v>
      </c>
      <c r="C41939" s="13">
        <v>882721</v>
      </c>
      <c r="D41939" s="13">
        <v>2.5000000000000001E-2</v>
      </c>
    </row>
    <row r="41940" spans="1:4" ht="15.75" hidden="1" customHeight="1">
      <c r="A41940" s="13" t="s">
        <v>290</v>
      </c>
      <c r="B41940" s="13">
        <v>1894</v>
      </c>
      <c r="C41940" s="13">
        <v>890306</v>
      </c>
      <c r="D41940" s="13">
        <v>4.8000000000000001E-2</v>
      </c>
    </row>
    <row r="41941" spans="1:4" ht="15.75" hidden="1" customHeight="1">
      <c r="A41941" s="13" t="s">
        <v>290</v>
      </c>
      <c r="B41941" s="13">
        <v>1895</v>
      </c>
      <c r="C41941" s="13">
        <v>897957</v>
      </c>
      <c r="D41941" s="13">
        <v>4.8000000000000001E-2</v>
      </c>
    </row>
    <row r="41942" spans="1:4" ht="15.75" hidden="1" customHeight="1">
      <c r="A41942" s="13" t="s">
        <v>290</v>
      </c>
      <c r="B41942" s="13">
        <v>1896</v>
      </c>
      <c r="C41942" s="13">
        <v>905673</v>
      </c>
      <c r="D41942" s="13">
        <v>5.2999999999999999E-2</v>
      </c>
    </row>
    <row r="41943" spans="1:4" ht="15.75" hidden="1" customHeight="1">
      <c r="A41943" s="13" t="s">
        <v>290</v>
      </c>
      <c r="B41943" s="13">
        <v>1897</v>
      </c>
      <c r="C41943" s="13">
        <v>913455</v>
      </c>
      <c r="D41943" s="13">
        <v>4.2000000000000003E-2</v>
      </c>
    </row>
    <row r="41944" spans="1:4" ht="15.75" hidden="1" customHeight="1">
      <c r="A41944" s="13" t="s">
        <v>290</v>
      </c>
      <c r="B41944" s="13">
        <v>1898</v>
      </c>
      <c r="C41944" s="13">
        <v>921304</v>
      </c>
      <c r="D41944" s="13">
        <v>6.3E-2</v>
      </c>
    </row>
    <row r="41945" spans="1:4" ht="15.75" hidden="1" customHeight="1">
      <c r="A41945" s="13" t="s">
        <v>290</v>
      </c>
      <c r="B41945" s="13">
        <v>1899</v>
      </c>
      <c r="C41945" s="13">
        <v>929221</v>
      </c>
      <c r="D41945" s="13">
        <v>7.2999999999999995E-2</v>
      </c>
    </row>
    <row r="41946" spans="1:4" ht="15.75" hidden="1" customHeight="1">
      <c r="A41946" s="13" t="s">
        <v>290</v>
      </c>
      <c r="B41946" s="13">
        <v>1900</v>
      </c>
      <c r="C41946" s="13">
        <v>937205</v>
      </c>
      <c r="D41946" s="13">
        <v>0.1</v>
      </c>
    </row>
    <row r="41947" spans="1:4" ht="15.75" hidden="1" customHeight="1">
      <c r="A41947" s="13" t="s">
        <v>290</v>
      </c>
      <c r="B41947" s="13">
        <v>1901</v>
      </c>
      <c r="C41947" s="13">
        <v>945258</v>
      </c>
      <c r="D41947" s="13">
        <v>0.109</v>
      </c>
    </row>
    <row r="41948" spans="1:4" ht="15.75" hidden="1" customHeight="1">
      <c r="A41948" s="13" t="s">
        <v>290</v>
      </c>
      <c r="B41948" s="13">
        <v>1902</v>
      </c>
      <c r="C41948" s="13">
        <v>953380</v>
      </c>
      <c r="D41948" s="13">
        <v>0.10199999999999999</v>
      </c>
    </row>
    <row r="41949" spans="1:4" ht="15.75" hidden="1" customHeight="1">
      <c r="A41949" s="13" t="s">
        <v>290</v>
      </c>
      <c r="B41949" s="13">
        <v>1903</v>
      </c>
      <c r="C41949" s="13">
        <v>961572</v>
      </c>
      <c r="D41949" s="13">
        <v>0.11</v>
      </c>
    </row>
    <row r="41950" spans="1:4" ht="15.75" hidden="1" customHeight="1">
      <c r="A41950" s="13" t="s">
        <v>290</v>
      </c>
      <c r="B41950" s="13">
        <v>1904</v>
      </c>
      <c r="C41950" s="13">
        <v>969835</v>
      </c>
      <c r="D41950" s="13">
        <v>0.11799999999999999</v>
      </c>
    </row>
    <row r="41951" spans="1:4" ht="15.75" hidden="1" customHeight="1">
      <c r="A41951" s="13" t="s">
        <v>290</v>
      </c>
      <c r="B41951" s="13">
        <v>1905</v>
      </c>
      <c r="C41951" s="13">
        <v>978168</v>
      </c>
      <c r="D41951" s="13">
        <v>0.128</v>
      </c>
    </row>
    <row r="41952" spans="1:4" ht="15.75" hidden="1" customHeight="1">
      <c r="A41952" s="13" t="s">
        <v>290</v>
      </c>
      <c r="B41952" s="13">
        <v>1906</v>
      </c>
      <c r="C41952" s="13">
        <v>986573</v>
      </c>
      <c r="D41952" s="13">
        <v>0.153</v>
      </c>
    </row>
    <row r="41953" spans="1:4" ht="15.75" hidden="1" customHeight="1">
      <c r="A41953" s="13" t="s">
        <v>290</v>
      </c>
      <c r="B41953" s="13">
        <v>1907</v>
      </c>
      <c r="C41953" s="13">
        <v>995050</v>
      </c>
      <c r="D41953" s="13">
        <v>0.156</v>
      </c>
    </row>
    <row r="41954" spans="1:4" ht="15.75" hidden="1" customHeight="1">
      <c r="A41954" s="13" t="s">
        <v>290</v>
      </c>
      <c r="B41954" s="13">
        <v>1908</v>
      </c>
      <c r="C41954" s="13">
        <v>1003599</v>
      </c>
      <c r="D41954" s="13">
        <v>0.16800000000000001</v>
      </c>
    </row>
    <row r="41955" spans="1:4" ht="15.75" hidden="1" customHeight="1">
      <c r="A41955" s="13" t="s">
        <v>290</v>
      </c>
      <c r="B41955" s="13">
        <v>1909</v>
      </c>
      <c r="C41955" s="13">
        <v>1012223</v>
      </c>
      <c r="D41955" s="13">
        <v>0.17199999999999999</v>
      </c>
    </row>
    <row r="41956" spans="1:4" ht="15.75" hidden="1" customHeight="1">
      <c r="A41956" s="13" t="s">
        <v>290</v>
      </c>
      <c r="B41956" s="13">
        <v>1910</v>
      </c>
      <c r="C41956" s="13">
        <v>1020920</v>
      </c>
      <c r="D41956" s="13">
        <v>0.17</v>
      </c>
    </row>
    <row r="41957" spans="1:4" ht="15.75" hidden="1" customHeight="1">
      <c r="A41957" s="13" t="s">
        <v>290</v>
      </c>
      <c r="B41957" s="13">
        <v>1911</v>
      </c>
      <c r="C41957" s="13">
        <v>1029692</v>
      </c>
      <c r="D41957" s="13">
        <v>0.184</v>
      </c>
    </row>
    <row r="41958" spans="1:4" ht="15.75" hidden="1" customHeight="1">
      <c r="A41958" s="13" t="s">
        <v>290</v>
      </c>
      <c r="B41958" s="13">
        <v>1912</v>
      </c>
      <c r="C41958" s="13">
        <v>1038539</v>
      </c>
      <c r="D41958" s="13">
        <v>0.189</v>
      </c>
    </row>
    <row r="41959" spans="1:4" ht="15.75" hidden="1" customHeight="1">
      <c r="A41959" s="13" t="s">
        <v>290</v>
      </c>
      <c r="B41959" s="13">
        <v>1913</v>
      </c>
      <c r="C41959" s="13">
        <v>1047462</v>
      </c>
      <c r="D41959" s="13">
        <v>0.51900000000000002</v>
      </c>
    </row>
    <row r="41960" spans="1:4" ht="15.75" hidden="1" customHeight="1">
      <c r="A41960" s="13" t="s">
        <v>290</v>
      </c>
      <c r="B41960" s="13">
        <v>1914</v>
      </c>
      <c r="C41960" s="13">
        <v>1056462</v>
      </c>
    </row>
    <row r="41961" spans="1:4" ht="15.75" hidden="1" customHeight="1">
      <c r="A41961" s="13" t="s">
        <v>290</v>
      </c>
      <c r="B41961" s="13">
        <v>1915</v>
      </c>
      <c r="C41961" s="13">
        <v>1065539</v>
      </c>
    </row>
    <row r="41962" spans="1:4" ht="15.75" hidden="1" customHeight="1">
      <c r="A41962" s="13" t="s">
        <v>290</v>
      </c>
      <c r="B41962" s="13">
        <v>1916</v>
      </c>
      <c r="C41962" s="13">
        <v>1074694</v>
      </c>
    </row>
    <row r="41963" spans="1:4" ht="15.75" hidden="1" customHeight="1">
      <c r="A41963" s="13" t="s">
        <v>290</v>
      </c>
      <c r="B41963" s="13">
        <v>1917</v>
      </c>
      <c r="C41963" s="13">
        <v>1083928</v>
      </c>
    </row>
    <row r="41964" spans="1:4" ht="15.75" hidden="1" customHeight="1">
      <c r="A41964" s="13" t="s">
        <v>290</v>
      </c>
      <c r="B41964" s="13">
        <v>1918</v>
      </c>
      <c r="C41964" s="13">
        <v>1093471</v>
      </c>
    </row>
    <row r="41965" spans="1:4" ht="15.75" hidden="1" customHeight="1">
      <c r="A41965" s="13" t="s">
        <v>290</v>
      </c>
      <c r="B41965" s="13">
        <v>1919</v>
      </c>
      <c r="C41965" s="13">
        <v>1103097</v>
      </c>
      <c r="D41965" s="13">
        <v>0.372</v>
      </c>
    </row>
    <row r="41966" spans="1:4" ht="15.75" hidden="1" customHeight="1">
      <c r="A41966" s="13" t="s">
        <v>290</v>
      </c>
      <c r="B41966" s="13">
        <v>1920</v>
      </c>
      <c r="C41966" s="13">
        <v>1112809</v>
      </c>
      <c r="D41966" s="13">
        <v>0.49399999999999999</v>
      </c>
    </row>
    <row r="41967" spans="1:4" ht="15.75" hidden="1" customHeight="1">
      <c r="A41967" s="13" t="s">
        <v>290</v>
      </c>
      <c r="B41967" s="13">
        <v>1921</v>
      </c>
      <c r="C41967" s="13">
        <v>1122606</v>
      </c>
      <c r="D41967" s="13">
        <v>0.52600000000000002</v>
      </c>
    </row>
    <row r="41968" spans="1:4" ht="15.75" hidden="1" customHeight="1">
      <c r="A41968" s="13" t="s">
        <v>290</v>
      </c>
      <c r="B41968" s="13">
        <v>1922</v>
      </c>
      <c r="C41968" s="13">
        <v>1132489</v>
      </c>
      <c r="D41968" s="13">
        <v>0.76400000000000001</v>
      </c>
    </row>
    <row r="41969" spans="1:4" ht="15.75" hidden="1" customHeight="1">
      <c r="A41969" s="13" t="s">
        <v>290</v>
      </c>
      <c r="B41969" s="13">
        <v>1923</v>
      </c>
      <c r="C41969" s="13">
        <v>1142459</v>
      </c>
      <c r="D41969" s="13">
        <v>0.83399999999999996</v>
      </c>
    </row>
    <row r="41970" spans="1:4" ht="15.75" hidden="1" customHeight="1">
      <c r="A41970" s="13" t="s">
        <v>290</v>
      </c>
      <c r="B41970" s="13">
        <v>1924</v>
      </c>
      <c r="C41970" s="13">
        <v>1152517</v>
      </c>
      <c r="D41970" s="13">
        <v>0.85499999999999998</v>
      </c>
    </row>
    <row r="41971" spans="1:4" ht="15.75" hidden="1" customHeight="1">
      <c r="A41971" s="13" t="s">
        <v>290</v>
      </c>
      <c r="B41971" s="13">
        <v>1925</v>
      </c>
      <c r="C41971" s="13">
        <v>1162663</v>
      </c>
      <c r="D41971" s="13">
        <v>0.93799999999999994</v>
      </c>
    </row>
    <row r="41972" spans="1:4" ht="15.75" hidden="1" customHeight="1">
      <c r="A41972" s="13" t="s">
        <v>290</v>
      </c>
      <c r="B41972" s="13">
        <v>1926</v>
      </c>
      <c r="C41972" s="13">
        <v>1172899</v>
      </c>
      <c r="D41972" s="13">
        <v>0.91300000000000003</v>
      </c>
    </row>
    <row r="41973" spans="1:4" ht="15.75" hidden="1" customHeight="1">
      <c r="A41973" s="13" t="s">
        <v>290</v>
      </c>
      <c r="B41973" s="13">
        <v>1927</v>
      </c>
      <c r="C41973" s="13">
        <v>1183225</v>
      </c>
      <c r="D41973" s="13">
        <v>1.032</v>
      </c>
    </row>
    <row r="41974" spans="1:4" ht="15.75" hidden="1" customHeight="1">
      <c r="A41974" s="13" t="s">
        <v>290</v>
      </c>
      <c r="B41974" s="13">
        <v>1928</v>
      </c>
      <c r="C41974" s="13">
        <v>1193642</v>
      </c>
      <c r="D41974" s="13">
        <v>1.1659999999999999</v>
      </c>
    </row>
    <row r="41975" spans="1:4" ht="15.75" hidden="1" customHeight="1">
      <c r="A41975" s="13" t="s">
        <v>290</v>
      </c>
      <c r="B41975" s="13">
        <v>1929</v>
      </c>
      <c r="C41975" s="13">
        <v>1204150</v>
      </c>
      <c r="D41975" s="13">
        <v>1.2789999999999999</v>
      </c>
    </row>
    <row r="41976" spans="1:4" ht="15.75" hidden="1" customHeight="1">
      <c r="A41976" s="13" t="s">
        <v>290</v>
      </c>
      <c r="B41976" s="13">
        <v>1930</v>
      </c>
      <c r="C41976" s="13">
        <v>1214751</v>
      </c>
      <c r="D41976" s="13">
        <v>1.2030000000000001</v>
      </c>
    </row>
    <row r="41977" spans="1:4" ht="15.75" hidden="1" customHeight="1">
      <c r="A41977" s="13" t="s">
        <v>290</v>
      </c>
      <c r="B41977" s="13">
        <v>1931</v>
      </c>
      <c r="C41977" s="13">
        <v>1225445</v>
      </c>
      <c r="D41977" s="13">
        <v>1.105</v>
      </c>
    </row>
    <row r="41978" spans="1:4" ht="15.75" hidden="1" customHeight="1">
      <c r="A41978" s="13" t="s">
        <v>290</v>
      </c>
      <c r="B41978" s="13">
        <v>1932</v>
      </c>
      <c r="C41978" s="13">
        <v>1236234</v>
      </c>
      <c r="D41978" s="13">
        <v>1.008</v>
      </c>
    </row>
    <row r="41979" spans="1:4" ht="15.75" hidden="1" customHeight="1">
      <c r="A41979" s="13" t="s">
        <v>290</v>
      </c>
      <c r="B41979" s="13">
        <v>1933</v>
      </c>
      <c r="C41979" s="13">
        <v>1247117</v>
      </c>
      <c r="D41979" s="13">
        <v>0.93300000000000005</v>
      </c>
    </row>
    <row r="41980" spans="1:4" ht="15.75" hidden="1" customHeight="1">
      <c r="A41980" s="13" t="s">
        <v>290</v>
      </c>
      <c r="B41980" s="13">
        <v>1934</v>
      </c>
      <c r="C41980" s="13">
        <v>1258096</v>
      </c>
      <c r="D41980" s="13">
        <v>0.97099999999999997</v>
      </c>
    </row>
    <row r="41981" spans="1:4" ht="15.75" hidden="1" customHeight="1">
      <c r="A41981" s="13" t="s">
        <v>290</v>
      </c>
      <c r="B41981" s="13">
        <v>1935</v>
      </c>
      <c r="C41981" s="13">
        <v>1269172</v>
      </c>
      <c r="D41981" s="13">
        <v>1.016</v>
      </c>
    </row>
    <row r="41982" spans="1:4" ht="15.75" hidden="1" customHeight="1">
      <c r="A41982" s="13" t="s">
        <v>290</v>
      </c>
      <c r="B41982" s="13">
        <v>1936</v>
      </c>
      <c r="C41982" s="13">
        <v>1280346</v>
      </c>
      <c r="D41982" s="13">
        <v>1.0029999999999999</v>
      </c>
    </row>
    <row r="41983" spans="1:4" ht="15.75" hidden="1" customHeight="1">
      <c r="A41983" s="13" t="s">
        <v>290</v>
      </c>
      <c r="B41983" s="13">
        <v>1937</v>
      </c>
      <c r="C41983" s="13">
        <v>1291618</v>
      </c>
      <c r="D41983" s="13">
        <v>1.1180000000000001</v>
      </c>
    </row>
    <row r="41984" spans="1:4" ht="15.75" hidden="1" customHeight="1">
      <c r="A41984" s="13" t="s">
        <v>290</v>
      </c>
      <c r="B41984" s="13">
        <v>1938</v>
      </c>
      <c r="C41984" s="13">
        <v>1302989</v>
      </c>
      <c r="D41984" s="13">
        <v>1.0569999999999999</v>
      </c>
    </row>
    <row r="41985" spans="1:4" ht="15.75" hidden="1" customHeight="1">
      <c r="A41985" s="13" t="s">
        <v>290</v>
      </c>
      <c r="B41985" s="13">
        <v>1939</v>
      </c>
      <c r="C41985" s="13">
        <v>1314460</v>
      </c>
      <c r="D41985" s="13">
        <v>1.1100000000000001</v>
      </c>
    </row>
    <row r="41986" spans="1:4" ht="15.75" hidden="1" customHeight="1">
      <c r="A41986" s="13" t="s">
        <v>290</v>
      </c>
      <c r="B41986" s="13">
        <v>1940</v>
      </c>
      <c r="C41986" s="13">
        <v>1326032</v>
      </c>
      <c r="D41986" s="13">
        <v>1.284</v>
      </c>
    </row>
    <row r="41987" spans="1:4" ht="15.75" hidden="1" customHeight="1">
      <c r="A41987" s="13" t="s">
        <v>290</v>
      </c>
      <c r="B41987" s="13">
        <v>1941</v>
      </c>
      <c r="C41987" s="13">
        <v>1337706</v>
      </c>
    </row>
    <row r="41988" spans="1:4" ht="15.75" hidden="1" customHeight="1">
      <c r="A41988" s="13" t="s">
        <v>290</v>
      </c>
      <c r="B41988" s="13">
        <v>1942</v>
      </c>
      <c r="C41988" s="13">
        <v>1349483</v>
      </c>
    </row>
    <row r="41989" spans="1:4" ht="15.75" hidden="1" customHeight="1">
      <c r="A41989" s="13" t="s">
        <v>290</v>
      </c>
      <c r="B41989" s="13">
        <v>1943</v>
      </c>
      <c r="C41989" s="13">
        <v>1361363</v>
      </c>
      <c r="D41989" s="13">
        <v>4.7E-2</v>
      </c>
    </row>
    <row r="41990" spans="1:4" ht="15.75" hidden="1" customHeight="1">
      <c r="A41990" s="13" t="s">
        <v>290</v>
      </c>
      <c r="B41990" s="13">
        <v>1944</v>
      </c>
      <c r="C41990" s="13">
        <v>1373348</v>
      </c>
      <c r="D41990" s="13">
        <v>1.0999999999999999E-2</v>
      </c>
    </row>
    <row r="41991" spans="1:4" ht="15.75" hidden="1" customHeight="1">
      <c r="A41991" s="13" t="s">
        <v>290</v>
      </c>
      <c r="B41991" s="13">
        <v>1945</v>
      </c>
      <c r="C41991" s="13">
        <v>1385439</v>
      </c>
      <c r="D41991" s="13">
        <v>0.64700000000000002</v>
      </c>
    </row>
    <row r="41992" spans="1:4" ht="15.75" hidden="1" customHeight="1">
      <c r="A41992" s="13" t="s">
        <v>290</v>
      </c>
      <c r="B41992" s="13">
        <v>1946</v>
      </c>
      <c r="C41992" s="13">
        <v>1397636</v>
      </c>
      <c r="D41992" s="13">
        <v>1.2769999999999999</v>
      </c>
    </row>
    <row r="41993" spans="1:4" ht="15.75" hidden="1" customHeight="1">
      <c r="A41993" s="13" t="s">
        <v>290</v>
      </c>
      <c r="B41993" s="13">
        <v>1947</v>
      </c>
      <c r="C41993" s="13">
        <v>1409940</v>
      </c>
      <c r="D41993" s="13">
        <v>1.7729999999999999</v>
      </c>
    </row>
    <row r="41994" spans="1:4" ht="15.75" hidden="1" customHeight="1">
      <c r="A41994" s="13" t="s">
        <v>290</v>
      </c>
      <c r="B41994" s="13">
        <v>1948</v>
      </c>
      <c r="C41994" s="13">
        <v>1422353</v>
      </c>
      <c r="D41994" s="13">
        <v>2</v>
      </c>
    </row>
    <row r="41995" spans="1:4" ht="15.75" hidden="1" customHeight="1">
      <c r="A41995" s="13" t="s">
        <v>290</v>
      </c>
      <c r="B41995" s="13">
        <v>1949</v>
      </c>
      <c r="C41995" s="13">
        <v>1434054</v>
      </c>
      <c r="D41995" s="13">
        <v>2.2850000000000001</v>
      </c>
    </row>
    <row r="41996" spans="1:4" ht="15.75" hidden="1" customHeight="1">
      <c r="A41996" s="13" t="s">
        <v>290</v>
      </c>
      <c r="B41996" s="13">
        <v>1950</v>
      </c>
      <c r="C41996" s="13">
        <v>1445042</v>
      </c>
      <c r="D41996" s="13">
        <v>2.1960000000000002</v>
      </c>
    </row>
    <row r="41997" spans="1:4" ht="15.75" hidden="1" customHeight="1">
      <c r="A41997" s="13" t="s">
        <v>290</v>
      </c>
      <c r="B41997" s="13">
        <v>1951</v>
      </c>
      <c r="C41997" s="13">
        <v>1458640</v>
      </c>
      <c r="D41997" s="13">
        <v>2.0790000000000002</v>
      </c>
    </row>
    <row r="41998" spans="1:4" ht="15.75" hidden="1" customHeight="1">
      <c r="A41998" s="13" t="s">
        <v>290</v>
      </c>
      <c r="B41998" s="13">
        <v>1952</v>
      </c>
      <c r="C41998" s="13">
        <v>1472897</v>
      </c>
      <c r="D41998" s="13">
        <v>2.0859999999999999</v>
      </c>
    </row>
    <row r="41999" spans="1:4" ht="15.75" hidden="1" customHeight="1">
      <c r="A41999" s="13" t="s">
        <v>290</v>
      </c>
      <c r="B41999" s="13">
        <v>1953</v>
      </c>
      <c r="C41999" s="13">
        <v>1488606</v>
      </c>
      <c r="D41999" s="13">
        <v>2.0720000000000001</v>
      </c>
    </row>
    <row r="42000" spans="1:4" ht="15.75" hidden="1" customHeight="1">
      <c r="A42000" s="13" t="s">
        <v>290</v>
      </c>
      <c r="B42000" s="13">
        <v>1954</v>
      </c>
      <c r="C42000" s="13">
        <v>1505247</v>
      </c>
      <c r="D42000" s="13">
        <v>2.4729999999999999</v>
      </c>
    </row>
    <row r="42001" spans="1:4" ht="15.75" hidden="1" customHeight="1">
      <c r="A42001" s="13" t="s">
        <v>290</v>
      </c>
      <c r="B42001" s="13">
        <v>1955</v>
      </c>
      <c r="C42001" s="13">
        <v>1521776</v>
      </c>
      <c r="D42001" s="13">
        <v>2.8319999999999999</v>
      </c>
    </row>
    <row r="42002" spans="1:4" ht="15.75" hidden="1" customHeight="1">
      <c r="A42002" s="13" t="s">
        <v>290</v>
      </c>
      <c r="B42002" s="13">
        <v>1956</v>
      </c>
      <c r="C42002" s="13">
        <v>1538085</v>
      </c>
      <c r="D42002" s="13">
        <v>3.24</v>
      </c>
    </row>
    <row r="42003" spans="1:4" ht="15.75" hidden="1" customHeight="1">
      <c r="A42003" s="13" t="s">
        <v>290</v>
      </c>
      <c r="B42003" s="13">
        <v>1957</v>
      </c>
      <c r="C42003" s="13">
        <v>1554155</v>
      </c>
      <c r="D42003" s="13">
        <v>3.516</v>
      </c>
    </row>
    <row r="42004" spans="1:4" ht="15.75" hidden="1" customHeight="1">
      <c r="A42004" s="13" t="s">
        <v>290</v>
      </c>
      <c r="B42004" s="13">
        <v>1958</v>
      </c>
      <c r="C42004" s="13">
        <v>1569732</v>
      </c>
      <c r="D42004" s="13">
        <v>3.4649999999999999</v>
      </c>
    </row>
    <row r="42005" spans="1:4" ht="15.75" hidden="1" customHeight="1">
      <c r="A42005" s="13" t="s">
        <v>290</v>
      </c>
      <c r="B42005" s="13">
        <v>1959</v>
      </c>
      <c r="C42005" s="13">
        <v>1584907</v>
      </c>
      <c r="D42005" s="13">
        <v>3.972</v>
      </c>
    </row>
    <row r="42006" spans="1:4" ht="15.75" hidden="1" customHeight="1">
      <c r="A42006" s="13" t="s">
        <v>290</v>
      </c>
      <c r="B42006" s="13">
        <v>1960</v>
      </c>
      <c r="C42006" s="13">
        <v>1599581</v>
      </c>
      <c r="D42006" s="13">
        <v>4.34</v>
      </c>
    </row>
    <row r="42007" spans="1:4" ht="15.75" hidden="1" customHeight="1">
      <c r="A42007" s="13" t="s">
        <v>290</v>
      </c>
      <c r="B42007" s="13">
        <v>1961</v>
      </c>
      <c r="C42007" s="13">
        <v>1613630</v>
      </c>
      <c r="D42007" s="13">
        <v>4.55</v>
      </c>
    </row>
    <row r="42008" spans="1:4" ht="15.75" hidden="1" customHeight="1">
      <c r="A42008" s="13" t="s">
        <v>290</v>
      </c>
      <c r="B42008" s="13">
        <v>1962</v>
      </c>
      <c r="C42008" s="13">
        <v>1627388</v>
      </c>
      <c r="D42008" s="13">
        <v>4.6680000000000001</v>
      </c>
    </row>
    <row r="42009" spans="1:4" ht="15.75" hidden="1" customHeight="1">
      <c r="A42009" s="13" t="s">
        <v>290</v>
      </c>
      <c r="B42009" s="13">
        <v>1963</v>
      </c>
      <c r="C42009" s="13">
        <v>1641167</v>
      </c>
      <c r="D42009" s="13">
        <v>5.1929999999999996</v>
      </c>
    </row>
    <row r="42010" spans="1:4" ht="15.75" hidden="1" customHeight="1">
      <c r="A42010" s="13" t="s">
        <v>290</v>
      </c>
      <c r="B42010" s="13">
        <v>1964</v>
      </c>
      <c r="C42010" s="13">
        <v>1655107</v>
      </c>
      <c r="D42010" s="13">
        <v>5.8849999999999998</v>
      </c>
    </row>
    <row r="42011" spans="1:4" ht="15.75" hidden="1" customHeight="1">
      <c r="A42011" s="13" t="s">
        <v>290</v>
      </c>
      <c r="B42011" s="13">
        <v>1965</v>
      </c>
      <c r="C42011" s="13">
        <v>1669454</v>
      </c>
      <c r="D42011" s="13">
        <v>6.056</v>
      </c>
    </row>
    <row r="42012" spans="1:4" ht="15.75" hidden="1" customHeight="1">
      <c r="A42012" s="13" t="s">
        <v>290</v>
      </c>
      <c r="B42012" s="13">
        <v>1966</v>
      </c>
      <c r="C42012" s="13">
        <v>1684516</v>
      </c>
      <c r="D42012" s="13">
        <v>6.0010000000000003</v>
      </c>
    </row>
    <row r="42013" spans="1:4" ht="15.75" hidden="1" customHeight="1">
      <c r="A42013" s="13" t="s">
        <v>290</v>
      </c>
      <c r="B42013" s="13">
        <v>1967</v>
      </c>
      <c r="C42013" s="13">
        <v>1699824</v>
      </c>
      <c r="D42013" s="13">
        <v>6.0620000000000003</v>
      </c>
    </row>
    <row r="42014" spans="1:4" ht="15.75" hidden="1" customHeight="1">
      <c r="A42014" s="13" t="s">
        <v>290</v>
      </c>
      <c r="B42014" s="13">
        <v>1968</v>
      </c>
      <c r="C42014" s="13">
        <v>1714465</v>
      </c>
      <c r="D42014" s="13">
        <v>6.4829999999999997</v>
      </c>
    </row>
    <row r="42015" spans="1:4" ht="15.75" hidden="1" customHeight="1">
      <c r="A42015" s="13" t="s">
        <v>290</v>
      </c>
      <c r="B42015" s="13">
        <v>1969</v>
      </c>
      <c r="C42015" s="13">
        <v>1728170</v>
      </c>
      <c r="D42015" s="13">
        <v>6.7210000000000001</v>
      </c>
    </row>
    <row r="42016" spans="1:4" ht="15.75" hidden="1" customHeight="1">
      <c r="A42016" s="13" t="s">
        <v>290</v>
      </c>
      <c r="B42016" s="13">
        <v>1970</v>
      </c>
      <c r="C42016" s="13">
        <v>1741287</v>
      </c>
      <c r="D42016" s="13">
        <v>8.7889999999999997</v>
      </c>
    </row>
    <row r="42017" spans="1:4" ht="15.75" hidden="1" customHeight="1">
      <c r="A42017" s="13" t="s">
        <v>290</v>
      </c>
      <c r="B42017" s="13">
        <v>1971</v>
      </c>
      <c r="C42017" s="13">
        <v>1754882</v>
      </c>
      <c r="D42017" s="13">
        <v>9.4649999999999999</v>
      </c>
    </row>
    <row r="42018" spans="1:4" ht="15.75" hidden="1" customHeight="1">
      <c r="A42018" s="13" t="s">
        <v>290</v>
      </c>
      <c r="B42018" s="13">
        <v>1972</v>
      </c>
      <c r="C42018" s="13">
        <v>1769715</v>
      </c>
      <c r="D42018" s="13">
        <v>8.8580000000000005</v>
      </c>
    </row>
    <row r="42019" spans="1:4" ht="15.75" hidden="1" customHeight="1">
      <c r="A42019" s="13" t="s">
        <v>290</v>
      </c>
      <c r="B42019" s="13">
        <v>1973</v>
      </c>
      <c r="C42019" s="13">
        <v>1785228</v>
      </c>
      <c r="D42019" s="13">
        <v>10.584</v>
      </c>
    </row>
    <row r="42020" spans="1:4" ht="15.75" hidden="1" customHeight="1">
      <c r="A42020" s="13" t="s">
        <v>290</v>
      </c>
      <c r="B42020" s="13">
        <v>1974</v>
      </c>
      <c r="C42020" s="13">
        <v>1800976</v>
      </c>
      <c r="D42020" s="13">
        <v>10.621</v>
      </c>
    </row>
    <row r="42021" spans="1:4" ht="15.75" hidden="1" customHeight="1">
      <c r="A42021" s="13" t="s">
        <v>290</v>
      </c>
      <c r="B42021" s="13">
        <v>1975</v>
      </c>
      <c r="C42021" s="13">
        <v>1817046</v>
      </c>
      <c r="D42021" s="13">
        <v>11.074</v>
      </c>
    </row>
    <row r="42022" spans="1:4" ht="15.75" hidden="1" customHeight="1">
      <c r="A42022" s="13" t="s">
        <v>290</v>
      </c>
      <c r="B42022" s="13">
        <v>1976</v>
      </c>
      <c r="C42022" s="13">
        <v>1833548</v>
      </c>
      <c r="D42022" s="13">
        <v>11.42</v>
      </c>
    </row>
    <row r="42023" spans="1:4" ht="15.75" hidden="1" customHeight="1">
      <c r="A42023" s="13" t="s">
        <v>290</v>
      </c>
      <c r="B42023" s="13">
        <v>1977</v>
      </c>
      <c r="C42023" s="13">
        <v>1850370</v>
      </c>
      <c r="D42023" s="13">
        <v>11.093</v>
      </c>
    </row>
    <row r="42024" spans="1:4" ht="15.75" hidden="1" customHeight="1">
      <c r="A42024" s="13" t="s">
        <v>290</v>
      </c>
      <c r="B42024" s="13">
        <v>1978</v>
      </c>
      <c r="C42024" s="13">
        <v>1867385</v>
      </c>
      <c r="D42024" s="13">
        <v>12.395</v>
      </c>
    </row>
    <row r="42025" spans="1:4" ht="15.75" hidden="1" customHeight="1">
      <c r="A42025" s="13" t="s">
        <v>290</v>
      </c>
      <c r="B42025" s="13">
        <v>1979</v>
      </c>
      <c r="C42025" s="13">
        <v>1884600</v>
      </c>
      <c r="D42025" s="13">
        <v>13.48</v>
      </c>
    </row>
    <row r="42026" spans="1:4" ht="15.75" hidden="1" customHeight="1">
      <c r="A42026" s="13" t="s">
        <v>290</v>
      </c>
      <c r="B42026" s="13">
        <v>1980</v>
      </c>
      <c r="C42026" s="13">
        <v>1901574</v>
      </c>
      <c r="D42026" s="13">
        <v>13.241</v>
      </c>
    </row>
    <row r="42027" spans="1:4" ht="15.75" hidden="1" customHeight="1">
      <c r="A42027" s="13" t="s">
        <v>290</v>
      </c>
      <c r="B42027" s="13">
        <v>1981</v>
      </c>
      <c r="C42027" s="13">
        <v>1916322</v>
      </c>
      <c r="D42027" s="13">
        <v>14.393000000000001</v>
      </c>
    </row>
    <row r="42028" spans="1:4" ht="15.75" hidden="1" customHeight="1">
      <c r="A42028" s="13" t="s">
        <v>290</v>
      </c>
      <c r="B42028" s="13">
        <v>1982</v>
      </c>
      <c r="C42028" s="13">
        <v>1927957</v>
      </c>
      <c r="D42028" s="13">
        <v>13.205</v>
      </c>
    </row>
    <row r="42029" spans="1:4" ht="15.75" hidden="1" customHeight="1">
      <c r="A42029" s="13" t="s">
        <v>290</v>
      </c>
      <c r="B42029" s="13">
        <v>1983</v>
      </c>
      <c r="C42029" s="13">
        <v>1937239</v>
      </c>
      <c r="D42029" s="13">
        <v>14.222</v>
      </c>
    </row>
    <row r="42030" spans="1:4" ht="15.75" hidden="1" customHeight="1">
      <c r="A42030" s="13" t="s">
        <v>290</v>
      </c>
      <c r="B42030" s="13">
        <v>1984</v>
      </c>
      <c r="C42030" s="13">
        <v>1945148</v>
      </c>
      <c r="D42030" s="13">
        <v>15</v>
      </c>
    </row>
    <row r="42031" spans="1:4" ht="15.75" hidden="1" customHeight="1">
      <c r="A42031" s="13" t="s">
        <v>290</v>
      </c>
      <c r="B42031" s="13">
        <v>1985</v>
      </c>
      <c r="C42031" s="13">
        <v>1952526</v>
      </c>
      <c r="D42031" s="13">
        <v>15.301</v>
      </c>
    </row>
    <row r="42032" spans="1:4" ht="15.75" hidden="1" customHeight="1">
      <c r="A42032" s="13" t="s">
        <v>290</v>
      </c>
      <c r="B42032" s="13">
        <v>1986</v>
      </c>
      <c r="C42032" s="13">
        <v>1959559</v>
      </c>
      <c r="D42032" s="13">
        <v>15.98</v>
      </c>
    </row>
    <row r="42033" spans="1:4" ht="15.75" hidden="1" customHeight="1">
      <c r="A42033" s="13" t="s">
        <v>290</v>
      </c>
      <c r="B42033" s="13">
        <v>1987</v>
      </c>
      <c r="C42033" s="13">
        <v>1966500</v>
      </c>
      <c r="D42033" s="13">
        <v>15.576000000000001</v>
      </c>
    </row>
    <row r="42034" spans="1:4" ht="15.75" hidden="1" customHeight="1">
      <c r="A42034" s="13" t="s">
        <v>290</v>
      </c>
      <c r="B42034" s="13">
        <v>1988</v>
      </c>
      <c r="C42034" s="13">
        <v>1973499</v>
      </c>
      <c r="D42034" s="13">
        <v>16.145</v>
      </c>
    </row>
    <row r="42035" spans="1:4" ht="15.75" hidden="1" customHeight="1">
      <c r="A42035" s="13" t="s">
        <v>290</v>
      </c>
      <c r="B42035" s="13">
        <v>1989</v>
      </c>
      <c r="C42035" s="13">
        <v>1980179</v>
      </c>
      <c r="D42035" s="13">
        <v>16.065000000000001</v>
      </c>
    </row>
    <row r="42036" spans="1:4" ht="15.75" hidden="1" customHeight="1">
      <c r="A42036" s="13" t="s">
        <v>290</v>
      </c>
      <c r="B42036" s="13">
        <v>1990</v>
      </c>
      <c r="C42036" s="13">
        <v>1986030</v>
      </c>
      <c r="D42036" s="13">
        <v>15.095000000000001</v>
      </c>
    </row>
    <row r="42037" spans="1:4" ht="15.75" hidden="1" customHeight="1">
      <c r="A42037" s="13" t="s">
        <v>290</v>
      </c>
      <c r="B42037" s="13">
        <v>1991</v>
      </c>
      <c r="C42037" s="13">
        <v>1989799</v>
      </c>
      <c r="D42037" s="13">
        <v>13.974</v>
      </c>
    </row>
    <row r="42038" spans="1:4" ht="15.75" hidden="1" customHeight="1">
      <c r="A42038" s="13" t="s">
        <v>290</v>
      </c>
      <c r="B42038" s="13">
        <v>1992</v>
      </c>
      <c r="C42038" s="13">
        <v>1991344</v>
      </c>
      <c r="D42038" s="13">
        <v>13.882999999999999</v>
      </c>
    </row>
    <row r="42039" spans="1:4" ht="15.75" hidden="1" customHeight="1">
      <c r="A42039" s="13" t="s">
        <v>290</v>
      </c>
      <c r="B42039" s="13">
        <v>1993</v>
      </c>
      <c r="C42039" s="13">
        <v>1991685</v>
      </c>
      <c r="D42039" s="13">
        <v>14.247</v>
      </c>
    </row>
    <row r="42040" spans="1:4" ht="15.75" hidden="1" customHeight="1">
      <c r="A42040" s="13" t="s">
        <v>290</v>
      </c>
      <c r="B42040" s="13">
        <v>1994</v>
      </c>
      <c r="C42040" s="13">
        <v>1991454</v>
      </c>
      <c r="D42040" s="13">
        <v>14.637</v>
      </c>
    </row>
    <row r="42041" spans="1:4" ht="15.75" hidden="1" customHeight="1">
      <c r="A42041" s="13" t="s">
        <v>290</v>
      </c>
      <c r="B42041" s="13">
        <v>1995</v>
      </c>
      <c r="C42041" s="13">
        <v>1991115</v>
      </c>
      <c r="D42041" s="13">
        <v>15.353999999999999</v>
      </c>
    </row>
    <row r="42042" spans="1:4" ht="15.75" hidden="1" customHeight="1">
      <c r="A42042" s="13" t="s">
        <v>290</v>
      </c>
      <c r="B42042" s="13">
        <v>1996</v>
      </c>
      <c r="C42042" s="13">
        <v>1990671</v>
      </c>
      <c r="D42042" s="13">
        <v>15.999000000000001</v>
      </c>
    </row>
    <row r="42043" spans="1:4" ht="15.75" hidden="1" customHeight="1">
      <c r="A42043" s="13" t="s">
        <v>290</v>
      </c>
      <c r="B42043" s="13">
        <v>1997</v>
      </c>
      <c r="C42043" s="13">
        <v>1989831</v>
      </c>
      <c r="D42043" s="13">
        <v>16.507000000000001</v>
      </c>
    </row>
    <row r="42044" spans="1:4" ht="15.75" hidden="1" customHeight="1">
      <c r="A42044" s="13" t="s">
        <v>290</v>
      </c>
      <c r="B42044" s="13">
        <v>1998</v>
      </c>
      <c r="C42044" s="13">
        <v>1988287</v>
      </c>
      <c r="D42044" s="13">
        <v>16.039000000000001</v>
      </c>
    </row>
    <row r="42045" spans="1:4" ht="15.75" hidden="1" customHeight="1">
      <c r="A42045" s="13" t="s">
        <v>290</v>
      </c>
      <c r="B42045" s="13">
        <v>1999</v>
      </c>
      <c r="C42045" s="13">
        <v>1986263</v>
      </c>
      <c r="D42045" s="13">
        <v>15.412000000000001</v>
      </c>
    </row>
    <row r="42046" spans="1:4" ht="15.75" hidden="1" customHeight="1">
      <c r="A42046" s="13" t="s">
        <v>290</v>
      </c>
      <c r="B42046" s="13">
        <v>2000</v>
      </c>
      <c r="C42046" s="13">
        <v>1984339</v>
      </c>
      <c r="D42046" s="13">
        <v>15.054</v>
      </c>
    </row>
    <row r="42047" spans="1:4" ht="15.75" hidden="1" customHeight="1">
      <c r="A42047" s="13" t="s">
        <v>290</v>
      </c>
      <c r="B42047" s="13">
        <v>2001</v>
      </c>
      <c r="C42047" s="13">
        <v>1982489</v>
      </c>
      <c r="D42047" s="13">
        <v>16.303000000000001</v>
      </c>
    </row>
    <row r="42048" spans="1:4" ht="15.75" hidden="1" customHeight="1">
      <c r="A42048" s="13" t="s">
        <v>290</v>
      </c>
      <c r="B42048" s="13">
        <v>2002</v>
      </c>
      <c r="C42048" s="13">
        <v>1983769</v>
      </c>
      <c r="D42048" s="13">
        <v>16.564</v>
      </c>
    </row>
    <row r="42049" spans="1:4" ht="15.75" hidden="1" customHeight="1">
      <c r="A42049" s="13" t="s">
        <v>290</v>
      </c>
      <c r="B42049" s="13">
        <v>2003</v>
      </c>
      <c r="C42049" s="13">
        <v>1989413</v>
      </c>
      <c r="D42049" s="13">
        <v>16.271000000000001</v>
      </c>
    </row>
    <row r="42050" spans="1:4" ht="15.75" hidden="1" customHeight="1">
      <c r="A42050" s="13" t="s">
        <v>290</v>
      </c>
      <c r="B42050" s="13">
        <v>2004</v>
      </c>
      <c r="C42050" s="13">
        <v>1996731</v>
      </c>
      <c r="D42050" s="13">
        <v>16.704999999999998</v>
      </c>
    </row>
    <row r="42051" spans="1:4" ht="15.75" hidden="1" customHeight="1">
      <c r="A42051" s="13" t="s">
        <v>290</v>
      </c>
      <c r="B42051" s="13">
        <v>2005</v>
      </c>
      <c r="C42051" s="13">
        <v>2004780</v>
      </c>
      <c r="D42051" s="13">
        <v>16.931999999999999</v>
      </c>
    </row>
    <row r="42052" spans="1:4" ht="15.75" hidden="1" customHeight="1">
      <c r="A42052" s="13" t="s">
        <v>290</v>
      </c>
      <c r="B42052" s="13">
        <v>2006</v>
      </c>
      <c r="C42052" s="13">
        <v>2013577</v>
      </c>
      <c r="D42052" s="13">
        <v>17.178000000000001</v>
      </c>
    </row>
    <row r="42053" spans="1:4" ht="15.75" hidden="1" customHeight="1">
      <c r="A42053" s="13" t="s">
        <v>290</v>
      </c>
      <c r="B42053" s="13">
        <v>2007</v>
      </c>
      <c r="C42053" s="13">
        <v>2023230</v>
      </c>
      <c r="D42053" s="13">
        <v>17.343</v>
      </c>
    </row>
    <row r="42054" spans="1:4" ht="15.75" hidden="1" customHeight="1">
      <c r="A42054" s="13" t="s">
        <v>290</v>
      </c>
      <c r="B42054" s="13">
        <v>2008</v>
      </c>
      <c r="C42054" s="13">
        <v>2034037</v>
      </c>
      <c r="D42054" s="13">
        <v>18.277999999999999</v>
      </c>
    </row>
    <row r="42055" spans="1:4" ht="15.75" hidden="1" customHeight="1">
      <c r="A42055" s="13" t="s">
        <v>290</v>
      </c>
      <c r="B42055" s="13">
        <v>2009</v>
      </c>
      <c r="C42055" s="13">
        <v>2045578</v>
      </c>
      <c r="D42055" s="13">
        <v>16.204000000000001</v>
      </c>
    </row>
    <row r="42056" spans="1:4" ht="15.75" hidden="1" customHeight="1">
      <c r="A42056" s="13" t="s">
        <v>290</v>
      </c>
      <c r="B42056" s="13">
        <v>2010</v>
      </c>
      <c r="C42056" s="13">
        <v>2057294</v>
      </c>
      <c r="D42056" s="13">
        <v>16.46</v>
      </c>
    </row>
    <row r="42057" spans="1:4" ht="15.75" hidden="1" customHeight="1">
      <c r="A42057" s="13" t="s">
        <v>290</v>
      </c>
      <c r="B42057" s="13">
        <v>2011</v>
      </c>
      <c r="C42057" s="13">
        <v>2065457</v>
      </c>
      <c r="D42057" s="13">
        <v>16.359000000000002</v>
      </c>
    </row>
    <row r="42058" spans="1:4" ht="15.75" hidden="1" customHeight="1">
      <c r="A42058" s="13" t="s">
        <v>290</v>
      </c>
      <c r="B42058" s="13">
        <v>2012</v>
      </c>
      <c r="C42058" s="13">
        <v>2069365</v>
      </c>
      <c r="D42058" s="13">
        <v>15.760999999999999</v>
      </c>
    </row>
    <row r="42059" spans="1:4" ht="15.75" hidden="1" customHeight="1">
      <c r="A42059" s="13" t="s">
        <v>290</v>
      </c>
      <c r="B42059" s="13">
        <v>2013</v>
      </c>
      <c r="C42059" s="13">
        <v>2072374</v>
      </c>
      <c r="D42059" s="13">
        <v>15.132999999999999</v>
      </c>
    </row>
    <row r="42060" spans="1:4" ht="15.75" hidden="1" customHeight="1">
      <c r="A42060" s="13" t="s">
        <v>290</v>
      </c>
      <c r="B42060" s="13">
        <v>2014</v>
      </c>
      <c r="C42060" s="13">
        <v>2074923</v>
      </c>
      <c r="D42060" s="13">
        <v>13.568</v>
      </c>
    </row>
    <row r="42061" spans="1:4" ht="15.75" hidden="1" customHeight="1">
      <c r="A42061" s="13" t="s">
        <v>290</v>
      </c>
      <c r="B42061" s="13">
        <v>2015</v>
      </c>
      <c r="C42061" s="13">
        <v>2080865</v>
      </c>
      <c r="D42061" s="13">
        <v>13.653</v>
      </c>
    </row>
    <row r="42062" spans="1:4" ht="15.75" hidden="1" customHeight="1">
      <c r="A42062" s="13" t="s">
        <v>290</v>
      </c>
      <c r="B42062" s="13">
        <v>2016</v>
      </c>
      <c r="C42062" s="13">
        <v>2090020</v>
      </c>
      <c r="D42062" s="13">
        <v>14.465</v>
      </c>
    </row>
    <row r="42063" spans="1:4" ht="15.75" hidden="1" customHeight="1">
      <c r="A42063" s="13" t="s">
        <v>290</v>
      </c>
      <c r="B42063" s="13">
        <v>2017</v>
      </c>
      <c r="C42063" s="13">
        <v>2098396</v>
      </c>
      <c r="D42063" s="13">
        <v>14.622</v>
      </c>
    </row>
    <row r="42064" spans="1:4" ht="15.75" hidden="1" customHeight="1">
      <c r="A42064" s="13" t="s">
        <v>290</v>
      </c>
      <c r="B42064" s="13">
        <v>2018</v>
      </c>
      <c r="C42064" s="13">
        <v>2105931</v>
      </c>
      <c r="D42064" s="13">
        <v>14.526999999999999</v>
      </c>
    </row>
    <row r="42065" spans="1:4" ht="15.75" hidden="1" customHeight="1">
      <c r="A42065" s="13" t="s">
        <v>290</v>
      </c>
      <c r="B42065" s="13">
        <v>2019</v>
      </c>
      <c r="C42065" s="13">
        <v>2112905</v>
      </c>
      <c r="D42065" s="13">
        <v>14.048</v>
      </c>
    </row>
    <row r="42066" spans="1:4" ht="15.75" hidden="1" customHeight="1">
      <c r="A42066" s="13" t="s">
        <v>290</v>
      </c>
      <c r="B42066" s="13">
        <v>2020</v>
      </c>
      <c r="C42066" s="13">
        <v>2117648</v>
      </c>
      <c r="D42066" s="13">
        <v>12.866</v>
      </c>
    </row>
    <row r="42067" spans="1:4" ht="15.75" hidden="1" customHeight="1">
      <c r="A42067" s="13" t="s">
        <v>290</v>
      </c>
      <c r="B42067" s="13">
        <v>2021</v>
      </c>
      <c r="C42067" s="13">
        <v>2119408</v>
      </c>
      <c r="D42067" s="13">
        <v>12.548999999999999</v>
      </c>
    </row>
    <row r="42068" spans="1:4" ht="15.75" hidden="1" customHeight="1">
      <c r="A42068" s="13" t="s">
        <v>487</v>
      </c>
      <c r="B42068" s="13">
        <v>1850</v>
      </c>
      <c r="C42068" s="13">
        <v>78702</v>
      </c>
    </row>
    <row r="42069" spans="1:4" ht="15.75" hidden="1" customHeight="1">
      <c r="A42069" s="13" t="s">
        <v>487</v>
      </c>
      <c r="B42069" s="13">
        <v>1851</v>
      </c>
      <c r="C42069" s="13">
        <v>79533</v>
      </c>
    </row>
    <row r="42070" spans="1:4" ht="15.75" hidden="1" customHeight="1">
      <c r="A42070" s="13" t="s">
        <v>487</v>
      </c>
      <c r="B42070" s="13">
        <v>1852</v>
      </c>
      <c r="C42070" s="13">
        <v>80372</v>
      </c>
    </row>
    <row r="42071" spans="1:4" ht="15.75" hidden="1" customHeight="1">
      <c r="A42071" s="13" t="s">
        <v>487</v>
      </c>
      <c r="B42071" s="13">
        <v>1853</v>
      </c>
      <c r="C42071" s="13">
        <v>81221</v>
      </c>
    </row>
    <row r="42072" spans="1:4" ht="15.75" hidden="1" customHeight="1">
      <c r="A42072" s="13" t="s">
        <v>487</v>
      </c>
      <c r="B42072" s="13">
        <v>1854</v>
      </c>
      <c r="C42072" s="13">
        <v>82078</v>
      </c>
    </row>
    <row r="42073" spans="1:4" ht="15.75" hidden="1" customHeight="1">
      <c r="A42073" s="13" t="s">
        <v>487</v>
      </c>
      <c r="B42073" s="13">
        <v>1855</v>
      </c>
      <c r="C42073" s="13">
        <v>82944</v>
      </c>
    </row>
    <row r="42074" spans="1:4" ht="15.75" hidden="1" customHeight="1">
      <c r="A42074" s="13" t="s">
        <v>487</v>
      </c>
      <c r="B42074" s="13">
        <v>1856</v>
      </c>
      <c r="C42074" s="13">
        <v>83820</v>
      </c>
    </row>
    <row r="42075" spans="1:4" ht="15.75" hidden="1" customHeight="1">
      <c r="A42075" s="13" t="s">
        <v>487</v>
      </c>
      <c r="B42075" s="13">
        <v>1857</v>
      </c>
      <c r="C42075" s="13">
        <v>84704</v>
      </c>
    </row>
    <row r="42076" spans="1:4" ht="15.75" hidden="1" customHeight="1">
      <c r="A42076" s="13" t="s">
        <v>487</v>
      </c>
      <c r="B42076" s="13">
        <v>1858</v>
      </c>
      <c r="C42076" s="13">
        <v>85598</v>
      </c>
    </row>
    <row r="42077" spans="1:4" ht="15.75" hidden="1" customHeight="1">
      <c r="A42077" s="13" t="s">
        <v>487</v>
      </c>
      <c r="B42077" s="13">
        <v>1859</v>
      </c>
      <c r="C42077" s="13">
        <v>86502</v>
      </c>
    </row>
    <row r="42078" spans="1:4" ht="15.75" hidden="1" customHeight="1">
      <c r="A42078" s="13" t="s">
        <v>487</v>
      </c>
      <c r="B42078" s="13">
        <v>1860</v>
      </c>
      <c r="C42078" s="13">
        <v>87415</v>
      </c>
    </row>
    <row r="42079" spans="1:4" ht="15.75" hidden="1" customHeight="1">
      <c r="A42079" s="13" t="s">
        <v>487</v>
      </c>
      <c r="B42079" s="13">
        <v>1861</v>
      </c>
      <c r="C42079" s="13">
        <v>88337</v>
      </c>
    </row>
    <row r="42080" spans="1:4" ht="15.75" hidden="1" customHeight="1">
      <c r="A42080" s="13" t="s">
        <v>487</v>
      </c>
      <c r="B42080" s="13">
        <v>1862</v>
      </c>
      <c r="C42080" s="13">
        <v>89270</v>
      </c>
    </row>
    <row r="42081" spans="1:3" ht="15.75" hidden="1" customHeight="1">
      <c r="A42081" s="13" t="s">
        <v>487</v>
      </c>
      <c r="B42081" s="13">
        <v>1863</v>
      </c>
      <c r="C42081" s="13">
        <v>90212</v>
      </c>
    </row>
    <row r="42082" spans="1:3" ht="15.75" hidden="1" customHeight="1">
      <c r="A42082" s="13" t="s">
        <v>487</v>
      </c>
      <c r="B42082" s="13">
        <v>1864</v>
      </c>
      <c r="C42082" s="13">
        <v>91164</v>
      </c>
    </row>
    <row r="42083" spans="1:3" ht="15.75" hidden="1" customHeight="1">
      <c r="A42083" s="13" t="s">
        <v>487</v>
      </c>
      <c r="B42083" s="13">
        <v>1865</v>
      </c>
      <c r="C42083" s="13">
        <v>92126</v>
      </c>
    </row>
    <row r="42084" spans="1:3" ht="15.75" hidden="1" customHeight="1">
      <c r="A42084" s="13" t="s">
        <v>487</v>
      </c>
      <c r="B42084" s="13">
        <v>1866</v>
      </c>
      <c r="C42084" s="13">
        <v>93098</v>
      </c>
    </row>
    <row r="42085" spans="1:3" ht="15.75" hidden="1" customHeight="1">
      <c r="A42085" s="13" t="s">
        <v>487</v>
      </c>
      <c r="B42085" s="13">
        <v>1867</v>
      </c>
      <c r="C42085" s="13">
        <v>94081</v>
      </c>
    </row>
    <row r="42086" spans="1:3" ht="15.75" hidden="1" customHeight="1">
      <c r="A42086" s="13" t="s">
        <v>487</v>
      </c>
      <c r="B42086" s="13">
        <v>1868</v>
      </c>
      <c r="C42086" s="13">
        <v>95074</v>
      </c>
    </row>
    <row r="42087" spans="1:3" ht="15.75" hidden="1" customHeight="1">
      <c r="A42087" s="13" t="s">
        <v>487</v>
      </c>
      <c r="B42087" s="13">
        <v>1869</v>
      </c>
      <c r="C42087" s="13">
        <v>96077</v>
      </c>
    </row>
    <row r="42088" spans="1:3" ht="15.75" hidden="1" customHeight="1">
      <c r="A42088" s="13" t="s">
        <v>487</v>
      </c>
      <c r="B42088" s="13">
        <v>1870</v>
      </c>
      <c r="C42088" s="13">
        <v>97091</v>
      </c>
    </row>
    <row r="42089" spans="1:3" ht="15.75" hidden="1" customHeight="1">
      <c r="A42089" s="13" t="s">
        <v>487</v>
      </c>
      <c r="B42089" s="13">
        <v>1871</v>
      </c>
      <c r="C42089" s="13">
        <v>98116</v>
      </c>
    </row>
    <row r="42090" spans="1:3" ht="15.75" hidden="1" customHeight="1">
      <c r="A42090" s="13" t="s">
        <v>487</v>
      </c>
      <c r="B42090" s="13">
        <v>1872</v>
      </c>
      <c r="C42090" s="13">
        <v>99151</v>
      </c>
    </row>
    <row r="42091" spans="1:3" ht="15.75" hidden="1" customHeight="1">
      <c r="A42091" s="13" t="s">
        <v>487</v>
      </c>
      <c r="B42091" s="13">
        <v>1873</v>
      </c>
      <c r="C42091" s="13">
        <v>100197</v>
      </c>
    </row>
    <row r="42092" spans="1:3" ht="15.75" hidden="1" customHeight="1">
      <c r="A42092" s="13" t="s">
        <v>487</v>
      </c>
      <c r="B42092" s="13">
        <v>1874</v>
      </c>
      <c r="C42092" s="13">
        <v>101255</v>
      </c>
    </row>
    <row r="42093" spans="1:3" ht="15.75" hidden="1" customHeight="1">
      <c r="A42093" s="13" t="s">
        <v>487</v>
      </c>
      <c r="B42093" s="13">
        <v>1875</v>
      </c>
      <c r="C42093" s="13">
        <v>102323</v>
      </c>
    </row>
    <row r="42094" spans="1:3" ht="15.75" hidden="1" customHeight="1">
      <c r="A42094" s="13" t="s">
        <v>487</v>
      </c>
      <c r="B42094" s="13">
        <v>1876</v>
      </c>
      <c r="C42094" s="13">
        <v>103403</v>
      </c>
    </row>
    <row r="42095" spans="1:3" ht="15.75" hidden="1" customHeight="1">
      <c r="A42095" s="13" t="s">
        <v>487</v>
      </c>
      <c r="B42095" s="13">
        <v>1877</v>
      </c>
      <c r="C42095" s="13">
        <v>104494</v>
      </c>
    </row>
    <row r="42096" spans="1:3" ht="15.75" hidden="1" customHeight="1">
      <c r="A42096" s="13" t="s">
        <v>487</v>
      </c>
      <c r="B42096" s="13">
        <v>1878</v>
      </c>
      <c r="C42096" s="13">
        <v>105597</v>
      </c>
    </row>
    <row r="42097" spans="1:3" ht="15.75" hidden="1" customHeight="1">
      <c r="A42097" s="13" t="s">
        <v>487</v>
      </c>
      <c r="B42097" s="13">
        <v>1879</v>
      </c>
      <c r="C42097" s="13">
        <v>106711</v>
      </c>
    </row>
    <row r="42098" spans="1:3" ht="15.75" hidden="1" customHeight="1">
      <c r="A42098" s="13" t="s">
        <v>487</v>
      </c>
      <c r="B42098" s="13">
        <v>1880</v>
      </c>
      <c r="C42098" s="13">
        <v>107838</v>
      </c>
    </row>
    <row r="42099" spans="1:3" ht="15.75" hidden="1" customHeight="1">
      <c r="A42099" s="13" t="s">
        <v>487</v>
      </c>
      <c r="B42099" s="13">
        <v>1881</v>
      </c>
      <c r="C42099" s="13">
        <v>108976</v>
      </c>
    </row>
    <row r="42100" spans="1:3" ht="15.75" hidden="1" customHeight="1">
      <c r="A42100" s="13" t="s">
        <v>487</v>
      </c>
      <c r="B42100" s="13">
        <v>1882</v>
      </c>
      <c r="C42100" s="13">
        <v>110126</v>
      </c>
    </row>
    <row r="42101" spans="1:3" ht="15.75" hidden="1" customHeight="1">
      <c r="A42101" s="13" t="s">
        <v>487</v>
      </c>
      <c r="B42101" s="13">
        <v>1883</v>
      </c>
      <c r="C42101" s="13">
        <v>111288</v>
      </c>
    </row>
    <row r="42102" spans="1:3" ht="15.75" hidden="1" customHeight="1">
      <c r="A42102" s="13" t="s">
        <v>487</v>
      </c>
      <c r="B42102" s="13">
        <v>1884</v>
      </c>
      <c r="C42102" s="13">
        <v>112462</v>
      </c>
    </row>
    <row r="42103" spans="1:3" ht="15.75" hidden="1" customHeight="1">
      <c r="A42103" s="13" t="s">
        <v>487</v>
      </c>
      <c r="B42103" s="13">
        <v>1885</v>
      </c>
      <c r="C42103" s="13">
        <v>113649</v>
      </c>
    </row>
    <row r="42104" spans="1:3" ht="15.75" hidden="1" customHeight="1">
      <c r="A42104" s="13" t="s">
        <v>487</v>
      </c>
      <c r="B42104" s="13">
        <v>1886</v>
      </c>
      <c r="C42104" s="13">
        <v>114848</v>
      </c>
    </row>
    <row r="42105" spans="1:3" ht="15.75" hidden="1" customHeight="1">
      <c r="A42105" s="13" t="s">
        <v>487</v>
      </c>
      <c r="B42105" s="13">
        <v>1887</v>
      </c>
      <c r="C42105" s="13">
        <v>116060</v>
      </c>
    </row>
    <row r="42106" spans="1:3" ht="15.75" hidden="1" customHeight="1">
      <c r="A42106" s="13" t="s">
        <v>487</v>
      </c>
      <c r="B42106" s="13">
        <v>1888</v>
      </c>
      <c r="C42106" s="13">
        <v>117285</v>
      </c>
    </row>
    <row r="42107" spans="1:3" ht="15.75" hidden="1" customHeight="1">
      <c r="A42107" s="13" t="s">
        <v>487</v>
      </c>
      <c r="B42107" s="13">
        <v>1889</v>
      </c>
      <c r="C42107" s="13">
        <v>118522</v>
      </c>
    </row>
    <row r="42108" spans="1:3" ht="15.75" hidden="1" customHeight="1">
      <c r="A42108" s="13" t="s">
        <v>487</v>
      </c>
      <c r="B42108" s="13">
        <v>1890</v>
      </c>
      <c r="C42108" s="13">
        <v>119773</v>
      </c>
    </row>
    <row r="42109" spans="1:3" ht="15.75" hidden="1" customHeight="1">
      <c r="A42109" s="13" t="s">
        <v>487</v>
      </c>
      <c r="B42109" s="13">
        <v>1891</v>
      </c>
      <c r="C42109" s="13">
        <v>121037</v>
      </c>
    </row>
    <row r="42110" spans="1:3" ht="15.75" hidden="1" customHeight="1">
      <c r="A42110" s="13" t="s">
        <v>487</v>
      </c>
      <c r="B42110" s="13">
        <v>1892</v>
      </c>
      <c r="C42110" s="13">
        <v>122314</v>
      </c>
    </row>
    <row r="42111" spans="1:3" ht="15.75" hidden="1" customHeight="1">
      <c r="A42111" s="13" t="s">
        <v>487</v>
      </c>
      <c r="B42111" s="13">
        <v>1893</v>
      </c>
      <c r="C42111" s="13">
        <v>123605</v>
      </c>
    </row>
    <row r="42112" spans="1:3" ht="15.75" hidden="1" customHeight="1">
      <c r="A42112" s="13" t="s">
        <v>487</v>
      </c>
      <c r="B42112" s="13">
        <v>1894</v>
      </c>
      <c r="C42112" s="13">
        <v>124909</v>
      </c>
    </row>
    <row r="42113" spans="1:3" ht="15.75" hidden="1" customHeight="1">
      <c r="A42113" s="13" t="s">
        <v>487</v>
      </c>
      <c r="B42113" s="13">
        <v>1895</v>
      </c>
      <c r="C42113" s="13">
        <v>126227</v>
      </c>
    </row>
    <row r="42114" spans="1:3" ht="15.75" hidden="1" customHeight="1">
      <c r="A42114" s="13" t="s">
        <v>487</v>
      </c>
      <c r="B42114" s="13">
        <v>1896</v>
      </c>
      <c r="C42114" s="13">
        <v>127559</v>
      </c>
    </row>
    <row r="42115" spans="1:3" ht="15.75" hidden="1" customHeight="1">
      <c r="A42115" s="13" t="s">
        <v>487</v>
      </c>
      <c r="B42115" s="13">
        <v>1897</v>
      </c>
      <c r="C42115" s="13">
        <v>128905</v>
      </c>
    </row>
    <row r="42116" spans="1:3" ht="15.75" hidden="1" customHeight="1">
      <c r="A42116" s="13" t="s">
        <v>487</v>
      </c>
      <c r="B42116" s="13">
        <v>1898</v>
      </c>
      <c r="C42116" s="13">
        <v>130265</v>
      </c>
    </row>
    <row r="42117" spans="1:3" ht="15.75" hidden="1" customHeight="1">
      <c r="A42117" s="13" t="s">
        <v>487</v>
      </c>
      <c r="B42117" s="13">
        <v>1899</v>
      </c>
      <c r="C42117" s="13">
        <v>131639</v>
      </c>
    </row>
    <row r="42118" spans="1:3" ht="15.75" hidden="1" customHeight="1">
      <c r="A42118" s="13" t="s">
        <v>487</v>
      </c>
      <c r="B42118" s="13">
        <v>1900</v>
      </c>
      <c r="C42118" s="13">
        <v>133028</v>
      </c>
    </row>
    <row r="42119" spans="1:3" ht="15.75" hidden="1" customHeight="1">
      <c r="A42119" s="13" t="s">
        <v>487</v>
      </c>
      <c r="B42119" s="13">
        <v>1901</v>
      </c>
      <c r="C42119" s="13">
        <v>134432</v>
      </c>
    </row>
    <row r="42120" spans="1:3" ht="15.75" hidden="1" customHeight="1">
      <c r="A42120" s="13" t="s">
        <v>487</v>
      </c>
      <c r="B42120" s="13">
        <v>1902</v>
      </c>
      <c r="C42120" s="13">
        <v>135851</v>
      </c>
    </row>
    <row r="42121" spans="1:3" ht="15.75" hidden="1" customHeight="1">
      <c r="A42121" s="13" t="s">
        <v>487</v>
      </c>
      <c r="B42121" s="13">
        <v>1903</v>
      </c>
      <c r="C42121" s="13">
        <v>137284</v>
      </c>
    </row>
    <row r="42122" spans="1:3" ht="15.75" hidden="1" customHeight="1">
      <c r="A42122" s="13" t="s">
        <v>487</v>
      </c>
      <c r="B42122" s="13">
        <v>1904</v>
      </c>
      <c r="C42122" s="13">
        <v>138733</v>
      </c>
    </row>
    <row r="42123" spans="1:3" ht="15.75" hidden="1" customHeight="1">
      <c r="A42123" s="13" t="s">
        <v>487</v>
      </c>
      <c r="B42123" s="13">
        <v>1905</v>
      </c>
      <c r="C42123" s="13">
        <v>140196</v>
      </c>
    </row>
    <row r="42124" spans="1:3" ht="15.75" hidden="1" customHeight="1">
      <c r="A42124" s="13" t="s">
        <v>487</v>
      </c>
      <c r="B42124" s="13">
        <v>1906</v>
      </c>
      <c r="C42124" s="13">
        <v>141676</v>
      </c>
    </row>
    <row r="42125" spans="1:3" ht="15.75" hidden="1" customHeight="1">
      <c r="A42125" s="13" t="s">
        <v>487</v>
      </c>
      <c r="B42125" s="13">
        <v>1907</v>
      </c>
      <c r="C42125" s="13">
        <v>143170</v>
      </c>
    </row>
    <row r="42126" spans="1:3" ht="15.75" hidden="1" customHeight="1">
      <c r="A42126" s="13" t="s">
        <v>487</v>
      </c>
      <c r="B42126" s="13">
        <v>1908</v>
      </c>
      <c r="C42126" s="13">
        <v>144681</v>
      </c>
    </row>
    <row r="42127" spans="1:3" ht="15.75" hidden="1" customHeight="1">
      <c r="A42127" s="13" t="s">
        <v>487</v>
      </c>
      <c r="B42127" s="13">
        <v>1909</v>
      </c>
      <c r="C42127" s="13">
        <v>145908</v>
      </c>
    </row>
    <row r="42128" spans="1:3" ht="15.75" hidden="1" customHeight="1">
      <c r="A42128" s="13" t="s">
        <v>487</v>
      </c>
      <c r="B42128" s="13">
        <v>1910</v>
      </c>
      <c r="C42128" s="13">
        <v>146847</v>
      </c>
    </row>
    <row r="42129" spans="1:3" ht="15.75" hidden="1" customHeight="1">
      <c r="A42129" s="13" t="s">
        <v>487</v>
      </c>
      <c r="B42129" s="13">
        <v>1911</v>
      </c>
      <c r="C42129" s="13">
        <v>147497</v>
      </c>
    </row>
    <row r="42130" spans="1:3" ht="15.75" hidden="1" customHeight="1">
      <c r="A42130" s="13" t="s">
        <v>487</v>
      </c>
      <c r="B42130" s="13">
        <v>1912</v>
      </c>
      <c r="C42130" s="13">
        <v>147854</v>
      </c>
    </row>
    <row r="42131" spans="1:3" ht="15.75" hidden="1" customHeight="1">
      <c r="A42131" s="13" t="s">
        <v>487</v>
      </c>
      <c r="B42131" s="13">
        <v>1913</v>
      </c>
      <c r="C42131" s="13">
        <v>147914</v>
      </c>
    </row>
    <row r="42132" spans="1:3" ht="15.75" hidden="1" customHeight="1">
      <c r="A42132" s="13" t="s">
        <v>487</v>
      </c>
      <c r="B42132" s="13">
        <v>1914</v>
      </c>
      <c r="C42132" s="13">
        <v>147975</v>
      </c>
    </row>
    <row r="42133" spans="1:3" ht="15.75" hidden="1" customHeight="1">
      <c r="A42133" s="13" t="s">
        <v>487</v>
      </c>
      <c r="B42133" s="13">
        <v>1915</v>
      </c>
      <c r="C42133" s="13">
        <v>148035</v>
      </c>
    </row>
    <row r="42134" spans="1:3" ht="15.75" hidden="1" customHeight="1">
      <c r="A42134" s="13" t="s">
        <v>487</v>
      </c>
      <c r="B42134" s="13">
        <v>1916</v>
      </c>
      <c r="C42134" s="13">
        <v>148096</v>
      </c>
    </row>
    <row r="42135" spans="1:3" ht="15.75" hidden="1" customHeight="1">
      <c r="A42135" s="13" t="s">
        <v>487</v>
      </c>
      <c r="B42135" s="13">
        <v>1917</v>
      </c>
      <c r="C42135" s="13">
        <v>148156</v>
      </c>
    </row>
    <row r="42136" spans="1:3" ht="15.75" hidden="1" customHeight="1">
      <c r="A42136" s="13" t="s">
        <v>487</v>
      </c>
      <c r="B42136" s="13">
        <v>1918</v>
      </c>
      <c r="C42136" s="13">
        <v>148255</v>
      </c>
    </row>
    <row r="42137" spans="1:3" ht="15.75" hidden="1" customHeight="1">
      <c r="A42137" s="13" t="s">
        <v>487</v>
      </c>
      <c r="B42137" s="13">
        <v>1919</v>
      </c>
      <c r="C42137" s="13">
        <v>146959</v>
      </c>
    </row>
    <row r="42138" spans="1:3" ht="15.75" hidden="1" customHeight="1">
      <c r="A42138" s="13" t="s">
        <v>487</v>
      </c>
      <c r="B42138" s="13">
        <v>1920</v>
      </c>
      <c r="C42138" s="13">
        <v>144333</v>
      </c>
    </row>
    <row r="42139" spans="1:3" ht="15.75" hidden="1" customHeight="1">
      <c r="A42139" s="13" t="s">
        <v>487</v>
      </c>
      <c r="B42139" s="13">
        <v>1921</v>
      </c>
      <c r="C42139" s="13">
        <v>140437</v>
      </c>
    </row>
    <row r="42140" spans="1:3" ht="15.75" hidden="1" customHeight="1">
      <c r="A42140" s="13" t="s">
        <v>487</v>
      </c>
      <c r="B42140" s="13">
        <v>1922</v>
      </c>
      <c r="C42140" s="13">
        <v>135329</v>
      </c>
    </row>
    <row r="42141" spans="1:3" ht="15.75" hidden="1" customHeight="1">
      <c r="A42141" s="13" t="s">
        <v>487</v>
      </c>
      <c r="B42141" s="13">
        <v>1923</v>
      </c>
      <c r="C42141" s="13">
        <v>129064</v>
      </c>
    </row>
    <row r="42142" spans="1:3" ht="15.75" hidden="1" customHeight="1">
      <c r="A42142" s="13" t="s">
        <v>487</v>
      </c>
      <c r="B42142" s="13">
        <v>1924</v>
      </c>
      <c r="C42142" s="13">
        <v>123089</v>
      </c>
    </row>
    <row r="42143" spans="1:3" ht="15.75" hidden="1" customHeight="1">
      <c r="A42143" s="13" t="s">
        <v>487</v>
      </c>
      <c r="B42143" s="13">
        <v>1925</v>
      </c>
      <c r="C42143" s="13">
        <v>117391</v>
      </c>
    </row>
    <row r="42144" spans="1:3" ht="15.75" hidden="1" customHeight="1">
      <c r="A42144" s="13" t="s">
        <v>487</v>
      </c>
      <c r="B42144" s="13">
        <v>1926</v>
      </c>
      <c r="C42144" s="13">
        <v>111957</v>
      </c>
    </row>
    <row r="42145" spans="1:3" ht="15.75" hidden="1" customHeight="1">
      <c r="A42145" s="13" t="s">
        <v>487</v>
      </c>
      <c r="B42145" s="13">
        <v>1927</v>
      </c>
      <c r="C42145" s="13">
        <v>106774</v>
      </c>
    </row>
    <row r="42146" spans="1:3" ht="15.75" hidden="1" customHeight="1">
      <c r="A42146" s="13" t="s">
        <v>487</v>
      </c>
      <c r="B42146" s="13">
        <v>1928</v>
      </c>
      <c r="C42146" s="13">
        <v>101831</v>
      </c>
    </row>
    <row r="42147" spans="1:3" ht="15.75" hidden="1" customHeight="1">
      <c r="A42147" s="13" t="s">
        <v>487</v>
      </c>
      <c r="B42147" s="13">
        <v>1929</v>
      </c>
      <c r="C42147" s="13">
        <v>97992</v>
      </c>
    </row>
    <row r="42148" spans="1:3" ht="15.75" hidden="1" customHeight="1">
      <c r="A42148" s="13" t="s">
        <v>487</v>
      </c>
      <c r="B42148" s="13">
        <v>1930</v>
      </c>
      <c r="C42148" s="13">
        <v>95207</v>
      </c>
    </row>
    <row r="42149" spans="1:3" ht="15.75" hidden="1" customHeight="1">
      <c r="A42149" s="13" t="s">
        <v>487</v>
      </c>
      <c r="B42149" s="13">
        <v>1931</v>
      </c>
      <c r="C42149" s="13">
        <v>93428</v>
      </c>
    </row>
    <row r="42150" spans="1:3" ht="15.75" hidden="1" customHeight="1">
      <c r="A42150" s="13" t="s">
        <v>487</v>
      </c>
      <c r="B42150" s="13">
        <v>1932</v>
      </c>
      <c r="C42150" s="13">
        <v>92610</v>
      </c>
    </row>
    <row r="42151" spans="1:3" ht="15.75" hidden="1" customHeight="1">
      <c r="A42151" s="13" t="s">
        <v>487</v>
      </c>
      <c r="B42151" s="13">
        <v>1933</v>
      </c>
      <c r="C42151" s="13">
        <v>92708</v>
      </c>
    </row>
    <row r="42152" spans="1:3" ht="15.75" hidden="1" customHeight="1">
      <c r="A42152" s="13" t="s">
        <v>487</v>
      </c>
      <c r="B42152" s="13">
        <v>1934</v>
      </c>
      <c r="C42152" s="13">
        <v>92806</v>
      </c>
    </row>
    <row r="42153" spans="1:3" ht="15.75" hidden="1" customHeight="1">
      <c r="A42153" s="13" t="s">
        <v>487</v>
      </c>
      <c r="B42153" s="13">
        <v>1935</v>
      </c>
      <c r="C42153" s="13">
        <v>92904</v>
      </c>
    </row>
    <row r="42154" spans="1:3" ht="15.75" hidden="1" customHeight="1">
      <c r="A42154" s="13" t="s">
        <v>487</v>
      </c>
      <c r="B42154" s="13">
        <v>1936</v>
      </c>
      <c r="C42154" s="13">
        <v>93002</v>
      </c>
    </row>
    <row r="42155" spans="1:3" ht="15.75" hidden="1" customHeight="1">
      <c r="A42155" s="13" t="s">
        <v>487</v>
      </c>
      <c r="B42155" s="13">
        <v>1937</v>
      </c>
      <c r="C42155" s="13">
        <v>93101</v>
      </c>
    </row>
    <row r="42156" spans="1:3" ht="15.75" hidden="1" customHeight="1">
      <c r="A42156" s="13" t="s">
        <v>487</v>
      </c>
      <c r="B42156" s="13">
        <v>1938</v>
      </c>
      <c r="C42156" s="13">
        <v>93199</v>
      </c>
    </row>
    <row r="42157" spans="1:3" ht="15.75" hidden="1" customHeight="1">
      <c r="A42157" s="13" t="s">
        <v>487</v>
      </c>
      <c r="B42157" s="13">
        <v>1939</v>
      </c>
      <c r="C42157" s="13">
        <v>93496</v>
      </c>
    </row>
    <row r="42158" spans="1:3" ht="15.75" hidden="1" customHeight="1">
      <c r="A42158" s="13" t="s">
        <v>487</v>
      </c>
      <c r="B42158" s="13">
        <v>1940</v>
      </c>
      <c r="C42158" s="13">
        <v>93992</v>
      </c>
    </row>
    <row r="42159" spans="1:3" ht="15.75" hidden="1" customHeight="1">
      <c r="A42159" s="13" t="s">
        <v>487</v>
      </c>
      <c r="B42159" s="13">
        <v>1941</v>
      </c>
      <c r="C42159" s="13">
        <v>94691</v>
      </c>
    </row>
    <row r="42160" spans="1:3" ht="15.75" hidden="1" customHeight="1">
      <c r="A42160" s="13" t="s">
        <v>487</v>
      </c>
      <c r="B42160" s="13">
        <v>1942</v>
      </c>
      <c r="C42160" s="13">
        <v>95595</v>
      </c>
    </row>
    <row r="42161" spans="1:4" ht="15.75" hidden="1" customHeight="1">
      <c r="A42161" s="13" t="s">
        <v>487</v>
      </c>
      <c r="B42161" s="13">
        <v>1943</v>
      </c>
      <c r="C42161" s="13">
        <v>96707</v>
      </c>
    </row>
    <row r="42162" spans="1:4" ht="15.75" hidden="1" customHeight="1">
      <c r="A42162" s="13" t="s">
        <v>487</v>
      </c>
      <c r="B42162" s="13">
        <v>1944</v>
      </c>
      <c r="C42162" s="13">
        <v>97832</v>
      </c>
    </row>
    <row r="42163" spans="1:4" ht="15.75" hidden="1" customHeight="1">
      <c r="A42163" s="13" t="s">
        <v>487</v>
      </c>
      <c r="B42163" s="13">
        <v>1945</v>
      </c>
      <c r="C42163" s="13">
        <v>98970</v>
      </c>
    </row>
    <row r="42164" spans="1:4" ht="15.75" hidden="1" customHeight="1">
      <c r="A42164" s="13" t="s">
        <v>487</v>
      </c>
      <c r="B42164" s="13">
        <v>1946</v>
      </c>
      <c r="C42164" s="13">
        <v>100121</v>
      </c>
    </row>
    <row r="42165" spans="1:4" ht="15.75" hidden="1" customHeight="1">
      <c r="A42165" s="13" t="s">
        <v>487</v>
      </c>
      <c r="B42165" s="13">
        <v>1947</v>
      </c>
      <c r="C42165" s="13">
        <v>101286</v>
      </c>
    </row>
    <row r="42166" spans="1:4" ht="15.75" hidden="1" customHeight="1">
      <c r="A42166" s="13" t="s">
        <v>487</v>
      </c>
      <c r="B42166" s="13">
        <v>1948</v>
      </c>
      <c r="C42166" s="13">
        <v>102464</v>
      </c>
    </row>
    <row r="42167" spans="1:4" ht="15.75" hidden="1" customHeight="1">
      <c r="A42167" s="13" t="s">
        <v>487</v>
      </c>
      <c r="B42167" s="13">
        <v>1949</v>
      </c>
      <c r="C42167" s="13">
        <v>103770</v>
      </c>
    </row>
    <row r="42168" spans="1:4" ht="15.75" hidden="1" customHeight="1">
      <c r="A42168" s="13" t="s">
        <v>487</v>
      </c>
      <c r="B42168" s="13">
        <v>1950</v>
      </c>
      <c r="C42168" s="13">
        <v>105227</v>
      </c>
    </row>
    <row r="42169" spans="1:4" ht="15.75" hidden="1" customHeight="1">
      <c r="A42169" s="13" t="s">
        <v>487</v>
      </c>
      <c r="B42169" s="13">
        <v>1951</v>
      </c>
      <c r="C42169" s="13">
        <v>107135</v>
      </c>
    </row>
    <row r="42170" spans="1:4" ht="15.75" hidden="1" customHeight="1">
      <c r="A42170" s="13" t="s">
        <v>487</v>
      </c>
      <c r="B42170" s="13">
        <v>1952</v>
      </c>
      <c r="C42170" s="13">
        <v>109328</v>
      </c>
      <c r="D42170" s="13">
        <v>4.0000000000000001E-3</v>
      </c>
    </row>
    <row r="42171" spans="1:4" ht="15.75" hidden="1" customHeight="1">
      <c r="A42171" s="13" t="s">
        <v>487</v>
      </c>
      <c r="B42171" s="13">
        <v>1953</v>
      </c>
      <c r="C42171" s="13">
        <v>111773</v>
      </c>
      <c r="D42171" s="13">
        <v>4.0000000000000001E-3</v>
      </c>
    </row>
    <row r="42172" spans="1:4" ht="15.75" hidden="1" customHeight="1">
      <c r="A42172" s="13" t="s">
        <v>487</v>
      </c>
      <c r="B42172" s="13">
        <v>1954</v>
      </c>
      <c r="C42172" s="13">
        <v>114461</v>
      </c>
      <c r="D42172" s="13">
        <v>4.0000000000000001E-3</v>
      </c>
    </row>
    <row r="42173" spans="1:4" ht="15.75" hidden="1" customHeight="1">
      <c r="A42173" s="13" t="s">
        <v>487</v>
      </c>
      <c r="B42173" s="13">
        <v>1955</v>
      </c>
      <c r="C42173" s="13">
        <v>117322</v>
      </c>
      <c r="D42173" s="13">
        <v>1.0999999999999999E-2</v>
      </c>
    </row>
    <row r="42174" spans="1:4" ht="15.75" hidden="1" customHeight="1">
      <c r="A42174" s="13" t="s">
        <v>487</v>
      </c>
      <c r="B42174" s="13">
        <v>1956</v>
      </c>
      <c r="C42174" s="13">
        <v>120300</v>
      </c>
      <c r="D42174" s="13">
        <v>1.0999999999999999E-2</v>
      </c>
    </row>
    <row r="42175" spans="1:4" ht="15.75" hidden="1" customHeight="1">
      <c r="A42175" s="13" t="s">
        <v>487</v>
      </c>
      <c r="B42175" s="13">
        <v>1957</v>
      </c>
      <c r="C42175" s="13">
        <v>123385</v>
      </c>
      <c r="D42175" s="13">
        <v>1.0999999999999999E-2</v>
      </c>
    </row>
    <row r="42176" spans="1:4" ht="15.75" hidden="1" customHeight="1">
      <c r="A42176" s="13" t="s">
        <v>487</v>
      </c>
      <c r="B42176" s="13">
        <v>1958</v>
      </c>
      <c r="C42176" s="13">
        <v>126665</v>
      </c>
      <c r="D42176" s="13">
        <v>1.0999999999999999E-2</v>
      </c>
    </row>
    <row r="42177" spans="1:4" ht="15.75" hidden="1" customHeight="1">
      <c r="A42177" s="13" t="s">
        <v>487</v>
      </c>
      <c r="B42177" s="13">
        <v>1959</v>
      </c>
      <c r="C42177" s="13">
        <v>130084</v>
      </c>
      <c r="D42177" s="13">
        <v>1.0999999999999999E-2</v>
      </c>
    </row>
    <row r="42178" spans="1:4" ht="15.75" hidden="1" customHeight="1">
      <c r="A42178" s="13" t="s">
        <v>487</v>
      </c>
      <c r="B42178" s="13">
        <v>1960</v>
      </c>
      <c r="C42178" s="13">
        <v>133453</v>
      </c>
      <c r="D42178" s="13">
        <v>1.0999999999999999E-2</v>
      </c>
    </row>
    <row r="42179" spans="1:4" ht="15.75" hidden="1" customHeight="1">
      <c r="A42179" s="13" t="s">
        <v>487</v>
      </c>
      <c r="B42179" s="13">
        <v>1961</v>
      </c>
      <c r="C42179" s="13">
        <v>136795</v>
      </c>
      <c r="D42179" s="13">
        <v>1.4999999999999999E-2</v>
      </c>
    </row>
    <row r="42180" spans="1:4" ht="15.75" hidden="1" customHeight="1">
      <c r="A42180" s="13" t="s">
        <v>487</v>
      </c>
      <c r="B42180" s="13">
        <v>1962</v>
      </c>
      <c r="C42180" s="13">
        <v>140267</v>
      </c>
      <c r="D42180" s="13">
        <v>1.4999999999999999E-2</v>
      </c>
    </row>
    <row r="42181" spans="1:4" ht="15.75" hidden="1" customHeight="1">
      <c r="A42181" s="13" t="s">
        <v>487</v>
      </c>
      <c r="B42181" s="13">
        <v>1963</v>
      </c>
      <c r="C42181" s="13">
        <v>143883</v>
      </c>
      <c r="D42181" s="13">
        <v>1.4999999999999999E-2</v>
      </c>
    </row>
    <row r="42182" spans="1:4" ht="15.75" hidden="1" customHeight="1">
      <c r="A42182" s="13" t="s">
        <v>487</v>
      </c>
      <c r="B42182" s="13">
        <v>1964</v>
      </c>
      <c r="C42182" s="13">
        <v>147626</v>
      </c>
      <c r="D42182" s="13">
        <v>1.7999999999999999E-2</v>
      </c>
    </row>
    <row r="42183" spans="1:4" ht="15.75" hidden="1" customHeight="1">
      <c r="A42183" s="13" t="s">
        <v>487</v>
      </c>
      <c r="B42183" s="13">
        <v>1965</v>
      </c>
      <c r="C42183" s="13">
        <v>151509</v>
      </c>
      <c r="D42183" s="13">
        <v>2.5999999999999999E-2</v>
      </c>
    </row>
    <row r="42184" spans="1:4" ht="15.75" hidden="1" customHeight="1">
      <c r="A42184" s="13" t="s">
        <v>487</v>
      </c>
      <c r="B42184" s="13">
        <v>1966</v>
      </c>
      <c r="C42184" s="13">
        <v>155530</v>
      </c>
      <c r="D42184" s="13">
        <v>2.5999999999999999E-2</v>
      </c>
    </row>
    <row r="42185" spans="1:4" ht="15.75" hidden="1" customHeight="1">
      <c r="A42185" s="13" t="s">
        <v>487</v>
      </c>
      <c r="B42185" s="13">
        <v>1967</v>
      </c>
      <c r="C42185" s="13">
        <v>159682</v>
      </c>
      <c r="D42185" s="13">
        <v>3.3000000000000002E-2</v>
      </c>
    </row>
    <row r="42186" spans="1:4" ht="15.75" hidden="1" customHeight="1">
      <c r="A42186" s="13" t="s">
        <v>487</v>
      </c>
      <c r="B42186" s="13">
        <v>1968</v>
      </c>
      <c r="C42186" s="13">
        <v>163986</v>
      </c>
      <c r="D42186" s="13">
        <v>3.6999999999999998E-2</v>
      </c>
    </row>
    <row r="42187" spans="1:4" ht="15.75" hidden="1" customHeight="1">
      <c r="A42187" s="13" t="s">
        <v>487</v>
      </c>
      <c r="B42187" s="13">
        <v>1969</v>
      </c>
      <c r="C42187" s="13">
        <v>168413</v>
      </c>
      <c r="D42187" s="13">
        <v>3.6999999999999998E-2</v>
      </c>
    </row>
    <row r="42188" spans="1:4" ht="15.75" hidden="1" customHeight="1">
      <c r="A42188" s="13" t="s">
        <v>487</v>
      </c>
      <c r="B42188" s="13">
        <v>1970</v>
      </c>
      <c r="C42188" s="13">
        <v>172849</v>
      </c>
      <c r="D42188" s="13">
        <v>0.04</v>
      </c>
    </row>
    <row r="42189" spans="1:4" ht="15.75" hidden="1" customHeight="1">
      <c r="A42189" s="13" t="s">
        <v>487</v>
      </c>
      <c r="B42189" s="13">
        <v>1971</v>
      </c>
      <c r="C42189" s="13">
        <v>177282</v>
      </c>
      <c r="D42189" s="13">
        <v>4.8000000000000001E-2</v>
      </c>
    </row>
    <row r="42190" spans="1:4" ht="15.75" hidden="1" customHeight="1">
      <c r="A42190" s="13" t="s">
        <v>487</v>
      </c>
      <c r="B42190" s="13">
        <v>1972</v>
      </c>
      <c r="C42190" s="13">
        <v>181890</v>
      </c>
      <c r="D42190" s="13">
        <v>5.5E-2</v>
      </c>
    </row>
    <row r="42191" spans="1:4" ht="15.75" hidden="1" customHeight="1">
      <c r="A42191" s="13" t="s">
        <v>487</v>
      </c>
      <c r="B42191" s="13">
        <v>1973</v>
      </c>
      <c r="C42191" s="13">
        <v>186836</v>
      </c>
      <c r="D42191" s="13">
        <v>6.6000000000000003E-2</v>
      </c>
    </row>
    <row r="42192" spans="1:4" ht="15.75" hidden="1" customHeight="1">
      <c r="A42192" s="13" t="s">
        <v>487</v>
      </c>
      <c r="B42192" s="13">
        <v>1974</v>
      </c>
      <c r="C42192" s="13">
        <v>192169</v>
      </c>
      <c r="D42192" s="13">
        <v>6.6000000000000003E-2</v>
      </c>
    </row>
    <row r="42193" spans="1:4" ht="15.75" hidden="1" customHeight="1">
      <c r="A42193" s="13" t="s">
        <v>487</v>
      </c>
      <c r="B42193" s="13">
        <v>1975</v>
      </c>
      <c r="C42193" s="13">
        <v>197865</v>
      </c>
      <c r="D42193" s="13">
        <v>5.8999999999999997E-2</v>
      </c>
    </row>
    <row r="42194" spans="1:4" ht="15.75" hidden="1" customHeight="1">
      <c r="A42194" s="13" t="s">
        <v>487</v>
      </c>
      <c r="B42194" s="13">
        <v>1976</v>
      </c>
      <c r="C42194" s="13">
        <v>204090</v>
      </c>
      <c r="D42194" s="13">
        <v>6.2E-2</v>
      </c>
    </row>
    <row r="42195" spans="1:4" ht="15.75" hidden="1" customHeight="1">
      <c r="A42195" s="13" t="s">
        <v>487</v>
      </c>
      <c r="B42195" s="13">
        <v>1977</v>
      </c>
      <c r="C42195" s="13">
        <v>210946</v>
      </c>
      <c r="D42195" s="13">
        <v>8.1000000000000003E-2</v>
      </c>
    </row>
    <row r="42196" spans="1:4" ht="15.75" hidden="1" customHeight="1">
      <c r="A42196" s="13" t="s">
        <v>487</v>
      </c>
      <c r="B42196" s="13">
        <v>1978</v>
      </c>
      <c r="C42196" s="13">
        <v>218202</v>
      </c>
      <c r="D42196" s="13">
        <v>6.2E-2</v>
      </c>
    </row>
    <row r="42197" spans="1:4" ht="15.75" hidden="1" customHeight="1">
      <c r="A42197" s="13" t="s">
        <v>487</v>
      </c>
      <c r="B42197" s="13">
        <v>1979</v>
      </c>
      <c r="C42197" s="13">
        <v>225799</v>
      </c>
      <c r="D42197" s="13">
        <v>0.11</v>
      </c>
    </row>
    <row r="42198" spans="1:4" ht="15.75" hidden="1" customHeight="1">
      <c r="A42198" s="13" t="s">
        <v>487</v>
      </c>
      <c r="B42198" s="13">
        <v>1980</v>
      </c>
      <c r="C42198" s="13">
        <v>233681</v>
      </c>
      <c r="D42198" s="13">
        <v>0.10299999999999999</v>
      </c>
    </row>
    <row r="42199" spans="1:4" ht="15.75" hidden="1" customHeight="1">
      <c r="A42199" s="13" t="s">
        <v>487</v>
      </c>
      <c r="B42199" s="13">
        <v>1981</v>
      </c>
      <c r="C42199" s="13">
        <v>241840</v>
      </c>
      <c r="D42199" s="13">
        <v>0.13600000000000001</v>
      </c>
    </row>
    <row r="42200" spans="1:4" ht="15.75" hidden="1" customHeight="1">
      <c r="A42200" s="13" t="s">
        <v>487</v>
      </c>
      <c r="B42200" s="13">
        <v>1982</v>
      </c>
      <c r="C42200" s="13">
        <v>250262</v>
      </c>
      <c r="D42200" s="13">
        <v>0.121</v>
      </c>
    </row>
    <row r="42201" spans="1:4" ht="15.75" hidden="1" customHeight="1">
      <c r="A42201" s="13" t="s">
        <v>487</v>
      </c>
      <c r="B42201" s="13">
        <v>1983</v>
      </c>
      <c r="C42201" s="13">
        <v>258962</v>
      </c>
      <c r="D42201" s="13">
        <v>0.14299999999999999</v>
      </c>
    </row>
    <row r="42202" spans="1:4" ht="15.75" hidden="1" customHeight="1">
      <c r="A42202" s="13" t="s">
        <v>487</v>
      </c>
      <c r="B42202" s="13">
        <v>1984</v>
      </c>
      <c r="C42202" s="13">
        <v>267920</v>
      </c>
      <c r="D42202" s="13">
        <v>0.14299999999999999</v>
      </c>
    </row>
    <row r="42203" spans="1:4" ht="15.75" hidden="1" customHeight="1">
      <c r="A42203" s="13" t="s">
        <v>487</v>
      </c>
      <c r="B42203" s="13">
        <v>1985</v>
      </c>
      <c r="C42203" s="13">
        <v>277169</v>
      </c>
      <c r="D42203" s="13">
        <v>0.15</v>
      </c>
    </row>
    <row r="42204" spans="1:4" ht="15.75" hidden="1" customHeight="1">
      <c r="A42204" s="13" t="s">
        <v>487</v>
      </c>
      <c r="B42204" s="13">
        <v>1986</v>
      </c>
      <c r="C42204" s="13">
        <v>286534</v>
      </c>
      <c r="D42204" s="13">
        <v>0.154</v>
      </c>
    </row>
    <row r="42205" spans="1:4" ht="15.75" hidden="1" customHeight="1">
      <c r="A42205" s="13" t="s">
        <v>487</v>
      </c>
      <c r="B42205" s="13">
        <v>1987</v>
      </c>
      <c r="C42205" s="13">
        <v>295851</v>
      </c>
      <c r="D42205" s="13">
        <v>0.161</v>
      </c>
    </row>
    <row r="42206" spans="1:4" ht="15.75" hidden="1" customHeight="1">
      <c r="A42206" s="13" t="s">
        <v>487</v>
      </c>
      <c r="B42206" s="13">
        <v>1988</v>
      </c>
      <c r="C42206" s="13">
        <v>305141</v>
      </c>
      <c r="D42206" s="13">
        <v>0.158</v>
      </c>
    </row>
    <row r="42207" spans="1:4" ht="15.75" hidden="1" customHeight="1">
      <c r="A42207" s="13" t="s">
        <v>487</v>
      </c>
      <c r="B42207" s="13">
        <v>1989</v>
      </c>
      <c r="C42207" s="13">
        <v>314572</v>
      </c>
      <c r="D42207" s="13">
        <v>0.161</v>
      </c>
    </row>
    <row r="42208" spans="1:4" ht="15.75" hidden="1" customHeight="1">
      <c r="A42208" s="13" t="s">
        <v>487</v>
      </c>
      <c r="B42208" s="13">
        <v>1990</v>
      </c>
      <c r="C42208" s="13">
        <v>324184</v>
      </c>
      <c r="D42208" s="13">
        <v>0.14699999999999999</v>
      </c>
    </row>
    <row r="42209" spans="1:4" ht="15.75" hidden="1" customHeight="1">
      <c r="A42209" s="13" t="s">
        <v>487</v>
      </c>
      <c r="B42209" s="13">
        <v>1991</v>
      </c>
      <c r="C42209" s="13">
        <v>333960</v>
      </c>
      <c r="D42209" s="13">
        <v>0.158</v>
      </c>
    </row>
    <row r="42210" spans="1:4" ht="15.75" hidden="1" customHeight="1">
      <c r="A42210" s="13" t="s">
        <v>487</v>
      </c>
      <c r="B42210" s="13">
        <v>1992</v>
      </c>
      <c r="C42210" s="13">
        <v>343929</v>
      </c>
      <c r="D42210" s="13">
        <v>0.161</v>
      </c>
    </row>
    <row r="42211" spans="1:4" ht="15.75" hidden="1" customHeight="1">
      <c r="A42211" s="13" t="s">
        <v>487</v>
      </c>
      <c r="B42211" s="13">
        <v>1993</v>
      </c>
      <c r="C42211" s="13">
        <v>354097</v>
      </c>
      <c r="D42211" s="13">
        <v>0.17199999999999999</v>
      </c>
    </row>
    <row r="42212" spans="1:4" ht="15.75" hidden="1" customHeight="1">
      <c r="A42212" s="13" t="s">
        <v>487</v>
      </c>
      <c r="B42212" s="13">
        <v>1994</v>
      </c>
      <c r="C42212" s="13">
        <v>364510</v>
      </c>
      <c r="D42212" s="13">
        <v>0.183</v>
      </c>
    </row>
    <row r="42213" spans="1:4" ht="15.75" hidden="1" customHeight="1">
      <c r="A42213" s="13" t="s">
        <v>487</v>
      </c>
      <c r="B42213" s="13">
        <v>1995</v>
      </c>
      <c r="C42213" s="13">
        <v>375198</v>
      </c>
      <c r="D42213" s="13">
        <v>0.191</v>
      </c>
    </row>
    <row r="42214" spans="1:4" ht="15.75" hidden="1" customHeight="1">
      <c r="A42214" s="13" t="s">
        <v>487</v>
      </c>
      <c r="B42214" s="13">
        <v>1996</v>
      </c>
      <c r="C42214" s="13">
        <v>386084</v>
      </c>
      <c r="D42214" s="13">
        <v>0.19800000000000001</v>
      </c>
    </row>
    <row r="42215" spans="1:4" ht="15.75" hidden="1" customHeight="1">
      <c r="A42215" s="13" t="s">
        <v>487</v>
      </c>
      <c r="B42215" s="13">
        <v>1997</v>
      </c>
      <c r="C42215" s="13">
        <v>397059</v>
      </c>
      <c r="D42215" s="13">
        <v>0.20499999999999999</v>
      </c>
    </row>
    <row r="42216" spans="1:4" ht="15.75" hidden="1" customHeight="1">
      <c r="A42216" s="13" t="s">
        <v>487</v>
      </c>
      <c r="B42216" s="13">
        <v>1998</v>
      </c>
      <c r="C42216" s="13">
        <v>408151</v>
      </c>
      <c r="D42216" s="13">
        <v>0.216</v>
      </c>
    </row>
    <row r="42217" spans="1:4" ht="15.75" hidden="1" customHeight="1">
      <c r="A42217" s="13" t="s">
        <v>487</v>
      </c>
      <c r="B42217" s="13">
        <v>1999</v>
      </c>
      <c r="C42217" s="13">
        <v>419242</v>
      </c>
      <c r="D42217" s="13">
        <v>0.216</v>
      </c>
    </row>
    <row r="42218" spans="1:4" ht="15.75" hidden="1" customHeight="1">
      <c r="A42218" s="13" t="s">
        <v>487</v>
      </c>
      <c r="B42218" s="13">
        <v>2000</v>
      </c>
      <c r="C42218" s="13">
        <v>429986</v>
      </c>
      <c r="D42218" s="13">
        <v>0.224</v>
      </c>
    </row>
    <row r="42219" spans="1:4" ht="15.75" hidden="1" customHeight="1">
      <c r="A42219" s="13" t="s">
        <v>487</v>
      </c>
      <c r="B42219" s="13">
        <v>2001</v>
      </c>
      <c r="C42219" s="13">
        <v>440403</v>
      </c>
      <c r="D42219" s="13">
        <v>0.23400000000000001</v>
      </c>
    </row>
    <row r="42220" spans="1:4" ht="15.75" hidden="1" customHeight="1">
      <c r="A42220" s="13" t="s">
        <v>487</v>
      </c>
      <c r="B42220" s="13">
        <v>2002</v>
      </c>
      <c r="C42220" s="13">
        <v>450773</v>
      </c>
      <c r="D42220" s="13">
        <v>0.245</v>
      </c>
    </row>
    <row r="42221" spans="1:4" ht="15.75" hidden="1" customHeight="1">
      <c r="A42221" s="13" t="s">
        <v>487</v>
      </c>
      <c r="B42221" s="13">
        <v>2003</v>
      </c>
      <c r="C42221" s="13">
        <v>461226</v>
      </c>
      <c r="D42221" s="13">
        <v>0.25600000000000001</v>
      </c>
    </row>
    <row r="42222" spans="1:4" ht="15.75" hidden="1" customHeight="1">
      <c r="A42222" s="13" t="s">
        <v>487</v>
      </c>
      <c r="B42222" s="13">
        <v>2004</v>
      </c>
      <c r="C42222" s="13">
        <v>471796</v>
      </c>
      <c r="D42222" s="13">
        <v>0.27500000000000002</v>
      </c>
    </row>
    <row r="42223" spans="1:4" ht="15.75" hidden="1" customHeight="1">
      <c r="A42223" s="13" t="s">
        <v>487</v>
      </c>
      <c r="B42223" s="13">
        <v>2005</v>
      </c>
      <c r="C42223" s="13">
        <v>482496</v>
      </c>
      <c r="D42223" s="13">
        <v>0.28199999999999997</v>
      </c>
    </row>
    <row r="42224" spans="1:4" ht="15.75" hidden="1" customHeight="1">
      <c r="A42224" s="13" t="s">
        <v>487</v>
      </c>
      <c r="B42224" s="13">
        <v>2006</v>
      </c>
      <c r="C42224" s="13">
        <v>493438</v>
      </c>
      <c r="D42224" s="13">
        <v>0.28899999999999998</v>
      </c>
    </row>
    <row r="42225" spans="1:4" ht="15.75" hidden="1" customHeight="1">
      <c r="A42225" s="13" t="s">
        <v>487</v>
      </c>
      <c r="B42225" s="13">
        <v>2007</v>
      </c>
      <c r="C42225" s="13">
        <v>504624</v>
      </c>
      <c r="D42225" s="13">
        <v>0.3</v>
      </c>
    </row>
    <row r="42226" spans="1:4" ht="15.75" hidden="1" customHeight="1">
      <c r="A42226" s="13" t="s">
        <v>487</v>
      </c>
      <c r="B42226" s="13">
        <v>2008</v>
      </c>
      <c r="C42226" s="13">
        <v>516010</v>
      </c>
      <c r="D42226" s="13">
        <v>0.308</v>
      </c>
    </row>
    <row r="42227" spans="1:4" ht="15.75" hidden="1" customHeight="1">
      <c r="A42227" s="13" t="s">
        <v>487</v>
      </c>
      <c r="B42227" s="13">
        <v>2009</v>
      </c>
      <c r="C42227" s="13">
        <v>527844</v>
      </c>
      <c r="D42227" s="13">
        <v>0.31900000000000001</v>
      </c>
    </row>
    <row r="42228" spans="1:4" ht="15.75" hidden="1" customHeight="1">
      <c r="A42228" s="13" t="s">
        <v>487</v>
      </c>
      <c r="B42228" s="13">
        <v>2010</v>
      </c>
      <c r="C42228" s="13">
        <v>540402</v>
      </c>
      <c r="D42228" s="13">
        <v>0.33</v>
      </c>
    </row>
    <row r="42229" spans="1:4" ht="15.75" hidden="1" customHeight="1">
      <c r="A42229" s="13" t="s">
        <v>487</v>
      </c>
      <c r="B42229" s="13">
        <v>2011</v>
      </c>
      <c r="C42229" s="13">
        <v>553727</v>
      </c>
      <c r="D42229" s="13">
        <v>0.34399999999999997</v>
      </c>
    </row>
    <row r="42230" spans="1:4" ht="15.75" hidden="1" customHeight="1">
      <c r="A42230" s="13" t="s">
        <v>487</v>
      </c>
      <c r="B42230" s="13">
        <v>2012</v>
      </c>
      <c r="C42230" s="13">
        <v>567771</v>
      </c>
      <c r="D42230" s="13">
        <v>0.34799999999999998</v>
      </c>
    </row>
    <row r="42231" spans="1:4" ht="15.75" hidden="1" customHeight="1">
      <c r="A42231" s="13" t="s">
        <v>487</v>
      </c>
      <c r="B42231" s="13">
        <v>2013</v>
      </c>
      <c r="C42231" s="13">
        <v>582369</v>
      </c>
      <c r="D42231" s="13">
        <v>0.374</v>
      </c>
    </row>
    <row r="42232" spans="1:4" ht="15.75" hidden="1" customHeight="1">
      <c r="A42232" s="13" t="s">
        <v>487</v>
      </c>
      <c r="B42232" s="13">
        <v>2014</v>
      </c>
      <c r="C42232" s="13">
        <v>597386</v>
      </c>
      <c r="D42232" s="13">
        <v>0.33</v>
      </c>
    </row>
    <row r="42233" spans="1:4" ht="15.75" hidden="1" customHeight="1">
      <c r="A42233" s="13" t="s">
        <v>487</v>
      </c>
      <c r="B42233" s="13">
        <v>2015</v>
      </c>
      <c r="C42233" s="13">
        <v>612670</v>
      </c>
      <c r="D42233" s="13">
        <v>0.29299999999999998</v>
      </c>
    </row>
    <row r="42234" spans="1:4" ht="15.75" hidden="1" customHeight="1">
      <c r="A42234" s="13" t="s">
        <v>487</v>
      </c>
      <c r="B42234" s="13">
        <v>2016</v>
      </c>
      <c r="C42234" s="13">
        <v>628110</v>
      </c>
      <c r="D42234" s="13">
        <v>0.28899999999999998</v>
      </c>
    </row>
    <row r="42235" spans="1:4" ht="15.75" hidden="1" customHeight="1">
      <c r="A42235" s="13" t="s">
        <v>487</v>
      </c>
      <c r="B42235" s="13">
        <v>2017</v>
      </c>
      <c r="C42235" s="13">
        <v>643641</v>
      </c>
      <c r="D42235" s="13">
        <v>0.28599999999999998</v>
      </c>
    </row>
    <row r="42236" spans="1:4" ht="15.75" hidden="1" customHeight="1">
      <c r="A42236" s="13" t="s">
        <v>487</v>
      </c>
      <c r="B42236" s="13">
        <v>2018</v>
      </c>
      <c r="C42236" s="13">
        <v>659259</v>
      </c>
      <c r="D42236" s="13">
        <v>0.28899999999999998</v>
      </c>
    </row>
    <row r="42237" spans="1:4" ht="15.75" hidden="1" customHeight="1">
      <c r="A42237" s="13" t="s">
        <v>487</v>
      </c>
      <c r="B42237" s="13">
        <v>2019</v>
      </c>
      <c r="C42237" s="13">
        <v>675000</v>
      </c>
      <c r="D42237" s="13">
        <v>0.29299999999999998</v>
      </c>
    </row>
    <row r="42238" spans="1:4" ht="15.75" hidden="1" customHeight="1">
      <c r="A42238" s="13" t="s">
        <v>487</v>
      </c>
      <c r="B42238" s="13">
        <v>2020</v>
      </c>
      <c r="C42238" s="13">
        <v>691198</v>
      </c>
      <c r="D42238" s="13">
        <v>0.309</v>
      </c>
    </row>
    <row r="42239" spans="1:4" ht="15.75" hidden="1" customHeight="1">
      <c r="A42239" s="13" t="s">
        <v>487</v>
      </c>
      <c r="B42239" s="13">
        <v>2021</v>
      </c>
      <c r="C42239" s="13">
        <v>707855</v>
      </c>
      <c r="D42239" s="13">
        <v>0.318</v>
      </c>
    </row>
    <row r="42240" spans="1:4" ht="15.75" hidden="1" customHeight="1">
      <c r="A42240" s="13" t="s">
        <v>488</v>
      </c>
      <c r="B42240" s="13">
        <v>1850</v>
      </c>
      <c r="C42240" s="13">
        <v>1464409</v>
      </c>
    </row>
    <row r="42241" spans="1:3" ht="15.75" hidden="1" customHeight="1">
      <c r="A42241" s="13" t="s">
        <v>488</v>
      </c>
      <c r="B42241" s="13">
        <v>1851</v>
      </c>
      <c r="C42241" s="13">
        <v>1471377</v>
      </c>
    </row>
    <row r="42242" spans="1:3" ht="15.75" hidden="1" customHeight="1">
      <c r="A42242" s="13" t="s">
        <v>488</v>
      </c>
      <c r="B42242" s="13">
        <v>1852</v>
      </c>
      <c r="C42242" s="13">
        <v>1474586</v>
      </c>
    </row>
    <row r="42243" spans="1:3" ht="15.75" hidden="1" customHeight="1">
      <c r="A42243" s="13" t="s">
        <v>488</v>
      </c>
      <c r="B42243" s="13">
        <v>1853</v>
      </c>
      <c r="C42243" s="13">
        <v>1473992</v>
      </c>
    </row>
    <row r="42244" spans="1:3" ht="15.75" hidden="1" customHeight="1">
      <c r="A42244" s="13" t="s">
        <v>488</v>
      </c>
      <c r="B42244" s="13">
        <v>1854</v>
      </c>
      <c r="C42244" s="13">
        <v>1473398</v>
      </c>
    </row>
    <row r="42245" spans="1:3" ht="15.75" hidden="1" customHeight="1">
      <c r="A42245" s="13" t="s">
        <v>488</v>
      </c>
      <c r="B42245" s="13">
        <v>1855</v>
      </c>
      <c r="C42245" s="13">
        <v>1472804</v>
      </c>
    </row>
    <row r="42246" spans="1:3" ht="15.75" hidden="1" customHeight="1">
      <c r="A42246" s="13" t="s">
        <v>488</v>
      </c>
      <c r="B42246" s="13">
        <v>1856</v>
      </c>
      <c r="C42246" s="13">
        <v>1472211</v>
      </c>
    </row>
    <row r="42247" spans="1:3" ht="15.75" hidden="1" customHeight="1">
      <c r="A42247" s="13" t="s">
        <v>488</v>
      </c>
      <c r="B42247" s="13">
        <v>1857</v>
      </c>
      <c r="C42247" s="13">
        <v>1471617</v>
      </c>
    </row>
    <row r="42248" spans="1:3" ht="15.75" hidden="1" customHeight="1">
      <c r="A42248" s="13" t="s">
        <v>488</v>
      </c>
      <c r="B42248" s="13">
        <v>1858</v>
      </c>
      <c r="C42248" s="13">
        <v>1471023</v>
      </c>
    </row>
    <row r="42249" spans="1:3" ht="15.75" hidden="1" customHeight="1">
      <c r="A42249" s="13" t="s">
        <v>488</v>
      </c>
      <c r="B42249" s="13">
        <v>1859</v>
      </c>
      <c r="C42249" s="13">
        <v>1470429</v>
      </c>
    </row>
    <row r="42250" spans="1:3" ht="15.75" hidden="1" customHeight="1">
      <c r="A42250" s="13" t="s">
        <v>488</v>
      </c>
      <c r="B42250" s="13">
        <v>1860</v>
      </c>
      <c r="C42250" s="13">
        <v>1469836</v>
      </c>
    </row>
    <row r="42251" spans="1:3" ht="15.75" hidden="1" customHeight="1">
      <c r="A42251" s="13" t="s">
        <v>488</v>
      </c>
      <c r="B42251" s="13">
        <v>1861</v>
      </c>
      <c r="C42251" s="13">
        <v>1469242</v>
      </c>
    </row>
    <row r="42252" spans="1:3" ht="15.75" hidden="1" customHeight="1">
      <c r="A42252" s="13" t="s">
        <v>488</v>
      </c>
      <c r="B42252" s="13">
        <v>1862</v>
      </c>
      <c r="C42252" s="13">
        <v>1468648</v>
      </c>
    </row>
    <row r="42253" spans="1:3" ht="15.75" hidden="1" customHeight="1">
      <c r="A42253" s="13" t="s">
        <v>488</v>
      </c>
      <c r="B42253" s="13">
        <v>1863</v>
      </c>
      <c r="C42253" s="13">
        <v>1468054</v>
      </c>
    </row>
    <row r="42254" spans="1:3" ht="15.75" hidden="1" customHeight="1">
      <c r="A42254" s="13" t="s">
        <v>488</v>
      </c>
      <c r="B42254" s="13">
        <v>1864</v>
      </c>
      <c r="C42254" s="13">
        <v>1467461</v>
      </c>
    </row>
    <row r="42255" spans="1:3" ht="15.75" hidden="1" customHeight="1">
      <c r="A42255" s="13" t="s">
        <v>488</v>
      </c>
      <c r="B42255" s="13">
        <v>1865</v>
      </c>
      <c r="C42255" s="13">
        <v>1466867</v>
      </c>
    </row>
    <row r="42256" spans="1:3" ht="15.75" hidden="1" customHeight="1">
      <c r="A42256" s="13" t="s">
        <v>488</v>
      </c>
      <c r="B42256" s="13">
        <v>1866</v>
      </c>
      <c r="C42256" s="13">
        <v>1466273</v>
      </c>
    </row>
    <row r="42257" spans="1:3" ht="15.75" hidden="1" customHeight="1">
      <c r="A42257" s="13" t="s">
        <v>488</v>
      </c>
      <c r="B42257" s="13">
        <v>1867</v>
      </c>
      <c r="C42257" s="13">
        <v>1465680</v>
      </c>
    </row>
    <row r="42258" spans="1:3" ht="15.75" hidden="1" customHeight="1">
      <c r="A42258" s="13" t="s">
        <v>488</v>
      </c>
      <c r="B42258" s="13">
        <v>1868</v>
      </c>
      <c r="C42258" s="13">
        <v>1465086</v>
      </c>
    </row>
    <row r="42259" spans="1:3" ht="15.75" hidden="1" customHeight="1">
      <c r="A42259" s="13" t="s">
        <v>488</v>
      </c>
      <c r="B42259" s="13">
        <v>1869</v>
      </c>
      <c r="C42259" s="13">
        <v>1464785</v>
      </c>
    </row>
    <row r="42260" spans="1:3" ht="15.75" hidden="1" customHeight="1">
      <c r="A42260" s="13" t="s">
        <v>488</v>
      </c>
      <c r="B42260" s="13">
        <v>1870</v>
      </c>
      <c r="C42260" s="13">
        <v>1464777</v>
      </c>
    </row>
    <row r="42261" spans="1:3" ht="15.75" hidden="1" customHeight="1">
      <c r="A42261" s="13" t="s">
        <v>488</v>
      </c>
      <c r="B42261" s="13">
        <v>1871</v>
      </c>
      <c r="C42261" s="13">
        <v>1465062</v>
      </c>
    </row>
    <row r="42262" spans="1:3" ht="15.75" hidden="1" customHeight="1">
      <c r="A42262" s="13" t="s">
        <v>488</v>
      </c>
      <c r="B42262" s="13">
        <v>1872</v>
      </c>
      <c r="C42262" s="13">
        <v>1465639</v>
      </c>
    </row>
    <row r="42263" spans="1:3" ht="15.75" hidden="1" customHeight="1">
      <c r="A42263" s="13" t="s">
        <v>488</v>
      </c>
      <c r="B42263" s="13">
        <v>1873</v>
      </c>
      <c r="C42263" s="13">
        <v>1466509</v>
      </c>
    </row>
    <row r="42264" spans="1:3" ht="15.75" hidden="1" customHeight="1">
      <c r="A42264" s="13" t="s">
        <v>488</v>
      </c>
      <c r="B42264" s="13">
        <v>1874</v>
      </c>
      <c r="C42264" s="13">
        <v>1467380</v>
      </c>
    </row>
    <row r="42265" spans="1:3" ht="15.75" hidden="1" customHeight="1">
      <c r="A42265" s="13" t="s">
        <v>488</v>
      </c>
      <c r="B42265" s="13">
        <v>1875</v>
      </c>
      <c r="C42265" s="13">
        <v>1468250</v>
      </c>
    </row>
    <row r="42266" spans="1:3" ht="15.75" hidden="1" customHeight="1">
      <c r="A42266" s="13" t="s">
        <v>488</v>
      </c>
      <c r="B42266" s="13">
        <v>1876</v>
      </c>
      <c r="C42266" s="13">
        <v>1469121</v>
      </c>
    </row>
    <row r="42267" spans="1:3" ht="15.75" hidden="1" customHeight="1">
      <c r="A42267" s="13" t="s">
        <v>488</v>
      </c>
      <c r="B42267" s="13">
        <v>1877</v>
      </c>
      <c r="C42267" s="13">
        <v>1469992</v>
      </c>
    </row>
    <row r="42268" spans="1:3" ht="15.75" hidden="1" customHeight="1">
      <c r="A42268" s="13" t="s">
        <v>488</v>
      </c>
      <c r="B42268" s="13">
        <v>1878</v>
      </c>
      <c r="C42268" s="13">
        <v>1470864</v>
      </c>
    </row>
    <row r="42269" spans="1:3" ht="15.75" hidden="1" customHeight="1">
      <c r="A42269" s="13" t="s">
        <v>488</v>
      </c>
      <c r="B42269" s="13">
        <v>1879</v>
      </c>
      <c r="C42269" s="13">
        <v>1471736</v>
      </c>
    </row>
    <row r="42270" spans="1:3" ht="15.75" hidden="1" customHeight="1">
      <c r="A42270" s="13" t="s">
        <v>488</v>
      </c>
      <c r="B42270" s="13">
        <v>1880</v>
      </c>
      <c r="C42270" s="13">
        <v>1472608</v>
      </c>
    </row>
    <row r="42271" spans="1:3" ht="15.75" hidden="1" customHeight="1">
      <c r="A42271" s="13" t="s">
        <v>488</v>
      </c>
      <c r="B42271" s="13">
        <v>1881</v>
      </c>
      <c r="C42271" s="13">
        <v>1473480</v>
      </c>
    </row>
    <row r="42272" spans="1:3" ht="15.75" hidden="1" customHeight="1">
      <c r="A42272" s="13" t="s">
        <v>488</v>
      </c>
      <c r="B42272" s="13">
        <v>1882</v>
      </c>
      <c r="C42272" s="13">
        <v>1474352</v>
      </c>
    </row>
    <row r="42273" spans="1:3" ht="15.75" hidden="1" customHeight="1">
      <c r="A42273" s="13" t="s">
        <v>488</v>
      </c>
      <c r="B42273" s="13">
        <v>1883</v>
      </c>
      <c r="C42273" s="13">
        <v>1475225</v>
      </c>
    </row>
    <row r="42274" spans="1:3" ht="15.75" hidden="1" customHeight="1">
      <c r="A42274" s="13" t="s">
        <v>488</v>
      </c>
      <c r="B42274" s="13">
        <v>1884</v>
      </c>
      <c r="C42274" s="13">
        <v>1476098</v>
      </c>
    </row>
    <row r="42275" spans="1:3" ht="15.75" hidden="1" customHeight="1">
      <c r="A42275" s="13" t="s">
        <v>488</v>
      </c>
      <c r="B42275" s="13">
        <v>1885</v>
      </c>
      <c r="C42275" s="13">
        <v>1476972</v>
      </c>
    </row>
    <row r="42276" spans="1:3" ht="15.75" hidden="1" customHeight="1">
      <c r="A42276" s="13" t="s">
        <v>488</v>
      </c>
      <c r="B42276" s="13">
        <v>1886</v>
      </c>
      <c r="C42276" s="13">
        <v>1477845</v>
      </c>
    </row>
    <row r="42277" spans="1:3" ht="15.75" hidden="1" customHeight="1">
      <c r="A42277" s="13" t="s">
        <v>488</v>
      </c>
      <c r="B42277" s="13">
        <v>1887</v>
      </c>
      <c r="C42277" s="13">
        <v>1478719</v>
      </c>
    </row>
    <row r="42278" spans="1:3" ht="15.75" hidden="1" customHeight="1">
      <c r="A42278" s="13" t="s">
        <v>488</v>
      </c>
      <c r="B42278" s="13">
        <v>1888</v>
      </c>
      <c r="C42278" s="13">
        <v>1479594</v>
      </c>
    </row>
    <row r="42279" spans="1:3" ht="15.75" hidden="1" customHeight="1">
      <c r="A42279" s="13" t="s">
        <v>488</v>
      </c>
      <c r="B42279" s="13">
        <v>1889</v>
      </c>
      <c r="C42279" s="13">
        <v>1481061</v>
      </c>
    </row>
    <row r="42280" spans="1:3" ht="15.75" hidden="1" customHeight="1">
      <c r="A42280" s="13" t="s">
        <v>488</v>
      </c>
      <c r="B42280" s="13">
        <v>1890</v>
      </c>
      <c r="C42280" s="13">
        <v>1483123</v>
      </c>
    </row>
    <row r="42281" spans="1:3" ht="15.75" hidden="1" customHeight="1">
      <c r="A42281" s="13" t="s">
        <v>488</v>
      </c>
      <c r="B42281" s="13">
        <v>1891</v>
      </c>
      <c r="C42281" s="13">
        <v>1485781</v>
      </c>
    </row>
    <row r="42282" spans="1:3" ht="15.75" hidden="1" customHeight="1">
      <c r="A42282" s="13" t="s">
        <v>488</v>
      </c>
      <c r="B42282" s="13">
        <v>1892</v>
      </c>
      <c r="C42282" s="13">
        <v>1489037</v>
      </c>
    </row>
    <row r="42283" spans="1:3" ht="15.75" hidden="1" customHeight="1">
      <c r="A42283" s="13" t="s">
        <v>488</v>
      </c>
      <c r="B42283" s="13">
        <v>1893</v>
      </c>
      <c r="C42283" s="13">
        <v>1492893</v>
      </c>
    </row>
    <row r="42284" spans="1:3" ht="15.75" hidden="1" customHeight="1">
      <c r="A42284" s="13" t="s">
        <v>488</v>
      </c>
      <c r="B42284" s="13">
        <v>1894</v>
      </c>
      <c r="C42284" s="13">
        <v>1496759</v>
      </c>
    </row>
    <row r="42285" spans="1:3" ht="15.75" hidden="1" customHeight="1">
      <c r="A42285" s="13" t="s">
        <v>488</v>
      </c>
      <c r="B42285" s="13">
        <v>1895</v>
      </c>
      <c r="C42285" s="13">
        <v>1500634</v>
      </c>
    </row>
    <row r="42286" spans="1:3" ht="15.75" hidden="1" customHeight="1">
      <c r="A42286" s="13" t="s">
        <v>488</v>
      </c>
      <c r="B42286" s="13">
        <v>1896</v>
      </c>
      <c r="C42286" s="13">
        <v>1504520</v>
      </c>
    </row>
    <row r="42287" spans="1:3" ht="15.75" hidden="1" customHeight="1">
      <c r="A42287" s="13" t="s">
        <v>488</v>
      </c>
      <c r="B42287" s="13">
        <v>1897</v>
      </c>
      <c r="C42287" s="13">
        <v>1508415</v>
      </c>
    </row>
    <row r="42288" spans="1:3" ht="15.75" hidden="1" customHeight="1">
      <c r="A42288" s="13" t="s">
        <v>488</v>
      </c>
      <c r="B42288" s="13">
        <v>1898</v>
      </c>
      <c r="C42288" s="13">
        <v>1512319</v>
      </c>
    </row>
    <row r="42289" spans="1:3" ht="15.75" hidden="1" customHeight="1">
      <c r="A42289" s="13" t="s">
        <v>488</v>
      </c>
      <c r="B42289" s="13">
        <v>1899</v>
      </c>
      <c r="C42289" s="13">
        <v>1516234</v>
      </c>
    </row>
    <row r="42290" spans="1:3" ht="15.75" hidden="1" customHeight="1">
      <c r="A42290" s="13" t="s">
        <v>488</v>
      </c>
      <c r="B42290" s="13">
        <v>1900</v>
      </c>
      <c r="C42290" s="13">
        <v>1520159</v>
      </c>
    </row>
    <row r="42291" spans="1:3" ht="15.75" hidden="1" customHeight="1">
      <c r="A42291" s="13" t="s">
        <v>488</v>
      </c>
      <c r="B42291" s="13">
        <v>1901</v>
      </c>
      <c r="C42291" s="13">
        <v>1524093</v>
      </c>
    </row>
    <row r="42292" spans="1:3" ht="15.75" hidden="1" customHeight="1">
      <c r="A42292" s="13" t="s">
        <v>488</v>
      </c>
      <c r="B42292" s="13">
        <v>1902</v>
      </c>
      <c r="C42292" s="13">
        <v>1528038</v>
      </c>
    </row>
    <row r="42293" spans="1:3" ht="15.75" hidden="1" customHeight="1">
      <c r="A42293" s="13" t="s">
        <v>488</v>
      </c>
      <c r="B42293" s="13">
        <v>1903</v>
      </c>
      <c r="C42293" s="13">
        <v>1531992</v>
      </c>
    </row>
    <row r="42294" spans="1:3" ht="15.75" hidden="1" customHeight="1">
      <c r="A42294" s="13" t="s">
        <v>488</v>
      </c>
      <c r="B42294" s="13">
        <v>1904</v>
      </c>
      <c r="C42294" s="13">
        <v>1535956</v>
      </c>
    </row>
    <row r="42295" spans="1:3" ht="15.75" hidden="1" customHeight="1">
      <c r="A42295" s="13" t="s">
        <v>488</v>
      </c>
      <c r="B42295" s="13">
        <v>1905</v>
      </c>
      <c r="C42295" s="13">
        <v>1539931</v>
      </c>
    </row>
    <row r="42296" spans="1:3" ht="15.75" hidden="1" customHeight="1">
      <c r="A42296" s="13" t="s">
        <v>488</v>
      </c>
      <c r="B42296" s="13">
        <v>1906</v>
      </c>
      <c r="C42296" s="13">
        <v>1543915</v>
      </c>
    </row>
    <row r="42297" spans="1:3" ht="15.75" hidden="1" customHeight="1">
      <c r="A42297" s="13" t="s">
        <v>488</v>
      </c>
      <c r="B42297" s="13">
        <v>1907</v>
      </c>
      <c r="C42297" s="13">
        <v>1547909</v>
      </c>
    </row>
    <row r="42298" spans="1:3" ht="15.75" hidden="1" customHeight="1">
      <c r="A42298" s="13" t="s">
        <v>488</v>
      </c>
      <c r="B42298" s="13">
        <v>1908</v>
      </c>
      <c r="C42298" s="13">
        <v>1551914</v>
      </c>
    </row>
    <row r="42299" spans="1:3" ht="15.75" hidden="1" customHeight="1">
      <c r="A42299" s="13" t="s">
        <v>488</v>
      </c>
      <c r="B42299" s="13">
        <v>1909</v>
      </c>
      <c r="C42299" s="13">
        <v>1555616</v>
      </c>
    </row>
    <row r="42300" spans="1:3" ht="15.75" hidden="1" customHeight="1">
      <c r="A42300" s="13" t="s">
        <v>488</v>
      </c>
      <c r="B42300" s="13">
        <v>1910</v>
      </c>
      <c r="C42300" s="13">
        <v>1559015</v>
      </c>
    </row>
    <row r="42301" spans="1:3" ht="15.75" hidden="1" customHeight="1">
      <c r="A42301" s="13" t="s">
        <v>488</v>
      </c>
      <c r="B42301" s="13">
        <v>1911</v>
      </c>
      <c r="C42301" s="13">
        <v>1562110</v>
      </c>
    </row>
    <row r="42302" spans="1:3" ht="15.75" hidden="1" customHeight="1">
      <c r="A42302" s="13" t="s">
        <v>488</v>
      </c>
      <c r="B42302" s="13">
        <v>1912</v>
      </c>
      <c r="C42302" s="13">
        <v>1564900</v>
      </c>
    </row>
    <row r="42303" spans="1:3" ht="15.75" hidden="1" customHeight="1">
      <c r="A42303" s="13" t="s">
        <v>488</v>
      </c>
      <c r="B42303" s="13">
        <v>1913</v>
      </c>
      <c r="C42303" s="13">
        <v>1567383</v>
      </c>
    </row>
    <row r="42304" spans="1:3" ht="15.75" hidden="1" customHeight="1">
      <c r="A42304" s="13" t="s">
        <v>488</v>
      </c>
      <c r="B42304" s="13">
        <v>1914</v>
      </c>
      <c r="C42304" s="13">
        <v>1569869</v>
      </c>
    </row>
    <row r="42305" spans="1:3" ht="15.75" hidden="1" customHeight="1">
      <c r="A42305" s="13" t="s">
        <v>488</v>
      </c>
      <c r="B42305" s="13">
        <v>1915</v>
      </c>
      <c r="C42305" s="13">
        <v>1572359</v>
      </c>
    </row>
    <row r="42306" spans="1:3" ht="15.75" hidden="1" customHeight="1">
      <c r="A42306" s="13" t="s">
        <v>488</v>
      </c>
      <c r="B42306" s="13">
        <v>1916</v>
      </c>
      <c r="C42306" s="13">
        <v>1574853</v>
      </c>
    </row>
    <row r="42307" spans="1:3" ht="15.75" hidden="1" customHeight="1">
      <c r="A42307" s="13" t="s">
        <v>488</v>
      </c>
      <c r="B42307" s="13">
        <v>1917</v>
      </c>
      <c r="C42307" s="13">
        <v>1577351</v>
      </c>
    </row>
    <row r="42308" spans="1:3" ht="15.75" hidden="1" customHeight="1">
      <c r="A42308" s="13" t="s">
        <v>488</v>
      </c>
      <c r="B42308" s="13">
        <v>1918</v>
      </c>
      <c r="C42308" s="13">
        <v>1580505</v>
      </c>
    </row>
    <row r="42309" spans="1:3" ht="15.75" hidden="1" customHeight="1">
      <c r="A42309" s="13" t="s">
        <v>488</v>
      </c>
      <c r="B42309" s="13">
        <v>1919</v>
      </c>
      <c r="C42309" s="13">
        <v>1586205</v>
      </c>
    </row>
    <row r="42310" spans="1:3" ht="15.75" hidden="1" customHeight="1">
      <c r="A42310" s="13" t="s">
        <v>488</v>
      </c>
      <c r="B42310" s="13">
        <v>1920</v>
      </c>
      <c r="C42310" s="13">
        <v>1594481</v>
      </c>
    </row>
    <row r="42311" spans="1:3" ht="15.75" hidden="1" customHeight="1">
      <c r="A42311" s="13" t="s">
        <v>488</v>
      </c>
      <c r="B42311" s="13">
        <v>1921</v>
      </c>
      <c r="C42311" s="13">
        <v>1605363</v>
      </c>
    </row>
    <row r="42312" spans="1:3" ht="15.75" hidden="1" customHeight="1">
      <c r="A42312" s="13" t="s">
        <v>488</v>
      </c>
      <c r="B42312" s="13">
        <v>1922</v>
      </c>
      <c r="C42312" s="13">
        <v>1618883</v>
      </c>
    </row>
    <row r="42313" spans="1:3" ht="15.75" hidden="1" customHeight="1">
      <c r="A42313" s="13" t="s">
        <v>488</v>
      </c>
      <c r="B42313" s="13">
        <v>1923</v>
      </c>
      <c r="C42313" s="13">
        <v>1635072</v>
      </c>
    </row>
    <row r="42314" spans="1:3" ht="15.75" hidden="1" customHeight="1">
      <c r="A42314" s="13" t="s">
        <v>488</v>
      </c>
      <c r="B42314" s="13">
        <v>1924</v>
      </c>
      <c r="C42314" s="13">
        <v>1651422</v>
      </c>
    </row>
    <row r="42315" spans="1:3" ht="15.75" hidden="1" customHeight="1">
      <c r="A42315" s="13" t="s">
        <v>488</v>
      </c>
      <c r="B42315" s="13">
        <v>1925</v>
      </c>
      <c r="C42315" s="13">
        <v>1667937</v>
      </c>
    </row>
    <row r="42316" spans="1:3" ht="15.75" hidden="1" customHeight="1">
      <c r="A42316" s="13" t="s">
        <v>488</v>
      </c>
      <c r="B42316" s="13">
        <v>1926</v>
      </c>
      <c r="C42316" s="13">
        <v>1684616</v>
      </c>
    </row>
    <row r="42317" spans="1:3" ht="15.75" hidden="1" customHeight="1">
      <c r="A42317" s="13" t="s">
        <v>488</v>
      </c>
      <c r="B42317" s="13">
        <v>1927</v>
      </c>
      <c r="C42317" s="13">
        <v>1701462</v>
      </c>
    </row>
    <row r="42318" spans="1:3" ht="15.75" hidden="1" customHeight="1">
      <c r="A42318" s="13" t="s">
        <v>488</v>
      </c>
      <c r="B42318" s="13">
        <v>1928</v>
      </c>
      <c r="C42318" s="13">
        <v>1718477</v>
      </c>
    </row>
    <row r="42319" spans="1:3" ht="15.75" hidden="1" customHeight="1">
      <c r="A42319" s="13" t="s">
        <v>488</v>
      </c>
      <c r="B42319" s="13">
        <v>1929</v>
      </c>
      <c r="C42319" s="13">
        <v>1734960</v>
      </c>
    </row>
    <row r="42320" spans="1:3" ht="15.75" hidden="1" customHeight="1">
      <c r="A42320" s="13" t="s">
        <v>488</v>
      </c>
      <c r="B42320" s="13">
        <v>1930</v>
      </c>
      <c r="C42320" s="13">
        <v>1750902</v>
      </c>
    </row>
    <row r="42321" spans="1:3" ht="15.75" hidden="1" customHeight="1">
      <c r="A42321" s="13" t="s">
        <v>488</v>
      </c>
      <c r="B42321" s="13">
        <v>1931</v>
      </c>
      <c r="C42321" s="13">
        <v>1766291</v>
      </c>
    </row>
    <row r="42322" spans="1:3" ht="15.75" hidden="1" customHeight="1">
      <c r="A42322" s="13" t="s">
        <v>488</v>
      </c>
      <c r="B42322" s="13">
        <v>1932</v>
      </c>
      <c r="C42322" s="13">
        <v>1781115</v>
      </c>
    </row>
    <row r="42323" spans="1:3" ht="15.75" hidden="1" customHeight="1">
      <c r="A42323" s="13" t="s">
        <v>488</v>
      </c>
      <c r="B42323" s="13">
        <v>1933</v>
      </c>
      <c r="C42323" s="13">
        <v>1795364</v>
      </c>
    </row>
    <row r="42324" spans="1:3" ht="15.75" hidden="1" customHeight="1">
      <c r="A42324" s="13" t="s">
        <v>488</v>
      </c>
      <c r="B42324" s="13">
        <v>1934</v>
      </c>
      <c r="C42324" s="13">
        <v>1809727</v>
      </c>
    </row>
    <row r="42325" spans="1:3" ht="15.75" hidden="1" customHeight="1">
      <c r="A42325" s="13" t="s">
        <v>488</v>
      </c>
      <c r="B42325" s="13">
        <v>1935</v>
      </c>
      <c r="C42325" s="13">
        <v>1824205</v>
      </c>
    </row>
    <row r="42326" spans="1:3" ht="15.75" hidden="1" customHeight="1">
      <c r="A42326" s="13" t="s">
        <v>488</v>
      </c>
      <c r="B42326" s="13">
        <v>1936</v>
      </c>
      <c r="C42326" s="13">
        <v>1838799</v>
      </c>
    </row>
    <row r="42327" spans="1:3" ht="15.75" hidden="1" customHeight="1">
      <c r="A42327" s="13" t="s">
        <v>488</v>
      </c>
      <c r="B42327" s="13">
        <v>1937</v>
      </c>
      <c r="C42327" s="13">
        <v>1853509</v>
      </c>
    </row>
    <row r="42328" spans="1:3" ht="15.75" hidden="1" customHeight="1">
      <c r="A42328" s="13" t="s">
        <v>488</v>
      </c>
      <c r="B42328" s="13">
        <v>1938</v>
      </c>
      <c r="C42328" s="13">
        <v>1868337</v>
      </c>
    </row>
    <row r="42329" spans="1:3" ht="15.75" hidden="1" customHeight="1">
      <c r="A42329" s="13" t="s">
        <v>488</v>
      </c>
      <c r="B42329" s="13">
        <v>1939</v>
      </c>
      <c r="C42329" s="13">
        <v>1885942</v>
      </c>
    </row>
    <row r="42330" spans="1:3" ht="15.75" hidden="1" customHeight="1">
      <c r="A42330" s="13" t="s">
        <v>488</v>
      </c>
      <c r="B42330" s="13">
        <v>1940</v>
      </c>
      <c r="C42330" s="13">
        <v>1906384</v>
      </c>
    </row>
    <row r="42331" spans="1:3" ht="15.75" hidden="1" customHeight="1">
      <c r="A42331" s="13" t="s">
        <v>488</v>
      </c>
      <c r="B42331" s="13">
        <v>1941</v>
      </c>
      <c r="C42331" s="13">
        <v>1929728</v>
      </c>
    </row>
    <row r="42332" spans="1:3" ht="15.75" hidden="1" customHeight="1">
      <c r="A42332" s="13" t="s">
        <v>488</v>
      </c>
      <c r="B42332" s="13">
        <v>1942</v>
      </c>
      <c r="C42332" s="13">
        <v>1956037</v>
      </c>
    </row>
    <row r="42333" spans="1:3" ht="15.75" hidden="1" customHeight="1">
      <c r="A42333" s="13" t="s">
        <v>488</v>
      </c>
      <c r="B42333" s="13">
        <v>1943</v>
      </c>
      <c r="C42333" s="13">
        <v>1985378</v>
      </c>
    </row>
    <row r="42334" spans="1:3" ht="15.75" hidden="1" customHeight="1">
      <c r="A42334" s="13" t="s">
        <v>488</v>
      </c>
      <c r="B42334" s="13">
        <v>1944</v>
      </c>
      <c r="C42334" s="13">
        <v>2015159</v>
      </c>
    </row>
    <row r="42335" spans="1:3" ht="15.75" hidden="1" customHeight="1">
      <c r="A42335" s="13" t="s">
        <v>488</v>
      </c>
      <c r="B42335" s="13">
        <v>1945</v>
      </c>
      <c r="C42335" s="13">
        <v>2045386</v>
      </c>
    </row>
    <row r="42336" spans="1:3" ht="15.75" hidden="1" customHeight="1">
      <c r="A42336" s="13" t="s">
        <v>488</v>
      </c>
      <c r="B42336" s="13">
        <v>1946</v>
      </c>
      <c r="C42336" s="13">
        <v>2076067</v>
      </c>
    </row>
    <row r="42337" spans="1:4" ht="15.75" hidden="1" customHeight="1">
      <c r="A42337" s="13" t="s">
        <v>488</v>
      </c>
      <c r="B42337" s="13">
        <v>1947</v>
      </c>
      <c r="C42337" s="13">
        <v>2107208</v>
      </c>
    </row>
    <row r="42338" spans="1:4" ht="15.75" hidden="1" customHeight="1">
      <c r="A42338" s="13" t="s">
        <v>488</v>
      </c>
      <c r="B42338" s="13">
        <v>1948</v>
      </c>
      <c r="C42338" s="13">
        <v>2138816</v>
      </c>
    </row>
    <row r="42339" spans="1:4" ht="15.75" hidden="1" customHeight="1">
      <c r="A42339" s="13" t="s">
        <v>488</v>
      </c>
      <c r="B42339" s="13">
        <v>1949</v>
      </c>
      <c r="C42339" s="13">
        <v>2174056</v>
      </c>
    </row>
    <row r="42340" spans="1:4" ht="15.75" hidden="1" customHeight="1">
      <c r="A42340" s="13" t="s">
        <v>488</v>
      </c>
      <c r="B42340" s="13">
        <v>1950</v>
      </c>
      <c r="C42340" s="13">
        <v>2213058</v>
      </c>
      <c r="D42340" s="13">
        <v>4.8000000000000001E-2</v>
      </c>
    </row>
    <row r="42341" spans="1:4" ht="15.75" hidden="1" customHeight="1">
      <c r="A42341" s="13" t="s">
        <v>488</v>
      </c>
      <c r="B42341" s="13">
        <v>1951</v>
      </c>
      <c r="C42341" s="13">
        <v>2276342</v>
      </c>
      <c r="D42341" s="13">
        <v>4.8000000000000001E-2</v>
      </c>
    </row>
    <row r="42342" spans="1:4" ht="15.75" hidden="1" customHeight="1">
      <c r="A42342" s="13" t="s">
        <v>488</v>
      </c>
      <c r="B42342" s="13">
        <v>1952</v>
      </c>
      <c r="C42342" s="13">
        <v>2339500</v>
      </c>
      <c r="D42342" s="13">
        <v>4.8000000000000001E-2</v>
      </c>
    </row>
    <row r="42343" spans="1:4" ht="15.75" hidden="1" customHeight="1">
      <c r="A42343" s="13" t="s">
        <v>488</v>
      </c>
      <c r="B42343" s="13">
        <v>1953</v>
      </c>
      <c r="C42343" s="13">
        <v>2402356</v>
      </c>
      <c r="D42343" s="13">
        <v>4.8000000000000001E-2</v>
      </c>
    </row>
    <row r="42344" spans="1:4" ht="15.75" hidden="1" customHeight="1">
      <c r="A42344" s="13" t="s">
        <v>488</v>
      </c>
      <c r="B42344" s="13">
        <v>1954</v>
      </c>
      <c r="C42344" s="13">
        <v>2465558</v>
      </c>
      <c r="D42344" s="13">
        <v>4.8000000000000001E-2</v>
      </c>
    </row>
    <row r="42345" spans="1:4" ht="15.75" hidden="1" customHeight="1">
      <c r="A42345" s="13" t="s">
        <v>488</v>
      </c>
      <c r="B42345" s="13">
        <v>1955</v>
      </c>
      <c r="C42345" s="13">
        <v>2529916</v>
      </c>
      <c r="D42345" s="13">
        <v>6.6000000000000003E-2</v>
      </c>
    </row>
    <row r="42346" spans="1:4" ht="15.75" hidden="1" customHeight="1">
      <c r="A42346" s="13" t="s">
        <v>488</v>
      </c>
      <c r="B42346" s="13">
        <v>1956</v>
      </c>
      <c r="C42346" s="13">
        <v>2595393</v>
      </c>
      <c r="D42346" s="13">
        <v>7.0000000000000007E-2</v>
      </c>
    </row>
    <row r="42347" spans="1:4" ht="15.75" hidden="1" customHeight="1">
      <c r="A42347" s="13" t="s">
        <v>488</v>
      </c>
      <c r="B42347" s="13">
        <v>1957</v>
      </c>
      <c r="C42347" s="13">
        <v>2662087</v>
      </c>
      <c r="D42347" s="13">
        <v>7.2999999999999995E-2</v>
      </c>
    </row>
    <row r="42348" spans="1:4" ht="15.75" hidden="1" customHeight="1">
      <c r="A42348" s="13" t="s">
        <v>488</v>
      </c>
      <c r="B42348" s="13">
        <v>1958</v>
      </c>
      <c r="C42348" s="13">
        <v>2729168</v>
      </c>
      <c r="D42348" s="13">
        <v>8.4000000000000005E-2</v>
      </c>
    </row>
    <row r="42349" spans="1:4" ht="15.75" hidden="1" customHeight="1">
      <c r="A42349" s="13" t="s">
        <v>488</v>
      </c>
      <c r="B42349" s="13">
        <v>1959</v>
      </c>
      <c r="C42349" s="13">
        <v>2798192</v>
      </c>
      <c r="D42349" s="13">
        <v>8.7999999999999995E-2</v>
      </c>
    </row>
    <row r="42350" spans="1:4" ht="15.75" hidden="1" customHeight="1">
      <c r="A42350" s="13" t="s">
        <v>488</v>
      </c>
      <c r="B42350" s="13">
        <v>1960</v>
      </c>
      <c r="C42350" s="13">
        <v>2870732</v>
      </c>
      <c r="D42350" s="13">
        <v>8.4000000000000005E-2</v>
      </c>
    </row>
    <row r="42351" spans="1:4" ht="15.75" hidden="1" customHeight="1">
      <c r="A42351" s="13" t="s">
        <v>488</v>
      </c>
      <c r="B42351" s="13">
        <v>1961</v>
      </c>
      <c r="C42351" s="13">
        <v>2945665</v>
      </c>
      <c r="D42351" s="13">
        <v>8.7999999999999995E-2</v>
      </c>
    </row>
    <row r="42352" spans="1:4" ht="15.75" hidden="1" customHeight="1">
      <c r="A42352" s="13" t="s">
        <v>488</v>
      </c>
      <c r="B42352" s="13">
        <v>1962</v>
      </c>
      <c r="C42352" s="13">
        <v>3022833</v>
      </c>
      <c r="D42352" s="13">
        <v>0.106</v>
      </c>
    </row>
    <row r="42353" spans="1:4" ht="15.75" hidden="1" customHeight="1">
      <c r="A42353" s="13" t="s">
        <v>488</v>
      </c>
      <c r="B42353" s="13">
        <v>1963</v>
      </c>
      <c r="C42353" s="13">
        <v>3102177</v>
      </c>
      <c r="D42353" s="13">
        <v>0.10299999999999999</v>
      </c>
    </row>
    <row r="42354" spans="1:4" ht="15.75" hidden="1" customHeight="1">
      <c r="A42354" s="13" t="s">
        <v>488</v>
      </c>
      <c r="B42354" s="13">
        <v>1964</v>
      </c>
      <c r="C42354" s="13">
        <v>3183592</v>
      </c>
      <c r="D42354" s="13">
        <v>0.13600000000000001</v>
      </c>
    </row>
    <row r="42355" spans="1:4" ht="15.75" hidden="1" customHeight="1">
      <c r="A42355" s="13" t="s">
        <v>488</v>
      </c>
      <c r="B42355" s="13">
        <v>1965</v>
      </c>
      <c r="C42355" s="13">
        <v>3267594</v>
      </c>
      <c r="D42355" s="13">
        <v>0.13200000000000001</v>
      </c>
    </row>
    <row r="42356" spans="1:4" ht="15.75" hidden="1" customHeight="1">
      <c r="A42356" s="13" t="s">
        <v>488</v>
      </c>
      <c r="B42356" s="13">
        <v>1966</v>
      </c>
      <c r="C42356" s="13">
        <v>3353669</v>
      </c>
      <c r="D42356" s="13">
        <v>0.13900000000000001</v>
      </c>
    </row>
    <row r="42357" spans="1:4" ht="15.75" hidden="1" customHeight="1">
      <c r="A42357" s="13" t="s">
        <v>488</v>
      </c>
      <c r="B42357" s="13">
        <v>1967</v>
      </c>
      <c r="C42357" s="13">
        <v>3441805</v>
      </c>
      <c r="D42357" s="13">
        <v>0.22700000000000001</v>
      </c>
    </row>
    <row r="42358" spans="1:4" ht="15.75" hidden="1" customHeight="1">
      <c r="A42358" s="13" t="s">
        <v>488</v>
      </c>
      <c r="B42358" s="13">
        <v>1968</v>
      </c>
      <c r="C42358" s="13">
        <v>3532426</v>
      </c>
      <c r="D42358" s="13">
        <v>0.154</v>
      </c>
    </row>
    <row r="42359" spans="1:4" ht="15.75" hidden="1" customHeight="1">
      <c r="A42359" s="13" t="s">
        <v>488</v>
      </c>
      <c r="B42359" s="13">
        <v>1969</v>
      </c>
      <c r="C42359" s="13">
        <v>3625272</v>
      </c>
      <c r="D42359" s="13">
        <v>0.161</v>
      </c>
    </row>
    <row r="42360" spans="1:4" ht="15.75" hidden="1" customHeight="1">
      <c r="A42360" s="13" t="s">
        <v>488</v>
      </c>
      <c r="B42360" s="13">
        <v>1970</v>
      </c>
      <c r="C42360" s="13">
        <v>3720982</v>
      </c>
      <c r="D42360" s="13">
        <v>0.216</v>
      </c>
    </row>
    <row r="42361" spans="1:4" ht="15.75" hidden="1" customHeight="1">
      <c r="A42361" s="13" t="s">
        <v>488</v>
      </c>
      <c r="B42361" s="13">
        <v>1971</v>
      </c>
      <c r="C42361" s="13">
        <v>3818393</v>
      </c>
      <c r="D42361" s="13">
        <v>0.187</v>
      </c>
    </row>
    <row r="42362" spans="1:4" ht="15.75" hidden="1" customHeight="1">
      <c r="A42362" s="13" t="s">
        <v>488</v>
      </c>
      <c r="B42362" s="13">
        <v>1972</v>
      </c>
      <c r="C42362" s="13">
        <v>3918223</v>
      </c>
      <c r="D42362" s="13">
        <v>0.23400000000000001</v>
      </c>
    </row>
    <row r="42363" spans="1:4" ht="15.75" hidden="1" customHeight="1">
      <c r="A42363" s="13" t="s">
        <v>488</v>
      </c>
      <c r="B42363" s="13">
        <v>1973</v>
      </c>
      <c r="C42363" s="13">
        <v>4022340</v>
      </c>
      <c r="D42363" s="13">
        <v>0.26400000000000001</v>
      </c>
    </row>
    <row r="42364" spans="1:4" ht="15.75" hidden="1" customHeight="1">
      <c r="A42364" s="13" t="s">
        <v>488</v>
      </c>
      <c r="B42364" s="13">
        <v>1974</v>
      </c>
      <c r="C42364" s="13">
        <v>4125828</v>
      </c>
      <c r="D42364" s="13">
        <v>0.33</v>
      </c>
    </row>
    <row r="42365" spans="1:4" ht="15.75" hidden="1" customHeight="1">
      <c r="A42365" s="13" t="s">
        <v>488</v>
      </c>
      <c r="B42365" s="13">
        <v>1975</v>
      </c>
      <c r="C42365" s="13">
        <v>4228293</v>
      </c>
      <c r="D42365" s="13">
        <v>0.502</v>
      </c>
    </row>
    <row r="42366" spans="1:4" ht="15.75" hidden="1" customHeight="1">
      <c r="A42366" s="13" t="s">
        <v>488</v>
      </c>
      <c r="B42366" s="13">
        <v>1976</v>
      </c>
      <c r="C42366" s="13">
        <v>4333785</v>
      </c>
      <c r="D42366" s="13">
        <v>0.48</v>
      </c>
    </row>
    <row r="42367" spans="1:4" ht="15.75" hidden="1" customHeight="1">
      <c r="A42367" s="13" t="s">
        <v>488</v>
      </c>
      <c r="B42367" s="13">
        <v>1977</v>
      </c>
      <c r="C42367" s="13">
        <v>4449508</v>
      </c>
      <c r="D42367" s="13">
        <v>0.79900000000000004</v>
      </c>
    </row>
    <row r="42368" spans="1:4" ht="15.75" hidden="1" customHeight="1">
      <c r="A42368" s="13" t="s">
        <v>488</v>
      </c>
      <c r="B42368" s="13">
        <v>1978</v>
      </c>
      <c r="C42368" s="13">
        <v>4777703</v>
      </c>
      <c r="D42368" s="13">
        <v>0.55700000000000005</v>
      </c>
    </row>
    <row r="42369" spans="1:4" ht="15.75" hidden="1" customHeight="1">
      <c r="A42369" s="13" t="s">
        <v>488</v>
      </c>
      <c r="B42369" s="13">
        <v>1979</v>
      </c>
      <c r="C42369" s="13">
        <v>5408820</v>
      </c>
      <c r="D42369" s="13">
        <v>0.48699999999999999</v>
      </c>
    </row>
    <row r="42370" spans="1:4" ht="15.75" hidden="1" customHeight="1">
      <c r="A42370" s="13" t="s">
        <v>488</v>
      </c>
      <c r="B42370" s="13">
        <v>1980</v>
      </c>
      <c r="C42370" s="13">
        <v>5892226</v>
      </c>
      <c r="D42370" s="13">
        <v>0.81299999999999994</v>
      </c>
    </row>
    <row r="42371" spans="1:4" ht="15.75" hidden="1" customHeight="1">
      <c r="A42371" s="13" t="s">
        <v>488</v>
      </c>
      <c r="B42371" s="13">
        <v>1981</v>
      </c>
      <c r="C42371" s="13">
        <v>5934940</v>
      </c>
      <c r="D42371" s="13">
        <v>0.27500000000000002</v>
      </c>
    </row>
    <row r="42372" spans="1:4" ht="15.75" hidden="1" customHeight="1">
      <c r="A42372" s="13" t="s">
        <v>488</v>
      </c>
      <c r="B42372" s="13">
        <v>1982</v>
      </c>
      <c r="C42372" s="13">
        <v>5951818</v>
      </c>
      <c r="D42372" s="13">
        <v>0.71799999999999997</v>
      </c>
    </row>
    <row r="42373" spans="1:4" ht="15.75" hidden="1" customHeight="1">
      <c r="A42373" s="13" t="s">
        <v>488</v>
      </c>
      <c r="B42373" s="13">
        <v>1983</v>
      </c>
      <c r="C42373" s="13">
        <v>6142513</v>
      </c>
      <c r="D42373" s="13">
        <v>0.93400000000000005</v>
      </c>
    </row>
    <row r="42374" spans="1:4" ht="15.75" hidden="1" customHeight="1">
      <c r="A42374" s="13" t="s">
        <v>488</v>
      </c>
      <c r="B42374" s="13">
        <v>1984</v>
      </c>
      <c r="C42374" s="13">
        <v>6369022</v>
      </c>
      <c r="D42374" s="13">
        <v>0.71399999999999997</v>
      </c>
    </row>
    <row r="42375" spans="1:4" ht="15.75" hidden="1" customHeight="1">
      <c r="A42375" s="13" t="s">
        <v>488</v>
      </c>
      <c r="B42375" s="13">
        <v>1985</v>
      </c>
      <c r="C42375" s="13">
        <v>6630642</v>
      </c>
      <c r="D42375" s="13">
        <v>0.85699999999999998</v>
      </c>
    </row>
    <row r="42376" spans="1:4" ht="15.75" hidden="1" customHeight="1">
      <c r="A42376" s="13" t="s">
        <v>488</v>
      </c>
      <c r="B42376" s="13">
        <v>1986</v>
      </c>
      <c r="C42376" s="13">
        <v>6908582</v>
      </c>
      <c r="D42376" s="13">
        <v>0.92300000000000004</v>
      </c>
    </row>
    <row r="42377" spans="1:4" ht="15.75" hidden="1" customHeight="1">
      <c r="A42377" s="13" t="s">
        <v>488</v>
      </c>
      <c r="B42377" s="13">
        <v>1987</v>
      </c>
      <c r="C42377" s="13">
        <v>7158006</v>
      </c>
      <c r="D42377" s="13">
        <v>0.99299999999999999</v>
      </c>
    </row>
    <row r="42378" spans="1:4" ht="15.75" hidden="1" customHeight="1">
      <c r="A42378" s="13" t="s">
        <v>488</v>
      </c>
      <c r="B42378" s="13">
        <v>1988</v>
      </c>
      <c r="C42378" s="13">
        <v>7160467</v>
      </c>
      <c r="D42378" s="13">
        <v>1.004</v>
      </c>
    </row>
    <row r="42379" spans="1:4" ht="15.75" hidden="1" customHeight="1">
      <c r="A42379" s="13" t="s">
        <v>488</v>
      </c>
      <c r="B42379" s="13">
        <v>1989</v>
      </c>
      <c r="C42379" s="13">
        <v>7035382</v>
      </c>
      <c r="D42379" s="13">
        <v>0.95199999999999996</v>
      </c>
    </row>
    <row r="42380" spans="1:4" ht="15.75" hidden="1" customHeight="1">
      <c r="A42380" s="13" t="s">
        <v>488</v>
      </c>
      <c r="B42380" s="13">
        <v>1990</v>
      </c>
      <c r="C42380" s="13">
        <v>6999098</v>
      </c>
      <c r="D42380" s="13">
        <v>0.73099999999999998</v>
      </c>
    </row>
    <row r="42381" spans="1:4" ht="15.75" hidden="1" customHeight="1">
      <c r="A42381" s="13" t="s">
        <v>488</v>
      </c>
      <c r="B42381" s="13">
        <v>1991</v>
      </c>
      <c r="C42381" s="13">
        <v>6732711</v>
      </c>
      <c r="D42381" s="13">
        <v>0.70799999999999996</v>
      </c>
    </row>
    <row r="42382" spans="1:4" ht="15.75" hidden="1" customHeight="1">
      <c r="A42382" s="13" t="s">
        <v>488</v>
      </c>
      <c r="B42382" s="13">
        <v>1992</v>
      </c>
      <c r="C42382" s="13">
        <v>6428147</v>
      </c>
      <c r="D42382" s="13">
        <v>0.68100000000000005</v>
      </c>
    </row>
    <row r="42383" spans="1:4" ht="15.75" hidden="1" customHeight="1">
      <c r="A42383" s="13" t="s">
        <v>488</v>
      </c>
      <c r="B42383" s="13">
        <v>1993</v>
      </c>
      <c r="C42383" s="13">
        <v>6620734</v>
      </c>
      <c r="D42383" s="13">
        <v>0.64</v>
      </c>
    </row>
    <row r="42384" spans="1:4" ht="15.75" hidden="1" customHeight="1">
      <c r="A42384" s="13" t="s">
        <v>488</v>
      </c>
      <c r="B42384" s="13">
        <v>1994</v>
      </c>
      <c r="C42384" s="13">
        <v>6959837</v>
      </c>
      <c r="D42384" s="13">
        <v>0.629</v>
      </c>
    </row>
    <row r="42385" spans="1:4" ht="15.75" hidden="1" customHeight="1">
      <c r="A42385" s="13" t="s">
        <v>488</v>
      </c>
      <c r="B42385" s="13">
        <v>1995</v>
      </c>
      <c r="C42385" s="13">
        <v>7210931</v>
      </c>
      <c r="D42385" s="13">
        <v>0.58899999999999997</v>
      </c>
    </row>
    <row r="42386" spans="1:4" ht="15.75" hidden="1" customHeight="1">
      <c r="A42386" s="13" t="s">
        <v>488</v>
      </c>
      <c r="B42386" s="13">
        <v>1996</v>
      </c>
      <c r="C42386" s="13">
        <v>7472453</v>
      </c>
      <c r="D42386" s="13">
        <v>0.56799999999999995</v>
      </c>
    </row>
    <row r="42387" spans="1:4" ht="15.75" hidden="1" customHeight="1">
      <c r="A42387" s="13" t="s">
        <v>488</v>
      </c>
      <c r="B42387" s="13">
        <v>1997</v>
      </c>
      <c r="C42387" s="13">
        <v>7734311</v>
      </c>
      <c r="D42387" s="13">
        <v>0.53900000000000003</v>
      </c>
    </row>
    <row r="42388" spans="1:4" ht="15.75" hidden="1" customHeight="1">
      <c r="A42388" s="13" t="s">
        <v>488</v>
      </c>
      <c r="B42388" s="13">
        <v>1998</v>
      </c>
      <c r="C42388" s="13">
        <v>8056861</v>
      </c>
      <c r="D42388" s="13">
        <v>0.51300000000000001</v>
      </c>
    </row>
    <row r="42389" spans="1:4" ht="15.75" hidden="1" customHeight="1">
      <c r="A42389" s="13" t="s">
        <v>488</v>
      </c>
      <c r="B42389" s="13">
        <v>1999</v>
      </c>
      <c r="C42389" s="13">
        <v>8384475</v>
      </c>
      <c r="D42389" s="13">
        <v>0.49099999999999999</v>
      </c>
    </row>
    <row r="42390" spans="1:4" ht="15.75" hidden="1" customHeight="1">
      <c r="A42390" s="13" t="s">
        <v>488</v>
      </c>
      <c r="B42390" s="13">
        <v>2000</v>
      </c>
      <c r="C42390" s="13">
        <v>8721465</v>
      </c>
      <c r="D42390" s="13">
        <v>0.48</v>
      </c>
    </row>
    <row r="42391" spans="1:4" ht="15.75" hidden="1" customHeight="1">
      <c r="A42391" s="13" t="s">
        <v>488</v>
      </c>
      <c r="B42391" s="13">
        <v>2001</v>
      </c>
      <c r="C42391" s="13">
        <v>9070751</v>
      </c>
      <c r="D42391" s="13">
        <v>0.502</v>
      </c>
    </row>
    <row r="42392" spans="1:4" ht="15.75" hidden="1" customHeight="1">
      <c r="A42392" s="13" t="s">
        <v>488</v>
      </c>
      <c r="B42392" s="13">
        <v>2002</v>
      </c>
      <c r="C42392" s="13">
        <v>9411108</v>
      </c>
      <c r="D42392" s="13">
        <v>0.58599999999999997</v>
      </c>
    </row>
    <row r="42393" spans="1:4" ht="15.75" hidden="1" customHeight="1">
      <c r="A42393" s="13" t="s">
        <v>488</v>
      </c>
      <c r="B42393" s="13">
        <v>2003</v>
      </c>
      <c r="C42393" s="13">
        <v>9758285</v>
      </c>
      <c r="D42393" s="13">
        <v>0.59399999999999997</v>
      </c>
    </row>
    <row r="42394" spans="1:4" ht="15.75" hidden="1" customHeight="1">
      <c r="A42394" s="13" t="s">
        <v>488</v>
      </c>
      <c r="B42394" s="13">
        <v>2004</v>
      </c>
      <c r="C42394" s="13">
        <v>10117359</v>
      </c>
      <c r="D42394" s="13">
        <v>0.59399999999999997</v>
      </c>
    </row>
    <row r="42395" spans="1:4" ht="15.75" hidden="1" customHeight="1">
      <c r="A42395" s="13" t="s">
        <v>488</v>
      </c>
      <c r="B42395" s="13">
        <v>2005</v>
      </c>
      <c r="C42395" s="13">
        <v>10467294</v>
      </c>
      <c r="D42395" s="13">
        <v>0.59399999999999997</v>
      </c>
    </row>
    <row r="42396" spans="1:4" ht="15.75" hidden="1" customHeight="1">
      <c r="A42396" s="13" t="s">
        <v>488</v>
      </c>
      <c r="B42396" s="13">
        <v>2006</v>
      </c>
      <c r="C42396" s="13">
        <v>10784978</v>
      </c>
      <c r="D42396" s="13">
        <v>0.59399999999999997</v>
      </c>
    </row>
    <row r="42397" spans="1:4" ht="15.75" hidden="1" customHeight="1">
      <c r="A42397" s="13" t="s">
        <v>488</v>
      </c>
      <c r="B42397" s="13">
        <v>2007</v>
      </c>
      <c r="C42397" s="13">
        <v>11118092</v>
      </c>
      <c r="D42397" s="13">
        <v>0.60799999999999998</v>
      </c>
    </row>
    <row r="42398" spans="1:4" ht="15.75" hidden="1" customHeight="1">
      <c r="A42398" s="13" t="s">
        <v>488</v>
      </c>
      <c r="B42398" s="13">
        <v>2008</v>
      </c>
      <c r="C42398" s="13">
        <v>11444870</v>
      </c>
      <c r="D42398" s="13">
        <v>0.60099999999999998</v>
      </c>
    </row>
    <row r="42399" spans="1:4" ht="15.75" hidden="1" customHeight="1">
      <c r="A42399" s="13" t="s">
        <v>488</v>
      </c>
      <c r="B42399" s="13">
        <v>2009</v>
      </c>
      <c r="C42399" s="13">
        <v>11730035</v>
      </c>
      <c r="D42399" s="13">
        <v>0.59699999999999998</v>
      </c>
    </row>
    <row r="42400" spans="1:4" ht="15.75" hidden="1" customHeight="1">
      <c r="A42400" s="13" t="s">
        <v>488</v>
      </c>
      <c r="B42400" s="13">
        <v>2010</v>
      </c>
      <c r="C42400" s="13">
        <v>12026650</v>
      </c>
      <c r="D42400" s="13">
        <v>0.61199999999999999</v>
      </c>
    </row>
    <row r="42401" spans="1:4" ht="15.75" hidden="1" customHeight="1">
      <c r="A42401" s="13" t="s">
        <v>488</v>
      </c>
      <c r="B42401" s="13">
        <v>2011</v>
      </c>
      <c r="C42401" s="13">
        <v>12216842</v>
      </c>
      <c r="D42401" s="13">
        <v>0.61199999999999999</v>
      </c>
    </row>
    <row r="42402" spans="1:4" ht="15.75" hidden="1" customHeight="1">
      <c r="A42402" s="13" t="s">
        <v>488</v>
      </c>
      <c r="B42402" s="13">
        <v>2012</v>
      </c>
      <c r="C42402" s="13">
        <v>12440332</v>
      </c>
      <c r="D42402" s="13">
        <v>0.60799999999999998</v>
      </c>
    </row>
    <row r="42403" spans="1:4" ht="15.75" hidden="1" customHeight="1">
      <c r="A42403" s="13" t="s">
        <v>488</v>
      </c>
      <c r="B42403" s="13">
        <v>2013</v>
      </c>
      <c r="C42403" s="13">
        <v>12852491</v>
      </c>
      <c r="D42403" s="13">
        <v>0.63</v>
      </c>
    </row>
    <row r="42404" spans="1:4" ht="15.75" hidden="1" customHeight="1">
      <c r="A42404" s="13" t="s">
        <v>488</v>
      </c>
      <c r="B42404" s="13">
        <v>2014</v>
      </c>
      <c r="C42404" s="13">
        <v>13309236</v>
      </c>
      <c r="D42404" s="13">
        <v>0.63</v>
      </c>
    </row>
    <row r="42405" spans="1:4" ht="15.75" hidden="1" customHeight="1">
      <c r="A42405" s="13" t="s">
        <v>488</v>
      </c>
      <c r="B42405" s="13">
        <v>2015</v>
      </c>
      <c r="C42405" s="13">
        <v>13763909</v>
      </c>
      <c r="D42405" s="13">
        <v>0.63</v>
      </c>
    </row>
    <row r="42406" spans="1:4" ht="15.75" hidden="1" customHeight="1">
      <c r="A42406" s="13" t="s">
        <v>488</v>
      </c>
      <c r="B42406" s="13">
        <v>2016</v>
      </c>
      <c r="C42406" s="13">
        <v>14292848</v>
      </c>
      <c r="D42406" s="13">
        <v>0.63800000000000001</v>
      </c>
    </row>
    <row r="42407" spans="1:4" ht="15.75" hidden="1" customHeight="1">
      <c r="A42407" s="13" t="s">
        <v>488</v>
      </c>
      <c r="B42407" s="13">
        <v>2017</v>
      </c>
      <c r="C42407" s="13">
        <v>14864224</v>
      </c>
      <c r="D42407" s="13">
        <v>0.63800000000000001</v>
      </c>
    </row>
    <row r="42408" spans="1:4" ht="15.75" hidden="1" customHeight="1">
      <c r="A42408" s="13" t="s">
        <v>488</v>
      </c>
      <c r="B42408" s="13">
        <v>2018</v>
      </c>
      <c r="C42408" s="13">
        <v>15411101</v>
      </c>
      <c r="D42408" s="13">
        <v>0.63800000000000001</v>
      </c>
    </row>
    <row r="42409" spans="1:4" ht="15.75" hidden="1" customHeight="1">
      <c r="A42409" s="13" t="s">
        <v>488</v>
      </c>
      <c r="B42409" s="13">
        <v>2019</v>
      </c>
      <c r="C42409" s="13">
        <v>15981312</v>
      </c>
      <c r="D42409" s="13">
        <v>0.63800000000000001</v>
      </c>
    </row>
    <row r="42410" spans="1:4" ht="15.75" hidden="1" customHeight="1">
      <c r="A42410" s="13" t="s">
        <v>488</v>
      </c>
      <c r="B42410" s="13">
        <v>2020</v>
      </c>
      <c r="C42410" s="13">
        <v>16537018</v>
      </c>
      <c r="D42410" s="13">
        <v>0.57799999999999996</v>
      </c>
    </row>
    <row r="42411" spans="1:4" ht="15.75" hidden="1" customHeight="1">
      <c r="A42411" s="13" t="s">
        <v>488</v>
      </c>
      <c r="B42411" s="13">
        <v>2021</v>
      </c>
      <c r="C42411" s="13">
        <v>17065588</v>
      </c>
      <c r="D42411" s="13">
        <v>0.61</v>
      </c>
    </row>
    <row r="42412" spans="1:4" ht="15.75" hidden="1" customHeight="1">
      <c r="A42412" s="13" t="s">
        <v>67</v>
      </c>
      <c r="B42412" s="13">
        <v>1850</v>
      </c>
      <c r="C42412" s="13">
        <v>2986678</v>
      </c>
    </row>
    <row r="42413" spans="1:4" ht="15.75" hidden="1" customHeight="1">
      <c r="A42413" s="13" t="s">
        <v>67</v>
      </c>
      <c r="B42413" s="13">
        <v>1851</v>
      </c>
      <c r="C42413" s="13">
        <v>3033196</v>
      </c>
    </row>
    <row r="42414" spans="1:4" ht="15.75" hidden="1" customHeight="1">
      <c r="A42414" s="13" t="s">
        <v>67</v>
      </c>
      <c r="B42414" s="13">
        <v>1852</v>
      </c>
      <c r="C42414" s="13">
        <v>3073171</v>
      </c>
    </row>
    <row r="42415" spans="1:4" ht="15.75" hidden="1" customHeight="1">
      <c r="A42415" s="13" t="s">
        <v>67</v>
      </c>
      <c r="B42415" s="13">
        <v>1853</v>
      </c>
      <c r="C42415" s="13">
        <v>3106364</v>
      </c>
    </row>
    <row r="42416" spans="1:4" ht="15.75" hidden="1" customHeight="1">
      <c r="A42416" s="13" t="s">
        <v>67</v>
      </c>
      <c r="B42416" s="13">
        <v>1854</v>
      </c>
      <c r="C42416" s="13">
        <v>3139915</v>
      </c>
    </row>
    <row r="42417" spans="1:3" ht="15.75" hidden="1" customHeight="1">
      <c r="A42417" s="13" t="s">
        <v>67</v>
      </c>
      <c r="B42417" s="13">
        <v>1855</v>
      </c>
      <c r="C42417" s="13">
        <v>3173826</v>
      </c>
    </row>
    <row r="42418" spans="1:3" ht="15.75" hidden="1" customHeight="1">
      <c r="A42418" s="13" t="s">
        <v>67</v>
      </c>
      <c r="B42418" s="13">
        <v>1856</v>
      </c>
      <c r="C42418" s="13">
        <v>3208102</v>
      </c>
    </row>
    <row r="42419" spans="1:3" ht="15.75" hidden="1" customHeight="1">
      <c r="A42419" s="13" t="s">
        <v>67</v>
      </c>
      <c r="B42419" s="13">
        <v>1857</v>
      </c>
      <c r="C42419" s="13">
        <v>3242747</v>
      </c>
    </row>
    <row r="42420" spans="1:3" ht="15.75" hidden="1" customHeight="1">
      <c r="A42420" s="13" t="s">
        <v>67</v>
      </c>
      <c r="B42420" s="13">
        <v>1858</v>
      </c>
      <c r="C42420" s="13">
        <v>3277764</v>
      </c>
    </row>
    <row r="42421" spans="1:3" ht="15.75" hidden="1" customHeight="1">
      <c r="A42421" s="13" t="s">
        <v>67</v>
      </c>
      <c r="B42421" s="13">
        <v>1859</v>
      </c>
      <c r="C42421" s="13">
        <v>3313158</v>
      </c>
    </row>
    <row r="42422" spans="1:3" ht="15.75" hidden="1" customHeight="1">
      <c r="A42422" s="13" t="s">
        <v>67</v>
      </c>
      <c r="B42422" s="13">
        <v>1860</v>
      </c>
      <c r="C42422" s="13">
        <v>3348933</v>
      </c>
    </row>
    <row r="42423" spans="1:3" ht="15.75" hidden="1" customHeight="1">
      <c r="A42423" s="13" t="s">
        <v>67</v>
      </c>
      <c r="B42423" s="13">
        <v>1861</v>
      </c>
      <c r="C42423" s="13">
        <v>3385092</v>
      </c>
    </row>
    <row r="42424" spans="1:3" ht="15.75" hidden="1" customHeight="1">
      <c r="A42424" s="13" t="s">
        <v>67</v>
      </c>
      <c r="B42424" s="13">
        <v>1862</v>
      </c>
      <c r="C42424" s="13">
        <v>3421640</v>
      </c>
    </row>
    <row r="42425" spans="1:3" ht="15.75" hidden="1" customHeight="1">
      <c r="A42425" s="13" t="s">
        <v>67</v>
      </c>
      <c r="B42425" s="13">
        <v>1863</v>
      </c>
      <c r="C42425" s="13">
        <v>3458580</v>
      </c>
    </row>
    <row r="42426" spans="1:3" ht="15.75" hidden="1" customHeight="1">
      <c r="A42426" s="13" t="s">
        <v>67</v>
      </c>
      <c r="B42426" s="13">
        <v>1864</v>
      </c>
      <c r="C42426" s="13">
        <v>3495918</v>
      </c>
    </row>
    <row r="42427" spans="1:3" ht="15.75" hidden="1" customHeight="1">
      <c r="A42427" s="13" t="s">
        <v>67</v>
      </c>
      <c r="B42427" s="13">
        <v>1865</v>
      </c>
      <c r="C42427" s="13">
        <v>3533658</v>
      </c>
    </row>
    <row r="42428" spans="1:3" ht="15.75" hidden="1" customHeight="1">
      <c r="A42428" s="13" t="s">
        <v>67</v>
      </c>
      <c r="B42428" s="13">
        <v>1866</v>
      </c>
      <c r="C42428" s="13">
        <v>3571803</v>
      </c>
    </row>
    <row r="42429" spans="1:3" ht="15.75" hidden="1" customHeight="1">
      <c r="A42429" s="13" t="s">
        <v>67</v>
      </c>
      <c r="B42429" s="13">
        <v>1867</v>
      </c>
      <c r="C42429" s="13">
        <v>3610358</v>
      </c>
    </row>
    <row r="42430" spans="1:3" ht="15.75" hidden="1" customHeight="1">
      <c r="A42430" s="13" t="s">
        <v>67</v>
      </c>
      <c r="B42430" s="13">
        <v>1868</v>
      </c>
      <c r="C42430" s="13">
        <v>3649328</v>
      </c>
    </row>
    <row r="42431" spans="1:3" ht="15.75" hidden="1" customHeight="1">
      <c r="A42431" s="13" t="s">
        <v>67</v>
      </c>
      <c r="B42431" s="13">
        <v>1869</v>
      </c>
      <c r="C42431" s="13">
        <v>3688717</v>
      </c>
    </row>
    <row r="42432" spans="1:3" ht="15.75" hidden="1" customHeight="1">
      <c r="A42432" s="13" t="s">
        <v>67</v>
      </c>
      <c r="B42432" s="13">
        <v>1870</v>
      </c>
      <c r="C42432" s="13">
        <v>3728529</v>
      </c>
    </row>
    <row r="42433" spans="1:4" ht="15.75" hidden="1" customHeight="1">
      <c r="A42433" s="13" t="s">
        <v>67</v>
      </c>
      <c r="B42433" s="13">
        <v>1871</v>
      </c>
      <c r="C42433" s="13">
        <v>3768768</v>
      </c>
    </row>
    <row r="42434" spans="1:4" ht="15.75" hidden="1" customHeight="1">
      <c r="A42434" s="13" t="s">
        <v>67</v>
      </c>
      <c r="B42434" s="13">
        <v>1872</v>
      </c>
      <c r="C42434" s="13">
        <v>3809441</v>
      </c>
    </row>
    <row r="42435" spans="1:4" ht="15.75" hidden="1" customHeight="1">
      <c r="A42435" s="13" t="s">
        <v>67</v>
      </c>
      <c r="B42435" s="13">
        <v>1873</v>
      </c>
      <c r="C42435" s="13">
        <v>3850550</v>
      </c>
    </row>
    <row r="42436" spans="1:4" ht="15.75" hidden="1" customHeight="1">
      <c r="A42436" s="13" t="s">
        <v>67</v>
      </c>
      <c r="B42436" s="13">
        <v>1874</v>
      </c>
      <c r="C42436" s="13">
        <v>3892102</v>
      </c>
    </row>
    <row r="42437" spans="1:4" ht="15.75" hidden="1" customHeight="1">
      <c r="A42437" s="13" t="s">
        <v>67</v>
      </c>
      <c r="B42437" s="13">
        <v>1875</v>
      </c>
      <c r="C42437" s="13">
        <v>3934099</v>
      </c>
    </row>
    <row r="42438" spans="1:4" ht="15.75" hidden="1" customHeight="1">
      <c r="A42438" s="13" t="s">
        <v>67</v>
      </c>
      <c r="B42438" s="13">
        <v>1876</v>
      </c>
      <c r="C42438" s="13">
        <v>3976549</v>
      </c>
    </row>
    <row r="42439" spans="1:4" ht="15.75" hidden="1" customHeight="1">
      <c r="A42439" s="13" t="s">
        <v>67</v>
      </c>
      <c r="B42439" s="13">
        <v>1877</v>
      </c>
      <c r="C42439" s="13">
        <v>4019454</v>
      </c>
    </row>
    <row r="42440" spans="1:4" ht="15.75" hidden="1" customHeight="1">
      <c r="A42440" s="13" t="s">
        <v>67</v>
      </c>
      <c r="B42440" s="13">
        <v>1878</v>
      </c>
      <c r="C42440" s="13">
        <v>4062820</v>
      </c>
    </row>
    <row r="42441" spans="1:4" ht="15.75" hidden="1" customHeight="1">
      <c r="A42441" s="13" t="s">
        <v>67</v>
      </c>
      <c r="B42441" s="13">
        <v>1879</v>
      </c>
      <c r="C42441" s="13">
        <v>4106653</v>
      </c>
    </row>
    <row r="42442" spans="1:4" ht="15.75" hidden="1" customHeight="1">
      <c r="A42442" s="13" t="s">
        <v>67</v>
      </c>
      <c r="B42442" s="13">
        <v>1880</v>
      </c>
      <c r="C42442" s="13">
        <v>4150956</v>
      </c>
    </row>
    <row r="42443" spans="1:4" ht="15.75" hidden="1" customHeight="1">
      <c r="A42443" s="13" t="s">
        <v>67</v>
      </c>
      <c r="B42443" s="13">
        <v>1881</v>
      </c>
      <c r="C42443" s="13">
        <v>4195735</v>
      </c>
    </row>
    <row r="42444" spans="1:4" ht="15.75" hidden="1" customHeight="1">
      <c r="A42444" s="13" t="s">
        <v>67</v>
      </c>
      <c r="B42444" s="13">
        <v>1882</v>
      </c>
      <c r="C42444" s="13">
        <v>4240996</v>
      </c>
    </row>
    <row r="42445" spans="1:4" ht="15.75" hidden="1" customHeight="1">
      <c r="A42445" s="13" t="s">
        <v>67</v>
      </c>
      <c r="B42445" s="13">
        <v>1883</v>
      </c>
      <c r="C42445" s="13">
        <v>4286743</v>
      </c>
    </row>
    <row r="42446" spans="1:4" ht="15.75" hidden="1" customHeight="1">
      <c r="A42446" s="13" t="s">
        <v>67</v>
      </c>
      <c r="B42446" s="13">
        <v>1884</v>
      </c>
      <c r="C42446" s="13">
        <v>4332981</v>
      </c>
      <c r="D42446" s="13">
        <v>2.1999999999999999E-2</v>
      </c>
    </row>
    <row r="42447" spans="1:4" ht="15.75" hidden="1" customHeight="1">
      <c r="A42447" s="13" t="s">
        <v>67</v>
      </c>
      <c r="B42447" s="13">
        <v>1885</v>
      </c>
      <c r="C42447" s="13">
        <v>4379716</v>
      </c>
      <c r="D42447" s="13">
        <v>3.6999999999999998E-2</v>
      </c>
    </row>
    <row r="42448" spans="1:4" ht="15.75" hidden="1" customHeight="1">
      <c r="A42448" s="13" t="s">
        <v>67</v>
      </c>
      <c r="B42448" s="13">
        <v>1886</v>
      </c>
      <c r="C42448" s="13">
        <v>4426953</v>
      </c>
      <c r="D42448" s="13">
        <v>4.8000000000000001E-2</v>
      </c>
    </row>
    <row r="42449" spans="1:4" ht="15.75" hidden="1" customHeight="1">
      <c r="A42449" s="13" t="s">
        <v>67</v>
      </c>
      <c r="B42449" s="13">
        <v>1887</v>
      </c>
      <c r="C42449" s="13">
        <v>4474698</v>
      </c>
      <c r="D42449" s="13">
        <v>4.8000000000000001E-2</v>
      </c>
    </row>
    <row r="42450" spans="1:4" ht="15.75" hidden="1" customHeight="1">
      <c r="A42450" s="13" t="s">
        <v>67</v>
      </c>
      <c r="B42450" s="13">
        <v>1888</v>
      </c>
      <c r="C42450" s="13">
        <v>4522955</v>
      </c>
      <c r="D42450" s="13">
        <v>8.1000000000000003E-2</v>
      </c>
    </row>
    <row r="42451" spans="1:4" ht="15.75" hidden="1" customHeight="1">
      <c r="A42451" s="13" t="s">
        <v>67</v>
      </c>
      <c r="B42451" s="13">
        <v>1889</v>
      </c>
      <c r="C42451" s="13">
        <v>4571731</v>
      </c>
      <c r="D42451" s="13">
        <v>0.13200000000000001</v>
      </c>
    </row>
    <row r="42452" spans="1:4" ht="15.75" hidden="1" customHeight="1">
      <c r="A42452" s="13" t="s">
        <v>67</v>
      </c>
      <c r="B42452" s="13">
        <v>1890</v>
      </c>
      <c r="C42452" s="13">
        <v>4621030</v>
      </c>
      <c r="D42452" s="13">
        <v>0.29699999999999999</v>
      </c>
    </row>
    <row r="42453" spans="1:4" ht="15.75" hidden="1" customHeight="1">
      <c r="A42453" s="13" t="s">
        <v>67</v>
      </c>
      <c r="B42453" s="13">
        <v>1891</v>
      </c>
      <c r="C42453" s="13">
        <v>4670859</v>
      </c>
      <c r="D42453" s="13">
        <v>0.29699999999999999</v>
      </c>
    </row>
    <row r="42454" spans="1:4" ht="15.75" hidden="1" customHeight="1">
      <c r="A42454" s="13" t="s">
        <v>67</v>
      </c>
      <c r="B42454" s="13">
        <v>1892</v>
      </c>
      <c r="C42454" s="13">
        <v>4721224</v>
      </c>
      <c r="D42454" s="13">
        <v>0.48</v>
      </c>
    </row>
    <row r="42455" spans="1:4" ht="15.75" hidden="1" customHeight="1">
      <c r="A42455" s="13" t="s">
        <v>67</v>
      </c>
      <c r="B42455" s="13">
        <v>1893</v>
      </c>
      <c r="C42455" s="13">
        <v>4772129</v>
      </c>
      <c r="D42455" s="13">
        <v>1.7989999999999999</v>
      </c>
    </row>
    <row r="42456" spans="1:4" ht="15.75" hidden="1" customHeight="1">
      <c r="A42456" s="13" t="s">
        <v>67</v>
      </c>
      <c r="B42456" s="13">
        <v>1894</v>
      </c>
      <c r="C42456" s="13">
        <v>4823580</v>
      </c>
      <c r="D42456" s="13">
        <v>2.4329999999999998</v>
      </c>
    </row>
    <row r="42457" spans="1:4" ht="15.75" hidden="1" customHeight="1">
      <c r="A42457" s="13" t="s">
        <v>67</v>
      </c>
      <c r="B42457" s="13">
        <v>1895</v>
      </c>
      <c r="C42457" s="13">
        <v>4875584</v>
      </c>
      <c r="D42457" s="13">
        <v>3.3380000000000001</v>
      </c>
    </row>
    <row r="42458" spans="1:4" ht="15.75" hidden="1" customHeight="1">
      <c r="A42458" s="13" t="s">
        <v>67</v>
      </c>
      <c r="B42458" s="13">
        <v>1896</v>
      </c>
      <c r="C42458" s="13">
        <v>4928147</v>
      </c>
      <c r="D42458" s="13">
        <v>4.258</v>
      </c>
    </row>
    <row r="42459" spans="1:4" ht="15.75" hidden="1" customHeight="1">
      <c r="A42459" s="13" t="s">
        <v>67</v>
      </c>
      <c r="B42459" s="13">
        <v>1897</v>
      </c>
      <c r="C42459" s="13">
        <v>4981274</v>
      </c>
      <c r="D42459" s="13">
        <v>4.7779999999999996</v>
      </c>
    </row>
    <row r="42460" spans="1:4" ht="15.75" hidden="1" customHeight="1">
      <c r="A42460" s="13" t="s">
        <v>67</v>
      </c>
      <c r="B42460" s="13">
        <v>1898</v>
      </c>
      <c r="C42460" s="13">
        <v>5034971</v>
      </c>
      <c r="D42460" s="13">
        <v>6.0490000000000004</v>
      </c>
    </row>
    <row r="42461" spans="1:4" ht="15.75" hidden="1" customHeight="1">
      <c r="A42461" s="13" t="s">
        <v>67</v>
      </c>
      <c r="B42461" s="13">
        <v>1899</v>
      </c>
      <c r="C42461" s="13">
        <v>5095769</v>
      </c>
      <c r="D42461" s="13">
        <v>5.5179999999999998</v>
      </c>
    </row>
    <row r="42462" spans="1:4" ht="15.75" hidden="1" customHeight="1">
      <c r="A42462" s="13" t="s">
        <v>67</v>
      </c>
      <c r="B42462" s="13">
        <v>1900</v>
      </c>
      <c r="C42462" s="13">
        <v>5163858</v>
      </c>
      <c r="D42462" s="13">
        <v>2.33</v>
      </c>
    </row>
    <row r="42463" spans="1:4" ht="15.75" hidden="1" customHeight="1">
      <c r="A42463" s="13" t="s">
        <v>67</v>
      </c>
      <c r="B42463" s="13">
        <v>1901</v>
      </c>
      <c r="C42463" s="13">
        <v>5239436</v>
      </c>
      <c r="D42463" s="13">
        <v>3.9089999999999998</v>
      </c>
    </row>
    <row r="42464" spans="1:4" ht="15.75" hidden="1" customHeight="1">
      <c r="A42464" s="13" t="s">
        <v>67</v>
      </c>
      <c r="B42464" s="13">
        <v>1902</v>
      </c>
      <c r="C42464" s="13">
        <v>5322703</v>
      </c>
      <c r="D42464" s="13">
        <v>5.8259999999999996</v>
      </c>
    </row>
    <row r="42465" spans="1:4" ht="15.75" hidden="1" customHeight="1">
      <c r="A42465" s="13" t="s">
        <v>67</v>
      </c>
      <c r="B42465" s="13">
        <v>1903</v>
      </c>
      <c r="C42465" s="13">
        <v>5413866</v>
      </c>
      <c r="D42465" s="13">
        <v>7.782</v>
      </c>
    </row>
    <row r="42466" spans="1:4" ht="15.75" hidden="1" customHeight="1">
      <c r="A42466" s="13" t="s">
        <v>67</v>
      </c>
      <c r="B42466" s="13">
        <v>1904</v>
      </c>
      <c r="C42466" s="13">
        <v>5506587</v>
      </c>
      <c r="D42466" s="13">
        <v>8.7680000000000007</v>
      </c>
    </row>
    <row r="42467" spans="1:4" ht="15.75" hidden="1" customHeight="1">
      <c r="A42467" s="13" t="s">
        <v>67</v>
      </c>
      <c r="B42467" s="13">
        <v>1905</v>
      </c>
      <c r="C42467" s="13">
        <v>5600893</v>
      </c>
      <c r="D42467" s="13">
        <v>10.028</v>
      </c>
    </row>
    <row r="42468" spans="1:4" ht="15.75" hidden="1" customHeight="1">
      <c r="A42468" s="13" t="s">
        <v>67</v>
      </c>
      <c r="B42468" s="13">
        <v>1906</v>
      </c>
      <c r="C42468" s="13">
        <v>5696812</v>
      </c>
      <c r="D42468" s="13">
        <v>11.465</v>
      </c>
    </row>
    <row r="42469" spans="1:4" ht="15.75" hidden="1" customHeight="1">
      <c r="A42469" s="13" t="s">
        <v>67</v>
      </c>
      <c r="B42469" s="13">
        <v>1907</v>
      </c>
      <c r="C42469" s="13">
        <v>5794372</v>
      </c>
      <c r="D42469" s="13">
        <v>12.651999999999999</v>
      </c>
    </row>
    <row r="42470" spans="1:4" ht="15.75" hidden="1" customHeight="1">
      <c r="A42470" s="13" t="s">
        <v>67</v>
      </c>
      <c r="B42470" s="13">
        <v>1908</v>
      </c>
      <c r="C42470" s="13">
        <v>5893599</v>
      </c>
      <c r="D42470" s="13">
        <v>13.007</v>
      </c>
    </row>
    <row r="42471" spans="1:4" ht="15.75" hidden="1" customHeight="1">
      <c r="A42471" s="13" t="s">
        <v>67</v>
      </c>
      <c r="B42471" s="13">
        <v>1909</v>
      </c>
      <c r="C42471" s="13">
        <v>5993374</v>
      </c>
      <c r="D42471" s="13">
        <v>14.975</v>
      </c>
    </row>
    <row r="42472" spans="1:4" ht="15.75" hidden="1" customHeight="1">
      <c r="A42472" s="13" t="s">
        <v>67</v>
      </c>
      <c r="B42472" s="13">
        <v>1910</v>
      </c>
      <c r="C42472" s="13">
        <v>6093688</v>
      </c>
      <c r="D42472" s="13">
        <v>16.978999999999999</v>
      </c>
    </row>
    <row r="42473" spans="1:4" ht="15.75" hidden="1" customHeight="1">
      <c r="A42473" s="13" t="s">
        <v>67</v>
      </c>
      <c r="B42473" s="13">
        <v>1911</v>
      </c>
      <c r="C42473" s="13">
        <v>6194530</v>
      </c>
      <c r="D42473" s="13">
        <v>16.341000000000001</v>
      </c>
    </row>
    <row r="42474" spans="1:4" ht="15.75" hidden="1" customHeight="1">
      <c r="A42474" s="13" t="s">
        <v>67</v>
      </c>
      <c r="B42474" s="13">
        <v>1912</v>
      </c>
      <c r="C42474" s="13">
        <v>6295888</v>
      </c>
      <c r="D42474" s="13">
        <v>17.349</v>
      </c>
    </row>
    <row r="42475" spans="1:4" ht="15.75" hidden="1" customHeight="1">
      <c r="A42475" s="13" t="s">
        <v>67</v>
      </c>
      <c r="B42475" s="13">
        <v>1913</v>
      </c>
      <c r="C42475" s="13">
        <v>6397751</v>
      </c>
      <c r="D42475" s="13">
        <v>18.983000000000001</v>
      </c>
    </row>
    <row r="42476" spans="1:4" ht="15.75" hidden="1" customHeight="1">
      <c r="A42476" s="13" t="s">
        <v>67</v>
      </c>
      <c r="B42476" s="13">
        <v>1914</v>
      </c>
      <c r="C42476" s="13">
        <v>6501260</v>
      </c>
      <c r="D42476" s="13">
        <v>18.401</v>
      </c>
    </row>
    <row r="42477" spans="1:4" ht="15.75" hidden="1" customHeight="1">
      <c r="A42477" s="13" t="s">
        <v>67</v>
      </c>
      <c r="B42477" s="13">
        <v>1915</v>
      </c>
      <c r="C42477" s="13">
        <v>6606440</v>
      </c>
      <c r="D42477" s="13">
        <v>18.510999999999999</v>
      </c>
    </row>
    <row r="42478" spans="1:4" ht="15.75" hidden="1" customHeight="1">
      <c r="A42478" s="13" t="s">
        <v>67</v>
      </c>
      <c r="B42478" s="13">
        <v>1916</v>
      </c>
      <c r="C42478" s="13">
        <v>6713319</v>
      </c>
      <c r="D42478" s="13">
        <v>21.812000000000001</v>
      </c>
    </row>
    <row r="42479" spans="1:4" ht="15.75" hidden="1" customHeight="1">
      <c r="A42479" s="13" t="s">
        <v>67</v>
      </c>
      <c r="B42479" s="13">
        <v>1917</v>
      </c>
      <c r="C42479" s="13">
        <v>6821924</v>
      </c>
      <c r="D42479" s="13">
        <v>23.34</v>
      </c>
    </row>
    <row r="42480" spans="1:4" ht="15.75" hidden="1" customHeight="1">
      <c r="A42480" s="13" t="s">
        <v>67</v>
      </c>
      <c r="B42480" s="13">
        <v>1918</v>
      </c>
      <c r="C42480" s="13">
        <v>6927689</v>
      </c>
      <c r="D42480" s="13">
        <v>22.222000000000001</v>
      </c>
    </row>
    <row r="42481" spans="1:4" ht="15.75" hidden="1" customHeight="1">
      <c r="A42481" s="13" t="s">
        <v>67</v>
      </c>
      <c r="B42481" s="13">
        <v>1919</v>
      </c>
      <c r="C42481" s="13">
        <v>7042968</v>
      </c>
      <c r="D42481" s="13">
        <v>23.138000000000002</v>
      </c>
    </row>
    <row r="42482" spans="1:4" ht="15.75" hidden="1" customHeight="1">
      <c r="A42482" s="13" t="s">
        <v>67</v>
      </c>
      <c r="B42482" s="13">
        <v>1920</v>
      </c>
      <c r="C42482" s="13">
        <v>7168076</v>
      </c>
      <c r="D42482" s="13">
        <v>25.666</v>
      </c>
    </row>
    <row r="42483" spans="1:4" ht="15.75" hidden="1" customHeight="1">
      <c r="A42483" s="13" t="s">
        <v>67</v>
      </c>
      <c r="B42483" s="13">
        <v>1921</v>
      </c>
      <c r="C42483" s="13">
        <v>7303334</v>
      </c>
      <c r="D42483" s="13">
        <v>25.414000000000001</v>
      </c>
    </row>
    <row r="42484" spans="1:4" ht="15.75" hidden="1" customHeight="1">
      <c r="A42484" s="13" t="s">
        <v>67</v>
      </c>
      <c r="B42484" s="13">
        <v>1922</v>
      </c>
      <c r="C42484" s="13">
        <v>7449070</v>
      </c>
      <c r="D42484" s="13">
        <v>21.786000000000001</v>
      </c>
    </row>
    <row r="42485" spans="1:4" ht="15.75" hidden="1" customHeight="1">
      <c r="A42485" s="13" t="s">
        <v>67</v>
      </c>
      <c r="B42485" s="13">
        <v>1923</v>
      </c>
      <c r="C42485" s="13">
        <v>7605625</v>
      </c>
      <c r="D42485" s="13">
        <v>26.443000000000001</v>
      </c>
    </row>
    <row r="42486" spans="1:4" ht="15.75" hidden="1" customHeight="1">
      <c r="A42486" s="13" t="s">
        <v>67</v>
      </c>
      <c r="B42486" s="13">
        <v>1924</v>
      </c>
      <c r="C42486" s="13">
        <v>7765470</v>
      </c>
      <c r="D42486" s="13">
        <v>27.777000000000001</v>
      </c>
    </row>
    <row r="42487" spans="1:4" ht="15.75" hidden="1" customHeight="1">
      <c r="A42487" s="13" t="s">
        <v>67</v>
      </c>
      <c r="B42487" s="13">
        <v>1925</v>
      </c>
      <c r="C42487" s="13">
        <v>7928675</v>
      </c>
      <c r="D42487" s="13">
        <v>28.952999999999999</v>
      </c>
    </row>
    <row r="42488" spans="1:4" ht="15.75" hidden="1" customHeight="1">
      <c r="A42488" s="13" t="s">
        <v>67</v>
      </c>
      <c r="B42488" s="13">
        <v>1926</v>
      </c>
      <c r="C42488" s="13">
        <v>8095309</v>
      </c>
      <c r="D42488" s="13">
        <v>30.43</v>
      </c>
    </row>
    <row r="42489" spans="1:4" ht="15.75" hidden="1" customHeight="1">
      <c r="A42489" s="13" t="s">
        <v>67</v>
      </c>
      <c r="B42489" s="13">
        <v>1927</v>
      </c>
      <c r="C42489" s="13">
        <v>8265446</v>
      </c>
      <c r="D42489" s="13">
        <v>29.561</v>
      </c>
    </row>
    <row r="42490" spans="1:4" ht="15.75" hidden="1" customHeight="1">
      <c r="A42490" s="13" t="s">
        <v>67</v>
      </c>
      <c r="B42490" s="13">
        <v>1928</v>
      </c>
      <c r="C42490" s="13">
        <v>8439158</v>
      </c>
      <c r="D42490" s="13">
        <v>29.623000000000001</v>
      </c>
    </row>
    <row r="42491" spans="1:4" ht="15.75" hidden="1" customHeight="1">
      <c r="A42491" s="13" t="s">
        <v>67</v>
      </c>
      <c r="B42491" s="13">
        <v>1929</v>
      </c>
      <c r="C42491" s="13">
        <v>8615057</v>
      </c>
      <c r="D42491" s="13">
        <v>30.768999999999998</v>
      </c>
    </row>
    <row r="42492" spans="1:4" ht="15.75" hidden="1" customHeight="1">
      <c r="A42492" s="13" t="s">
        <v>67</v>
      </c>
      <c r="B42492" s="13">
        <v>1930</v>
      </c>
      <c r="C42492" s="13">
        <v>8793161</v>
      </c>
      <c r="D42492" s="13">
        <v>28.722000000000001</v>
      </c>
    </row>
    <row r="42493" spans="1:4" ht="15.75" hidden="1" customHeight="1">
      <c r="A42493" s="13" t="s">
        <v>67</v>
      </c>
      <c r="B42493" s="13">
        <v>1931</v>
      </c>
      <c r="C42493" s="13">
        <v>8973484</v>
      </c>
      <c r="D42493" s="13">
        <v>25.567</v>
      </c>
    </row>
    <row r="42494" spans="1:4" ht="15.75" hidden="1" customHeight="1">
      <c r="A42494" s="13" t="s">
        <v>67</v>
      </c>
      <c r="B42494" s="13">
        <v>1932</v>
      </c>
      <c r="C42494" s="13">
        <v>9156043</v>
      </c>
      <c r="D42494" s="13">
        <v>23.456</v>
      </c>
    </row>
    <row r="42495" spans="1:4" ht="15.75" hidden="1" customHeight="1">
      <c r="A42495" s="13" t="s">
        <v>67</v>
      </c>
      <c r="B42495" s="13">
        <v>1933</v>
      </c>
      <c r="C42495" s="13">
        <v>9340853</v>
      </c>
      <c r="D42495" s="13">
        <v>25.332000000000001</v>
      </c>
    </row>
    <row r="42496" spans="1:4" ht="15.75" hidden="1" customHeight="1">
      <c r="A42496" s="13" t="s">
        <v>67</v>
      </c>
      <c r="B42496" s="13">
        <v>1934</v>
      </c>
      <c r="C42496" s="13">
        <v>9529394</v>
      </c>
      <c r="D42496" s="13">
        <v>28.870999999999999</v>
      </c>
    </row>
    <row r="42497" spans="1:4" ht="15.75" hidden="1" customHeight="1">
      <c r="A42497" s="13" t="s">
        <v>67</v>
      </c>
      <c r="B42497" s="13">
        <v>1935</v>
      </c>
      <c r="C42497" s="13">
        <v>9721741</v>
      </c>
      <c r="D42497" s="13">
        <v>32.156999999999996</v>
      </c>
    </row>
    <row r="42498" spans="1:4" ht="15.75" hidden="1" customHeight="1">
      <c r="A42498" s="13" t="s">
        <v>67</v>
      </c>
      <c r="B42498" s="13">
        <v>1936</v>
      </c>
      <c r="C42498" s="13">
        <v>9917969</v>
      </c>
      <c r="D42498" s="13">
        <v>35.252000000000002</v>
      </c>
    </row>
    <row r="42499" spans="1:4" ht="15.75" hidden="1" customHeight="1">
      <c r="A42499" s="13" t="s">
        <v>67</v>
      </c>
      <c r="B42499" s="13">
        <v>1937</v>
      </c>
      <c r="C42499" s="13">
        <v>10118159</v>
      </c>
      <c r="D42499" s="13">
        <v>36.816000000000003</v>
      </c>
    </row>
    <row r="42500" spans="1:4" ht="15.75" hidden="1" customHeight="1">
      <c r="A42500" s="13" t="s">
        <v>67</v>
      </c>
      <c r="B42500" s="13">
        <v>1938</v>
      </c>
      <c r="C42500" s="13">
        <v>10322389</v>
      </c>
      <c r="D42500" s="13">
        <v>38.698999999999998</v>
      </c>
    </row>
    <row r="42501" spans="1:4" ht="15.75" hidden="1" customHeight="1">
      <c r="A42501" s="13" t="s">
        <v>67</v>
      </c>
      <c r="B42501" s="13">
        <v>1939</v>
      </c>
      <c r="C42501" s="13">
        <v>10528607</v>
      </c>
      <c r="D42501" s="13">
        <v>40.156999999999996</v>
      </c>
    </row>
    <row r="42502" spans="1:4" ht="15.75" hidden="1" customHeight="1">
      <c r="A42502" s="13" t="s">
        <v>67</v>
      </c>
      <c r="B42502" s="13">
        <v>1940</v>
      </c>
      <c r="C42502" s="13">
        <v>10736810</v>
      </c>
      <c r="D42502" s="13">
        <v>41.517000000000003</v>
      </c>
    </row>
    <row r="42503" spans="1:4" ht="15.75" hidden="1" customHeight="1">
      <c r="A42503" s="13" t="s">
        <v>67</v>
      </c>
      <c r="B42503" s="13">
        <v>1941</v>
      </c>
      <c r="C42503" s="13">
        <v>10946998</v>
      </c>
      <c r="D42503" s="13">
        <v>44.326999999999998</v>
      </c>
    </row>
    <row r="42504" spans="1:4" ht="15.75" hidden="1" customHeight="1">
      <c r="A42504" s="13" t="s">
        <v>67</v>
      </c>
      <c r="B42504" s="13">
        <v>1942</v>
      </c>
      <c r="C42504" s="13">
        <v>11159168</v>
      </c>
      <c r="D42504" s="13">
        <v>48.423000000000002</v>
      </c>
    </row>
    <row r="42505" spans="1:4" ht="15.75" hidden="1" customHeight="1">
      <c r="A42505" s="13" t="s">
        <v>67</v>
      </c>
      <c r="B42505" s="13">
        <v>1943</v>
      </c>
      <c r="C42505" s="13">
        <v>11373317</v>
      </c>
      <c r="D42505" s="13">
        <v>48.764000000000003</v>
      </c>
    </row>
    <row r="42506" spans="1:4" ht="15.75" hidden="1" customHeight="1">
      <c r="A42506" s="13" t="s">
        <v>67</v>
      </c>
      <c r="B42506" s="13">
        <v>1944</v>
      </c>
      <c r="C42506" s="13">
        <v>11591575</v>
      </c>
      <c r="D42506" s="13">
        <v>54.567</v>
      </c>
    </row>
    <row r="42507" spans="1:4" ht="15.75" hidden="1" customHeight="1">
      <c r="A42507" s="13" t="s">
        <v>67</v>
      </c>
      <c r="B42507" s="13">
        <v>1945</v>
      </c>
      <c r="C42507" s="13">
        <v>11814022</v>
      </c>
      <c r="D42507" s="13">
        <v>55.868000000000002</v>
      </c>
    </row>
    <row r="42508" spans="1:4" ht="15.75" hidden="1" customHeight="1">
      <c r="A42508" s="13" t="s">
        <v>67</v>
      </c>
      <c r="B42508" s="13">
        <v>1946</v>
      </c>
      <c r="C42508" s="13">
        <v>12040737</v>
      </c>
      <c r="D42508" s="13">
        <v>56.042999999999999</v>
      </c>
    </row>
    <row r="42509" spans="1:4" ht="15.75" hidden="1" customHeight="1">
      <c r="A42509" s="13" t="s">
        <v>67</v>
      </c>
      <c r="B42509" s="13">
        <v>1947</v>
      </c>
      <c r="C42509" s="13">
        <v>12271803</v>
      </c>
      <c r="D42509" s="13">
        <v>55.834000000000003</v>
      </c>
    </row>
    <row r="42510" spans="1:4" ht="15.75" hidden="1" customHeight="1">
      <c r="A42510" s="13" t="s">
        <v>67</v>
      </c>
      <c r="B42510" s="13">
        <v>1948</v>
      </c>
      <c r="C42510" s="13">
        <v>12507304</v>
      </c>
      <c r="D42510" s="13">
        <v>57.097999999999999</v>
      </c>
    </row>
    <row r="42511" spans="1:4" ht="15.75" hidden="1" customHeight="1">
      <c r="A42511" s="13" t="s">
        <v>67</v>
      </c>
      <c r="B42511" s="13">
        <v>1949</v>
      </c>
      <c r="C42511" s="13">
        <v>12764367</v>
      </c>
      <c r="D42511" s="13">
        <v>60.585999999999999</v>
      </c>
    </row>
    <row r="42512" spans="1:4" ht="15.75" hidden="1" customHeight="1">
      <c r="A42512" s="13" t="s">
        <v>67</v>
      </c>
      <c r="B42512" s="13">
        <v>1950</v>
      </c>
      <c r="C42512" s="13">
        <v>13043843</v>
      </c>
      <c r="D42512" s="13">
        <v>61.030999999999999</v>
      </c>
    </row>
    <row r="42513" spans="1:4" ht="15.75" hidden="1" customHeight="1">
      <c r="A42513" s="13" t="s">
        <v>67</v>
      </c>
      <c r="B42513" s="13">
        <v>1951</v>
      </c>
      <c r="C42513" s="13">
        <v>13325058</v>
      </c>
      <c r="D42513" s="13">
        <v>65.141999999999996</v>
      </c>
    </row>
    <row r="42514" spans="1:4" ht="15.75" hidden="1" customHeight="1">
      <c r="A42514" s="13" t="s">
        <v>67</v>
      </c>
      <c r="B42514" s="13">
        <v>1952</v>
      </c>
      <c r="C42514" s="13">
        <v>13622914</v>
      </c>
      <c r="D42514" s="13">
        <v>70.882999999999996</v>
      </c>
    </row>
    <row r="42515" spans="1:4" ht="15.75" hidden="1" customHeight="1">
      <c r="A42515" s="13" t="s">
        <v>67</v>
      </c>
      <c r="B42515" s="13">
        <v>1953</v>
      </c>
      <c r="C42515" s="13">
        <v>13933250</v>
      </c>
      <c r="D42515" s="13">
        <v>70.995999999999995</v>
      </c>
    </row>
    <row r="42516" spans="1:4" ht="15.75" hidden="1" customHeight="1">
      <c r="A42516" s="13" t="s">
        <v>67</v>
      </c>
      <c r="B42516" s="13">
        <v>1954</v>
      </c>
      <c r="C42516" s="13">
        <v>14255876</v>
      </c>
      <c r="D42516" s="13">
        <v>73.897999999999996</v>
      </c>
    </row>
    <row r="42517" spans="1:4" ht="15.75" hidden="1" customHeight="1">
      <c r="A42517" s="13" t="s">
        <v>67</v>
      </c>
      <c r="B42517" s="13">
        <v>1955</v>
      </c>
      <c r="C42517" s="13">
        <v>14594134</v>
      </c>
      <c r="D42517" s="13">
        <v>82.936000000000007</v>
      </c>
    </row>
    <row r="42518" spans="1:4" ht="15.75" hidden="1" customHeight="1">
      <c r="A42518" s="13" t="s">
        <v>67</v>
      </c>
      <c r="B42518" s="13">
        <v>1956</v>
      </c>
      <c r="C42518" s="13">
        <v>14948935</v>
      </c>
      <c r="D42518" s="13">
        <v>87.263000000000005</v>
      </c>
    </row>
    <row r="42519" spans="1:4" ht="15.75" hidden="1" customHeight="1">
      <c r="A42519" s="13" t="s">
        <v>67</v>
      </c>
      <c r="B42519" s="13">
        <v>1957</v>
      </c>
      <c r="C42519" s="13">
        <v>15320140</v>
      </c>
      <c r="D42519" s="13">
        <v>89.652000000000001</v>
      </c>
    </row>
    <row r="42520" spans="1:4" ht="15.75" hidden="1" customHeight="1">
      <c r="A42520" s="13" t="s">
        <v>67</v>
      </c>
      <c r="B42520" s="13">
        <v>1958</v>
      </c>
      <c r="C42520" s="13">
        <v>15700877</v>
      </c>
      <c r="D42520" s="13">
        <v>96.253</v>
      </c>
    </row>
    <row r="42521" spans="1:4" ht="15.75" hidden="1" customHeight="1">
      <c r="A42521" s="13" t="s">
        <v>67</v>
      </c>
      <c r="B42521" s="13">
        <v>1959</v>
      </c>
      <c r="C42521" s="13">
        <v>16096459</v>
      </c>
      <c r="D42521" s="13">
        <v>94.472999999999999</v>
      </c>
    </row>
    <row r="42522" spans="1:4" ht="15.75" hidden="1" customHeight="1">
      <c r="A42522" s="13" t="s">
        <v>67</v>
      </c>
      <c r="B42522" s="13">
        <v>1960</v>
      </c>
      <c r="C42522" s="13">
        <v>16520438</v>
      </c>
      <c r="D42522" s="13">
        <v>97.843999999999994</v>
      </c>
    </row>
    <row r="42523" spans="1:4" ht="15.75" hidden="1" customHeight="1">
      <c r="A42523" s="13" t="s">
        <v>67</v>
      </c>
      <c r="B42523" s="13">
        <v>1961</v>
      </c>
      <c r="C42523" s="13">
        <v>16989468</v>
      </c>
      <c r="D42523" s="13">
        <v>102.12</v>
      </c>
    </row>
    <row r="42524" spans="1:4" ht="15.75" hidden="1" customHeight="1">
      <c r="A42524" s="13" t="s">
        <v>67</v>
      </c>
      <c r="B42524" s="13">
        <v>1962</v>
      </c>
      <c r="C42524" s="13">
        <v>17503138</v>
      </c>
      <c r="D42524" s="13">
        <v>105.67</v>
      </c>
    </row>
    <row r="42525" spans="1:4" ht="15.75" hidden="1" customHeight="1">
      <c r="A42525" s="13" t="s">
        <v>67</v>
      </c>
      <c r="B42525" s="13">
        <v>1963</v>
      </c>
      <c r="C42525" s="13">
        <v>18042222</v>
      </c>
      <c r="D42525" s="13">
        <v>109.72499999999999</v>
      </c>
    </row>
    <row r="42526" spans="1:4" ht="15.75" hidden="1" customHeight="1">
      <c r="A42526" s="13" t="s">
        <v>67</v>
      </c>
      <c r="B42526" s="13">
        <v>1964</v>
      </c>
      <c r="C42526" s="13">
        <v>18603100</v>
      </c>
      <c r="D42526" s="13">
        <v>119.54600000000001</v>
      </c>
    </row>
    <row r="42527" spans="1:4" ht="15.75" hidden="1" customHeight="1">
      <c r="A42527" s="13" t="s">
        <v>67</v>
      </c>
      <c r="B42527" s="13">
        <v>1965</v>
      </c>
      <c r="C42527" s="13">
        <v>19187198</v>
      </c>
      <c r="D42527" s="13">
        <v>128.13999999999999</v>
      </c>
    </row>
    <row r="42528" spans="1:4" ht="15.75" hidden="1" customHeight="1">
      <c r="A42528" s="13" t="s">
        <v>67</v>
      </c>
      <c r="B42528" s="13">
        <v>1966</v>
      </c>
      <c r="C42528" s="13">
        <v>19789772</v>
      </c>
      <c r="D42528" s="13">
        <v>128.23500000000001</v>
      </c>
    </row>
    <row r="42529" spans="1:4" ht="15.75" hidden="1" customHeight="1">
      <c r="A42529" s="13" t="s">
        <v>67</v>
      </c>
      <c r="B42529" s="13">
        <v>1967</v>
      </c>
      <c r="C42529" s="13">
        <v>20410682</v>
      </c>
      <c r="D42529" s="13">
        <v>133.76</v>
      </c>
    </row>
    <row r="42530" spans="1:4" ht="15.75" hidden="1" customHeight="1">
      <c r="A42530" s="13" t="s">
        <v>67</v>
      </c>
      <c r="B42530" s="13">
        <v>1968</v>
      </c>
      <c r="C42530" s="13">
        <v>21050540</v>
      </c>
      <c r="D42530" s="13">
        <v>137.95400000000001</v>
      </c>
    </row>
    <row r="42531" spans="1:4" ht="15.75" hidden="1" customHeight="1">
      <c r="A42531" s="13" t="s">
        <v>67</v>
      </c>
      <c r="B42531" s="13">
        <v>1969</v>
      </c>
      <c r="C42531" s="13">
        <v>21704214</v>
      </c>
      <c r="D42531" s="13">
        <v>143.143</v>
      </c>
    </row>
    <row r="42532" spans="1:4" ht="15.75" hidden="1" customHeight="1">
      <c r="A42532" s="13" t="s">
        <v>67</v>
      </c>
      <c r="B42532" s="13">
        <v>1970</v>
      </c>
      <c r="C42532" s="13">
        <v>22368306</v>
      </c>
      <c r="D42532" s="13">
        <v>149.61799999999999</v>
      </c>
    </row>
    <row r="42533" spans="1:4" ht="15.75" hidden="1" customHeight="1">
      <c r="A42533" s="13" t="s">
        <v>67</v>
      </c>
      <c r="B42533" s="13">
        <v>1971</v>
      </c>
      <c r="C42533" s="13">
        <v>23031448</v>
      </c>
      <c r="D42533" s="13">
        <v>168.40299999999999</v>
      </c>
    </row>
    <row r="42534" spans="1:4" ht="15.75" hidden="1" customHeight="1">
      <c r="A42534" s="13" t="s">
        <v>67</v>
      </c>
      <c r="B42534" s="13">
        <v>1972</v>
      </c>
      <c r="C42534" s="13">
        <v>23698512</v>
      </c>
      <c r="D42534" s="13">
        <v>171.554</v>
      </c>
    </row>
    <row r="42535" spans="1:4" ht="15.75" hidden="1" customHeight="1">
      <c r="A42535" s="13" t="s">
        <v>67</v>
      </c>
      <c r="B42535" s="13">
        <v>1973</v>
      </c>
      <c r="C42535" s="13">
        <v>24382514</v>
      </c>
      <c r="D42535" s="13">
        <v>173.352</v>
      </c>
    </row>
    <row r="42536" spans="1:4" ht="15.75" hidden="1" customHeight="1">
      <c r="A42536" s="13" t="s">
        <v>67</v>
      </c>
      <c r="B42536" s="13">
        <v>1974</v>
      </c>
      <c r="C42536" s="13">
        <v>25077016</v>
      </c>
      <c r="D42536" s="13">
        <v>176.54400000000001</v>
      </c>
    </row>
    <row r="42537" spans="1:4" ht="15.75" hidden="1" customHeight="1">
      <c r="A42537" s="13" t="s">
        <v>67</v>
      </c>
      <c r="B42537" s="13">
        <v>1975</v>
      </c>
      <c r="C42537" s="13">
        <v>25777966</v>
      </c>
      <c r="D42537" s="13">
        <v>185.001</v>
      </c>
    </row>
    <row r="42538" spans="1:4" ht="15.75" hidden="1" customHeight="1">
      <c r="A42538" s="13" t="s">
        <v>67</v>
      </c>
      <c r="B42538" s="13">
        <v>1976</v>
      </c>
      <c r="C42538" s="13">
        <v>26480298</v>
      </c>
      <c r="D42538" s="13">
        <v>192.905</v>
      </c>
    </row>
    <row r="42539" spans="1:4" ht="15.75" hidden="1" customHeight="1">
      <c r="A42539" s="13" t="s">
        <v>67</v>
      </c>
      <c r="B42539" s="13">
        <v>1977</v>
      </c>
      <c r="C42539" s="13">
        <v>27199844</v>
      </c>
      <c r="D42539" s="13">
        <v>199.73500000000001</v>
      </c>
    </row>
    <row r="42540" spans="1:4" ht="15.75" hidden="1" customHeight="1">
      <c r="A42540" s="13" t="s">
        <v>67</v>
      </c>
      <c r="B42540" s="13">
        <v>1978</v>
      </c>
      <c r="C42540" s="13">
        <v>27943454</v>
      </c>
      <c r="D42540" s="13">
        <v>201.876</v>
      </c>
    </row>
    <row r="42541" spans="1:4" ht="15.75" hidden="1" customHeight="1">
      <c r="A42541" s="13" t="s">
        <v>67</v>
      </c>
      <c r="B42541" s="13">
        <v>1979</v>
      </c>
      <c r="C42541" s="13">
        <v>28697016</v>
      </c>
      <c r="D42541" s="13">
        <v>218.667</v>
      </c>
    </row>
    <row r="42542" spans="1:4" ht="15.75" hidden="1" customHeight="1">
      <c r="A42542" s="13" t="s">
        <v>67</v>
      </c>
      <c r="B42542" s="13">
        <v>1980</v>
      </c>
      <c r="C42542" s="13">
        <v>29463546</v>
      </c>
      <c r="D42542" s="13">
        <v>228.19800000000001</v>
      </c>
    </row>
    <row r="42543" spans="1:4" ht="15.75" hidden="1" customHeight="1">
      <c r="A42543" s="13" t="s">
        <v>67</v>
      </c>
      <c r="B42543" s="13">
        <v>1981</v>
      </c>
      <c r="C42543" s="13">
        <v>30232564</v>
      </c>
      <c r="D42543" s="13">
        <v>257.07499999999999</v>
      </c>
    </row>
    <row r="42544" spans="1:4" ht="15.75" hidden="1" customHeight="1">
      <c r="A42544" s="13" t="s">
        <v>67</v>
      </c>
      <c r="B42544" s="13">
        <v>1982</v>
      </c>
      <c r="C42544" s="13">
        <v>31022418</v>
      </c>
      <c r="D42544" s="13">
        <v>280.43299999999999</v>
      </c>
    </row>
    <row r="42545" spans="1:4" ht="15.75" hidden="1" customHeight="1">
      <c r="A42545" s="13" t="s">
        <v>67</v>
      </c>
      <c r="B42545" s="13">
        <v>1983</v>
      </c>
      <c r="C42545" s="13">
        <v>31865176</v>
      </c>
      <c r="D42545" s="13">
        <v>291.90199999999999</v>
      </c>
    </row>
    <row r="42546" spans="1:4" ht="15.75" hidden="1" customHeight="1">
      <c r="A42546" s="13" t="s">
        <v>67</v>
      </c>
      <c r="B42546" s="13">
        <v>1984</v>
      </c>
      <c r="C42546" s="13">
        <v>32768206</v>
      </c>
      <c r="D42546" s="13">
        <v>315.59300000000002</v>
      </c>
    </row>
    <row r="42547" spans="1:4" ht="15.75" hidden="1" customHeight="1">
      <c r="A42547" s="13" t="s">
        <v>67</v>
      </c>
      <c r="B42547" s="13">
        <v>1985</v>
      </c>
      <c r="C42547" s="13">
        <v>33752964</v>
      </c>
      <c r="D42547" s="13">
        <v>323.86099999999999</v>
      </c>
    </row>
    <row r="42548" spans="1:4" ht="15.75" hidden="1" customHeight="1">
      <c r="A42548" s="13" t="s">
        <v>67</v>
      </c>
      <c r="B42548" s="13">
        <v>1986</v>
      </c>
      <c r="C42548" s="13">
        <v>34877840</v>
      </c>
      <c r="D42548" s="13">
        <v>330.49700000000001</v>
      </c>
    </row>
    <row r="42549" spans="1:4" ht="15.75" hidden="1" customHeight="1">
      <c r="A42549" s="13" t="s">
        <v>67</v>
      </c>
      <c r="B42549" s="13">
        <v>1987</v>
      </c>
      <c r="C42549" s="13">
        <v>36119328</v>
      </c>
      <c r="D42549" s="13">
        <v>328.66500000000002</v>
      </c>
    </row>
    <row r="42550" spans="1:4" ht="15.75" hidden="1" customHeight="1">
      <c r="A42550" s="13" t="s">
        <v>67</v>
      </c>
      <c r="B42550" s="13">
        <v>1988</v>
      </c>
      <c r="C42550" s="13">
        <v>37393848</v>
      </c>
      <c r="D42550" s="13">
        <v>342.65499999999997</v>
      </c>
    </row>
    <row r="42551" spans="1:4" ht="15.75" hidden="1" customHeight="1">
      <c r="A42551" s="13" t="s">
        <v>67</v>
      </c>
      <c r="B42551" s="13">
        <v>1989</v>
      </c>
      <c r="C42551" s="13">
        <v>38668684</v>
      </c>
      <c r="D42551" s="13">
        <v>340.71100000000001</v>
      </c>
    </row>
    <row r="42552" spans="1:4" ht="15.75" hidden="1" customHeight="1">
      <c r="A42552" s="13" t="s">
        <v>67</v>
      </c>
      <c r="B42552" s="13">
        <v>1990</v>
      </c>
      <c r="C42552" s="13">
        <v>39877568</v>
      </c>
      <c r="D42552" s="13">
        <v>312.93</v>
      </c>
    </row>
    <row r="42553" spans="1:4" ht="15.75" hidden="1" customHeight="1">
      <c r="A42553" s="13" t="s">
        <v>67</v>
      </c>
      <c r="B42553" s="13">
        <v>1991</v>
      </c>
      <c r="C42553" s="13">
        <v>40910964</v>
      </c>
      <c r="D42553" s="13">
        <v>326.02699999999999</v>
      </c>
    </row>
    <row r="42554" spans="1:4" ht="15.75" hidden="1" customHeight="1">
      <c r="A42554" s="13" t="s">
        <v>67</v>
      </c>
      <c r="B42554" s="13">
        <v>1992</v>
      </c>
      <c r="C42554" s="13">
        <v>41760756</v>
      </c>
      <c r="D42554" s="13">
        <v>301.32499999999999</v>
      </c>
    </row>
    <row r="42555" spans="1:4" ht="15.75" hidden="1" customHeight="1">
      <c r="A42555" s="13" t="s">
        <v>67</v>
      </c>
      <c r="B42555" s="13">
        <v>1993</v>
      </c>
      <c r="C42555" s="13">
        <v>42525444</v>
      </c>
      <c r="D42555" s="13">
        <v>320.34500000000003</v>
      </c>
    </row>
    <row r="42556" spans="1:4" ht="15.75" hidden="1" customHeight="1">
      <c r="A42556" s="13" t="s">
        <v>67</v>
      </c>
      <c r="B42556" s="13">
        <v>1994</v>
      </c>
      <c r="C42556" s="13">
        <v>43267980</v>
      </c>
      <c r="D42556" s="13">
        <v>338.57299999999998</v>
      </c>
    </row>
    <row r="42557" spans="1:4" ht="15.75" hidden="1" customHeight="1">
      <c r="A42557" s="13" t="s">
        <v>67</v>
      </c>
      <c r="B42557" s="13">
        <v>1995</v>
      </c>
      <c r="C42557" s="13">
        <v>43986088</v>
      </c>
      <c r="D42557" s="13">
        <v>361.57799999999997</v>
      </c>
    </row>
    <row r="42558" spans="1:4" ht="15.75" hidden="1" customHeight="1">
      <c r="A42558" s="13" t="s">
        <v>67</v>
      </c>
      <c r="B42558" s="13">
        <v>1996</v>
      </c>
      <c r="C42558" s="13">
        <v>44661608</v>
      </c>
      <c r="D42558" s="13">
        <v>363.60899999999998</v>
      </c>
    </row>
    <row r="42559" spans="1:4" ht="15.75" hidden="1" customHeight="1">
      <c r="A42559" s="13" t="s">
        <v>67</v>
      </c>
      <c r="B42559" s="13">
        <v>1997</v>
      </c>
      <c r="C42559" s="13">
        <v>45285052</v>
      </c>
      <c r="D42559" s="13">
        <v>385.017</v>
      </c>
    </row>
    <row r="42560" spans="1:4" ht="15.75" hidden="1" customHeight="1">
      <c r="A42560" s="13" t="s">
        <v>67</v>
      </c>
      <c r="B42560" s="13">
        <v>1998</v>
      </c>
      <c r="C42560" s="13">
        <v>45852172</v>
      </c>
      <c r="D42560" s="13">
        <v>377.01600000000002</v>
      </c>
    </row>
    <row r="42561" spans="1:4" ht="15.75" hidden="1" customHeight="1">
      <c r="A42561" s="13" t="s">
        <v>67</v>
      </c>
      <c r="B42561" s="13">
        <v>1999</v>
      </c>
      <c r="C42561" s="13">
        <v>46364680</v>
      </c>
      <c r="D42561" s="13">
        <v>374.68700000000001</v>
      </c>
    </row>
    <row r="42562" spans="1:4" ht="15.75" hidden="1" customHeight="1">
      <c r="A42562" s="13" t="s">
        <v>67</v>
      </c>
      <c r="B42562" s="13">
        <v>2000</v>
      </c>
      <c r="C42562" s="13">
        <v>46813272</v>
      </c>
      <c r="D42562" s="13">
        <v>378.05500000000001</v>
      </c>
    </row>
    <row r="42563" spans="1:4" ht="15.75" hidden="1" customHeight="1">
      <c r="A42563" s="13" t="s">
        <v>67</v>
      </c>
      <c r="B42563" s="13">
        <v>2001</v>
      </c>
      <c r="C42563" s="13">
        <v>47229712</v>
      </c>
      <c r="D42563" s="13">
        <v>371.37</v>
      </c>
    </row>
    <row r="42564" spans="1:4" ht="15.75" hidden="1" customHeight="1">
      <c r="A42564" s="13" t="s">
        <v>67</v>
      </c>
      <c r="B42564" s="13">
        <v>2002</v>
      </c>
      <c r="C42564" s="13">
        <v>47661516</v>
      </c>
      <c r="D42564" s="13">
        <v>356.30500000000001</v>
      </c>
    </row>
    <row r="42565" spans="1:4" ht="15.75" hidden="1" customHeight="1">
      <c r="A42565" s="13" t="s">
        <v>67</v>
      </c>
      <c r="B42565" s="13">
        <v>2003</v>
      </c>
      <c r="C42565" s="13">
        <v>48104044</v>
      </c>
      <c r="D42565" s="13">
        <v>404.11700000000002</v>
      </c>
    </row>
    <row r="42566" spans="1:4" ht="15.75" hidden="1" customHeight="1">
      <c r="A42566" s="13" t="s">
        <v>67</v>
      </c>
      <c r="B42566" s="13">
        <v>2004</v>
      </c>
      <c r="C42566" s="13">
        <v>48556064</v>
      </c>
      <c r="D42566" s="13">
        <v>449.024</v>
      </c>
    </row>
    <row r="42567" spans="1:4" ht="15.75" hidden="1" customHeight="1">
      <c r="A42567" s="13" t="s">
        <v>67</v>
      </c>
      <c r="B42567" s="13">
        <v>2005</v>
      </c>
      <c r="C42567" s="13">
        <v>49017156</v>
      </c>
      <c r="D42567" s="13">
        <v>415.93099999999998</v>
      </c>
    </row>
    <row r="42568" spans="1:4" ht="15.75" hidden="1" customHeight="1">
      <c r="A42568" s="13" t="s">
        <v>67</v>
      </c>
      <c r="B42568" s="13">
        <v>2006</v>
      </c>
      <c r="C42568" s="13">
        <v>49491764</v>
      </c>
      <c r="D42568" s="13">
        <v>446.55500000000001</v>
      </c>
    </row>
    <row r="42569" spans="1:4" ht="15.75" hidden="1" customHeight="1">
      <c r="A42569" s="13" t="s">
        <v>67</v>
      </c>
      <c r="B42569" s="13">
        <v>2007</v>
      </c>
      <c r="C42569" s="13">
        <v>49996096</v>
      </c>
      <c r="D42569" s="13">
        <v>464.887</v>
      </c>
    </row>
    <row r="42570" spans="1:4" ht="15.75" hidden="1" customHeight="1">
      <c r="A42570" s="13" t="s">
        <v>67</v>
      </c>
      <c r="B42570" s="13">
        <v>2008</v>
      </c>
      <c r="C42570" s="13">
        <v>50565816</v>
      </c>
      <c r="D42570" s="13">
        <v>495</v>
      </c>
    </row>
    <row r="42571" spans="1:4" ht="15.75" hidden="1" customHeight="1">
      <c r="A42571" s="13" t="s">
        <v>67</v>
      </c>
      <c r="B42571" s="13">
        <v>2009</v>
      </c>
      <c r="C42571" s="13">
        <v>51170780</v>
      </c>
      <c r="D42571" s="13">
        <v>480.40300000000002</v>
      </c>
    </row>
    <row r="42572" spans="1:4" ht="15.75" hidden="1" customHeight="1">
      <c r="A42572" s="13" t="s">
        <v>67</v>
      </c>
      <c r="B42572" s="13">
        <v>2010</v>
      </c>
      <c r="C42572" s="13">
        <v>51784928</v>
      </c>
      <c r="D42572" s="13">
        <v>462.80700000000002</v>
      </c>
    </row>
    <row r="42573" spans="1:4" ht="15.75" hidden="1" customHeight="1">
      <c r="A42573" s="13" t="s">
        <v>67</v>
      </c>
      <c r="B42573" s="13">
        <v>2011</v>
      </c>
      <c r="C42573" s="13">
        <v>52443320</v>
      </c>
      <c r="D42573" s="13">
        <v>465.77499999999998</v>
      </c>
    </row>
    <row r="42574" spans="1:4" ht="15.75" hidden="1" customHeight="1">
      <c r="A42574" s="13" t="s">
        <v>67</v>
      </c>
      <c r="B42574" s="13">
        <v>2012</v>
      </c>
      <c r="C42574" s="13">
        <v>53145036</v>
      </c>
      <c r="D42574" s="13">
        <v>458.95400000000001</v>
      </c>
    </row>
    <row r="42575" spans="1:4" ht="15.75" hidden="1" customHeight="1">
      <c r="A42575" s="13" t="s">
        <v>67</v>
      </c>
      <c r="B42575" s="13">
        <v>2013</v>
      </c>
      <c r="C42575" s="13">
        <v>53873608</v>
      </c>
      <c r="D42575" s="13">
        <v>458.62799999999999</v>
      </c>
    </row>
    <row r="42576" spans="1:4" ht="15.75" hidden="1" customHeight="1">
      <c r="A42576" s="13" t="s">
        <v>67</v>
      </c>
      <c r="B42576" s="13">
        <v>2014</v>
      </c>
      <c r="C42576" s="13">
        <v>54729556</v>
      </c>
      <c r="D42576" s="13">
        <v>471.86599999999999</v>
      </c>
    </row>
    <row r="42577" spans="1:4" ht="15.75" hidden="1" customHeight="1">
      <c r="A42577" s="13" t="s">
        <v>67</v>
      </c>
      <c r="B42577" s="13">
        <v>2015</v>
      </c>
      <c r="C42577" s="13">
        <v>55876504</v>
      </c>
      <c r="D42577" s="13">
        <v>446.221</v>
      </c>
    </row>
    <row r="42578" spans="1:4" ht="15.75" hidden="1" customHeight="1">
      <c r="A42578" s="13" t="s">
        <v>67</v>
      </c>
      <c r="B42578" s="13">
        <v>2016</v>
      </c>
      <c r="C42578" s="13">
        <v>56422272</v>
      </c>
      <c r="D42578" s="13">
        <v>456.97300000000001</v>
      </c>
    </row>
    <row r="42579" spans="1:4" ht="15.75" hidden="1" customHeight="1">
      <c r="A42579" s="13" t="s">
        <v>67</v>
      </c>
      <c r="B42579" s="13">
        <v>2017</v>
      </c>
      <c r="C42579" s="13">
        <v>56641208</v>
      </c>
      <c r="D42579" s="13">
        <v>439.38</v>
      </c>
    </row>
    <row r="42580" spans="1:4" ht="15.75" hidden="1" customHeight="1">
      <c r="A42580" s="13" t="s">
        <v>67</v>
      </c>
      <c r="B42580" s="13">
        <v>2018</v>
      </c>
      <c r="C42580" s="13">
        <v>57339632</v>
      </c>
      <c r="D42580" s="13">
        <v>435.23700000000002</v>
      </c>
    </row>
    <row r="42581" spans="1:4" ht="15.75" hidden="1" customHeight="1">
      <c r="A42581" s="13" t="s">
        <v>67</v>
      </c>
      <c r="B42581" s="13">
        <v>2019</v>
      </c>
      <c r="C42581" s="13">
        <v>58087060</v>
      </c>
      <c r="D42581" s="13">
        <v>466.92399999999998</v>
      </c>
    </row>
    <row r="42582" spans="1:4" ht="15.75" hidden="1" customHeight="1">
      <c r="A42582" s="13" t="s">
        <v>67</v>
      </c>
      <c r="B42582" s="13">
        <v>2020</v>
      </c>
      <c r="C42582" s="13">
        <v>58801928</v>
      </c>
      <c r="D42582" s="13">
        <v>435.83199999999999</v>
      </c>
    </row>
    <row r="42583" spans="1:4" ht="15.75" customHeight="1">
      <c r="A42583" s="13" t="s">
        <v>67</v>
      </c>
      <c r="B42583" s="13">
        <v>2021</v>
      </c>
      <c r="C42583" s="12">
        <v>59392256</v>
      </c>
      <c r="D42583" s="13">
        <v>435.92899999999997</v>
      </c>
    </row>
    <row r="42584" spans="1:4" ht="15.75" hidden="1" customHeight="1">
      <c r="A42584" s="13" t="s">
        <v>489</v>
      </c>
      <c r="B42584" s="13">
        <v>1750</v>
      </c>
      <c r="C42584" s="13">
        <v>7012580</v>
      </c>
      <c r="D42584" s="13">
        <v>0</v>
      </c>
    </row>
    <row r="42585" spans="1:4" ht="15.75" hidden="1" customHeight="1">
      <c r="A42585" s="13" t="s">
        <v>489</v>
      </c>
      <c r="B42585" s="13">
        <v>1751</v>
      </c>
      <c r="D42585" s="13">
        <v>0</v>
      </c>
    </row>
    <row r="42586" spans="1:4" ht="15.75" hidden="1" customHeight="1">
      <c r="A42586" s="13" t="s">
        <v>489</v>
      </c>
      <c r="B42586" s="13">
        <v>1752</v>
      </c>
      <c r="D42586" s="13">
        <v>0</v>
      </c>
    </row>
    <row r="42587" spans="1:4" ht="15.75" hidden="1" customHeight="1">
      <c r="A42587" s="13" t="s">
        <v>489</v>
      </c>
      <c r="B42587" s="13">
        <v>1753</v>
      </c>
      <c r="D42587" s="13">
        <v>0</v>
      </c>
    </row>
    <row r="42588" spans="1:4" ht="15.75" hidden="1" customHeight="1">
      <c r="A42588" s="13" t="s">
        <v>489</v>
      </c>
      <c r="B42588" s="13">
        <v>1754</v>
      </c>
      <c r="D42588" s="13">
        <v>0</v>
      </c>
    </row>
    <row r="42589" spans="1:4" ht="15.75" hidden="1" customHeight="1">
      <c r="A42589" s="13" t="s">
        <v>489</v>
      </c>
      <c r="B42589" s="13">
        <v>1755</v>
      </c>
      <c r="D42589" s="13">
        <v>0</v>
      </c>
    </row>
    <row r="42590" spans="1:4" ht="15.75" hidden="1" customHeight="1">
      <c r="A42590" s="13" t="s">
        <v>489</v>
      </c>
      <c r="B42590" s="13">
        <v>1756</v>
      </c>
      <c r="D42590" s="13">
        <v>0</v>
      </c>
    </row>
    <row r="42591" spans="1:4" ht="15.75" hidden="1" customHeight="1">
      <c r="A42591" s="13" t="s">
        <v>489</v>
      </c>
      <c r="B42591" s="13">
        <v>1757</v>
      </c>
      <c r="D42591" s="13">
        <v>0</v>
      </c>
    </row>
    <row r="42592" spans="1:4" ht="15.75" hidden="1" customHeight="1">
      <c r="A42592" s="13" t="s">
        <v>489</v>
      </c>
      <c r="B42592" s="13">
        <v>1758</v>
      </c>
      <c r="D42592" s="13">
        <v>0</v>
      </c>
    </row>
    <row r="42593" spans="1:4" ht="15.75" hidden="1" customHeight="1">
      <c r="A42593" s="13" t="s">
        <v>489</v>
      </c>
      <c r="B42593" s="13">
        <v>1759</v>
      </c>
      <c r="D42593" s="13">
        <v>0</v>
      </c>
    </row>
    <row r="42594" spans="1:4" ht="15.75" hidden="1" customHeight="1">
      <c r="A42594" s="13" t="s">
        <v>489</v>
      </c>
      <c r="B42594" s="13">
        <v>1760</v>
      </c>
      <c r="C42594" s="13">
        <v>7327675</v>
      </c>
      <c r="D42594" s="13">
        <v>0</v>
      </c>
    </row>
    <row r="42595" spans="1:4" ht="15.75" hidden="1" customHeight="1">
      <c r="A42595" s="13" t="s">
        <v>489</v>
      </c>
      <c r="B42595" s="13">
        <v>1761</v>
      </c>
      <c r="D42595" s="13">
        <v>0</v>
      </c>
    </row>
    <row r="42596" spans="1:4" ht="15.75" hidden="1" customHeight="1">
      <c r="A42596" s="13" t="s">
        <v>489</v>
      </c>
      <c r="B42596" s="13">
        <v>1762</v>
      </c>
      <c r="D42596" s="13">
        <v>0</v>
      </c>
    </row>
    <row r="42597" spans="1:4" ht="15.75" hidden="1" customHeight="1">
      <c r="A42597" s="13" t="s">
        <v>489</v>
      </c>
      <c r="B42597" s="13">
        <v>1763</v>
      </c>
      <c r="D42597" s="13">
        <v>0</v>
      </c>
    </row>
    <row r="42598" spans="1:4" ht="15.75" hidden="1" customHeight="1">
      <c r="A42598" s="13" t="s">
        <v>489</v>
      </c>
      <c r="B42598" s="13">
        <v>1764</v>
      </c>
      <c r="D42598" s="13">
        <v>0</v>
      </c>
    </row>
    <row r="42599" spans="1:4" ht="15.75" hidden="1" customHeight="1">
      <c r="A42599" s="13" t="s">
        <v>489</v>
      </c>
      <c r="B42599" s="13">
        <v>1765</v>
      </c>
      <c r="D42599" s="13">
        <v>0</v>
      </c>
    </row>
    <row r="42600" spans="1:4" ht="15.75" hidden="1" customHeight="1">
      <c r="A42600" s="13" t="s">
        <v>489</v>
      </c>
      <c r="B42600" s="13">
        <v>1766</v>
      </c>
      <c r="D42600" s="13">
        <v>0</v>
      </c>
    </row>
    <row r="42601" spans="1:4" ht="15.75" hidden="1" customHeight="1">
      <c r="A42601" s="13" t="s">
        <v>489</v>
      </c>
      <c r="B42601" s="13">
        <v>1767</v>
      </c>
      <c r="D42601" s="13">
        <v>0</v>
      </c>
    </row>
    <row r="42602" spans="1:4" ht="15.75" hidden="1" customHeight="1">
      <c r="A42602" s="13" t="s">
        <v>489</v>
      </c>
      <c r="B42602" s="13">
        <v>1768</v>
      </c>
      <c r="D42602" s="13">
        <v>0</v>
      </c>
    </row>
    <row r="42603" spans="1:4" ht="15.75" hidden="1" customHeight="1">
      <c r="A42603" s="13" t="s">
        <v>489</v>
      </c>
      <c r="B42603" s="13">
        <v>1769</v>
      </c>
      <c r="D42603" s="13">
        <v>0</v>
      </c>
    </row>
    <row r="42604" spans="1:4" ht="15.75" hidden="1" customHeight="1">
      <c r="A42604" s="13" t="s">
        <v>489</v>
      </c>
      <c r="B42604" s="13">
        <v>1770</v>
      </c>
      <c r="C42604" s="13">
        <v>7691438</v>
      </c>
      <c r="D42604" s="13">
        <v>0</v>
      </c>
    </row>
    <row r="42605" spans="1:4" ht="15.75" hidden="1" customHeight="1">
      <c r="A42605" s="13" t="s">
        <v>489</v>
      </c>
      <c r="B42605" s="13">
        <v>1771</v>
      </c>
      <c r="D42605" s="13">
        <v>0</v>
      </c>
    </row>
    <row r="42606" spans="1:4" ht="15.75" hidden="1" customHeight="1">
      <c r="A42606" s="13" t="s">
        <v>489</v>
      </c>
      <c r="B42606" s="13">
        <v>1772</v>
      </c>
      <c r="D42606" s="13">
        <v>0</v>
      </c>
    </row>
    <row r="42607" spans="1:4" ht="15.75" hidden="1" customHeight="1">
      <c r="A42607" s="13" t="s">
        <v>489</v>
      </c>
      <c r="B42607" s="13">
        <v>1773</v>
      </c>
      <c r="D42607" s="13">
        <v>0</v>
      </c>
    </row>
    <row r="42608" spans="1:4" ht="15.75" hidden="1" customHeight="1">
      <c r="A42608" s="13" t="s">
        <v>489</v>
      </c>
      <c r="B42608" s="13">
        <v>1774</v>
      </c>
      <c r="D42608" s="13">
        <v>0</v>
      </c>
    </row>
    <row r="42609" spans="1:4" ht="15.75" hidden="1" customHeight="1">
      <c r="A42609" s="13" t="s">
        <v>489</v>
      </c>
      <c r="B42609" s="13">
        <v>1775</v>
      </c>
      <c r="D42609" s="13">
        <v>0</v>
      </c>
    </row>
    <row r="42610" spans="1:4" ht="15.75" hidden="1" customHeight="1">
      <c r="A42610" s="13" t="s">
        <v>489</v>
      </c>
      <c r="B42610" s="13">
        <v>1776</v>
      </c>
      <c r="D42610" s="13">
        <v>0</v>
      </c>
    </row>
    <row r="42611" spans="1:4" ht="15.75" hidden="1" customHeight="1">
      <c r="A42611" s="13" t="s">
        <v>489</v>
      </c>
      <c r="B42611" s="13">
        <v>1777</v>
      </c>
      <c r="D42611" s="13">
        <v>0</v>
      </c>
    </row>
    <row r="42612" spans="1:4" ht="15.75" hidden="1" customHeight="1">
      <c r="A42612" s="13" t="s">
        <v>489</v>
      </c>
      <c r="B42612" s="13">
        <v>1778</v>
      </c>
      <c r="D42612" s="13">
        <v>0</v>
      </c>
    </row>
    <row r="42613" spans="1:4" ht="15.75" hidden="1" customHeight="1">
      <c r="A42613" s="13" t="s">
        <v>489</v>
      </c>
      <c r="B42613" s="13">
        <v>1779</v>
      </c>
      <c r="D42613" s="13">
        <v>0</v>
      </c>
    </row>
    <row r="42614" spans="1:4" ht="15.75" hidden="1" customHeight="1">
      <c r="A42614" s="13" t="s">
        <v>489</v>
      </c>
      <c r="B42614" s="13">
        <v>1780</v>
      </c>
      <c r="C42614" s="13">
        <v>8115401</v>
      </c>
      <c r="D42614" s="13">
        <v>0</v>
      </c>
    </row>
    <row r="42615" spans="1:4" ht="15.75" hidden="1" customHeight="1">
      <c r="A42615" s="13" t="s">
        <v>489</v>
      </c>
      <c r="B42615" s="13">
        <v>1781</v>
      </c>
      <c r="D42615" s="13">
        <v>0</v>
      </c>
    </row>
    <row r="42616" spans="1:4" ht="15.75" hidden="1" customHeight="1">
      <c r="A42616" s="13" t="s">
        <v>489</v>
      </c>
      <c r="B42616" s="13">
        <v>1782</v>
      </c>
      <c r="D42616" s="13">
        <v>0</v>
      </c>
    </row>
    <row r="42617" spans="1:4" ht="15.75" hidden="1" customHeight="1">
      <c r="A42617" s="13" t="s">
        <v>489</v>
      </c>
      <c r="B42617" s="13">
        <v>1783</v>
      </c>
      <c r="D42617" s="13">
        <v>0</v>
      </c>
    </row>
    <row r="42618" spans="1:4" ht="15.75" hidden="1" customHeight="1">
      <c r="A42618" s="13" t="s">
        <v>489</v>
      </c>
      <c r="B42618" s="13">
        <v>1784</v>
      </c>
      <c r="D42618" s="13">
        <v>0</v>
      </c>
    </row>
    <row r="42619" spans="1:4" ht="15.75" hidden="1" customHeight="1">
      <c r="A42619" s="13" t="s">
        <v>489</v>
      </c>
      <c r="B42619" s="13">
        <v>1785</v>
      </c>
      <c r="D42619" s="13">
        <v>0</v>
      </c>
    </row>
    <row r="42620" spans="1:4" ht="15.75" hidden="1" customHeight="1">
      <c r="A42620" s="13" t="s">
        <v>489</v>
      </c>
      <c r="B42620" s="13">
        <v>1786</v>
      </c>
      <c r="D42620" s="13">
        <v>0</v>
      </c>
    </row>
    <row r="42621" spans="1:4" ht="15.75" hidden="1" customHeight="1">
      <c r="A42621" s="13" t="s">
        <v>489</v>
      </c>
      <c r="B42621" s="13">
        <v>1787</v>
      </c>
      <c r="D42621" s="13">
        <v>0</v>
      </c>
    </row>
    <row r="42622" spans="1:4" ht="15.75" hidden="1" customHeight="1">
      <c r="A42622" s="13" t="s">
        <v>489</v>
      </c>
      <c r="B42622" s="13">
        <v>1788</v>
      </c>
      <c r="D42622" s="13">
        <v>0</v>
      </c>
    </row>
    <row r="42623" spans="1:4" ht="15.75" hidden="1" customHeight="1">
      <c r="A42623" s="13" t="s">
        <v>489</v>
      </c>
      <c r="B42623" s="13">
        <v>1789</v>
      </c>
      <c r="D42623" s="13">
        <v>0</v>
      </c>
    </row>
    <row r="42624" spans="1:4" ht="15.75" hidden="1" customHeight="1">
      <c r="A42624" s="13" t="s">
        <v>489</v>
      </c>
      <c r="B42624" s="13">
        <v>1790</v>
      </c>
      <c r="C42624" s="13">
        <v>8614020</v>
      </c>
      <c r="D42624" s="13">
        <v>0</v>
      </c>
    </row>
    <row r="42625" spans="1:4" ht="15.75" hidden="1" customHeight="1">
      <c r="A42625" s="13" t="s">
        <v>489</v>
      </c>
      <c r="B42625" s="13">
        <v>1791</v>
      </c>
      <c r="D42625" s="13">
        <v>0</v>
      </c>
    </row>
    <row r="42626" spans="1:4" ht="15.75" hidden="1" customHeight="1">
      <c r="A42626" s="13" t="s">
        <v>489</v>
      </c>
      <c r="B42626" s="13">
        <v>1792</v>
      </c>
      <c r="D42626" s="13">
        <v>0</v>
      </c>
    </row>
    <row r="42627" spans="1:4" ht="15.75" hidden="1" customHeight="1">
      <c r="A42627" s="13" t="s">
        <v>489</v>
      </c>
      <c r="B42627" s="13">
        <v>1793</v>
      </c>
      <c r="D42627" s="13">
        <v>0</v>
      </c>
    </row>
    <row r="42628" spans="1:4" ht="15.75" hidden="1" customHeight="1">
      <c r="A42628" s="13" t="s">
        <v>489</v>
      </c>
      <c r="B42628" s="13">
        <v>1794</v>
      </c>
      <c r="D42628" s="13">
        <v>0</v>
      </c>
    </row>
    <row r="42629" spans="1:4" ht="15.75" hidden="1" customHeight="1">
      <c r="A42629" s="13" t="s">
        <v>489</v>
      </c>
      <c r="B42629" s="13">
        <v>1795</v>
      </c>
      <c r="D42629" s="13">
        <v>0</v>
      </c>
    </row>
    <row r="42630" spans="1:4" ht="15.75" hidden="1" customHeight="1">
      <c r="A42630" s="13" t="s">
        <v>489</v>
      </c>
      <c r="B42630" s="13">
        <v>1796</v>
      </c>
      <c r="D42630" s="13">
        <v>0</v>
      </c>
    </row>
    <row r="42631" spans="1:4" ht="15.75" hidden="1" customHeight="1">
      <c r="A42631" s="13" t="s">
        <v>489</v>
      </c>
      <c r="B42631" s="13">
        <v>1797</v>
      </c>
      <c r="D42631" s="13">
        <v>0</v>
      </c>
    </row>
    <row r="42632" spans="1:4" ht="15.75" hidden="1" customHeight="1">
      <c r="A42632" s="13" t="s">
        <v>489</v>
      </c>
      <c r="B42632" s="13">
        <v>1798</v>
      </c>
      <c r="D42632" s="13">
        <v>0</v>
      </c>
    </row>
    <row r="42633" spans="1:4" ht="15.75" hidden="1" customHeight="1">
      <c r="A42633" s="13" t="s">
        <v>489</v>
      </c>
      <c r="B42633" s="13">
        <v>1799</v>
      </c>
      <c r="D42633" s="13">
        <v>0</v>
      </c>
    </row>
    <row r="42634" spans="1:4" ht="15.75" hidden="1" customHeight="1">
      <c r="A42634" s="13" t="s">
        <v>489</v>
      </c>
      <c r="B42634" s="13">
        <v>1800</v>
      </c>
      <c r="C42634" s="13">
        <v>9277933</v>
      </c>
      <c r="D42634" s="13">
        <v>0</v>
      </c>
    </row>
    <row r="42635" spans="1:4" ht="15.75" hidden="1" customHeight="1">
      <c r="A42635" s="13" t="s">
        <v>489</v>
      </c>
      <c r="B42635" s="13">
        <v>1801</v>
      </c>
      <c r="C42635" s="13">
        <v>9310655</v>
      </c>
      <c r="D42635" s="13">
        <v>0</v>
      </c>
    </row>
    <row r="42636" spans="1:4" ht="15.75" hidden="1" customHeight="1">
      <c r="A42636" s="13" t="s">
        <v>489</v>
      </c>
      <c r="B42636" s="13">
        <v>1802</v>
      </c>
      <c r="C42636" s="13">
        <v>9353714</v>
      </c>
      <c r="D42636" s="13">
        <v>0</v>
      </c>
    </row>
    <row r="42637" spans="1:4" ht="15.75" hidden="1" customHeight="1">
      <c r="A42637" s="13" t="s">
        <v>489</v>
      </c>
      <c r="B42637" s="13">
        <v>1803</v>
      </c>
      <c r="C42637" s="13">
        <v>9400414</v>
      </c>
      <c r="D42637" s="13">
        <v>0</v>
      </c>
    </row>
    <row r="42638" spans="1:4" ht="15.75" hidden="1" customHeight="1">
      <c r="A42638" s="13" t="s">
        <v>489</v>
      </c>
      <c r="B42638" s="13">
        <v>1804</v>
      </c>
      <c r="C42638" s="13">
        <v>9450790</v>
      </c>
      <c r="D42638" s="13">
        <v>0</v>
      </c>
    </row>
    <row r="42639" spans="1:4" ht="15.75" hidden="1" customHeight="1">
      <c r="A42639" s="13" t="s">
        <v>489</v>
      </c>
      <c r="B42639" s="13">
        <v>1805</v>
      </c>
      <c r="C42639" s="13">
        <v>9504877</v>
      </c>
      <c r="D42639" s="13">
        <v>0</v>
      </c>
    </row>
    <row r="42640" spans="1:4" ht="15.75" hidden="1" customHeight="1">
      <c r="A42640" s="13" t="s">
        <v>489</v>
      </c>
      <c r="B42640" s="13">
        <v>1806</v>
      </c>
      <c r="C42640" s="13">
        <v>9562721</v>
      </c>
      <c r="D42640" s="13">
        <v>0</v>
      </c>
    </row>
    <row r="42641" spans="1:4" ht="15.75" hidden="1" customHeight="1">
      <c r="A42641" s="13" t="s">
        <v>489</v>
      </c>
      <c r="B42641" s="13">
        <v>1807</v>
      </c>
      <c r="C42641" s="13">
        <v>9624367</v>
      </c>
      <c r="D42641" s="13">
        <v>0</v>
      </c>
    </row>
    <row r="42642" spans="1:4" ht="15.75" hidden="1" customHeight="1">
      <c r="A42642" s="13" t="s">
        <v>489</v>
      </c>
      <c r="B42642" s="13">
        <v>1808</v>
      </c>
      <c r="C42642" s="13">
        <v>9689860</v>
      </c>
      <c r="D42642" s="13">
        <v>0</v>
      </c>
    </row>
    <row r="42643" spans="1:4" ht="15.75" hidden="1" customHeight="1">
      <c r="A42643" s="13" t="s">
        <v>489</v>
      </c>
      <c r="B42643" s="13">
        <v>1809</v>
      </c>
      <c r="C42643" s="13">
        <v>9759256</v>
      </c>
      <c r="D42643" s="13">
        <v>0</v>
      </c>
    </row>
    <row r="42644" spans="1:4" ht="15.75" hidden="1" customHeight="1">
      <c r="A42644" s="13" t="s">
        <v>489</v>
      </c>
      <c r="B42644" s="13">
        <v>1810</v>
      </c>
      <c r="C42644" s="13">
        <v>9862561</v>
      </c>
      <c r="D42644" s="13">
        <v>0</v>
      </c>
    </row>
    <row r="42645" spans="1:4" ht="15.75" hidden="1" customHeight="1">
      <c r="A42645" s="13" t="s">
        <v>489</v>
      </c>
      <c r="B42645" s="13">
        <v>1811</v>
      </c>
      <c r="C42645" s="13">
        <v>9950953</v>
      </c>
      <c r="D42645" s="13">
        <v>0</v>
      </c>
    </row>
    <row r="42646" spans="1:4" ht="15.75" hidden="1" customHeight="1">
      <c r="A42646" s="13" t="s">
        <v>489</v>
      </c>
      <c r="B42646" s="13">
        <v>1812</v>
      </c>
      <c r="C42646" s="13">
        <v>10056899</v>
      </c>
      <c r="D42646" s="13">
        <v>0</v>
      </c>
    </row>
    <row r="42647" spans="1:4" ht="15.75" hidden="1" customHeight="1">
      <c r="A42647" s="13" t="s">
        <v>489</v>
      </c>
      <c r="B42647" s="13">
        <v>1813</v>
      </c>
      <c r="C42647" s="13">
        <v>10172988</v>
      </c>
      <c r="D42647" s="13">
        <v>0</v>
      </c>
    </row>
    <row r="42648" spans="1:4" ht="15.75" hidden="1" customHeight="1">
      <c r="A42648" s="13" t="s">
        <v>489</v>
      </c>
      <c r="B42648" s="13">
        <v>1814</v>
      </c>
      <c r="C42648" s="13">
        <v>10293067</v>
      </c>
      <c r="D42648" s="13">
        <v>0</v>
      </c>
    </row>
    <row r="42649" spans="1:4" ht="15.75" hidden="1" customHeight="1">
      <c r="A42649" s="13" t="s">
        <v>489</v>
      </c>
      <c r="B42649" s="13">
        <v>1815</v>
      </c>
      <c r="C42649" s="13">
        <v>10417231</v>
      </c>
      <c r="D42649" s="13">
        <v>0</v>
      </c>
    </row>
    <row r="42650" spans="1:4" ht="15.75" hidden="1" customHeight="1">
      <c r="A42650" s="13" t="s">
        <v>489</v>
      </c>
      <c r="B42650" s="13">
        <v>1816</v>
      </c>
      <c r="C42650" s="13">
        <v>10545581</v>
      </c>
      <c r="D42650" s="13">
        <v>0</v>
      </c>
    </row>
    <row r="42651" spans="1:4" ht="15.75" hidden="1" customHeight="1">
      <c r="A42651" s="13" t="s">
        <v>489</v>
      </c>
      <c r="B42651" s="13">
        <v>1817</v>
      </c>
      <c r="C42651" s="13">
        <v>10678217</v>
      </c>
      <c r="D42651" s="13">
        <v>0</v>
      </c>
    </row>
    <row r="42652" spans="1:4" ht="15.75" hidden="1" customHeight="1">
      <c r="A42652" s="13" t="s">
        <v>489</v>
      </c>
      <c r="B42652" s="13">
        <v>1818</v>
      </c>
      <c r="C42652" s="13">
        <v>10815249</v>
      </c>
      <c r="D42652" s="13">
        <v>0</v>
      </c>
    </row>
    <row r="42653" spans="1:4" ht="15.75" hidden="1" customHeight="1">
      <c r="A42653" s="13" t="s">
        <v>489</v>
      </c>
      <c r="B42653" s="13">
        <v>1819</v>
      </c>
      <c r="C42653" s="13">
        <v>10962349</v>
      </c>
      <c r="D42653" s="13">
        <v>0</v>
      </c>
    </row>
    <row r="42654" spans="1:4" ht="15.75" hidden="1" customHeight="1">
      <c r="A42654" s="13" t="s">
        <v>489</v>
      </c>
      <c r="B42654" s="13">
        <v>1820</v>
      </c>
      <c r="C42654" s="13">
        <v>11127585</v>
      </c>
      <c r="D42654" s="13">
        <v>0</v>
      </c>
    </row>
    <row r="42655" spans="1:4" ht="15.75" hidden="1" customHeight="1">
      <c r="A42655" s="13" t="s">
        <v>489</v>
      </c>
      <c r="B42655" s="13">
        <v>1821</v>
      </c>
      <c r="C42655" s="13">
        <v>11286476</v>
      </c>
      <c r="D42655" s="13">
        <v>0</v>
      </c>
    </row>
    <row r="42656" spans="1:4" ht="15.75" hidden="1" customHeight="1">
      <c r="A42656" s="13" t="s">
        <v>489</v>
      </c>
      <c r="B42656" s="13">
        <v>1822</v>
      </c>
      <c r="C42656" s="13">
        <v>11463353</v>
      </c>
      <c r="D42656" s="13">
        <v>0</v>
      </c>
    </row>
    <row r="42657" spans="1:4" ht="15.75" hidden="1" customHeight="1">
      <c r="A42657" s="13" t="s">
        <v>489</v>
      </c>
      <c r="B42657" s="13">
        <v>1823</v>
      </c>
      <c r="C42657" s="13">
        <v>11650003</v>
      </c>
      <c r="D42657" s="13">
        <v>0</v>
      </c>
    </row>
    <row r="42658" spans="1:4" ht="15.75" hidden="1" customHeight="1">
      <c r="A42658" s="13" t="s">
        <v>489</v>
      </c>
      <c r="B42658" s="13">
        <v>1824</v>
      </c>
      <c r="C42658" s="13">
        <v>11840771</v>
      </c>
      <c r="D42658" s="13">
        <v>0</v>
      </c>
    </row>
    <row r="42659" spans="1:4" ht="15.75" hidden="1" customHeight="1">
      <c r="A42659" s="13" t="s">
        <v>489</v>
      </c>
      <c r="B42659" s="13">
        <v>1825</v>
      </c>
      <c r="C42659" s="13">
        <v>12035752</v>
      </c>
      <c r="D42659" s="13">
        <v>0</v>
      </c>
    </row>
    <row r="42660" spans="1:4" ht="15.75" hidden="1" customHeight="1">
      <c r="A42660" s="13" t="s">
        <v>489</v>
      </c>
      <c r="B42660" s="13">
        <v>1826</v>
      </c>
      <c r="C42660" s="13">
        <v>12235048</v>
      </c>
      <c r="D42660" s="13">
        <v>0</v>
      </c>
    </row>
    <row r="42661" spans="1:4" ht="15.75" hidden="1" customHeight="1">
      <c r="A42661" s="13" t="s">
        <v>489</v>
      </c>
      <c r="B42661" s="13">
        <v>1827</v>
      </c>
      <c r="C42661" s="13">
        <v>12438758</v>
      </c>
      <c r="D42661" s="13">
        <v>0</v>
      </c>
    </row>
    <row r="42662" spans="1:4" ht="15.75" hidden="1" customHeight="1">
      <c r="A42662" s="13" t="s">
        <v>489</v>
      </c>
      <c r="B42662" s="13">
        <v>1828</v>
      </c>
      <c r="C42662" s="13">
        <v>12646984</v>
      </c>
      <c r="D42662" s="13">
        <v>0</v>
      </c>
    </row>
    <row r="42663" spans="1:4" ht="15.75" hidden="1" customHeight="1">
      <c r="A42663" s="13" t="s">
        <v>489</v>
      </c>
      <c r="B42663" s="13">
        <v>1829</v>
      </c>
      <c r="C42663" s="13">
        <v>12866192</v>
      </c>
      <c r="D42663" s="13">
        <v>0</v>
      </c>
    </row>
    <row r="42664" spans="1:4" ht="15.75" hidden="1" customHeight="1">
      <c r="A42664" s="13" t="s">
        <v>489</v>
      </c>
      <c r="B42664" s="13">
        <v>1830</v>
      </c>
      <c r="C42664" s="13">
        <v>13105738</v>
      </c>
      <c r="D42664" s="13">
        <v>0</v>
      </c>
    </row>
    <row r="42665" spans="1:4" ht="15.75" hidden="1" customHeight="1">
      <c r="A42665" s="13" t="s">
        <v>489</v>
      </c>
      <c r="B42665" s="13">
        <v>1831</v>
      </c>
      <c r="C42665" s="13">
        <v>13339368</v>
      </c>
      <c r="D42665" s="13">
        <v>0</v>
      </c>
    </row>
    <row r="42666" spans="1:4" ht="15.75" hidden="1" customHeight="1">
      <c r="A42666" s="13" t="s">
        <v>489</v>
      </c>
      <c r="B42666" s="13">
        <v>1832</v>
      </c>
      <c r="C42666" s="13">
        <v>13594308</v>
      </c>
      <c r="D42666" s="13">
        <v>0</v>
      </c>
    </row>
    <row r="42667" spans="1:4" ht="15.75" hidden="1" customHeight="1">
      <c r="A42667" s="13" t="s">
        <v>489</v>
      </c>
      <c r="B42667" s="13">
        <v>1833</v>
      </c>
      <c r="C42667" s="13">
        <v>13862168</v>
      </c>
      <c r="D42667" s="13">
        <v>0</v>
      </c>
    </row>
    <row r="42668" spans="1:4" ht="15.75" hidden="1" customHeight="1">
      <c r="A42668" s="13" t="s">
        <v>489</v>
      </c>
      <c r="B42668" s="13">
        <v>1834</v>
      </c>
      <c r="C42668" s="13">
        <v>14137131</v>
      </c>
      <c r="D42668" s="13">
        <v>0</v>
      </c>
    </row>
    <row r="42669" spans="1:4" ht="15.75" hidden="1" customHeight="1">
      <c r="A42669" s="13" t="s">
        <v>489</v>
      </c>
      <c r="B42669" s="13">
        <v>1835</v>
      </c>
      <c r="C42669" s="13">
        <v>14419428</v>
      </c>
      <c r="D42669" s="13">
        <v>0</v>
      </c>
    </row>
    <row r="42670" spans="1:4" ht="15.75" hidden="1" customHeight="1">
      <c r="A42670" s="13" t="s">
        <v>489</v>
      </c>
      <c r="B42670" s="13">
        <v>1836</v>
      </c>
      <c r="C42670" s="13">
        <v>14709288</v>
      </c>
      <c r="D42670" s="13">
        <v>0</v>
      </c>
    </row>
    <row r="42671" spans="1:4" ht="15.75" hidden="1" customHeight="1">
      <c r="A42671" s="13" t="s">
        <v>489</v>
      </c>
      <c r="B42671" s="13">
        <v>1837</v>
      </c>
      <c r="C42671" s="13">
        <v>15006964</v>
      </c>
      <c r="D42671" s="13">
        <v>0</v>
      </c>
    </row>
    <row r="42672" spans="1:4" ht="15.75" hidden="1" customHeight="1">
      <c r="A42672" s="13" t="s">
        <v>489</v>
      </c>
      <c r="B42672" s="13">
        <v>1838</v>
      </c>
      <c r="C42672" s="13">
        <v>15312703</v>
      </c>
      <c r="D42672" s="13">
        <v>0</v>
      </c>
    </row>
    <row r="42673" spans="1:4" ht="15.75" hidden="1" customHeight="1">
      <c r="A42673" s="13" t="s">
        <v>489</v>
      </c>
      <c r="B42673" s="13">
        <v>1839</v>
      </c>
      <c r="C42673" s="13">
        <v>15621301</v>
      </c>
      <c r="D42673" s="13">
        <v>0</v>
      </c>
    </row>
    <row r="42674" spans="1:4" ht="15.75" hidden="1" customHeight="1">
      <c r="A42674" s="13" t="s">
        <v>489</v>
      </c>
      <c r="B42674" s="13">
        <v>1840</v>
      </c>
      <c r="C42674" s="13">
        <v>15942636</v>
      </c>
      <c r="D42674" s="13">
        <v>0</v>
      </c>
    </row>
    <row r="42675" spans="1:4" ht="15.75" hidden="1" customHeight="1">
      <c r="A42675" s="13" t="s">
        <v>489</v>
      </c>
      <c r="B42675" s="13">
        <v>1841</v>
      </c>
      <c r="C42675" s="13">
        <v>16247519</v>
      </c>
      <c r="D42675" s="13">
        <v>0</v>
      </c>
    </row>
    <row r="42676" spans="1:4" ht="15.75" hidden="1" customHeight="1">
      <c r="A42676" s="13" t="s">
        <v>489</v>
      </c>
      <c r="B42676" s="13">
        <v>1842</v>
      </c>
      <c r="C42676" s="13">
        <v>16565380</v>
      </c>
      <c r="D42676" s="13">
        <v>0</v>
      </c>
    </row>
    <row r="42677" spans="1:4" ht="15.75" hidden="1" customHeight="1">
      <c r="A42677" s="13" t="s">
        <v>489</v>
      </c>
      <c r="B42677" s="13">
        <v>1843</v>
      </c>
      <c r="C42677" s="13">
        <v>16886583</v>
      </c>
      <c r="D42677" s="13">
        <v>0</v>
      </c>
    </row>
    <row r="42678" spans="1:4" ht="15.75" hidden="1" customHeight="1">
      <c r="A42678" s="13" t="s">
        <v>489</v>
      </c>
      <c r="B42678" s="13">
        <v>1844</v>
      </c>
      <c r="C42678" s="13">
        <v>17216742</v>
      </c>
      <c r="D42678" s="13">
        <v>0</v>
      </c>
    </row>
    <row r="42679" spans="1:4" ht="15.75" hidden="1" customHeight="1">
      <c r="A42679" s="13" t="s">
        <v>489</v>
      </c>
      <c r="B42679" s="13">
        <v>1845</v>
      </c>
      <c r="C42679" s="13">
        <v>17556173</v>
      </c>
      <c r="D42679" s="13">
        <v>0</v>
      </c>
    </row>
    <row r="42680" spans="1:4" ht="15.75" hidden="1" customHeight="1">
      <c r="A42680" s="13" t="s">
        <v>489</v>
      </c>
      <c r="B42680" s="13">
        <v>1846</v>
      </c>
      <c r="C42680" s="13">
        <v>17905214</v>
      </c>
      <c r="D42680" s="13">
        <v>0</v>
      </c>
    </row>
    <row r="42681" spans="1:4" ht="15.75" hidden="1" customHeight="1">
      <c r="A42681" s="13" t="s">
        <v>489</v>
      </c>
      <c r="B42681" s="13">
        <v>1847</v>
      </c>
      <c r="C42681" s="13">
        <v>18264206</v>
      </c>
      <c r="D42681" s="13">
        <v>0</v>
      </c>
    </row>
    <row r="42682" spans="1:4" ht="15.75" hidden="1" customHeight="1">
      <c r="A42682" s="13" t="s">
        <v>489</v>
      </c>
      <c r="B42682" s="13">
        <v>1848</v>
      </c>
      <c r="C42682" s="13">
        <v>18633510</v>
      </c>
      <c r="D42682" s="13">
        <v>0</v>
      </c>
    </row>
    <row r="42683" spans="1:4" ht="15.75" hidden="1" customHeight="1">
      <c r="A42683" s="13" t="s">
        <v>489</v>
      </c>
      <c r="B42683" s="13">
        <v>1849</v>
      </c>
      <c r="C42683" s="13">
        <v>18962516</v>
      </c>
      <c r="D42683" s="13">
        <v>0</v>
      </c>
    </row>
    <row r="42684" spans="1:4" ht="15.75" hidden="1" customHeight="1">
      <c r="A42684" s="13" t="s">
        <v>489</v>
      </c>
      <c r="B42684" s="13">
        <v>1850</v>
      </c>
      <c r="C42684" s="13">
        <v>19261474</v>
      </c>
      <c r="D42684" s="13">
        <v>0</v>
      </c>
    </row>
    <row r="42685" spans="1:4" ht="15.75" hidden="1" customHeight="1">
      <c r="A42685" s="13" t="s">
        <v>489</v>
      </c>
      <c r="B42685" s="13">
        <v>1851</v>
      </c>
      <c r="C42685" s="13">
        <v>19504875</v>
      </c>
      <c r="D42685" s="13">
        <v>0</v>
      </c>
    </row>
    <row r="42686" spans="1:4" ht="15.75" hidden="1" customHeight="1">
      <c r="A42686" s="13" t="s">
        <v>489</v>
      </c>
      <c r="B42686" s="13">
        <v>1852</v>
      </c>
      <c r="C42686" s="13">
        <v>19717270</v>
      </c>
      <c r="D42686" s="13">
        <v>0</v>
      </c>
    </row>
    <row r="42687" spans="1:4" ht="15.75" hidden="1" customHeight="1">
      <c r="A42687" s="13" t="s">
        <v>489</v>
      </c>
      <c r="B42687" s="13">
        <v>1853</v>
      </c>
      <c r="C42687" s="13">
        <v>19887267</v>
      </c>
      <c r="D42687" s="13">
        <v>0</v>
      </c>
    </row>
    <row r="42688" spans="1:4" ht="15.75" hidden="1" customHeight="1">
      <c r="A42688" s="13" t="s">
        <v>489</v>
      </c>
      <c r="B42688" s="13">
        <v>1854</v>
      </c>
      <c r="C42688" s="13">
        <v>20065115</v>
      </c>
      <c r="D42688" s="13">
        <v>0</v>
      </c>
    </row>
    <row r="42689" spans="1:4" ht="15.75" hidden="1" customHeight="1">
      <c r="A42689" s="13" t="s">
        <v>489</v>
      </c>
      <c r="B42689" s="13">
        <v>1855</v>
      </c>
      <c r="C42689" s="13">
        <v>20250838</v>
      </c>
      <c r="D42689" s="13">
        <v>0</v>
      </c>
    </row>
    <row r="42690" spans="1:4" ht="15.75" hidden="1" customHeight="1">
      <c r="A42690" s="13" t="s">
        <v>489</v>
      </c>
      <c r="B42690" s="13">
        <v>1856</v>
      </c>
      <c r="C42690" s="13">
        <v>20444470</v>
      </c>
      <c r="D42690" s="13">
        <v>0</v>
      </c>
    </row>
    <row r="42691" spans="1:4" ht="15.75" hidden="1" customHeight="1">
      <c r="A42691" s="13" t="s">
        <v>489</v>
      </c>
      <c r="B42691" s="13">
        <v>1857</v>
      </c>
      <c r="C42691" s="13">
        <v>20646043</v>
      </c>
      <c r="D42691" s="13">
        <v>0</v>
      </c>
    </row>
    <row r="42692" spans="1:4" ht="15.75" hidden="1" customHeight="1">
      <c r="A42692" s="13" t="s">
        <v>489</v>
      </c>
      <c r="B42692" s="13">
        <v>1858</v>
      </c>
      <c r="C42692" s="13">
        <v>20855609</v>
      </c>
      <c r="D42692" s="13">
        <v>0</v>
      </c>
    </row>
    <row r="42693" spans="1:4" ht="15.75" hidden="1" customHeight="1">
      <c r="A42693" s="13" t="s">
        <v>489</v>
      </c>
      <c r="B42693" s="13">
        <v>1859</v>
      </c>
      <c r="C42693" s="13">
        <v>21073276</v>
      </c>
      <c r="D42693" s="13">
        <v>0</v>
      </c>
    </row>
    <row r="42694" spans="1:4" ht="15.75" hidden="1" customHeight="1">
      <c r="A42694" s="13" t="s">
        <v>489</v>
      </c>
      <c r="B42694" s="13">
        <v>1860</v>
      </c>
      <c r="C42694" s="13">
        <v>21310270</v>
      </c>
      <c r="D42694" s="13">
        <v>0</v>
      </c>
    </row>
    <row r="42695" spans="1:4" ht="15.75" hidden="1" customHeight="1">
      <c r="A42695" s="13" t="s">
        <v>489</v>
      </c>
      <c r="B42695" s="13">
        <v>1861</v>
      </c>
      <c r="C42695" s="13">
        <v>21530755</v>
      </c>
      <c r="D42695" s="13">
        <v>0</v>
      </c>
    </row>
    <row r="42696" spans="1:4" ht="15.75" hidden="1" customHeight="1">
      <c r="A42696" s="13" t="s">
        <v>489</v>
      </c>
      <c r="B42696" s="13">
        <v>1862</v>
      </c>
      <c r="C42696" s="13">
        <v>21769512</v>
      </c>
      <c r="D42696" s="13">
        <v>0</v>
      </c>
    </row>
    <row r="42697" spans="1:4" ht="15.75" hidden="1" customHeight="1">
      <c r="A42697" s="13" t="s">
        <v>489</v>
      </c>
      <c r="B42697" s="13">
        <v>1863</v>
      </c>
      <c r="C42697" s="13">
        <v>22014253</v>
      </c>
      <c r="D42697" s="13">
        <v>0</v>
      </c>
    </row>
    <row r="42698" spans="1:4" ht="15.75" hidden="1" customHeight="1">
      <c r="A42698" s="13" t="s">
        <v>489</v>
      </c>
      <c r="B42698" s="13">
        <v>1864</v>
      </c>
      <c r="C42698" s="13">
        <v>22264435</v>
      </c>
      <c r="D42698" s="13">
        <v>0</v>
      </c>
    </row>
    <row r="42699" spans="1:4" ht="15.75" hidden="1" customHeight="1">
      <c r="A42699" s="13" t="s">
        <v>489</v>
      </c>
      <c r="B42699" s="13">
        <v>1865</v>
      </c>
      <c r="C42699" s="13">
        <v>22520178</v>
      </c>
      <c r="D42699" s="13">
        <v>0</v>
      </c>
    </row>
    <row r="42700" spans="1:4" ht="15.75" hidden="1" customHeight="1">
      <c r="A42700" s="13" t="s">
        <v>489</v>
      </c>
      <c r="B42700" s="13">
        <v>1866</v>
      </c>
      <c r="C42700" s="13">
        <v>22781586</v>
      </c>
      <c r="D42700" s="13">
        <v>0</v>
      </c>
    </row>
    <row r="42701" spans="1:4" ht="15.75" hidden="1" customHeight="1">
      <c r="A42701" s="13" t="s">
        <v>489</v>
      </c>
      <c r="B42701" s="13">
        <v>1867</v>
      </c>
      <c r="C42701" s="13">
        <v>23048781</v>
      </c>
      <c r="D42701" s="13">
        <v>0</v>
      </c>
    </row>
    <row r="42702" spans="1:4" ht="15.75" hidden="1" customHeight="1">
      <c r="A42702" s="13" t="s">
        <v>489</v>
      </c>
      <c r="B42702" s="13">
        <v>1868</v>
      </c>
      <c r="C42702" s="13">
        <v>23321891</v>
      </c>
      <c r="D42702" s="13">
        <v>0</v>
      </c>
    </row>
    <row r="42703" spans="1:4" ht="15.75" hidden="1" customHeight="1">
      <c r="A42703" s="13" t="s">
        <v>489</v>
      </c>
      <c r="B42703" s="13">
        <v>1869</v>
      </c>
      <c r="C42703" s="13">
        <v>23612613</v>
      </c>
      <c r="D42703" s="13">
        <v>0</v>
      </c>
    </row>
    <row r="42704" spans="1:4" ht="15.75" hidden="1" customHeight="1">
      <c r="A42704" s="13" t="s">
        <v>489</v>
      </c>
      <c r="B42704" s="13">
        <v>1870</v>
      </c>
      <c r="C42704" s="13">
        <v>23934686</v>
      </c>
      <c r="D42704" s="13">
        <v>0</v>
      </c>
    </row>
    <row r="42705" spans="1:4" ht="15.75" hidden="1" customHeight="1">
      <c r="A42705" s="13" t="s">
        <v>489</v>
      </c>
      <c r="B42705" s="13">
        <v>1871</v>
      </c>
      <c r="C42705" s="13">
        <v>24250155</v>
      </c>
      <c r="D42705" s="13">
        <v>0</v>
      </c>
    </row>
    <row r="42706" spans="1:4" ht="15.75" hidden="1" customHeight="1">
      <c r="A42706" s="13" t="s">
        <v>489</v>
      </c>
      <c r="B42706" s="13">
        <v>1872</v>
      </c>
      <c r="C42706" s="13">
        <v>24598618</v>
      </c>
      <c r="D42706" s="13">
        <v>0</v>
      </c>
    </row>
    <row r="42707" spans="1:4" ht="15.75" hidden="1" customHeight="1">
      <c r="A42707" s="13" t="s">
        <v>489</v>
      </c>
      <c r="B42707" s="13">
        <v>1873</v>
      </c>
      <c r="C42707" s="13">
        <v>24967964</v>
      </c>
      <c r="D42707" s="13">
        <v>0</v>
      </c>
    </row>
    <row r="42708" spans="1:4" ht="15.75" hidden="1" customHeight="1">
      <c r="A42708" s="13" t="s">
        <v>489</v>
      </c>
      <c r="B42708" s="13">
        <v>1874</v>
      </c>
      <c r="C42708" s="13">
        <v>25347504</v>
      </c>
      <c r="D42708" s="13">
        <v>0</v>
      </c>
    </row>
    <row r="42709" spans="1:4" ht="15.75" hidden="1" customHeight="1">
      <c r="A42709" s="13" t="s">
        <v>489</v>
      </c>
      <c r="B42709" s="13">
        <v>1875</v>
      </c>
      <c r="C42709" s="13">
        <v>25737373</v>
      </c>
      <c r="D42709" s="13">
        <v>0</v>
      </c>
    </row>
    <row r="42710" spans="1:4" ht="15.75" hidden="1" customHeight="1">
      <c r="A42710" s="13" t="s">
        <v>489</v>
      </c>
      <c r="B42710" s="13">
        <v>1876</v>
      </c>
      <c r="C42710" s="13">
        <v>26137708</v>
      </c>
      <c r="D42710" s="13">
        <v>0</v>
      </c>
    </row>
    <row r="42711" spans="1:4" ht="15.75" hidden="1" customHeight="1">
      <c r="A42711" s="13" t="s">
        <v>489</v>
      </c>
      <c r="B42711" s="13">
        <v>1877</v>
      </c>
      <c r="C42711" s="13">
        <v>26548651</v>
      </c>
      <c r="D42711" s="13">
        <v>0</v>
      </c>
    </row>
    <row r="42712" spans="1:4" ht="15.75" hidden="1" customHeight="1">
      <c r="A42712" s="13" t="s">
        <v>489</v>
      </c>
      <c r="B42712" s="13">
        <v>1878</v>
      </c>
      <c r="C42712" s="13">
        <v>26970353</v>
      </c>
      <c r="D42712" s="13">
        <v>0</v>
      </c>
    </row>
    <row r="42713" spans="1:4" ht="15.75" hidden="1" customHeight="1">
      <c r="A42713" s="13" t="s">
        <v>489</v>
      </c>
      <c r="B42713" s="13">
        <v>1879</v>
      </c>
      <c r="C42713" s="13">
        <v>27419957</v>
      </c>
      <c r="D42713" s="13">
        <v>0</v>
      </c>
    </row>
    <row r="42714" spans="1:4" ht="15.75" hidden="1" customHeight="1">
      <c r="A42714" s="13" t="s">
        <v>489</v>
      </c>
      <c r="B42714" s="13">
        <v>1880</v>
      </c>
      <c r="C42714" s="13">
        <v>27912147</v>
      </c>
      <c r="D42714" s="13">
        <v>0</v>
      </c>
    </row>
    <row r="42715" spans="1:4" ht="15.75" hidden="1" customHeight="1">
      <c r="A42715" s="13" t="s">
        <v>489</v>
      </c>
      <c r="B42715" s="13">
        <v>1881</v>
      </c>
      <c r="C42715" s="13">
        <v>28404832</v>
      </c>
      <c r="D42715" s="13">
        <v>0</v>
      </c>
    </row>
    <row r="42716" spans="1:4" ht="15.75" hidden="1" customHeight="1">
      <c r="A42716" s="13" t="s">
        <v>489</v>
      </c>
      <c r="B42716" s="13">
        <v>1882</v>
      </c>
      <c r="C42716" s="13">
        <v>28941248</v>
      </c>
      <c r="D42716" s="13">
        <v>0</v>
      </c>
    </row>
    <row r="42717" spans="1:4" ht="15.75" hidden="1" customHeight="1">
      <c r="A42717" s="13" t="s">
        <v>489</v>
      </c>
      <c r="B42717" s="13">
        <v>1883</v>
      </c>
      <c r="C42717" s="13">
        <v>29507865</v>
      </c>
      <c r="D42717" s="13">
        <v>0</v>
      </c>
    </row>
    <row r="42718" spans="1:4" ht="15.75" hidden="1" customHeight="1">
      <c r="A42718" s="13" t="s">
        <v>489</v>
      </c>
      <c r="B42718" s="13">
        <v>1884</v>
      </c>
      <c r="C42718" s="13">
        <v>30088358</v>
      </c>
      <c r="D42718" s="13">
        <v>4.0000000000000001E-3</v>
      </c>
    </row>
    <row r="42719" spans="1:4" ht="15.75" hidden="1" customHeight="1">
      <c r="A42719" s="13" t="s">
        <v>489</v>
      </c>
      <c r="B42719" s="13">
        <v>1885</v>
      </c>
      <c r="C42719" s="13">
        <v>30683237</v>
      </c>
      <c r="D42719" s="13">
        <v>4.0000000000000001E-3</v>
      </c>
    </row>
    <row r="42720" spans="1:4" ht="15.75" hidden="1" customHeight="1">
      <c r="A42720" s="13" t="s">
        <v>489</v>
      </c>
      <c r="B42720" s="13">
        <v>1886</v>
      </c>
      <c r="C42720" s="13">
        <v>31293062</v>
      </c>
      <c r="D42720" s="13">
        <v>7.0000000000000001E-3</v>
      </c>
    </row>
    <row r="42721" spans="1:4" ht="15.75" hidden="1" customHeight="1">
      <c r="A42721" s="13" t="s">
        <v>489</v>
      </c>
      <c r="B42721" s="13">
        <v>1887</v>
      </c>
      <c r="C42721" s="13">
        <v>31918408</v>
      </c>
      <c r="D42721" s="13">
        <v>1.0920000000000001</v>
      </c>
    </row>
    <row r="42722" spans="1:4" ht="15.75" hidden="1" customHeight="1">
      <c r="A42722" s="13" t="s">
        <v>489</v>
      </c>
      <c r="B42722" s="13">
        <v>1888</v>
      </c>
      <c r="C42722" s="13">
        <v>32559896</v>
      </c>
      <c r="D42722" s="13">
        <v>0.89800000000000002</v>
      </c>
    </row>
    <row r="42723" spans="1:4" ht="15.75" hidden="1" customHeight="1">
      <c r="A42723" s="13" t="s">
        <v>489</v>
      </c>
      <c r="B42723" s="13">
        <v>1889</v>
      </c>
      <c r="C42723" s="13">
        <v>33212104</v>
      </c>
      <c r="D42723" s="13">
        <v>1.762</v>
      </c>
    </row>
    <row r="42724" spans="1:4" ht="15.75" hidden="1" customHeight="1">
      <c r="A42724" s="13" t="s">
        <v>489</v>
      </c>
      <c r="B42724" s="13">
        <v>1890</v>
      </c>
      <c r="C42724" s="13">
        <v>33890922</v>
      </c>
      <c r="D42724" s="13">
        <v>1.381</v>
      </c>
    </row>
    <row r="42725" spans="1:4" ht="15.75" hidden="1" customHeight="1">
      <c r="A42725" s="13" t="s">
        <v>489</v>
      </c>
      <c r="B42725" s="13">
        <v>1891</v>
      </c>
      <c r="C42725" s="13">
        <v>34549639</v>
      </c>
      <c r="D42725" s="13">
        <v>0.98599999999999999</v>
      </c>
    </row>
    <row r="42726" spans="1:4" ht="15.75" hidden="1" customHeight="1">
      <c r="A42726" s="13" t="s">
        <v>489</v>
      </c>
      <c r="B42726" s="13">
        <v>1892</v>
      </c>
      <c r="C42726" s="13">
        <v>35235304</v>
      </c>
      <c r="D42726" s="13">
        <v>1.4510000000000001</v>
      </c>
    </row>
    <row r="42727" spans="1:4" ht="15.75" hidden="1" customHeight="1">
      <c r="A42727" s="13" t="s">
        <v>489</v>
      </c>
      <c r="B42727" s="13">
        <v>1893</v>
      </c>
      <c r="C42727" s="13">
        <v>35932366</v>
      </c>
      <c r="D42727" s="13">
        <v>1.601</v>
      </c>
    </row>
    <row r="42728" spans="1:4" ht="15.75" hidden="1" customHeight="1">
      <c r="A42728" s="13" t="s">
        <v>489</v>
      </c>
      <c r="B42728" s="13">
        <v>1894</v>
      </c>
      <c r="C42728" s="13">
        <v>36646937</v>
      </c>
      <c r="D42728" s="13">
        <v>2.0339999999999998</v>
      </c>
    </row>
    <row r="42729" spans="1:4" ht="15.75" hidden="1" customHeight="1">
      <c r="A42729" s="13" t="s">
        <v>489</v>
      </c>
      <c r="B42729" s="13">
        <v>1895</v>
      </c>
      <c r="C42729" s="13">
        <v>37379399</v>
      </c>
      <c r="D42729" s="13">
        <v>2.8290000000000002</v>
      </c>
    </row>
    <row r="42730" spans="1:4" ht="15.75" hidden="1" customHeight="1">
      <c r="A42730" s="13" t="s">
        <v>489</v>
      </c>
      <c r="B42730" s="13">
        <v>1896</v>
      </c>
      <c r="C42730" s="13">
        <v>38130154</v>
      </c>
      <c r="D42730" s="13">
        <v>2.88</v>
      </c>
    </row>
    <row r="42731" spans="1:4" ht="15.75" hidden="1" customHeight="1">
      <c r="A42731" s="13" t="s">
        <v>489</v>
      </c>
      <c r="B42731" s="13">
        <v>1897</v>
      </c>
      <c r="C42731" s="13">
        <v>38899611</v>
      </c>
      <c r="D42731" s="13">
        <v>2.7589999999999999</v>
      </c>
    </row>
    <row r="42732" spans="1:4" ht="15.75" hidden="1" customHeight="1">
      <c r="A42732" s="13" t="s">
        <v>489</v>
      </c>
      <c r="B42732" s="13">
        <v>1898</v>
      </c>
      <c r="C42732" s="13">
        <v>39688195</v>
      </c>
      <c r="D42732" s="13">
        <v>3.177</v>
      </c>
    </row>
    <row r="42733" spans="1:4" ht="15.75" hidden="1" customHeight="1">
      <c r="A42733" s="13" t="s">
        <v>489</v>
      </c>
      <c r="B42733" s="13">
        <v>1899</v>
      </c>
      <c r="C42733" s="13">
        <v>40492785</v>
      </c>
      <c r="D42733" s="13">
        <v>3.7149999999999999</v>
      </c>
    </row>
    <row r="42734" spans="1:4" ht="15.75" hidden="1" customHeight="1">
      <c r="A42734" s="13" t="s">
        <v>489</v>
      </c>
      <c r="B42734" s="13">
        <v>1900</v>
      </c>
      <c r="C42734" s="13">
        <v>41330704</v>
      </c>
      <c r="D42734" s="13">
        <v>3.1659999999999999</v>
      </c>
    </row>
    <row r="42735" spans="1:4" ht="15.75" hidden="1" customHeight="1">
      <c r="A42735" s="13" t="s">
        <v>489</v>
      </c>
      <c r="B42735" s="13">
        <v>1901</v>
      </c>
      <c r="C42735" s="13">
        <v>42150431</v>
      </c>
      <c r="D42735" s="13">
        <v>6.4009999999999998</v>
      </c>
    </row>
    <row r="42736" spans="1:4" ht="15.75" hidden="1" customHeight="1">
      <c r="A42736" s="13" t="s">
        <v>489</v>
      </c>
      <c r="B42736" s="13">
        <v>1902</v>
      </c>
      <c r="C42736" s="13">
        <v>43003743</v>
      </c>
      <c r="D42736" s="13">
        <v>7.3789999999999996</v>
      </c>
    </row>
    <row r="42737" spans="1:4" ht="15.75" hidden="1" customHeight="1">
      <c r="A42737" s="13" t="s">
        <v>489</v>
      </c>
      <c r="B42737" s="13">
        <v>1903</v>
      </c>
      <c r="C42737" s="13">
        <v>43873585</v>
      </c>
      <c r="D42737" s="13">
        <v>7.6760000000000002</v>
      </c>
    </row>
    <row r="42738" spans="1:4" ht="15.75" hidden="1" customHeight="1">
      <c r="A42738" s="13" t="s">
        <v>489</v>
      </c>
      <c r="B42738" s="13">
        <v>1904</v>
      </c>
      <c r="C42738" s="13">
        <v>44763729</v>
      </c>
      <c r="D42738" s="13">
        <v>8.6649999999999991</v>
      </c>
    </row>
    <row r="42739" spans="1:4" ht="15.75" hidden="1" customHeight="1">
      <c r="A42739" s="13" t="s">
        <v>489</v>
      </c>
      <c r="B42739" s="13">
        <v>1905</v>
      </c>
      <c r="C42739" s="13">
        <v>45674718</v>
      </c>
      <c r="D42739" s="13">
        <v>9.2110000000000003</v>
      </c>
    </row>
    <row r="42740" spans="1:4" ht="15.75" hidden="1" customHeight="1">
      <c r="A42740" s="13" t="s">
        <v>489</v>
      </c>
      <c r="B42740" s="13">
        <v>1906</v>
      </c>
      <c r="C42740" s="13">
        <v>46607103</v>
      </c>
      <c r="D42740" s="13">
        <v>12.329000000000001</v>
      </c>
    </row>
    <row r="42741" spans="1:4" ht="15.75" hidden="1" customHeight="1">
      <c r="A42741" s="13" t="s">
        <v>489</v>
      </c>
      <c r="B42741" s="13">
        <v>1907</v>
      </c>
      <c r="C42741" s="13">
        <v>47561454</v>
      </c>
      <c r="D42741" s="13">
        <v>12.685</v>
      </c>
    </row>
    <row r="42742" spans="1:4" ht="15.75" hidden="1" customHeight="1">
      <c r="A42742" s="13" t="s">
        <v>489</v>
      </c>
      <c r="B42742" s="13">
        <v>1908</v>
      </c>
      <c r="C42742" s="13">
        <v>48538368</v>
      </c>
      <c r="D42742" s="13">
        <v>14.887</v>
      </c>
    </row>
    <row r="42743" spans="1:4" ht="15.75" hidden="1" customHeight="1">
      <c r="A42743" s="13" t="s">
        <v>489</v>
      </c>
      <c r="B42743" s="13">
        <v>1909</v>
      </c>
      <c r="C42743" s="13">
        <v>49526946</v>
      </c>
      <c r="D42743" s="13">
        <v>13.407</v>
      </c>
    </row>
    <row r="42744" spans="1:4" ht="15.75" hidden="1" customHeight="1">
      <c r="A42744" s="13" t="s">
        <v>489</v>
      </c>
      <c r="B42744" s="13">
        <v>1910</v>
      </c>
      <c r="C42744" s="13">
        <v>50545955</v>
      </c>
      <c r="D42744" s="13">
        <v>17.245999999999999</v>
      </c>
    </row>
    <row r="42745" spans="1:4" ht="15.75" hidden="1" customHeight="1">
      <c r="A42745" s="13" t="s">
        <v>489</v>
      </c>
      <c r="B42745" s="13">
        <v>1911</v>
      </c>
      <c r="C42745" s="13">
        <v>51538305</v>
      </c>
      <c r="D42745" s="13">
        <v>19.163</v>
      </c>
    </row>
    <row r="42746" spans="1:4" ht="15.75" hidden="1" customHeight="1">
      <c r="A42746" s="13" t="s">
        <v>489</v>
      </c>
      <c r="B42746" s="13">
        <v>1912</v>
      </c>
      <c r="C42746" s="13">
        <v>52560621</v>
      </c>
      <c r="D42746" s="13">
        <v>19.991</v>
      </c>
    </row>
    <row r="42747" spans="1:4" ht="15.75" hidden="1" customHeight="1">
      <c r="A42747" s="13" t="s">
        <v>489</v>
      </c>
      <c r="B42747" s="13">
        <v>1913</v>
      </c>
      <c r="C42747" s="13">
        <v>53593682</v>
      </c>
      <c r="D42747" s="13">
        <v>21.123000000000001</v>
      </c>
    </row>
    <row r="42748" spans="1:4" ht="15.75" hidden="1" customHeight="1">
      <c r="A42748" s="13" t="s">
        <v>489</v>
      </c>
      <c r="B42748" s="13">
        <v>1914</v>
      </c>
      <c r="C42748" s="13">
        <v>54648666</v>
      </c>
      <c r="D42748" s="13">
        <v>17.195</v>
      </c>
    </row>
    <row r="42749" spans="1:4" ht="15.75" hidden="1" customHeight="1">
      <c r="A42749" s="13" t="s">
        <v>489</v>
      </c>
      <c r="B42749" s="13">
        <v>1915</v>
      </c>
      <c r="C42749" s="13">
        <v>55726062</v>
      </c>
      <c r="D42749" s="13">
        <v>15.087999999999999</v>
      </c>
    </row>
    <row r="42750" spans="1:4" ht="15.75" hidden="1" customHeight="1">
      <c r="A42750" s="13" t="s">
        <v>489</v>
      </c>
      <c r="B42750" s="13">
        <v>1916</v>
      </c>
      <c r="C42750" s="13">
        <v>56826365</v>
      </c>
      <c r="D42750" s="13">
        <v>13.619</v>
      </c>
    </row>
    <row r="42751" spans="1:4" ht="15.75" hidden="1" customHeight="1">
      <c r="A42751" s="13" t="s">
        <v>489</v>
      </c>
      <c r="B42751" s="13">
        <v>1917</v>
      </c>
      <c r="C42751" s="13">
        <v>57950087</v>
      </c>
      <c r="D42751" s="13">
        <v>10.867000000000001</v>
      </c>
    </row>
    <row r="42752" spans="1:4" ht="15.75" hidden="1" customHeight="1">
      <c r="A42752" s="13" t="s">
        <v>489</v>
      </c>
      <c r="B42752" s="13">
        <v>1918</v>
      </c>
      <c r="C42752" s="13">
        <v>59082099</v>
      </c>
      <c r="D42752" s="13">
        <v>10.999000000000001</v>
      </c>
    </row>
    <row r="42753" spans="1:4" ht="15.75" hidden="1" customHeight="1">
      <c r="A42753" s="13" t="s">
        <v>489</v>
      </c>
      <c r="B42753" s="13">
        <v>1919</v>
      </c>
      <c r="C42753" s="13">
        <v>60244320</v>
      </c>
      <c r="D42753" s="13">
        <v>12.901</v>
      </c>
    </row>
    <row r="42754" spans="1:4" ht="15.75" hidden="1" customHeight="1">
      <c r="A42754" s="13" t="s">
        <v>489</v>
      </c>
      <c r="B42754" s="13">
        <v>1920</v>
      </c>
      <c r="C42754" s="13">
        <v>61458365</v>
      </c>
      <c r="D42754" s="13">
        <v>14.641</v>
      </c>
    </row>
    <row r="42755" spans="1:4" ht="15.75" hidden="1" customHeight="1">
      <c r="A42755" s="13" t="s">
        <v>489</v>
      </c>
      <c r="B42755" s="13">
        <v>1921</v>
      </c>
      <c r="C42755" s="13">
        <v>62662587</v>
      </c>
      <c r="D42755" s="13">
        <v>14.429</v>
      </c>
    </row>
    <row r="42756" spans="1:4" ht="15.75" hidden="1" customHeight="1">
      <c r="A42756" s="13" t="s">
        <v>489</v>
      </c>
      <c r="B42756" s="13">
        <v>1922</v>
      </c>
      <c r="C42756" s="13">
        <v>63920292</v>
      </c>
      <c r="D42756" s="13">
        <v>17.161999999999999</v>
      </c>
    </row>
    <row r="42757" spans="1:4" ht="15.75" hidden="1" customHeight="1">
      <c r="A42757" s="13" t="s">
        <v>489</v>
      </c>
      <c r="B42757" s="13">
        <v>1923</v>
      </c>
      <c r="C42757" s="13">
        <v>65211521</v>
      </c>
      <c r="D42757" s="13">
        <v>19.760000000000002</v>
      </c>
    </row>
    <row r="42758" spans="1:4" ht="15.75" hidden="1" customHeight="1">
      <c r="A42758" s="13" t="s">
        <v>489</v>
      </c>
      <c r="B42758" s="13">
        <v>1924</v>
      </c>
      <c r="C42758" s="13">
        <v>66531037</v>
      </c>
      <c r="D42758" s="13">
        <v>24.332999999999998</v>
      </c>
    </row>
    <row r="42759" spans="1:4" ht="15.75" hidden="1" customHeight="1">
      <c r="A42759" s="13" t="s">
        <v>489</v>
      </c>
      <c r="B42759" s="13">
        <v>1925</v>
      </c>
      <c r="C42759" s="13">
        <v>67879486</v>
      </c>
      <c r="D42759" s="13">
        <v>26.384</v>
      </c>
    </row>
    <row r="42760" spans="1:4" ht="15.75" hidden="1" customHeight="1">
      <c r="A42760" s="13" t="s">
        <v>489</v>
      </c>
      <c r="B42760" s="13">
        <v>1926</v>
      </c>
      <c r="C42760" s="13">
        <v>69257549</v>
      </c>
      <c r="D42760" s="13">
        <v>27.381</v>
      </c>
    </row>
    <row r="42761" spans="1:4" ht="15.75" hidden="1" customHeight="1">
      <c r="A42761" s="13" t="s">
        <v>489</v>
      </c>
      <c r="B42761" s="13">
        <v>1927</v>
      </c>
      <c r="C42761" s="13">
        <v>70665913</v>
      </c>
      <c r="D42761" s="13">
        <v>30.081</v>
      </c>
    </row>
    <row r="42762" spans="1:4" ht="15.75" hidden="1" customHeight="1">
      <c r="A42762" s="13" t="s">
        <v>489</v>
      </c>
      <c r="B42762" s="13">
        <v>1928</v>
      </c>
      <c r="C42762" s="13">
        <v>72105285</v>
      </c>
      <c r="D42762" s="13">
        <v>31.428000000000001</v>
      </c>
    </row>
    <row r="42763" spans="1:4" ht="15.75" hidden="1" customHeight="1">
      <c r="A42763" s="13" t="s">
        <v>489</v>
      </c>
      <c r="B42763" s="13">
        <v>1929</v>
      </c>
      <c r="C42763" s="13">
        <v>73542833</v>
      </c>
      <c r="D42763" s="13">
        <v>34.423999999999999</v>
      </c>
    </row>
    <row r="42764" spans="1:4" ht="15.75" hidden="1" customHeight="1">
      <c r="A42764" s="13" t="s">
        <v>489</v>
      </c>
      <c r="B42764" s="13">
        <v>1930</v>
      </c>
      <c r="C42764" s="13">
        <v>75000506</v>
      </c>
      <c r="D42764" s="13">
        <v>29.122</v>
      </c>
    </row>
    <row r="42765" spans="1:4" ht="15.75" hidden="1" customHeight="1">
      <c r="A42765" s="13" t="s">
        <v>489</v>
      </c>
      <c r="B42765" s="13">
        <v>1931</v>
      </c>
      <c r="C42765" s="13">
        <v>76408644</v>
      </c>
      <c r="D42765" s="13">
        <v>25.545999999999999</v>
      </c>
    </row>
    <row r="42766" spans="1:4" ht="15.75" hidden="1" customHeight="1">
      <c r="A42766" s="13" t="s">
        <v>489</v>
      </c>
      <c r="B42766" s="13">
        <v>1932</v>
      </c>
      <c r="C42766" s="13">
        <v>77834892</v>
      </c>
      <c r="D42766" s="13">
        <v>28.96</v>
      </c>
    </row>
    <row r="42767" spans="1:4" ht="15.75" hidden="1" customHeight="1">
      <c r="A42767" s="13" t="s">
        <v>489</v>
      </c>
      <c r="B42767" s="13">
        <v>1933</v>
      </c>
      <c r="C42767" s="13">
        <v>79255273</v>
      </c>
      <c r="D42767" s="13">
        <v>32.899000000000001</v>
      </c>
    </row>
    <row r="42768" spans="1:4" ht="15.75" hidden="1" customHeight="1">
      <c r="A42768" s="13" t="s">
        <v>489</v>
      </c>
      <c r="B42768" s="13">
        <v>1934</v>
      </c>
      <c r="C42768" s="13">
        <v>80702221</v>
      </c>
      <c r="D42768" s="13">
        <v>37.256999999999998</v>
      </c>
    </row>
    <row r="42769" spans="1:4" ht="15.75" hidden="1" customHeight="1">
      <c r="A42769" s="13" t="s">
        <v>489</v>
      </c>
      <c r="B42769" s="13">
        <v>1935</v>
      </c>
      <c r="C42769" s="13">
        <v>82176242</v>
      </c>
      <c r="D42769" s="13">
        <v>41.081000000000003</v>
      </c>
    </row>
    <row r="42770" spans="1:4" ht="15.75" hidden="1" customHeight="1">
      <c r="A42770" s="13" t="s">
        <v>489</v>
      </c>
      <c r="B42770" s="13">
        <v>1936</v>
      </c>
      <c r="C42770" s="13">
        <v>83677855</v>
      </c>
      <c r="D42770" s="13">
        <v>39.597000000000001</v>
      </c>
    </row>
    <row r="42771" spans="1:4" ht="15.75" hidden="1" customHeight="1">
      <c r="A42771" s="13" t="s">
        <v>489</v>
      </c>
      <c r="B42771" s="13">
        <v>1937</v>
      </c>
      <c r="C42771" s="13">
        <v>85207585</v>
      </c>
      <c r="D42771" s="13">
        <v>50.161999999999999</v>
      </c>
    </row>
    <row r="42772" spans="1:4" ht="15.75" hidden="1" customHeight="1">
      <c r="A42772" s="13" t="s">
        <v>489</v>
      </c>
      <c r="B42772" s="13">
        <v>1938</v>
      </c>
      <c r="C42772" s="13">
        <v>86765969</v>
      </c>
      <c r="D42772" s="13">
        <v>46.273000000000003</v>
      </c>
    </row>
    <row r="42773" spans="1:4" ht="15.75" hidden="1" customHeight="1">
      <c r="A42773" s="13" t="s">
        <v>489</v>
      </c>
      <c r="B42773" s="13">
        <v>1939</v>
      </c>
      <c r="C42773" s="13">
        <v>88439089</v>
      </c>
      <c r="D42773" s="13">
        <v>47.06</v>
      </c>
    </row>
    <row r="42774" spans="1:4" ht="15.75" hidden="1" customHeight="1">
      <c r="A42774" s="13" t="s">
        <v>489</v>
      </c>
      <c r="B42774" s="13">
        <v>1940</v>
      </c>
      <c r="C42774" s="13">
        <v>90256669</v>
      </c>
      <c r="D42774" s="13">
        <v>50.716999999999999</v>
      </c>
    </row>
    <row r="42775" spans="1:4" ht="15.75" hidden="1" customHeight="1">
      <c r="A42775" s="13" t="s">
        <v>489</v>
      </c>
      <c r="B42775" s="13">
        <v>1941</v>
      </c>
      <c r="C42775" s="13">
        <v>92147826</v>
      </c>
      <c r="D42775" s="13">
        <v>50.753</v>
      </c>
    </row>
    <row r="42776" spans="1:4" ht="15.75" hidden="1" customHeight="1">
      <c r="A42776" s="13" t="s">
        <v>489</v>
      </c>
      <c r="B42776" s="13">
        <v>1942</v>
      </c>
      <c r="C42776" s="13">
        <v>94192959</v>
      </c>
      <c r="D42776" s="13">
        <v>48.165999999999997</v>
      </c>
    </row>
    <row r="42777" spans="1:4" ht="15.75" hidden="1" customHeight="1">
      <c r="A42777" s="13" t="s">
        <v>489</v>
      </c>
      <c r="B42777" s="13">
        <v>1943</v>
      </c>
      <c r="C42777" s="13">
        <v>96371873</v>
      </c>
      <c r="D42777" s="13">
        <v>48.57</v>
      </c>
    </row>
    <row r="42778" spans="1:4" ht="15.75" hidden="1" customHeight="1">
      <c r="A42778" s="13" t="s">
        <v>489</v>
      </c>
      <c r="B42778" s="13">
        <v>1944</v>
      </c>
      <c r="C42778" s="13">
        <v>98604192</v>
      </c>
      <c r="D42778" s="13">
        <v>53.866</v>
      </c>
    </row>
    <row r="42779" spans="1:4" ht="15.75" hidden="1" customHeight="1">
      <c r="A42779" s="13" t="s">
        <v>489</v>
      </c>
      <c r="B42779" s="13">
        <v>1945</v>
      </c>
      <c r="C42779" s="13">
        <v>100891266</v>
      </c>
      <c r="D42779" s="13">
        <v>54.137</v>
      </c>
    </row>
    <row r="42780" spans="1:4" ht="15.75" hidden="1" customHeight="1">
      <c r="A42780" s="13" t="s">
        <v>489</v>
      </c>
      <c r="B42780" s="13">
        <v>1946</v>
      </c>
      <c r="C42780" s="13">
        <v>103234470</v>
      </c>
      <c r="D42780" s="13">
        <v>118.776</v>
      </c>
    </row>
    <row r="42781" spans="1:4" ht="15.75" hidden="1" customHeight="1">
      <c r="A42781" s="13" t="s">
        <v>489</v>
      </c>
      <c r="B42781" s="13">
        <v>1947</v>
      </c>
      <c r="C42781" s="13">
        <v>105635226</v>
      </c>
      <c r="D42781" s="13">
        <v>62.106999999999999</v>
      </c>
    </row>
    <row r="42782" spans="1:4" ht="15.75" hidden="1" customHeight="1">
      <c r="A42782" s="13" t="s">
        <v>489</v>
      </c>
      <c r="B42782" s="13">
        <v>1948</v>
      </c>
      <c r="C42782" s="13">
        <v>108094989</v>
      </c>
      <c r="D42782" s="13">
        <v>69.504000000000005</v>
      </c>
    </row>
    <row r="42783" spans="1:4" ht="15.75" hidden="1" customHeight="1">
      <c r="A42783" s="13" t="s">
        <v>489</v>
      </c>
      <c r="B42783" s="13">
        <v>1949</v>
      </c>
      <c r="C42783" s="13">
        <v>110712748</v>
      </c>
      <c r="D42783" s="13">
        <v>70.825000000000003</v>
      </c>
    </row>
    <row r="42784" spans="1:4" ht="15.75" hidden="1" customHeight="1">
      <c r="A42784" s="13" t="s">
        <v>489</v>
      </c>
      <c r="B42784" s="13">
        <v>1950</v>
      </c>
      <c r="C42784" s="13">
        <v>113520774</v>
      </c>
      <c r="D42784" s="13">
        <v>112.577</v>
      </c>
    </row>
    <row r="42785" spans="1:4" ht="15.75" hidden="1" customHeight="1">
      <c r="A42785" s="13" t="s">
        <v>489</v>
      </c>
      <c r="B42785" s="13">
        <v>1951</v>
      </c>
      <c r="C42785" s="13">
        <v>116611722</v>
      </c>
      <c r="D42785" s="13">
        <v>131.28700000000001</v>
      </c>
    </row>
    <row r="42786" spans="1:4" ht="15.75" hidden="1" customHeight="1">
      <c r="A42786" s="13" t="s">
        <v>489</v>
      </c>
      <c r="B42786" s="13">
        <v>1952</v>
      </c>
      <c r="C42786" s="13">
        <v>119808344</v>
      </c>
      <c r="D42786" s="13">
        <v>141.47399999999999</v>
      </c>
    </row>
    <row r="42787" spans="1:4" ht="15.75" hidden="1" customHeight="1">
      <c r="A42787" s="13" t="s">
        <v>489</v>
      </c>
      <c r="B42787" s="13">
        <v>1953</v>
      </c>
      <c r="C42787" s="13">
        <v>123095752</v>
      </c>
      <c r="D42787" s="13">
        <v>140.643</v>
      </c>
    </row>
    <row r="42788" spans="1:4" ht="15.75" hidden="1" customHeight="1">
      <c r="A42788" s="13" t="s">
        <v>489</v>
      </c>
      <c r="B42788" s="13">
        <v>1954</v>
      </c>
      <c r="C42788" s="13">
        <v>126483936</v>
      </c>
      <c r="D42788" s="13">
        <v>151.05600000000001</v>
      </c>
    </row>
    <row r="42789" spans="1:4" ht="15.75" hidden="1" customHeight="1">
      <c r="A42789" s="13" t="s">
        <v>489</v>
      </c>
      <c r="B42789" s="13">
        <v>1955</v>
      </c>
      <c r="C42789" s="13">
        <v>129986019</v>
      </c>
      <c r="D42789" s="13">
        <v>170.08</v>
      </c>
    </row>
    <row r="42790" spans="1:4" ht="15.75" hidden="1" customHeight="1">
      <c r="A42790" s="13" t="s">
        <v>489</v>
      </c>
      <c r="B42790" s="13">
        <v>1956</v>
      </c>
      <c r="C42790" s="13">
        <v>133605548</v>
      </c>
      <c r="D42790" s="13">
        <v>184.18199999999999</v>
      </c>
    </row>
    <row r="42791" spans="1:4" ht="15.75" hidden="1" customHeight="1">
      <c r="A42791" s="13" t="s">
        <v>489</v>
      </c>
      <c r="B42791" s="13">
        <v>1957</v>
      </c>
      <c r="C42791" s="13">
        <v>137348367</v>
      </c>
      <c r="D42791" s="13">
        <v>192.91800000000001</v>
      </c>
    </row>
    <row r="42792" spans="1:4" ht="15.75" hidden="1" customHeight="1">
      <c r="A42792" s="13" t="s">
        <v>489</v>
      </c>
      <c r="B42792" s="13">
        <v>1958</v>
      </c>
      <c r="C42792" s="13">
        <v>141190603</v>
      </c>
      <c r="D42792" s="13">
        <v>178.755</v>
      </c>
    </row>
    <row r="42793" spans="1:4" ht="15.75" hidden="1" customHeight="1">
      <c r="A42793" s="13" t="s">
        <v>489</v>
      </c>
      <c r="B42793" s="13">
        <v>1959</v>
      </c>
      <c r="C42793" s="13">
        <v>145148672</v>
      </c>
      <c r="D42793" s="13">
        <v>196.99600000000001</v>
      </c>
    </row>
    <row r="42794" spans="1:4" ht="15.75" hidden="1" customHeight="1">
      <c r="A42794" s="13" t="s">
        <v>489</v>
      </c>
      <c r="B42794" s="13">
        <v>1960</v>
      </c>
      <c r="C42794" s="13">
        <v>149224306</v>
      </c>
      <c r="D42794" s="13">
        <v>199.16300000000001</v>
      </c>
    </row>
    <row r="42795" spans="1:4" ht="15.75" hidden="1" customHeight="1">
      <c r="A42795" s="13" t="s">
        <v>489</v>
      </c>
      <c r="B42795" s="13">
        <v>1961</v>
      </c>
      <c r="C42795" s="13">
        <v>153377880</v>
      </c>
      <c r="D42795" s="13">
        <v>201.76599999999999</v>
      </c>
    </row>
    <row r="42796" spans="1:4" ht="15.75" hidden="1" customHeight="1">
      <c r="A42796" s="13" t="s">
        <v>489</v>
      </c>
      <c r="B42796" s="13">
        <v>1962</v>
      </c>
      <c r="C42796" s="13">
        <v>157609028</v>
      </c>
      <c r="D42796" s="13">
        <v>215.625</v>
      </c>
    </row>
    <row r="42797" spans="1:4" ht="15.75" hidden="1" customHeight="1">
      <c r="A42797" s="13" t="s">
        <v>489</v>
      </c>
      <c r="B42797" s="13">
        <v>1963</v>
      </c>
      <c r="C42797" s="13">
        <v>161919488</v>
      </c>
      <c r="D42797" s="13">
        <v>219.363</v>
      </c>
    </row>
    <row r="42798" spans="1:4" ht="15.75" hidden="1" customHeight="1">
      <c r="A42798" s="13" t="s">
        <v>489</v>
      </c>
      <c r="B42798" s="13">
        <v>1964</v>
      </c>
      <c r="C42798" s="13">
        <v>166291510</v>
      </c>
      <c r="D42798" s="13">
        <v>230.11699999999999</v>
      </c>
    </row>
    <row r="42799" spans="1:4" ht="15.75" hidden="1" customHeight="1">
      <c r="A42799" s="13" t="s">
        <v>489</v>
      </c>
      <c r="B42799" s="13">
        <v>1965</v>
      </c>
      <c r="C42799" s="13">
        <v>170706949</v>
      </c>
      <c r="D42799" s="13">
        <v>240.054</v>
      </c>
    </row>
    <row r="42800" spans="1:4" ht="15.75" hidden="1" customHeight="1">
      <c r="A42800" s="13" t="s">
        <v>489</v>
      </c>
      <c r="B42800" s="13">
        <v>1966</v>
      </c>
      <c r="C42800" s="13">
        <v>175135459</v>
      </c>
      <c r="D42800" s="13">
        <v>251.93600000000001</v>
      </c>
    </row>
    <row r="42801" spans="1:4" ht="15.75" hidden="1" customHeight="1">
      <c r="A42801" s="13" t="s">
        <v>489</v>
      </c>
      <c r="B42801" s="13">
        <v>1967</v>
      </c>
      <c r="C42801" s="13">
        <v>179569020</v>
      </c>
      <c r="D42801" s="13">
        <v>267.27800000000002</v>
      </c>
    </row>
    <row r="42802" spans="1:4" ht="15.75" hidden="1" customHeight="1">
      <c r="A42802" s="13" t="s">
        <v>489</v>
      </c>
      <c r="B42802" s="13">
        <v>1968</v>
      </c>
      <c r="C42802" s="13">
        <v>184011029</v>
      </c>
      <c r="D42802" s="13">
        <v>287.53300000000002</v>
      </c>
    </row>
    <row r="42803" spans="1:4" ht="15.75" hidden="1" customHeight="1">
      <c r="A42803" s="13" t="s">
        <v>489</v>
      </c>
      <c r="B42803" s="13">
        <v>1969</v>
      </c>
      <c r="C42803" s="13">
        <v>188469386</v>
      </c>
      <c r="D42803" s="13">
        <v>311.13099999999997</v>
      </c>
    </row>
    <row r="42804" spans="1:4" ht="15.75" hidden="1" customHeight="1">
      <c r="A42804" s="13" t="s">
        <v>489</v>
      </c>
      <c r="B42804" s="13">
        <v>1970</v>
      </c>
      <c r="C42804" s="13">
        <v>192947239</v>
      </c>
      <c r="D42804" s="13">
        <v>337.68799999999999</v>
      </c>
    </row>
    <row r="42805" spans="1:4" ht="15.75" hidden="1" customHeight="1">
      <c r="A42805" s="13" t="s">
        <v>489</v>
      </c>
      <c r="B42805" s="13">
        <v>1971</v>
      </c>
      <c r="C42805" s="13">
        <v>197461711</v>
      </c>
      <c r="D42805" s="13">
        <v>346.37900000000002</v>
      </c>
    </row>
    <row r="42806" spans="1:4" ht="15.75" hidden="1" customHeight="1">
      <c r="A42806" s="13" t="s">
        <v>489</v>
      </c>
      <c r="B42806" s="13">
        <v>1972</v>
      </c>
      <c r="C42806" s="13">
        <v>202046231</v>
      </c>
      <c r="D42806" s="13">
        <v>362.35399999999998</v>
      </c>
    </row>
    <row r="42807" spans="1:4" ht="15.75" hidden="1" customHeight="1">
      <c r="A42807" s="13" t="s">
        <v>489</v>
      </c>
      <c r="B42807" s="13">
        <v>1973</v>
      </c>
      <c r="C42807" s="13">
        <v>206713196</v>
      </c>
      <c r="D42807" s="13">
        <v>392.42399999999998</v>
      </c>
    </row>
    <row r="42808" spans="1:4" ht="15.75" hidden="1" customHeight="1">
      <c r="A42808" s="13" t="s">
        <v>489</v>
      </c>
      <c r="B42808" s="13">
        <v>1974</v>
      </c>
      <c r="C42808" s="13">
        <v>211454623</v>
      </c>
      <c r="D42808" s="13">
        <v>416.23099999999999</v>
      </c>
    </row>
    <row r="42809" spans="1:4" ht="15.75" hidden="1" customHeight="1">
      <c r="A42809" s="13" t="s">
        <v>489</v>
      </c>
      <c r="B42809" s="13">
        <v>1975</v>
      </c>
      <c r="C42809" s="13">
        <v>216251828</v>
      </c>
      <c r="D42809" s="13">
        <v>411.32499999999999</v>
      </c>
    </row>
    <row r="42810" spans="1:4" ht="15.75" hidden="1" customHeight="1">
      <c r="A42810" s="13" t="s">
        <v>489</v>
      </c>
      <c r="B42810" s="13">
        <v>1976</v>
      </c>
      <c r="C42810" s="13">
        <v>221111805</v>
      </c>
      <c r="D42810" s="13">
        <v>419.089</v>
      </c>
    </row>
    <row r="42811" spans="1:4" ht="15.75" hidden="1" customHeight="1">
      <c r="A42811" s="13" t="s">
        <v>489</v>
      </c>
      <c r="B42811" s="13">
        <v>1977</v>
      </c>
      <c r="C42811" s="13">
        <v>226098323</v>
      </c>
      <c r="D42811" s="13">
        <v>434.58100000000002</v>
      </c>
    </row>
    <row r="42812" spans="1:4" ht="15.75" hidden="1" customHeight="1">
      <c r="A42812" s="13" t="s">
        <v>489</v>
      </c>
      <c r="B42812" s="13">
        <v>1978</v>
      </c>
      <c r="C42812" s="13">
        <v>231226845</v>
      </c>
      <c r="D42812" s="13">
        <v>461.79399999999998</v>
      </c>
    </row>
    <row r="42813" spans="1:4" ht="15.75" hidden="1" customHeight="1">
      <c r="A42813" s="13" t="s">
        <v>489</v>
      </c>
      <c r="B42813" s="13">
        <v>1979</v>
      </c>
      <c r="C42813" s="13">
        <v>236454207</v>
      </c>
      <c r="D42813" s="13">
        <v>494.20299999999997</v>
      </c>
    </row>
    <row r="42814" spans="1:4" ht="15.75" hidden="1" customHeight="1">
      <c r="A42814" s="13" t="s">
        <v>489</v>
      </c>
      <c r="B42814" s="13">
        <v>1980</v>
      </c>
      <c r="C42814" s="13">
        <v>241789097</v>
      </c>
      <c r="D42814" s="13">
        <v>508.00299999999999</v>
      </c>
    </row>
    <row r="42815" spans="1:4" ht="15.75" hidden="1" customHeight="1">
      <c r="A42815" s="13" t="s">
        <v>489</v>
      </c>
      <c r="B42815" s="13">
        <v>1981</v>
      </c>
      <c r="C42815" s="13">
        <v>247206236</v>
      </c>
      <c r="D42815" s="13">
        <v>489.327</v>
      </c>
    </row>
    <row r="42816" spans="1:4" ht="15.75" hidden="1" customHeight="1">
      <c r="A42816" s="13" t="s">
        <v>489</v>
      </c>
      <c r="B42816" s="13">
        <v>1982</v>
      </c>
      <c r="C42816" s="13">
        <v>252673448</v>
      </c>
      <c r="D42816" s="13">
        <v>490.54</v>
      </c>
    </row>
    <row r="42817" spans="1:4" ht="15.75" hidden="1" customHeight="1">
      <c r="A42817" s="13" t="s">
        <v>489</v>
      </c>
      <c r="B42817" s="13">
        <v>1983</v>
      </c>
      <c r="C42817" s="13">
        <v>258200327</v>
      </c>
      <c r="D42817" s="13">
        <v>485.66399999999999</v>
      </c>
    </row>
    <row r="42818" spans="1:4" ht="15.75" hidden="1" customHeight="1">
      <c r="A42818" s="13" t="s">
        <v>489</v>
      </c>
      <c r="B42818" s="13">
        <v>1984</v>
      </c>
      <c r="C42818" s="13">
        <v>263760622</v>
      </c>
      <c r="D42818" s="13">
        <v>491.32</v>
      </c>
    </row>
    <row r="42819" spans="1:4" ht="15.75" hidden="1" customHeight="1">
      <c r="A42819" s="13" t="s">
        <v>489</v>
      </c>
      <c r="B42819" s="13">
        <v>1985</v>
      </c>
      <c r="C42819" s="13">
        <v>269320599</v>
      </c>
      <c r="D42819" s="13">
        <v>501.64</v>
      </c>
    </row>
    <row r="42820" spans="1:4" ht="15.75" hidden="1" customHeight="1">
      <c r="A42820" s="13" t="s">
        <v>489</v>
      </c>
      <c r="B42820" s="13">
        <v>1986</v>
      </c>
      <c r="C42820" s="13">
        <v>274880221</v>
      </c>
      <c r="D42820" s="13">
        <v>529.49199999999996</v>
      </c>
    </row>
    <row r="42821" spans="1:4" ht="15.75" hidden="1" customHeight="1">
      <c r="A42821" s="13" t="s">
        <v>489</v>
      </c>
      <c r="B42821" s="13">
        <v>1987</v>
      </c>
      <c r="C42821" s="13">
        <v>280447634</v>
      </c>
      <c r="D42821" s="13">
        <v>557.02499999999998</v>
      </c>
    </row>
    <row r="42822" spans="1:4" ht="15.75" hidden="1" customHeight="1">
      <c r="A42822" s="13" t="s">
        <v>489</v>
      </c>
      <c r="B42822" s="13">
        <v>1988</v>
      </c>
      <c r="C42822" s="13">
        <v>286026582</v>
      </c>
      <c r="D42822" s="13">
        <v>580.029</v>
      </c>
    </row>
    <row r="42823" spans="1:4" ht="15.75" hidden="1" customHeight="1">
      <c r="A42823" s="13" t="s">
        <v>489</v>
      </c>
      <c r="B42823" s="13">
        <v>1989</v>
      </c>
      <c r="C42823" s="13">
        <v>291601460</v>
      </c>
      <c r="D42823" s="13">
        <v>579.49900000000002</v>
      </c>
    </row>
    <row r="42824" spans="1:4" ht="15.75" hidden="1" customHeight="1">
      <c r="A42824" s="13" t="s">
        <v>489</v>
      </c>
      <c r="B42824" s="13">
        <v>1990</v>
      </c>
      <c r="C42824" s="13">
        <v>297146501</v>
      </c>
      <c r="D42824" s="13">
        <v>599.904</v>
      </c>
    </row>
    <row r="42825" spans="1:4" ht="15.75" hidden="1" customHeight="1">
      <c r="A42825" s="13" t="s">
        <v>489</v>
      </c>
      <c r="B42825" s="13">
        <v>1991</v>
      </c>
      <c r="C42825" s="13">
        <v>302601570</v>
      </c>
      <c r="D42825" s="13">
        <v>607.53899999999999</v>
      </c>
    </row>
    <row r="42826" spans="1:4" ht="15.75" hidden="1" customHeight="1">
      <c r="A42826" s="13" t="s">
        <v>489</v>
      </c>
      <c r="B42826" s="13">
        <v>1992</v>
      </c>
      <c r="C42826" s="13">
        <v>307967492</v>
      </c>
      <c r="D42826" s="13">
        <v>619.45399999999995</v>
      </c>
    </row>
    <row r="42827" spans="1:4" ht="15.75" hidden="1" customHeight="1">
      <c r="A42827" s="13" t="s">
        <v>489</v>
      </c>
      <c r="B42827" s="13">
        <v>1993</v>
      </c>
      <c r="C42827" s="13">
        <v>313302144</v>
      </c>
      <c r="D42827" s="13">
        <v>654.17100000000005</v>
      </c>
    </row>
    <row r="42828" spans="1:4" ht="15.75" hidden="1" customHeight="1">
      <c r="A42828" s="13" t="s">
        <v>489</v>
      </c>
      <c r="B42828" s="13">
        <v>1994</v>
      </c>
      <c r="C42828" s="13">
        <v>318637078</v>
      </c>
      <c r="D42828" s="13">
        <v>671.66</v>
      </c>
    </row>
    <row r="42829" spans="1:4" ht="15.75" hidden="1" customHeight="1">
      <c r="A42829" s="13" t="s">
        <v>489</v>
      </c>
      <c r="B42829" s="13">
        <v>1995</v>
      </c>
      <c r="C42829" s="13">
        <v>323946224</v>
      </c>
      <c r="D42829" s="13">
        <v>701.79600000000005</v>
      </c>
    </row>
    <row r="42830" spans="1:4" ht="15.75" hidden="1" customHeight="1">
      <c r="A42830" s="13" t="s">
        <v>489</v>
      </c>
      <c r="B42830" s="13">
        <v>1996</v>
      </c>
      <c r="C42830" s="13">
        <v>329199341</v>
      </c>
      <c r="D42830" s="13">
        <v>728.11199999999997</v>
      </c>
    </row>
    <row r="42831" spans="1:4" ht="15.75" hidden="1" customHeight="1">
      <c r="A42831" s="13" t="s">
        <v>489</v>
      </c>
      <c r="B42831" s="13">
        <v>1997</v>
      </c>
      <c r="C42831" s="13">
        <v>334414072</v>
      </c>
      <c r="D42831" s="13">
        <v>768.43200000000002</v>
      </c>
    </row>
    <row r="42832" spans="1:4" ht="15.75" hidden="1" customHeight="1">
      <c r="A42832" s="13" t="s">
        <v>489</v>
      </c>
      <c r="B42832" s="13">
        <v>1998</v>
      </c>
      <c r="C42832" s="13">
        <v>339583049</v>
      </c>
      <c r="D42832" s="13">
        <v>821.01800000000003</v>
      </c>
    </row>
    <row r="42833" spans="1:4" ht="15.75" hidden="1" customHeight="1">
      <c r="A42833" s="13" t="s">
        <v>489</v>
      </c>
      <c r="B42833" s="13">
        <v>1999</v>
      </c>
      <c r="C42833" s="13">
        <v>344665738</v>
      </c>
      <c r="D42833" s="13">
        <v>839.31299999999999</v>
      </c>
    </row>
    <row r="42834" spans="1:4" ht="15.75" hidden="1" customHeight="1">
      <c r="A42834" s="13" t="s">
        <v>489</v>
      </c>
      <c r="B42834" s="13">
        <v>2000</v>
      </c>
      <c r="C42834" s="13">
        <v>349634344</v>
      </c>
      <c r="D42834" s="13">
        <v>821.22500000000002</v>
      </c>
    </row>
    <row r="42835" spans="1:4" ht="15.75" hidden="1" customHeight="1">
      <c r="A42835" s="13" t="s">
        <v>489</v>
      </c>
      <c r="B42835" s="13">
        <v>2001</v>
      </c>
      <c r="C42835" s="13">
        <v>354475220</v>
      </c>
      <c r="D42835" s="13">
        <v>832.13</v>
      </c>
    </row>
    <row r="42836" spans="1:4" ht="15.75" hidden="1" customHeight="1">
      <c r="A42836" s="13" t="s">
        <v>489</v>
      </c>
      <c r="B42836" s="13">
        <v>2002</v>
      </c>
      <c r="C42836" s="13">
        <v>359177090</v>
      </c>
      <c r="D42836" s="13">
        <v>847.04499999999996</v>
      </c>
    </row>
    <row r="42837" spans="1:4" ht="15.75" hidden="1" customHeight="1">
      <c r="A42837" s="13" t="s">
        <v>489</v>
      </c>
      <c r="B42837" s="13">
        <v>2003</v>
      </c>
      <c r="C42837" s="13">
        <v>363705424</v>
      </c>
      <c r="D42837" s="13">
        <v>858.202</v>
      </c>
    </row>
    <row r="42838" spans="1:4" ht="15.75" hidden="1" customHeight="1">
      <c r="A42838" s="13" t="s">
        <v>489</v>
      </c>
      <c r="B42838" s="13">
        <v>2004</v>
      </c>
      <c r="C42838" s="13">
        <v>368126871</v>
      </c>
      <c r="D42838" s="13">
        <v>867.59900000000005</v>
      </c>
    </row>
    <row r="42839" spans="1:4" ht="15.75" hidden="1" customHeight="1">
      <c r="A42839" s="13" t="s">
        <v>489</v>
      </c>
      <c r="B42839" s="13">
        <v>2005</v>
      </c>
      <c r="C42839" s="13">
        <v>372502549</v>
      </c>
      <c r="D42839" s="13">
        <v>901.99400000000003</v>
      </c>
    </row>
    <row r="42840" spans="1:4" ht="15.75" hidden="1" customHeight="1">
      <c r="A42840" s="13" t="s">
        <v>489</v>
      </c>
      <c r="B42840" s="13">
        <v>2006</v>
      </c>
      <c r="C42840" s="13">
        <v>376788418</v>
      </c>
      <c r="D42840" s="13">
        <v>912.94299999999998</v>
      </c>
    </row>
    <row r="42841" spans="1:4" ht="15.75" hidden="1" customHeight="1">
      <c r="A42841" s="13" t="s">
        <v>489</v>
      </c>
      <c r="B42841" s="13">
        <v>2007</v>
      </c>
      <c r="C42841" s="13">
        <v>380966010</v>
      </c>
      <c r="D42841" s="13">
        <v>940.78300000000002</v>
      </c>
    </row>
    <row r="42842" spans="1:4" ht="15.75" hidden="1" customHeight="1">
      <c r="A42842" s="13" t="s">
        <v>489</v>
      </c>
      <c r="B42842" s="13">
        <v>2008</v>
      </c>
      <c r="C42842" s="13">
        <v>385031415</v>
      </c>
      <c r="D42842" s="13">
        <v>1007.551</v>
      </c>
    </row>
    <row r="42843" spans="1:4" ht="15.75" hidden="1" customHeight="1">
      <c r="A42843" s="13" t="s">
        <v>489</v>
      </c>
      <c r="B42843" s="13">
        <v>2009</v>
      </c>
      <c r="C42843" s="13">
        <v>389045327</v>
      </c>
      <c r="D42843" s="13">
        <v>991.98199999999997</v>
      </c>
    </row>
    <row r="42844" spans="1:4" ht="15.75" hidden="1" customHeight="1">
      <c r="A42844" s="13" t="s">
        <v>489</v>
      </c>
      <c r="B42844" s="13">
        <v>2010</v>
      </c>
      <c r="C42844" s="13">
        <v>393078326</v>
      </c>
      <c r="D42844" s="13">
        <v>1082.4670000000001</v>
      </c>
    </row>
    <row r="42845" spans="1:4" ht="15.75" hidden="1" customHeight="1">
      <c r="A42845" s="13" t="s">
        <v>489</v>
      </c>
      <c r="B42845" s="13">
        <v>2011</v>
      </c>
      <c r="C42845" s="13">
        <v>397135158</v>
      </c>
      <c r="D42845" s="13">
        <v>1104.3130000000001</v>
      </c>
    </row>
    <row r="42846" spans="1:4" ht="15.75" hidden="1" customHeight="1">
      <c r="A42846" s="13" t="s">
        <v>489</v>
      </c>
      <c r="B42846" s="13">
        <v>2012</v>
      </c>
      <c r="C42846" s="13">
        <v>401166879</v>
      </c>
      <c r="D42846" s="13">
        <v>1144.498</v>
      </c>
    </row>
    <row r="42847" spans="1:4" ht="15.75" hidden="1" customHeight="1">
      <c r="A42847" s="13" t="s">
        <v>489</v>
      </c>
      <c r="B42847" s="13">
        <v>2013</v>
      </c>
      <c r="C42847" s="13">
        <v>405147963</v>
      </c>
      <c r="D42847" s="13">
        <v>1209.9939999999999</v>
      </c>
    </row>
    <row r="42848" spans="1:4" ht="15.75" hidden="1" customHeight="1">
      <c r="A42848" s="13" t="s">
        <v>489</v>
      </c>
      <c r="B42848" s="13">
        <v>2014</v>
      </c>
      <c r="C42848" s="13">
        <v>409128901</v>
      </c>
      <c r="D42848" s="13">
        <v>1229.192</v>
      </c>
    </row>
    <row r="42849" spans="1:4" ht="15.75" hidden="1" customHeight="1">
      <c r="A42849" s="13" t="s">
        <v>489</v>
      </c>
      <c r="B42849" s="13">
        <v>2015</v>
      </c>
      <c r="C42849" s="13">
        <v>413134461</v>
      </c>
      <c r="D42849" s="13">
        <v>1193.827</v>
      </c>
    </row>
    <row r="42850" spans="1:4" ht="15.75" hidden="1" customHeight="1">
      <c r="A42850" s="13" t="s">
        <v>489</v>
      </c>
      <c r="B42850" s="13">
        <v>2016</v>
      </c>
      <c r="C42850" s="13">
        <v>417101806</v>
      </c>
      <c r="D42850" s="13">
        <v>1152.788</v>
      </c>
    </row>
    <row r="42851" spans="1:4" ht="15.75" hidden="1" customHeight="1">
      <c r="A42851" s="13" t="s">
        <v>489</v>
      </c>
      <c r="B42851" s="13">
        <v>2017</v>
      </c>
      <c r="C42851" s="13">
        <v>420982650</v>
      </c>
      <c r="D42851" s="13">
        <v>1125.1130000000001</v>
      </c>
    </row>
    <row r="42852" spans="1:4" ht="15.75" hidden="1" customHeight="1">
      <c r="A42852" s="13" t="s">
        <v>489</v>
      </c>
      <c r="B42852" s="13">
        <v>2018</v>
      </c>
      <c r="C42852" s="13">
        <v>424740741</v>
      </c>
      <c r="D42852" s="13">
        <v>1064.6079999999999</v>
      </c>
    </row>
    <row r="42853" spans="1:4" ht="15.75" hidden="1" customHeight="1">
      <c r="A42853" s="13" t="s">
        <v>489</v>
      </c>
      <c r="B42853" s="13">
        <v>2019</v>
      </c>
      <c r="C42853" s="13">
        <v>428318218</v>
      </c>
      <c r="D42853" s="13">
        <v>1073.1780000000001</v>
      </c>
    </row>
    <row r="42854" spans="1:4" ht="15.75" hidden="1" customHeight="1">
      <c r="A42854" s="13" t="s">
        <v>489</v>
      </c>
      <c r="B42854" s="13">
        <v>2020</v>
      </c>
      <c r="C42854" s="13">
        <v>431530105</v>
      </c>
      <c r="D42854" s="13">
        <v>981.19</v>
      </c>
    </row>
    <row r="42855" spans="1:4" ht="15.75" hidden="1" customHeight="1">
      <c r="A42855" s="13" t="s">
        <v>489</v>
      </c>
      <c r="B42855" s="13">
        <v>2021</v>
      </c>
      <c r="C42855" s="13">
        <v>434254167</v>
      </c>
      <c r="D42855" s="13">
        <v>1074.999</v>
      </c>
    </row>
    <row r="42856" spans="1:4" ht="15.75" hidden="1" customHeight="1">
      <c r="A42856" s="13" t="s">
        <v>490</v>
      </c>
      <c r="B42856" s="13">
        <v>1850</v>
      </c>
      <c r="D42856" s="13">
        <v>0</v>
      </c>
    </row>
    <row r="42857" spans="1:4" ht="15.75" hidden="1" customHeight="1">
      <c r="A42857" s="13" t="s">
        <v>490</v>
      </c>
      <c r="B42857" s="13">
        <v>1851</v>
      </c>
      <c r="D42857" s="13">
        <v>0</v>
      </c>
    </row>
    <row r="42858" spans="1:4" ht="15.75" hidden="1" customHeight="1">
      <c r="A42858" s="13" t="s">
        <v>490</v>
      </c>
      <c r="B42858" s="13">
        <v>1852</v>
      </c>
      <c r="D42858" s="13">
        <v>0</v>
      </c>
    </row>
    <row r="42859" spans="1:4" ht="15.75" hidden="1" customHeight="1">
      <c r="A42859" s="13" t="s">
        <v>490</v>
      </c>
      <c r="B42859" s="13">
        <v>1853</v>
      </c>
      <c r="D42859" s="13">
        <v>0</v>
      </c>
    </row>
    <row r="42860" spans="1:4" ht="15.75" hidden="1" customHeight="1">
      <c r="A42860" s="13" t="s">
        <v>490</v>
      </c>
      <c r="B42860" s="13">
        <v>1854</v>
      </c>
      <c r="D42860" s="13">
        <v>0</v>
      </c>
    </row>
    <row r="42861" spans="1:4" ht="15.75" hidden="1" customHeight="1">
      <c r="A42861" s="13" t="s">
        <v>490</v>
      </c>
      <c r="B42861" s="13">
        <v>1855</v>
      </c>
      <c r="D42861" s="13">
        <v>0</v>
      </c>
    </row>
    <row r="42862" spans="1:4" ht="15.75" hidden="1" customHeight="1">
      <c r="A42862" s="13" t="s">
        <v>490</v>
      </c>
      <c r="B42862" s="13">
        <v>1856</v>
      </c>
      <c r="D42862" s="13">
        <v>0</v>
      </c>
    </row>
    <row r="42863" spans="1:4" ht="15.75" hidden="1" customHeight="1">
      <c r="A42863" s="13" t="s">
        <v>490</v>
      </c>
      <c r="B42863" s="13">
        <v>1857</v>
      </c>
      <c r="D42863" s="13">
        <v>0</v>
      </c>
    </row>
    <row r="42864" spans="1:4" ht="15.75" hidden="1" customHeight="1">
      <c r="A42864" s="13" t="s">
        <v>490</v>
      </c>
      <c r="B42864" s="13">
        <v>1858</v>
      </c>
      <c r="D42864" s="13">
        <v>0</v>
      </c>
    </row>
    <row r="42865" spans="1:4" ht="15.75" hidden="1" customHeight="1">
      <c r="A42865" s="13" t="s">
        <v>490</v>
      </c>
      <c r="B42865" s="13">
        <v>1859</v>
      </c>
      <c r="D42865" s="13">
        <v>0</v>
      </c>
    </row>
    <row r="42866" spans="1:4" ht="15.75" hidden="1" customHeight="1">
      <c r="A42866" s="13" t="s">
        <v>490</v>
      </c>
      <c r="B42866" s="13">
        <v>1860</v>
      </c>
      <c r="D42866" s="13">
        <v>0</v>
      </c>
    </row>
    <row r="42867" spans="1:4" ht="15.75" hidden="1" customHeight="1">
      <c r="A42867" s="13" t="s">
        <v>490</v>
      </c>
      <c r="B42867" s="13">
        <v>1861</v>
      </c>
      <c r="D42867" s="13">
        <v>0</v>
      </c>
    </row>
    <row r="42868" spans="1:4" ht="15.75" hidden="1" customHeight="1">
      <c r="A42868" s="13" t="s">
        <v>490</v>
      </c>
      <c r="B42868" s="13">
        <v>1862</v>
      </c>
      <c r="D42868" s="13">
        <v>0</v>
      </c>
    </row>
    <row r="42869" spans="1:4" ht="15.75" hidden="1" customHeight="1">
      <c r="A42869" s="13" t="s">
        <v>490</v>
      </c>
      <c r="B42869" s="13">
        <v>1863</v>
      </c>
      <c r="D42869" s="13">
        <v>0</v>
      </c>
    </row>
    <row r="42870" spans="1:4" ht="15.75" hidden="1" customHeight="1">
      <c r="A42870" s="13" t="s">
        <v>490</v>
      </c>
      <c r="B42870" s="13">
        <v>1864</v>
      </c>
      <c r="D42870" s="13">
        <v>0</v>
      </c>
    </row>
    <row r="42871" spans="1:4" ht="15.75" hidden="1" customHeight="1">
      <c r="A42871" s="13" t="s">
        <v>490</v>
      </c>
      <c r="B42871" s="13">
        <v>1865</v>
      </c>
      <c r="D42871" s="13">
        <v>0</v>
      </c>
    </row>
    <row r="42872" spans="1:4" ht="15.75" hidden="1" customHeight="1">
      <c r="A42872" s="13" t="s">
        <v>490</v>
      </c>
      <c r="B42872" s="13">
        <v>1866</v>
      </c>
      <c r="D42872" s="13">
        <v>0</v>
      </c>
    </row>
    <row r="42873" spans="1:4" ht="15.75" hidden="1" customHeight="1">
      <c r="A42873" s="13" t="s">
        <v>490</v>
      </c>
      <c r="B42873" s="13">
        <v>1867</v>
      </c>
      <c r="D42873" s="13">
        <v>0</v>
      </c>
    </row>
    <row r="42874" spans="1:4" ht="15.75" hidden="1" customHeight="1">
      <c r="A42874" s="13" t="s">
        <v>490</v>
      </c>
      <c r="B42874" s="13">
        <v>1868</v>
      </c>
      <c r="D42874" s="13">
        <v>0</v>
      </c>
    </row>
    <row r="42875" spans="1:4" ht="15.75" hidden="1" customHeight="1">
      <c r="A42875" s="13" t="s">
        <v>490</v>
      </c>
      <c r="B42875" s="13">
        <v>1869</v>
      </c>
      <c r="D42875" s="13">
        <v>0</v>
      </c>
    </row>
    <row r="42876" spans="1:4" ht="15.75" hidden="1" customHeight="1">
      <c r="A42876" s="13" t="s">
        <v>490</v>
      </c>
      <c r="B42876" s="13">
        <v>1870</v>
      </c>
      <c r="D42876" s="13">
        <v>0</v>
      </c>
    </row>
    <row r="42877" spans="1:4" ht="15.75" hidden="1" customHeight="1">
      <c r="A42877" s="13" t="s">
        <v>490</v>
      </c>
      <c r="B42877" s="13">
        <v>1871</v>
      </c>
      <c r="D42877" s="13">
        <v>0</v>
      </c>
    </row>
    <row r="42878" spans="1:4" ht="15.75" hidden="1" customHeight="1">
      <c r="A42878" s="13" t="s">
        <v>490</v>
      </c>
      <c r="B42878" s="13">
        <v>1872</v>
      </c>
      <c r="D42878" s="13">
        <v>0</v>
      </c>
    </row>
    <row r="42879" spans="1:4" ht="15.75" hidden="1" customHeight="1">
      <c r="A42879" s="13" t="s">
        <v>490</v>
      </c>
      <c r="B42879" s="13">
        <v>1873</v>
      </c>
      <c r="D42879" s="13">
        <v>0</v>
      </c>
    </row>
    <row r="42880" spans="1:4" ht="15.75" hidden="1" customHeight="1">
      <c r="A42880" s="13" t="s">
        <v>490</v>
      </c>
      <c r="B42880" s="13">
        <v>1874</v>
      </c>
      <c r="D42880" s="13">
        <v>0</v>
      </c>
    </row>
    <row r="42881" spans="1:4" ht="15.75" hidden="1" customHeight="1">
      <c r="A42881" s="13" t="s">
        <v>490</v>
      </c>
      <c r="B42881" s="13">
        <v>1875</v>
      </c>
      <c r="D42881" s="13">
        <v>0</v>
      </c>
    </row>
    <row r="42882" spans="1:4" ht="15.75" hidden="1" customHeight="1">
      <c r="A42882" s="13" t="s">
        <v>490</v>
      </c>
      <c r="B42882" s="13">
        <v>1876</v>
      </c>
      <c r="D42882" s="13">
        <v>0</v>
      </c>
    </row>
    <row r="42883" spans="1:4" ht="15.75" hidden="1" customHeight="1">
      <c r="A42883" s="13" t="s">
        <v>490</v>
      </c>
      <c r="B42883" s="13">
        <v>1877</v>
      </c>
      <c r="D42883" s="13">
        <v>0</v>
      </c>
    </row>
    <row r="42884" spans="1:4" ht="15.75" hidden="1" customHeight="1">
      <c r="A42884" s="13" t="s">
        <v>490</v>
      </c>
      <c r="B42884" s="13">
        <v>1878</v>
      </c>
      <c r="D42884" s="13">
        <v>0</v>
      </c>
    </row>
    <row r="42885" spans="1:4" ht="15.75" hidden="1" customHeight="1">
      <c r="A42885" s="13" t="s">
        <v>490</v>
      </c>
      <c r="B42885" s="13">
        <v>1879</v>
      </c>
      <c r="D42885" s="13">
        <v>0</v>
      </c>
    </row>
    <row r="42886" spans="1:4" ht="15.75" hidden="1" customHeight="1">
      <c r="A42886" s="13" t="s">
        <v>490</v>
      </c>
      <c r="B42886" s="13">
        <v>1880</v>
      </c>
      <c r="D42886" s="13">
        <v>0</v>
      </c>
    </row>
    <row r="42887" spans="1:4" ht="15.75" hidden="1" customHeight="1">
      <c r="A42887" s="13" t="s">
        <v>490</v>
      </c>
      <c r="B42887" s="13">
        <v>1881</v>
      </c>
      <c r="D42887" s="13">
        <v>0</v>
      </c>
    </row>
    <row r="42888" spans="1:4" ht="15.75" hidden="1" customHeight="1">
      <c r="A42888" s="13" t="s">
        <v>490</v>
      </c>
      <c r="B42888" s="13">
        <v>1882</v>
      </c>
      <c r="D42888" s="13">
        <v>0</v>
      </c>
    </row>
    <row r="42889" spans="1:4" ht="15.75" hidden="1" customHeight="1">
      <c r="A42889" s="13" t="s">
        <v>490</v>
      </c>
      <c r="B42889" s="13">
        <v>1883</v>
      </c>
      <c r="D42889" s="13">
        <v>0</v>
      </c>
    </row>
    <row r="42890" spans="1:4" ht="15.75" hidden="1" customHeight="1">
      <c r="A42890" s="13" t="s">
        <v>490</v>
      </c>
      <c r="B42890" s="13">
        <v>1884</v>
      </c>
      <c r="D42890" s="13">
        <v>4.0000000000000001E-3</v>
      </c>
    </row>
    <row r="42891" spans="1:4" ht="15.75" hidden="1" customHeight="1">
      <c r="A42891" s="13" t="s">
        <v>490</v>
      </c>
      <c r="B42891" s="13">
        <v>1885</v>
      </c>
      <c r="D42891" s="13">
        <v>4.0000000000000001E-3</v>
      </c>
    </row>
    <row r="42892" spans="1:4" ht="15.75" hidden="1" customHeight="1">
      <c r="A42892" s="13" t="s">
        <v>490</v>
      </c>
      <c r="B42892" s="13">
        <v>1886</v>
      </c>
      <c r="D42892" s="13">
        <v>7.0000000000000001E-3</v>
      </c>
    </row>
    <row r="42893" spans="1:4" ht="15.75" hidden="1" customHeight="1">
      <c r="A42893" s="13" t="s">
        <v>490</v>
      </c>
      <c r="B42893" s="13">
        <v>1887</v>
      </c>
      <c r="D42893" s="13">
        <v>1.0920000000000001</v>
      </c>
    </row>
    <row r="42894" spans="1:4" ht="15.75" hidden="1" customHeight="1">
      <c r="A42894" s="13" t="s">
        <v>490</v>
      </c>
      <c r="B42894" s="13">
        <v>1888</v>
      </c>
      <c r="D42894" s="13">
        <v>0.89800000000000002</v>
      </c>
    </row>
    <row r="42895" spans="1:4" ht="15.75" hidden="1" customHeight="1">
      <c r="A42895" s="13" t="s">
        <v>490</v>
      </c>
      <c r="B42895" s="13">
        <v>1889</v>
      </c>
      <c r="D42895" s="13">
        <v>1.762</v>
      </c>
    </row>
    <row r="42896" spans="1:4" ht="15.75" hidden="1" customHeight="1">
      <c r="A42896" s="13" t="s">
        <v>490</v>
      </c>
      <c r="B42896" s="13">
        <v>1890</v>
      </c>
      <c r="D42896" s="13">
        <v>1.381</v>
      </c>
    </row>
    <row r="42897" spans="1:4" ht="15.75" hidden="1" customHeight="1">
      <c r="A42897" s="13" t="s">
        <v>490</v>
      </c>
      <c r="B42897" s="13">
        <v>1891</v>
      </c>
      <c r="D42897" s="13">
        <v>0.98599999999999999</v>
      </c>
    </row>
    <row r="42898" spans="1:4" ht="15.75" hidden="1" customHeight="1">
      <c r="A42898" s="13" t="s">
        <v>490</v>
      </c>
      <c r="B42898" s="13">
        <v>1892</v>
      </c>
      <c r="D42898" s="13">
        <v>1.4510000000000001</v>
      </c>
    </row>
    <row r="42899" spans="1:4" ht="15.75" hidden="1" customHeight="1">
      <c r="A42899" s="13" t="s">
        <v>490</v>
      </c>
      <c r="B42899" s="13">
        <v>1893</v>
      </c>
      <c r="D42899" s="13">
        <v>1.601</v>
      </c>
    </row>
    <row r="42900" spans="1:4" ht="15.75" hidden="1" customHeight="1">
      <c r="A42900" s="13" t="s">
        <v>490</v>
      </c>
      <c r="B42900" s="13">
        <v>1894</v>
      </c>
      <c r="D42900" s="13">
        <v>2.0339999999999998</v>
      </c>
    </row>
    <row r="42901" spans="1:4" ht="15.75" hidden="1" customHeight="1">
      <c r="A42901" s="13" t="s">
        <v>490</v>
      </c>
      <c r="B42901" s="13">
        <v>1895</v>
      </c>
      <c r="D42901" s="13">
        <v>2.8290000000000002</v>
      </c>
    </row>
    <row r="42902" spans="1:4" ht="15.75" hidden="1" customHeight="1">
      <c r="A42902" s="13" t="s">
        <v>490</v>
      </c>
      <c r="B42902" s="13">
        <v>1896</v>
      </c>
      <c r="D42902" s="13">
        <v>2.88</v>
      </c>
    </row>
    <row r="42903" spans="1:4" ht="15.75" hidden="1" customHeight="1">
      <c r="A42903" s="13" t="s">
        <v>490</v>
      </c>
      <c r="B42903" s="13">
        <v>1897</v>
      </c>
      <c r="D42903" s="13">
        <v>2.7589999999999999</v>
      </c>
    </row>
    <row r="42904" spans="1:4" ht="15.75" hidden="1" customHeight="1">
      <c r="A42904" s="13" t="s">
        <v>490</v>
      </c>
      <c r="B42904" s="13">
        <v>1898</v>
      </c>
      <c r="D42904" s="13">
        <v>3.177</v>
      </c>
    </row>
    <row r="42905" spans="1:4" ht="15.75" hidden="1" customHeight="1">
      <c r="A42905" s="13" t="s">
        <v>490</v>
      </c>
      <c r="B42905" s="13">
        <v>1899</v>
      </c>
      <c r="D42905" s="13">
        <v>3.7149999999999999</v>
      </c>
    </row>
    <row r="42906" spans="1:4" ht="15.75" hidden="1" customHeight="1">
      <c r="A42906" s="13" t="s">
        <v>490</v>
      </c>
      <c r="B42906" s="13">
        <v>1900</v>
      </c>
      <c r="D42906" s="13">
        <v>3.1659999999999999</v>
      </c>
    </row>
    <row r="42907" spans="1:4" ht="15.75" hidden="1" customHeight="1">
      <c r="A42907" s="13" t="s">
        <v>490</v>
      </c>
      <c r="B42907" s="13">
        <v>1901</v>
      </c>
      <c r="D42907" s="13">
        <v>6.4009999999999998</v>
      </c>
    </row>
    <row r="42908" spans="1:4" ht="15.75" hidden="1" customHeight="1">
      <c r="A42908" s="13" t="s">
        <v>490</v>
      </c>
      <c r="B42908" s="13">
        <v>1902</v>
      </c>
      <c r="D42908" s="13">
        <v>7.3789999999999996</v>
      </c>
    </row>
    <row r="42909" spans="1:4" ht="15.75" hidden="1" customHeight="1">
      <c r="A42909" s="13" t="s">
        <v>490</v>
      </c>
      <c r="B42909" s="13">
        <v>1903</v>
      </c>
      <c r="D42909" s="13">
        <v>7.6760000000000002</v>
      </c>
    </row>
    <row r="42910" spans="1:4" ht="15.75" hidden="1" customHeight="1">
      <c r="A42910" s="13" t="s">
        <v>490</v>
      </c>
      <c r="B42910" s="13">
        <v>1904</v>
      </c>
      <c r="D42910" s="13">
        <v>8.6649999999999991</v>
      </c>
    </row>
    <row r="42911" spans="1:4" ht="15.75" hidden="1" customHeight="1">
      <c r="A42911" s="13" t="s">
        <v>490</v>
      </c>
      <c r="B42911" s="13">
        <v>1905</v>
      </c>
      <c r="D42911" s="13">
        <v>9.2110000000000003</v>
      </c>
    </row>
    <row r="42912" spans="1:4" ht="15.75" hidden="1" customHeight="1">
      <c r="A42912" s="13" t="s">
        <v>490</v>
      </c>
      <c r="B42912" s="13">
        <v>1906</v>
      </c>
      <c r="D42912" s="13">
        <v>12.329000000000001</v>
      </c>
    </row>
    <row r="42913" spans="1:4" ht="15.75" hidden="1" customHeight="1">
      <c r="A42913" s="13" t="s">
        <v>490</v>
      </c>
      <c r="B42913" s="13">
        <v>1907</v>
      </c>
      <c r="D42913" s="13">
        <v>12.685</v>
      </c>
    </row>
    <row r="42914" spans="1:4" ht="15.75" hidden="1" customHeight="1">
      <c r="A42914" s="13" t="s">
        <v>490</v>
      </c>
      <c r="B42914" s="13">
        <v>1908</v>
      </c>
      <c r="D42914" s="13">
        <v>14.887</v>
      </c>
    </row>
    <row r="42915" spans="1:4" ht="15.75" hidden="1" customHeight="1">
      <c r="A42915" s="13" t="s">
        <v>490</v>
      </c>
      <c r="B42915" s="13">
        <v>1909</v>
      </c>
      <c r="D42915" s="13">
        <v>13.407</v>
      </c>
    </row>
    <row r="42916" spans="1:4" ht="15.75" hidden="1" customHeight="1">
      <c r="A42916" s="13" t="s">
        <v>490</v>
      </c>
      <c r="B42916" s="13">
        <v>1910</v>
      </c>
      <c r="D42916" s="13">
        <v>17.245999999999999</v>
      </c>
    </row>
    <row r="42917" spans="1:4" ht="15.75" hidden="1" customHeight="1">
      <c r="A42917" s="13" t="s">
        <v>490</v>
      </c>
      <c r="B42917" s="13">
        <v>1911</v>
      </c>
      <c r="D42917" s="13">
        <v>19.163</v>
      </c>
    </row>
    <row r="42918" spans="1:4" ht="15.75" hidden="1" customHeight="1">
      <c r="A42918" s="13" t="s">
        <v>490</v>
      </c>
      <c r="B42918" s="13">
        <v>1912</v>
      </c>
      <c r="D42918" s="13">
        <v>19.991</v>
      </c>
    </row>
    <row r="42919" spans="1:4" ht="15.75" hidden="1" customHeight="1">
      <c r="A42919" s="13" t="s">
        <v>490</v>
      </c>
      <c r="B42919" s="13">
        <v>1913</v>
      </c>
      <c r="D42919" s="13">
        <v>21.123000000000001</v>
      </c>
    </row>
    <row r="42920" spans="1:4" ht="15.75" hidden="1" customHeight="1">
      <c r="A42920" s="13" t="s">
        <v>490</v>
      </c>
      <c r="B42920" s="13">
        <v>1914</v>
      </c>
      <c r="D42920" s="13">
        <v>17.195</v>
      </c>
    </row>
    <row r="42921" spans="1:4" ht="15.75" hidden="1" customHeight="1">
      <c r="A42921" s="13" t="s">
        <v>490</v>
      </c>
      <c r="B42921" s="13">
        <v>1915</v>
      </c>
      <c r="D42921" s="13">
        <v>15.087999999999999</v>
      </c>
    </row>
    <row r="42922" spans="1:4" ht="15.75" hidden="1" customHeight="1">
      <c r="A42922" s="13" t="s">
        <v>490</v>
      </c>
      <c r="B42922" s="13">
        <v>1916</v>
      </c>
      <c r="D42922" s="13">
        <v>13.619</v>
      </c>
    </row>
    <row r="42923" spans="1:4" ht="15.75" hidden="1" customHeight="1">
      <c r="A42923" s="13" t="s">
        <v>490</v>
      </c>
      <c r="B42923" s="13">
        <v>1917</v>
      </c>
      <c r="D42923" s="13">
        <v>10.867000000000001</v>
      </c>
    </row>
    <row r="42924" spans="1:4" ht="15.75" hidden="1" customHeight="1">
      <c r="A42924" s="13" t="s">
        <v>490</v>
      </c>
      <c r="B42924" s="13">
        <v>1918</v>
      </c>
      <c r="D42924" s="13">
        <v>10.999000000000001</v>
      </c>
    </row>
    <row r="42925" spans="1:4" ht="15.75" hidden="1" customHeight="1">
      <c r="A42925" s="13" t="s">
        <v>490</v>
      </c>
      <c r="B42925" s="13">
        <v>1919</v>
      </c>
      <c r="D42925" s="13">
        <v>12.901</v>
      </c>
    </row>
    <row r="42926" spans="1:4" ht="15.75" hidden="1" customHeight="1">
      <c r="A42926" s="13" t="s">
        <v>490</v>
      </c>
      <c r="B42926" s="13">
        <v>1920</v>
      </c>
      <c r="D42926" s="13">
        <v>14.641</v>
      </c>
    </row>
    <row r="42927" spans="1:4" ht="15.75" hidden="1" customHeight="1">
      <c r="A42927" s="13" t="s">
        <v>490</v>
      </c>
      <c r="B42927" s="13">
        <v>1921</v>
      </c>
      <c r="D42927" s="13">
        <v>14.429</v>
      </c>
    </row>
    <row r="42928" spans="1:4" ht="15.75" hidden="1" customHeight="1">
      <c r="A42928" s="13" t="s">
        <v>490</v>
      </c>
      <c r="B42928" s="13">
        <v>1922</v>
      </c>
      <c r="D42928" s="13">
        <v>17.161999999999999</v>
      </c>
    </row>
    <row r="42929" spans="1:4" ht="15.75" hidden="1" customHeight="1">
      <c r="A42929" s="13" t="s">
        <v>490</v>
      </c>
      <c r="B42929" s="13">
        <v>1923</v>
      </c>
      <c r="D42929" s="13">
        <v>19.760000000000002</v>
      </c>
    </row>
    <row r="42930" spans="1:4" ht="15.75" hidden="1" customHeight="1">
      <c r="A42930" s="13" t="s">
        <v>490</v>
      </c>
      <c r="B42930" s="13">
        <v>1924</v>
      </c>
      <c r="D42930" s="13">
        <v>24.332999999999998</v>
      </c>
    </row>
    <row r="42931" spans="1:4" ht="15.75" hidden="1" customHeight="1">
      <c r="A42931" s="13" t="s">
        <v>490</v>
      </c>
      <c r="B42931" s="13">
        <v>1925</v>
      </c>
      <c r="D42931" s="13">
        <v>26.384</v>
      </c>
    </row>
    <row r="42932" spans="1:4" ht="15.75" hidden="1" customHeight="1">
      <c r="A42932" s="13" t="s">
        <v>490</v>
      </c>
      <c r="B42932" s="13">
        <v>1926</v>
      </c>
      <c r="D42932" s="13">
        <v>27.381</v>
      </c>
    </row>
    <row r="42933" spans="1:4" ht="15.75" hidden="1" customHeight="1">
      <c r="A42933" s="13" t="s">
        <v>490</v>
      </c>
      <c r="B42933" s="13">
        <v>1927</v>
      </c>
      <c r="D42933" s="13">
        <v>30.081</v>
      </c>
    </row>
    <row r="42934" spans="1:4" ht="15.75" hidden="1" customHeight="1">
      <c r="A42934" s="13" t="s">
        <v>490</v>
      </c>
      <c r="B42934" s="13">
        <v>1928</v>
      </c>
      <c r="D42934" s="13">
        <v>31.428000000000001</v>
      </c>
    </row>
    <row r="42935" spans="1:4" ht="15.75" hidden="1" customHeight="1">
      <c r="A42935" s="13" t="s">
        <v>490</v>
      </c>
      <c r="B42935" s="13">
        <v>1929</v>
      </c>
      <c r="D42935" s="13">
        <v>34.423999999999999</v>
      </c>
    </row>
    <row r="42936" spans="1:4" ht="15.75" hidden="1" customHeight="1">
      <c r="A42936" s="13" t="s">
        <v>490</v>
      </c>
      <c r="B42936" s="13">
        <v>1930</v>
      </c>
      <c r="D42936" s="13">
        <v>29.122</v>
      </c>
    </row>
    <row r="42937" spans="1:4" ht="15.75" hidden="1" customHeight="1">
      <c r="A42937" s="13" t="s">
        <v>490</v>
      </c>
      <c r="B42937" s="13">
        <v>1931</v>
      </c>
      <c r="D42937" s="13">
        <v>25.545999999999999</v>
      </c>
    </row>
    <row r="42938" spans="1:4" ht="15.75" hidden="1" customHeight="1">
      <c r="A42938" s="13" t="s">
        <v>490</v>
      </c>
      <c r="B42938" s="13">
        <v>1932</v>
      </c>
      <c r="D42938" s="13">
        <v>28.96</v>
      </c>
    </row>
    <row r="42939" spans="1:4" ht="15.75" hidden="1" customHeight="1">
      <c r="A42939" s="13" t="s">
        <v>490</v>
      </c>
      <c r="B42939" s="13">
        <v>1933</v>
      </c>
      <c r="D42939" s="13">
        <v>32.899000000000001</v>
      </c>
    </row>
    <row r="42940" spans="1:4" ht="15.75" hidden="1" customHeight="1">
      <c r="A42940" s="13" t="s">
        <v>490</v>
      </c>
      <c r="B42940" s="13">
        <v>1934</v>
      </c>
      <c r="D42940" s="13">
        <v>37.256999999999998</v>
      </c>
    </row>
    <row r="42941" spans="1:4" ht="15.75" hidden="1" customHeight="1">
      <c r="A42941" s="13" t="s">
        <v>490</v>
      </c>
      <c r="B42941" s="13">
        <v>1935</v>
      </c>
      <c r="D42941" s="13">
        <v>41.081000000000003</v>
      </c>
    </row>
    <row r="42942" spans="1:4" ht="15.75" hidden="1" customHeight="1">
      <c r="A42942" s="13" t="s">
        <v>490</v>
      </c>
      <c r="B42942" s="13">
        <v>1936</v>
      </c>
      <c r="D42942" s="13">
        <v>39.597000000000001</v>
      </c>
    </row>
    <row r="42943" spans="1:4" ht="15.75" hidden="1" customHeight="1">
      <c r="A42943" s="13" t="s">
        <v>490</v>
      </c>
      <c r="B42943" s="13">
        <v>1937</v>
      </c>
      <c r="D42943" s="13">
        <v>50.161999999999999</v>
      </c>
    </row>
    <row r="42944" spans="1:4" ht="15.75" hidden="1" customHeight="1">
      <c r="A42944" s="13" t="s">
        <v>490</v>
      </c>
      <c r="B42944" s="13">
        <v>1938</v>
      </c>
      <c r="D42944" s="13">
        <v>46.273000000000003</v>
      </c>
    </row>
    <row r="42945" spans="1:4" ht="15.75" hidden="1" customHeight="1">
      <c r="A42945" s="13" t="s">
        <v>490</v>
      </c>
      <c r="B42945" s="13">
        <v>1939</v>
      </c>
      <c r="D42945" s="13">
        <v>47.06</v>
      </c>
    </row>
    <row r="42946" spans="1:4" ht="15.75" hidden="1" customHeight="1">
      <c r="A42946" s="13" t="s">
        <v>490</v>
      </c>
      <c r="B42946" s="13">
        <v>1940</v>
      </c>
      <c r="D42946" s="13">
        <v>50.716999999999999</v>
      </c>
    </row>
    <row r="42947" spans="1:4" ht="15.75" hidden="1" customHeight="1">
      <c r="A42947" s="13" t="s">
        <v>490</v>
      </c>
      <c r="B42947" s="13">
        <v>1941</v>
      </c>
      <c r="D42947" s="13">
        <v>50.753</v>
      </c>
    </row>
    <row r="42948" spans="1:4" ht="15.75" hidden="1" customHeight="1">
      <c r="A42948" s="13" t="s">
        <v>490</v>
      </c>
      <c r="B42948" s="13">
        <v>1942</v>
      </c>
      <c r="D42948" s="13">
        <v>48.165999999999997</v>
      </c>
    </row>
    <row r="42949" spans="1:4" ht="15.75" hidden="1" customHeight="1">
      <c r="A42949" s="13" t="s">
        <v>490</v>
      </c>
      <c r="B42949" s="13">
        <v>1943</v>
      </c>
      <c r="D42949" s="13">
        <v>48.57</v>
      </c>
    </row>
    <row r="42950" spans="1:4" ht="15.75" hidden="1" customHeight="1">
      <c r="A42950" s="13" t="s">
        <v>490</v>
      </c>
      <c r="B42950" s="13">
        <v>1944</v>
      </c>
      <c r="D42950" s="13">
        <v>53.866</v>
      </c>
    </row>
    <row r="42951" spans="1:4" ht="15.75" hidden="1" customHeight="1">
      <c r="A42951" s="13" t="s">
        <v>490</v>
      </c>
      <c r="B42951" s="13">
        <v>1945</v>
      </c>
      <c r="D42951" s="13">
        <v>54.137</v>
      </c>
    </row>
    <row r="42952" spans="1:4" ht="15.75" hidden="1" customHeight="1">
      <c r="A42952" s="13" t="s">
        <v>490</v>
      </c>
      <c r="B42952" s="13">
        <v>1946</v>
      </c>
      <c r="D42952" s="13">
        <v>118.776</v>
      </c>
    </row>
    <row r="42953" spans="1:4" ht="15.75" hidden="1" customHeight="1">
      <c r="A42953" s="13" t="s">
        <v>490</v>
      </c>
      <c r="B42953" s="13">
        <v>1947</v>
      </c>
      <c r="D42953" s="13">
        <v>62.106999999999999</v>
      </c>
    </row>
    <row r="42954" spans="1:4" ht="15.75" hidden="1" customHeight="1">
      <c r="A42954" s="13" t="s">
        <v>490</v>
      </c>
      <c r="B42954" s="13">
        <v>1948</v>
      </c>
      <c r="D42954" s="13">
        <v>69.504000000000005</v>
      </c>
    </row>
    <row r="42955" spans="1:4" ht="15.75" hidden="1" customHeight="1">
      <c r="A42955" s="13" t="s">
        <v>490</v>
      </c>
      <c r="B42955" s="13">
        <v>1949</v>
      </c>
      <c r="D42955" s="13">
        <v>70.825000000000003</v>
      </c>
    </row>
    <row r="42956" spans="1:4" ht="15.75" hidden="1" customHeight="1">
      <c r="A42956" s="13" t="s">
        <v>490</v>
      </c>
      <c r="B42956" s="13">
        <v>1950</v>
      </c>
      <c r="D42956" s="13">
        <v>112.577</v>
      </c>
    </row>
    <row r="42957" spans="1:4" ht="15.75" hidden="1" customHeight="1">
      <c r="A42957" s="13" t="s">
        <v>490</v>
      </c>
      <c r="B42957" s="13">
        <v>1951</v>
      </c>
      <c r="D42957" s="13">
        <v>131.28700000000001</v>
      </c>
    </row>
    <row r="42958" spans="1:4" ht="15.75" hidden="1" customHeight="1">
      <c r="A42958" s="13" t="s">
        <v>490</v>
      </c>
      <c r="B42958" s="13">
        <v>1952</v>
      </c>
      <c r="D42958" s="13">
        <v>141.47399999999999</v>
      </c>
    </row>
    <row r="42959" spans="1:4" ht="15.75" hidden="1" customHeight="1">
      <c r="A42959" s="13" t="s">
        <v>490</v>
      </c>
      <c r="B42959" s="13">
        <v>1953</v>
      </c>
      <c r="D42959" s="13">
        <v>140.643</v>
      </c>
    </row>
    <row r="42960" spans="1:4" ht="15.75" hidden="1" customHeight="1">
      <c r="A42960" s="13" t="s">
        <v>490</v>
      </c>
      <c r="B42960" s="13">
        <v>1954</v>
      </c>
      <c r="D42960" s="13">
        <v>151.05600000000001</v>
      </c>
    </row>
    <row r="42961" spans="1:4" ht="15.75" hidden="1" customHeight="1">
      <c r="A42961" s="13" t="s">
        <v>490</v>
      </c>
      <c r="B42961" s="13">
        <v>1955</v>
      </c>
      <c r="D42961" s="13">
        <v>170.08</v>
      </c>
    </row>
    <row r="42962" spans="1:4" ht="15.75" hidden="1" customHeight="1">
      <c r="A42962" s="13" t="s">
        <v>490</v>
      </c>
      <c r="B42962" s="13">
        <v>1956</v>
      </c>
      <c r="D42962" s="13">
        <v>184.18199999999999</v>
      </c>
    </row>
    <row r="42963" spans="1:4" ht="15.75" hidden="1" customHeight="1">
      <c r="A42963" s="13" t="s">
        <v>490</v>
      </c>
      <c r="B42963" s="13">
        <v>1957</v>
      </c>
      <c r="D42963" s="13">
        <v>192.91800000000001</v>
      </c>
    </row>
    <row r="42964" spans="1:4" ht="15.75" hidden="1" customHeight="1">
      <c r="A42964" s="13" t="s">
        <v>490</v>
      </c>
      <c r="B42964" s="13">
        <v>1958</v>
      </c>
      <c r="D42964" s="13">
        <v>178.755</v>
      </c>
    </row>
    <row r="42965" spans="1:4" ht="15.75" hidden="1" customHeight="1">
      <c r="A42965" s="13" t="s">
        <v>490</v>
      </c>
      <c r="B42965" s="13">
        <v>1959</v>
      </c>
      <c r="D42965" s="13">
        <v>196.99600000000001</v>
      </c>
    </row>
    <row r="42966" spans="1:4" ht="15.75" hidden="1" customHeight="1">
      <c r="A42966" s="13" t="s">
        <v>490</v>
      </c>
      <c r="B42966" s="13">
        <v>1960</v>
      </c>
      <c r="D42966" s="13">
        <v>199.16300000000001</v>
      </c>
    </row>
    <row r="42967" spans="1:4" ht="15.75" hidden="1" customHeight="1">
      <c r="A42967" s="13" t="s">
        <v>490</v>
      </c>
      <c r="B42967" s="13">
        <v>1961</v>
      </c>
      <c r="D42967" s="13">
        <v>201.76599999999999</v>
      </c>
    </row>
    <row r="42968" spans="1:4" ht="15.75" hidden="1" customHeight="1">
      <c r="A42968" s="13" t="s">
        <v>490</v>
      </c>
      <c r="B42968" s="13">
        <v>1962</v>
      </c>
      <c r="D42968" s="13">
        <v>215.625</v>
      </c>
    </row>
    <row r="42969" spans="1:4" ht="15.75" hidden="1" customHeight="1">
      <c r="A42969" s="13" t="s">
        <v>490</v>
      </c>
      <c r="B42969" s="13">
        <v>1963</v>
      </c>
      <c r="D42969" s="13">
        <v>219.363</v>
      </c>
    </row>
    <row r="42970" spans="1:4" ht="15.75" hidden="1" customHeight="1">
      <c r="A42970" s="13" t="s">
        <v>490</v>
      </c>
      <c r="B42970" s="13">
        <v>1964</v>
      </c>
      <c r="D42970" s="13">
        <v>230.11699999999999</v>
      </c>
    </row>
    <row r="42971" spans="1:4" ht="15.75" hidden="1" customHeight="1">
      <c r="A42971" s="13" t="s">
        <v>490</v>
      </c>
      <c r="B42971" s="13">
        <v>1965</v>
      </c>
      <c r="D42971" s="13">
        <v>240.054</v>
      </c>
    </row>
    <row r="42972" spans="1:4" ht="15.75" hidden="1" customHeight="1">
      <c r="A42972" s="13" t="s">
        <v>490</v>
      </c>
      <c r="B42972" s="13">
        <v>1966</v>
      </c>
      <c r="D42972" s="13">
        <v>251.93600000000001</v>
      </c>
    </row>
    <row r="42973" spans="1:4" ht="15.75" hidden="1" customHeight="1">
      <c r="A42973" s="13" t="s">
        <v>490</v>
      </c>
      <c r="B42973" s="13">
        <v>1967</v>
      </c>
      <c r="D42973" s="13">
        <v>267.27800000000002</v>
      </c>
    </row>
    <row r="42974" spans="1:4" ht="15.75" hidden="1" customHeight="1">
      <c r="A42974" s="13" t="s">
        <v>490</v>
      </c>
      <c r="B42974" s="13">
        <v>1968</v>
      </c>
      <c r="D42974" s="13">
        <v>287.53300000000002</v>
      </c>
    </row>
    <row r="42975" spans="1:4" ht="15.75" hidden="1" customHeight="1">
      <c r="A42975" s="13" t="s">
        <v>490</v>
      </c>
      <c r="B42975" s="13">
        <v>1969</v>
      </c>
      <c r="D42975" s="13">
        <v>311.13099999999997</v>
      </c>
    </row>
    <row r="42976" spans="1:4" ht="15.75" hidden="1" customHeight="1">
      <c r="A42976" s="13" t="s">
        <v>490</v>
      </c>
      <c r="B42976" s="13">
        <v>1970</v>
      </c>
      <c r="D42976" s="13">
        <v>337.68799999999999</v>
      </c>
    </row>
    <row r="42977" spans="1:4" ht="15.75" hidden="1" customHeight="1">
      <c r="A42977" s="13" t="s">
        <v>490</v>
      </c>
      <c r="B42977" s="13">
        <v>1971</v>
      </c>
      <c r="D42977" s="13">
        <v>346.37900000000002</v>
      </c>
    </row>
    <row r="42978" spans="1:4" ht="15.75" hidden="1" customHeight="1">
      <c r="A42978" s="13" t="s">
        <v>490</v>
      </c>
      <c r="B42978" s="13">
        <v>1972</v>
      </c>
      <c r="D42978" s="13">
        <v>362.35399999999998</v>
      </c>
    </row>
    <row r="42979" spans="1:4" ht="15.75" hidden="1" customHeight="1">
      <c r="A42979" s="13" t="s">
        <v>490</v>
      </c>
      <c r="B42979" s="13">
        <v>1973</v>
      </c>
      <c r="D42979" s="13">
        <v>392.42399999999998</v>
      </c>
    </row>
    <row r="42980" spans="1:4" ht="15.75" hidden="1" customHeight="1">
      <c r="A42980" s="13" t="s">
        <v>490</v>
      </c>
      <c r="B42980" s="13">
        <v>1974</v>
      </c>
      <c r="D42980" s="13">
        <v>416.23099999999999</v>
      </c>
    </row>
    <row r="42981" spans="1:4" ht="15.75" hidden="1" customHeight="1">
      <c r="A42981" s="13" t="s">
        <v>490</v>
      </c>
      <c r="B42981" s="13">
        <v>1975</v>
      </c>
      <c r="D42981" s="13">
        <v>411.32499999999999</v>
      </c>
    </row>
    <row r="42982" spans="1:4" ht="15.75" hidden="1" customHeight="1">
      <c r="A42982" s="13" t="s">
        <v>490</v>
      </c>
      <c r="B42982" s="13">
        <v>1976</v>
      </c>
      <c r="D42982" s="13">
        <v>419.089</v>
      </c>
    </row>
    <row r="42983" spans="1:4" ht="15.75" hidden="1" customHeight="1">
      <c r="A42983" s="13" t="s">
        <v>490</v>
      </c>
      <c r="B42983" s="13">
        <v>1977</v>
      </c>
      <c r="D42983" s="13">
        <v>434.58100000000002</v>
      </c>
    </row>
    <row r="42984" spans="1:4" ht="15.75" hidden="1" customHeight="1">
      <c r="A42984" s="13" t="s">
        <v>490</v>
      </c>
      <c r="B42984" s="13">
        <v>1978</v>
      </c>
      <c r="D42984" s="13">
        <v>461.79399999999998</v>
      </c>
    </row>
    <row r="42985" spans="1:4" ht="15.75" hidden="1" customHeight="1">
      <c r="A42985" s="13" t="s">
        <v>490</v>
      </c>
      <c r="B42985" s="13">
        <v>1979</v>
      </c>
      <c r="D42985" s="13">
        <v>494.20299999999997</v>
      </c>
    </row>
    <row r="42986" spans="1:4" ht="15.75" hidden="1" customHeight="1">
      <c r="A42986" s="13" t="s">
        <v>490</v>
      </c>
      <c r="B42986" s="13">
        <v>1980</v>
      </c>
      <c r="D42986" s="13">
        <v>508.00299999999999</v>
      </c>
    </row>
    <row r="42987" spans="1:4" ht="15.75" hidden="1" customHeight="1">
      <c r="A42987" s="13" t="s">
        <v>490</v>
      </c>
      <c r="B42987" s="13">
        <v>1981</v>
      </c>
      <c r="D42987" s="13">
        <v>489.327</v>
      </c>
    </row>
    <row r="42988" spans="1:4" ht="15.75" hidden="1" customHeight="1">
      <c r="A42988" s="13" t="s">
        <v>490</v>
      </c>
      <c r="B42988" s="13">
        <v>1982</v>
      </c>
      <c r="D42988" s="13">
        <v>490.54</v>
      </c>
    </row>
    <row r="42989" spans="1:4" ht="15.75" hidden="1" customHeight="1">
      <c r="A42989" s="13" t="s">
        <v>490</v>
      </c>
      <c r="B42989" s="13">
        <v>1983</v>
      </c>
      <c r="D42989" s="13">
        <v>485.66500000000002</v>
      </c>
    </row>
    <row r="42990" spans="1:4" ht="15.75" hidden="1" customHeight="1">
      <c r="A42990" s="13" t="s">
        <v>490</v>
      </c>
      <c r="B42990" s="13">
        <v>1984</v>
      </c>
      <c r="D42990" s="13">
        <v>491.32</v>
      </c>
    </row>
    <row r="42991" spans="1:4" ht="15.75" hidden="1" customHeight="1">
      <c r="A42991" s="13" t="s">
        <v>490</v>
      </c>
      <c r="B42991" s="13">
        <v>1985</v>
      </c>
      <c r="D42991" s="13">
        <v>501.64</v>
      </c>
    </row>
    <row r="42992" spans="1:4" ht="15.75" hidden="1" customHeight="1">
      <c r="A42992" s="13" t="s">
        <v>490</v>
      </c>
      <c r="B42992" s="13">
        <v>1986</v>
      </c>
      <c r="D42992" s="13">
        <v>529.49199999999996</v>
      </c>
    </row>
    <row r="42993" spans="1:4" ht="15.75" hidden="1" customHeight="1">
      <c r="A42993" s="13" t="s">
        <v>490</v>
      </c>
      <c r="B42993" s="13">
        <v>1987</v>
      </c>
      <c r="D42993" s="13">
        <v>557.02499999999998</v>
      </c>
    </row>
    <row r="42994" spans="1:4" ht="15.75" hidden="1" customHeight="1">
      <c r="A42994" s="13" t="s">
        <v>490</v>
      </c>
      <c r="B42994" s="13">
        <v>1988</v>
      </c>
      <c r="D42994" s="13">
        <v>580.029</v>
      </c>
    </row>
    <row r="42995" spans="1:4" ht="15.75" hidden="1" customHeight="1">
      <c r="A42995" s="13" t="s">
        <v>490</v>
      </c>
      <c r="B42995" s="13">
        <v>1989</v>
      </c>
      <c r="D42995" s="13">
        <v>579.49900000000002</v>
      </c>
    </row>
    <row r="42996" spans="1:4" ht="15.75" hidden="1" customHeight="1">
      <c r="A42996" s="13" t="s">
        <v>490</v>
      </c>
      <c r="B42996" s="13">
        <v>1990</v>
      </c>
      <c r="D42996" s="13">
        <v>599.904</v>
      </c>
    </row>
    <row r="42997" spans="1:4" ht="15.75" hidden="1" customHeight="1">
      <c r="A42997" s="13" t="s">
        <v>490</v>
      </c>
      <c r="B42997" s="13">
        <v>1991</v>
      </c>
      <c r="D42997" s="13">
        <v>607.53899999999999</v>
      </c>
    </row>
    <row r="42998" spans="1:4" ht="15.75" hidden="1" customHeight="1">
      <c r="A42998" s="13" t="s">
        <v>490</v>
      </c>
      <c r="B42998" s="13">
        <v>1992</v>
      </c>
      <c r="D42998" s="13">
        <v>619.45399999999995</v>
      </c>
    </row>
    <row r="42999" spans="1:4" ht="15.75" hidden="1" customHeight="1">
      <c r="A42999" s="13" t="s">
        <v>490</v>
      </c>
      <c r="B42999" s="13">
        <v>1993</v>
      </c>
      <c r="D42999" s="13">
        <v>654.17100000000005</v>
      </c>
    </row>
    <row r="43000" spans="1:4" ht="15.75" hidden="1" customHeight="1">
      <c r="A43000" s="13" t="s">
        <v>490</v>
      </c>
      <c r="B43000" s="13">
        <v>1994</v>
      </c>
      <c r="D43000" s="13">
        <v>671.66</v>
      </c>
    </row>
    <row r="43001" spans="1:4" ht="15.75" hidden="1" customHeight="1">
      <c r="A43001" s="13" t="s">
        <v>490</v>
      </c>
      <c r="B43001" s="13">
        <v>1995</v>
      </c>
      <c r="D43001" s="13">
        <v>701.79600000000005</v>
      </c>
    </row>
    <row r="43002" spans="1:4" ht="15.75" hidden="1" customHeight="1">
      <c r="A43002" s="13" t="s">
        <v>490</v>
      </c>
      <c r="B43002" s="13">
        <v>1996</v>
      </c>
      <c r="D43002" s="13">
        <v>728.11199999999997</v>
      </c>
    </row>
    <row r="43003" spans="1:4" ht="15.75" hidden="1" customHeight="1">
      <c r="A43003" s="13" t="s">
        <v>490</v>
      </c>
      <c r="B43003" s="13">
        <v>1997</v>
      </c>
      <c r="D43003" s="13">
        <v>768.43200000000002</v>
      </c>
    </row>
    <row r="43004" spans="1:4" ht="15.75" hidden="1" customHeight="1">
      <c r="A43004" s="13" t="s">
        <v>490</v>
      </c>
      <c r="B43004" s="13">
        <v>1998</v>
      </c>
      <c r="D43004" s="13">
        <v>821.01800000000003</v>
      </c>
    </row>
    <row r="43005" spans="1:4" ht="15.75" hidden="1" customHeight="1">
      <c r="A43005" s="13" t="s">
        <v>490</v>
      </c>
      <c r="B43005" s="13">
        <v>1999</v>
      </c>
      <c r="D43005" s="13">
        <v>839.31299999999999</v>
      </c>
    </row>
    <row r="43006" spans="1:4" ht="15.75" hidden="1" customHeight="1">
      <c r="A43006" s="13" t="s">
        <v>490</v>
      </c>
      <c r="B43006" s="13">
        <v>2000</v>
      </c>
      <c r="D43006" s="13">
        <v>821.22500000000002</v>
      </c>
    </row>
    <row r="43007" spans="1:4" ht="15.75" hidden="1" customHeight="1">
      <c r="A43007" s="13" t="s">
        <v>490</v>
      </c>
      <c r="B43007" s="13">
        <v>2001</v>
      </c>
      <c r="D43007" s="13">
        <v>832.13</v>
      </c>
    </row>
    <row r="43008" spans="1:4" ht="15.75" hidden="1" customHeight="1">
      <c r="A43008" s="13" t="s">
        <v>490</v>
      </c>
      <c r="B43008" s="13">
        <v>2002</v>
      </c>
      <c r="D43008" s="13">
        <v>847.04499999999996</v>
      </c>
    </row>
    <row r="43009" spans="1:4" ht="15.75" hidden="1" customHeight="1">
      <c r="A43009" s="13" t="s">
        <v>490</v>
      </c>
      <c r="B43009" s="13">
        <v>2003</v>
      </c>
      <c r="D43009" s="13">
        <v>858.202</v>
      </c>
    </row>
    <row r="43010" spans="1:4" ht="15.75" hidden="1" customHeight="1">
      <c r="A43010" s="13" t="s">
        <v>490</v>
      </c>
      <c r="B43010" s="13">
        <v>2004</v>
      </c>
      <c r="D43010" s="13">
        <v>867.59900000000005</v>
      </c>
    </row>
    <row r="43011" spans="1:4" ht="15.75" hidden="1" customHeight="1">
      <c r="A43011" s="13" t="s">
        <v>490</v>
      </c>
      <c r="B43011" s="13">
        <v>2005</v>
      </c>
      <c r="D43011" s="13">
        <v>901.99400000000003</v>
      </c>
    </row>
    <row r="43012" spans="1:4" ht="15.75" hidden="1" customHeight="1">
      <c r="A43012" s="13" t="s">
        <v>490</v>
      </c>
      <c r="B43012" s="13">
        <v>2006</v>
      </c>
      <c r="D43012" s="13">
        <v>912.94299999999998</v>
      </c>
    </row>
    <row r="43013" spans="1:4" ht="15.75" hidden="1" customHeight="1">
      <c r="A43013" s="13" t="s">
        <v>490</v>
      </c>
      <c r="B43013" s="13">
        <v>2007</v>
      </c>
      <c r="D43013" s="13">
        <v>940.78300000000002</v>
      </c>
    </row>
    <row r="43014" spans="1:4" ht="15.75" hidden="1" customHeight="1">
      <c r="A43014" s="13" t="s">
        <v>490</v>
      </c>
      <c r="B43014" s="13">
        <v>2008</v>
      </c>
      <c r="D43014" s="13">
        <v>1007.551</v>
      </c>
    </row>
    <row r="43015" spans="1:4" ht="15.75" hidden="1" customHeight="1">
      <c r="A43015" s="13" t="s">
        <v>490</v>
      </c>
      <c r="B43015" s="13">
        <v>2009</v>
      </c>
      <c r="D43015" s="13">
        <v>991.98199999999997</v>
      </c>
    </row>
    <row r="43016" spans="1:4" ht="15.75" hidden="1" customHeight="1">
      <c r="A43016" s="13" t="s">
        <v>490</v>
      </c>
      <c r="B43016" s="13">
        <v>2010</v>
      </c>
      <c r="D43016" s="13">
        <v>1082.4670000000001</v>
      </c>
    </row>
    <row r="43017" spans="1:4" ht="15.75" hidden="1" customHeight="1">
      <c r="A43017" s="13" t="s">
        <v>490</v>
      </c>
      <c r="B43017" s="13">
        <v>2011</v>
      </c>
      <c r="D43017" s="13">
        <v>1104.3130000000001</v>
      </c>
    </row>
    <row r="43018" spans="1:4" ht="15.75" hidden="1" customHeight="1">
      <c r="A43018" s="13" t="s">
        <v>490</v>
      </c>
      <c r="B43018" s="13">
        <v>2012</v>
      </c>
      <c r="D43018" s="13">
        <v>1144.498</v>
      </c>
    </row>
    <row r="43019" spans="1:4" ht="15.75" hidden="1" customHeight="1">
      <c r="A43019" s="13" t="s">
        <v>490</v>
      </c>
      <c r="B43019" s="13">
        <v>2013</v>
      </c>
      <c r="D43019" s="13">
        <v>1209.9939999999999</v>
      </c>
    </row>
    <row r="43020" spans="1:4" ht="15.75" hidden="1" customHeight="1">
      <c r="A43020" s="13" t="s">
        <v>490</v>
      </c>
      <c r="B43020" s="13">
        <v>2014</v>
      </c>
      <c r="D43020" s="13">
        <v>1229.192</v>
      </c>
    </row>
    <row r="43021" spans="1:4" ht="15.75" hidden="1" customHeight="1">
      <c r="A43021" s="13" t="s">
        <v>490</v>
      </c>
      <c r="B43021" s="13">
        <v>2015</v>
      </c>
      <c r="D43021" s="13">
        <v>1193.827</v>
      </c>
    </row>
    <row r="43022" spans="1:4" ht="15.75" hidden="1" customHeight="1">
      <c r="A43022" s="13" t="s">
        <v>490</v>
      </c>
      <c r="B43022" s="13">
        <v>2016</v>
      </c>
      <c r="D43022" s="13">
        <v>1152.788</v>
      </c>
    </row>
    <row r="43023" spans="1:4" ht="15.75" hidden="1" customHeight="1">
      <c r="A43023" s="13" t="s">
        <v>490</v>
      </c>
      <c r="B43023" s="13">
        <v>2017</v>
      </c>
      <c r="D43023" s="13">
        <v>1125.1130000000001</v>
      </c>
    </row>
    <row r="43024" spans="1:4" ht="15.75" hidden="1" customHeight="1">
      <c r="A43024" s="13" t="s">
        <v>490</v>
      </c>
      <c r="B43024" s="13">
        <v>2018</v>
      </c>
      <c r="D43024" s="13">
        <v>1064.6079999999999</v>
      </c>
    </row>
    <row r="43025" spans="1:4" ht="15.75" hidden="1" customHeight="1">
      <c r="A43025" s="13" t="s">
        <v>490</v>
      </c>
      <c r="B43025" s="13">
        <v>2019</v>
      </c>
      <c r="D43025" s="13">
        <v>1073.1780000000001</v>
      </c>
    </row>
    <row r="43026" spans="1:4" ht="15.75" hidden="1" customHeight="1">
      <c r="A43026" s="13" t="s">
        <v>490</v>
      </c>
      <c r="B43026" s="13">
        <v>2020</v>
      </c>
      <c r="D43026" s="13">
        <v>981.19</v>
      </c>
    </row>
    <row r="43027" spans="1:4" ht="15.75" hidden="1" customHeight="1">
      <c r="A43027" s="13" t="s">
        <v>490</v>
      </c>
      <c r="B43027" s="13">
        <v>2021</v>
      </c>
      <c r="D43027" s="13">
        <v>1074.998</v>
      </c>
    </row>
    <row r="43028" spans="1:4" ht="15.75" hidden="1" customHeight="1">
      <c r="A43028" s="13" t="s">
        <v>68</v>
      </c>
      <c r="B43028" s="13">
        <v>1850</v>
      </c>
      <c r="C43028" s="13">
        <v>9548156</v>
      </c>
    </row>
    <row r="43029" spans="1:4" ht="15.75" hidden="1" customHeight="1">
      <c r="A43029" s="13" t="s">
        <v>68</v>
      </c>
      <c r="B43029" s="13">
        <v>1851</v>
      </c>
      <c r="C43029" s="13">
        <v>9552157</v>
      </c>
    </row>
    <row r="43030" spans="1:4" ht="15.75" hidden="1" customHeight="1">
      <c r="A43030" s="13" t="s">
        <v>68</v>
      </c>
      <c r="B43030" s="13">
        <v>1852</v>
      </c>
      <c r="C43030" s="13">
        <v>9557208</v>
      </c>
    </row>
    <row r="43031" spans="1:4" ht="15.75" hidden="1" customHeight="1">
      <c r="A43031" s="13" t="s">
        <v>68</v>
      </c>
      <c r="B43031" s="13">
        <v>1853</v>
      </c>
      <c r="C43031" s="13">
        <v>9563310</v>
      </c>
    </row>
    <row r="43032" spans="1:4" ht="15.75" hidden="1" customHeight="1">
      <c r="A43032" s="13" t="s">
        <v>68</v>
      </c>
      <c r="B43032" s="13">
        <v>1854</v>
      </c>
      <c r="C43032" s="13">
        <v>9569414</v>
      </c>
    </row>
    <row r="43033" spans="1:4" ht="15.75" hidden="1" customHeight="1">
      <c r="A43033" s="13" t="s">
        <v>68</v>
      </c>
      <c r="B43033" s="13">
        <v>1855</v>
      </c>
      <c r="C43033" s="13">
        <v>9575520</v>
      </c>
    </row>
    <row r="43034" spans="1:4" ht="15.75" hidden="1" customHeight="1">
      <c r="A43034" s="13" t="s">
        <v>68</v>
      </c>
      <c r="B43034" s="13">
        <v>1856</v>
      </c>
      <c r="C43034" s="13">
        <v>9581627</v>
      </c>
    </row>
    <row r="43035" spans="1:4" ht="15.75" hidden="1" customHeight="1">
      <c r="A43035" s="13" t="s">
        <v>68</v>
      </c>
      <c r="B43035" s="13">
        <v>1857</v>
      </c>
      <c r="C43035" s="13">
        <v>9587737</v>
      </c>
    </row>
    <row r="43036" spans="1:4" ht="15.75" hidden="1" customHeight="1">
      <c r="A43036" s="13" t="s">
        <v>68</v>
      </c>
      <c r="B43036" s="13">
        <v>1858</v>
      </c>
      <c r="C43036" s="13">
        <v>9593849</v>
      </c>
    </row>
    <row r="43037" spans="1:4" ht="15.75" hidden="1" customHeight="1">
      <c r="A43037" s="13" t="s">
        <v>68</v>
      </c>
      <c r="B43037" s="13">
        <v>1859</v>
      </c>
      <c r="C43037" s="13">
        <v>9599963</v>
      </c>
    </row>
    <row r="43038" spans="1:4" ht="15.75" hidden="1" customHeight="1">
      <c r="A43038" s="13" t="s">
        <v>68</v>
      </c>
      <c r="B43038" s="13">
        <v>1860</v>
      </c>
      <c r="C43038" s="13">
        <v>9606079</v>
      </c>
    </row>
    <row r="43039" spans="1:4" ht="15.75" hidden="1" customHeight="1">
      <c r="A43039" s="13" t="s">
        <v>68</v>
      </c>
      <c r="B43039" s="13">
        <v>1861</v>
      </c>
      <c r="C43039" s="13">
        <v>9612197</v>
      </c>
    </row>
    <row r="43040" spans="1:4" ht="15.75" hidden="1" customHeight="1">
      <c r="A43040" s="13" t="s">
        <v>68</v>
      </c>
      <c r="B43040" s="13">
        <v>1862</v>
      </c>
      <c r="C43040" s="13">
        <v>9618317</v>
      </c>
    </row>
    <row r="43041" spans="1:3" ht="15.75" hidden="1" customHeight="1">
      <c r="A43041" s="13" t="s">
        <v>68</v>
      </c>
      <c r="B43041" s="13">
        <v>1863</v>
      </c>
      <c r="C43041" s="13">
        <v>9624439</v>
      </c>
    </row>
    <row r="43042" spans="1:3" ht="15.75" hidden="1" customHeight="1">
      <c r="A43042" s="13" t="s">
        <v>68</v>
      </c>
      <c r="B43042" s="13">
        <v>1864</v>
      </c>
      <c r="C43042" s="13">
        <v>9630563</v>
      </c>
    </row>
    <row r="43043" spans="1:3" ht="15.75" hidden="1" customHeight="1">
      <c r="A43043" s="13" t="s">
        <v>68</v>
      </c>
      <c r="B43043" s="13">
        <v>1865</v>
      </c>
      <c r="C43043" s="13">
        <v>9636689</v>
      </c>
    </row>
    <row r="43044" spans="1:3" ht="15.75" hidden="1" customHeight="1">
      <c r="A43044" s="13" t="s">
        <v>68</v>
      </c>
      <c r="B43044" s="13">
        <v>1866</v>
      </c>
      <c r="C43044" s="13">
        <v>9642817</v>
      </c>
    </row>
    <row r="43045" spans="1:3" ht="15.75" hidden="1" customHeight="1">
      <c r="A43045" s="13" t="s">
        <v>68</v>
      </c>
      <c r="B43045" s="13">
        <v>1867</v>
      </c>
      <c r="C43045" s="13">
        <v>9648947</v>
      </c>
    </row>
    <row r="43046" spans="1:3" ht="15.75" hidden="1" customHeight="1">
      <c r="A43046" s="13" t="s">
        <v>68</v>
      </c>
      <c r="B43046" s="13">
        <v>1868</v>
      </c>
      <c r="C43046" s="13">
        <v>9655079</v>
      </c>
    </row>
    <row r="43047" spans="1:3" ht="15.75" hidden="1" customHeight="1">
      <c r="A43047" s="13" t="s">
        <v>68</v>
      </c>
      <c r="B43047" s="13">
        <v>1869</v>
      </c>
      <c r="C43047" s="13">
        <v>9660065</v>
      </c>
    </row>
    <row r="43048" spans="1:3" ht="15.75" hidden="1" customHeight="1">
      <c r="A43048" s="13" t="s">
        <v>68</v>
      </c>
      <c r="B43048" s="13">
        <v>1870</v>
      </c>
      <c r="C43048" s="13">
        <v>9663904</v>
      </c>
    </row>
    <row r="43049" spans="1:3" ht="15.75" hidden="1" customHeight="1">
      <c r="A43049" s="13" t="s">
        <v>68</v>
      </c>
      <c r="B43049" s="13">
        <v>1871</v>
      </c>
      <c r="C43049" s="13">
        <v>9666596</v>
      </c>
    </row>
    <row r="43050" spans="1:3" ht="15.75" hidden="1" customHeight="1">
      <c r="A43050" s="13" t="s">
        <v>68</v>
      </c>
      <c r="B43050" s="13">
        <v>1872</v>
      </c>
      <c r="C43050" s="13">
        <v>9668141</v>
      </c>
    </row>
    <row r="43051" spans="1:3" ht="15.75" hidden="1" customHeight="1">
      <c r="A43051" s="13" t="s">
        <v>68</v>
      </c>
      <c r="B43051" s="13">
        <v>1873</v>
      </c>
      <c r="C43051" s="13">
        <v>9668539</v>
      </c>
    </row>
    <row r="43052" spans="1:3" ht="15.75" hidden="1" customHeight="1">
      <c r="A43052" s="13" t="s">
        <v>68</v>
      </c>
      <c r="B43052" s="13">
        <v>1874</v>
      </c>
      <c r="C43052" s="13">
        <v>9668935</v>
      </c>
    </row>
    <row r="43053" spans="1:3" ht="15.75" hidden="1" customHeight="1">
      <c r="A43053" s="13" t="s">
        <v>68</v>
      </c>
      <c r="B43053" s="13">
        <v>1875</v>
      </c>
      <c r="C43053" s="13">
        <v>9669329</v>
      </c>
    </row>
    <row r="43054" spans="1:3" ht="15.75" hidden="1" customHeight="1">
      <c r="A43054" s="13" t="s">
        <v>68</v>
      </c>
      <c r="B43054" s="13">
        <v>1876</v>
      </c>
      <c r="C43054" s="13">
        <v>9669721</v>
      </c>
    </row>
    <row r="43055" spans="1:3" ht="15.75" hidden="1" customHeight="1">
      <c r="A43055" s="13" t="s">
        <v>68</v>
      </c>
      <c r="B43055" s="13">
        <v>1877</v>
      </c>
      <c r="C43055" s="13">
        <v>9670111</v>
      </c>
    </row>
    <row r="43056" spans="1:3" ht="15.75" hidden="1" customHeight="1">
      <c r="A43056" s="13" t="s">
        <v>68</v>
      </c>
      <c r="B43056" s="13">
        <v>1878</v>
      </c>
      <c r="C43056" s="13">
        <v>9670499</v>
      </c>
    </row>
    <row r="43057" spans="1:3" ht="15.75" hidden="1" customHeight="1">
      <c r="A43057" s="13" t="s">
        <v>68</v>
      </c>
      <c r="B43057" s="13">
        <v>1879</v>
      </c>
      <c r="C43057" s="13">
        <v>9670886</v>
      </c>
    </row>
    <row r="43058" spans="1:3" ht="15.75" hidden="1" customHeight="1">
      <c r="A43058" s="13" t="s">
        <v>68</v>
      </c>
      <c r="B43058" s="13">
        <v>1880</v>
      </c>
      <c r="C43058" s="13">
        <v>9671270</v>
      </c>
    </row>
    <row r="43059" spans="1:3" ht="15.75" hidden="1" customHeight="1">
      <c r="A43059" s="13" t="s">
        <v>68</v>
      </c>
      <c r="B43059" s="13">
        <v>1881</v>
      </c>
      <c r="C43059" s="13">
        <v>9671653</v>
      </c>
    </row>
    <row r="43060" spans="1:3" ht="15.75" hidden="1" customHeight="1">
      <c r="A43060" s="13" t="s">
        <v>68</v>
      </c>
      <c r="B43060" s="13">
        <v>1882</v>
      </c>
      <c r="C43060" s="13">
        <v>9672033</v>
      </c>
    </row>
    <row r="43061" spans="1:3" ht="15.75" hidden="1" customHeight="1">
      <c r="A43061" s="13" t="s">
        <v>68</v>
      </c>
      <c r="B43061" s="13">
        <v>1883</v>
      </c>
      <c r="C43061" s="13">
        <v>9672412</v>
      </c>
    </row>
    <row r="43062" spans="1:3" ht="15.75" hidden="1" customHeight="1">
      <c r="A43062" s="13" t="s">
        <v>68</v>
      </c>
      <c r="B43062" s="13">
        <v>1884</v>
      </c>
      <c r="C43062" s="13">
        <v>9672789</v>
      </c>
    </row>
    <row r="43063" spans="1:3" ht="15.75" hidden="1" customHeight="1">
      <c r="A43063" s="13" t="s">
        <v>68</v>
      </c>
      <c r="B43063" s="13">
        <v>1885</v>
      </c>
      <c r="C43063" s="13">
        <v>9673164</v>
      </c>
    </row>
    <row r="43064" spans="1:3" ht="15.75" hidden="1" customHeight="1">
      <c r="A43064" s="13" t="s">
        <v>68</v>
      </c>
      <c r="B43064" s="13">
        <v>1886</v>
      </c>
      <c r="C43064" s="13">
        <v>9673537</v>
      </c>
    </row>
    <row r="43065" spans="1:3" ht="15.75" hidden="1" customHeight="1">
      <c r="A43065" s="13" t="s">
        <v>68</v>
      </c>
      <c r="B43065" s="13">
        <v>1887</v>
      </c>
      <c r="C43065" s="13">
        <v>9673908</v>
      </c>
    </row>
    <row r="43066" spans="1:3" ht="15.75" hidden="1" customHeight="1">
      <c r="A43066" s="13" t="s">
        <v>68</v>
      </c>
      <c r="B43066" s="13">
        <v>1888</v>
      </c>
      <c r="C43066" s="13">
        <v>9674277</v>
      </c>
    </row>
    <row r="43067" spans="1:3" ht="15.75" hidden="1" customHeight="1">
      <c r="A43067" s="13" t="s">
        <v>68</v>
      </c>
      <c r="B43067" s="13">
        <v>1889</v>
      </c>
      <c r="C43067" s="13">
        <v>9674647</v>
      </c>
    </row>
    <row r="43068" spans="1:3" ht="15.75" hidden="1" customHeight="1">
      <c r="A43068" s="13" t="s">
        <v>68</v>
      </c>
      <c r="B43068" s="13">
        <v>1890</v>
      </c>
      <c r="C43068" s="13">
        <v>9675019</v>
      </c>
    </row>
    <row r="43069" spans="1:3" ht="15.75" hidden="1" customHeight="1">
      <c r="A43069" s="13" t="s">
        <v>68</v>
      </c>
      <c r="B43069" s="13">
        <v>1891</v>
      </c>
      <c r="C43069" s="13">
        <v>9675391</v>
      </c>
    </row>
    <row r="43070" spans="1:3" ht="15.75" hidden="1" customHeight="1">
      <c r="A43070" s="13" t="s">
        <v>68</v>
      </c>
      <c r="B43070" s="13">
        <v>1892</v>
      </c>
      <c r="C43070" s="13">
        <v>9675765</v>
      </c>
    </row>
    <row r="43071" spans="1:3" ht="15.75" hidden="1" customHeight="1">
      <c r="A43071" s="13" t="s">
        <v>68</v>
      </c>
      <c r="B43071" s="13">
        <v>1893</v>
      </c>
      <c r="C43071" s="13">
        <v>9676139</v>
      </c>
    </row>
    <row r="43072" spans="1:3" ht="15.75" hidden="1" customHeight="1">
      <c r="A43072" s="13" t="s">
        <v>68</v>
      </c>
      <c r="B43072" s="13">
        <v>1894</v>
      </c>
      <c r="C43072" s="13">
        <v>9676512</v>
      </c>
    </row>
    <row r="43073" spans="1:4" ht="15.75" hidden="1" customHeight="1">
      <c r="A43073" s="13" t="s">
        <v>68</v>
      </c>
      <c r="B43073" s="13">
        <v>1895</v>
      </c>
      <c r="C43073" s="13">
        <v>9676883</v>
      </c>
    </row>
    <row r="43074" spans="1:4" ht="15.75" hidden="1" customHeight="1">
      <c r="A43074" s="13" t="s">
        <v>68</v>
      </c>
      <c r="B43074" s="13">
        <v>1896</v>
      </c>
      <c r="C43074" s="13">
        <v>9677252</v>
      </c>
    </row>
    <row r="43075" spans="1:4" ht="15.75" hidden="1" customHeight="1">
      <c r="A43075" s="13" t="s">
        <v>68</v>
      </c>
      <c r="B43075" s="13">
        <v>1897</v>
      </c>
      <c r="C43075" s="13">
        <v>9677619</v>
      </c>
    </row>
    <row r="43076" spans="1:4" ht="15.75" hidden="1" customHeight="1">
      <c r="A43076" s="13" t="s">
        <v>68</v>
      </c>
      <c r="B43076" s="13">
        <v>1898</v>
      </c>
      <c r="C43076" s="13">
        <v>9677984</v>
      </c>
    </row>
    <row r="43077" spans="1:4" ht="15.75" hidden="1" customHeight="1">
      <c r="A43077" s="13" t="s">
        <v>68</v>
      </c>
      <c r="B43077" s="13">
        <v>1899</v>
      </c>
      <c r="C43077" s="13">
        <v>9681284</v>
      </c>
    </row>
    <row r="43078" spans="1:4" ht="15.75" hidden="1" customHeight="1">
      <c r="A43078" s="13" t="s">
        <v>68</v>
      </c>
      <c r="B43078" s="13">
        <v>1900</v>
      </c>
      <c r="C43078" s="13">
        <v>9687522</v>
      </c>
    </row>
    <row r="43079" spans="1:4" ht="15.75" hidden="1" customHeight="1">
      <c r="A43079" s="13" t="s">
        <v>68</v>
      </c>
      <c r="B43079" s="13">
        <v>1901</v>
      </c>
      <c r="C43079" s="13">
        <v>9696702</v>
      </c>
    </row>
    <row r="43080" spans="1:4" ht="15.75" hidden="1" customHeight="1">
      <c r="A43080" s="13" t="s">
        <v>68</v>
      </c>
      <c r="B43080" s="13">
        <v>1902</v>
      </c>
      <c r="C43080" s="13">
        <v>9708827</v>
      </c>
    </row>
    <row r="43081" spans="1:4" ht="15.75" hidden="1" customHeight="1">
      <c r="A43081" s="13" t="s">
        <v>68</v>
      </c>
      <c r="B43081" s="13">
        <v>1903</v>
      </c>
      <c r="C43081" s="13">
        <v>9723900</v>
      </c>
    </row>
    <row r="43082" spans="1:4" ht="15.75" hidden="1" customHeight="1">
      <c r="A43082" s="13" t="s">
        <v>68</v>
      </c>
      <c r="B43082" s="13">
        <v>1904</v>
      </c>
      <c r="C43082" s="13">
        <v>9738995</v>
      </c>
    </row>
    <row r="43083" spans="1:4" ht="15.75" hidden="1" customHeight="1">
      <c r="A43083" s="13" t="s">
        <v>68</v>
      </c>
      <c r="B43083" s="13">
        <v>1905</v>
      </c>
      <c r="C43083" s="13">
        <v>9754112</v>
      </c>
      <c r="D43083" s="13">
        <v>1E-3</v>
      </c>
    </row>
    <row r="43084" spans="1:4" ht="15.75" hidden="1" customHeight="1">
      <c r="A43084" s="13" t="s">
        <v>68</v>
      </c>
      <c r="B43084" s="13">
        <v>1906</v>
      </c>
      <c r="C43084" s="13">
        <v>9769249</v>
      </c>
    </row>
    <row r="43085" spans="1:4" ht="15.75" hidden="1" customHeight="1">
      <c r="A43085" s="13" t="s">
        <v>68</v>
      </c>
      <c r="B43085" s="13">
        <v>1907</v>
      </c>
      <c r="C43085" s="13">
        <v>9784409</v>
      </c>
    </row>
    <row r="43086" spans="1:4" ht="15.75" hidden="1" customHeight="1">
      <c r="A43086" s="13" t="s">
        <v>68</v>
      </c>
      <c r="B43086" s="13">
        <v>1908</v>
      </c>
      <c r="C43086" s="13">
        <v>9799590</v>
      </c>
    </row>
    <row r="43087" spans="1:4" ht="15.75" hidden="1" customHeight="1">
      <c r="A43087" s="13" t="s">
        <v>68</v>
      </c>
      <c r="B43087" s="13">
        <v>1909</v>
      </c>
      <c r="C43087" s="13">
        <v>9841836</v>
      </c>
      <c r="D43087" s="13">
        <v>8.0000000000000002E-3</v>
      </c>
    </row>
    <row r="43088" spans="1:4" ht="15.75" hidden="1" customHeight="1">
      <c r="A43088" s="13" t="s">
        <v>68</v>
      </c>
      <c r="B43088" s="13">
        <v>1910</v>
      </c>
      <c r="C43088" s="13">
        <v>9911592</v>
      </c>
      <c r="D43088" s="13">
        <v>0.01</v>
      </c>
    </row>
    <row r="43089" spans="1:4" ht="15.75" hidden="1" customHeight="1">
      <c r="A43089" s="13" t="s">
        <v>68</v>
      </c>
      <c r="B43089" s="13">
        <v>1911</v>
      </c>
      <c r="C43089" s="13">
        <v>10009308</v>
      </c>
      <c r="D43089" s="13">
        <v>1.2E-2</v>
      </c>
    </row>
    <row r="43090" spans="1:4" ht="15.75" hidden="1" customHeight="1">
      <c r="A43090" s="13" t="s">
        <v>68</v>
      </c>
      <c r="B43090" s="13">
        <v>1912</v>
      </c>
      <c r="C43090" s="13">
        <v>10135440</v>
      </c>
      <c r="D43090" s="13">
        <v>1.4999999999999999E-2</v>
      </c>
    </row>
    <row r="43091" spans="1:4" ht="15.75" hidden="1" customHeight="1">
      <c r="A43091" s="13" t="s">
        <v>68</v>
      </c>
      <c r="B43091" s="13">
        <v>1913</v>
      </c>
      <c r="C43091" s="13">
        <v>10290453</v>
      </c>
      <c r="D43091" s="13">
        <v>1.7999999999999999E-2</v>
      </c>
    </row>
    <row r="43092" spans="1:4" ht="15.75" hidden="1" customHeight="1">
      <c r="A43092" s="13" t="s">
        <v>68</v>
      </c>
      <c r="B43092" s="13">
        <v>1914</v>
      </c>
      <c r="C43092" s="13">
        <v>10447834</v>
      </c>
      <c r="D43092" s="13">
        <v>2.5999999999999999E-2</v>
      </c>
    </row>
    <row r="43093" spans="1:4" ht="15.75" hidden="1" customHeight="1">
      <c r="A43093" s="13" t="s">
        <v>68</v>
      </c>
      <c r="B43093" s="13">
        <v>1915</v>
      </c>
      <c r="C43093" s="13">
        <v>10607621</v>
      </c>
      <c r="D43093" s="13">
        <v>3.2000000000000001E-2</v>
      </c>
    </row>
    <row r="43094" spans="1:4" ht="15.75" hidden="1" customHeight="1">
      <c r="A43094" s="13" t="s">
        <v>68</v>
      </c>
      <c r="B43094" s="13">
        <v>1916</v>
      </c>
      <c r="C43094" s="13">
        <v>10769848</v>
      </c>
      <c r="D43094" s="13">
        <v>2.7E-2</v>
      </c>
    </row>
    <row r="43095" spans="1:4" ht="15.75" hidden="1" customHeight="1">
      <c r="A43095" s="13" t="s">
        <v>68</v>
      </c>
      <c r="B43095" s="13">
        <v>1917</v>
      </c>
      <c r="C43095" s="13">
        <v>10934555</v>
      </c>
    </row>
    <row r="43096" spans="1:4" ht="15.75" hidden="1" customHeight="1">
      <c r="A43096" s="13" t="s">
        <v>68</v>
      </c>
      <c r="B43096" s="13">
        <v>1918</v>
      </c>
      <c r="C43096" s="13">
        <v>11106804</v>
      </c>
      <c r="D43096" s="13">
        <v>2.5999999999999999E-2</v>
      </c>
    </row>
    <row r="43097" spans="1:4" ht="15.75" hidden="1" customHeight="1">
      <c r="A43097" s="13" t="s">
        <v>68</v>
      </c>
      <c r="B43097" s="13">
        <v>1919</v>
      </c>
      <c r="C43097" s="13">
        <v>11283431</v>
      </c>
      <c r="D43097" s="13">
        <v>3.1E-2</v>
      </c>
    </row>
    <row r="43098" spans="1:4" ht="15.75" hidden="1" customHeight="1">
      <c r="A43098" s="13" t="s">
        <v>68</v>
      </c>
      <c r="B43098" s="13">
        <v>1920</v>
      </c>
      <c r="C43098" s="13">
        <v>11464533</v>
      </c>
      <c r="D43098" s="13">
        <v>0.04</v>
      </c>
    </row>
    <row r="43099" spans="1:4" ht="15.75" hidden="1" customHeight="1">
      <c r="A43099" s="13" t="s">
        <v>68</v>
      </c>
      <c r="B43099" s="13">
        <v>1921</v>
      </c>
      <c r="C43099" s="13">
        <v>11650208</v>
      </c>
      <c r="D43099" s="13">
        <v>4.2999999999999997E-2</v>
      </c>
    </row>
    <row r="43100" spans="1:4" ht="15.75" hidden="1" customHeight="1">
      <c r="A43100" s="13" t="s">
        <v>68</v>
      </c>
      <c r="B43100" s="13">
        <v>1922</v>
      </c>
      <c r="C43100" s="13">
        <v>11840557</v>
      </c>
      <c r="D43100" s="13">
        <v>4.3999999999999997E-2</v>
      </c>
    </row>
    <row r="43101" spans="1:4" ht="15.75" hidden="1" customHeight="1">
      <c r="A43101" s="13" t="s">
        <v>68</v>
      </c>
      <c r="B43101" s="13">
        <v>1923</v>
      </c>
      <c r="C43101" s="13">
        <v>12035681</v>
      </c>
      <c r="D43101" s="13">
        <v>5.2999999999999999E-2</v>
      </c>
    </row>
    <row r="43102" spans="1:4" ht="15.75" hidden="1" customHeight="1">
      <c r="A43102" s="13" t="s">
        <v>68</v>
      </c>
      <c r="B43102" s="13">
        <v>1924</v>
      </c>
      <c r="C43102" s="13">
        <v>12234022</v>
      </c>
      <c r="D43102" s="13">
        <v>5.6000000000000001E-2</v>
      </c>
    </row>
    <row r="43103" spans="1:4" ht="15.75" hidden="1" customHeight="1">
      <c r="A43103" s="13" t="s">
        <v>68</v>
      </c>
      <c r="B43103" s="13">
        <v>1925</v>
      </c>
      <c r="C43103" s="13">
        <v>12435630</v>
      </c>
      <c r="D43103" s="13">
        <v>8.8999999999999996E-2</v>
      </c>
    </row>
    <row r="43104" spans="1:4" ht="15.75" hidden="1" customHeight="1">
      <c r="A43104" s="13" t="s">
        <v>68</v>
      </c>
      <c r="B43104" s="13">
        <v>1926</v>
      </c>
      <c r="C43104" s="13">
        <v>12640561</v>
      </c>
      <c r="D43104" s="13">
        <v>9.5000000000000001E-2</v>
      </c>
    </row>
    <row r="43105" spans="1:4" ht="15.75" hidden="1" customHeight="1">
      <c r="A43105" s="13" t="s">
        <v>68</v>
      </c>
      <c r="B43105" s="13">
        <v>1927</v>
      </c>
      <c r="C43105" s="13">
        <v>12848870</v>
      </c>
      <c r="D43105" s="13">
        <v>9.9000000000000005E-2</v>
      </c>
    </row>
    <row r="43106" spans="1:4" ht="15.75" hidden="1" customHeight="1">
      <c r="A43106" s="13" t="s">
        <v>68</v>
      </c>
      <c r="B43106" s="13">
        <v>1928</v>
      </c>
      <c r="C43106" s="13">
        <v>13060611</v>
      </c>
      <c r="D43106" s="13">
        <v>0.114</v>
      </c>
    </row>
    <row r="43107" spans="1:4" ht="15.75" hidden="1" customHeight="1">
      <c r="A43107" s="13" t="s">
        <v>68</v>
      </c>
      <c r="B43107" s="13">
        <v>1929</v>
      </c>
      <c r="C43107" s="13">
        <v>13263161</v>
      </c>
      <c r="D43107" s="13">
        <v>0.13100000000000001</v>
      </c>
    </row>
    <row r="43108" spans="1:4" ht="15.75" hidden="1" customHeight="1">
      <c r="A43108" s="13" t="s">
        <v>68</v>
      </c>
      <c r="B43108" s="13">
        <v>1930</v>
      </c>
      <c r="C43108" s="13">
        <v>13456220</v>
      </c>
      <c r="D43108" s="13">
        <v>0.123</v>
      </c>
    </row>
    <row r="43109" spans="1:4" ht="15.75" hidden="1" customHeight="1">
      <c r="A43109" s="13" t="s">
        <v>68</v>
      </c>
      <c r="B43109" s="13">
        <v>1931</v>
      </c>
      <c r="C43109" s="13">
        <v>13639481</v>
      </c>
      <c r="D43109" s="13">
        <v>0.13100000000000001</v>
      </c>
    </row>
    <row r="43110" spans="1:4" ht="15.75" hidden="1" customHeight="1">
      <c r="A43110" s="13" t="s">
        <v>68</v>
      </c>
      <c r="B43110" s="13">
        <v>1932</v>
      </c>
      <c r="C43110" s="13">
        <v>13812628</v>
      </c>
      <c r="D43110" s="13">
        <v>0.154</v>
      </c>
    </row>
    <row r="43111" spans="1:4" ht="15.75" hidden="1" customHeight="1">
      <c r="A43111" s="13" t="s">
        <v>68</v>
      </c>
      <c r="B43111" s="13">
        <v>1933</v>
      </c>
      <c r="C43111" s="13">
        <v>13975340</v>
      </c>
      <c r="D43111" s="13">
        <v>0.182</v>
      </c>
    </row>
    <row r="43112" spans="1:4" ht="15.75" hidden="1" customHeight="1">
      <c r="A43112" s="13" t="s">
        <v>68</v>
      </c>
      <c r="B43112" s="13">
        <v>1934</v>
      </c>
      <c r="C43112" s="13">
        <v>14139969</v>
      </c>
      <c r="D43112" s="13">
        <v>0.24199999999999999</v>
      </c>
    </row>
    <row r="43113" spans="1:4" ht="15.75" hidden="1" customHeight="1">
      <c r="A43113" s="13" t="s">
        <v>68</v>
      </c>
      <c r="B43113" s="13">
        <v>1935</v>
      </c>
      <c r="C43113" s="13">
        <v>14306538</v>
      </c>
      <c r="D43113" s="13">
        <v>0.28399999999999997</v>
      </c>
    </row>
    <row r="43114" spans="1:4" ht="15.75" hidden="1" customHeight="1">
      <c r="A43114" s="13" t="s">
        <v>68</v>
      </c>
      <c r="B43114" s="13">
        <v>1936</v>
      </c>
      <c r="C43114" s="13">
        <v>14475069</v>
      </c>
      <c r="D43114" s="13">
        <v>0.33300000000000002</v>
      </c>
    </row>
    <row r="43115" spans="1:4" ht="15.75" hidden="1" customHeight="1">
      <c r="A43115" s="13" t="s">
        <v>68</v>
      </c>
      <c r="B43115" s="13">
        <v>1937</v>
      </c>
      <c r="C43115" s="13">
        <v>14645585</v>
      </c>
      <c r="D43115" s="13">
        <v>0.35699999999999998</v>
      </c>
    </row>
    <row r="43116" spans="1:4" ht="15.75" hidden="1" customHeight="1">
      <c r="A43116" s="13" t="s">
        <v>68</v>
      </c>
      <c r="B43116" s="13">
        <v>1938</v>
      </c>
      <c r="C43116" s="13">
        <v>14818109</v>
      </c>
      <c r="D43116" s="13">
        <v>0.47699999999999998</v>
      </c>
    </row>
    <row r="43117" spans="1:4" ht="15.75" hidden="1" customHeight="1">
      <c r="A43117" s="13" t="s">
        <v>68</v>
      </c>
      <c r="B43117" s="13">
        <v>1939</v>
      </c>
      <c r="C43117" s="13">
        <v>15045613</v>
      </c>
      <c r="D43117" s="13">
        <v>0.623</v>
      </c>
    </row>
    <row r="43118" spans="1:4" ht="15.75" hidden="1" customHeight="1">
      <c r="A43118" s="13" t="s">
        <v>68</v>
      </c>
      <c r="B43118" s="13">
        <v>1940</v>
      </c>
      <c r="C43118" s="13">
        <v>15330291</v>
      </c>
      <c r="D43118" s="13">
        <v>0.80200000000000005</v>
      </c>
    </row>
    <row r="43119" spans="1:4" ht="15.75" hidden="1" customHeight="1">
      <c r="A43119" s="13" t="s">
        <v>68</v>
      </c>
      <c r="B43119" s="13">
        <v>1941</v>
      </c>
      <c r="C43119" s="13">
        <v>15674410</v>
      </c>
      <c r="D43119" s="13">
        <v>0.89400000000000002</v>
      </c>
    </row>
    <row r="43120" spans="1:4" ht="15.75" hidden="1" customHeight="1">
      <c r="A43120" s="13" t="s">
        <v>68</v>
      </c>
      <c r="B43120" s="13">
        <v>1942</v>
      </c>
      <c r="C43120" s="13">
        <v>16080309</v>
      </c>
      <c r="D43120" s="13">
        <v>0.98699999999999999</v>
      </c>
    </row>
    <row r="43121" spans="1:4" ht="15.75" hidden="1" customHeight="1">
      <c r="A43121" s="13" t="s">
        <v>68</v>
      </c>
      <c r="B43121" s="13">
        <v>1943</v>
      </c>
      <c r="C43121" s="13">
        <v>16550405</v>
      </c>
      <c r="D43121" s="13">
        <v>0.95599999999999996</v>
      </c>
    </row>
    <row r="43122" spans="1:4" ht="15.75" hidden="1" customHeight="1">
      <c r="A43122" s="13" t="s">
        <v>68</v>
      </c>
      <c r="B43122" s="13">
        <v>1944</v>
      </c>
      <c r="C43122" s="13">
        <v>17034244</v>
      </c>
      <c r="D43122" s="13">
        <v>1.01</v>
      </c>
    </row>
    <row r="43123" spans="1:4" ht="15.75" hidden="1" customHeight="1">
      <c r="A43123" s="13" t="s">
        <v>68</v>
      </c>
      <c r="B43123" s="13">
        <v>1945</v>
      </c>
      <c r="C43123" s="13">
        <v>17532227</v>
      </c>
      <c r="D43123" s="13">
        <v>4.0000000000000001E-3</v>
      </c>
    </row>
    <row r="43124" spans="1:4" ht="15.75" hidden="1" customHeight="1">
      <c r="A43124" s="13" t="s">
        <v>68</v>
      </c>
      <c r="B43124" s="13">
        <v>1946</v>
      </c>
      <c r="C43124" s="13">
        <v>18044769</v>
      </c>
      <c r="D43124" s="13">
        <v>0.48699999999999999</v>
      </c>
    </row>
    <row r="43125" spans="1:4" ht="15.75" hidden="1" customHeight="1">
      <c r="A43125" s="13" t="s">
        <v>68</v>
      </c>
      <c r="B43125" s="13">
        <v>1947</v>
      </c>
      <c r="C43125" s="13">
        <v>18572294</v>
      </c>
      <c r="D43125" s="13">
        <v>0.89800000000000002</v>
      </c>
    </row>
    <row r="43126" spans="1:4" ht="15.75" hidden="1" customHeight="1">
      <c r="A43126" s="13" t="s">
        <v>68</v>
      </c>
      <c r="B43126" s="13">
        <v>1948</v>
      </c>
      <c r="C43126" s="13">
        <v>19115242</v>
      </c>
      <c r="D43126" s="13">
        <v>1.671</v>
      </c>
    </row>
    <row r="43127" spans="1:4" ht="15.75" hidden="1" customHeight="1">
      <c r="A43127" s="13" t="s">
        <v>68</v>
      </c>
      <c r="B43127" s="13">
        <v>1949</v>
      </c>
      <c r="C43127" s="13">
        <v>19626401</v>
      </c>
      <c r="D43127" s="13">
        <v>2.1760000000000002</v>
      </c>
    </row>
    <row r="43128" spans="1:4" ht="15.75" hidden="1" customHeight="1">
      <c r="A43128" s="13" t="s">
        <v>68</v>
      </c>
      <c r="B43128" s="13">
        <v>1950</v>
      </c>
      <c r="C43128" s="13">
        <v>20104016</v>
      </c>
      <c r="D43128" s="13">
        <v>2.1840000000000002</v>
      </c>
    </row>
    <row r="43129" spans="1:4" ht="15.75" hidden="1" customHeight="1">
      <c r="A43129" s="13" t="s">
        <v>68</v>
      </c>
      <c r="B43129" s="13">
        <v>1951</v>
      </c>
      <c r="C43129" s="13">
        <v>20116896</v>
      </c>
      <c r="D43129" s="13">
        <v>2.9239999999999999</v>
      </c>
    </row>
    <row r="43130" spans="1:4" ht="15.75" hidden="1" customHeight="1">
      <c r="A43130" s="13" t="s">
        <v>68</v>
      </c>
      <c r="B43130" s="13">
        <v>1952</v>
      </c>
      <c r="C43130" s="13">
        <v>20393376</v>
      </c>
      <c r="D43130" s="13">
        <v>3.4620000000000002</v>
      </c>
    </row>
    <row r="43131" spans="1:4" ht="15.75" hidden="1" customHeight="1">
      <c r="A43131" s="13" t="s">
        <v>68</v>
      </c>
      <c r="B43131" s="13">
        <v>1953</v>
      </c>
      <c r="C43131" s="13">
        <v>20862402</v>
      </c>
      <c r="D43131" s="13">
        <v>4.6929999999999996</v>
      </c>
    </row>
    <row r="43132" spans="1:4" ht="15.75" hidden="1" customHeight="1">
      <c r="A43132" s="13" t="s">
        <v>68</v>
      </c>
      <c r="B43132" s="13">
        <v>1954</v>
      </c>
      <c r="C43132" s="13">
        <v>21432886</v>
      </c>
      <c r="D43132" s="13">
        <v>5.1589999999999998</v>
      </c>
    </row>
    <row r="43133" spans="1:4" ht="15.75" hidden="1" customHeight="1">
      <c r="A43133" s="13" t="s">
        <v>68</v>
      </c>
      <c r="B43133" s="13">
        <v>1955</v>
      </c>
      <c r="C43133" s="13">
        <v>22075012</v>
      </c>
      <c r="D43133" s="13">
        <v>6.4450000000000003</v>
      </c>
    </row>
    <row r="43134" spans="1:4" ht="15.75" hidden="1" customHeight="1">
      <c r="A43134" s="13" t="s">
        <v>68</v>
      </c>
      <c r="B43134" s="13">
        <v>1956</v>
      </c>
      <c r="C43134" s="13">
        <v>22763458</v>
      </c>
      <c r="D43134" s="13">
        <v>7.5549999999999997</v>
      </c>
    </row>
    <row r="43135" spans="1:4" ht="15.75" hidden="1" customHeight="1">
      <c r="A43135" s="13" t="s">
        <v>68</v>
      </c>
      <c r="B43135" s="13">
        <v>1957</v>
      </c>
      <c r="C43135" s="13">
        <v>23494054</v>
      </c>
      <c r="D43135" s="13">
        <v>8.2140000000000004</v>
      </c>
    </row>
    <row r="43136" spans="1:4" ht="15.75" hidden="1" customHeight="1">
      <c r="A43136" s="13" t="s">
        <v>68</v>
      </c>
      <c r="B43136" s="13">
        <v>1958</v>
      </c>
      <c r="C43136" s="13">
        <v>24256850</v>
      </c>
      <c r="D43136" s="13">
        <v>9.0090000000000003</v>
      </c>
    </row>
    <row r="43137" spans="1:4" ht="15.75" hidden="1" customHeight="1">
      <c r="A43137" s="13" t="s">
        <v>68</v>
      </c>
      <c r="B43137" s="13">
        <v>1959</v>
      </c>
      <c r="C43137" s="13">
        <v>25036094</v>
      </c>
      <c r="D43137" s="13">
        <v>11.221</v>
      </c>
    </row>
    <row r="43138" spans="1:4" ht="15.75" hidden="1" customHeight="1">
      <c r="A43138" s="13" t="s">
        <v>68</v>
      </c>
      <c r="B43138" s="13">
        <v>1960</v>
      </c>
      <c r="C43138" s="13">
        <v>25817530</v>
      </c>
      <c r="D43138" s="13">
        <v>12.54</v>
      </c>
    </row>
    <row r="43139" spans="1:4" ht="15.75" hidden="1" customHeight="1">
      <c r="A43139" s="13" t="s">
        <v>68</v>
      </c>
      <c r="B43139" s="13">
        <v>1961</v>
      </c>
      <c r="C43139" s="13">
        <v>26552230</v>
      </c>
      <c r="D43139" s="13">
        <v>14.449</v>
      </c>
    </row>
    <row r="43140" spans="1:4" ht="15.75" hidden="1" customHeight="1">
      <c r="A43140" s="13" t="s">
        <v>68</v>
      </c>
      <c r="B43140" s="13">
        <v>1962</v>
      </c>
      <c r="C43140" s="13">
        <v>27234476</v>
      </c>
      <c r="D43140" s="13">
        <v>17.262</v>
      </c>
    </row>
    <row r="43141" spans="1:4" ht="15.75" hidden="1" customHeight="1">
      <c r="A43141" s="13" t="s">
        <v>68</v>
      </c>
      <c r="B43141" s="13">
        <v>1963</v>
      </c>
      <c r="C43141" s="13">
        <v>27905876</v>
      </c>
      <c r="D43141" s="13">
        <v>21.082999999999998</v>
      </c>
    </row>
    <row r="43142" spans="1:4" ht="15.75" hidden="1" customHeight="1">
      <c r="A43142" s="13" t="s">
        <v>68</v>
      </c>
      <c r="B43142" s="13">
        <v>1964</v>
      </c>
      <c r="C43142" s="13">
        <v>28555858</v>
      </c>
      <c r="D43142" s="13">
        <v>22.195</v>
      </c>
    </row>
    <row r="43143" spans="1:4" ht="15.75" hidden="1" customHeight="1">
      <c r="A43143" s="13" t="s">
        <v>68</v>
      </c>
      <c r="B43143" s="13">
        <v>1965</v>
      </c>
      <c r="C43143" s="13">
        <v>29179406</v>
      </c>
      <c r="D43143" s="13">
        <v>24.978000000000002</v>
      </c>
    </row>
    <row r="43144" spans="1:4" ht="15.75" hidden="1" customHeight="1">
      <c r="A43144" s="13" t="s">
        <v>68</v>
      </c>
      <c r="B43144" s="13">
        <v>1966</v>
      </c>
      <c r="C43144" s="13">
        <v>29838228</v>
      </c>
      <c r="D43144" s="13">
        <v>29.981999999999999</v>
      </c>
    </row>
    <row r="43145" spans="1:4" ht="15.75" hidden="1" customHeight="1">
      <c r="A43145" s="13" t="s">
        <v>68</v>
      </c>
      <c r="B43145" s="13">
        <v>1967</v>
      </c>
      <c r="C43145" s="13">
        <v>30540604</v>
      </c>
      <c r="D43145" s="13">
        <v>35.113</v>
      </c>
    </row>
    <row r="43146" spans="1:4" ht="15.75" hidden="1" customHeight="1">
      <c r="A43146" s="13" t="s">
        <v>68</v>
      </c>
      <c r="B43146" s="13">
        <v>1968</v>
      </c>
      <c r="C43146" s="13">
        <v>31229640</v>
      </c>
      <c r="D43146" s="13">
        <v>37.197000000000003</v>
      </c>
    </row>
    <row r="43147" spans="1:4" ht="15.75" hidden="1" customHeight="1">
      <c r="A43147" s="13" t="s">
        <v>68</v>
      </c>
      <c r="B43147" s="13">
        <v>1969</v>
      </c>
      <c r="C43147" s="13">
        <v>31912022</v>
      </c>
      <c r="D43147" s="13">
        <v>42.468000000000004</v>
      </c>
    </row>
    <row r="43148" spans="1:4" ht="15.75" hidden="1" customHeight="1">
      <c r="A43148" s="13" t="s">
        <v>68</v>
      </c>
      <c r="B43148" s="13">
        <v>1970</v>
      </c>
      <c r="C43148" s="13">
        <v>32601146</v>
      </c>
      <c r="D43148" s="13">
        <v>53.716000000000001</v>
      </c>
    </row>
    <row r="43149" spans="1:4" ht="15.75" hidden="1" customHeight="1">
      <c r="A43149" s="13" t="s">
        <v>68</v>
      </c>
      <c r="B43149" s="13">
        <v>1971</v>
      </c>
      <c r="C43149" s="13">
        <v>33288372</v>
      </c>
      <c r="D43149" s="13">
        <v>58.533999999999999</v>
      </c>
    </row>
    <row r="43150" spans="1:4" ht="15.75" hidden="1" customHeight="1">
      <c r="A43150" s="13" t="s">
        <v>68</v>
      </c>
      <c r="B43150" s="13">
        <v>1972</v>
      </c>
      <c r="C43150" s="13">
        <v>33976860</v>
      </c>
      <c r="D43150" s="13">
        <v>60.247</v>
      </c>
    </row>
    <row r="43151" spans="1:4" ht="15.75" hidden="1" customHeight="1">
      <c r="A43151" s="13" t="s">
        <v>68</v>
      </c>
      <c r="B43151" s="13">
        <v>1973</v>
      </c>
      <c r="C43151" s="13">
        <v>34659716</v>
      </c>
      <c r="D43151" s="13">
        <v>72.974999999999994</v>
      </c>
    </row>
    <row r="43152" spans="1:4" ht="15.75" hidden="1" customHeight="1">
      <c r="A43152" s="13" t="s">
        <v>68</v>
      </c>
      <c r="B43152" s="13">
        <v>1974</v>
      </c>
      <c r="C43152" s="13">
        <v>35319340</v>
      </c>
      <c r="D43152" s="13">
        <v>75.551000000000002</v>
      </c>
    </row>
    <row r="43153" spans="1:4" ht="15.75" hidden="1" customHeight="1">
      <c r="A43153" s="13" t="s">
        <v>68</v>
      </c>
      <c r="B43153" s="13">
        <v>1975</v>
      </c>
      <c r="C43153" s="13">
        <v>35930700</v>
      </c>
      <c r="D43153" s="13">
        <v>81.665999999999997</v>
      </c>
    </row>
    <row r="43154" spans="1:4" ht="15.75" hidden="1" customHeight="1">
      <c r="A43154" s="13" t="s">
        <v>68</v>
      </c>
      <c r="B43154" s="13">
        <v>1976</v>
      </c>
      <c r="C43154" s="13">
        <v>36456328</v>
      </c>
      <c r="D43154" s="13">
        <v>93.105000000000004</v>
      </c>
    </row>
    <row r="43155" spans="1:4" ht="15.75" hidden="1" customHeight="1">
      <c r="A43155" s="13" t="s">
        <v>68</v>
      </c>
      <c r="B43155" s="13">
        <v>1977</v>
      </c>
      <c r="C43155" s="13">
        <v>36911304</v>
      </c>
      <c r="D43155" s="13">
        <v>105.46</v>
      </c>
    </row>
    <row r="43156" spans="1:4" ht="15.75" hidden="1" customHeight="1">
      <c r="A43156" s="13" t="s">
        <v>68</v>
      </c>
      <c r="B43156" s="13">
        <v>1978</v>
      </c>
      <c r="C43156" s="13">
        <v>37329988</v>
      </c>
      <c r="D43156" s="13">
        <v>113.119</v>
      </c>
    </row>
    <row r="43157" spans="1:4" ht="15.75" hidden="1" customHeight="1">
      <c r="A43157" s="13" t="s">
        <v>68</v>
      </c>
      <c r="B43157" s="13">
        <v>1979</v>
      </c>
      <c r="C43157" s="13">
        <v>37737924</v>
      </c>
      <c r="D43157" s="13">
        <v>132.874</v>
      </c>
    </row>
    <row r="43158" spans="1:4" ht="15.75" hidden="1" customHeight="1">
      <c r="A43158" s="13" t="s">
        <v>68</v>
      </c>
      <c r="B43158" s="13">
        <v>1980</v>
      </c>
      <c r="C43158" s="13">
        <v>38170500</v>
      </c>
      <c r="D43158" s="13">
        <v>134.524</v>
      </c>
    </row>
    <row r="43159" spans="1:4" ht="15.75" hidden="1" customHeight="1">
      <c r="A43159" s="13" t="s">
        <v>68</v>
      </c>
      <c r="B43159" s="13">
        <v>1981</v>
      </c>
      <c r="C43159" s="13">
        <v>38731908</v>
      </c>
      <c r="D43159" s="13">
        <v>139.59</v>
      </c>
    </row>
    <row r="43160" spans="1:4" ht="15.75" hidden="1" customHeight="1">
      <c r="A43160" s="13" t="s">
        <v>68</v>
      </c>
      <c r="B43160" s="13">
        <v>1982</v>
      </c>
      <c r="C43160" s="13">
        <v>39403428</v>
      </c>
      <c r="D43160" s="13">
        <v>140.78200000000001</v>
      </c>
    </row>
    <row r="43161" spans="1:4" ht="15.75" hidden="1" customHeight="1">
      <c r="A43161" s="13" t="s">
        <v>68</v>
      </c>
      <c r="B43161" s="13">
        <v>1983</v>
      </c>
      <c r="C43161" s="13">
        <v>40053744</v>
      </c>
      <c r="D43161" s="13">
        <v>149.13399999999999</v>
      </c>
    </row>
    <row r="43162" spans="1:4" ht="15.75" hidden="1" customHeight="1">
      <c r="A43162" s="13" t="s">
        <v>68</v>
      </c>
      <c r="B43162" s="13">
        <v>1984</v>
      </c>
      <c r="C43162" s="13">
        <v>40664360</v>
      </c>
      <c r="D43162" s="13">
        <v>160.69999999999999</v>
      </c>
    </row>
    <row r="43163" spans="1:4" ht="15.75" hidden="1" customHeight="1">
      <c r="A43163" s="13" t="s">
        <v>68</v>
      </c>
      <c r="B43163" s="13">
        <v>1985</v>
      </c>
      <c r="C43163" s="13">
        <v>41232700</v>
      </c>
      <c r="D43163" s="13">
        <v>168.75800000000001</v>
      </c>
    </row>
    <row r="43164" spans="1:4" ht="15.75" hidden="1" customHeight="1">
      <c r="A43164" s="13" t="s">
        <v>68</v>
      </c>
      <c r="B43164" s="13">
        <v>1986</v>
      </c>
      <c r="C43164" s="13">
        <v>41808708</v>
      </c>
      <c r="D43164" s="13">
        <v>176.297</v>
      </c>
    </row>
    <row r="43165" spans="1:4" ht="15.75" hidden="1" customHeight="1">
      <c r="A43165" s="13" t="s">
        <v>68</v>
      </c>
      <c r="B43165" s="13">
        <v>1987</v>
      </c>
      <c r="C43165" s="13">
        <v>42405260</v>
      </c>
      <c r="D43165" s="13">
        <v>185.358</v>
      </c>
    </row>
    <row r="43166" spans="1:4" ht="15.75" hidden="1" customHeight="1">
      <c r="A43166" s="13" t="s">
        <v>68</v>
      </c>
      <c r="B43166" s="13">
        <v>1988</v>
      </c>
      <c r="C43166" s="13">
        <v>42988456</v>
      </c>
      <c r="D43166" s="13">
        <v>210.953</v>
      </c>
    </row>
    <row r="43167" spans="1:4" ht="15.75" hidden="1" customHeight="1">
      <c r="A43167" s="13" t="s">
        <v>68</v>
      </c>
      <c r="B43167" s="13">
        <v>1989</v>
      </c>
      <c r="C43167" s="13">
        <v>43567516</v>
      </c>
      <c r="D43167" s="13">
        <v>223.51</v>
      </c>
    </row>
    <row r="43168" spans="1:4" ht="15.75" hidden="1" customHeight="1">
      <c r="A43168" s="13" t="s">
        <v>68</v>
      </c>
      <c r="B43168" s="13">
        <v>1990</v>
      </c>
      <c r="C43168" s="13">
        <v>44120040</v>
      </c>
      <c r="D43168" s="13">
        <v>250.511</v>
      </c>
    </row>
    <row r="43169" spans="1:4" ht="15.75" hidden="1" customHeight="1">
      <c r="A43169" s="13" t="s">
        <v>68</v>
      </c>
      <c r="B43169" s="13">
        <v>1991</v>
      </c>
      <c r="C43169" s="13">
        <v>44487412</v>
      </c>
      <c r="D43169" s="13">
        <v>275.68799999999999</v>
      </c>
    </row>
    <row r="43170" spans="1:4" ht="15.75" hidden="1" customHeight="1">
      <c r="A43170" s="13" t="s">
        <v>68</v>
      </c>
      <c r="B43170" s="13">
        <v>1992</v>
      </c>
      <c r="C43170" s="13">
        <v>44703708</v>
      </c>
      <c r="D43170" s="13">
        <v>299.90499999999997</v>
      </c>
    </row>
    <row r="43171" spans="1:4" ht="15.75" hidden="1" customHeight="1">
      <c r="A43171" s="13" t="s">
        <v>68</v>
      </c>
      <c r="B43171" s="13">
        <v>1993</v>
      </c>
      <c r="C43171" s="13">
        <v>44932856</v>
      </c>
      <c r="D43171" s="13">
        <v>330.17399999999998</v>
      </c>
    </row>
    <row r="43172" spans="1:4" ht="15.75" hidden="1" customHeight="1">
      <c r="A43172" s="13" t="s">
        <v>68</v>
      </c>
      <c r="B43172" s="13">
        <v>1994</v>
      </c>
      <c r="C43172" s="13">
        <v>45165784</v>
      </c>
      <c r="D43172" s="13">
        <v>355.69499999999999</v>
      </c>
    </row>
    <row r="43173" spans="1:4" ht="15.75" hidden="1" customHeight="1">
      <c r="A43173" s="13" t="s">
        <v>68</v>
      </c>
      <c r="B43173" s="13">
        <v>1995</v>
      </c>
      <c r="C43173" s="13">
        <v>45393416</v>
      </c>
      <c r="D43173" s="13">
        <v>383.66500000000002</v>
      </c>
    </row>
    <row r="43174" spans="1:4" ht="15.75" hidden="1" customHeight="1">
      <c r="A43174" s="13" t="s">
        <v>68</v>
      </c>
      <c r="B43174" s="13">
        <v>1996</v>
      </c>
      <c r="C43174" s="13">
        <v>45660164</v>
      </c>
      <c r="D43174" s="13">
        <v>421.05799999999999</v>
      </c>
    </row>
    <row r="43175" spans="1:4" ht="15.75" hidden="1" customHeight="1">
      <c r="A43175" s="13" t="s">
        <v>68</v>
      </c>
      <c r="B43175" s="13">
        <v>1997</v>
      </c>
      <c r="C43175" s="13">
        <v>45962392</v>
      </c>
      <c r="D43175" s="13">
        <v>444.99</v>
      </c>
    </row>
    <row r="43176" spans="1:4" ht="15.75" hidden="1" customHeight="1">
      <c r="A43176" s="13" t="s">
        <v>68</v>
      </c>
      <c r="B43176" s="13">
        <v>1998</v>
      </c>
      <c r="C43176" s="13">
        <v>46250260</v>
      </c>
      <c r="D43176" s="13">
        <v>378.05200000000002</v>
      </c>
    </row>
    <row r="43177" spans="1:4" ht="15.75" hidden="1" customHeight="1">
      <c r="A43177" s="13" t="s">
        <v>68</v>
      </c>
      <c r="B43177" s="13">
        <v>1999</v>
      </c>
      <c r="C43177" s="13">
        <v>46520448</v>
      </c>
      <c r="D43177" s="13">
        <v>410.53699999999998</v>
      </c>
    </row>
    <row r="43178" spans="1:4" ht="15.75" hidden="1" customHeight="1">
      <c r="A43178" s="13" t="s">
        <v>68</v>
      </c>
      <c r="B43178" s="13">
        <v>2000</v>
      </c>
      <c r="C43178" s="13">
        <v>46788588</v>
      </c>
      <c r="D43178" s="13">
        <v>439.98099999999999</v>
      </c>
    </row>
    <row r="43179" spans="1:4" ht="15.75" hidden="1" customHeight="1">
      <c r="A43179" s="13" t="s">
        <v>68</v>
      </c>
      <c r="B43179" s="13">
        <v>2001</v>
      </c>
      <c r="C43179" s="13">
        <v>47064784</v>
      </c>
      <c r="D43179" s="13">
        <v>455.63099999999997</v>
      </c>
    </row>
    <row r="43180" spans="1:4" ht="15.75" hidden="1" customHeight="1">
      <c r="A43180" s="13" t="s">
        <v>68</v>
      </c>
      <c r="B43180" s="13">
        <v>2002</v>
      </c>
      <c r="C43180" s="13">
        <v>47320664</v>
      </c>
      <c r="D43180" s="13">
        <v>476.065</v>
      </c>
    </row>
    <row r="43181" spans="1:4" ht="15.75" hidden="1" customHeight="1">
      <c r="A43181" s="13" t="s">
        <v>68</v>
      </c>
      <c r="B43181" s="13">
        <v>2003</v>
      </c>
      <c r="C43181" s="13">
        <v>47539740</v>
      </c>
      <c r="D43181" s="13">
        <v>485.21300000000002</v>
      </c>
    </row>
    <row r="43182" spans="1:4" ht="15.75" hidden="1" customHeight="1">
      <c r="A43182" s="13" t="s">
        <v>68</v>
      </c>
      <c r="B43182" s="13">
        <v>2004</v>
      </c>
      <c r="C43182" s="13">
        <v>47727288</v>
      </c>
      <c r="D43182" s="13">
        <v>491.38900000000001</v>
      </c>
    </row>
    <row r="43183" spans="1:4" ht="15.75" hidden="1" customHeight="1">
      <c r="A43183" s="13" t="s">
        <v>68</v>
      </c>
      <c r="B43183" s="13">
        <v>2005</v>
      </c>
      <c r="C43183" s="13">
        <v>47889576</v>
      </c>
      <c r="D43183" s="13">
        <v>498.68799999999999</v>
      </c>
    </row>
    <row r="43184" spans="1:4" ht="15.75" hidden="1" customHeight="1">
      <c r="A43184" s="13" t="s">
        <v>68</v>
      </c>
      <c r="B43184" s="13">
        <v>2006</v>
      </c>
      <c r="C43184" s="13">
        <v>48049348</v>
      </c>
      <c r="D43184" s="13">
        <v>503.47800000000001</v>
      </c>
    </row>
    <row r="43185" spans="1:4" ht="15.75" hidden="1" customHeight="1">
      <c r="A43185" s="13" t="s">
        <v>68</v>
      </c>
      <c r="B43185" s="13">
        <v>2007</v>
      </c>
      <c r="C43185" s="13">
        <v>48220600</v>
      </c>
      <c r="D43185" s="13">
        <v>521.70899999999995</v>
      </c>
    </row>
    <row r="43186" spans="1:4" ht="15.75" hidden="1" customHeight="1">
      <c r="A43186" s="13" t="s">
        <v>68</v>
      </c>
      <c r="B43186" s="13">
        <v>2008</v>
      </c>
      <c r="C43186" s="13">
        <v>48398632</v>
      </c>
      <c r="D43186" s="13">
        <v>532.65099999999995</v>
      </c>
    </row>
    <row r="43187" spans="1:4" ht="15.75" hidden="1" customHeight="1">
      <c r="A43187" s="13" t="s">
        <v>68</v>
      </c>
      <c r="B43187" s="13">
        <v>2009</v>
      </c>
      <c r="C43187" s="13">
        <v>48588024</v>
      </c>
      <c r="D43187" s="13">
        <v>537.82000000000005</v>
      </c>
    </row>
    <row r="43188" spans="1:4" ht="15.75" hidden="1" customHeight="1">
      <c r="A43188" s="13" t="s">
        <v>68</v>
      </c>
      <c r="B43188" s="13">
        <v>2010</v>
      </c>
      <c r="C43188" s="13">
        <v>48813036</v>
      </c>
      <c r="D43188" s="13">
        <v>594.33900000000006</v>
      </c>
    </row>
    <row r="43189" spans="1:4" ht="15.75" hidden="1" customHeight="1">
      <c r="A43189" s="13" t="s">
        <v>68</v>
      </c>
      <c r="B43189" s="13">
        <v>2011</v>
      </c>
      <c r="C43189" s="13">
        <v>49169880</v>
      </c>
      <c r="D43189" s="13">
        <v>623.44299999999998</v>
      </c>
    </row>
    <row r="43190" spans="1:4" ht="15.75" hidden="1" customHeight="1">
      <c r="A43190" s="13" t="s">
        <v>68</v>
      </c>
      <c r="B43190" s="13">
        <v>2012</v>
      </c>
      <c r="C43190" s="13">
        <v>49634188</v>
      </c>
      <c r="D43190" s="13">
        <v>627.94299999999998</v>
      </c>
    </row>
    <row r="43191" spans="1:4" ht="15.75" hidden="1" customHeight="1">
      <c r="A43191" s="13" t="s">
        <v>68</v>
      </c>
      <c r="B43191" s="13">
        <v>2013</v>
      </c>
      <c r="C43191" s="13">
        <v>50098228</v>
      </c>
      <c r="D43191" s="13">
        <v>634.58100000000002</v>
      </c>
    </row>
    <row r="43192" spans="1:4" ht="15.75" hidden="1" customHeight="1">
      <c r="A43192" s="13" t="s">
        <v>68</v>
      </c>
      <c r="B43192" s="13">
        <v>2014</v>
      </c>
      <c r="C43192" s="13">
        <v>50558044</v>
      </c>
      <c r="D43192" s="13">
        <v>629.36599999999999</v>
      </c>
    </row>
    <row r="43193" spans="1:4" ht="15.75" hidden="1" customHeight="1">
      <c r="A43193" s="13" t="s">
        <v>68</v>
      </c>
      <c r="B43193" s="13">
        <v>2015</v>
      </c>
      <c r="C43193" s="13">
        <v>50994396</v>
      </c>
      <c r="D43193" s="13">
        <v>634.17700000000002</v>
      </c>
    </row>
    <row r="43194" spans="1:4" ht="15.75" hidden="1" customHeight="1">
      <c r="A43194" s="13" t="s">
        <v>68</v>
      </c>
      <c r="B43194" s="13">
        <v>2016</v>
      </c>
      <c r="C43194" s="13">
        <v>51309984</v>
      </c>
      <c r="D43194" s="13">
        <v>637.91399999999999</v>
      </c>
    </row>
    <row r="43195" spans="1:4" ht="15.75" hidden="1" customHeight="1">
      <c r="A43195" s="13" t="s">
        <v>68</v>
      </c>
      <c r="B43195" s="13">
        <v>2017</v>
      </c>
      <c r="C43195" s="13">
        <v>51511640</v>
      </c>
      <c r="D43195" s="13">
        <v>654.53700000000003</v>
      </c>
    </row>
    <row r="43196" spans="1:4" ht="15.75" hidden="1" customHeight="1">
      <c r="A43196" s="13" t="s">
        <v>68</v>
      </c>
      <c r="B43196" s="13">
        <v>2018</v>
      </c>
      <c r="C43196" s="13">
        <v>51676900</v>
      </c>
      <c r="D43196" s="13">
        <v>670.16899999999998</v>
      </c>
    </row>
    <row r="43197" spans="1:4" ht="15.75" hidden="1" customHeight="1">
      <c r="A43197" s="13" t="s">
        <v>68</v>
      </c>
      <c r="B43197" s="13">
        <v>2019</v>
      </c>
      <c r="C43197" s="13">
        <v>51803832</v>
      </c>
      <c r="D43197" s="13">
        <v>646.10199999999998</v>
      </c>
    </row>
    <row r="43198" spans="1:4" ht="15.75" hidden="1" customHeight="1">
      <c r="A43198" s="13" t="s">
        <v>68</v>
      </c>
      <c r="B43198" s="13">
        <v>2020</v>
      </c>
      <c r="C43198" s="13">
        <v>51844688</v>
      </c>
      <c r="D43198" s="13">
        <v>597.63400000000001</v>
      </c>
    </row>
    <row r="43199" spans="1:4" ht="15.75" customHeight="1">
      <c r="A43199" s="13" t="s">
        <v>68</v>
      </c>
      <c r="B43199" s="13">
        <v>2021</v>
      </c>
      <c r="C43199" s="12">
        <v>51830136</v>
      </c>
      <c r="D43199" s="13">
        <v>616.07500000000005</v>
      </c>
    </row>
    <row r="43200" spans="1:4" ht="15.75" hidden="1" customHeight="1">
      <c r="A43200" s="13" t="s">
        <v>491</v>
      </c>
      <c r="B43200" s="13">
        <v>1850</v>
      </c>
      <c r="C43200" s="13">
        <v>1205835</v>
      </c>
    </row>
    <row r="43201" spans="1:3" ht="15.75" hidden="1" customHeight="1">
      <c r="A43201" s="13" t="s">
        <v>491</v>
      </c>
      <c r="B43201" s="13">
        <v>1851</v>
      </c>
      <c r="C43201" s="13">
        <v>1216960</v>
      </c>
    </row>
    <row r="43202" spans="1:3" ht="15.75" hidden="1" customHeight="1">
      <c r="A43202" s="13" t="s">
        <v>491</v>
      </c>
      <c r="B43202" s="13">
        <v>1852</v>
      </c>
      <c r="C43202" s="13">
        <v>1228159</v>
      </c>
    </row>
    <row r="43203" spans="1:3" ht="15.75" hidden="1" customHeight="1">
      <c r="A43203" s="13" t="s">
        <v>491</v>
      </c>
      <c r="B43203" s="13">
        <v>1853</v>
      </c>
      <c r="C43203" s="13">
        <v>1239435</v>
      </c>
    </row>
    <row r="43204" spans="1:3" ht="15.75" hidden="1" customHeight="1">
      <c r="A43204" s="13" t="s">
        <v>491</v>
      </c>
      <c r="B43204" s="13">
        <v>1854</v>
      </c>
      <c r="C43204" s="13">
        <v>1250786</v>
      </c>
    </row>
    <row r="43205" spans="1:3" ht="15.75" hidden="1" customHeight="1">
      <c r="A43205" s="13" t="s">
        <v>491</v>
      </c>
      <c r="B43205" s="13">
        <v>1855</v>
      </c>
      <c r="C43205" s="13">
        <v>1262214</v>
      </c>
    </row>
    <row r="43206" spans="1:3" ht="15.75" hidden="1" customHeight="1">
      <c r="A43206" s="13" t="s">
        <v>491</v>
      </c>
      <c r="B43206" s="13">
        <v>1856</v>
      </c>
      <c r="C43206" s="13">
        <v>1273720</v>
      </c>
    </row>
    <row r="43207" spans="1:3" ht="15.75" hidden="1" customHeight="1">
      <c r="A43207" s="13" t="s">
        <v>491</v>
      </c>
      <c r="B43207" s="13">
        <v>1857</v>
      </c>
      <c r="C43207" s="13">
        <v>1285302</v>
      </c>
    </row>
    <row r="43208" spans="1:3" ht="15.75" hidden="1" customHeight="1">
      <c r="A43208" s="13" t="s">
        <v>491</v>
      </c>
      <c r="B43208" s="13">
        <v>1858</v>
      </c>
      <c r="C43208" s="13">
        <v>1296963</v>
      </c>
    </row>
    <row r="43209" spans="1:3" ht="15.75" hidden="1" customHeight="1">
      <c r="A43209" s="13" t="s">
        <v>491</v>
      </c>
      <c r="B43209" s="13">
        <v>1859</v>
      </c>
      <c r="C43209" s="13">
        <v>1308701</v>
      </c>
    </row>
    <row r="43210" spans="1:3" ht="15.75" hidden="1" customHeight="1">
      <c r="A43210" s="13" t="s">
        <v>491</v>
      </c>
      <c r="B43210" s="13">
        <v>1860</v>
      </c>
      <c r="C43210" s="13">
        <v>1320519</v>
      </c>
    </row>
    <row r="43211" spans="1:3" ht="15.75" hidden="1" customHeight="1">
      <c r="A43211" s="13" t="s">
        <v>491</v>
      </c>
      <c r="B43211" s="13">
        <v>1861</v>
      </c>
      <c r="C43211" s="13">
        <v>1332416</v>
      </c>
    </row>
    <row r="43212" spans="1:3" ht="15.75" hidden="1" customHeight="1">
      <c r="A43212" s="13" t="s">
        <v>491</v>
      </c>
      <c r="B43212" s="13">
        <v>1862</v>
      </c>
      <c r="C43212" s="13">
        <v>1344393</v>
      </c>
    </row>
    <row r="43213" spans="1:3" ht="15.75" hidden="1" customHeight="1">
      <c r="A43213" s="13" t="s">
        <v>491</v>
      </c>
      <c r="B43213" s="13">
        <v>1863</v>
      </c>
      <c r="C43213" s="13">
        <v>1356450</v>
      </c>
    </row>
    <row r="43214" spans="1:3" ht="15.75" hidden="1" customHeight="1">
      <c r="A43214" s="13" t="s">
        <v>491</v>
      </c>
      <c r="B43214" s="13">
        <v>1864</v>
      </c>
      <c r="C43214" s="13">
        <v>1368588</v>
      </c>
    </row>
    <row r="43215" spans="1:3" ht="15.75" hidden="1" customHeight="1">
      <c r="A43215" s="13" t="s">
        <v>491</v>
      </c>
      <c r="B43215" s="13">
        <v>1865</v>
      </c>
      <c r="C43215" s="13">
        <v>1380807</v>
      </c>
    </row>
    <row r="43216" spans="1:3" ht="15.75" hidden="1" customHeight="1">
      <c r="A43216" s="13" t="s">
        <v>491</v>
      </c>
      <c r="B43216" s="13">
        <v>1866</v>
      </c>
      <c r="C43216" s="13">
        <v>1393108</v>
      </c>
    </row>
    <row r="43217" spans="1:3" ht="15.75" hidden="1" customHeight="1">
      <c r="A43217" s="13" t="s">
        <v>491</v>
      </c>
      <c r="B43217" s="13">
        <v>1867</v>
      </c>
      <c r="C43217" s="13">
        <v>1405491</v>
      </c>
    </row>
    <row r="43218" spans="1:3" ht="15.75" hidden="1" customHeight="1">
      <c r="A43218" s="13" t="s">
        <v>491</v>
      </c>
      <c r="B43218" s="13">
        <v>1868</v>
      </c>
      <c r="C43218" s="13">
        <v>1417957</v>
      </c>
    </row>
    <row r="43219" spans="1:3" ht="15.75" hidden="1" customHeight="1">
      <c r="A43219" s="13" t="s">
        <v>491</v>
      </c>
      <c r="B43219" s="13">
        <v>1869</v>
      </c>
      <c r="C43219" s="13">
        <v>1430506</v>
      </c>
    </row>
    <row r="43220" spans="1:3" ht="15.75" hidden="1" customHeight="1">
      <c r="A43220" s="13" t="s">
        <v>491</v>
      </c>
      <c r="B43220" s="13">
        <v>1870</v>
      </c>
      <c r="C43220" s="13">
        <v>1443138</v>
      </c>
    </row>
    <row r="43221" spans="1:3" ht="15.75" hidden="1" customHeight="1">
      <c r="A43221" s="13" t="s">
        <v>491</v>
      </c>
      <c r="B43221" s="13">
        <v>1871</v>
      </c>
      <c r="C43221" s="13">
        <v>1455472</v>
      </c>
    </row>
    <row r="43222" spans="1:3" ht="15.75" hidden="1" customHeight="1">
      <c r="A43222" s="13" t="s">
        <v>491</v>
      </c>
      <c r="B43222" s="13">
        <v>1872</v>
      </c>
      <c r="C43222" s="13">
        <v>1468270</v>
      </c>
    </row>
    <row r="43223" spans="1:3" ht="15.75" hidden="1" customHeight="1">
      <c r="A43223" s="13" t="s">
        <v>491</v>
      </c>
      <c r="B43223" s="13">
        <v>1873</v>
      </c>
      <c r="C43223" s="13">
        <v>1481153</v>
      </c>
    </row>
    <row r="43224" spans="1:3" ht="15.75" hidden="1" customHeight="1">
      <c r="A43224" s="13" t="s">
        <v>491</v>
      </c>
      <c r="B43224" s="13">
        <v>1874</v>
      </c>
      <c r="C43224" s="13">
        <v>1494122</v>
      </c>
    </row>
    <row r="43225" spans="1:3" ht="15.75" hidden="1" customHeight="1">
      <c r="A43225" s="13" t="s">
        <v>491</v>
      </c>
      <c r="B43225" s="13">
        <v>1875</v>
      </c>
      <c r="C43225" s="13">
        <v>1507177</v>
      </c>
    </row>
    <row r="43226" spans="1:3" ht="15.75" hidden="1" customHeight="1">
      <c r="A43226" s="13" t="s">
        <v>491</v>
      </c>
      <c r="B43226" s="13">
        <v>1876</v>
      </c>
      <c r="C43226" s="13">
        <v>1520319</v>
      </c>
    </row>
    <row r="43227" spans="1:3" ht="15.75" hidden="1" customHeight="1">
      <c r="A43227" s="13" t="s">
        <v>491</v>
      </c>
      <c r="B43227" s="13">
        <v>1877</v>
      </c>
      <c r="C43227" s="13">
        <v>1533547</v>
      </c>
    </row>
    <row r="43228" spans="1:3" ht="15.75" hidden="1" customHeight="1">
      <c r="A43228" s="13" t="s">
        <v>491</v>
      </c>
      <c r="B43228" s="13">
        <v>1878</v>
      </c>
      <c r="C43228" s="13">
        <v>1546864</v>
      </c>
    </row>
    <row r="43229" spans="1:3" ht="15.75" hidden="1" customHeight="1">
      <c r="A43229" s="13" t="s">
        <v>491</v>
      </c>
      <c r="B43229" s="13">
        <v>1879</v>
      </c>
      <c r="C43229" s="13">
        <v>1560269</v>
      </c>
    </row>
    <row r="43230" spans="1:3" ht="15.75" hidden="1" customHeight="1">
      <c r="A43230" s="13" t="s">
        <v>491</v>
      </c>
      <c r="B43230" s="13">
        <v>1880</v>
      </c>
      <c r="C43230" s="13">
        <v>1573763</v>
      </c>
    </row>
    <row r="43231" spans="1:3" ht="15.75" hidden="1" customHeight="1">
      <c r="A43231" s="13" t="s">
        <v>491</v>
      </c>
      <c r="B43231" s="13">
        <v>1881</v>
      </c>
      <c r="C43231" s="13">
        <v>1587345</v>
      </c>
    </row>
    <row r="43232" spans="1:3" ht="15.75" hidden="1" customHeight="1">
      <c r="A43232" s="13" t="s">
        <v>491</v>
      </c>
      <c r="B43232" s="13">
        <v>1882</v>
      </c>
      <c r="C43232" s="13">
        <v>1601018</v>
      </c>
    </row>
    <row r="43233" spans="1:3" ht="15.75" hidden="1" customHeight="1">
      <c r="A43233" s="13" t="s">
        <v>491</v>
      </c>
      <c r="B43233" s="13">
        <v>1883</v>
      </c>
      <c r="C43233" s="13">
        <v>1614781</v>
      </c>
    </row>
    <row r="43234" spans="1:3" ht="15.75" hidden="1" customHeight="1">
      <c r="A43234" s="13" t="s">
        <v>491</v>
      </c>
      <c r="B43234" s="13">
        <v>1884</v>
      </c>
      <c r="C43234" s="13">
        <v>1628635</v>
      </c>
    </row>
    <row r="43235" spans="1:3" ht="15.75" hidden="1" customHeight="1">
      <c r="A43235" s="13" t="s">
        <v>491</v>
      </c>
      <c r="B43235" s="13">
        <v>1885</v>
      </c>
      <c r="C43235" s="13">
        <v>1642580</v>
      </c>
    </row>
    <row r="43236" spans="1:3" ht="15.75" hidden="1" customHeight="1">
      <c r="A43236" s="13" t="s">
        <v>491</v>
      </c>
      <c r="B43236" s="13">
        <v>1886</v>
      </c>
      <c r="C43236" s="13">
        <v>1656617</v>
      </c>
    </row>
    <row r="43237" spans="1:3" ht="15.75" hidden="1" customHeight="1">
      <c r="A43237" s="13" t="s">
        <v>491</v>
      </c>
      <c r="B43237" s="13">
        <v>1887</v>
      </c>
      <c r="C43237" s="13">
        <v>1670747</v>
      </c>
    </row>
    <row r="43238" spans="1:3" ht="15.75" hidden="1" customHeight="1">
      <c r="A43238" s="13" t="s">
        <v>491</v>
      </c>
      <c r="B43238" s="13">
        <v>1888</v>
      </c>
      <c r="C43238" s="13">
        <v>1684970</v>
      </c>
    </row>
    <row r="43239" spans="1:3" ht="15.75" hidden="1" customHeight="1">
      <c r="A43239" s="13" t="s">
        <v>491</v>
      </c>
      <c r="B43239" s="13">
        <v>1889</v>
      </c>
      <c r="C43239" s="13">
        <v>1699286</v>
      </c>
    </row>
    <row r="43240" spans="1:3" ht="15.75" hidden="1" customHeight="1">
      <c r="A43240" s="13" t="s">
        <v>491</v>
      </c>
      <c r="B43240" s="13">
        <v>1890</v>
      </c>
      <c r="C43240" s="13">
        <v>1713696</v>
      </c>
    </row>
    <row r="43241" spans="1:3" ht="15.75" hidden="1" customHeight="1">
      <c r="A43241" s="13" t="s">
        <v>491</v>
      </c>
      <c r="B43241" s="13">
        <v>1891</v>
      </c>
      <c r="C43241" s="13">
        <v>1728201</v>
      </c>
    </row>
    <row r="43242" spans="1:3" ht="15.75" hidden="1" customHeight="1">
      <c r="A43242" s="13" t="s">
        <v>491</v>
      </c>
      <c r="B43242" s="13">
        <v>1892</v>
      </c>
      <c r="C43242" s="13">
        <v>1742802</v>
      </c>
    </row>
    <row r="43243" spans="1:3" ht="15.75" hidden="1" customHeight="1">
      <c r="A43243" s="13" t="s">
        <v>491</v>
      </c>
      <c r="B43243" s="13">
        <v>1893</v>
      </c>
      <c r="C43243" s="13">
        <v>1757498</v>
      </c>
    </row>
    <row r="43244" spans="1:3" ht="15.75" hidden="1" customHeight="1">
      <c r="A43244" s="13" t="s">
        <v>491</v>
      </c>
      <c r="B43244" s="13">
        <v>1894</v>
      </c>
      <c r="C43244" s="13">
        <v>1772290</v>
      </c>
    </row>
    <row r="43245" spans="1:3" ht="15.75" hidden="1" customHeight="1">
      <c r="A43245" s="13" t="s">
        <v>491</v>
      </c>
      <c r="B43245" s="13">
        <v>1895</v>
      </c>
      <c r="C43245" s="13">
        <v>1787180</v>
      </c>
    </row>
    <row r="43246" spans="1:3" ht="15.75" hidden="1" customHeight="1">
      <c r="A43246" s="13" t="s">
        <v>491</v>
      </c>
      <c r="B43246" s="13">
        <v>1896</v>
      </c>
      <c r="C43246" s="13">
        <v>1802167</v>
      </c>
    </row>
    <row r="43247" spans="1:3" ht="15.75" hidden="1" customHeight="1">
      <c r="A43247" s="13" t="s">
        <v>491</v>
      </c>
      <c r="B43247" s="13">
        <v>1897</v>
      </c>
      <c r="C43247" s="13">
        <v>1817252</v>
      </c>
    </row>
    <row r="43248" spans="1:3" ht="15.75" hidden="1" customHeight="1">
      <c r="A43248" s="13" t="s">
        <v>491</v>
      </c>
      <c r="B43248" s="13">
        <v>1898</v>
      </c>
      <c r="C43248" s="13">
        <v>1832435</v>
      </c>
    </row>
    <row r="43249" spans="1:3" ht="15.75" hidden="1" customHeight="1">
      <c r="A43249" s="13" t="s">
        <v>491</v>
      </c>
      <c r="B43249" s="13">
        <v>1899</v>
      </c>
      <c r="C43249" s="13">
        <v>1847718</v>
      </c>
    </row>
    <row r="43250" spans="1:3" ht="15.75" hidden="1" customHeight="1">
      <c r="A43250" s="13" t="s">
        <v>491</v>
      </c>
      <c r="B43250" s="13">
        <v>1900</v>
      </c>
      <c r="C43250" s="13">
        <v>1863101</v>
      </c>
    </row>
    <row r="43251" spans="1:3" ht="15.75" hidden="1" customHeight="1">
      <c r="A43251" s="13" t="s">
        <v>491</v>
      </c>
      <c r="B43251" s="13">
        <v>1901</v>
      </c>
      <c r="C43251" s="13">
        <v>1878584</v>
      </c>
    </row>
    <row r="43252" spans="1:3" ht="15.75" hidden="1" customHeight="1">
      <c r="A43252" s="13" t="s">
        <v>491</v>
      </c>
      <c r="B43252" s="13">
        <v>1902</v>
      </c>
      <c r="C43252" s="13">
        <v>1894168</v>
      </c>
    </row>
    <row r="43253" spans="1:3" ht="15.75" hidden="1" customHeight="1">
      <c r="A43253" s="13" t="s">
        <v>491</v>
      </c>
      <c r="B43253" s="13">
        <v>1903</v>
      </c>
      <c r="C43253" s="13">
        <v>1909854</v>
      </c>
    </row>
    <row r="43254" spans="1:3" ht="15.75" hidden="1" customHeight="1">
      <c r="A43254" s="13" t="s">
        <v>491</v>
      </c>
      <c r="B43254" s="13">
        <v>1904</v>
      </c>
      <c r="C43254" s="13">
        <v>1925641</v>
      </c>
    </row>
    <row r="43255" spans="1:3" ht="15.75" hidden="1" customHeight="1">
      <c r="A43255" s="13" t="s">
        <v>491</v>
      </c>
      <c r="B43255" s="13">
        <v>1905</v>
      </c>
      <c r="C43255" s="13">
        <v>1941532</v>
      </c>
    </row>
    <row r="43256" spans="1:3" ht="15.75" hidden="1" customHeight="1">
      <c r="A43256" s="13" t="s">
        <v>491</v>
      </c>
      <c r="B43256" s="13">
        <v>1906</v>
      </c>
      <c r="C43256" s="13">
        <v>1957526</v>
      </c>
    </row>
    <row r="43257" spans="1:3" ht="15.75" hidden="1" customHeight="1">
      <c r="A43257" s="13" t="s">
        <v>491</v>
      </c>
      <c r="B43257" s="13">
        <v>1907</v>
      </c>
      <c r="C43257" s="13">
        <v>1973624</v>
      </c>
    </row>
    <row r="43258" spans="1:3" ht="15.75" hidden="1" customHeight="1">
      <c r="A43258" s="13" t="s">
        <v>491</v>
      </c>
      <c r="B43258" s="13">
        <v>1908</v>
      </c>
      <c r="C43258" s="13">
        <v>1989826</v>
      </c>
    </row>
    <row r="43259" spans="1:3" ht="15.75" hidden="1" customHeight="1">
      <c r="A43259" s="13" t="s">
        <v>491</v>
      </c>
      <c r="B43259" s="13">
        <v>1909</v>
      </c>
      <c r="C43259" s="13">
        <v>2006134</v>
      </c>
    </row>
    <row r="43260" spans="1:3" ht="15.75" hidden="1" customHeight="1">
      <c r="A43260" s="13" t="s">
        <v>491</v>
      </c>
      <c r="B43260" s="13">
        <v>1910</v>
      </c>
      <c r="C43260" s="13">
        <v>2022548</v>
      </c>
    </row>
    <row r="43261" spans="1:3" ht="15.75" hidden="1" customHeight="1">
      <c r="A43261" s="13" t="s">
        <v>491</v>
      </c>
      <c r="B43261" s="13">
        <v>1911</v>
      </c>
      <c r="C43261" s="13">
        <v>2038879</v>
      </c>
    </row>
    <row r="43262" spans="1:3" ht="15.75" hidden="1" customHeight="1">
      <c r="A43262" s="13" t="s">
        <v>491</v>
      </c>
      <c r="B43262" s="13">
        <v>1912</v>
      </c>
      <c r="C43262" s="13">
        <v>2055505</v>
      </c>
    </row>
    <row r="43263" spans="1:3" ht="15.75" hidden="1" customHeight="1">
      <c r="A43263" s="13" t="s">
        <v>491</v>
      </c>
      <c r="B43263" s="13">
        <v>1913</v>
      </c>
      <c r="C43263" s="13">
        <v>2072239</v>
      </c>
    </row>
    <row r="43264" spans="1:3" ht="15.75" hidden="1" customHeight="1">
      <c r="A43264" s="13" t="s">
        <v>491</v>
      </c>
      <c r="B43264" s="13">
        <v>1914</v>
      </c>
      <c r="C43264" s="13">
        <v>2089080</v>
      </c>
    </row>
    <row r="43265" spans="1:3" ht="15.75" hidden="1" customHeight="1">
      <c r="A43265" s="13" t="s">
        <v>491</v>
      </c>
      <c r="B43265" s="13">
        <v>1915</v>
      </c>
      <c r="C43265" s="13">
        <v>2106030</v>
      </c>
    </row>
    <row r="43266" spans="1:3" ht="15.75" hidden="1" customHeight="1">
      <c r="A43266" s="13" t="s">
        <v>491</v>
      </c>
      <c r="B43266" s="13">
        <v>1916</v>
      </c>
      <c r="C43266" s="13">
        <v>2123090</v>
      </c>
    </row>
    <row r="43267" spans="1:3" ht="15.75" hidden="1" customHeight="1">
      <c r="A43267" s="13" t="s">
        <v>491</v>
      </c>
      <c r="B43267" s="13">
        <v>1917</v>
      </c>
      <c r="C43267" s="13">
        <v>2140261</v>
      </c>
    </row>
    <row r="43268" spans="1:3" ht="15.75" hidden="1" customHeight="1">
      <c r="A43268" s="13" t="s">
        <v>491</v>
      </c>
      <c r="B43268" s="13">
        <v>1918</v>
      </c>
      <c r="C43268" s="13">
        <v>2149797</v>
      </c>
    </row>
    <row r="43269" spans="1:3" ht="15.75" hidden="1" customHeight="1">
      <c r="A43269" s="13" t="s">
        <v>491</v>
      </c>
      <c r="B43269" s="13">
        <v>1919</v>
      </c>
      <c r="C43269" s="13">
        <v>2159376</v>
      </c>
    </row>
    <row r="43270" spans="1:3" ht="15.75" hidden="1" customHeight="1">
      <c r="A43270" s="13" t="s">
        <v>491</v>
      </c>
      <c r="B43270" s="13">
        <v>1920</v>
      </c>
      <c r="C43270" s="13">
        <v>2168997</v>
      </c>
    </row>
    <row r="43271" spans="1:3" ht="15.75" hidden="1" customHeight="1">
      <c r="A43271" s="13" t="s">
        <v>491</v>
      </c>
      <c r="B43271" s="13">
        <v>1921</v>
      </c>
      <c r="C43271" s="13">
        <v>2178661</v>
      </c>
    </row>
    <row r="43272" spans="1:3" ht="15.75" hidden="1" customHeight="1">
      <c r="A43272" s="13" t="s">
        <v>491</v>
      </c>
      <c r="B43272" s="13">
        <v>1922</v>
      </c>
      <c r="C43272" s="13">
        <v>2188369</v>
      </c>
    </row>
    <row r="43273" spans="1:3" ht="15.75" hidden="1" customHeight="1">
      <c r="A43273" s="13" t="s">
        <v>491</v>
      </c>
      <c r="B43273" s="13">
        <v>1923</v>
      </c>
      <c r="C43273" s="13">
        <v>2198120</v>
      </c>
    </row>
    <row r="43274" spans="1:3" ht="15.75" hidden="1" customHeight="1">
      <c r="A43274" s="13" t="s">
        <v>491</v>
      </c>
      <c r="B43274" s="13">
        <v>1924</v>
      </c>
      <c r="C43274" s="13">
        <v>2207914</v>
      </c>
    </row>
    <row r="43275" spans="1:3" ht="15.75" hidden="1" customHeight="1">
      <c r="A43275" s="13" t="s">
        <v>491</v>
      </c>
      <c r="B43275" s="13">
        <v>1925</v>
      </c>
      <c r="C43275" s="13">
        <v>2217752</v>
      </c>
    </row>
    <row r="43276" spans="1:3" ht="15.75" hidden="1" customHeight="1">
      <c r="A43276" s="13" t="s">
        <v>491</v>
      </c>
      <c r="B43276" s="13">
        <v>1926</v>
      </c>
      <c r="C43276" s="13">
        <v>2227633</v>
      </c>
    </row>
    <row r="43277" spans="1:3" ht="15.75" hidden="1" customHeight="1">
      <c r="A43277" s="13" t="s">
        <v>491</v>
      </c>
      <c r="B43277" s="13">
        <v>1927</v>
      </c>
      <c r="C43277" s="13">
        <v>2237559</v>
      </c>
    </row>
    <row r="43278" spans="1:3" ht="15.75" hidden="1" customHeight="1">
      <c r="A43278" s="13" t="s">
        <v>491</v>
      </c>
      <c r="B43278" s="13">
        <v>1928</v>
      </c>
      <c r="C43278" s="13">
        <v>2247529</v>
      </c>
    </row>
    <row r="43279" spans="1:3" ht="15.75" hidden="1" customHeight="1">
      <c r="A43279" s="13" t="s">
        <v>491</v>
      </c>
      <c r="B43279" s="13">
        <v>1929</v>
      </c>
      <c r="C43279" s="13">
        <v>2257544</v>
      </c>
    </row>
    <row r="43280" spans="1:3" ht="15.75" hidden="1" customHeight="1">
      <c r="A43280" s="13" t="s">
        <v>491</v>
      </c>
      <c r="B43280" s="13">
        <v>1930</v>
      </c>
      <c r="C43280" s="13">
        <v>2267602</v>
      </c>
    </row>
    <row r="43281" spans="1:3" ht="15.75" hidden="1" customHeight="1">
      <c r="A43281" s="13" t="s">
        <v>491</v>
      </c>
      <c r="B43281" s="13">
        <v>1931</v>
      </c>
      <c r="C43281" s="13">
        <v>2277706</v>
      </c>
    </row>
    <row r="43282" spans="1:3" ht="15.75" hidden="1" customHeight="1">
      <c r="A43282" s="13" t="s">
        <v>491</v>
      </c>
      <c r="B43282" s="13">
        <v>1932</v>
      </c>
      <c r="C43282" s="13">
        <v>2287855</v>
      </c>
    </row>
    <row r="43283" spans="1:3" ht="15.75" hidden="1" customHeight="1">
      <c r="A43283" s="13" t="s">
        <v>491</v>
      </c>
      <c r="B43283" s="13">
        <v>1933</v>
      </c>
      <c r="C43283" s="13">
        <v>2298049</v>
      </c>
    </row>
    <row r="43284" spans="1:3" ht="15.75" hidden="1" customHeight="1">
      <c r="A43284" s="13" t="s">
        <v>491</v>
      </c>
      <c r="B43284" s="13">
        <v>1934</v>
      </c>
      <c r="C43284" s="13">
        <v>2308288</v>
      </c>
    </row>
    <row r="43285" spans="1:3" ht="15.75" hidden="1" customHeight="1">
      <c r="A43285" s="13" t="s">
        <v>491</v>
      </c>
      <c r="B43285" s="13">
        <v>1935</v>
      </c>
      <c r="C43285" s="13">
        <v>2318573</v>
      </c>
    </row>
    <row r="43286" spans="1:3" ht="15.75" hidden="1" customHeight="1">
      <c r="A43286" s="13" t="s">
        <v>491</v>
      </c>
      <c r="B43286" s="13">
        <v>1936</v>
      </c>
      <c r="C43286" s="13">
        <v>2328904</v>
      </c>
    </row>
    <row r="43287" spans="1:3" ht="15.75" hidden="1" customHeight="1">
      <c r="A43287" s="13" t="s">
        <v>491</v>
      </c>
      <c r="B43287" s="13">
        <v>1937</v>
      </c>
      <c r="C43287" s="13">
        <v>2339281</v>
      </c>
    </row>
    <row r="43288" spans="1:3" ht="15.75" hidden="1" customHeight="1">
      <c r="A43288" s="13" t="s">
        <v>491</v>
      </c>
      <c r="B43288" s="13">
        <v>1938</v>
      </c>
      <c r="C43288" s="13">
        <v>2349704</v>
      </c>
    </row>
    <row r="43289" spans="1:3" ht="15.75" hidden="1" customHeight="1">
      <c r="A43289" s="13" t="s">
        <v>491</v>
      </c>
      <c r="B43289" s="13">
        <v>1939</v>
      </c>
      <c r="C43289" s="13">
        <v>2360173</v>
      </c>
    </row>
    <row r="43290" spans="1:3" ht="15.75" hidden="1" customHeight="1">
      <c r="A43290" s="13" t="s">
        <v>491</v>
      </c>
      <c r="B43290" s="13">
        <v>1940</v>
      </c>
      <c r="C43290" s="13">
        <v>2370690</v>
      </c>
    </row>
    <row r="43291" spans="1:3" ht="15.75" hidden="1" customHeight="1">
      <c r="A43291" s="13" t="s">
        <v>491</v>
      </c>
      <c r="B43291" s="13">
        <v>1941</v>
      </c>
      <c r="C43291" s="13">
        <v>2381253</v>
      </c>
    </row>
    <row r="43292" spans="1:3" ht="15.75" hidden="1" customHeight="1">
      <c r="A43292" s="13" t="s">
        <v>491</v>
      </c>
      <c r="B43292" s="13">
        <v>1942</v>
      </c>
      <c r="C43292" s="13">
        <v>2391863</v>
      </c>
    </row>
    <row r="43293" spans="1:3" ht="15.75" hidden="1" customHeight="1">
      <c r="A43293" s="13" t="s">
        <v>491</v>
      </c>
      <c r="B43293" s="13">
        <v>1943</v>
      </c>
      <c r="C43293" s="13">
        <v>2402521</v>
      </c>
    </row>
    <row r="43294" spans="1:3" ht="15.75" hidden="1" customHeight="1">
      <c r="A43294" s="13" t="s">
        <v>491</v>
      </c>
      <c r="B43294" s="13">
        <v>1944</v>
      </c>
      <c r="C43294" s="13">
        <v>2413226</v>
      </c>
    </row>
    <row r="43295" spans="1:3" ht="15.75" hidden="1" customHeight="1">
      <c r="A43295" s="13" t="s">
        <v>491</v>
      </c>
      <c r="B43295" s="13">
        <v>1945</v>
      </c>
      <c r="C43295" s="13">
        <v>2423978</v>
      </c>
    </row>
    <row r="43296" spans="1:3" ht="15.75" hidden="1" customHeight="1">
      <c r="A43296" s="13" t="s">
        <v>491</v>
      </c>
      <c r="B43296" s="13">
        <v>1946</v>
      </c>
      <c r="C43296" s="13">
        <v>2434778</v>
      </c>
    </row>
    <row r="43297" spans="1:4" ht="15.75" hidden="1" customHeight="1">
      <c r="A43297" s="13" t="s">
        <v>491</v>
      </c>
      <c r="B43297" s="13">
        <v>1947</v>
      </c>
      <c r="C43297" s="13">
        <v>2445627</v>
      </c>
    </row>
    <row r="43298" spans="1:4" ht="15.75" hidden="1" customHeight="1">
      <c r="A43298" s="13" t="s">
        <v>491</v>
      </c>
      <c r="B43298" s="13">
        <v>1948</v>
      </c>
      <c r="C43298" s="13">
        <v>2456524</v>
      </c>
    </row>
    <row r="43299" spans="1:4" ht="15.75" hidden="1" customHeight="1">
      <c r="A43299" s="13" t="s">
        <v>491</v>
      </c>
      <c r="B43299" s="13">
        <v>1949</v>
      </c>
      <c r="C43299" s="13">
        <v>2467469</v>
      </c>
    </row>
    <row r="43300" spans="1:4" ht="15.75" hidden="1" customHeight="1">
      <c r="A43300" s="13" t="s">
        <v>491</v>
      </c>
      <c r="B43300" s="13">
        <v>1950</v>
      </c>
      <c r="C43300" s="13">
        <v>2492083</v>
      </c>
      <c r="D43300" s="13">
        <v>4.5999999999999999E-2</v>
      </c>
    </row>
    <row r="43301" spans="1:4" ht="15.75" hidden="1" customHeight="1">
      <c r="A43301" s="13" t="s">
        <v>491</v>
      </c>
      <c r="B43301" s="13">
        <v>1951</v>
      </c>
      <c r="C43301" s="13">
        <v>2526078</v>
      </c>
      <c r="D43301" s="13">
        <v>0.06</v>
      </c>
    </row>
    <row r="43302" spans="1:4" ht="15.75" hidden="1" customHeight="1">
      <c r="A43302" s="13" t="s">
        <v>491</v>
      </c>
      <c r="B43302" s="13">
        <v>1952</v>
      </c>
      <c r="C43302" s="13">
        <v>2563626</v>
      </c>
      <c r="D43302" s="13">
        <v>6.3E-2</v>
      </c>
    </row>
    <row r="43303" spans="1:4" ht="15.75" hidden="1" customHeight="1">
      <c r="A43303" s="13" t="s">
        <v>491</v>
      </c>
      <c r="B43303" s="13">
        <v>1953</v>
      </c>
      <c r="C43303" s="13">
        <v>2604571</v>
      </c>
      <c r="D43303" s="13">
        <v>6.9000000000000006E-2</v>
      </c>
    </row>
    <row r="43304" spans="1:4" ht="15.75" hidden="1" customHeight="1">
      <c r="A43304" s="13" t="s">
        <v>491</v>
      </c>
      <c r="B43304" s="13">
        <v>1954</v>
      </c>
      <c r="C43304" s="13">
        <v>2648686</v>
      </c>
      <c r="D43304" s="13">
        <v>6.8000000000000005E-2</v>
      </c>
    </row>
    <row r="43305" spans="1:4" ht="15.75" hidden="1" customHeight="1">
      <c r="A43305" s="13" t="s">
        <v>491</v>
      </c>
      <c r="B43305" s="13">
        <v>1955</v>
      </c>
      <c r="C43305" s="13">
        <v>2695354</v>
      </c>
      <c r="D43305" s="13">
        <v>7.6999999999999999E-2</v>
      </c>
    </row>
    <row r="43306" spans="1:4" ht="15.75" hidden="1" customHeight="1">
      <c r="A43306" s="13" t="s">
        <v>491</v>
      </c>
      <c r="B43306" s="13">
        <v>1956</v>
      </c>
      <c r="C43306" s="13">
        <v>2742982</v>
      </c>
      <c r="D43306" s="13">
        <v>7.4999999999999997E-2</v>
      </c>
    </row>
    <row r="43307" spans="1:4" ht="15.75" hidden="1" customHeight="1">
      <c r="A43307" s="13" t="s">
        <v>491</v>
      </c>
      <c r="B43307" s="13">
        <v>1957</v>
      </c>
      <c r="C43307" s="13">
        <v>2790018</v>
      </c>
      <c r="D43307" s="13">
        <v>9.6000000000000002E-2</v>
      </c>
    </row>
    <row r="43308" spans="1:4" ht="15.75" hidden="1" customHeight="1">
      <c r="A43308" s="13" t="s">
        <v>491</v>
      </c>
      <c r="B43308" s="13">
        <v>1958</v>
      </c>
      <c r="C43308" s="13">
        <v>2831375</v>
      </c>
      <c r="D43308" s="13">
        <v>0.107</v>
      </c>
    </row>
    <row r="43309" spans="1:4" ht="15.75" hidden="1" customHeight="1">
      <c r="A43309" s="13" t="s">
        <v>491</v>
      </c>
      <c r="B43309" s="13">
        <v>1959</v>
      </c>
      <c r="C43309" s="13">
        <v>2868505</v>
      </c>
      <c r="D43309" s="13">
        <v>0.114</v>
      </c>
    </row>
    <row r="43310" spans="1:4" ht="15.75" hidden="1" customHeight="1">
      <c r="A43310" s="13" t="s">
        <v>491</v>
      </c>
      <c r="B43310" s="13">
        <v>1960</v>
      </c>
      <c r="C43310" s="13">
        <v>2907727</v>
      </c>
      <c r="D43310" s="13">
        <v>0.113</v>
      </c>
    </row>
    <row r="43311" spans="1:4" ht="15.75" hidden="1" customHeight="1">
      <c r="A43311" s="13" t="s">
        <v>491</v>
      </c>
      <c r="B43311" s="13">
        <v>1961</v>
      </c>
      <c r="C43311" s="13">
        <v>2948958</v>
      </c>
      <c r="D43311" s="13">
        <v>0.115</v>
      </c>
    </row>
    <row r="43312" spans="1:4" ht="15.75" hidden="1" customHeight="1">
      <c r="A43312" s="13" t="s">
        <v>491</v>
      </c>
      <c r="B43312" s="13">
        <v>1962</v>
      </c>
      <c r="C43312" s="13">
        <v>2992277</v>
      </c>
      <c r="D43312" s="13">
        <v>0.124</v>
      </c>
    </row>
    <row r="43313" spans="1:4" ht="15.75" hidden="1" customHeight="1">
      <c r="A43313" s="13" t="s">
        <v>491</v>
      </c>
      <c r="B43313" s="13">
        <v>1963</v>
      </c>
      <c r="C43313" s="13">
        <v>3036245</v>
      </c>
      <c r="D43313" s="13">
        <v>0.14000000000000001</v>
      </c>
    </row>
    <row r="43314" spans="1:4" ht="15.75" hidden="1" customHeight="1">
      <c r="A43314" s="13" t="s">
        <v>491</v>
      </c>
      <c r="B43314" s="13">
        <v>1964</v>
      </c>
      <c r="C43314" s="13">
        <v>3088706</v>
      </c>
      <c r="D43314" s="13">
        <v>0.155</v>
      </c>
    </row>
    <row r="43315" spans="1:4" ht="15.75" hidden="1" customHeight="1">
      <c r="A43315" s="13" t="s">
        <v>491</v>
      </c>
      <c r="B43315" s="13">
        <v>1965</v>
      </c>
      <c r="C43315" s="13">
        <v>3143625</v>
      </c>
      <c r="D43315" s="13">
        <v>0.20200000000000001</v>
      </c>
    </row>
    <row r="43316" spans="1:4" ht="15.75" hidden="1" customHeight="1">
      <c r="A43316" s="13" t="s">
        <v>491</v>
      </c>
      <c r="B43316" s="13">
        <v>1966</v>
      </c>
      <c r="C43316" s="13">
        <v>3185304</v>
      </c>
      <c r="D43316" s="13">
        <v>0.22</v>
      </c>
    </row>
    <row r="43317" spans="1:4" ht="15.75" hidden="1" customHeight="1">
      <c r="A43317" s="13" t="s">
        <v>491</v>
      </c>
      <c r="B43317" s="13">
        <v>1967</v>
      </c>
      <c r="C43317" s="13">
        <v>3221963</v>
      </c>
      <c r="D43317" s="13">
        <v>0.26500000000000001</v>
      </c>
    </row>
    <row r="43318" spans="1:4" ht="15.75" hidden="1" customHeight="1">
      <c r="A43318" s="13" t="s">
        <v>491</v>
      </c>
      <c r="B43318" s="13">
        <v>1968</v>
      </c>
      <c r="C43318" s="13">
        <v>3261734</v>
      </c>
      <c r="D43318" s="13">
        <v>0.25800000000000001</v>
      </c>
    </row>
    <row r="43319" spans="1:4" ht="15.75" hidden="1" customHeight="1">
      <c r="A43319" s="13" t="s">
        <v>491</v>
      </c>
      <c r="B43319" s="13">
        <v>1969</v>
      </c>
      <c r="C43319" s="13">
        <v>3301894</v>
      </c>
      <c r="D43319" s="13">
        <v>0.34799999999999998</v>
      </c>
    </row>
    <row r="43320" spans="1:4" ht="15.75" hidden="1" customHeight="1">
      <c r="A43320" s="13" t="s">
        <v>491</v>
      </c>
      <c r="B43320" s="13">
        <v>1970</v>
      </c>
      <c r="C43320" s="13">
        <v>3342414</v>
      </c>
      <c r="D43320" s="13">
        <v>0.40400000000000003</v>
      </c>
    </row>
    <row r="43321" spans="1:4" ht="15.75" hidden="1" customHeight="1">
      <c r="A43321" s="13" t="s">
        <v>491</v>
      </c>
      <c r="B43321" s="13">
        <v>1971</v>
      </c>
      <c r="C43321" s="13">
        <v>3396817</v>
      </c>
      <c r="D43321" s="13">
        <v>0.41499999999999998</v>
      </c>
    </row>
    <row r="43322" spans="1:4" ht="15.75" hidden="1" customHeight="1">
      <c r="A43322" s="13" t="s">
        <v>491</v>
      </c>
      <c r="B43322" s="13">
        <v>1972</v>
      </c>
      <c r="C43322" s="13">
        <v>3464720</v>
      </c>
      <c r="D43322" s="13">
        <v>0.44800000000000001</v>
      </c>
    </row>
    <row r="43323" spans="1:4" ht="15.75" hidden="1" customHeight="1">
      <c r="A43323" s="13" t="s">
        <v>491</v>
      </c>
      <c r="B43323" s="13">
        <v>1973</v>
      </c>
      <c r="C43323" s="13">
        <v>3542466</v>
      </c>
      <c r="D43323" s="13">
        <v>0.45200000000000001</v>
      </c>
    </row>
    <row r="43324" spans="1:4" ht="15.75" hidden="1" customHeight="1">
      <c r="A43324" s="13" t="s">
        <v>491</v>
      </c>
      <c r="B43324" s="13">
        <v>1974</v>
      </c>
      <c r="C43324" s="13">
        <v>3629614</v>
      </c>
      <c r="D43324" s="13">
        <v>0.47299999999999998</v>
      </c>
    </row>
    <row r="43325" spans="1:4" ht="15.75" hidden="1" customHeight="1">
      <c r="A43325" s="13" t="s">
        <v>491</v>
      </c>
      <c r="B43325" s="13">
        <v>1975</v>
      </c>
      <c r="C43325" s="13">
        <v>3718282</v>
      </c>
      <c r="D43325" s="13">
        <v>0.35299999999999998</v>
      </c>
    </row>
    <row r="43326" spans="1:4" ht="15.75" hidden="1" customHeight="1">
      <c r="A43326" s="13" t="s">
        <v>491</v>
      </c>
      <c r="B43326" s="13">
        <v>1976</v>
      </c>
      <c r="C43326" s="13">
        <v>3808618</v>
      </c>
      <c r="D43326" s="13">
        <v>0.312</v>
      </c>
    </row>
    <row r="43327" spans="1:4" ht="15.75" hidden="1" customHeight="1">
      <c r="A43327" s="13" t="s">
        <v>491</v>
      </c>
      <c r="B43327" s="13">
        <v>1977</v>
      </c>
      <c r="C43327" s="13">
        <v>3901047</v>
      </c>
      <c r="D43327" s="13">
        <v>0.317</v>
      </c>
    </row>
    <row r="43328" spans="1:4" ht="15.75" hidden="1" customHeight="1">
      <c r="A43328" s="13" t="s">
        <v>491</v>
      </c>
      <c r="B43328" s="13">
        <v>1978</v>
      </c>
      <c r="C43328" s="13">
        <v>3995916</v>
      </c>
      <c r="D43328" s="13">
        <v>0.28599999999999998</v>
      </c>
    </row>
    <row r="43329" spans="1:4" ht="15.75" hidden="1" customHeight="1">
      <c r="A43329" s="13" t="s">
        <v>491</v>
      </c>
      <c r="B43329" s="13">
        <v>1979</v>
      </c>
      <c r="C43329" s="13">
        <v>4092801</v>
      </c>
      <c r="D43329" s="13">
        <v>0.29699999999999999</v>
      </c>
    </row>
    <row r="43330" spans="1:4" ht="15.75" hidden="1" customHeight="1">
      <c r="A43330" s="13" t="s">
        <v>491</v>
      </c>
      <c r="B43330" s="13">
        <v>1980</v>
      </c>
      <c r="C43330" s="13">
        <v>4192017</v>
      </c>
      <c r="D43330" s="13">
        <v>0.312</v>
      </c>
    </row>
    <row r="43331" spans="1:4" ht="15.75" hidden="1" customHeight="1">
      <c r="A43331" s="13" t="s">
        <v>491</v>
      </c>
      <c r="B43331" s="13">
        <v>1981</v>
      </c>
      <c r="C43331" s="13">
        <v>4293874</v>
      </c>
      <c r="D43331" s="13">
        <v>0.30299999999999999</v>
      </c>
    </row>
    <row r="43332" spans="1:4" ht="15.75" hidden="1" customHeight="1">
      <c r="A43332" s="13" t="s">
        <v>491</v>
      </c>
      <c r="B43332" s="13">
        <v>1982</v>
      </c>
      <c r="C43332" s="13">
        <v>4398300</v>
      </c>
      <c r="D43332" s="13">
        <v>0.31900000000000001</v>
      </c>
    </row>
    <row r="43333" spans="1:4" ht="15.75" hidden="1" customHeight="1">
      <c r="A43333" s="13" t="s">
        <v>491</v>
      </c>
      <c r="B43333" s="13">
        <v>1983</v>
      </c>
      <c r="C43333" s="13">
        <v>4502536</v>
      </c>
      <c r="D43333" s="13">
        <v>0.32500000000000001</v>
      </c>
    </row>
    <row r="43334" spans="1:4" ht="15.75" hidden="1" customHeight="1">
      <c r="A43334" s="13" t="s">
        <v>491</v>
      </c>
      <c r="B43334" s="13">
        <v>1984</v>
      </c>
      <c r="C43334" s="13">
        <v>4603043</v>
      </c>
      <c r="D43334" s="13">
        <v>0.29199999999999998</v>
      </c>
    </row>
    <row r="43335" spans="1:4" ht="15.75" hidden="1" customHeight="1">
      <c r="A43335" s="13" t="s">
        <v>491</v>
      </c>
      <c r="B43335" s="13">
        <v>1985</v>
      </c>
      <c r="C43335" s="13">
        <v>4706980</v>
      </c>
      <c r="D43335" s="13">
        <v>0.33900000000000002</v>
      </c>
    </row>
    <row r="43336" spans="1:4" ht="15.75" hidden="1" customHeight="1">
      <c r="A43336" s="13" t="s">
        <v>491</v>
      </c>
      <c r="B43336" s="13">
        <v>1986</v>
      </c>
      <c r="C43336" s="13">
        <v>4819664</v>
      </c>
      <c r="D43336" s="13">
        <v>0.35399999999999998</v>
      </c>
    </row>
    <row r="43337" spans="1:4" ht="15.75" hidden="1" customHeight="1">
      <c r="A43337" s="13" t="s">
        <v>491</v>
      </c>
      <c r="B43337" s="13">
        <v>1987</v>
      </c>
      <c r="C43337" s="13">
        <v>4893811</v>
      </c>
      <c r="D43337" s="13">
        <v>0.27900000000000003</v>
      </c>
    </row>
    <row r="43338" spans="1:4" ht="15.75" hidden="1" customHeight="1">
      <c r="A43338" s="13" t="s">
        <v>491</v>
      </c>
      <c r="B43338" s="13">
        <v>1988</v>
      </c>
      <c r="C43338" s="13">
        <v>4814885</v>
      </c>
      <c r="D43338" s="13">
        <v>0.40300000000000002</v>
      </c>
    </row>
    <row r="43339" spans="1:4" ht="15.75" hidden="1" customHeight="1">
      <c r="A43339" s="13" t="s">
        <v>491</v>
      </c>
      <c r="B43339" s="13">
        <v>1989</v>
      </c>
      <c r="C43339" s="13">
        <v>4706630</v>
      </c>
      <c r="D43339" s="13">
        <v>0.313</v>
      </c>
    </row>
    <row r="43340" spans="1:4" ht="15.75" hidden="1" customHeight="1">
      <c r="A43340" s="13" t="s">
        <v>491</v>
      </c>
      <c r="B43340" s="13">
        <v>1990</v>
      </c>
      <c r="C43340" s="13">
        <v>4750824</v>
      </c>
      <c r="D43340" s="13">
        <v>0.434</v>
      </c>
    </row>
    <row r="43341" spans="1:4" ht="15.75" hidden="1" customHeight="1">
      <c r="A43341" s="13" t="s">
        <v>491</v>
      </c>
      <c r="B43341" s="13">
        <v>1991</v>
      </c>
      <c r="C43341" s="13">
        <v>4867193</v>
      </c>
      <c r="D43341" s="13">
        <v>0.40600000000000003</v>
      </c>
    </row>
    <row r="43342" spans="1:4" ht="15.75" hidden="1" customHeight="1">
      <c r="A43342" s="13" t="s">
        <v>491</v>
      </c>
      <c r="B43342" s="13">
        <v>1992</v>
      </c>
      <c r="C43342" s="13">
        <v>4956976</v>
      </c>
      <c r="D43342" s="13">
        <v>0.36299999999999999</v>
      </c>
    </row>
    <row r="43343" spans="1:4" ht="15.75" hidden="1" customHeight="1">
      <c r="A43343" s="13" t="s">
        <v>491</v>
      </c>
      <c r="B43343" s="13">
        <v>1993</v>
      </c>
      <c r="C43343" s="13">
        <v>5018174</v>
      </c>
      <c r="D43343" s="13">
        <v>0.251</v>
      </c>
    </row>
    <row r="43344" spans="1:4" ht="15.75" hidden="1" customHeight="1">
      <c r="A43344" s="13" t="s">
        <v>491</v>
      </c>
      <c r="B43344" s="13">
        <v>1994</v>
      </c>
      <c r="C43344" s="13">
        <v>5142865</v>
      </c>
      <c r="D43344" s="13">
        <v>0.34399999999999997</v>
      </c>
    </row>
    <row r="43345" spans="1:4" ht="15.75" hidden="1" customHeight="1">
      <c r="A43345" s="13" t="s">
        <v>491</v>
      </c>
      <c r="B43345" s="13">
        <v>1995</v>
      </c>
      <c r="C43345" s="13">
        <v>5302053</v>
      </c>
      <c r="D43345" s="13">
        <v>0.35599999999999998</v>
      </c>
    </row>
    <row r="43346" spans="1:4" ht="15.75" hidden="1" customHeight="1">
      <c r="A43346" s="13" t="s">
        <v>491</v>
      </c>
      <c r="B43346" s="13">
        <v>1996</v>
      </c>
      <c r="C43346" s="13">
        <v>5434896</v>
      </c>
      <c r="D43346" s="13">
        <v>0.36699999999999999</v>
      </c>
    </row>
    <row r="43347" spans="1:4" ht="15.75" hidden="1" customHeight="1">
      <c r="A43347" s="13" t="s">
        <v>491</v>
      </c>
      <c r="B43347" s="13">
        <v>1997</v>
      </c>
      <c r="C43347" s="13">
        <v>5589417</v>
      </c>
      <c r="D43347" s="13">
        <v>0.45</v>
      </c>
    </row>
    <row r="43348" spans="1:4" ht="15.75" hidden="1" customHeight="1">
      <c r="A43348" s="13" t="s">
        <v>491</v>
      </c>
      <c r="B43348" s="13">
        <v>1998</v>
      </c>
      <c r="C43348" s="13">
        <v>5699437</v>
      </c>
      <c r="D43348" s="13">
        <v>0.39</v>
      </c>
    </row>
    <row r="43349" spans="1:4" ht="15.75" hidden="1" customHeight="1">
      <c r="A43349" s="13" t="s">
        <v>491</v>
      </c>
      <c r="B43349" s="13">
        <v>1999</v>
      </c>
      <c r="C43349" s="13">
        <v>5850149</v>
      </c>
      <c r="D43349" s="13">
        <v>0.42299999999999999</v>
      </c>
    </row>
    <row r="43350" spans="1:4" ht="15.75" hidden="1" customHeight="1">
      <c r="A43350" s="13" t="s">
        <v>491</v>
      </c>
      <c r="B43350" s="13">
        <v>2000</v>
      </c>
      <c r="C43350" s="13">
        <v>6114443</v>
      </c>
      <c r="D43350" s="13">
        <v>0.46</v>
      </c>
    </row>
    <row r="43351" spans="1:4" ht="15.75" hidden="1" customHeight="1">
      <c r="A43351" s="13" t="s">
        <v>491</v>
      </c>
      <c r="B43351" s="13">
        <v>2001</v>
      </c>
      <c r="C43351" s="13">
        <v>6394433</v>
      </c>
      <c r="D43351" s="13">
        <v>0.52900000000000003</v>
      </c>
    </row>
    <row r="43352" spans="1:4" ht="15.75" hidden="1" customHeight="1">
      <c r="A43352" s="13" t="s">
        <v>491</v>
      </c>
      <c r="B43352" s="13">
        <v>2002</v>
      </c>
      <c r="C43352" s="13">
        <v>6686105</v>
      </c>
      <c r="D43352" s="13">
        <v>0.67400000000000004</v>
      </c>
    </row>
    <row r="43353" spans="1:4" ht="15.75" hidden="1" customHeight="1">
      <c r="A43353" s="13" t="s">
        <v>491</v>
      </c>
      <c r="B43353" s="13">
        <v>2003</v>
      </c>
      <c r="C43353" s="13">
        <v>6992367</v>
      </c>
      <c r="D43353" s="13">
        <v>0.753</v>
      </c>
    </row>
    <row r="43354" spans="1:4" ht="15.75" hidden="1" customHeight="1">
      <c r="A43354" s="13" t="s">
        <v>491</v>
      </c>
      <c r="B43354" s="13">
        <v>2004</v>
      </c>
      <c r="C43354" s="13">
        <v>7317127</v>
      </c>
      <c r="D43354" s="13">
        <v>0.95199999999999996</v>
      </c>
    </row>
    <row r="43355" spans="1:4" ht="15.75" hidden="1" customHeight="1">
      <c r="A43355" s="13" t="s">
        <v>491</v>
      </c>
      <c r="B43355" s="13">
        <v>2005</v>
      </c>
      <c r="C43355" s="13">
        <v>7662659</v>
      </c>
      <c r="D43355" s="13">
        <v>0.91200000000000003</v>
      </c>
    </row>
    <row r="43356" spans="1:4" ht="15.75" hidden="1" customHeight="1">
      <c r="A43356" s="13" t="s">
        <v>491</v>
      </c>
      <c r="B43356" s="13">
        <v>2006</v>
      </c>
      <c r="C43356" s="13">
        <v>8029516</v>
      </c>
      <c r="D43356" s="13">
        <v>0.999</v>
      </c>
    </row>
    <row r="43357" spans="1:4" ht="15.75" hidden="1" customHeight="1">
      <c r="A43357" s="13" t="s">
        <v>491</v>
      </c>
      <c r="B43357" s="13">
        <v>2007</v>
      </c>
      <c r="C43357" s="13">
        <v>8417830</v>
      </c>
      <c r="D43357" s="13">
        <v>1.173</v>
      </c>
    </row>
    <row r="43358" spans="1:4" ht="15.75" hidden="1" customHeight="1">
      <c r="A43358" s="13" t="s">
        <v>491</v>
      </c>
      <c r="B43358" s="13">
        <v>2008</v>
      </c>
      <c r="C43358" s="13">
        <v>8823896</v>
      </c>
      <c r="D43358" s="13">
        <v>1.2390000000000001</v>
      </c>
    </row>
    <row r="43359" spans="1:4" ht="15.75" hidden="1" customHeight="1">
      <c r="A43359" s="13" t="s">
        <v>491</v>
      </c>
      <c r="B43359" s="13">
        <v>2009</v>
      </c>
      <c r="C43359" s="13">
        <v>9229234</v>
      </c>
      <c r="D43359" s="13">
        <v>1.2909999999999999</v>
      </c>
    </row>
    <row r="43360" spans="1:4" ht="15.75" hidden="1" customHeight="1">
      <c r="A43360" s="13" t="s">
        <v>491</v>
      </c>
      <c r="B43360" s="13">
        <v>2010</v>
      </c>
      <c r="C43360" s="13">
        <v>9714425</v>
      </c>
      <c r="D43360" s="13">
        <v>1.3129999999999999</v>
      </c>
    </row>
    <row r="43361" spans="1:4" ht="15.75" hidden="1" customHeight="1">
      <c r="A43361" s="13" t="s">
        <v>491</v>
      </c>
      <c r="B43361" s="13">
        <v>2011</v>
      </c>
      <c r="C43361" s="13">
        <v>10243057</v>
      </c>
      <c r="D43361" s="13">
        <v>1.2809999999999999</v>
      </c>
    </row>
    <row r="43362" spans="1:4" ht="15.75" hidden="1" customHeight="1">
      <c r="A43362" s="13" t="s">
        <v>491</v>
      </c>
      <c r="B43362" s="13">
        <v>2012</v>
      </c>
      <c r="C43362" s="13">
        <v>10701605</v>
      </c>
      <c r="D43362" s="13">
        <v>1.33</v>
      </c>
    </row>
    <row r="43363" spans="1:4" ht="15.75" hidden="1" customHeight="1">
      <c r="A43363" s="13" t="s">
        <v>491</v>
      </c>
      <c r="B43363" s="13">
        <v>2013</v>
      </c>
      <c r="C43363" s="13">
        <v>11106037</v>
      </c>
      <c r="D43363" s="13">
        <v>1.444</v>
      </c>
    </row>
    <row r="43364" spans="1:4" ht="15.75" hidden="1" customHeight="1">
      <c r="A43364" s="13" t="s">
        <v>491</v>
      </c>
      <c r="B43364" s="13">
        <v>2014</v>
      </c>
      <c r="C43364" s="13">
        <v>11213286</v>
      </c>
      <c r="D43364" s="13">
        <v>1.524</v>
      </c>
    </row>
    <row r="43365" spans="1:4" ht="15.75" hidden="1" customHeight="1">
      <c r="A43365" s="13" t="s">
        <v>491</v>
      </c>
      <c r="B43365" s="13">
        <v>2015</v>
      </c>
      <c r="C43365" s="13">
        <v>11194300</v>
      </c>
      <c r="D43365" s="13">
        <v>1.913</v>
      </c>
    </row>
    <row r="43366" spans="1:4" ht="15.75" hidden="1" customHeight="1">
      <c r="A43366" s="13" t="s">
        <v>491</v>
      </c>
      <c r="B43366" s="13">
        <v>2016</v>
      </c>
      <c r="C43366" s="13">
        <v>11066116</v>
      </c>
      <c r="D43366" s="13">
        <v>1.704</v>
      </c>
    </row>
    <row r="43367" spans="1:4" ht="15.75" hidden="1" customHeight="1">
      <c r="A43367" s="13" t="s">
        <v>491</v>
      </c>
      <c r="B43367" s="13">
        <v>2017</v>
      </c>
      <c r="C43367" s="13">
        <v>10658230</v>
      </c>
      <c r="D43367" s="13">
        <v>1.4550000000000001</v>
      </c>
    </row>
    <row r="43368" spans="1:4" ht="15.75" hidden="1" customHeight="1">
      <c r="A43368" s="13" t="s">
        <v>491</v>
      </c>
      <c r="B43368" s="13">
        <v>2018</v>
      </c>
      <c r="C43368" s="13">
        <v>10395332</v>
      </c>
      <c r="D43368" s="13">
        <v>1.4990000000000001</v>
      </c>
    </row>
    <row r="43369" spans="1:4" ht="15.75" hidden="1" customHeight="1">
      <c r="A43369" s="13" t="s">
        <v>491</v>
      </c>
      <c r="B43369" s="13">
        <v>2019</v>
      </c>
      <c r="C43369" s="13">
        <v>10447677</v>
      </c>
      <c r="D43369" s="13">
        <v>1.6519999999999999</v>
      </c>
    </row>
    <row r="43370" spans="1:4" ht="15.75" hidden="1" customHeight="1">
      <c r="A43370" s="13" t="s">
        <v>491</v>
      </c>
      <c r="B43370" s="13">
        <v>2020</v>
      </c>
      <c r="C43370" s="13">
        <v>10606224</v>
      </c>
      <c r="D43370" s="13">
        <v>1.4990000000000001</v>
      </c>
    </row>
    <row r="43371" spans="1:4" ht="15.75" hidden="1" customHeight="1">
      <c r="A43371" s="13" t="s">
        <v>491</v>
      </c>
      <c r="B43371" s="13">
        <v>2021</v>
      </c>
      <c r="C43371" s="13">
        <v>10748278</v>
      </c>
      <c r="D43371" s="13">
        <v>1.5820000000000001</v>
      </c>
    </row>
    <row r="43372" spans="1:4" ht="15.75" hidden="1" customHeight="1">
      <c r="A43372" s="13" t="s">
        <v>291</v>
      </c>
      <c r="B43372" s="13">
        <v>1830</v>
      </c>
      <c r="C43372" s="13">
        <v>13041601</v>
      </c>
      <c r="D43372" s="13">
        <v>4.0000000000000001E-3</v>
      </c>
    </row>
    <row r="43373" spans="1:4" ht="15.75" hidden="1" customHeight="1">
      <c r="A43373" s="13" t="s">
        <v>291</v>
      </c>
      <c r="B43373" s="13">
        <v>1831</v>
      </c>
      <c r="C43373" s="13">
        <v>13128533</v>
      </c>
      <c r="D43373" s="13">
        <v>4.0000000000000001E-3</v>
      </c>
    </row>
    <row r="43374" spans="1:4" ht="15.75" hidden="1" customHeight="1">
      <c r="A43374" s="13" t="s">
        <v>291</v>
      </c>
      <c r="B43374" s="13">
        <v>1832</v>
      </c>
      <c r="C43374" s="13">
        <v>13216052</v>
      </c>
      <c r="D43374" s="13">
        <v>4.0000000000000001E-3</v>
      </c>
    </row>
    <row r="43375" spans="1:4" ht="15.75" hidden="1" customHeight="1">
      <c r="A43375" s="13" t="s">
        <v>291</v>
      </c>
      <c r="B43375" s="13">
        <v>1833</v>
      </c>
      <c r="C43375" s="13">
        <v>13304164</v>
      </c>
      <c r="D43375" s="13">
        <v>4.0000000000000001E-3</v>
      </c>
    </row>
    <row r="43376" spans="1:4" ht="15.75" hidden="1" customHeight="1">
      <c r="A43376" s="13" t="s">
        <v>291</v>
      </c>
      <c r="B43376" s="13">
        <v>1834</v>
      </c>
      <c r="C43376" s="13">
        <v>13392863</v>
      </c>
      <c r="D43376" s="13">
        <v>4.0000000000000001E-3</v>
      </c>
    </row>
    <row r="43377" spans="1:4" ht="15.75" hidden="1" customHeight="1">
      <c r="A43377" s="13" t="s">
        <v>291</v>
      </c>
      <c r="B43377" s="13">
        <v>1835</v>
      </c>
      <c r="C43377" s="13">
        <v>13482154</v>
      </c>
      <c r="D43377" s="13">
        <v>4.0000000000000001E-3</v>
      </c>
    </row>
    <row r="43378" spans="1:4" ht="15.75" hidden="1" customHeight="1">
      <c r="A43378" s="13" t="s">
        <v>291</v>
      </c>
      <c r="B43378" s="13">
        <v>1836</v>
      </c>
      <c r="C43378" s="13">
        <v>13572039</v>
      </c>
      <c r="D43378" s="13">
        <v>2.1999999999999999E-2</v>
      </c>
    </row>
    <row r="43379" spans="1:4" ht="15.75" hidden="1" customHeight="1">
      <c r="A43379" s="13" t="s">
        <v>291</v>
      </c>
      <c r="B43379" s="13">
        <v>1837</v>
      </c>
      <c r="C43379" s="13">
        <v>13662525</v>
      </c>
      <c r="D43379" s="13">
        <v>3.6999999999999998E-2</v>
      </c>
    </row>
    <row r="43380" spans="1:4" ht="15.75" hidden="1" customHeight="1">
      <c r="A43380" s="13" t="s">
        <v>291</v>
      </c>
      <c r="B43380" s="13">
        <v>1838</v>
      </c>
      <c r="C43380" s="13">
        <v>13753613</v>
      </c>
      <c r="D43380" s="13">
        <v>2.5999999999999999E-2</v>
      </c>
    </row>
    <row r="43381" spans="1:4" ht="15.75" hidden="1" customHeight="1">
      <c r="A43381" s="13" t="s">
        <v>291</v>
      </c>
      <c r="B43381" s="13">
        <v>1839</v>
      </c>
      <c r="C43381" s="13">
        <v>13845298</v>
      </c>
      <c r="D43381" s="13">
        <v>4.8000000000000001E-2</v>
      </c>
    </row>
    <row r="43382" spans="1:4" ht="15.75" hidden="1" customHeight="1">
      <c r="A43382" s="13" t="s">
        <v>291</v>
      </c>
      <c r="B43382" s="13">
        <v>1840</v>
      </c>
      <c r="C43382" s="13">
        <v>13937584</v>
      </c>
      <c r="D43382" s="13">
        <v>3.6999999999999998E-2</v>
      </c>
    </row>
    <row r="43383" spans="1:4" ht="15.75" hidden="1" customHeight="1">
      <c r="A43383" s="13" t="s">
        <v>291</v>
      </c>
      <c r="B43383" s="13">
        <v>1841</v>
      </c>
      <c r="C43383" s="13">
        <v>14030474</v>
      </c>
      <c r="D43383" s="13">
        <v>0.10299999999999999</v>
      </c>
    </row>
    <row r="43384" spans="1:4" ht="15.75" hidden="1" customHeight="1">
      <c r="A43384" s="13" t="s">
        <v>291</v>
      </c>
      <c r="B43384" s="13">
        <v>1842</v>
      </c>
      <c r="C43384" s="13">
        <v>14123973</v>
      </c>
      <c r="D43384" s="13">
        <v>0.14299999999999999</v>
      </c>
    </row>
    <row r="43385" spans="1:4" ht="15.75" hidden="1" customHeight="1">
      <c r="A43385" s="13" t="s">
        <v>291</v>
      </c>
      <c r="B43385" s="13">
        <v>1843</v>
      </c>
      <c r="C43385" s="13">
        <v>14218084</v>
      </c>
      <c r="D43385" s="13">
        <v>0.17199999999999999</v>
      </c>
    </row>
    <row r="43386" spans="1:4" ht="15.75" hidden="1" customHeight="1">
      <c r="A43386" s="13" t="s">
        <v>291</v>
      </c>
      <c r="B43386" s="13">
        <v>1844</v>
      </c>
      <c r="C43386" s="13">
        <v>14312822</v>
      </c>
      <c r="D43386" s="13">
        <v>0.20200000000000001</v>
      </c>
    </row>
    <row r="43387" spans="1:4" ht="15.75" hidden="1" customHeight="1">
      <c r="A43387" s="13" t="s">
        <v>291</v>
      </c>
      <c r="B43387" s="13">
        <v>1845</v>
      </c>
      <c r="C43387" s="13">
        <v>14408192</v>
      </c>
      <c r="D43387" s="13">
        <v>0.27500000000000002</v>
      </c>
    </row>
    <row r="43388" spans="1:4" ht="15.75" hidden="1" customHeight="1">
      <c r="A43388" s="13" t="s">
        <v>291</v>
      </c>
      <c r="B43388" s="13">
        <v>1846</v>
      </c>
      <c r="C43388" s="13">
        <v>14504197</v>
      </c>
      <c r="D43388" s="13">
        <v>0.28199999999999997</v>
      </c>
    </row>
    <row r="43389" spans="1:4" ht="15.75" hidden="1" customHeight="1">
      <c r="A43389" s="13" t="s">
        <v>291</v>
      </c>
      <c r="B43389" s="13">
        <v>1847</v>
      </c>
      <c r="C43389" s="13">
        <v>14600842</v>
      </c>
      <c r="D43389" s="13">
        <v>0.26</v>
      </c>
    </row>
    <row r="43390" spans="1:4" ht="15.75" hidden="1" customHeight="1">
      <c r="A43390" s="13" t="s">
        <v>291</v>
      </c>
      <c r="B43390" s="13">
        <v>1848</v>
      </c>
      <c r="C43390" s="13">
        <v>14698130</v>
      </c>
      <c r="D43390" s="13">
        <v>0.29299999999999998</v>
      </c>
    </row>
    <row r="43391" spans="1:4" ht="15.75" hidden="1" customHeight="1">
      <c r="A43391" s="13" t="s">
        <v>291</v>
      </c>
      <c r="B43391" s="13">
        <v>1849</v>
      </c>
      <c r="C43391" s="13">
        <v>14790851</v>
      </c>
      <c r="D43391" s="13">
        <v>0.32600000000000001</v>
      </c>
    </row>
    <row r="43392" spans="1:4" ht="15.75" hidden="1" customHeight="1">
      <c r="A43392" s="13" t="s">
        <v>291</v>
      </c>
      <c r="B43392" s="13">
        <v>1850</v>
      </c>
      <c r="C43392" s="13">
        <v>14878948</v>
      </c>
      <c r="D43392" s="13">
        <v>0.495</v>
      </c>
    </row>
    <row r="43393" spans="1:4" ht="15.75" hidden="1" customHeight="1">
      <c r="A43393" s="13" t="s">
        <v>291</v>
      </c>
      <c r="B43393" s="13">
        <v>1851</v>
      </c>
      <c r="C43393" s="13">
        <v>14962372</v>
      </c>
      <c r="D43393" s="13">
        <v>0.50900000000000001</v>
      </c>
    </row>
    <row r="43394" spans="1:4" ht="15.75" hidden="1" customHeight="1">
      <c r="A43394" s="13" t="s">
        <v>291</v>
      </c>
      <c r="B43394" s="13">
        <v>1852</v>
      </c>
      <c r="C43394" s="13">
        <v>15041059</v>
      </c>
      <c r="D43394" s="13">
        <v>0.53500000000000003</v>
      </c>
    </row>
    <row r="43395" spans="1:4" ht="15.75" hidden="1" customHeight="1">
      <c r="A43395" s="13" t="s">
        <v>291</v>
      </c>
      <c r="B43395" s="13">
        <v>1853</v>
      </c>
      <c r="C43395" s="13">
        <v>15114951</v>
      </c>
      <c r="D43395" s="13">
        <v>0.65200000000000002</v>
      </c>
    </row>
    <row r="43396" spans="1:4" ht="15.75" hidden="1" customHeight="1">
      <c r="A43396" s="13" t="s">
        <v>291</v>
      </c>
      <c r="B43396" s="13">
        <v>1854</v>
      </c>
      <c r="C43396" s="13">
        <v>15189206</v>
      </c>
      <c r="D43396" s="13">
        <v>0.55000000000000004</v>
      </c>
    </row>
    <row r="43397" spans="1:4" ht="15.75" hidden="1" customHeight="1">
      <c r="A43397" s="13" t="s">
        <v>291</v>
      </c>
      <c r="B43397" s="13">
        <v>1855</v>
      </c>
      <c r="C43397" s="13">
        <v>15263826</v>
      </c>
      <c r="D43397" s="13">
        <v>0.55300000000000005</v>
      </c>
    </row>
    <row r="43398" spans="1:4" ht="15.75" hidden="1" customHeight="1">
      <c r="A43398" s="13" t="s">
        <v>291</v>
      </c>
      <c r="B43398" s="13">
        <v>1856</v>
      </c>
      <c r="C43398" s="13">
        <v>15338812</v>
      </c>
      <c r="D43398" s="13">
        <v>0.755</v>
      </c>
    </row>
    <row r="43399" spans="1:4" ht="15.75" hidden="1" customHeight="1">
      <c r="A43399" s="13" t="s">
        <v>291</v>
      </c>
      <c r="B43399" s="13">
        <v>1857</v>
      </c>
      <c r="C43399" s="13">
        <v>15414166</v>
      </c>
      <c r="D43399" s="13">
        <v>0.85</v>
      </c>
    </row>
    <row r="43400" spans="1:4" ht="15.75" hidden="1" customHeight="1">
      <c r="A43400" s="13" t="s">
        <v>291</v>
      </c>
      <c r="B43400" s="13">
        <v>1858</v>
      </c>
      <c r="C43400" s="13">
        <v>15489891</v>
      </c>
      <c r="D43400" s="13">
        <v>1.1499999999999999</v>
      </c>
    </row>
    <row r="43401" spans="1:4" ht="15.75" hidden="1" customHeight="1">
      <c r="A43401" s="13" t="s">
        <v>291</v>
      </c>
      <c r="B43401" s="13">
        <v>1859</v>
      </c>
      <c r="C43401" s="13">
        <v>15561625</v>
      </c>
      <c r="D43401" s="13">
        <v>1.63</v>
      </c>
    </row>
    <row r="43402" spans="1:4" ht="15.75" hidden="1" customHeight="1">
      <c r="A43402" s="13" t="s">
        <v>291</v>
      </c>
      <c r="B43402" s="13">
        <v>1860</v>
      </c>
      <c r="C43402" s="13">
        <v>15629333</v>
      </c>
      <c r="D43402" s="13">
        <v>1.931</v>
      </c>
    </row>
    <row r="43403" spans="1:4" ht="15.75" hidden="1" customHeight="1">
      <c r="A43403" s="13" t="s">
        <v>291</v>
      </c>
      <c r="B43403" s="13">
        <v>1861</v>
      </c>
      <c r="C43403" s="13">
        <v>15692979</v>
      </c>
      <c r="D43403" s="13">
        <v>2.004</v>
      </c>
    </row>
    <row r="43404" spans="1:4" ht="15.75" hidden="1" customHeight="1">
      <c r="A43404" s="13" t="s">
        <v>291</v>
      </c>
      <c r="B43404" s="13">
        <v>1862</v>
      </c>
      <c r="C43404" s="13">
        <v>15752530</v>
      </c>
      <c r="D43404" s="13">
        <v>2.1869999999999998</v>
      </c>
    </row>
    <row r="43405" spans="1:4" ht="15.75" hidden="1" customHeight="1">
      <c r="A43405" s="13" t="s">
        <v>291</v>
      </c>
      <c r="B43405" s="13">
        <v>1863</v>
      </c>
      <c r="C43405" s="13">
        <v>15807948</v>
      </c>
      <c r="D43405" s="13">
        <v>2.4329999999999998</v>
      </c>
    </row>
    <row r="43406" spans="1:4" ht="15.75" hidden="1" customHeight="1">
      <c r="A43406" s="13" t="s">
        <v>291</v>
      </c>
      <c r="B43406" s="13">
        <v>1864</v>
      </c>
      <c r="C43406" s="13">
        <v>15863561</v>
      </c>
      <c r="D43406" s="13">
        <v>2.3340000000000001</v>
      </c>
    </row>
    <row r="43407" spans="1:4" ht="15.75" hidden="1" customHeight="1">
      <c r="A43407" s="13" t="s">
        <v>291</v>
      </c>
      <c r="B43407" s="13">
        <v>1865</v>
      </c>
      <c r="C43407" s="13">
        <v>15919369</v>
      </c>
      <c r="D43407" s="13">
        <v>2.3050000000000002</v>
      </c>
    </row>
    <row r="43408" spans="1:4" ht="15.75" hidden="1" customHeight="1">
      <c r="A43408" s="13" t="s">
        <v>291</v>
      </c>
      <c r="B43408" s="13">
        <v>1866</v>
      </c>
      <c r="C43408" s="13">
        <v>15975374</v>
      </c>
      <c r="D43408" s="13">
        <v>2.29</v>
      </c>
    </row>
    <row r="43409" spans="1:4" ht="15.75" hidden="1" customHeight="1">
      <c r="A43409" s="13" t="s">
        <v>291</v>
      </c>
      <c r="B43409" s="13">
        <v>1867</v>
      </c>
      <c r="C43409" s="13">
        <v>16031576</v>
      </c>
      <c r="D43409" s="13">
        <v>2.5569999999999999</v>
      </c>
    </row>
    <row r="43410" spans="1:4" ht="15.75" hidden="1" customHeight="1">
      <c r="A43410" s="13" t="s">
        <v>291</v>
      </c>
      <c r="B43410" s="13">
        <v>1868</v>
      </c>
      <c r="C43410" s="13">
        <v>16087976</v>
      </c>
      <c r="D43410" s="13">
        <v>2.66</v>
      </c>
    </row>
    <row r="43411" spans="1:4" ht="15.75" hidden="1" customHeight="1">
      <c r="A43411" s="13" t="s">
        <v>291</v>
      </c>
      <c r="B43411" s="13">
        <v>1869</v>
      </c>
      <c r="C43411" s="13">
        <v>16146102</v>
      </c>
      <c r="D43411" s="13">
        <v>2.6379999999999999</v>
      </c>
    </row>
    <row r="43412" spans="1:4" ht="15.75" hidden="1" customHeight="1">
      <c r="A43412" s="13" t="s">
        <v>291</v>
      </c>
      <c r="B43412" s="13">
        <v>1870</v>
      </c>
      <c r="C43412" s="13">
        <v>16205967</v>
      </c>
      <c r="D43412" s="13">
        <v>3.0739999999999998</v>
      </c>
    </row>
    <row r="43413" spans="1:4" ht="15.75" hidden="1" customHeight="1">
      <c r="A43413" s="13" t="s">
        <v>291</v>
      </c>
      <c r="B43413" s="13">
        <v>1871</v>
      </c>
      <c r="C43413" s="13">
        <v>16267583</v>
      </c>
      <c r="D43413" s="13">
        <v>2.9390000000000001</v>
      </c>
    </row>
    <row r="43414" spans="1:4" ht="15.75" hidden="1" customHeight="1">
      <c r="A43414" s="13" t="s">
        <v>291</v>
      </c>
      <c r="B43414" s="13">
        <v>1872</v>
      </c>
      <c r="C43414" s="13">
        <v>16330962</v>
      </c>
      <c r="D43414" s="13">
        <v>3.2610000000000001</v>
      </c>
    </row>
    <row r="43415" spans="1:4" ht="15.75" hidden="1" customHeight="1">
      <c r="A43415" s="13" t="s">
        <v>291</v>
      </c>
      <c r="B43415" s="13">
        <v>1873</v>
      </c>
      <c r="C43415" s="13">
        <v>16396117</v>
      </c>
      <c r="D43415" s="13">
        <v>3.1360000000000001</v>
      </c>
    </row>
    <row r="43416" spans="1:4" ht="15.75" hidden="1" customHeight="1">
      <c r="A43416" s="13" t="s">
        <v>291</v>
      </c>
      <c r="B43416" s="13">
        <v>1874</v>
      </c>
      <c r="C43416" s="13">
        <v>16461531</v>
      </c>
      <c r="D43416" s="13">
        <v>3.1179999999999999</v>
      </c>
    </row>
    <row r="43417" spans="1:4" ht="15.75" hidden="1" customHeight="1">
      <c r="A43417" s="13" t="s">
        <v>291</v>
      </c>
      <c r="B43417" s="13">
        <v>1875</v>
      </c>
      <c r="C43417" s="13">
        <v>16527207</v>
      </c>
      <c r="D43417" s="13">
        <v>3.29</v>
      </c>
    </row>
    <row r="43418" spans="1:4" ht="15.75" hidden="1" customHeight="1">
      <c r="A43418" s="13" t="s">
        <v>291</v>
      </c>
      <c r="B43418" s="13">
        <v>1876</v>
      </c>
      <c r="C43418" s="13">
        <v>16593144</v>
      </c>
      <c r="D43418" s="13">
        <v>3.569</v>
      </c>
    </row>
    <row r="43419" spans="1:4" ht="15.75" hidden="1" customHeight="1">
      <c r="A43419" s="13" t="s">
        <v>291</v>
      </c>
      <c r="B43419" s="13">
        <v>1877</v>
      </c>
      <c r="C43419" s="13">
        <v>16659345</v>
      </c>
      <c r="D43419" s="13">
        <v>3.7810000000000001</v>
      </c>
    </row>
    <row r="43420" spans="1:4" ht="15.75" hidden="1" customHeight="1">
      <c r="A43420" s="13" t="s">
        <v>291</v>
      </c>
      <c r="B43420" s="13">
        <v>1878</v>
      </c>
      <c r="C43420" s="13">
        <v>16725809</v>
      </c>
      <c r="D43420" s="13">
        <v>3.7559999999999998</v>
      </c>
    </row>
    <row r="43421" spans="1:4" ht="15.75" hidden="1" customHeight="1">
      <c r="A43421" s="13" t="s">
        <v>291</v>
      </c>
      <c r="B43421" s="13">
        <v>1879</v>
      </c>
      <c r="C43421" s="13">
        <v>16796632</v>
      </c>
      <c r="D43421" s="13">
        <v>3.972</v>
      </c>
    </row>
    <row r="43422" spans="1:4" ht="15.75" hidden="1" customHeight="1">
      <c r="A43422" s="13" t="s">
        <v>291</v>
      </c>
      <c r="B43422" s="13">
        <v>1880</v>
      </c>
      <c r="C43422" s="13">
        <v>16871852</v>
      </c>
      <c r="D43422" s="13">
        <v>4.415</v>
      </c>
    </row>
    <row r="43423" spans="1:4" ht="15.75" hidden="1" customHeight="1">
      <c r="A43423" s="13" t="s">
        <v>291</v>
      </c>
      <c r="B43423" s="13">
        <v>1881</v>
      </c>
      <c r="C43423" s="13">
        <v>16951508</v>
      </c>
      <c r="D43423" s="13">
        <v>4.9320000000000004</v>
      </c>
    </row>
    <row r="43424" spans="1:4" ht="15.75" hidden="1" customHeight="1">
      <c r="A43424" s="13" t="s">
        <v>291</v>
      </c>
      <c r="B43424" s="13">
        <v>1882</v>
      </c>
      <c r="C43424" s="13">
        <v>17035639</v>
      </c>
      <c r="D43424" s="13">
        <v>5.3819999999999997</v>
      </c>
    </row>
    <row r="43425" spans="1:4" ht="15.75" hidden="1" customHeight="1">
      <c r="A43425" s="13" t="s">
        <v>291</v>
      </c>
      <c r="B43425" s="13">
        <v>1883</v>
      </c>
      <c r="C43425" s="13">
        <v>17124285</v>
      </c>
      <c r="D43425" s="13">
        <v>5.9029999999999996</v>
      </c>
    </row>
    <row r="43426" spans="1:4" ht="15.75" hidden="1" customHeight="1">
      <c r="A43426" s="13" t="s">
        <v>291</v>
      </c>
      <c r="B43426" s="13">
        <v>1884</v>
      </c>
      <c r="C43426" s="13">
        <v>17213392</v>
      </c>
      <c r="D43426" s="13">
        <v>5.87</v>
      </c>
    </row>
    <row r="43427" spans="1:4" ht="15.75" hidden="1" customHeight="1">
      <c r="A43427" s="13" t="s">
        <v>291</v>
      </c>
      <c r="B43427" s="13">
        <v>1885</v>
      </c>
      <c r="C43427" s="13">
        <v>17302962</v>
      </c>
      <c r="D43427" s="13">
        <v>5.76</v>
      </c>
    </row>
    <row r="43428" spans="1:4" ht="15.75" hidden="1" customHeight="1">
      <c r="A43428" s="13" t="s">
        <v>291</v>
      </c>
      <c r="B43428" s="13">
        <v>1886</v>
      </c>
      <c r="C43428" s="13">
        <v>17392999</v>
      </c>
      <c r="D43428" s="13">
        <v>6.093</v>
      </c>
    </row>
    <row r="43429" spans="1:4" ht="15.75" hidden="1" customHeight="1">
      <c r="A43429" s="13" t="s">
        <v>291</v>
      </c>
      <c r="B43429" s="13">
        <v>1887</v>
      </c>
      <c r="C43429" s="13">
        <v>17483504</v>
      </c>
      <c r="D43429" s="13">
        <v>6.141</v>
      </c>
    </row>
    <row r="43430" spans="1:4" ht="15.75" hidden="1" customHeight="1">
      <c r="A43430" s="13" t="s">
        <v>291</v>
      </c>
      <c r="B43430" s="13">
        <v>1888</v>
      </c>
      <c r="C43430" s="13">
        <v>17574480</v>
      </c>
      <c r="D43430" s="13">
        <v>6.4340000000000002</v>
      </c>
    </row>
    <row r="43431" spans="1:4" ht="15.75" hidden="1" customHeight="1">
      <c r="A43431" s="13" t="s">
        <v>291</v>
      </c>
      <c r="B43431" s="13">
        <v>1889</v>
      </c>
      <c r="C43431" s="13">
        <v>17663309</v>
      </c>
      <c r="D43431" s="13">
        <v>6.8220000000000001</v>
      </c>
    </row>
    <row r="43432" spans="1:4" ht="15.75" hidden="1" customHeight="1">
      <c r="A43432" s="13" t="s">
        <v>291</v>
      </c>
      <c r="B43432" s="13">
        <v>1890</v>
      </c>
      <c r="C43432" s="13">
        <v>17749968</v>
      </c>
      <c r="D43432" s="13">
        <v>7.3390000000000004</v>
      </c>
    </row>
    <row r="43433" spans="1:4" ht="15.75" hidden="1" customHeight="1">
      <c r="A43433" s="13" t="s">
        <v>291</v>
      </c>
      <c r="B43433" s="13">
        <v>1891</v>
      </c>
      <c r="C43433" s="13">
        <v>17834434</v>
      </c>
      <c r="D43433" s="13">
        <v>7.94</v>
      </c>
    </row>
    <row r="43434" spans="1:4" ht="15.75" hidden="1" customHeight="1">
      <c r="A43434" s="13" t="s">
        <v>291</v>
      </c>
      <c r="B43434" s="13">
        <v>1892</v>
      </c>
      <c r="C43434" s="13">
        <v>17916684</v>
      </c>
      <c r="D43434" s="13">
        <v>8.2989999999999995</v>
      </c>
    </row>
    <row r="43435" spans="1:4" ht="15.75" hidden="1" customHeight="1">
      <c r="A43435" s="13" t="s">
        <v>291</v>
      </c>
      <c r="B43435" s="13">
        <v>1893</v>
      </c>
      <c r="C43435" s="13">
        <v>17996694</v>
      </c>
      <c r="D43435" s="13">
        <v>8.1189999999999998</v>
      </c>
    </row>
    <row r="43436" spans="1:4" ht="15.75" hidden="1" customHeight="1">
      <c r="A43436" s="13" t="s">
        <v>291</v>
      </c>
      <c r="B43436" s="13">
        <v>1894</v>
      </c>
      <c r="C43436" s="13">
        <v>18077062</v>
      </c>
      <c r="D43436" s="13">
        <v>8.7349999999999994</v>
      </c>
    </row>
    <row r="43437" spans="1:4" ht="15.75" hidden="1" customHeight="1">
      <c r="A43437" s="13" t="s">
        <v>291</v>
      </c>
      <c r="B43437" s="13">
        <v>1895</v>
      </c>
      <c r="C43437" s="13">
        <v>18157788</v>
      </c>
      <c r="D43437" s="13">
        <v>8.6029999999999998</v>
      </c>
    </row>
    <row r="43438" spans="1:4" ht="15.75" hidden="1" customHeight="1">
      <c r="A43438" s="13" t="s">
        <v>291</v>
      </c>
      <c r="B43438" s="13">
        <v>1896</v>
      </c>
      <c r="C43438" s="13">
        <v>18238875</v>
      </c>
      <c r="D43438" s="13">
        <v>9.3030000000000008</v>
      </c>
    </row>
    <row r="43439" spans="1:4" ht="15.75" hidden="1" customHeight="1">
      <c r="A43439" s="13" t="s">
        <v>291</v>
      </c>
      <c r="B43439" s="13">
        <v>1897</v>
      </c>
      <c r="C43439" s="13">
        <v>18320325</v>
      </c>
      <c r="D43439" s="13">
        <v>9.5449999999999999</v>
      </c>
    </row>
    <row r="43440" spans="1:4" ht="15.75" hidden="1" customHeight="1">
      <c r="A43440" s="13" t="s">
        <v>291</v>
      </c>
      <c r="B43440" s="13">
        <v>1898</v>
      </c>
      <c r="C43440" s="13">
        <v>18402137</v>
      </c>
      <c r="D43440" s="13">
        <v>9.3729999999999993</v>
      </c>
    </row>
    <row r="43441" spans="1:4" ht="15.75" hidden="1" customHeight="1">
      <c r="A43441" s="13" t="s">
        <v>291</v>
      </c>
      <c r="B43441" s="13">
        <v>1899</v>
      </c>
      <c r="C43441" s="13">
        <v>18492800</v>
      </c>
      <c r="D43441" s="13">
        <v>10.625999999999999</v>
      </c>
    </row>
    <row r="43442" spans="1:4" ht="15.75" hidden="1" customHeight="1">
      <c r="A43442" s="13" t="s">
        <v>291</v>
      </c>
      <c r="B43442" s="13">
        <v>1900</v>
      </c>
      <c r="C43442" s="13">
        <v>18592411</v>
      </c>
      <c r="D43442" s="13">
        <v>11.218999999999999</v>
      </c>
    </row>
    <row r="43443" spans="1:4" ht="15.75" hidden="1" customHeight="1">
      <c r="A43443" s="13" t="s">
        <v>291</v>
      </c>
      <c r="B43443" s="13">
        <v>1901</v>
      </c>
      <c r="C43443" s="13">
        <v>18701066</v>
      </c>
      <c r="D43443" s="13">
        <v>11.805</v>
      </c>
    </row>
    <row r="43444" spans="1:4" ht="15.75" hidden="1" customHeight="1">
      <c r="A43444" s="13" t="s">
        <v>291</v>
      </c>
      <c r="B43444" s="13">
        <v>1902</v>
      </c>
      <c r="C43444" s="13">
        <v>18818864</v>
      </c>
      <c r="D43444" s="13">
        <v>12.337</v>
      </c>
    </row>
    <row r="43445" spans="1:4" ht="15.75" hidden="1" customHeight="1">
      <c r="A43445" s="13" t="s">
        <v>291</v>
      </c>
      <c r="B43445" s="13">
        <v>1903</v>
      </c>
      <c r="C43445" s="13">
        <v>18945905</v>
      </c>
      <c r="D43445" s="13">
        <v>12.175000000000001</v>
      </c>
    </row>
    <row r="43446" spans="1:4" ht="15.75" hidden="1" customHeight="1">
      <c r="A43446" s="13" t="s">
        <v>291</v>
      </c>
      <c r="B43446" s="13">
        <v>1904</v>
      </c>
      <c r="C43446" s="13">
        <v>19073803</v>
      </c>
      <c r="D43446" s="13">
        <v>12.993</v>
      </c>
    </row>
    <row r="43447" spans="1:4" ht="15.75" hidden="1" customHeight="1">
      <c r="A43447" s="13" t="s">
        <v>291</v>
      </c>
      <c r="B43447" s="13">
        <v>1905</v>
      </c>
      <c r="C43447" s="13">
        <v>19202565</v>
      </c>
      <c r="D43447" s="13">
        <v>13.571</v>
      </c>
    </row>
    <row r="43448" spans="1:4" ht="15.75" hidden="1" customHeight="1">
      <c r="A43448" s="13" t="s">
        <v>291</v>
      </c>
      <c r="B43448" s="13">
        <v>1906</v>
      </c>
      <c r="C43448" s="13">
        <v>19332196</v>
      </c>
      <c r="D43448" s="13">
        <v>13.861000000000001</v>
      </c>
    </row>
    <row r="43449" spans="1:4" ht="15.75" hidden="1" customHeight="1">
      <c r="A43449" s="13" t="s">
        <v>291</v>
      </c>
      <c r="B43449" s="13">
        <v>1907</v>
      </c>
      <c r="C43449" s="13">
        <v>19462702</v>
      </c>
      <c r="D43449" s="13">
        <v>14.095000000000001</v>
      </c>
    </row>
    <row r="43450" spans="1:4" ht="15.75" hidden="1" customHeight="1">
      <c r="A43450" s="13" t="s">
        <v>291</v>
      </c>
      <c r="B43450" s="13">
        <v>1908</v>
      </c>
      <c r="C43450" s="13">
        <v>19594089</v>
      </c>
      <c r="D43450" s="13">
        <v>14.784000000000001</v>
      </c>
    </row>
    <row r="43451" spans="1:4" ht="15.75" hidden="1" customHeight="1">
      <c r="A43451" s="13" t="s">
        <v>291</v>
      </c>
      <c r="B43451" s="13">
        <v>1909</v>
      </c>
      <c r="C43451" s="13">
        <v>19726214</v>
      </c>
      <c r="D43451" s="13">
        <v>15.164999999999999</v>
      </c>
    </row>
    <row r="43452" spans="1:4" ht="15.75" hidden="1" customHeight="1">
      <c r="A43452" s="13" t="s">
        <v>291</v>
      </c>
      <c r="B43452" s="13">
        <v>1910</v>
      </c>
      <c r="C43452" s="13">
        <v>19859082</v>
      </c>
      <c r="D43452" s="13">
        <v>14.894</v>
      </c>
    </row>
    <row r="43453" spans="1:4" ht="15.75" hidden="1" customHeight="1">
      <c r="A43453" s="13" t="s">
        <v>291</v>
      </c>
      <c r="B43453" s="13">
        <v>1911</v>
      </c>
      <c r="C43453" s="13">
        <v>19992695</v>
      </c>
      <c r="D43453" s="13">
        <v>14.728999999999999</v>
      </c>
    </row>
    <row r="43454" spans="1:4" ht="15.75" hidden="1" customHeight="1">
      <c r="A43454" s="13" t="s">
        <v>291</v>
      </c>
      <c r="B43454" s="13">
        <v>1912</v>
      </c>
      <c r="C43454" s="13">
        <v>20127058</v>
      </c>
      <c r="D43454" s="13">
        <v>15.981999999999999</v>
      </c>
    </row>
    <row r="43455" spans="1:4" ht="15.75" hidden="1" customHeight="1">
      <c r="A43455" s="13" t="s">
        <v>291</v>
      </c>
      <c r="B43455" s="13">
        <v>1913</v>
      </c>
      <c r="C43455" s="13">
        <v>20262175</v>
      </c>
      <c r="D43455" s="13">
        <v>17.419</v>
      </c>
    </row>
    <row r="43456" spans="1:4" ht="15.75" hidden="1" customHeight="1">
      <c r="A43456" s="13" t="s">
        <v>291</v>
      </c>
      <c r="B43456" s="13">
        <v>1914</v>
      </c>
      <c r="C43456" s="13">
        <v>20398200</v>
      </c>
      <c r="D43456" s="13">
        <v>17.300999999999998</v>
      </c>
    </row>
    <row r="43457" spans="1:4" ht="15.75" hidden="1" customHeight="1">
      <c r="A43457" s="13" t="s">
        <v>291</v>
      </c>
      <c r="B43457" s="13">
        <v>1915</v>
      </c>
      <c r="C43457" s="13">
        <v>20535137</v>
      </c>
      <c r="D43457" s="13">
        <v>15.311999999999999</v>
      </c>
    </row>
    <row r="43458" spans="1:4" ht="15.75" hidden="1" customHeight="1">
      <c r="A43458" s="13" t="s">
        <v>291</v>
      </c>
      <c r="B43458" s="13">
        <v>1916</v>
      </c>
      <c r="C43458" s="13">
        <v>20672994</v>
      </c>
      <c r="D43458" s="13">
        <v>17.866</v>
      </c>
    </row>
    <row r="43459" spans="1:4" ht="15.75" hidden="1" customHeight="1">
      <c r="A43459" s="13" t="s">
        <v>291</v>
      </c>
      <c r="B43459" s="13">
        <v>1917</v>
      </c>
      <c r="C43459" s="13">
        <v>20811776</v>
      </c>
      <c r="D43459" s="13">
        <v>15.85</v>
      </c>
    </row>
    <row r="43460" spans="1:4" ht="15.75" hidden="1" customHeight="1">
      <c r="A43460" s="13" t="s">
        <v>291</v>
      </c>
      <c r="B43460" s="13">
        <v>1918</v>
      </c>
      <c r="C43460" s="13">
        <v>20951479</v>
      </c>
      <c r="D43460" s="13">
        <v>16.733000000000001</v>
      </c>
    </row>
    <row r="43461" spans="1:4" ht="15.75" hidden="1" customHeight="1">
      <c r="A43461" s="13" t="s">
        <v>291</v>
      </c>
      <c r="B43461" s="13">
        <v>1919</v>
      </c>
      <c r="C43461" s="13">
        <v>21105927</v>
      </c>
      <c r="D43461" s="13">
        <v>15.927</v>
      </c>
    </row>
    <row r="43462" spans="1:4" ht="15.75" hidden="1" customHeight="1">
      <c r="A43462" s="13" t="s">
        <v>291</v>
      </c>
      <c r="B43462" s="13">
        <v>1920</v>
      </c>
      <c r="C43462" s="13">
        <v>21275357</v>
      </c>
      <c r="D43462" s="13">
        <v>14.055</v>
      </c>
    </row>
    <row r="43463" spans="1:4" ht="15.75" hidden="1" customHeight="1">
      <c r="A43463" s="13" t="s">
        <v>291</v>
      </c>
      <c r="B43463" s="13">
        <v>1921</v>
      </c>
      <c r="C43463" s="13">
        <v>21460007</v>
      </c>
      <c r="D43463" s="13">
        <v>14.847</v>
      </c>
    </row>
    <row r="43464" spans="1:4" ht="15.75" hidden="1" customHeight="1">
      <c r="A43464" s="13" t="s">
        <v>291</v>
      </c>
      <c r="B43464" s="13">
        <v>1922</v>
      </c>
      <c r="C43464" s="13">
        <v>21660122</v>
      </c>
      <c r="D43464" s="13">
        <v>14.942</v>
      </c>
    </row>
    <row r="43465" spans="1:4" ht="15.75" hidden="1" customHeight="1">
      <c r="A43465" s="13" t="s">
        <v>291</v>
      </c>
      <c r="B43465" s="13">
        <v>1923</v>
      </c>
      <c r="C43465" s="13">
        <v>21875945</v>
      </c>
      <c r="D43465" s="13">
        <v>17.213000000000001</v>
      </c>
    </row>
    <row r="43466" spans="1:4" ht="15.75" hidden="1" customHeight="1">
      <c r="A43466" s="13" t="s">
        <v>291</v>
      </c>
      <c r="B43466" s="13">
        <v>1924</v>
      </c>
      <c r="C43466" s="13">
        <v>22093919</v>
      </c>
      <c r="D43466" s="13">
        <v>18.39</v>
      </c>
    </row>
    <row r="43467" spans="1:4" ht="15.75" hidden="1" customHeight="1">
      <c r="A43467" s="13" t="s">
        <v>291</v>
      </c>
      <c r="B43467" s="13">
        <v>1925</v>
      </c>
      <c r="C43467" s="13">
        <v>22314065</v>
      </c>
      <c r="D43467" s="13">
        <v>19.053000000000001</v>
      </c>
    </row>
    <row r="43468" spans="1:4" ht="15.75" hidden="1" customHeight="1">
      <c r="A43468" s="13" t="s">
        <v>291</v>
      </c>
      <c r="B43468" s="13">
        <v>1926</v>
      </c>
      <c r="C43468" s="13">
        <v>22536404</v>
      </c>
      <c r="D43468" s="13">
        <v>18.379000000000001</v>
      </c>
    </row>
    <row r="43469" spans="1:4" ht="15.75" hidden="1" customHeight="1">
      <c r="A43469" s="13" t="s">
        <v>291</v>
      </c>
      <c r="B43469" s="13">
        <v>1927</v>
      </c>
      <c r="C43469" s="13">
        <v>22760959</v>
      </c>
      <c r="D43469" s="13">
        <v>21.445</v>
      </c>
    </row>
    <row r="43470" spans="1:4" ht="15.75" hidden="1" customHeight="1">
      <c r="A43470" s="13" t="s">
        <v>291</v>
      </c>
      <c r="B43470" s="13">
        <v>1928</v>
      </c>
      <c r="C43470" s="13">
        <v>22987751</v>
      </c>
      <c r="D43470" s="13">
        <v>21.509</v>
      </c>
    </row>
    <row r="43471" spans="1:4" ht="15.75" hidden="1" customHeight="1">
      <c r="A43471" s="13" t="s">
        <v>291</v>
      </c>
      <c r="B43471" s="13">
        <v>1929</v>
      </c>
      <c r="C43471" s="13">
        <v>23214389</v>
      </c>
      <c r="D43471" s="13">
        <v>23.97</v>
      </c>
    </row>
    <row r="43472" spans="1:4" ht="15.75" hidden="1" customHeight="1">
      <c r="A43472" s="13" t="s">
        <v>291</v>
      </c>
      <c r="B43472" s="13">
        <v>1930</v>
      </c>
      <c r="C43472" s="13">
        <v>23440849</v>
      </c>
      <c r="D43472" s="13">
        <v>23.635999999999999</v>
      </c>
    </row>
    <row r="43473" spans="1:4" ht="15.75" hidden="1" customHeight="1">
      <c r="A43473" s="13" t="s">
        <v>291</v>
      </c>
      <c r="B43473" s="13">
        <v>1931</v>
      </c>
      <c r="C43473" s="13">
        <v>23667105</v>
      </c>
      <c r="D43473" s="13">
        <v>22.530999999999999</v>
      </c>
    </row>
    <row r="43474" spans="1:4" ht="15.75" hidden="1" customHeight="1">
      <c r="A43474" s="13" t="s">
        <v>291</v>
      </c>
      <c r="B43474" s="13">
        <v>1932</v>
      </c>
      <c r="C43474" s="13">
        <v>23893132</v>
      </c>
      <c r="D43474" s="13">
        <v>21.175999999999998</v>
      </c>
    </row>
    <row r="43475" spans="1:4" ht="15.75" hidden="1" customHeight="1">
      <c r="A43475" s="13" t="s">
        <v>291</v>
      </c>
      <c r="B43475" s="13">
        <v>1933</v>
      </c>
      <c r="C43475" s="13">
        <v>24118905</v>
      </c>
      <c r="D43475" s="13">
        <v>18.706</v>
      </c>
    </row>
    <row r="43476" spans="1:4" ht="15.75" hidden="1" customHeight="1">
      <c r="A43476" s="13" t="s">
        <v>291</v>
      </c>
      <c r="B43476" s="13">
        <v>1934</v>
      </c>
      <c r="C43476" s="13">
        <v>24346811</v>
      </c>
      <c r="D43476" s="13">
        <v>20.245000000000001</v>
      </c>
    </row>
    <row r="43477" spans="1:4" ht="15.75" hidden="1" customHeight="1">
      <c r="A43477" s="13" t="s">
        <v>291</v>
      </c>
      <c r="B43477" s="13">
        <v>1935</v>
      </c>
      <c r="C43477" s="13">
        <v>24576871</v>
      </c>
      <c r="D43477" s="13">
        <v>22.454999999999998</v>
      </c>
    </row>
    <row r="43478" spans="1:4" ht="15.75" hidden="1" customHeight="1">
      <c r="A43478" s="13" t="s">
        <v>291</v>
      </c>
      <c r="B43478" s="13">
        <v>1936</v>
      </c>
      <c r="C43478" s="13">
        <v>24809105</v>
      </c>
      <c r="D43478" s="13">
        <v>8.0549999999999997</v>
      </c>
    </row>
    <row r="43479" spans="1:4" ht="15.75" hidden="1" customHeight="1">
      <c r="A43479" s="13" t="s">
        <v>291</v>
      </c>
      <c r="B43479" s="13">
        <v>1937</v>
      </c>
      <c r="C43479" s="13">
        <v>25043533</v>
      </c>
      <c r="D43479" s="13">
        <v>5.2450000000000001</v>
      </c>
    </row>
    <row r="43480" spans="1:4" ht="15.75" hidden="1" customHeight="1">
      <c r="A43480" s="13" t="s">
        <v>291</v>
      </c>
      <c r="B43480" s="13">
        <v>1938</v>
      </c>
      <c r="C43480" s="13">
        <v>25280177</v>
      </c>
      <c r="D43480" s="13">
        <v>13.221</v>
      </c>
    </row>
    <row r="43481" spans="1:4" ht="15.75" hidden="1" customHeight="1">
      <c r="A43481" s="13" t="s">
        <v>291</v>
      </c>
      <c r="B43481" s="13">
        <v>1939</v>
      </c>
      <c r="C43481" s="13">
        <v>25514739</v>
      </c>
      <c r="D43481" s="13">
        <v>15.714</v>
      </c>
    </row>
    <row r="43482" spans="1:4" ht="15.75" hidden="1" customHeight="1">
      <c r="A43482" s="13" t="s">
        <v>291</v>
      </c>
      <c r="B43482" s="13">
        <v>1940</v>
      </c>
      <c r="C43482" s="13">
        <v>25747164</v>
      </c>
      <c r="D43482" s="13">
        <v>21.619</v>
      </c>
    </row>
    <row r="43483" spans="1:4" ht="15.75" hidden="1" customHeight="1">
      <c r="A43483" s="13" t="s">
        <v>291</v>
      </c>
      <c r="B43483" s="13">
        <v>1941</v>
      </c>
      <c r="C43483" s="13">
        <v>25977393</v>
      </c>
      <c r="D43483" s="13">
        <v>21.507999999999999</v>
      </c>
    </row>
    <row r="43484" spans="1:4" ht="15.75" hidden="1" customHeight="1">
      <c r="A43484" s="13" t="s">
        <v>291</v>
      </c>
      <c r="B43484" s="13">
        <v>1942</v>
      </c>
      <c r="C43484" s="13">
        <v>26205369</v>
      </c>
      <c r="D43484" s="13">
        <v>23.058</v>
      </c>
    </row>
    <row r="43485" spans="1:4" ht="15.75" hidden="1" customHeight="1">
      <c r="A43485" s="13" t="s">
        <v>291</v>
      </c>
      <c r="B43485" s="13">
        <v>1943</v>
      </c>
      <c r="C43485" s="13">
        <v>26431030</v>
      </c>
      <c r="D43485" s="13">
        <v>23.849</v>
      </c>
    </row>
    <row r="43486" spans="1:4" ht="15.75" hidden="1" customHeight="1">
      <c r="A43486" s="13" t="s">
        <v>291</v>
      </c>
      <c r="B43486" s="13">
        <v>1944</v>
      </c>
      <c r="C43486" s="13">
        <v>26658635</v>
      </c>
      <c r="D43486" s="13">
        <v>25.791</v>
      </c>
    </row>
    <row r="43487" spans="1:4" ht="15.75" hidden="1" customHeight="1">
      <c r="A43487" s="13" t="s">
        <v>291</v>
      </c>
      <c r="B43487" s="13">
        <v>1945</v>
      </c>
      <c r="C43487" s="13">
        <v>26888200</v>
      </c>
      <c r="D43487" s="13">
        <v>28.266999999999999</v>
      </c>
    </row>
    <row r="43488" spans="1:4" ht="15.75" hidden="1" customHeight="1">
      <c r="A43488" s="13" t="s">
        <v>291</v>
      </c>
      <c r="B43488" s="13">
        <v>1946</v>
      </c>
      <c r="C43488" s="13">
        <v>27119742</v>
      </c>
      <c r="D43488" s="13">
        <v>28.087</v>
      </c>
    </row>
    <row r="43489" spans="1:4" ht="15.75" hidden="1" customHeight="1">
      <c r="A43489" s="13" t="s">
        <v>291</v>
      </c>
      <c r="B43489" s="13">
        <v>1947</v>
      </c>
      <c r="C43489" s="13">
        <v>27353278</v>
      </c>
      <c r="D43489" s="13">
        <v>31.172000000000001</v>
      </c>
    </row>
    <row r="43490" spans="1:4" ht="15.75" hidden="1" customHeight="1">
      <c r="A43490" s="13" t="s">
        <v>291</v>
      </c>
      <c r="B43490" s="13">
        <v>1948</v>
      </c>
      <c r="C43490" s="13">
        <v>27588824</v>
      </c>
      <c r="D43490" s="13">
        <v>32.713999999999999</v>
      </c>
    </row>
    <row r="43491" spans="1:4" ht="15.75" hidden="1" customHeight="1">
      <c r="A43491" s="13" t="s">
        <v>291</v>
      </c>
      <c r="B43491" s="13">
        <v>1949</v>
      </c>
      <c r="C43491" s="13">
        <v>27827617</v>
      </c>
      <c r="D43491" s="13">
        <v>35.755000000000003</v>
      </c>
    </row>
    <row r="43492" spans="1:4" ht="15.75" hidden="1" customHeight="1">
      <c r="A43492" s="13" t="s">
        <v>291</v>
      </c>
      <c r="B43492" s="13">
        <v>1950</v>
      </c>
      <c r="C43492" s="13">
        <v>28069696</v>
      </c>
      <c r="D43492" s="13">
        <v>33.034999999999997</v>
      </c>
    </row>
    <row r="43493" spans="1:4" ht="15.75" hidden="1" customHeight="1">
      <c r="A43493" s="13" t="s">
        <v>291</v>
      </c>
      <c r="B43493" s="13">
        <v>1951</v>
      </c>
      <c r="C43493" s="13">
        <v>28207082</v>
      </c>
      <c r="D43493" s="13">
        <v>33.115000000000002</v>
      </c>
    </row>
    <row r="43494" spans="1:4" ht="15.75" hidden="1" customHeight="1">
      <c r="A43494" s="13" t="s">
        <v>291</v>
      </c>
      <c r="B43494" s="13">
        <v>1952</v>
      </c>
      <c r="C43494" s="13">
        <v>28404774</v>
      </c>
      <c r="D43494" s="13">
        <v>37.603000000000002</v>
      </c>
    </row>
    <row r="43495" spans="1:4" ht="15.75" hidden="1" customHeight="1">
      <c r="A43495" s="13" t="s">
        <v>291</v>
      </c>
      <c r="B43495" s="13">
        <v>1953</v>
      </c>
      <c r="C43495" s="13">
        <v>28633540</v>
      </c>
      <c r="D43495" s="13">
        <v>38.930999999999997</v>
      </c>
    </row>
    <row r="43496" spans="1:4" ht="15.75" hidden="1" customHeight="1">
      <c r="A43496" s="13" t="s">
        <v>291</v>
      </c>
      <c r="B43496" s="13">
        <v>1954</v>
      </c>
      <c r="C43496" s="13">
        <v>28862382</v>
      </c>
      <c r="D43496" s="13">
        <v>39.723999999999997</v>
      </c>
    </row>
    <row r="43497" spans="1:4" ht="15.75" hidden="1" customHeight="1">
      <c r="A43497" s="13" t="s">
        <v>291</v>
      </c>
      <c r="B43497" s="13">
        <v>1955</v>
      </c>
      <c r="C43497" s="13">
        <v>29095376</v>
      </c>
      <c r="D43497" s="13">
        <v>40.271999999999998</v>
      </c>
    </row>
    <row r="43498" spans="1:4" ht="15.75" hidden="1" customHeight="1">
      <c r="A43498" s="13" t="s">
        <v>291</v>
      </c>
      <c r="B43498" s="13">
        <v>1956</v>
      </c>
      <c r="C43498" s="13">
        <v>29329782</v>
      </c>
      <c r="D43498" s="13">
        <v>42.332999999999998</v>
      </c>
    </row>
    <row r="43499" spans="1:4" ht="15.75" hidden="1" customHeight="1">
      <c r="A43499" s="13" t="s">
        <v>291</v>
      </c>
      <c r="B43499" s="13">
        <v>1957</v>
      </c>
      <c r="C43499" s="13">
        <v>29577444</v>
      </c>
      <c r="D43499" s="13">
        <v>50.213000000000001</v>
      </c>
    </row>
    <row r="43500" spans="1:4" ht="15.75" hidden="1" customHeight="1">
      <c r="A43500" s="13" t="s">
        <v>291</v>
      </c>
      <c r="B43500" s="13">
        <v>1958</v>
      </c>
      <c r="C43500" s="13">
        <v>29857444</v>
      </c>
      <c r="D43500" s="13">
        <v>55.872999999999998</v>
      </c>
    </row>
    <row r="43501" spans="1:4" ht="15.75" hidden="1" customHeight="1">
      <c r="A43501" s="13" t="s">
        <v>291</v>
      </c>
      <c r="B43501" s="13">
        <v>1959</v>
      </c>
      <c r="C43501" s="13">
        <v>30150510</v>
      </c>
      <c r="D43501" s="13">
        <v>52.079000000000001</v>
      </c>
    </row>
    <row r="43502" spans="1:4" ht="15.75" hidden="1" customHeight="1">
      <c r="A43502" s="13" t="s">
        <v>291</v>
      </c>
      <c r="B43502" s="13">
        <v>1960</v>
      </c>
      <c r="C43502" s="13">
        <v>30415594</v>
      </c>
      <c r="D43502" s="13">
        <v>48.866</v>
      </c>
    </row>
    <row r="43503" spans="1:4" ht="15.75" hidden="1" customHeight="1">
      <c r="A43503" s="13" t="s">
        <v>291</v>
      </c>
      <c r="B43503" s="13">
        <v>1961</v>
      </c>
      <c r="C43503" s="13">
        <v>30711868</v>
      </c>
      <c r="D43503" s="13">
        <v>53.606999999999999</v>
      </c>
    </row>
    <row r="43504" spans="1:4" ht="15.75" hidden="1" customHeight="1">
      <c r="A43504" s="13" t="s">
        <v>291</v>
      </c>
      <c r="B43504" s="13">
        <v>1962</v>
      </c>
      <c r="C43504" s="13">
        <v>31052630</v>
      </c>
      <c r="D43504" s="13">
        <v>59.975999999999999</v>
      </c>
    </row>
    <row r="43505" spans="1:4" ht="15.75" hidden="1" customHeight="1">
      <c r="A43505" s="13" t="s">
        <v>291</v>
      </c>
      <c r="B43505" s="13">
        <v>1963</v>
      </c>
      <c r="C43505" s="13">
        <v>31388554</v>
      </c>
      <c r="D43505" s="13">
        <v>58.743000000000002</v>
      </c>
    </row>
    <row r="43506" spans="1:4" ht="15.75" hidden="1" customHeight="1">
      <c r="A43506" s="13" t="s">
        <v>291</v>
      </c>
      <c r="B43506" s="13">
        <v>1964</v>
      </c>
      <c r="C43506" s="13">
        <v>31747644</v>
      </c>
      <c r="D43506" s="13">
        <v>64.323999999999998</v>
      </c>
    </row>
    <row r="43507" spans="1:4" ht="15.75" hidden="1" customHeight="1">
      <c r="A43507" s="13" t="s">
        <v>291</v>
      </c>
      <c r="B43507" s="13">
        <v>1965</v>
      </c>
      <c r="C43507" s="13">
        <v>32112016</v>
      </c>
      <c r="D43507" s="13">
        <v>71.02</v>
      </c>
    </row>
    <row r="43508" spans="1:4" ht="15.75" hidden="1" customHeight="1">
      <c r="A43508" s="13" t="s">
        <v>291</v>
      </c>
      <c r="B43508" s="13">
        <v>1966</v>
      </c>
      <c r="C43508" s="13">
        <v>32462272</v>
      </c>
      <c r="D43508" s="13">
        <v>77.617000000000004</v>
      </c>
    </row>
    <row r="43509" spans="1:4" ht="15.75" hidden="1" customHeight="1">
      <c r="A43509" s="13" t="s">
        <v>291</v>
      </c>
      <c r="B43509" s="13">
        <v>1967</v>
      </c>
      <c r="C43509" s="13">
        <v>32814224</v>
      </c>
      <c r="D43509" s="13">
        <v>86.394000000000005</v>
      </c>
    </row>
    <row r="43510" spans="1:4" ht="15.75" hidden="1" customHeight="1">
      <c r="A43510" s="13" t="s">
        <v>291</v>
      </c>
      <c r="B43510" s="13">
        <v>1968</v>
      </c>
      <c r="C43510" s="13">
        <v>33157582</v>
      </c>
      <c r="D43510" s="13">
        <v>97.016999999999996</v>
      </c>
    </row>
    <row r="43511" spans="1:4" ht="15.75" hidden="1" customHeight="1">
      <c r="A43511" s="13" t="s">
        <v>291</v>
      </c>
      <c r="B43511" s="13">
        <v>1969</v>
      </c>
      <c r="C43511" s="13">
        <v>33480508</v>
      </c>
      <c r="D43511" s="13">
        <v>96.736999999999995</v>
      </c>
    </row>
    <row r="43512" spans="1:4" ht="15.75" hidden="1" customHeight="1">
      <c r="A43512" s="13" t="s">
        <v>291</v>
      </c>
      <c r="B43512" s="13">
        <v>1970</v>
      </c>
      <c r="C43512" s="13">
        <v>33792624</v>
      </c>
      <c r="D43512" s="13">
        <v>116.76600000000001</v>
      </c>
    </row>
    <row r="43513" spans="1:4" ht="15.75" hidden="1" customHeight="1">
      <c r="A43513" s="13" t="s">
        <v>291</v>
      </c>
      <c r="B43513" s="13">
        <v>1971</v>
      </c>
      <c r="C43513" s="13">
        <v>34133624</v>
      </c>
      <c r="D43513" s="13">
        <v>128.459</v>
      </c>
    </row>
    <row r="43514" spans="1:4" ht="15.75" hidden="1" customHeight="1">
      <c r="A43514" s="13" t="s">
        <v>291</v>
      </c>
      <c r="B43514" s="13">
        <v>1972</v>
      </c>
      <c r="C43514" s="13">
        <v>34515176</v>
      </c>
      <c r="D43514" s="13">
        <v>144.71600000000001</v>
      </c>
    </row>
    <row r="43515" spans="1:4" ht="15.75" hidden="1" customHeight="1">
      <c r="A43515" s="13" t="s">
        <v>291</v>
      </c>
      <c r="B43515" s="13">
        <v>1973</v>
      </c>
      <c r="C43515" s="13">
        <v>34898152</v>
      </c>
      <c r="D43515" s="13">
        <v>154.95699999999999</v>
      </c>
    </row>
    <row r="43516" spans="1:4" ht="15.75" hidden="1" customHeight="1">
      <c r="A43516" s="13" t="s">
        <v>291</v>
      </c>
      <c r="B43516" s="13">
        <v>1974</v>
      </c>
      <c r="C43516" s="13">
        <v>35329900</v>
      </c>
      <c r="D43516" s="13">
        <v>172.666</v>
      </c>
    </row>
    <row r="43517" spans="1:4" ht="15.75" hidden="1" customHeight="1">
      <c r="A43517" s="13" t="s">
        <v>291</v>
      </c>
      <c r="B43517" s="13">
        <v>1975</v>
      </c>
      <c r="C43517" s="13">
        <v>35760432</v>
      </c>
      <c r="D43517" s="13">
        <v>181.054</v>
      </c>
    </row>
    <row r="43518" spans="1:4" ht="15.75" hidden="1" customHeight="1">
      <c r="A43518" s="13" t="s">
        <v>291</v>
      </c>
      <c r="B43518" s="13">
        <v>1976</v>
      </c>
      <c r="C43518" s="13">
        <v>36139072</v>
      </c>
      <c r="D43518" s="13">
        <v>197.74600000000001</v>
      </c>
    </row>
    <row r="43519" spans="1:4" ht="15.75" hidden="1" customHeight="1">
      <c r="A43519" s="13" t="s">
        <v>291</v>
      </c>
      <c r="B43519" s="13">
        <v>1977</v>
      </c>
      <c r="C43519" s="13">
        <v>36513080</v>
      </c>
      <c r="D43519" s="13">
        <v>194.82900000000001</v>
      </c>
    </row>
    <row r="43520" spans="1:4" ht="15.75" hidden="1" customHeight="1">
      <c r="A43520" s="13" t="s">
        <v>291</v>
      </c>
      <c r="B43520" s="13">
        <v>1978</v>
      </c>
      <c r="C43520" s="13">
        <v>36865440</v>
      </c>
      <c r="D43520" s="13">
        <v>199.51400000000001</v>
      </c>
    </row>
    <row r="43521" spans="1:4" ht="15.75" hidden="1" customHeight="1">
      <c r="A43521" s="13" t="s">
        <v>291</v>
      </c>
      <c r="B43521" s="13">
        <v>1979</v>
      </c>
      <c r="C43521" s="13">
        <v>37188964</v>
      </c>
      <c r="D43521" s="13">
        <v>202.74700000000001</v>
      </c>
    </row>
    <row r="43522" spans="1:4" ht="15.75" hidden="1" customHeight="1">
      <c r="A43522" s="13" t="s">
        <v>291</v>
      </c>
      <c r="B43522" s="13">
        <v>1980</v>
      </c>
      <c r="C43522" s="13">
        <v>37491664</v>
      </c>
      <c r="D43522" s="13">
        <v>213.91200000000001</v>
      </c>
    </row>
    <row r="43523" spans="1:4" ht="15.75" hidden="1" customHeight="1">
      <c r="A43523" s="13" t="s">
        <v>291</v>
      </c>
      <c r="B43523" s="13">
        <v>1981</v>
      </c>
      <c r="C43523" s="13">
        <v>37758648</v>
      </c>
      <c r="D43523" s="13">
        <v>206.096</v>
      </c>
    </row>
    <row r="43524" spans="1:4" ht="15.75" hidden="1" customHeight="1">
      <c r="A43524" s="13" t="s">
        <v>291</v>
      </c>
      <c r="B43524" s="13">
        <v>1982</v>
      </c>
      <c r="C43524" s="13">
        <v>37982144</v>
      </c>
      <c r="D43524" s="13">
        <v>208.59899999999999</v>
      </c>
    </row>
    <row r="43525" spans="1:4" ht="15.75" hidden="1" customHeight="1">
      <c r="A43525" s="13" t="s">
        <v>291</v>
      </c>
      <c r="B43525" s="13">
        <v>1983</v>
      </c>
      <c r="C43525" s="13">
        <v>38169764</v>
      </c>
      <c r="D43525" s="13">
        <v>203.435</v>
      </c>
    </row>
    <row r="43526" spans="1:4" ht="15.75" hidden="1" customHeight="1">
      <c r="A43526" s="13" t="s">
        <v>291</v>
      </c>
      <c r="B43526" s="13">
        <v>1984</v>
      </c>
      <c r="C43526" s="13">
        <v>38329928</v>
      </c>
      <c r="D43526" s="13">
        <v>197.667</v>
      </c>
    </row>
    <row r="43527" spans="1:4" ht="15.75" hidden="1" customHeight="1">
      <c r="A43527" s="13" t="s">
        <v>291</v>
      </c>
      <c r="B43527" s="13">
        <v>1985</v>
      </c>
      <c r="C43527" s="13">
        <v>38471924</v>
      </c>
      <c r="D43527" s="13">
        <v>199.93100000000001</v>
      </c>
    </row>
    <row r="43528" spans="1:4" ht="15.75" hidden="1" customHeight="1">
      <c r="A43528" s="13" t="s">
        <v>291</v>
      </c>
      <c r="B43528" s="13">
        <v>1986</v>
      </c>
      <c r="C43528" s="13">
        <v>38590808</v>
      </c>
      <c r="D43528" s="13">
        <v>189.113</v>
      </c>
    </row>
    <row r="43529" spans="1:4" ht="15.75" hidden="1" customHeight="1">
      <c r="A43529" s="13" t="s">
        <v>291</v>
      </c>
      <c r="B43529" s="13">
        <v>1987</v>
      </c>
      <c r="C43529" s="13">
        <v>38694532</v>
      </c>
      <c r="D43529" s="13">
        <v>189.50800000000001</v>
      </c>
    </row>
    <row r="43530" spans="1:4" ht="15.75" hidden="1" customHeight="1">
      <c r="A43530" s="13" t="s">
        <v>291</v>
      </c>
      <c r="B43530" s="13">
        <v>1988</v>
      </c>
      <c r="C43530" s="13">
        <v>38781724</v>
      </c>
      <c r="D43530" s="13">
        <v>197.458</v>
      </c>
    </row>
    <row r="43531" spans="1:4" ht="15.75" hidden="1" customHeight="1">
      <c r="A43531" s="13" t="s">
        <v>291</v>
      </c>
      <c r="B43531" s="13">
        <v>1989</v>
      </c>
      <c r="C43531" s="13">
        <v>38847320</v>
      </c>
      <c r="D43531" s="13">
        <v>224.88499999999999</v>
      </c>
    </row>
    <row r="43532" spans="1:4" ht="15.75" hidden="1" customHeight="1">
      <c r="A43532" s="13" t="s">
        <v>291</v>
      </c>
      <c r="B43532" s="13">
        <v>1990</v>
      </c>
      <c r="C43532" s="13">
        <v>38889888</v>
      </c>
      <c r="D43532" s="13">
        <v>231.328</v>
      </c>
    </row>
    <row r="43533" spans="1:4" ht="15.75" hidden="1" customHeight="1">
      <c r="A43533" s="13" t="s">
        <v>291</v>
      </c>
      <c r="B43533" s="13">
        <v>1991</v>
      </c>
      <c r="C43533" s="13">
        <v>38997064</v>
      </c>
      <c r="D43533" s="13">
        <v>241.07400000000001</v>
      </c>
    </row>
    <row r="43534" spans="1:4" ht="15.75" hidden="1" customHeight="1">
      <c r="A43534" s="13" t="s">
        <v>291</v>
      </c>
      <c r="B43534" s="13">
        <v>1992</v>
      </c>
      <c r="C43534" s="13">
        <v>39202248</v>
      </c>
      <c r="D43534" s="13">
        <v>249.93899999999999</v>
      </c>
    </row>
    <row r="43535" spans="1:4" ht="15.75" hidden="1" customHeight="1">
      <c r="A43535" s="13" t="s">
        <v>291</v>
      </c>
      <c r="B43535" s="13">
        <v>1993</v>
      </c>
      <c r="C43535" s="13">
        <v>39420540</v>
      </c>
      <c r="D43535" s="13">
        <v>241.29900000000001</v>
      </c>
    </row>
    <row r="43536" spans="1:4" ht="15.75" hidden="1" customHeight="1">
      <c r="A43536" s="13" t="s">
        <v>291</v>
      </c>
      <c r="B43536" s="13">
        <v>1994</v>
      </c>
      <c r="C43536" s="13">
        <v>39623732</v>
      </c>
      <c r="D43536" s="13">
        <v>253.804</v>
      </c>
    </row>
    <row r="43537" spans="1:4" ht="15.75" hidden="1" customHeight="1">
      <c r="A43537" s="13" t="s">
        <v>291</v>
      </c>
      <c r="B43537" s="13">
        <v>1995</v>
      </c>
      <c r="C43537" s="13">
        <v>39814568</v>
      </c>
      <c r="D43537" s="13">
        <v>267.577</v>
      </c>
    </row>
    <row r="43538" spans="1:4" ht="15.75" hidden="1" customHeight="1">
      <c r="A43538" s="13" t="s">
        <v>291</v>
      </c>
      <c r="B43538" s="13">
        <v>1996</v>
      </c>
      <c r="C43538" s="13">
        <v>39996476</v>
      </c>
      <c r="D43538" s="13">
        <v>255.04900000000001</v>
      </c>
    </row>
    <row r="43539" spans="1:4" ht="15.75" hidden="1" customHeight="1">
      <c r="A43539" s="13" t="s">
        <v>291</v>
      </c>
      <c r="B43539" s="13">
        <v>1997</v>
      </c>
      <c r="C43539" s="13">
        <v>40180048</v>
      </c>
      <c r="D43539" s="13">
        <v>267.58999999999997</v>
      </c>
    </row>
    <row r="43540" spans="1:4" ht="15.75" hidden="1" customHeight="1">
      <c r="A43540" s="13" t="s">
        <v>291</v>
      </c>
      <c r="B43540" s="13">
        <v>1998</v>
      </c>
      <c r="C43540" s="13">
        <v>40362356</v>
      </c>
      <c r="D43540" s="13">
        <v>276.185</v>
      </c>
    </row>
    <row r="43541" spans="1:4" ht="15.75" hidden="1" customHeight="1">
      <c r="A43541" s="13" t="s">
        <v>291</v>
      </c>
      <c r="B43541" s="13">
        <v>1999</v>
      </c>
      <c r="C43541" s="13">
        <v>40542232</v>
      </c>
      <c r="D43541" s="13">
        <v>299.72199999999998</v>
      </c>
    </row>
    <row r="43542" spans="1:4" ht="15.75" hidden="1" customHeight="1">
      <c r="A43542" s="13" t="s">
        <v>291</v>
      </c>
      <c r="B43542" s="13">
        <v>2000</v>
      </c>
      <c r="C43542" s="13">
        <v>40741652</v>
      </c>
      <c r="D43542" s="13">
        <v>311.67500000000001</v>
      </c>
    </row>
    <row r="43543" spans="1:4" ht="15.75" hidden="1" customHeight="1">
      <c r="A43543" s="13" t="s">
        <v>291</v>
      </c>
      <c r="B43543" s="13">
        <v>2001</v>
      </c>
      <c r="C43543" s="13">
        <v>40966448</v>
      </c>
      <c r="D43543" s="13">
        <v>313.62099999999998</v>
      </c>
    </row>
    <row r="43544" spans="1:4" ht="15.75" hidden="1" customHeight="1">
      <c r="A43544" s="13" t="s">
        <v>291</v>
      </c>
      <c r="B43544" s="13">
        <v>2002</v>
      </c>
      <c r="C43544" s="13">
        <v>41477652</v>
      </c>
      <c r="D43544" s="13">
        <v>333.73</v>
      </c>
    </row>
    <row r="43545" spans="1:4" ht="15.75" hidden="1" customHeight="1">
      <c r="A43545" s="13" t="s">
        <v>291</v>
      </c>
      <c r="B43545" s="13">
        <v>2003</v>
      </c>
      <c r="C43545" s="13">
        <v>42230268</v>
      </c>
      <c r="D43545" s="13">
        <v>338.04599999999999</v>
      </c>
    </row>
    <row r="43546" spans="1:4" ht="15.75" hidden="1" customHeight="1">
      <c r="A43546" s="13" t="s">
        <v>291</v>
      </c>
      <c r="B43546" s="13">
        <v>2004</v>
      </c>
      <c r="C43546" s="13">
        <v>42959672</v>
      </c>
      <c r="D43546" s="13">
        <v>354.82799999999997</v>
      </c>
    </row>
    <row r="43547" spans="1:4" ht="15.75" hidden="1" customHeight="1">
      <c r="A43547" s="13" t="s">
        <v>291</v>
      </c>
      <c r="B43547" s="13">
        <v>2005</v>
      </c>
      <c r="C43547" s="13">
        <v>43685372</v>
      </c>
      <c r="D43547" s="13">
        <v>370.06599999999997</v>
      </c>
    </row>
    <row r="43548" spans="1:4" ht="15.75" hidden="1" customHeight="1">
      <c r="A43548" s="13" t="s">
        <v>291</v>
      </c>
      <c r="B43548" s="13">
        <v>2006</v>
      </c>
      <c r="C43548" s="13">
        <v>44422824</v>
      </c>
      <c r="D43548" s="13">
        <v>361.12</v>
      </c>
    </row>
    <row r="43549" spans="1:4" ht="15.75" hidden="1" customHeight="1">
      <c r="A43549" s="13" t="s">
        <v>291</v>
      </c>
      <c r="B43549" s="13">
        <v>2007</v>
      </c>
      <c r="C43549" s="13">
        <v>45245784</v>
      </c>
      <c r="D43549" s="13">
        <v>368.98599999999999</v>
      </c>
    </row>
    <row r="43550" spans="1:4" ht="15.75" hidden="1" customHeight="1">
      <c r="A43550" s="13" t="s">
        <v>291</v>
      </c>
      <c r="B43550" s="13">
        <v>2008</v>
      </c>
      <c r="C43550" s="13">
        <v>45966544</v>
      </c>
      <c r="D43550" s="13">
        <v>337.18200000000002</v>
      </c>
    </row>
    <row r="43551" spans="1:4" ht="15.75" hidden="1" customHeight="1">
      <c r="A43551" s="13" t="s">
        <v>291</v>
      </c>
      <c r="B43551" s="13">
        <v>2009</v>
      </c>
      <c r="C43551" s="13">
        <v>46367772</v>
      </c>
      <c r="D43551" s="13">
        <v>297.74799999999999</v>
      </c>
    </row>
    <row r="43552" spans="1:4" ht="15.75" hidden="1" customHeight="1">
      <c r="A43552" s="13" t="s">
        <v>291</v>
      </c>
      <c r="B43552" s="13">
        <v>2010</v>
      </c>
      <c r="C43552" s="13">
        <v>46572776</v>
      </c>
      <c r="D43552" s="13">
        <v>284.28300000000002</v>
      </c>
    </row>
    <row r="43553" spans="1:4" ht="15.75" hidden="1" customHeight="1">
      <c r="A43553" s="13" t="s">
        <v>291</v>
      </c>
      <c r="B43553" s="13">
        <v>2011</v>
      </c>
      <c r="C43553" s="13">
        <v>46729232</v>
      </c>
      <c r="D43553" s="13">
        <v>285.13200000000001</v>
      </c>
    </row>
    <row r="43554" spans="1:4" ht="15.75" hidden="1" customHeight="1">
      <c r="A43554" s="13" t="s">
        <v>291</v>
      </c>
      <c r="B43554" s="13">
        <v>2012</v>
      </c>
      <c r="C43554" s="13">
        <v>46756084</v>
      </c>
      <c r="D43554" s="13">
        <v>279.38499999999999</v>
      </c>
    </row>
    <row r="43555" spans="1:4" ht="15.75" hidden="1" customHeight="1">
      <c r="A43555" s="13" t="s">
        <v>291</v>
      </c>
      <c r="B43555" s="13">
        <v>2013</v>
      </c>
      <c r="C43555" s="13">
        <v>46603460</v>
      </c>
      <c r="D43555" s="13">
        <v>253.10300000000001</v>
      </c>
    </row>
    <row r="43556" spans="1:4" ht="15.75" hidden="1" customHeight="1">
      <c r="A43556" s="13" t="s">
        <v>291</v>
      </c>
      <c r="B43556" s="13">
        <v>2014</v>
      </c>
      <c r="C43556" s="13">
        <v>46464548</v>
      </c>
      <c r="D43556" s="13">
        <v>255.459</v>
      </c>
    </row>
    <row r="43557" spans="1:4" ht="15.75" hidden="1" customHeight="1">
      <c r="A43557" s="13" t="s">
        <v>291</v>
      </c>
      <c r="B43557" s="13">
        <v>2015</v>
      </c>
      <c r="C43557" s="13">
        <v>46431344</v>
      </c>
      <c r="D43557" s="13">
        <v>272.16500000000002</v>
      </c>
    </row>
    <row r="43558" spans="1:4" ht="15.75" hidden="1" customHeight="1">
      <c r="A43558" s="13" t="s">
        <v>291</v>
      </c>
      <c r="B43558" s="13">
        <v>2016</v>
      </c>
      <c r="C43558" s="13">
        <v>46473320</v>
      </c>
      <c r="D43558" s="13">
        <v>261.22800000000001</v>
      </c>
    </row>
    <row r="43559" spans="1:4" ht="15.75" hidden="1" customHeight="1">
      <c r="A43559" s="13" t="s">
        <v>291</v>
      </c>
      <c r="B43559" s="13">
        <v>2017</v>
      </c>
      <c r="C43559" s="13">
        <v>46584168</v>
      </c>
      <c r="D43559" s="13">
        <v>275.053</v>
      </c>
    </row>
    <row r="43560" spans="1:4" ht="15.75" hidden="1" customHeight="1">
      <c r="A43560" s="13" t="s">
        <v>291</v>
      </c>
      <c r="B43560" s="13">
        <v>2018</v>
      </c>
      <c r="C43560" s="13">
        <v>46792044</v>
      </c>
      <c r="D43560" s="13">
        <v>270.05200000000002</v>
      </c>
    </row>
    <row r="43561" spans="1:4" ht="15.75" hidden="1" customHeight="1">
      <c r="A43561" s="13" t="s">
        <v>291</v>
      </c>
      <c r="B43561" s="13">
        <v>2019</v>
      </c>
      <c r="C43561" s="13">
        <v>47131372</v>
      </c>
      <c r="D43561" s="13">
        <v>251.82499999999999</v>
      </c>
    </row>
    <row r="43562" spans="1:4" ht="15.75" hidden="1" customHeight="1">
      <c r="A43562" s="13" t="s">
        <v>291</v>
      </c>
      <c r="B43562" s="13">
        <v>2020</v>
      </c>
      <c r="C43562" s="13">
        <v>47363808</v>
      </c>
      <c r="D43562" s="13">
        <v>213.34</v>
      </c>
    </row>
    <row r="43563" spans="1:4" ht="15.75" hidden="1" customHeight="1">
      <c r="A43563" s="13" t="s">
        <v>291</v>
      </c>
      <c r="B43563" s="13">
        <v>2021</v>
      </c>
      <c r="C43563" s="13">
        <v>47486932</v>
      </c>
      <c r="D43563" s="13">
        <v>233.65</v>
      </c>
    </row>
    <row r="43564" spans="1:4" ht="15.75" hidden="1" customHeight="1">
      <c r="A43564" s="13" t="s">
        <v>492</v>
      </c>
      <c r="B43564" s="13">
        <v>1850</v>
      </c>
      <c r="C43564" s="13">
        <v>2169961</v>
      </c>
    </row>
    <row r="43565" spans="1:4" ht="15.75" hidden="1" customHeight="1">
      <c r="A43565" s="13" t="s">
        <v>492</v>
      </c>
      <c r="B43565" s="13">
        <v>1851</v>
      </c>
      <c r="C43565" s="13">
        <v>2168520</v>
      </c>
    </row>
    <row r="43566" spans="1:4" ht="15.75" hidden="1" customHeight="1">
      <c r="A43566" s="13" t="s">
        <v>492</v>
      </c>
      <c r="B43566" s="13">
        <v>1852</v>
      </c>
      <c r="C43566" s="13">
        <v>2151774</v>
      </c>
    </row>
    <row r="43567" spans="1:4" ht="15.75" hidden="1" customHeight="1">
      <c r="A43567" s="13" t="s">
        <v>492</v>
      </c>
      <c r="B43567" s="13">
        <v>1853</v>
      </c>
      <c r="C43567" s="13">
        <v>2119618</v>
      </c>
    </row>
    <row r="43568" spans="1:4" ht="15.75" hidden="1" customHeight="1">
      <c r="A43568" s="13" t="s">
        <v>492</v>
      </c>
      <c r="B43568" s="13">
        <v>1854</v>
      </c>
      <c r="C43568" s="13">
        <v>2087941</v>
      </c>
    </row>
    <row r="43569" spans="1:3" ht="15.75" hidden="1" customHeight="1">
      <c r="A43569" s="13" t="s">
        <v>492</v>
      </c>
      <c r="B43569" s="13">
        <v>1855</v>
      </c>
      <c r="C43569" s="13">
        <v>2056737</v>
      </c>
    </row>
    <row r="43570" spans="1:3" ht="15.75" hidden="1" customHeight="1">
      <c r="A43570" s="13" t="s">
        <v>492</v>
      </c>
      <c r="B43570" s="13">
        <v>1856</v>
      </c>
      <c r="C43570" s="13">
        <v>2025998</v>
      </c>
    </row>
    <row r="43571" spans="1:3" ht="15.75" hidden="1" customHeight="1">
      <c r="A43571" s="13" t="s">
        <v>492</v>
      </c>
      <c r="B43571" s="13">
        <v>1857</v>
      </c>
      <c r="C43571" s="13">
        <v>1995717</v>
      </c>
    </row>
    <row r="43572" spans="1:3" ht="15.75" hidden="1" customHeight="1">
      <c r="A43572" s="13" t="s">
        <v>492</v>
      </c>
      <c r="B43572" s="13">
        <v>1858</v>
      </c>
      <c r="C43572" s="13">
        <v>1965888</v>
      </c>
    </row>
    <row r="43573" spans="1:3" ht="15.75" hidden="1" customHeight="1">
      <c r="A43573" s="13" t="s">
        <v>492</v>
      </c>
      <c r="B43573" s="13">
        <v>1859</v>
      </c>
      <c r="C43573" s="13">
        <v>1957494</v>
      </c>
    </row>
    <row r="43574" spans="1:3" ht="15.75" hidden="1" customHeight="1">
      <c r="A43574" s="13" t="s">
        <v>492</v>
      </c>
      <c r="B43574" s="13">
        <v>1860</v>
      </c>
      <c r="C43574" s="13">
        <v>1971076</v>
      </c>
    </row>
    <row r="43575" spans="1:3" ht="15.75" hidden="1" customHeight="1">
      <c r="A43575" s="13" t="s">
        <v>492</v>
      </c>
      <c r="B43575" s="13">
        <v>1861</v>
      </c>
      <c r="C43575" s="13">
        <v>2007196</v>
      </c>
    </row>
    <row r="43576" spans="1:3" ht="15.75" hidden="1" customHeight="1">
      <c r="A43576" s="13" t="s">
        <v>492</v>
      </c>
      <c r="B43576" s="13">
        <v>1862</v>
      </c>
      <c r="C43576" s="13">
        <v>2066447</v>
      </c>
    </row>
    <row r="43577" spans="1:3" ht="15.75" hidden="1" customHeight="1">
      <c r="A43577" s="13" t="s">
        <v>492</v>
      </c>
      <c r="B43577" s="13">
        <v>1863</v>
      </c>
      <c r="C43577" s="13">
        <v>2149451</v>
      </c>
    </row>
    <row r="43578" spans="1:3" ht="15.75" hidden="1" customHeight="1">
      <c r="A43578" s="13" t="s">
        <v>492</v>
      </c>
      <c r="B43578" s="13">
        <v>1864</v>
      </c>
      <c r="C43578" s="13">
        <v>2235787</v>
      </c>
    </row>
    <row r="43579" spans="1:3" ht="15.75" hidden="1" customHeight="1">
      <c r="A43579" s="13" t="s">
        <v>492</v>
      </c>
      <c r="B43579" s="13">
        <v>1865</v>
      </c>
      <c r="C43579" s="13">
        <v>2325589</v>
      </c>
    </row>
    <row r="43580" spans="1:3" ht="15.75" hidden="1" customHeight="1">
      <c r="A43580" s="13" t="s">
        <v>492</v>
      </c>
      <c r="B43580" s="13">
        <v>1866</v>
      </c>
      <c r="C43580" s="13">
        <v>2418997</v>
      </c>
    </row>
    <row r="43581" spans="1:3" ht="15.75" hidden="1" customHeight="1">
      <c r="A43581" s="13" t="s">
        <v>492</v>
      </c>
      <c r="B43581" s="13">
        <v>1867</v>
      </c>
      <c r="C43581" s="13">
        <v>2516156</v>
      </c>
    </row>
    <row r="43582" spans="1:3" ht="15.75" hidden="1" customHeight="1">
      <c r="A43582" s="13" t="s">
        <v>492</v>
      </c>
      <c r="B43582" s="13">
        <v>1868</v>
      </c>
      <c r="C43582" s="13">
        <v>2617216</v>
      </c>
    </row>
    <row r="43583" spans="1:3" ht="15.75" hidden="1" customHeight="1">
      <c r="A43583" s="13" t="s">
        <v>492</v>
      </c>
      <c r="B43583" s="13">
        <v>1869</v>
      </c>
      <c r="C43583" s="13">
        <v>2704663</v>
      </c>
    </row>
    <row r="43584" spans="1:3" ht="15.75" hidden="1" customHeight="1">
      <c r="A43584" s="13" t="s">
        <v>492</v>
      </c>
      <c r="B43584" s="13">
        <v>1870</v>
      </c>
      <c r="C43584" s="13">
        <v>2777781</v>
      </c>
    </row>
    <row r="43585" spans="1:3" ht="15.75" hidden="1" customHeight="1">
      <c r="A43585" s="13" t="s">
        <v>492</v>
      </c>
      <c r="B43585" s="13">
        <v>1871</v>
      </c>
      <c r="C43585" s="13">
        <v>2835824</v>
      </c>
    </row>
    <row r="43586" spans="1:3" ht="15.75" hidden="1" customHeight="1">
      <c r="A43586" s="13" t="s">
        <v>492</v>
      </c>
      <c r="B43586" s="13">
        <v>1872</v>
      </c>
      <c r="C43586" s="13">
        <v>2878014</v>
      </c>
    </row>
    <row r="43587" spans="1:3" ht="15.75" hidden="1" customHeight="1">
      <c r="A43587" s="13" t="s">
        <v>492</v>
      </c>
      <c r="B43587" s="13">
        <v>1873</v>
      </c>
      <c r="C43587" s="13">
        <v>2903538</v>
      </c>
    </row>
    <row r="43588" spans="1:3" ht="15.75" hidden="1" customHeight="1">
      <c r="A43588" s="13" t="s">
        <v>492</v>
      </c>
      <c r="B43588" s="13">
        <v>1874</v>
      </c>
      <c r="C43588" s="13">
        <v>2929287</v>
      </c>
    </row>
    <row r="43589" spans="1:3" ht="15.75" hidden="1" customHeight="1">
      <c r="A43589" s="13" t="s">
        <v>492</v>
      </c>
      <c r="B43589" s="13">
        <v>1875</v>
      </c>
      <c r="C43589" s="13">
        <v>2955263</v>
      </c>
    </row>
    <row r="43590" spans="1:3" ht="15.75" hidden="1" customHeight="1">
      <c r="A43590" s="13" t="s">
        <v>492</v>
      </c>
      <c r="B43590" s="13">
        <v>1876</v>
      </c>
      <c r="C43590" s="13">
        <v>2981468</v>
      </c>
    </row>
    <row r="43591" spans="1:3" ht="15.75" hidden="1" customHeight="1">
      <c r="A43591" s="13" t="s">
        <v>492</v>
      </c>
      <c r="B43591" s="13">
        <v>1877</v>
      </c>
      <c r="C43591" s="13">
        <v>3007904</v>
      </c>
    </row>
    <row r="43592" spans="1:3" ht="15.75" hidden="1" customHeight="1">
      <c r="A43592" s="13" t="s">
        <v>492</v>
      </c>
      <c r="B43592" s="13">
        <v>1878</v>
      </c>
      <c r="C43592" s="13">
        <v>3034572</v>
      </c>
    </row>
    <row r="43593" spans="1:3" ht="15.75" hidden="1" customHeight="1">
      <c r="A43593" s="13" t="s">
        <v>492</v>
      </c>
      <c r="B43593" s="13">
        <v>1879</v>
      </c>
      <c r="C43593" s="13">
        <v>3062740</v>
      </c>
    </row>
    <row r="43594" spans="1:3" ht="15.75" hidden="1" customHeight="1">
      <c r="A43594" s="13" t="s">
        <v>492</v>
      </c>
      <c r="B43594" s="13">
        <v>1880</v>
      </c>
      <c r="C43594" s="13">
        <v>3092435</v>
      </c>
    </row>
    <row r="43595" spans="1:3" ht="15.75" hidden="1" customHeight="1">
      <c r="A43595" s="13" t="s">
        <v>492</v>
      </c>
      <c r="B43595" s="13">
        <v>1881</v>
      </c>
      <c r="C43595" s="13">
        <v>3123685</v>
      </c>
    </row>
    <row r="43596" spans="1:3" ht="15.75" hidden="1" customHeight="1">
      <c r="A43596" s="13" t="s">
        <v>492</v>
      </c>
      <c r="B43596" s="13">
        <v>1882</v>
      </c>
      <c r="C43596" s="13">
        <v>3156520</v>
      </c>
    </row>
    <row r="43597" spans="1:3" ht="15.75" hidden="1" customHeight="1">
      <c r="A43597" s="13" t="s">
        <v>492</v>
      </c>
      <c r="B43597" s="13">
        <v>1883</v>
      </c>
      <c r="C43597" s="13">
        <v>3190968</v>
      </c>
    </row>
    <row r="43598" spans="1:3" ht="15.75" hidden="1" customHeight="1">
      <c r="A43598" s="13" t="s">
        <v>492</v>
      </c>
      <c r="B43598" s="13">
        <v>1884</v>
      </c>
      <c r="C43598" s="13">
        <v>3225791</v>
      </c>
    </row>
    <row r="43599" spans="1:3" ht="15.75" hidden="1" customHeight="1">
      <c r="A43599" s="13" t="s">
        <v>492</v>
      </c>
      <c r="B43599" s="13">
        <v>1885</v>
      </c>
      <c r="C43599" s="13">
        <v>3260992</v>
      </c>
    </row>
    <row r="43600" spans="1:3" ht="15.75" hidden="1" customHeight="1">
      <c r="A43600" s="13" t="s">
        <v>492</v>
      </c>
      <c r="B43600" s="13">
        <v>1886</v>
      </c>
      <c r="C43600" s="13">
        <v>3296576</v>
      </c>
    </row>
    <row r="43601" spans="1:3" ht="15.75" hidden="1" customHeight="1">
      <c r="A43601" s="13" t="s">
        <v>492</v>
      </c>
      <c r="B43601" s="13">
        <v>1887</v>
      </c>
      <c r="C43601" s="13">
        <v>3332546</v>
      </c>
    </row>
    <row r="43602" spans="1:3" ht="15.75" hidden="1" customHeight="1">
      <c r="A43602" s="13" t="s">
        <v>492</v>
      </c>
      <c r="B43602" s="13">
        <v>1888</v>
      </c>
      <c r="C43602" s="13">
        <v>3368907</v>
      </c>
    </row>
    <row r="43603" spans="1:3" ht="15.75" hidden="1" customHeight="1">
      <c r="A43603" s="13" t="s">
        <v>492</v>
      </c>
      <c r="B43603" s="13">
        <v>1889</v>
      </c>
      <c r="C43603" s="13">
        <v>3409558</v>
      </c>
    </row>
    <row r="43604" spans="1:3" ht="15.75" hidden="1" customHeight="1">
      <c r="A43604" s="13" t="s">
        <v>492</v>
      </c>
      <c r="B43604" s="13">
        <v>1890</v>
      </c>
      <c r="C43604" s="13">
        <v>3454615</v>
      </c>
    </row>
    <row r="43605" spans="1:3" ht="15.75" hidden="1" customHeight="1">
      <c r="A43605" s="13" t="s">
        <v>492</v>
      </c>
      <c r="B43605" s="13">
        <v>1891</v>
      </c>
      <c r="C43605" s="13">
        <v>3504193</v>
      </c>
    </row>
    <row r="43606" spans="1:3" ht="15.75" hidden="1" customHeight="1">
      <c r="A43606" s="13" t="s">
        <v>492</v>
      </c>
      <c r="B43606" s="13">
        <v>1892</v>
      </c>
      <c r="C43606" s="13">
        <v>3558411</v>
      </c>
    </row>
    <row r="43607" spans="1:3" ht="15.75" hidden="1" customHeight="1">
      <c r="A43607" s="13" t="s">
        <v>492</v>
      </c>
      <c r="B43607" s="13">
        <v>1893</v>
      </c>
      <c r="C43607" s="13">
        <v>3617392</v>
      </c>
    </row>
    <row r="43608" spans="1:3" ht="15.75" hidden="1" customHeight="1">
      <c r="A43608" s="13" t="s">
        <v>492</v>
      </c>
      <c r="B43608" s="13">
        <v>1894</v>
      </c>
      <c r="C43608" s="13">
        <v>3677348</v>
      </c>
    </row>
    <row r="43609" spans="1:3" ht="15.75" hidden="1" customHeight="1">
      <c r="A43609" s="13" t="s">
        <v>492</v>
      </c>
      <c r="B43609" s="13">
        <v>1895</v>
      </c>
      <c r="C43609" s="13">
        <v>3738296</v>
      </c>
    </row>
    <row r="43610" spans="1:3" ht="15.75" hidden="1" customHeight="1">
      <c r="A43610" s="13" t="s">
        <v>492</v>
      </c>
      <c r="B43610" s="13">
        <v>1896</v>
      </c>
      <c r="C43610" s="13">
        <v>3800252</v>
      </c>
    </row>
    <row r="43611" spans="1:3" ht="15.75" hidden="1" customHeight="1">
      <c r="A43611" s="13" t="s">
        <v>492</v>
      </c>
      <c r="B43611" s="13">
        <v>1897</v>
      </c>
      <c r="C43611" s="13">
        <v>3863232</v>
      </c>
    </row>
    <row r="43612" spans="1:3" ht="15.75" hidden="1" customHeight="1">
      <c r="A43612" s="13" t="s">
        <v>492</v>
      </c>
      <c r="B43612" s="13">
        <v>1898</v>
      </c>
      <c r="C43612" s="13">
        <v>3927255</v>
      </c>
    </row>
    <row r="43613" spans="1:3" ht="15.75" hidden="1" customHeight="1">
      <c r="A43613" s="13" t="s">
        <v>492</v>
      </c>
      <c r="B43613" s="13">
        <v>1899</v>
      </c>
      <c r="C43613" s="13">
        <v>3993945</v>
      </c>
    </row>
    <row r="43614" spans="1:3" ht="15.75" hidden="1" customHeight="1">
      <c r="A43614" s="13" t="s">
        <v>492</v>
      </c>
      <c r="B43614" s="13">
        <v>1900</v>
      </c>
      <c r="C43614" s="13">
        <v>4063376</v>
      </c>
    </row>
    <row r="43615" spans="1:3" ht="15.75" hidden="1" customHeight="1">
      <c r="A43615" s="13" t="s">
        <v>492</v>
      </c>
      <c r="B43615" s="13">
        <v>1901</v>
      </c>
      <c r="C43615" s="13">
        <v>4135627</v>
      </c>
    </row>
    <row r="43616" spans="1:3" ht="15.75" hidden="1" customHeight="1">
      <c r="A43616" s="13" t="s">
        <v>492</v>
      </c>
      <c r="B43616" s="13">
        <v>1902</v>
      </c>
      <c r="C43616" s="13">
        <v>4210776</v>
      </c>
    </row>
    <row r="43617" spans="1:3" ht="15.75" hidden="1" customHeight="1">
      <c r="A43617" s="13" t="s">
        <v>492</v>
      </c>
      <c r="B43617" s="13">
        <v>1903</v>
      </c>
      <c r="C43617" s="13">
        <v>4288903</v>
      </c>
    </row>
    <row r="43618" spans="1:3" ht="15.75" hidden="1" customHeight="1">
      <c r="A43618" s="13" t="s">
        <v>492</v>
      </c>
      <c r="B43618" s="13">
        <v>1904</v>
      </c>
      <c r="C43618" s="13">
        <v>4368477</v>
      </c>
    </row>
    <row r="43619" spans="1:3" ht="15.75" hidden="1" customHeight="1">
      <c r="A43619" s="13" t="s">
        <v>492</v>
      </c>
      <c r="B43619" s="13">
        <v>1905</v>
      </c>
      <c r="C43619" s="13">
        <v>4449526</v>
      </c>
    </row>
    <row r="43620" spans="1:3" ht="15.75" hidden="1" customHeight="1">
      <c r="A43620" s="13" t="s">
        <v>492</v>
      </c>
      <c r="B43620" s="13">
        <v>1906</v>
      </c>
      <c r="C43620" s="13">
        <v>4532076</v>
      </c>
    </row>
    <row r="43621" spans="1:3" ht="15.75" hidden="1" customHeight="1">
      <c r="A43621" s="13" t="s">
        <v>492</v>
      </c>
      <c r="B43621" s="13">
        <v>1907</v>
      </c>
      <c r="C43621" s="13">
        <v>4616155</v>
      </c>
    </row>
    <row r="43622" spans="1:3" ht="15.75" hidden="1" customHeight="1">
      <c r="A43622" s="13" t="s">
        <v>492</v>
      </c>
      <c r="B43622" s="13">
        <v>1908</v>
      </c>
      <c r="C43622" s="13">
        <v>4701791</v>
      </c>
    </row>
    <row r="43623" spans="1:3" ht="15.75" hidden="1" customHeight="1">
      <c r="A43623" s="13" t="s">
        <v>492</v>
      </c>
      <c r="B43623" s="13">
        <v>1909</v>
      </c>
      <c r="C43623" s="13">
        <v>4783161</v>
      </c>
    </row>
    <row r="43624" spans="1:3" ht="15.75" hidden="1" customHeight="1">
      <c r="A43624" s="13" t="s">
        <v>492</v>
      </c>
      <c r="B43624" s="13">
        <v>1910</v>
      </c>
      <c r="C43624" s="13">
        <v>4860106</v>
      </c>
    </row>
    <row r="43625" spans="1:3" ht="15.75" hidden="1" customHeight="1">
      <c r="A43625" s="13" t="s">
        <v>492</v>
      </c>
      <c r="B43625" s="13">
        <v>1911</v>
      </c>
      <c r="C43625" s="13">
        <v>4932467</v>
      </c>
    </row>
    <row r="43626" spans="1:3" ht="15.75" hidden="1" customHeight="1">
      <c r="A43626" s="13" t="s">
        <v>492</v>
      </c>
      <c r="B43626" s="13">
        <v>1912</v>
      </c>
      <c r="C43626" s="13">
        <v>5000078</v>
      </c>
    </row>
    <row r="43627" spans="1:3" ht="15.75" hidden="1" customHeight="1">
      <c r="A43627" s="13" t="s">
        <v>492</v>
      </c>
      <c r="B43627" s="13">
        <v>1913</v>
      </c>
      <c r="C43627" s="13">
        <v>5062771</v>
      </c>
    </row>
    <row r="43628" spans="1:3" ht="15.75" hidden="1" customHeight="1">
      <c r="A43628" s="13" t="s">
        <v>492</v>
      </c>
      <c r="B43628" s="13">
        <v>1914</v>
      </c>
      <c r="C43628" s="13">
        <v>5126248</v>
      </c>
    </row>
    <row r="43629" spans="1:3" ht="15.75" hidden="1" customHeight="1">
      <c r="A43629" s="13" t="s">
        <v>492</v>
      </c>
      <c r="B43629" s="13">
        <v>1915</v>
      </c>
      <c r="C43629" s="13">
        <v>5190518</v>
      </c>
    </row>
    <row r="43630" spans="1:3" ht="15.75" hidden="1" customHeight="1">
      <c r="A43630" s="13" t="s">
        <v>492</v>
      </c>
      <c r="B43630" s="13">
        <v>1916</v>
      </c>
      <c r="C43630" s="13">
        <v>5255592</v>
      </c>
    </row>
    <row r="43631" spans="1:3" ht="15.75" hidden="1" customHeight="1">
      <c r="A43631" s="13" t="s">
        <v>492</v>
      </c>
      <c r="B43631" s="13">
        <v>1917</v>
      </c>
      <c r="C43631" s="13">
        <v>5321478</v>
      </c>
    </row>
    <row r="43632" spans="1:3" ht="15.75" hidden="1" customHeight="1">
      <c r="A43632" s="13" t="s">
        <v>492</v>
      </c>
      <c r="B43632" s="13">
        <v>1918</v>
      </c>
      <c r="C43632" s="13">
        <v>5384373</v>
      </c>
    </row>
    <row r="43633" spans="1:3" ht="15.75" hidden="1" customHeight="1">
      <c r="A43633" s="13" t="s">
        <v>492</v>
      </c>
      <c r="B43633" s="13">
        <v>1919</v>
      </c>
      <c r="C43633" s="13">
        <v>5444221</v>
      </c>
    </row>
    <row r="43634" spans="1:3" ht="15.75" hidden="1" customHeight="1">
      <c r="A43634" s="13" t="s">
        <v>492</v>
      </c>
      <c r="B43634" s="13">
        <v>1920</v>
      </c>
      <c r="C43634" s="13">
        <v>5500957</v>
      </c>
    </row>
    <row r="43635" spans="1:3" ht="15.75" hidden="1" customHeight="1">
      <c r="A43635" s="13" t="s">
        <v>492</v>
      </c>
      <c r="B43635" s="13">
        <v>1921</v>
      </c>
      <c r="C43635" s="13">
        <v>5554509</v>
      </c>
    </row>
    <row r="43636" spans="1:3" ht="15.75" hidden="1" customHeight="1">
      <c r="A43636" s="13" t="s">
        <v>492</v>
      </c>
      <c r="B43636" s="13">
        <v>1922</v>
      </c>
      <c r="C43636" s="13">
        <v>5604809</v>
      </c>
    </row>
    <row r="43637" spans="1:3" ht="15.75" hidden="1" customHeight="1">
      <c r="A43637" s="13" t="s">
        <v>492</v>
      </c>
      <c r="B43637" s="13">
        <v>1923</v>
      </c>
      <c r="C43637" s="13">
        <v>5651786</v>
      </c>
    </row>
    <row r="43638" spans="1:3" ht="15.75" hidden="1" customHeight="1">
      <c r="A43638" s="13" t="s">
        <v>492</v>
      </c>
      <c r="B43638" s="13">
        <v>1924</v>
      </c>
      <c r="C43638" s="13">
        <v>5699156</v>
      </c>
    </row>
    <row r="43639" spans="1:3" ht="15.75" hidden="1" customHeight="1">
      <c r="A43639" s="13" t="s">
        <v>492</v>
      </c>
      <c r="B43639" s="13">
        <v>1925</v>
      </c>
      <c r="C43639" s="13">
        <v>5746923</v>
      </c>
    </row>
    <row r="43640" spans="1:3" ht="15.75" hidden="1" customHeight="1">
      <c r="A43640" s="13" t="s">
        <v>492</v>
      </c>
      <c r="B43640" s="13">
        <v>1926</v>
      </c>
      <c r="C43640" s="13">
        <v>5795091</v>
      </c>
    </row>
    <row r="43641" spans="1:3" ht="15.75" hidden="1" customHeight="1">
      <c r="A43641" s="13" t="s">
        <v>492</v>
      </c>
      <c r="B43641" s="13">
        <v>1927</v>
      </c>
      <c r="C43641" s="13">
        <v>5843662</v>
      </c>
    </row>
    <row r="43642" spans="1:3" ht="15.75" hidden="1" customHeight="1">
      <c r="A43642" s="13" t="s">
        <v>492</v>
      </c>
      <c r="B43642" s="13">
        <v>1928</v>
      </c>
      <c r="C43642" s="13">
        <v>5892641</v>
      </c>
    </row>
    <row r="43643" spans="1:3" ht="15.75" hidden="1" customHeight="1">
      <c r="A43643" s="13" t="s">
        <v>492</v>
      </c>
      <c r="B43643" s="13">
        <v>1929</v>
      </c>
      <c r="C43643" s="13">
        <v>5940664</v>
      </c>
    </row>
    <row r="43644" spans="1:3" ht="15.75" hidden="1" customHeight="1">
      <c r="A43644" s="13" t="s">
        <v>492</v>
      </c>
      <c r="B43644" s="13">
        <v>1930</v>
      </c>
      <c r="C43644" s="13">
        <v>5987713</v>
      </c>
    </row>
    <row r="43645" spans="1:3" ht="15.75" hidden="1" customHeight="1">
      <c r="A43645" s="13" t="s">
        <v>492</v>
      </c>
      <c r="B43645" s="13">
        <v>1931</v>
      </c>
      <c r="C43645" s="13">
        <v>6033771</v>
      </c>
    </row>
    <row r="43646" spans="1:3" ht="15.75" hidden="1" customHeight="1">
      <c r="A43646" s="13" t="s">
        <v>492</v>
      </c>
      <c r="B43646" s="13">
        <v>1932</v>
      </c>
      <c r="C43646" s="13">
        <v>6078819</v>
      </c>
    </row>
    <row r="43647" spans="1:3" ht="15.75" hidden="1" customHeight="1">
      <c r="A43647" s="13" t="s">
        <v>492</v>
      </c>
      <c r="B43647" s="13">
        <v>1933</v>
      </c>
      <c r="C43647" s="13">
        <v>6122838</v>
      </c>
    </row>
    <row r="43648" spans="1:3" ht="15.75" hidden="1" customHeight="1">
      <c r="A43648" s="13" t="s">
        <v>492</v>
      </c>
      <c r="B43648" s="13">
        <v>1934</v>
      </c>
      <c r="C43648" s="13">
        <v>6167177</v>
      </c>
    </row>
    <row r="43649" spans="1:4" ht="15.75" hidden="1" customHeight="1">
      <c r="A43649" s="13" t="s">
        <v>492</v>
      </c>
      <c r="B43649" s="13">
        <v>1935</v>
      </c>
      <c r="C43649" s="13">
        <v>6211836</v>
      </c>
    </row>
    <row r="43650" spans="1:4" ht="15.75" hidden="1" customHeight="1">
      <c r="A43650" s="13" t="s">
        <v>492</v>
      </c>
      <c r="B43650" s="13">
        <v>1936</v>
      </c>
      <c r="C43650" s="13">
        <v>6256819</v>
      </c>
    </row>
    <row r="43651" spans="1:4" ht="15.75" hidden="1" customHeight="1">
      <c r="A43651" s="13" t="s">
        <v>492</v>
      </c>
      <c r="B43651" s="13">
        <v>1937</v>
      </c>
      <c r="C43651" s="13">
        <v>6302127</v>
      </c>
    </row>
    <row r="43652" spans="1:4" ht="15.75" hidden="1" customHeight="1">
      <c r="A43652" s="13" t="s">
        <v>492</v>
      </c>
      <c r="B43652" s="13">
        <v>1938</v>
      </c>
      <c r="C43652" s="13">
        <v>6347764</v>
      </c>
    </row>
    <row r="43653" spans="1:4" ht="15.75" hidden="1" customHeight="1">
      <c r="A43653" s="13" t="s">
        <v>492</v>
      </c>
      <c r="B43653" s="13">
        <v>1939</v>
      </c>
      <c r="C43653" s="13">
        <v>6411140</v>
      </c>
    </row>
    <row r="43654" spans="1:4" ht="15.75" hidden="1" customHeight="1">
      <c r="A43654" s="13" t="s">
        <v>492</v>
      </c>
      <c r="B43654" s="13">
        <v>1940</v>
      </c>
      <c r="C43654" s="13">
        <v>6492745</v>
      </c>
    </row>
    <row r="43655" spans="1:4" ht="15.75" hidden="1" customHeight="1">
      <c r="A43655" s="13" t="s">
        <v>492</v>
      </c>
      <c r="B43655" s="13">
        <v>1941</v>
      </c>
      <c r="C43655" s="13">
        <v>6593081</v>
      </c>
    </row>
    <row r="43656" spans="1:4" ht="15.75" hidden="1" customHeight="1">
      <c r="A43656" s="13" t="s">
        <v>492</v>
      </c>
      <c r="B43656" s="13">
        <v>1942</v>
      </c>
      <c r="C43656" s="13">
        <v>6712659</v>
      </c>
    </row>
    <row r="43657" spans="1:4" ht="15.75" hidden="1" customHeight="1">
      <c r="A43657" s="13" t="s">
        <v>492</v>
      </c>
      <c r="B43657" s="13">
        <v>1943</v>
      </c>
      <c r="C43657" s="13">
        <v>6852003</v>
      </c>
    </row>
    <row r="43658" spans="1:4" ht="15.75" hidden="1" customHeight="1">
      <c r="A43658" s="13" t="s">
        <v>492</v>
      </c>
      <c r="B43658" s="13">
        <v>1944</v>
      </c>
      <c r="C43658" s="13">
        <v>6994240</v>
      </c>
    </row>
    <row r="43659" spans="1:4" ht="15.75" hidden="1" customHeight="1">
      <c r="A43659" s="13" t="s">
        <v>492</v>
      </c>
      <c r="B43659" s="13">
        <v>1945</v>
      </c>
      <c r="C43659" s="13">
        <v>7139430</v>
      </c>
    </row>
    <row r="43660" spans="1:4" ht="15.75" hidden="1" customHeight="1">
      <c r="A43660" s="13" t="s">
        <v>492</v>
      </c>
      <c r="B43660" s="13">
        <v>1946</v>
      </c>
      <c r="C43660" s="13">
        <v>7287633</v>
      </c>
    </row>
    <row r="43661" spans="1:4" ht="15.75" hidden="1" customHeight="1">
      <c r="A43661" s="13" t="s">
        <v>492</v>
      </c>
      <c r="B43661" s="13">
        <v>1947</v>
      </c>
      <c r="C43661" s="13">
        <v>7438913</v>
      </c>
    </row>
    <row r="43662" spans="1:4" ht="15.75" hidden="1" customHeight="1">
      <c r="A43662" s="13" t="s">
        <v>492</v>
      </c>
      <c r="B43662" s="13">
        <v>1948</v>
      </c>
      <c r="C43662" s="13">
        <v>7593333</v>
      </c>
    </row>
    <row r="43663" spans="1:4" ht="15.75" hidden="1" customHeight="1">
      <c r="A43663" s="13" t="s">
        <v>492</v>
      </c>
      <c r="B43663" s="13">
        <v>1949</v>
      </c>
      <c r="C43663" s="13">
        <v>7762151</v>
      </c>
    </row>
    <row r="43664" spans="1:4" ht="15.75" hidden="1" customHeight="1">
      <c r="A43664" s="13" t="s">
        <v>492</v>
      </c>
      <c r="B43664" s="13">
        <v>1950</v>
      </c>
      <c r="C43664" s="13">
        <v>7945979</v>
      </c>
      <c r="D43664" s="13">
        <v>1.627</v>
      </c>
    </row>
    <row r="43665" spans="1:4" ht="15.75" hidden="1" customHeight="1">
      <c r="A43665" s="13" t="s">
        <v>492</v>
      </c>
      <c r="B43665" s="13">
        <v>1951</v>
      </c>
      <c r="C43665" s="13">
        <v>8091463</v>
      </c>
      <c r="D43665" s="13">
        <v>1.546</v>
      </c>
    </row>
    <row r="43666" spans="1:4" ht="15.75" hidden="1" customHeight="1">
      <c r="A43666" s="13" t="s">
        <v>492</v>
      </c>
      <c r="B43666" s="13">
        <v>1952</v>
      </c>
      <c r="C43666" s="13">
        <v>8245472</v>
      </c>
      <c r="D43666" s="13">
        <v>1.9379999999999999</v>
      </c>
    </row>
    <row r="43667" spans="1:4" ht="15.75" hidden="1" customHeight="1">
      <c r="A43667" s="13" t="s">
        <v>492</v>
      </c>
      <c r="B43667" s="13">
        <v>1953</v>
      </c>
      <c r="C43667" s="13">
        <v>8406914</v>
      </c>
      <c r="D43667" s="13">
        <v>2.0659999999999998</v>
      </c>
    </row>
    <row r="43668" spans="1:4" ht="15.75" hidden="1" customHeight="1">
      <c r="A43668" s="13" t="s">
        <v>492</v>
      </c>
      <c r="B43668" s="13">
        <v>1954</v>
      </c>
      <c r="C43668" s="13">
        <v>8575077</v>
      </c>
      <c r="D43668" s="13">
        <v>1.784</v>
      </c>
    </row>
    <row r="43669" spans="1:4" ht="15.75" hidden="1" customHeight="1">
      <c r="A43669" s="13" t="s">
        <v>492</v>
      </c>
      <c r="B43669" s="13">
        <v>1955</v>
      </c>
      <c r="C43669" s="13">
        <v>8749630</v>
      </c>
      <c r="D43669" s="13">
        <v>1.663</v>
      </c>
    </row>
    <row r="43670" spans="1:4" ht="15.75" hidden="1" customHeight="1">
      <c r="A43670" s="13" t="s">
        <v>492</v>
      </c>
      <c r="B43670" s="13">
        <v>1956</v>
      </c>
      <c r="C43670" s="13">
        <v>8931093</v>
      </c>
      <c r="D43670" s="13">
        <v>1.4179999999999999</v>
      </c>
    </row>
    <row r="43671" spans="1:4" ht="15.75" hidden="1" customHeight="1">
      <c r="A43671" s="13" t="s">
        <v>492</v>
      </c>
      <c r="B43671" s="13">
        <v>1957</v>
      </c>
      <c r="C43671" s="13">
        <v>9122983</v>
      </c>
      <c r="D43671" s="13">
        <v>2.319</v>
      </c>
    </row>
    <row r="43672" spans="1:4" ht="15.75" hidden="1" customHeight="1">
      <c r="A43672" s="13" t="s">
        <v>492</v>
      </c>
      <c r="B43672" s="13">
        <v>1958</v>
      </c>
      <c r="C43672" s="13">
        <v>9329673</v>
      </c>
      <c r="D43672" s="13">
        <v>1.9490000000000001</v>
      </c>
    </row>
    <row r="43673" spans="1:4" ht="15.75" hidden="1" customHeight="1">
      <c r="A43673" s="13" t="s">
        <v>492</v>
      </c>
      <c r="B43673" s="13">
        <v>1959</v>
      </c>
      <c r="C43673" s="13">
        <v>9551289</v>
      </c>
      <c r="D43673" s="13">
        <v>2.0550000000000002</v>
      </c>
    </row>
    <row r="43674" spans="1:4" ht="15.75" hidden="1" customHeight="1">
      <c r="A43674" s="13" t="s">
        <v>492</v>
      </c>
      <c r="B43674" s="13">
        <v>1960</v>
      </c>
      <c r="C43674" s="13">
        <v>9783874</v>
      </c>
      <c r="D43674" s="13">
        <v>2.2570000000000001</v>
      </c>
    </row>
    <row r="43675" spans="1:4" ht="15.75" hidden="1" customHeight="1">
      <c r="A43675" s="13" t="s">
        <v>492</v>
      </c>
      <c r="B43675" s="13">
        <v>1961</v>
      </c>
      <c r="C43675" s="13">
        <v>10022896</v>
      </c>
      <c r="D43675" s="13">
        <v>2.3340000000000001</v>
      </c>
    </row>
    <row r="43676" spans="1:4" ht="15.75" hidden="1" customHeight="1">
      <c r="A43676" s="13" t="s">
        <v>492</v>
      </c>
      <c r="B43676" s="13">
        <v>1962</v>
      </c>
      <c r="C43676" s="13">
        <v>10267069</v>
      </c>
      <c r="D43676" s="13">
        <v>2.5609999999999999</v>
      </c>
    </row>
    <row r="43677" spans="1:4" ht="15.75" hidden="1" customHeight="1">
      <c r="A43677" s="13" t="s">
        <v>492</v>
      </c>
      <c r="B43677" s="13">
        <v>1963</v>
      </c>
      <c r="C43677" s="13">
        <v>10517538</v>
      </c>
      <c r="D43677" s="13">
        <v>2.532</v>
      </c>
    </row>
    <row r="43678" spans="1:4" ht="15.75" hidden="1" customHeight="1">
      <c r="A43678" s="13" t="s">
        <v>492</v>
      </c>
      <c r="B43678" s="13">
        <v>1964</v>
      </c>
      <c r="C43678" s="13">
        <v>10774088</v>
      </c>
      <c r="D43678" s="13">
        <v>2.2709999999999999</v>
      </c>
    </row>
    <row r="43679" spans="1:4" ht="15.75" hidden="1" customHeight="1">
      <c r="A43679" s="13" t="s">
        <v>492</v>
      </c>
      <c r="B43679" s="13">
        <v>1965</v>
      </c>
      <c r="C43679" s="13">
        <v>11035228</v>
      </c>
      <c r="D43679" s="13">
        <v>2.6560000000000001</v>
      </c>
    </row>
    <row r="43680" spans="1:4" ht="15.75" hidden="1" customHeight="1">
      <c r="A43680" s="13" t="s">
        <v>492</v>
      </c>
      <c r="B43680" s="13">
        <v>1966</v>
      </c>
      <c r="C43680" s="13">
        <v>11299725</v>
      </c>
      <c r="D43680" s="13">
        <v>2.66</v>
      </c>
    </row>
    <row r="43681" spans="1:4" ht="15.75" hidden="1" customHeight="1">
      <c r="A43681" s="13" t="s">
        <v>492</v>
      </c>
      <c r="B43681" s="13">
        <v>1967</v>
      </c>
      <c r="C43681" s="13">
        <v>11571012</v>
      </c>
      <c r="D43681" s="13">
        <v>2.9449999999999998</v>
      </c>
    </row>
    <row r="43682" spans="1:4" ht="15.75" hidden="1" customHeight="1">
      <c r="A43682" s="13" t="s">
        <v>492</v>
      </c>
      <c r="B43682" s="13">
        <v>1968</v>
      </c>
      <c r="C43682" s="13">
        <v>11846820</v>
      </c>
      <c r="D43682" s="13">
        <v>3.238</v>
      </c>
    </row>
    <row r="43683" spans="1:4" ht="15.75" hidden="1" customHeight="1">
      <c r="A43683" s="13" t="s">
        <v>492</v>
      </c>
      <c r="B43683" s="13">
        <v>1969</v>
      </c>
      <c r="C43683" s="13">
        <v>12119211</v>
      </c>
      <c r="D43683" s="13">
        <v>4.3150000000000004</v>
      </c>
    </row>
    <row r="43684" spans="1:4" ht="15.75" hidden="1" customHeight="1">
      <c r="A43684" s="13" t="s">
        <v>492</v>
      </c>
      <c r="B43684" s="13">
        <v>1970</v>
      </c>
      <c r="C43684" s="13">
        <v>12388767</v>
      </c>
      <c r="D43684" s="13">
        <v>3.593</v>
      </c>
    </row>
    <row r="43685" spans="1:4" ht="15.75" hidden="1" customHeight="1">
      <c r="A43685" s="13" t="s">
        <v>492</v>
      </c>
      <c r="B43685" s="13">
        <v>1971</v>
      </c>
      <c r="C43685" s="13">
        <v>12654656</v>
      </c>
      <c r="D43685" s="13">
        <v>3.1930000000000001</v>
      </c>
    </row>
    <row r="43686" spans="1:4" ht="15.75" hidden="1" customHeight="1">
      <c r="A43686" s="13" t="s">
        <v>492</v>
      </c>
      <c r="B43686" s="13">
        <v>1972</v>
      </c>
      <c r="C43686" s="13">
        <v>12914457</v>
      </c>
      <c r="D43686" s="13">
        <v>3.5379999999999998</v>
      </c>
    </row>
    <row r="43687" spans="1:4" ht="15.75" hidden="1" customHeight="1">
      <c r="A43687" s="13" t="s">
        <v>492</v>
      </c>
      <c r="B43687" s="13">
        <v>1973</v>
      </c>
      <c r="C43687" s="13">
        <v>13169738</v>
      </c>
      <c r="D43687" s="13">
        <v>3.6840000000000002</v>
      </c>
    </row>
    <row r="43688" spans="1:4" ht="15.75" hidden="1" customHeight="1">
      <c r="A43688" s="13" t="s">
        <v>492</v>
      </c>
      <c r="B43688" s="13">
        <v>1974</v>
      </c>
      <c r="C43688" s="13">
        <v>13418276</v>
      </c>
      <c r="D43688" s="13">
        <v>2.9289999999999998</v>
      </c>
    </row>
    <row r="43689" spans="1:4" ht="15.75" hidden="1" customHeight="1">
      <c r="A43689" s="13" t="s">
        <v>492</v>
      </c>
      <c r="B43689" s="13">
        <v>1975</v>
      </c>
      <c r="C43689" s="13">
        <v>13662872</v>
      </c>
      <c r="D43689" s="13">
        <v>2.8929999999999998</v>
      </c>
    </row>
    <row r="43690" spans="1:4" ht="15.75" hidden="1" customHeight="1">
      <c r="A43690" s="13" t="s">
        <v>492</v>
      </c>
      <c r="B43690" s="13">
        <v>1976</v>
      </c>
      <c r="C43690" s="13">
        <v>13910170</v>
      </c>
      <c r="D43690" s="13">
        <v>2.7989999999999999</v>
      </c>
    </row>
    <row r="43691" spans="1:4" ht="15.75" hidden="1" customHeight="1">
      <c r="A43691" s="13" t="s">
        <v>492</v>
      </c>
      <c r="B43691" s="13">
        <v>1977</v>
      </c>
      <c r="C43691" s="13">
        <v>14159059</v>
      </c>
      <c r="D43691" s="13">
        <v>2.911</v>
      </c>
    </row>
    <row r="43692" spans="1:4" ht="15.75" hidden="1" customHeight="1">
      <c r="A43692" s="13" t="s">
        <v>492</v>
      </c>
      <c r="B43692" s="13">
        <v>1978</v>
      </c>
      <c r="C43692" s="13">
        <v>14414817</v>
      </c>
      <c r="D43692" s="13">
        <v>3.4359999999999999</v>
      </c>
    </row>
    <row r="43693" spans="1:4" ht="15.75" hidden="1" customHeight="1">
      <c r="A43693" s="13" t="s">
        <v>492</v>
      </c>
      <c r="B43693" s="13">
        <v>1979</v>
      </c>
      <c r="C43693" s="13">
        <v>14680394</v>
      </c>
      <c r="D43693" s="13">
        <v>3.8090000000000002</v>
      </c>
    </row>
    <row r="43694" spans="1:4" ht="15.75" hidden="1" customHeight="1">
      <c r="A43694" s="13" t="s">
        <v>492</v>
      </c>
      <c r="B43694" s="13">
        <v>1980</v>
      </c>
      <c r="C43694" s="13">
        <v>14943644</v>
      </c>
      <c r="D43694" s="13">
        <v>3.3889999999999998</v>
      </c>
    </row>
    <row r="43695" spans="1:4" ht="15.75" hidden="1" customHeight="1">
      <c r="A43695" s="13" t="s">
        <v>492</v>
      </c>
      <c r="B43695" s="13">
        <v>1981</v>
      </c>
      <c r="C43695" s="13">
        <v>15198920</v>
      </c>
      <c r="D43695" s="13">
        <v>4.0060000000000002</v>
      </c>
    </row>
    <row r="43696" spans="1:4" ht="15.75" hidden="1" customHeight="1">
      <c r="A43696" s="13" t="s">
        <v>492</v>
      </c>
      <c r="B43696" s="13">
        <v>1982</v>
      </c>
      <c r="C43696" s="13">
        <v>15438754</v>
      </c>
      <c r="D43696" s="13">
        <v>4.4669999999999996</v>
      </c>
    </row>
    <row r="43697" spans="1:4" ht="15.75" hidden="1" customHeight="1">
      <c r="A43697" s="13" t="s">
        <v>492</v>
      </c>
      <c r="B43697" s="13">
        <v>1983</v>
      </c>
      <c r="C43697" s="13">
        <v>15658448</v>
      </c>
      <c r="D43697" s="13">
        <v>4.8550000000000004</v>
      </c>
    </row>
    <row r="43698" spans="1:4" ht="15.75" hidden="1" customHeight="1">
      <c r="A43698" s="13" t="s">
        <v>492</v>
      </c>
      <c r="B43698" s="13">
        <v>1984</v>
      </c>
      <c r="C43698" s="13">
        <v>15872577</v>
      </c>
      <c r="D43698" s="13">
        <v>3.8519999999999999</v>
      </c>
    </row>
    <row r="43699" spans="1:4" ht="15.75" hidden="1" customHeight="1">
      <c r="A43699" s="13" t="s">
        <v>492</v>
      </c>
      <c r="B43699" s="13">
        <v>1985</v>
      </c>
      <c r="C43699" s="13">
        <v>16092339</v>
      </c>
      <c r="D43699" s="13">
        <v>3.9169999999999998</v>
      </c>
    </row>
    <row r="43700" spans="1:4" ht="15.75" hidden="1" customHeight="1">
      <c r="A43700" s="13" t="s">
        <v>492</v>
      </c>
      <c r="B43700" s="13">
        <v>1986</v>
      </c>
      <c r="C43700" s="13">
        <v>16317998</v>
      </c>
      <c r="D43700" s="13">
        <v>3.66</v>
      </c>
    </row>
    <row r="43701" spans="1:4" ht="15.75" hidden="1" customHeight="1">
      <c r="A43701" s="13" t="s">
        <v>492</v>
      </c>
      <c r="B43701" s="13">
        <v>1987</v>
      </c>
      <c r="C43701" s="13">
        <v>16547143</v>
      </c>
      <c r="D43701" s="13">
        <v>4.0270000000000001</v>
      </c>
    </row>
    <row r="43702" spans="1:4" ht="15.75" hidden="1" customHeight="1">
      <c r="A43702" s="13" t="s">
        <v>492</v>
      </c>
      <c r="B43702" s="13">
        <v>1988</v>
      </c>
      <c r="C43702" s="13">
        <v>16773736</v>
      </c>
      <c r="D43702" s="13">
        <v>3.4569999999999999</v>
      </c>
    </row>
    <row r="43703" spans="1:4" ht="15.75" hidden="1" customHeight="1">
      <c r="A43703" s="13" t="s">
        <v>492</v>
      </c>
      <c r="B43703" s="13">
        <v>1989</v>
      </c>
      <c r="C43703" s="13">
        <v>16990582</v>
      </c>
      <c r="D43703" s="13">
        <v>3.4470000000000001</v>
      </c>
    </row>
    <row r="43704" spans="1:4" ht="15.75" hidden="1" customHeight="1">
      <c r="A43704" s="13" t="s">
        <v>492</v>
      </c>
      <c r="B43704" s="13">
        <v>1990</v>
      </c>
      <c r="C43704" s="13">
        <v>17204098</v>
      </c>
      <c r="D43704" s="13">
        <v>3.831</v>
      </c>
    </row>
    <row r="43705" spans="1:4" ht="15.75" hidden="1" customHeight="1">
      <c r="A43705" s="13" t="s">
        <v>492</v>
      </c>
      <c r="B43705" s="13">
        <v>1991</v>
      </c>
      <c r="C43705" s="13">
        <v>17416596</v>
      </c>
      <c r="D43705" s="13">
        <v>4.1379999999999999</v>
      </c>
    </row>
    <row r="43706" spans="1:4" ht="15.75" hidden="1" customHeight="1">
      <c r="A43706" s="13" t="s">
        <v>492</v>
      </c>
      <c r="B43706" s="13">
        <v>1992</v>
      </c>
      <c r="C43706" s="13">
        <v>17624462</v>
      </c>
      <c r="D43706" s="13">
        <v>5.1059999999999999</v>
      </c>
    </row>
    <row r="43707" spans="1:4" ht="15.75" hidden="1" customHeight="1">
      <c r="A43707" s="13" t="s">
        <v>492</v>
      </c>
      <c r="B43707" s="13">
        <v>1993</v>
      </c>
      <c r="C43707" s="13">
        <v>17825610</v>
      </c>
      <c r="D43707" s="13">
        <v>4.9749999999999996</v>
      </c>
    </row>
    <row r="43708" spans="1:4" ht="15.75" hidden="1" customHeight="1">
      <c r="A43708" s="13" t="s">
        <v>492</v>
      </c>
      <c r="B43708" s="13">
        <v>1994</v>
      </c>
      <c r="C43708" s="13">
        <v>18011746</v>
      </c>
      <c r="D43708" s="13">
        <v>5.4349999999999996</v>
      </c>
    </row>
    <row r="43709" spans="1:4" ht="15.75" hidden="1" customHeight="1">
      <c r="A43709" s="13" t="s">
        <v>492</v>
      </c>
      <c r="B43709" s="13">
        <v>1995</v>
      </c>
      <c r="C43709" s="13">
        <v>18177570</v>
      </c>
      <c r="D43709" s="13">
        <v>5.8140000000000001</v>
      </c>
    </row>
    <row r="43710" spans="1:4" ht="15.75" hidden="1" customHeight="1">
      <c r="A43710" s="13" t="s">
        <v>492</v>
      </c>
      <c r="B43710" s="13">
        <v>1996</v>
      </c>
      <c r="C43710" s="13">
        <v>18322504</v>
      </c>
      <c r="D43710" s="13">
        <v>6.9710000000000001</v>
      </c>
    </row>
    <row r="43711" spans="1:4" ht="15.75" hidden="1" customHeight="1">
      <c r="A43711" s="13" t="s">
        <v>492</v>
      </c>
      <c r="B43711" s="13">
        <v>1997</v>
      </c>
      <c r="C43711" s="13">
        <v>18449120</v>
      </c>
      <c r="D43711" s="13">
        <v>7.52</v>
      </c>
    </row>
    <row r="43712" spans="1:4" ht="15.75" hidden="1" customHeight="1">
      <c r="A43712" s="13" t="s">
        <v>492</v>
      </c>
      <c r="B43712" s="13">
        <v>1998</v>
      </c>
      <c r="C43712" s="13">
        <v>18560806</v>
      </c>
      <c r="D43712" s="13">
        <v>7.7359999999999998</v>
      </c>
    </row>
    <row r="43713" spans="1:4" ht="15.75" hidden="1" customHeight="1">
      <c r="A43713" s="13" t="s">
        <v>492</v>
      </c>
      <c r="B43713" s="13">
        <v>1999</v>
      </c>
      <c r="C43713" s="13">
        <v>18670408</v>
      </c>
      <c r="D43713" s="13">
        <v>8.5169999999999995</v>
      </c>
    </row>
    <row r="43714" spans="1:4" ht="15.75" hidden="1" customHeight="1">
      <c r="A43714" s="13" t="s">
        <v>492</v>
      </c>
      <c r="B43714" s="13">
        <v>2000</v>
      </c>
      <c r="C43714" s="13">
        <v>18776374</v>
      </c>
      <c r="D43714" s="13">
        <v>10.134</v>
      </c>
    </row>
    <row r="43715" spans="1:4" ht="15.75" hidden="1" customHeight="1">
      <c r="A43715" s="13" t="s">
        <v>492</v>
      </c>
      <c r="B43715" s="13">
        <v>2001</v>
      </c>
      <c r="C43715" s="13">
        <v>18920278</v>
      </c>
      <c r="D43715" s="13">
        <v>10.326000000000001</v>
      </c>
    </row>
    <row r="43716" spans="1:4" ht="15.75" hidden="1" customHeight="1">
      <c r="A43716" s="13" t="s">
        <v>492</v>
      </c>
      <c r="B43716" s="13">
        <v>2002</v>
      </c>
      <c r="C43716" s="13">
        <v>19110706</v>
      </c>
      <c r="D43716" s="13">
        <v>10.948</v>
      </c>
    </row>
    <row r="43717" spans="1:4" ht="15.75" hidden="1" customHeight="1">
      <c r="A43717" s="13" t="s">
        <v>492</v>
      </c>
      <c r="B43717" s="13">
        <v>2003</v>
      </c>
      <c r="C43717" s="13">
        <v>19303182</v>
      </c>
      <c r="D43717" s="13">
        <v>10.952999999999999</v>
      </c>
    </row>
    <row r="43718" spans="1:4" ht="15.75" hidden="1" customHeight="1">
      <c r="A43718" s="13" t="s">
        <v>492</v>
      </c>
      <c r="B43718" s="13">
        <v>2004</v>
      </c>
      <c r="C43718" s="13">
        <v>19490434</v>
      </c>
      <c r="D43718" s="13">
        <v>12.147</v>
      </c>
    </row>
    <row r="43719" spans="1:4" ht="15.75" hidden="1" customHeight="1">
      <c r="A43719" s="13" t="s">
        <v>492</v>
      </c>
      <c r="B43719" s="13">
        <v>2005</v>
      </c>
      <c r="C43719" s="13">
        <v>19673866</v>
      </c>
      <c r="D43719" s="13">
        <v>11.935</v>
      </c>
    </row>
    <row r="43720" spans="1:4" ht="15.75" hidden="1" customHeight="1">
      <c r="A43720" s="13" t="s">
        <v>492</v>
      </c>
      <c r="B43720" s="13">
        <v>2006</v>
      </c>
      <c r="C43720" s="13">
        <v>19870706</v>
      </c>
      <c r="D43720" s="13">
        <v>11.792999999999999</v>
      </c>
    </row>
    <row r="43721" spans="1:4" ht="15.75" hidden="1" customHeight="1">
      <c r="A43721" s="13" t="s">
        <v>492</v>
      </c>
      <c r="B43721" s="13">
        <v>2007</v>
      </c>
      <c r="C43721" s="13">
        <v>20078652</v>
      </c>
      <c r="D43721" s="13">
        <v>12.151999999999999</v>
      </c>
    </row>
    <row r="43722" spans="1:4" ht="15.75" hidden="1" customHeight="1">
      <c r="A43722" s="13" t="s">
        <v>492</v>
      </c>
      <c r="B43722" s="13">
        <v>2008</v>
      </c>
      <c r="C43722" s="13">
        <v>20285640</v>
      </c>
      <c r="D43722" s="13">
        <v>11.987</v>
      </c>
    </row>
    <row r="43723" spans="1:4" ht="15.75" hidden="1" customHeight="1">
      <c r="A43723" s="13" t="s">
        <v>492</v>
      </c>
      <c r="B43723" s="13">
        <v>2009</v>
      </c>
      <c r="C43723" s="13">
        <v>20482484</v>
      </c>
      <c r="D43723" s="13">
        <v>12.945</v>
      </c>
    </row>
    <row r="43724" spans="1:4" ht="15.75" hidden="1" customHeight="1">
      <c r="A43724" s="13" t="s">
        <v>492</v>
      </c>
      <c r="B43724" s="13">
        <v>2010</v>
      </c>
      <c r="C43724" s="13">
        <v>20668556</v>
      </c>
      <c r="D43724" s="13">
        <v>13.051</v>
      </c>
    </row>
    <row r="43725" spans="1:4" ht="15.75" hidden="1" customHeight="1">
      <c r="A43725" s="13" t="s">
        <v>492</v>
      </c>
      <c r="B43725" s="13">
        <v>2011</v>
      </c>
      <c r="C43725" s="13">
        <v>20859746</v>
      </c>
      <c r="D43725" s="13">
        <v>14.885999999999999</v>
      </c>
    </row>
    <row r="43726" spans="1:4" ht="15.75" hidden="1" customHeight="1">
      <c r="A43726" s="13" t="s">
        <v>492</v>
      </c>
      <c r="B43726" s="13">
        <v>2012</v>
      </c>
      <c r="C43726" s="13">
        <v>21017150</v>
      </c>
      <c r="D43726" s="13">
        <v>15.798</v>
      </c>
    </row>
    <row r="43727" spans="1:4" ht="15.75" hidden="1" customHeight="1">
      <c r="A43727" s="13" t="s">
        <v>492</v>
      </c>
      <c r="B43727" s="13">
        <v>2013</v>
      </c>
      <c r="C43727" s="13">
        <v>21131762</v>
      </c>
      <c r="D43727" s="13">
        <v>14.679</v>
      </c>
    </row>
    <row r="43728" spans="1:4" ht="15.75" hidden="1" customHeight="1">
      <c r="A43728" s="13" t="s">
        <v>492</v>
      </c>
      <c r="B43728" s="13">
        <v>2014</v>
      </c>
      <c r="C43728" s="13">
        <v>21239448</v>
      </c>
      <c r="D43728" s="13">
        <v>17.690999999999999</v>
      </c>
    </row>
    <row r="43729" spans="1:4" ht="15.75" hidden="1" customHeight="1">
      <c r="A43729" s="13" t="s">
        <v>492</v>
      </c>
      <c r="B43729" s="13">
        <v>2015</v>
      </c>
      <c r="C43729" s="13">
        <v>21336692</v>
      </c>
      <c r="D43729" s="13">
        <v>19.829999999999998</v>
      </c>
    </row>
    <row r="43730" spans="1:4" ht="15.75" hidden="1" customHeight="1">
      <c r="A43730" s="13" t="s">
        <v>492</v>
      </c>
      <c r="B43730" s="13">
        <v>2016</v>
      </c>
      <c r="C43730" s="13">
        <v>21425494</v>
      </c>
      <c r="D43730" s="13">
        <v>23.024000000000001</v>
      </c>
    </row>
    <row r="43731" spans="1:4" ht="15.75" hidden="1" customHeight="1">
      <c r="A43731" s="13" t="s">
        <v>492</v>
      </c>
      <c r="B43731" s="13">
        <v>2017</v>
      </c>
      <c r="C43731" s="13">
        <v>21506816</v>
      </c>
      <c r="D43731" s="13">
        <v>23.03</v>
      </c>
    </row>
    <row r="43732" spans="1:4" ht="15.75" hidden="1" customHeight="1">
      <c r="A43732" s="13" t="s">
        <v>492</v>
      </c>
      <c r="B43732" s="13">
        <v>2018</v>
      </c>
      <c r="C43732" s="13">
        <v>21580712</v>
      </c>
      <c r="D43732" s="13">
        <v>20.995000000000001</v>
      </c>
    </row>
    <row r="43733" spans="1:4" ht="15.75" hidden="1" customHeight="1">
      <c r="A43733" s="13" t="s">
        <v>492</v>
      </c>
      <c r="B43733" s="13">
        <v>2019</v>
      </c>
      <c r="C43733" s="13">
        <v>21649664</v>
      </c>
      <c r="D43733" s="13">
        <v>22.22</v>
      </c>
    </row>
    <row r="43734" spans="1:4" ht="15.75" hidden="1" customHeight="1">
      <c r="A43734" s="13" t="s">
        <v>492</v>
      </c>
      <c r="B43734" s="13">
        <v>2020</v>
      </c>
      <c r="C43734" s="13">
        <v>21715076</v>
      </c>
      <c r="D43734" s="13">
        <v>21.704000000000001</v>
      </c>
    </row>
    <row r="43735" spans="1:4" ht="15.75" hidden="1" customHeight="1">
      <c r="A43735" s="13" t="s">
        <v>492</v>
      </c>
      <c r="B43735" s="13">
        <v>2021</v>
      </c>
      <c r="C43735" s="13">
        <v>21773438</v>
      </c>
      <c r="D43735" s="13">
        <v>20.780999999999999</v>
      </c>
    </row>
    <row r="43736" spans="1:4" ht="15.75" hidden="1" customHeight="1">
      <c r="A43736" s="13" t="s">
        <v>493</v>
      </c>
      <c r="B43736" s="13">
        <v>1957</v>
      </c>
      <c r="D43736" s="13">
        <v>1.0999999999999999E-2</v>
      </c>
    </row>
    <row r="43737" spans="1:4" ht="15.75" hidden="1" customHeight="1">
      <c r="A43737" s="13" t="s">
        <v>493</v>
      </c>
      <c r="B43737" s="13">
        <v>1958</v>
      </c>
      <c r="D43737" s="13">
        <v>1.0999999999999999E-2</v>
      </c>
    </row>
    <row r="43738" spans="1:4" ht="15.75" hidden="1" customHeight="1">
      <c r="A43738" s="13" t="s">
        <v>493</v>
      </c>
      <c r="B43738" s="13">
        <v>1959</v>
      </c>
      <c r="D43738" s="13">
        <v>1.4999999999999999E-2</v>
      </c>
    </row>
    <row r="43739" spans="1:4" ht="15.75" hidden="1" customHeight="1">
      <c r="A43739" s="13" t="s">
        <v>493</v>
      </c>
      <c r="B43739" s="13">
        <v>1960</v>
      </c>
      <c r="D43739" s="13">
        <v>1.0999999999999999E-2</v>
      </c>
    </row>
    <row r="43740" spans="1:4" ht="15.75" hidden="1" customHeight="1">
      <c r="A43740" s="13" t="s">
        <v>493</v>
      </c>
      <c r="B43740" s="13">
        <v>1961</v>
      </c>
      <c r="D43740" s="13">
        <v>2.1999999999999999E-2</v>
      </c>
    </row>
    <row r="43741" spans="1:4" ht="15.75" hidden="1" customHeight="1">
      <c r="A43741" s="13" t="s">
        <v>493</v>
      </c>
      <c r="B43741" s="13">
        <v>1962</v>
      </c>
      <c r="D43741" s="13">
        <v>1.4999999999999999E-2</v>
      </c>
    </row>
    <row r="43742" spans="1:4" ht="15.75" hidden="1" customHeight="1">
      <c r="A43742" s="13" t="s">
        <v>493</v>
      </c>
      <c r="B43742" s="13">
        <v>1963</v>
      </c>
      <c r="D43742" s="13">
        <v>1.7999999999999999E-2</v>
      </c>
    </row>
    <row r="43743" spans="1:4" ht="15.75" hidden="1" customHeight="1">
      <c r="A43743" s="13" t="s">
        <v>493</v>
      </c>
      <c r="B43743" s="13">
        <v>1964</v>
      </c>
      <c r="D43743" s="13">
        <v>1.7999999999999999E-2</v>
      </c>
    </row>
    <row r="43744" spans="1:4" ht="15.75" hidden="1" customHeight="1">
      <c r="A43744" s="13" t="s">
        <v>493</v>
      </c>
      <c r="B43744" s="13">
        <v>1965</v>
      </c>
      <c r="D43744" s="13">
        <v>2.1999999999999999E-2</v>
      </c>
    </row>
    <row r="43745" spans="1:4" ht="15.75" hidden="1" customHeight="1">
      <c r="A43745" s="13" t="s">
        <v>493</v>
      </c>
      <c r="B43745" s="13">
        <v>1966</v>
      </c>
      <c r="D43745" s="13">
        <v>2.1999999999999999E-2</v>
      </c>
    </row>
    <row r="43746" spans="1:4" ht="15.75" hidden="1" customHeight="1">
      <c r="A43746" s="13" t="s">
        <v>493</v>
      </c>
      <c r="B43746" s="13">
        <v>1967</v>
      </c>
      <c r="D43746" s="13">
        <v>2.1999999999999999E-2</v>
      </c>
    </row>
    <row r="43747" spans="1:4" ht="15.75" hidden="1" customHeight="1">
      <c r="A43747" s="13" t="s">
        <v>493</v>
      </c>
      <c r="B43747" s="13">
        <v>1968</v>
      </c>
      <c r="D43747" s="13">
        <v>3.3000000000000002E-2</v>
      </c>
    </row>
    <row r="43748" spans="1:4" ht="15.75" hidden="1" customHeight="1">
      <c r="A43748" s="13" t="s">
        <v>493</v>
      </c>
      <c r="B43748" s="13">
        <v>1969</v>
      </c>
      <c r="D43748" s="13">
        <v>2.5999999999999999E-2</v>
      </c>
    </row>
    <row r="43749" spans="1:4" ht="15.75" hidden="1" customHeight="1">
      <c r="A43749" s="13" t="s">
        <v>493</v>
      </c>
      <c r="B43749" s="13">
        <v>1970</v>
      </c>
      <c r="D43749" s="13">
        <v>2.5999999999999999E-2</v>
      </c>
    </row>
    <row r="43750" spans="1:4" ht="15.75" hidden="1" customHeight="1">
      <c r="A43750" s="13" t="s">
        <v>493</v>
      </c>
      <c r="B43750" s="13">
        <v>1971</v>
      </c>
      <c r="D43750" s="13">
        <v>2.9000000000000001E-2</v>
      </c>
    </row>
    <row r="43751" spans="1:4" ht="15.75" hidden="1" customHeight="1">
      <c r="A43751" s="13" t="s">
        <v>493</v>
      </c>
      <c r="B43751" s="13">
        <v>1972</v>
      </c>
      <c r="D43751" s="13">
        <v>2.9000000000000001E-2</v>
      </c>
    </row>
    <row r="43752" spans="1:4" ht="15.75" hidden="1" customHeight="1">
      <c r="A43752" s="13" t="s">
        <v>493</v>
      </c>
      <c r="B43752" s="13">
        <v>1973</v>
      </c>
      <c r="D43752" s="13">
        <v>2.9000000000000001E-2</v>
      </c>
    </row>
    <row r="43753" spans="1:4" ht="15.75" hidden="1" customHeight="1">
      <c r="A43753" s="13" t="s">
        <v>493</v>
      </c>
      <c r="B43753" s="13">
        <v>1974</v>
      </c>
      <c r="D43753" s="13">
        <v>3.6999999999999998E-2</v>
      </c>
    </row>
    <row r="43754" spans="1:4" ht="15.75" hidden="1" customHeight="1">
      <c r="A43754" s="13" t="s">
        <v>493</v>
      </c>
      <c r="B43754" s="13">
        <v>1975</v>
      </c>
      <c r="D43754" s="13">
        <v>3.3000000000000002E-2</v>
      </c>
    </row>
    <row r="43755" spans="1:4" ht="15.75" hidden="1" customHeight="1">
      <c r="A43755" s="13" t="s">
        <v>493</v>
      </c>
      <c r="B43755" s="13">
        <v>1976</v>
      </c>
      <c r="D43755" s="13">
        <v>3.6999999999999998E-2</v>
      </c>
    </row>
    <row r="43756" spans="1:4" ht="15.75" hidden="1" customHeight="1">
      <c r="A43756" s="13" t="s">
        <v>493</v>
      </c>
      <c r="B43756" s="13">
        <v>1977</v>
      </c>
      <c r="D43756" s="13">
        <v>3.6999999999999998E-2</v>
      </c>
    </row>
    <row r="43757" spans="1:4" ht="15.75" hidden="1" customHeight="1">
      <c r="A43757" s="13" t="s">
        <v>493</v>
      </c>
      <c r="B43757" s="13">
        <v>1978</v>
      </c>
      <c r="D43757" s="13">
        <v>3.3000000000000002E-2</v>
      </c>
    </row>
    <row r="43758" spans="1:4" ht="15.75" hidden="1" customHeight="1">
      <c r="A43758" s="13" t="s">
        <v>493</v>
      </c>
      <c r="B43758" s="13">
        <v>1979</v>
      </c>
      <c r="D43758" s="13">
        <v>3.6999999999999998E-2</v>
      </c>
    </row>
    <row r="43759" spans="1:4" ht="15.75" hidden="1" customHeight="1">
      <c r="A43759" s="13" t="s">
        <v>493</v>
      </c>
      <c r="B43759" s="13">
        <v>1980</v>
      </c>
      <c r="D43759" s="13">
        <v>5.0999999999999997E-2</v>
      </c>
    </row>
    <row r="43760" spans="1:4" ht="15.75" hidden="1" customHeight="1">
      <c r="A43760" s="13" t="s">
        <v>494</v>
      </c>
      <c r="B43760" s="13">
        <v>1851</v>
      </c>
    </row>
    <row r="43761" spans="1:2" ht="15.75" hidden="1" customHeight="1">
      <c r="A43761" s="13" t="s">
        <v>494</v>
      </c>
      <c r="B43761" s="13">
        <v>1852</v>
      </c>
    </row>
    <row r="43762" spans="1:2" ht="15.75" hidden="1" customHeight="1">
      <c r="A43762" s="13" t="s">
        <v>494</v>
      </c>
      <c r="B43762" s="13">
        <v>1853</v>
      </c>
    </row>
    <row r="43763" spans="1:2" ht="15.75" hidden="1" customHeight="1">
      <c r="A43763" s="13" t="s">
        <v>494</v>
      </c>
      <c r="B43763" s="13">
        <v>1854</v>
      </c>
    </row>
    <row r="43764" spans="1:2" ht="15.75" hidden="1" customHeight="1">
      <c r="A43764" s="13" t="s">
        <v>494</v>
      </c>
      <c r="B43764" s="13">
        <v>1855</v>
      </c>
    </row>
    <row r="43765" spans="1:2" ht="15.75" hidden="1" customHeight="1">
      <c r="A43765" s="13" t="s">
        <v>494</v>
      </c>
      <c r="B43765" s="13">
        <v>1856</v>
      </c>
    </row>
    <row r="43766" spans="1:2" ht="15.75" hidden="1" customHeight="1">
      <c r="A43766" s="13" t="s">
        <v>494</v>
      </c>
      <c r="B43766" s="13">
        <v>1857</v>
      </c>
    </row>
    <row r="43767" spans="1:2" ht="15.75" hidden="1" customHeight="1">
      <c r="A43767" s="13" t="s">
        <v>494</v>
      </c>
      <c r="B43767" s="13">
        <v>1858</v>
      </c>
    </row>
    <row r="43768" spans="1:2" ht="15.75" hidden="1" customHeight="1">
      <c r="A43768" s="13" t="s">
        <v>494</v>
      </c>
      <c r="B43768" s="13">
        <v>1859</v>
      </c>
    </row>
    <row r="43769" spans="1:2" ht="15.75" hidden="1" customHeight="1">
      <c r="A43769" s="13" t="s">
        <v>494</v>
      </c>
      <c r="B43769" s="13">
        <v>1860</v>
      </c>
    </row>
    <row r="43770" spans="1:2" ht="15.75" hidden="1" customHeight="1">
      <c r="A43770" s="13" t="s">
        <v>494</v>
      </c>
      <c r="B43770" s="13">
        <v>1861</v>
      </c>
    </row>
    <row r="43771" spans="1:2" ht="15.75" hidden="1" customHeight="1">
      <c r="A43771" s="13" t="s">
        <v>494</v>
      </c>
      <c r="B43771" s="13">
        <v>1862</v>
      </c>
    </row>
    <row r="43772" spans="1:2" ht="15.75" hidden="1" customHeight="1">
      <c r="A43772" s="13" t="s">
        <v>494</v>
      </c>
      <c r="B43772" s="13">
        <v>1863</v>
      </c>
    </row>
    <row r="43773" spans="1:2" ht="15.75" hidden="1" customHeight="1">
      <c r="A43773" s="13" t="s">
        <v>494</v>
      </c>
      <c r="B43773" s="13">
        <v>1864</v>
      </c>
    </row>
    <row r="43774" spans="1:2" ht="15.75" hidden="1" customHeight="1">
      <c r="A43774" s="13" t="s">
        <v>494</v>
      </c>
      <c r="B43774" s="13">
        <v>1865</v>
      </c>
    </row>
    <row r="43775" spans="1:2" ht="15.75" hidden="1" customHeight="1">
      <c r="A43775" s="13" t="s">
        <v>494</v>
      </c>
      <c r="B43775" s="13">
        <v>1866</v>
      </c>
    </row>
    <row r="43776" spans="1:2" ht="15.75" hidden="1" customHeight="1">
      <c r="A43776" s="13" t="s">
        <v>494</v>
      </c>
      <c r="B43776" s="13">
        <v>1867</v>
      </c>
    </row>
    <row r="43777" spans="1:2" ht="15.75" hidden="1" customHeight="1">
      <c r="A43777" s="13" t="s">
        <v>494</v>
      </c>
      <c r="B43777" s="13">
        <v>1868</v>
      </c>
    </row>
    <row r="43778" spans="1:2" ht="15.75" hidden="1" customHeight="1">
      <c r="A43778" s="13" t="s">
        <v>494</v>
      </c>
      <c r="B43778" s="13">
        <v>1869</v>
      </c>
    </row>
    <row r="43779" spans="1:2" ht="15.75" hidden="1" customHeight="1">
      <c r="A43779" s="13" t="s">
        <v>494</v>
      </c>
      <c r="B43779" s="13">
        <v>1870</v>
      </c>
    </row>
    <row r="43780" spans="1:2" ht="15.75" hidden="1" customHeight="1">
      <c r="A43780" s="13" t="s">
        <v>494</v>
      </c>
      <c r="B43780" s="13">
        <v>1871</v>
      </c>
    </row>
    <row r="43781" spans="1:2" ht="15.75" hidden="1" customHeight="1">
      <c r="A43781" s="13" t="s">
        <v>494</v>
      </c>
      <c r="B43781" s="13">
        <v>1872</v>
      </c>
    </row>
    <row r="43782" spans="1:2" ht="15.75" hidden="1" customHeight="1">
      <c r="A43782" s="13" t="s">
        <v>494</v>
      </c>
      <c r="B43782" s="13">
        <v>1873</v>
      </c>
    </row>
    <row r="43783" spans="1:2" ht="15.75" hidden="1" customHeight="1">
      <c r="A43783" s="13" t="s">
        <v>494</v>
      </c>
      <c r="B43783" s="13">
        <v>1874</v>
      </c>
    </row>
    <row r="43784" spans="1:2" ht="15.75" hidden="1" customHeight="1">
      <c r="A43784" s="13" t="s">
        <v>494</v>
      </c>
      <c r="B43784" s="13">
        <v>1875</v>
      </c>
    </row>
    <row r="43785" spans="1:2" ht="15.75" hidden="1" customHeight="1">
      <c r="A43785" s="13" t="s">
        <v>494</v>
      </c>
      <c r="B43785" s="13">
        <v>1876</v>
      </c>
    </row>
    <row r="43786" spans="1:2" ht="15.75" hidden="1" customHeight="1">
      <c r="A43786" s="13" t="s">
        <v>494</v>
      </c>
      <c r="B43786" s="13">
        <v>1877</v>
      </c>
    </row>
    <row r="43787" spans="1:2" ht="15.75" hidden="1" customHeight="1">
      <c r="A43787" s="13" t="s">
        <v>494</v>
      </c>
      <c r="B43787" s="13">
        <v>1878</v>
      </c>
    </row>
    <row r="43788" spans="1:2" ht="15.75" hidden="1" customHeight="1">
      <c r="A43788" s="13" t="s">
        <v>494</v>
      </c>
      <c r="B43788" s="13">
        <v>1879</v>
      </c>
    </row>
    <row r="43789" spans="1:2" ht="15.75" hidden="1" customHeight="1">
      <c r="A43789" s="13" t="s">
        <v>494</v>
      </c>
      <c r="B43789" s="13">
        <v>1880</v>
      </c>
    </row>
    <row r="43790" spans="1:2" ht="15.75" hidden="1" customHeight="1">
      <c r="A43790" s="13" t="s">
        <v>494</v>
      </c>
      <c r="B43790" s="13">
        <v>1881</v>
      </c>
    </row>
    <row r="43791" spans="1:2" ht="15.75" hidden="1" customHeight="1">
      <c r="A43791" s="13" t="s">
        <v>494</v>
      </c>
      <c r="B43791" s="13">
        <v>1882</v>
      </c>
    </row>
    <row r="43792" spans="1:2" ht="15.75" hidden="1" customHeight="1">
      <c r="A43792" s="13" t="s">
        <v>494</v>
      </c>
      <c r="B43792" s="13">
        <v>1883</v>
      </c>
    </row>
    <row r="43793" spans="1:2" ht="15.75" hidden="1" customHeight="1">
      <c r="A43793" s="13" t="s">
        <v>494</v>
      </c>
      <c r="B43793" s="13">
        <v>1884</v>
      </c>
    </row>
    <row r="43794" spans="1:2" ht="15.75" hidden="1" customHeight="1">
      <c r="A43794" s="13" t="s">
        <v>494</v>
      </c>
      <c r="B43794" s="13">
        <v>1885</v>
      </c>
    </row>
    <row r="43795" spans="1:2" ht="15.75" hidden="1" customHeight="1">
      <c r="A43795" s="13" t="s">
        <v>494</v>
      </c>
      <c r="B43795" s="13">
        <v>1886</v>
      </c>
    </row>
    <row r="43796" spans="1:2" ht="15.75" hidden="1" customHeight="1">
      <c r="A43796" s="13" t="s">
        <v>494</v>
      </c>
      <c r="B43796" s="13">
        <v>1887</v>
      </c>
    </row>
    <row r="43797" spans="1:2" ht="15.75" hidden="1" customHeight="1">
      <c r="A43797" s="13" t="s">
        <v>494</v>
      </c>
      <c r="B43797" s="13">
        <v>1888</v>
      </c>
    </row>
    <row r="43798" spans="1:2" ht="15.75" hidden="1" customHeight="1">
      <c r="A43798" s="13" t="s">
        <v>494</v>
      </c>
      <c r="B43798" s="13">
        <v>1889</v>
      </c>
    </row>
    <row r="43799" spans="1:2" ht="15.75" hidden="1" customHeight="1">
      <c r="A43799" s="13" t="s">
        <v>494</v>
      </c>
      <c r="B43799" s="13">
        <v>1890</v>
      </c>
    </row>
    <row r="43800" spans="1:2" ht="15.75" hidden="1" customHeight="1">
      <c r="A43800" s="13" t="s">
        <v>494</v>
      </c>
      <c r="B43800" s="13">
        <v>1891</v>
      </c>
    </row>
    <row r="43801" spans="1:2" ht="15.75" hidden="1" customHeight="1">
      <c r="A43801" s="13" t="s">
        <v>494</v>
      </c>
      <c r="B43801" s="13">
        <v>1892</v>
      </c>
    </row>
    <row r="43802" spans="1:2" ht="15.75" hidden="1" customHeight="1">
      <c r="A43802" s="13" t="s">
        <v>494</v>
      </c>
      <c r="B43802" s="13">
        <v>1893</v>
      </c>
    </row>
    <row r="43803" spans="1:2" ht="15.75" hidden="1" customHeight="1">
      <c r="A43803" s="13" t="s">
        <v>494</v>
      </c>
      <c r="B43803" s="13">
        <v>1894</v>
      </c>
    </row>
    <row r="43804" spans="1:2" ht="15.75" hidden="1" customHeight="1">
      <c r="A43804" s="13" t="s">
        <v>494</v>
      </c>
      <c r="B43804" s="13">
        <v>1895</v>
      </c>
    </row>
    <row r="43805" spans="1:2" ht="15.75" hidden="1" customHeight="1">
      <c r="A43805" s="13" t="s">
        <v>494</v>
      </c>
      <c r="B43805" s="13">
        <v>1896</v>
      </c>
    </row>
    <row r="43806" spans="1:2" ht="15.75" hidden="1" customHeight="1">
      <c r="A43806" s="13" t="s">
        <v>494</v>
      </c>
      <c r="B43806" s="13">
        <v>1897</v>
      </c>
    </row>
    <row r="43807" spans="1:2" ht="15.75" hidden="1" customHeight="1">
      <c r="A43807" s="13" t="s">
        <v>494</v>
      </c>
      <c r="B43807" s="13">
        <v>1898</v>
      </c>
    </row>
    <row r="43808" spans="1:2" ht="15.75" hidden="1" customHeight="1">
      <c r="A43808" s="13" t="s">
        <v>494</v>
      </c>
      <c r="B43808" s="13">
        <v>1899</v>
      </c>
    </row>
    <row r="43809" spans="1:2" ht="15.75" hidden="1" customHeight="1">
      <c r="A43809" s="13" t="s">
        <v>494</v>
      </c>
      <c r="B43809" s="13">
        <v>1900</v>
      </c>
    </row>
    <row r="43810" spans="1:2" ht="15.75" hidden="1" customHeight="1">
      <c r="A43810" s="13" t="s">
        <v>494</v>
      </c>
      <c r="B43810" s="13">
        <v>1901</v>
      </c>
    </row>
    <row r="43811" spans="1:2" ht="15.75" hidden="1" customHeight="1">
      <c r="A43811" s="13" t="s">
        <v>494</v>
      </c>
      <c r="B43811" s="13">
        <v>1902</v>
      </c>
    </row>
    <row r="43812" spans="1:2" ht="15.75" hidden="1" customHeight="1">
      <c r="A43812" s="13" t="s">
        <v>494</v>
      </c>
      <c r="B43812" s="13">
        <v>1903</v>
      </c>
    </row>
    <row r="43813" spans="1:2" ht="15.75" hidden="1" customHeight="1">
      <c r="A43813" s="13" t="s">
        <v>494</v>
      </c>
      <c r="B43813" s="13">
        <v>1904</v>
      </c>
    </row>
    <row r="43814" spans="1:2" ht="15.75" hidden="1" customHeight="1">
      <c r="A43814" s="13" t="s">
        <v>494</v>
      </c>
      <c r="B43814" s="13">
        <v>1905</v>
      </c>
    </row>
    <row r="43815" spans="1:2" ht="15.75" hidden="1" customHeight="1">
      <c r="A43815" s="13" t="s">
        <v>494</v>
      </c>
      <c r="B43815" s="13">
        <v>1906</v>
      </c>
    </row>
    <row r="43816" spans="1:2" ht="15.75" hidden="1" customHeight="1">
      <c r="A43816" s="13" t="s">
        <v>494</v>
      </c>
      <c r="B43816" s="13">
        <v>1907</v>
      </c>
    </row>
    <row r="43817" spans="1:2" ht="15.75" hidden="1" customHeight="1">
      <c r="A43817" s="13" t="s">
        <v>494</v>
      </c>
      <c r="B43817" s="13">
        <v>1908</v>
      </c>
    </row>
    <row r="43818" spans="1:2" ht="15.75" hidden="1" customHeight="1">
      <c r="A43818" s="13" t="s">
        <v>494</v>
      </c>
      <c r="B43818" s="13">
        <v>1909</v>
      </c>
    </row>
    <row r="43819" spans="1:2" ht="15.75" hidden="1" customHeight="1">
      <c r="A43819" s="13" t="s">
        <v>494</v>
      </c>
      <c r="B43819" s="13">
        <v>1910</v>
      </c>
    </row>
    <row r="43820" spans="1:2" ht="15.75" hidden="1" customHeight="1">
      <c r="A43820" s="13" t="s">
        <v>494</v>
      </c>
      <c r="B43820" s="13">
        <v>1911</v>
      </c>
    </row>
    <row r="43821" spans="1:2" ht="15.75" hidden="1" customHeight="1">
      <c r="A43821" s="13" t="s">
        <v>494</v>
      </c>
      <c r="B43821" s="13">
        <v>1912</v>
      </c>
    </row>
    <row r="43822" spans="1:2" ht="15.75" hidden="1" customHeight="1">
      <c r="A43822" s="13" t="s">
        <v>494</v>
      </c>
      <c r="B43822" s="13">
        <v>1913</v>
      </c>
    </row>
    <row r="43823" spans="1:2" ht="15.75" hidden="1" customHeight="1">
      <c r="A43823" s="13" t="s">
        <v>494</v>
      </c>
      <c r="B43823" s="13">
        <v>1914</v>
      </c>
    </row>
    <row r="43824" spans="1:2" ht="15.75" hidden="1" customHeight="1">
      <c r="A43824" s="13" t="s">
        <v>494</v>
      </c>
      <c r="B43824" s="13">
        <v>1915</v>
      </c>
    </row>
    <row r="43825" spans="1:2" ht="15.75" hidden="1" customHeight="1">
      <c r="A43825" s="13" t="s">
        <v>494</v>
      </c>
      <c r="B43825" s="13">
        <v>1916</v>
      </c>
    </row>
    <row r="43826" spans="1:2" ht="15.75" hidden="1" customHeight="1">
      <c r="A43826" s="13" t="s">
        <v>494</v>
      </c>
      <c r="B43826" s="13">
        <v>1917</v>
      </c>
    </row>
    <row r="43827" spans="1:2" ht="15.75" hidden="1" customHeight="1">
      <c r="A43827" s="13" t="s">
        <v>494</v>
      </c>
      <c r="B43827" s="13">
        <v>1918</v>
      </c>
    </row>
    <row r="43828" spans="1:2" ht="15.75" hidden="1" customHeight="1">
      <c r="A43828" s="13" t="s">
        <v>494</v>
      </c>
      <c r="B43828" s="13">
        <v>1919</v>
      </c>
    </row>
    <row r="43829" spans="1:2" ht="15.75" hidden="1" customHeight="1">
      <c r="A43829" s="13" t="s">
        <v>494</v>
      </c>
      <c r="B43829" s="13">
        <v>1920</v>
      </c>
    </row>
    <row r="43830" spans="1:2" ht="15.75" hidden="1" customHeight="1">
      <c r="A43830" s="13" t="s">
        <v>494</v>
      </c>
      <c r="B43830" s="13">
        <v>1921</v>
      </c>
    </row>
    <row r="43831" spans="1:2" ht="15.75" hidden="1" customHeight="1">
      <c r="A43831" s="13" t="s">
        <v>494</v>
      </c>
      <c r="B43831" s="13">
        <v>1922</v>
      </c>
    </row>
    <row r="43832" spans="1:2" ht="15.75" hidden="1" customHeight="1">
      <c r="A43832" s="13" t="s">
        <v>494</v>
      </c>
      <c r="B43832" s="13">
        <v>1923</v>
      </c>
    </row>
    <row r="43833" spans="1:2" ht="15.75" hidden="1" customHeight="1">
      <c r="A43833" s="13" t="s">
        <v>494</v>
      </c>
      <c r="B43833" s="13">
        <v>1924</v>
      </c>
    </row>
    <row r="43834" spans="1:2" ht="15.75" hidden="1" customHeight="1">
      <c r="A43834" s="13" t="s">
        <v>494</v>
      </c>
      <c r="B43834" s="13">
        <v>1925</v>
      </c>
    </row>
    <row r="43835" spans="1:2" ht="15.75" hidden="1" customHeight="1">
      <c r="A43835" s="13" t="s">
        <v>494</v>
      </c>
      <c r="B43835" s="13">
        <v>1926</v>
      </c>
    </row>
    <row r="43836" spans="1:2" ht="15.75" hidden="1" customHeight="1">
      <c r="A43836" s="13" t="s">
        <v>494</v>
      </c>
      <c r="B43836" s="13">
        <v>1927</v>
      </c>
    </row>
    <row r="43837" spans="1:2" ht="15.75" hidden="1" customHeight="1">
      <c r="A43837" s="13" t="s">
        <v>494</v>
      </c>
      <c r="B43837" s="13">
        <v>1928</v>
      </c>
    </row>
    <row r="43838" spans="1:2" ht="15.75" hidden="1" customHeight="1">
      <c r="A43838" s="13" t="s">
        <v>494</v>
      </c>
      <c r="B43838" s="13">
        <v>1929</v>
      </c>
    </row>
    <row r="43839" spans="1:2" ht="15.75" hidden="1" customHeight="1">
      <c r="A43839" s="13" t="s">
        <v>494</v>
      </c>
      <c r="B43839" s="13">
        <v>1930</v>
      </c>
    </row>
    <row r="43840" spans="1:2" ht="15.75" hidden="1" customHeight="1">
      <c r="A43840" s="13" t="s">
        <v>494</v>
      </c>
      <c r="B43840" s="13">
        <v>1931</v>
      </c>
    </row>
    <row r="43841" spans="1:2" ht="15.75" hidden="1" customHeight="1">
      <c r="A43841" s="13" t="s">
        <v>494</v>
      </c>
      <c r="B43841" s="13">
        <v>1932</v>
      </c>
    </row>
    <row r="43842" spans="1:2" ht="15.75" hidden="1" customHeight="1">
      <c r="A43842" s="13" t="s">
        <v>494</v>
      </c>
      <c r="B43842" s="13">
        <v>1933</v>
      </c>
    </row>
    <row r="43843" spans="1:2" ht="15.75" hidden="1" customHeight="1">
      <c r="A43843" s="13" t="s">
        <v>494</v>
      </c>
      <c r="B43843" s="13">
        <v>1934</v>
      </c>
    </row>
    <row r="43844" spans="1:2" ht="15.75" hidden="1" customHeight="1">
      <c r="A43844" s="13" t="s">
        <v>494</v>
      </c>
      <c r="B43844" s="13">
        <v>1935</v>
      </c>
    </row>
    <row r="43845" spans="1:2" ht="15.75" hidden="1" customHeight="1">
      <c r="A43845" s="13" t="s">
        <v>494</v>
      </c>
      <c r="B43845" s="13">
        <v>1936</v>
      </c>
    </row>
    <row r="43846" spans="1:2" ht="15.75" hidden="1" customHeight="1">
      <c r="A43846" s="13" t="s">
        <v>494</v>
      </c>
      <c r="B43846" s="13">
        <v>1937</v>
      </c>
    </row>
    <row r="43847" spans="1:2" ht="15.75" hidden="1" customHeight="1">
      <c r="A43847" s="13" t="s">
        <v>494</v>
      </c>
      <c r="B43847" s="13">
        <v>1938</v>
      </c>
    </row>
    <row r="43848" spans="1:2" ht="15.75" hidden="1" customHeight="1">
      <c r="A43848" s="13" t="s">
        <v>494</v>
      </c>
      <c r="B43848" s="13">
        <v>1939</v>
      </c>
    </row>
    <row r="43849" spans="1:2" ht="15.75" hidden="1" customHeight="1">
      <c r="A43849" s="13" t="s">
        <v>494</v>
      </c>
      <c r="B43849" s="13">
        <v>1940</v>
      </c>
    </row>
    <row r="43850" spans="1:2" ht="15.75" hidden="1" customHeight="1">
      <c r="A43850" s="13" t="s">
        <v>494</v>
      </c>
      <c r="B43850" s="13">
        <v>1941</v>
      </c>
    </row>
    <row r="43851" spans="1:2" ht="15.75" hidden="1" customHeight="1">
      <c r="A43851" s="13" t="s">
        <v>494</v>
      </c>
      <c r="B43851" s="13">
        <v>1942</v>
      </c>
    </row>
    <row r="43852" spans="1:2" ht="15.75" hidden="1" customHeight="1">
      <c r="A43852" s="13" t="s">
        <v>494</v>
      </c>
      <c r="B43852" s="13">
        <v>1943</v>
      </c>
    </row>
    <row r="43853" spans="1:2" ht="15.75" hidden="1" customHeight="1">
      <c r="A43853" s="13" t="s">
        <v>494</v>
      </c>
      <c r="B43853" s="13">
        <v>1944</v>
      </c>
    </row>
    <row r="43854" spans="1:2" ht="15.75" hidden="1" customHeight="1">
      <c r="A43854" s="13" t="s">
        <v>494</v>
      </c>
      <c r="B43854" s="13">
        <v>1945</v>
      </c>
    </row>
    <row r="43855" spans="1:2" ht="15.75" hidden="1" customHeight="1">
      <c r="A43855" s="13" t="s">
        <v>494</v>
      </c>
      <c r="B43855" s="13">
        <v>1946</v>
      </c>
    </row>
    <row r="43856" spans="1:2" ht="15.75" hidden="1" customHeight="1">
      <c r="A43856" s="13" t="s">
        <v>494</v>
      </c>
      <c r="B43856" s="13">
        <v>1947</v>
      </c>
    </row>
    <row r="43857" spans="1:2" ht="15.75" hidden="1" customHeight="1">
      <c r="A43857" s="13" t="s">
        <v>494</v>
      </c>
      <c r="B43857" s="13">
        <v>1948</v>
      </c>
    </row>
    <row r="43858" spans="1:2" ht="15.75" hidden="1" customHeight="1">
      <c r="A43858" s="13" t="s">
        <v>494</v>
      </c>
      <c r="B43858" s="13">
        <v>1949</v>
      </c>
    </row>
    <row r="43859" spans="1:2" ht="15.75" hidden="1" customHeight="1">
      <c r="A43859" s="13" t="s">
        <v>494</v>
      </c>
      <c r="B43859" s="13">
        <v>1950</v>
      </c>
    </row>
    <row r="43860" spans="1:2" ht="15.75" hidden="1" customHeight="1">
      <c r="A43860" s="13" t="s">
        <v>494</v>
      </c>
      <c r="B43860" s="13">
        <v>1951</v>
      </c>
    </row>
    <row r="43861" spans="1:2" ht="15.75" hidden="1" customHeight="1">
      <c r="A43861" s="13" t="s">
        <v>494</v>
      </c>
      <c r="B43861" s="13">
        <v>1952</v>
      </c>
    </row>
    <row r="43862" spans="1:2" ht="15.75" hidden="1" customHeight="1">
      <c r="A43862" s="13" t="s">
        <v>494</v>
      </c>
      <c r="B43862" s="13">
        <v>1953</v>
      </c>
    </row>
    <row r="43863" spans="1:2" ht="15.75" hidden="1" customHeight="1">
      <c r="A43863" s="13" t="s">
        <v>494</v>
      </c>
      <c r="B43863" s="13">
        <v>1954</v>
      </c>
    </row>
    <row r="43864" spans="1:2" ht="15.75" hidden="1" customHeight="1">
      <c r="A43864" s="13" t="s">
        <v>494</v>
      </c>
      <c r="B43864" s="13">
        <v>1955</v>
      </c>
    </row>
    <row r="43865" spans="1:2" ht="15.75" hidden="1" customHeight="1">
      <c r="A43865" s="13" t="s">
        <v>494</v>
      </c>
      <c r="B43865" s="13">
        <v>1956</v>
      </c>
    </row>
    <row r="43866" spans="1:2" ht="15.75" hidden="1" customHeight="1">
      <c r="A43866" s="13" t="s">
        <v>494</v>
      </c>
      <c r="B43866" s="13">
        <v>1957</v>
      </c>
    </row>
    <row r="43867" spans="1:2" ht="15.75" hidden="1" customHeight="1">
      <c r="A43867" s="13" t="s">
        <v>494</v>
      </c>
      <c r="B43867" s="13">
        <v>1958</v>
      </c>
    </row>
    <row r="43868" spans="1:2" ht="15.75" hidden="1" customHeight="1">
      <c r="A43868" s="13" t="s">
        <v>494</v>
      </c>
      <c r="B43868" s="13">
        <v>1959</v>
      </c>
    </row>
    <row r="43869" spans="1:2" ht="15.75" hidden="1" customHeight="1">
      <c r="A43869" s="13" t="s">
        <v>494</v>
      </c>
      <c r="B43869" s="13">
        <v>1960</v>
      </c>
    </row>
    <row r="43870" spans="1:2" ht="15.75" hidden="1" customHeight="1">
      <c r="A43870" s="13" t="s">
        <v>494</v>
      </c>
      <c r="B43870" s="13">
        <v>1961</v>
      </c>
    </row>
    <row r="43871" spans="1:2" ht="15.75" hidden="1" customHeight="1">
      <c r="A43871" s="13" t="s">
        <v>494</v>
      </c>
      <c r="B43871" s="13">
        <v>1962</v>
      </c>
    </row>
    <row r="43872" spans="1:2" ht="15.75" hidden="1" customHeight="1">
      <c r="A43872" s="13" t="s">
        <v>494</v>
      </c>
      <c r="B43872" s="13">
        <v>1963</v>
      </c>
    </row>
    <row r="43873" spans="1:2" ht="15.75" hidden="1" customHeight="1">
      <c r="A43873" s="13" t="s">
        <v>494</v>
      </c>
      <c r="B43873" s="13">
        <v>1964</v>
      </c>
    </row>
    <row r="43874" spans="1:2" ht="15.75" hidden="1" customHeight="1">
      <c r="A43874" s="13" t="s">
        <v>494</v>
      </c>
      <c r="B43874" s="13">
        <v>1965</v>
      </c>
    </row>
    <row r="43875" spans="1:2" ht="15.75" hidden="1" customHeight="1">
      <c r="A43875" s="13" t="s">
        <v>494</v>
      </c>
      <c r="B43875" s="13">
        <v>1966</v>
      </c>
    </row>
    <row r="43876" spans="1:2" ht="15.75" hidden="1" customHeight="1">
      <c r="A43876" s="13" t="s">
        <v>494</v>
      </c>
      <c r="B43876" s="13">
        <v>1967</v>
      </c>
    </row>
    <row r="43877" spans="1:2" ht="15.75" hidden="1" customHeight="1">
      <c r="A43877" s="13" t="s">
        <v>494</v>
      </c>
      <c r="B43877" s="13">
        <v>1968</v>
      </c>
    </row>
    <row r="43878" spans="1:2" ht="15.75" hidden="1" customHeight="1">
      <c r="A43878" s="13" t="s">
        <v>494</v>
      </c>
      <c r="B43878" s="13">
        <v>1969</v>
      </c>
    </row>
    <row r="43879" spans="1:2" ht="15.75" hidden="1" customHeight="1">
      <c r="A43879" s="13" t="s">
        <v>494</v>
      </c>
      <c r="B43879" s="13">
        <v>1970</v>
      </c>
    </row>
    <row r="43880" spans="1:2" ht="15.75" hidden="1" customHeight="1">
      <c r="A43880" s="13" t="s">
        <v>494</v>
      </c>
      <c r="B43880" s="13">
        <v>1971</v>
      </c>
    </row>
    <row r="43881" spans="1:2" ht="15.75" hidden="1" customHeight="1">
      <c r="A43881" s="13" t="s">
        <v>494</v>
      </c>
      <c r="B43881" s="13">
        <v>1972</v>
      </c>
    </row>
    <row r="43882" spans="1:2" ht="15.75" hidden="1" customHeight="1">
      <c r="A43882" s="13" t="s">
        <v>494</v>
      </c>
      <c r="B43882" s="13">
        <v>1973</v>
      </c>
    </row>
    <row r="43883" spans="1:2" ht="15.75" hidden="1" customHeight="1">
      <c r="A43883" s="13" t="s">
        <v>494</v>
      </c>
      <c r="B43883" s="13">
        <v>1974</v>
      </c>
    </row>
    <row r="43884" spans="1:2" ht="15.75" hidden="1" customHeight="1">
      <c r="A43884" s="13" t="s">
        <v>494</v>
      </c>
      <c r="B43884" s="13">
        <v>1975</v>
      </c>
    </row>
    <row r="43885" spans="1:2" ht="15.75" hidden="1" customHeight="1">
      <c r="A43885" s="13" t="s">
        <v>494</v>
      </c>
      <c r="B43885" s="13">
        <v>1976</v>
      </c>
    </row>
    <row r="43886" spans="1:2" ht="15.75" hidden="1" customHeight="1">
      <c r="A43886" s="13" t="s">
        <v>494</v>
      </c>
      <c r="B43886" s="13">
        <v>1977</v>
      </c>
    </row>
    <row r="43887" spans="1:2" ht="15.75" hidden="1" customHeight="1">
      <c r="A43887" s="13" t="s">
        <v>494</v>
      </c>
      <c r="B43887" s="13">
        <v>1978</v>
      </c>
    </row>
    <row r="43888" spans="1:2" ht="15.75" hidden="1" customHeight="1">
      <c r="A43888" s="13" t="s">
        <v>494</v>
      </c>
      <c r="B43888" s="13">
        <v>1979</v>
      </c>
    </row>
    <row r="43889" spans="1:2" ht="15.75" hidden="1" customHeight="1">
      <c r="A43889" s="13" t="s">
        <v>494</v>
      </c>
      <c r="B43889" s="13">
        <v>1980</v>
      </c>
    </row>
    <row r="43890" spans="1:2" ht="15.75" hidden="1" customHeight="1">
      <c r="A43890" s="13" t="s">
        <v>494</v>
      </c>
      <c r="B43890" s="13">
        <v>1981</v>
      </c>
    </row>
    <row r="43891" spans="1:2" ht="15.75" hidden="1" customHeight="1">
      <c r="A43891" s="13" t="s">
        <v>494</v>
      </c>
      <c r="B43891" s="13">
        <v>1982</v>
      </c>
    </row>
    <row r="43892" spans="1:2" ht="15.75" hidden="1" customHeight="1">
      <c r="A43892" s="13" t="s">
        <v>494</v>
      </c>
      <c r="B43892" s="13">
        <v>1983</v>
      </c>
    </row>
    <row r="43893" spans="1:2" ht="15.75" hidden="1" customHeight="1">
      <c r="A43893" s="13" t="s">
        <v>494</v>
      </c>
      <c r="B43893" s="13">
        <v>1984</v>
      </c>
    </row>
    <row r="43894" spans="1:2" ht="15.75" hidden="1" customHeight="1">
      <c r="A43894" s="13" t="s">
        <v>494</v>
      </c>
      <c r="B43894" s="13">
        <v>1985</v>
      </c>
    </row>
    <row r="43895" spans="1:2" ht="15.75" hidden="1" customHeight="1">
      <c r="A43895" s="13" t="s">
        <v>494</v>
      </c>
      <c r="B43895" s="13">
        <v>1986</v>
      </c>
    </row>
    <row r="43896" spans="1:2" ht="15.75" hidden="1" customHeight="1">
      <c r="A43896" s="13" t="s">
        <v>494</v>
      </c>
      <c r="B43896" s="13">
        <v>1987</v>
      </c>
    </row>
    <row r="43897" spans="1:2" ht="15.75" hidden="1" customHeight="1">
      <c r="A43897" s="13" t="s">
        <v>494</v>
      </c>
      <c r="B43897" s="13">
        <v>1988</v>
      </c>
    </row>
    <row r="43898" spans="1:2" ht="15.75" hidden="1" customHeight="1">
      <c r="A43898" s="13" t="s">
        <v>494</v>
      </c>
      <c r="B43898" s="13">
        <v>1989</v>
      </c>
    </row>
    <row r="43899" spans="1:2" ht="15.75" hidden="1" customHeight="1">
      <c r="A43899" s="13" t="s">
        <v>494</v>
      </c>
      <c r="B43899" s="13">
        <v>1990</v>
      </c>
    </row>
    <row r="43900" spans="1:2" ht="15.75" hidden="1" customHeight="1">
      <c r="A43900" s="13" t="s">
        <v>494</v>
      </c>
      <c r="B43900" s="13">
        <v>1991</v>
      </c>
    </row>
    <row r="43901" spans="1:2" ht="15.75" hidden="1" customHeight="1">
      <c r="A43901" s="13" t="s">
        <v>494</v>
      </c>
      <c r="B43901" s="13">
        <v>1992</v>
      </c>
    </row>
    <row r="43902" spans="1:2" ht="15.75" hidden="1" customHeight="1">
      <c r="A43902" s="13" t="s">
        <v>494</v>
      </c>
      <c r="B43902" s="13">
        <v>1993</v>
      </c>
    </row>
    <row r="43903" spans="1:2" ht="15.75" hidden="1" customHeight="1">
      <c r="A43903" s="13" t="s">
        <v>494</v>
      </c>
      <c r="B43903" s="13">
        <v>1994</v>
      </c>
    </row>
    <row r="43904" spans="1:2" ht="15.75" hidden="1" customHeight="1">
      <c r="A43904" s="13" t="s">
        <v>494</v>
      </c>
      <c r="B43904" s="13">
        <v>1995</v>
      </c>
    </row>
    <row r="43905" spans="1:2" ht="15.75" hidden="1" customHeight="1">
      <c r="A43905" s="13" t="s">
        <v>494</v>
      </c>
      <c r="B43905" s="13">
        <v>1996</v>
      </c>
    </row>
    <row r="43906" spans="1:2" ht="15.75" hidden="1" customHeight="1">
      <c r="A43906" s="13" t="s">
        <v>494</v>
      </c>
      <c r="B43906" s="13">
        <v>1997</v>
      </c>
    </row>
    <row r="43907" spans="1:2" ht="15.75" hidden="1" customHeight="1">
      <c r="A43907" s="13" t="s">
        <v>494</v>
      </c>
      <c r="B43907" s="13">
        <v>1998</v>
      </c>
    </row>
    <row r="43908" spans="1:2" ht="15.75" hidden="1" customHeight="1">
      <c r="A43908" s="13" t="s">
        <v>494</v>
      </c>
      <c r="B43908" s="13">
        <v>1999</v>
      </c>
    </row>
    <row r="43909" spans="1:2" ht="15.75" hidden="1" customHeight="1">
      <c r="A43909" s="13" t="s">
        <v>494</v>
      </c>
      <c r="B43909" s="13">
        <v>2000</v>
      </c>
    </row>
    <row r="43910" spans="1:2" ht="15.75" hidden="1" customHeight="1">
      <c r="A43910" s="13" t="s">
        <v>494</v>
      </c>
      <c r="B43910" s="13">
        <v>2001</v>
      </c>
    </row>
    <row r="43911" spans="1:2" ht="15.75" hidden="1" customHeight="1">
      <c r="A43911" s="13" t="s">
        <v>494</v>
      </c>
      <c r="B43911" s="13">
        <v>2002</v>
      </c>
    </row>
    <row r="43912" spans="1:2" ht="15.75" hidden="1" customHeight="1">
      <c r="A43912" s="13" t="s">
        <v>494</v>
      </c>
      <c r="B43912" s="13">
        <v>2003</v>
      </c>
    </row>
    <row r="43913" spans="1:2" ht="15.75" hidden="1" customHeight="1">
      <c r="A43913" s="13" t="s">
        <v>494</v>
      </c>
      <c r="B43913" s="13">
        <v>2004</v>
      </c>
    </row>
    <row r="43914" spans="1:2" ht="15.75" hidden="1" customHeight="1">
      <c r="A43914" s="13" t="s">
        <v>494</v>
      </c>
      <c r="B43914" s="13">
        <v>2005</v>
      </c>
    </row>
    <row r="43915" spans="1:2" ht="15.75" hidden="1" customHeight="1">
      <c r="A43915" s="13" t="s">
        <v>494</v>
      </c>
      <c r="B43915" s="13">
        <v>2006</v>
      </c>
    </row>
    <row r="43916" spans="1:2" ht="15.75" hidden="1" customHeight="1">
      <c r="A43916" s="13" t="s">
        <v>494</v>
      </c>
      <c r="B43916" s="13">
        <v>2007</v>
      </c>
    </row>
    <row r="43917" spans="1:2" ht="15.75" hidden="1" customHeight="1">
      <c r="A43917" s="13" t="s">
        <v>494</v>
      </c>
      <c r="B43917" s="13">
        <v>2008</v>
      </c>
    </row>
    <row r="43918" spans="1:2" ht="15.75" hidden="1" customHeight="1">
      <c r="A43918" s="13" t="s">
        <v>494</v>
      </c>
      <c r="B43918" s="13">
        <v>2009</v>
      </c>
    </row>
    <row r="43919" spans="1:2" ht="15.75" hidden="1" customHeight="1">
      <c r="A43919" s="13" t="s">
        <v>494</v>
      </c>
      <c r="B43919" s="13">
        <v>2010</v>
      </c>
    </row>
    <row r="43920" spans="1:2" ht="15.75" hidden="1" customHeight="1">
      <c r="A43920" s="13" t="s">
        <v>494</v>
      </c>
      <c r="B43920" s="13">
        <v>2011</v>
      </c>
    </row>
    <row r="43921" spans="1:3" ht="15.75" hidden="1" customHeight="1">
      <c r="A43921" s="13" t="s">
        <v>494</v>
      </c>
      <c r="B43921" s="13">
        <v>2012</v>
      </c>
    </row>
    <row r="43922" spans="1:3" ht="15.75" hidden="1" customHeight="1">
      <c r="A43922" s="13" t="s">
        <v>494</v>
      </c>
      <c r="B43922" s="13">
        <v>2013</v>
      </c>
    </row>
    <row r="43923" spans="1:3" ht="15.75" hidden="1" customHeight="1">
      <c r="A43923" s="13" t="s">
        <v>494</v>
      </c>
      <c r="B43923" s="13">
        <v>2014</v>
      </c>
    </row>
    <row r="43924" spans="1:3" ht="15.75" hidden="1" customHeight="1">
      <c r="A43924" s="13" t="s">
        <v>494</v>
      </c>
      <c r="B43924" s="13">
        <v>2015</v>
      </c>
    </row>
    <row r="43925" spans="1:3" ht="15.75" hidden="1" customHeight="1">
      <c r="A43925" s="13" t="s">
        <v>494</v>
      </c>
      <c r="B43925" s="13">
        <v>2016</v>
      </c>
    </row>
    <row r="43926" spans="1:3" ht="15.75" hidden="1" customHeight="1">
      <c r="A43926" s="13" t="s">
        <v>494</v>
      </c>
      <c r="B43926" s="13">
        <v>2017</v>
      </c>
    </row>
    <row r="43927" spans="1:3" ht="15.75" hidden="1" customHeight="1">
      <c r="A43927" s="13" t="s">
        <v>494</v>
      </c>
      <c r="B43927" s="13">
        <v>2018</v>
      </c>
    </row>
    <row r="43928" spans="1:3" ht="15.75" hidden="1" customHeight="1">
      <c r="A43928" s="13" t="s">
        <v>494</v>
      </c>
      <c r="B43928" s="13">
        <v>2019</v>
      </c>
    </row>
    <row r="43929" spans="1:3" ht="15.75" hidden="1" customHeight="1">
      <c r="A43929" s="13" t="s">
        <v>494</v>
      </c>
      <c r="B43929" s="13">
        <v>2020</v>
      </c>
    </row>
    <row r="43930" spans="1:3" ht="15.75" hidden="1" customHeight="1">
      <c r="A43930" s="13" t="s">
        <v>494</v>
      </c>
      <c r="B43930" s="13">
        <v>2021</v>
      </c>
    </row>
    <row r="43931" spans="1:3" ht="15.75" hidden="1" customHeight="1">
      <c r="A43931" s="13" t="s">
        <v>495</v>
      </c>
      <c r="B43931" s="13">
        <v>1850</v>
      </c>
      <c r="C43931" s="13">
        <v>4687944</v>
      </c>
    </row>
    <row r="43932" spans="1:3" ht="15.75" hidden="1" customHeight="1">
      <c r="A43932" s="13" t="s">
        <v>495</v>
      </c>
      <c r="B43932" s="13">
        <v>1851</v>
      </c>
      <c r="C43932" s="13">
        <v>4697753</v>
      </c>
    </row>
    <row r="43933" spans="1:3" ht="15.75" hidden="1" customHeight="1">
      <c r="A43933" s="13" t="s">
        <v>495</v>
      </c>
      <c r="B43933" s="13">
        <v>1852</v>
      </c>
      <c r="C43933" s="13">
        <v>4707556</v>
      </c>
    </row>
    <row r="43934" spans="1:3" ht="15.75" hidden="1" customHeight="1">
      <c r="A43934" s="13" t="s">
        <v>495</v>
      </c>
      <c r="B43934" s="13">
        <v>1853</v>
      </c>
      <c r="C43934" s="13">
        <v>4717354</v>
      </c>
    </row>
    <row r="43935" spans="1:3" ht="15.75" hidden="1" customHeight="1">
      <c r="A43935" s="13" t="s">
        <v>495</v>
      </c>
      <c r="B43935" s="13">
        <v>1854</v>
      </c>
      <c r="C43935" s="13">
        <v>4727145</v>
      </c>
    </row>
    <row r="43936" spans="1:3" ht="15.75" hidden="1" customHeight="1">
      <c r="A43936" s="13" t="s">
        <v>495</v>
      </c>
      <c r="B43936" s="13">
        <v>1855</v>
      </c>
      <c r="C43936" s="13">
        <v>4736930</v>
      </c>
    </row>
    <row r="43937" spans="1:3" ht="15.75" hidden="1" customHeight="1">
      <c r="A43937" s="13" t="s">
        <v>495</v>
      </c>
      <c r="B43937" s="13">
        <v>1856</v>
      </c>
      <c r="C43937" s="13">
        <v>4746708</v>
      </c>
    </row>
    <row r="43938" spans="1:3" ht="15.75" hidden="1" customHeight="1">
      <c r="A43938" s="13" t="s">
        <v>495</v>
      </c>
      <c r="B43938" s="13">
        <v>1857</v>
      </c>
      <c r="C43938" s="13">
        <v>4756479</v>
      </c>
    </row>
    <row r="43939" spans="1:3" ht="15.75" hidden="1" customHeight="1">
      <c r="A43939" s="13" t="s">
        <v>495</v>
      </c>
      <c r="B43939" s="13">
        <v>1858</v>
      </c>
      <c r="C43939" s="13">
        <v>4766243</v>
      </c>
    </row>
    <row r="43940" spans="1:3" ht="15.75" hidden="1" customHeight="1">
      <c r="A43940" s="13" t="s">
        <v>495</v>
      </c>
      <c r="B43940" s="13">
        <v>1859</v>
      </c>
      <c r="C43940" s="13">
        <v>4776000</v>
      </c>
    </row>
    <row r="43941" spans="1:3" ht="15.75" hidden="1" customHeight="1">
      <c r="A43941" s="13" t="s">
        <v>495</v>
      </c>
      <c r="B43941" s="13">
        <v>1860</v>
      </c>
      <c r="C43941" s="13">
        <v>4785749</v>
      </c>
    </row>
    <row r="43942" spans="1:3" ht="15.75" hidden="1" customHeight="1">
      <c r="A43942" s="13" t="s">
        <v>495</v>
      </c>
      <c r="B43942" s="13">
        <v>1861</v>
      </c>
      <c r="C43942" s="13">
        <v>4795490</v>
      </c>
    </row>
    <row r="43943" spans="1:3" ht="15.75" hidden="1" customHeight="1">
      <c r="A43943" s="13" t="s">
        <v>495</v>
      </c>
      <c r="B43943" s="13">
        <v>1862</v>
      </c>
      <c r="C43943" s="13">
        <v>4805223</v>
      </c>
    </row>
    <row r="43944" spans="1:3" ht="15.75" hidden="1" customHeight="1">
      <c r="A43944" s="13" t="s">
        <v>495</v>
      </c>
      <c r="B43944" s="13">
        <v>1863</v>
      </c>
      <c r="C43944" s="13">
        <v>4814948</v>
      </c>
    </row>
    <row r="43945" spans="1:3" ht="15.75" hidden="1" customHeight="1">
      <c r="A43945" s="13" t="s">
        <v>495</v>
      </c>
      <c r="B43945" s="13">
        <v>1864</v>
      </c>
      <c r="C43945" s="13">
        <v>4824663</v>
      </c>
    </row>
    <row r="43946" spans="1:3" ht="15.75" hidden="1" customHeight="1">
      <c r="A43946" s="13" t="s">
        <v>495</v>
      </c>
      <c r="B43946" s="13">
        <v>1865</v>
      </c>
      <c r="C43946" s="13">
        <v>4834370</v>
      </c>
    </row>
    <row r="43947" spans="1:3" ht="15.75" hidden="1" customHeight="1">
      <c r="A43947" s="13" t="s">
        <v>495</v>
      </c>
      <c r="B43947" s="13">
        <v>1866</v>
      </c>
      <c r="C43947" s="13">
        <v>4844068</v>
      </c>
    </row>
    <row r="43948" spans="1:3" ht="15.75" hidden="1" customHeight="1">
      <c r="A43948" s="13" t="s">
        <v>495</v>
      </c>
      <c r="B43948" s="13">
        <v>1867</v>
      </c>
      <c r="C43948" s="13">
        <v>4853755</v>
      </c>
    </row>
    <row r="43949" spans="1:3" ht="15.75" hidden="1" customHeight="1">
      <c r="A43949" s="13" t="s">
        <v>495</v>
      </c>
      <c r="B43949" s="13">
        <v>1868</v>
      </c>
      <c r="C43949" s="13">
        <v>4863433</v>
      </c>
    </row>
    <row r="43950" spans="1:3" ht="15.75" hidden="1" customHeight="1">
      <c r="A43950" s="13" t="s">
        <v>495</v>
      </c>
      <c r="B43950" s="13">
        <v>1869</v>
      </c>
      <c r="C43950" s="13">
        <v>4873101</v>
      </c>
    </row>
    <row r="43951" spans="1:3" ht="15.75" hidden="1" customHeight="1">
      <c r="A43951" s="13" t="s">
        <v>495</v>
      </c>
      <c r="B43951" s="13">
        <v>1870</v>
      </c>
      <c r="C43951" s="13">
        <v>4882759</v>
      </c>
    </row>
    <row r="43952" spans="1:3" ht="15.75" hidden="1" customHeight="1">
      <c r="A43952" s="13" t="s">
        <v>495</v>
      </c>
      <c r="B43952" s="13">
        <v>1871</v>
      </c>
      <c r="C43952" s="13">
        <v>4891117</v>
      </c>
    </row>
    <row r="43953" spans="1:3" ht="15.75" hidden="1" customHeight="1">
      <c r="A43953" s="13" t="s">
        <v>495</v>
      </c>
      <c r="B43953" s="13">
        <v>1872</v>
      </c>
      <c r="C43953" s="13">
        <v>4900750</v>
      </c>
    </row>
    <row r="43954" spans="1:3" ht="15.75" hidden="1" customHeight="1">
      <c r="A43954" s="13" t="s">
        <v>495</v>
      </c>
      <c r="B43954" s="13">
        <v>1873</v>
      </c>
      <c r="C43954" s="13">
        <v>4910372</v>
      </c>
    </row>
    <row r="43955" spans="1:3" ht="15.75" hidden="1" customHeight="1">
      <c r="A43955" s="13" t="s">
        <v>495</v>
      </c>
      <c r="B43955" s="13">
        <v>1874</v>
      </c>
      <c r="C43955" s="13">
        <v>4919982</v>
      </c>
    </row>
    <row r="43956" spans="1:3" ht="15.75" hidden="1" customHeight="1">
      <c r="A43956" s="13" t="s">
        <v>495</v>
      </c>
      <c r="B43956" s="13">
        <v>1875</v>
      </c>
      <c r="C43956" s="13">
        <v>4929581</v>
      </c>
    </row>
    <row r="43957" spans="1:3" ht="15.75" hidden="1" customHeight="1">
      <c r="A43957" s="13" t="s">
        <v>495</v>
      </c>
      <c r="B43957" s="13">
        <v>1876</v>
      </c>
      <c r="C43957" s="13">
        <v>4939168</v>
      </c>
    </row>
    <row r="43958" spans="1:3" ht="15.75" hidden="1" customHeight="1">
      <c r="A43958" s="13" t="s">
        <v>495</v>
      </c>
      <c r="B43958" s="13">
        <v>1877</v>
      </c>
      <c r="C43958" s="13">
        <v>4948742</v>
      </c>
    </row>
    <row r="43959" spans="1:3" ht="15.75" hidden="1" customHeight="1">
      <c r="A43959" s="13" t="s">
        <v>495</v>
      </c>
      <c r="B43959" s="13">
        <v>1878</v>
      </c>
      <c r="C43959" s="13">
        <v>4958303</v>
      </c>
    </row>
    <row r="43960" spans="1:3" ht="15.75" hidden="1" customHeight="1">
      <c r="A43960" s="13" t="s">
        <v>495</v>
      </c>
      <c r="B43960" s="13">
        <v>1879</v>
      </c>
      <c r="C43960" s="13">
        <v>4967851</v>
      </c>
    </row>
    <row r="43961" spans="1:3" ht="15.75" hidden="1" customHeight="1">
      <c r="A43961" s="13" t="s">
        <v>495</v>
      </c>
      <c r="B43961" s="13">
        <v>1880</v>
      </c>
      <c r="C43961" s="13">
        <v>4977386</v>
      </c>
    </row>
    <row r="43962" spans="1:3" ht="15.75" hidden="1" customHeight="1">
      <c r="A43962" s="13" t="s">
        <v>495</v>
      </c>
      <c r="B43962" s="13">
        <v>1881</v>
      </c>
      <c r="C43962" s="13">
        <v>4986907</v>
      </c>
    </row>
    <row r="43963" spans="1:3" ht="15.75" hidden="1" customHeight="1">
      <c r="A43963" s="13" t="s">
        <v>495</v>
      </c>
      <c r="B43963" s="13">
        <v>1882</v>
      </c>
      <c r="C43963" s="13">
        <v>4996415</v>
      </c>
    </row>
    <row r="43964" spans="1:3" ht="15.75" hidden="1" customHeight="1">
      <c r="A43964" s="13" t="s">
        <v>495</v>
      </c>
      <c r="B43964" s="13">
        <v>1883</v>
      </c>
      <c r="C43964" s="13">
        <v>5005908</v>
      </c>
    </row>
    <row r="43965" spans="1:3" ht="15.75" hidden="1" customHeight="1">
      <c r="A43965" s="13" t="s">
        <v>495</v>
      </c>
      <c r="B43965" s="13">
        <v>1884</v>
      </c>
      <c r="C43965" s="13">
        <v>5015386</v>
      </c>
    </row>
    <row r="43966" spans="1:3" ht="15.75" hidden="1" customHeight="1">
      <c r="A43966" s="13" t="s">
        <v>495</v>
      </c>
      <c r="B43966" s="13">
        <v>1885</v>
      </c>
      <c r="C43966" s="13">
        <v>5024850</v>
      </c>
    </row>
    <row r="43967" spans="1:3" ht="15.75" hidden="1" customHeight="1">
      <c r="A43967" s="13" t="s">
        <v>495</v>
      </c>
      <c r="B43967" s="13">
        <v>1886</v>
      </c>
      <c r="C43967" s="13">
        <v>5034298</v>
      </c>
    </row>
    <row r="43968" spans="1:3" ht="15.75" hidden="1" customHeight="1">
      <c r="A43968" s="13" t="s">
        <v>495</v>
      </c>
      <c r="B43968" s="13">
        <v>1887</v>
      </c>
      <c r="C43968" s="13">
        <v>5043731</v>
      </c>
    </row>
    <row r="43969" spans="1:3" ht="15.75" hidden="1" customHeight="1">
      <c r="A43969" s="13" t="s">
        <v>495</v>
      </c>
      <c r="B43969" s="13">
        <v>1888</v>
      </c>
      <c r="C43969" s="13">
        <v>5053147</v>
      </c>
    </row>
    <row r="43970" spans="1:3" ht="15.75" hidden="1" customHeight="1">
      <c r="A43970" s="13" t="s">
        <v>495</v>
      </c>
      <c r="B43970" s="13">
        <v>1889</v>
      </c>
      <c r="C43970" s="13">
        <v>5062548</v>
      </c>
    </row>
    <row r="43971" spans="1:3" ht="15.75" hidden="1" customHeight="1">
      <c r="A43971" s="13" t="s">
        <v>495</v>
      </c>
      <c r="B43971" s="13">
        <v>1890</v>
      </c>
      <c r="C43971" s="13">
        <v>5071932</v>
      </c>
    </row>
    <row r="43972" spans="1:3" ht="15.75" hidden="1" customHeight="1">
      <c r="A43972" s="13" t="s">
        <v>495</v>
      </c>
      <c r="B43972" s="13">
        <v>1891</v>
      </c>
      <c r="C43972" s="13">
        <v>5081299</v>
      </c>
    </row>
    <row r="43973" spans="1:3" ht="15.75" hidden="1" customHeight="1">
      <c r="A43973" s="13" t="s">
        <v>495</v>
      </c>
      <c r="B43973" s="13">
        <v>1892</v>
      </c>
      <c r="C43973" s="13">
        <v>5090649</v>
      </c>
    </row>
    <row r="43974" spans="1:3" ht="15.75" hidden="1" customHeight="1">
      <c r="A43974" s="13" t="s">
        <v>495</v>
      </c>
      <c r="B43974" s="13">
        <v>1893</v>
      </c>
      <c r="C43974" s="13">
        <v>5099982</v>
      </c>
    </row>
    <row r="43975" spans="1:3" ht="15.75" hidden="1" customHeight="1">
      <c r="A43975" s="13" t="s">
        <v>495</v>
      </c>
      <c r="B43975" s="13">
        <v>1894</v>
      </c>
      <c r="C43975" s="13">
        <v>5109296</v>
      </c>
    </row>
    <row r="43976" spans="1:3" ht="15.75" hidden="1" customHeight="1">
      <c r="A43976" s="13" t="s">
        <v>495</v>
      </c>
      <c r="B43976" s="13">
        <v>1895</v>
      </c>
      <c r="C43976" s="13">
        <v>5118592</v>
      </c>
    </row>
    <row r="43977" spans="1:3" ht="15.75" hidden="1" customHeight="1">
      <c r="A43977" s="13" t="s">
        <v>495</v>
      </c>
      <c r="B43977" s="13">
        <v>1896</v>
      </c>
      <c r="C43977" s="13">
        <v>5127870</v>
      </c>
    </row>
    <row r="43978" spans="1:3" ht="15.75" hidden="1" customHeight="1">
      <c r="A43978" s="13" t="s">
        <v>495</v>
      </c>
      <c r="B43978" s="13">
        <v>1897</v>
      </c>
      <c r="C43978" s="13">
        <v>5137129</v>
      </c>
    </row>
    <row r="43979" spans="1:3" ht="15.75" hidden="1" customHeight="1">
      <c r="A43979" s="13" t="s">
        <v>495</v>
      </c>
      <c r="B43979" s="13">
        <v>1898</v>
      </c>
      <c r="C43979" s="13">
        <v>5146368</v>
      </c>
    </row>
    <row r="43980" spans="1:3" ht="15.75" hidden="1" customHeight="1">
      <c r="A43980" s="13" t="s">
        <v>495</v>
      </c>
      <c r="B43980" s="13">
        <v>1899</v>
      </c>
      <c r="C43980" s="13">
        <v>5155588</v>
      </c>
    </row>
    <row r="43981" spans="1:3" ht="15.75" hidden="1" customHeight="1">
      <c r="A43981" s="13" t="s">
        <v>495</v>
      </c>
      <c r="B43981" s="13">
        <v>1900</v>
      </c>
      <c r="C43981" s="13">
        <v>5164788</v>
      </c>
    </row>
    <row r="43982" spans="1:3" ht="15.75" hidden="1" customHeight="1">
      <c r="A43982" s="13" t="s">
        <v>495</v>
      </c>
      <c r="B43982" s="13">
        <v>1901</v>
      </c>
      <c r="C43982" s="13">
        <v>5173967</v>
      </c>
    </row>
    <row r="43983" spans="1:3" ht="15.75" hidden="1" customHeight="1">
      <c r="A43983" s="13" t="s">
        <v>495</v>
      </c>
      <c r="B43983" s="13">
        <v>1902</v>
      </c>
      <c r="C43983" s="13">
        <v>5183126</v>
      </c>
    </row>
    <row r="43984" spans="1:3" ht="15.75" hidden="1" customHeight="1">
      <c r="A43984" s="13" t="s">
        <v>495</v>
      </c>
      <c r="B43984" s="13">
        <v>1903</v>
      </c>
      <c r="C43984" s="13">
        <v>5192263</v>
      </c>
    </row>
    <row r="43985" spans="1:3" ht="15.75" hidden="1" customHeight="1">
      <c r="A43985" s="13" t="s">
        <v>495</v>
      </c>
      <c r="B43985" s="13">
        <v>1904</v>
      </c>
      <c r="C43985" s="13">
        <v>5201379</v>
      </c>
    </row>
    <row r="43986" spans="1:3" ht="15.75" hidden="1" customHeight="1">
      <c r="A43986" s="13" t="s">
        <v>495</v>
      </c>
      <c r="B43986" s="13">
        <v>1905</v>
      </c>
      <c r="C43986" s="13">
        <v>5210473</v>
      </c>
    </row>
    <row r="43987" spans="1:3" ht="15.75" hidden="1" customHeight="1">
      <c r="A43987" s="13" t="s">
        <v>495</v>
      </c>
      <c r="B43987" s="13">
        <v>1906</v>
      </c>
      <c r="C43987" s="13">
        <v>5219545</v>
      </c>
    </row>
    <row r="43988" spans="1:3" ht="15.75" hidden="1" customHeight="1">
      <c r="A43988" s="13" t="s">
        <v>495</v>
      </c>
      <c r="B43988" s="13">
        <v>1907</v>
      </c>
      <c r="C43988" s="13">
        <v>5228595</v>
      </c>
    </row>
    <row r="43989" spans="1:3" ht="15.75" hidden="1" customHeight="1">
      <c r="A43989" s="13" t="s">
        <v>495</v>
      </c>
      <c r="B43989" s="13">
        <v>1908</v>
      </c>
      <c r="C43989" s="13">
        <v>5237621</v>
      </c>
    </row>
    <row r="43990" spans="1:3" ht="15.75" hidden="1" customHeight="1">
      <c r="A43990" s="13" t="s">
        <v>495</v>
      </c>
      <c r="B43990" s="13">
        <v>1909</v>
      </c>
      <c r="C43990" s="13">
        <v>5246624</v>
      </c>
    </row>
    <row r="43991" spans="1:3" ht="15.75" hidden="1" customHeight="1">
      <c r="A43991" s="13" t="s">
        <v>495</v>
      </c>
      <c r="B43991" s="13">
        <v>1910</v>
      </c>
      <c r="C43991" s="13">
        <v>5255604</v>
      </c>
    </row>
    <row r="43992" spans="1:3" ht="15.75" hidden="1" customHeight="1">
      <c r="A43992" s="13" t="s">
        <v>495</v>
      </c>
      <c r="B43992" s="13">
        <v>1911</v>
      </c>
      <c r="C43992" s="13">
        <v>5264073</v>
      </c>
    </row>
    <row r="43993" spans="1:3" ht="15.75" hidden="1" customHeight="1">
      <c r="A43993" s="13" t="s">
        <v>495</v>
      </c>
      <c r="B43993" s="13">
        <v>1912</v>
      </c>
      <c r="C43993" s="13">
        <v>5273003</v>
      </c>
    </row>
    <row r="43994" spans="1:3" ht="15.75" hidden="1" customHeight="1">
      <c r="A43994" s="13" t="s">
        <v>495</v>
      </c>
      <c r="B43994" s="13">
        <v>1913</v>
      </c>
      <c r="C43994" s="13">
        <v>5281908</v>
      </c>
    </row>
    <row r="43995" spans="1:3" ht="15.75" hidden="1" customHeight="1">
      <c r="A43995" s="13" t="s">
        <v>495</v>
      </c>
      <c r="B43995" s="13">
        <v>1914</v>
      </c>
      <c r="C43995" s="13">
        <v>5290787</v>
      </c>
    </row>
    <row r="43996" spans="1:3" ht="15.75" hidden="1" customHeight="1">
      <c r="A43996" s="13" t="s">
        <v>495</v>
      </c>
      <c r="B43996" s="13">
        <v>1915</v>
      </c>
      <c r="C43996" s="13">
        <v>5299641</v>
      </c>
    </row>
    <row r="43997" spans="1:3" ht="15.75" hidden="1" customHeight="1">
      <c r="A43997" s="13" t="s">
        <v>495</v>
      </c>
      <c r="B43997" s="13">
        <v>1916</v>
      </c>
      <c r="C43997" s="13">
        <v>5308469</v>
      </c>
    </row>
    <row r="43998" spans="1:3" ht="15.75" hidden="1" customHeight="1">
      <c r="A43998" s="13" t="s">
        <v>495</v>
      </c>
      <c r="B43998" s="13">
        <v>1917</v>
      </c>
      <c r="C43998" s="13">
        <v>5317270</v>
      </c>
    </row>
    <row r="43999" spans="1:3" ht="15.75" hidden="1" customHeight="1">
      <c r="A43999" s="13" t="s">
        <v>495</v>
      </c>
      <c r="B43999" s="13">
        <v>1918</v>
      </c>
      <c r="C43999" s="13">
        <v>5340962</v>
      </c>
    </row>
    <row r="44000" spans="1:3" ht="15.75" hidden="1" customHeight="1">
      <c r="A44000" s="13" t="s">
        <v>495</v>
      </c>
      <c r="B44000" s="13">
        <v>1919</v>
      </c>
      <c r="C44000" s="13">
        <v>5364760</v>
      </c>
    </row>
    <row r="44001" spans="1:3" ht="15.75" hidden="1" customHeight="1">
      <c r="A44001" s="13" t="s">
        <v>495</v>
      </c>
      <c r="B44001" s="13">
        <v>1920</v>
      </c>
      <c r="C44001" s="13">
        <v>5388664</v>
      </c>
    </row>
    <row r="44002" spans="1:3" ht="15.75" hidden="1" customHeight="1">
      <c r="A44002" s="13" t="s">
        <v>495</v>
      </c>
      <c r="B44002" s="13">
        <v>1921</v>
      </c>
      <c r="C44002" s="13">
        <v>5412674</v>
      </c>
    </row>
    <row r="44003" spans="1:3" ht="15.75" hidden="1" customHeight="1">
      <c r="A44003" s="13" t="s">
        <v>495</v>
      </c>
      <c r="B44003" s="13">
        <v>1922</v>
      </c>
      <c r="C44003" s="13">
        <v>5436791</v>
      </c>
    </row>
    <row r="44004" spans="1:3" ht="15.75" hidden="1" customHeight="1">
      <c r="A44004" s="13" t="s">
        <v>495</v>
      </c>
      <c r="B44004" s="13">
        <v>1923</v>
      </c>
      <c r="C44004" s="13">
        <v>5461016</v>
      </c>
    </row>
    <row r="44005" spans="1:3" ht="15.75" hidden="1" customHeight="1">
      <c r="A44005" s="13" t="s">
        <v>495</v>
      </c>
      <c r="B44005" s="13">
        <v>1924</v>
      </c>
      <c r="C44005" s="13">
        <v>5485348</v>
      </c>
    </row>
    <row r="44006" spans="1:3" ht="15.75" hidden="1" customHeight="1">
      <c r="A44006" s="13" t="s">
        <v>495</v>
      </c>
      <c r="B44006" s="13">
        <v>1925</v>
      </c>
      <c r="C44006" s="13">
        <v>5509789</v>
      </c>
    </row>
    <row r="44007" spans="1:3" ht="15.75" hidden="1" customHeight="1">
      <c r="A44007" s="13" t="s">
        <v>495</v>
      </c>
      <c r="B44007" s="13">
        <v>1926</v>
      </c>
      <c r="C44007" s="13">
        <v>5534339</v>
      </c>
    </row>
    <row r="44008" spans="1:3" ht="15.75" hidden="1" customHeight="1">
      <c r="A44008" s="13" t="s">
        <v>495</v>
      </c>
      <c r="B44008" s="13">
        <v>1927</v>
      </c>
      <c r="C44008" s="13">
        <v>5558998</v>
      </c>
    </row>
    <row r="44009" spans="1:3" ht="15.75" hidden="1" customHeight="1">
      <c r="A44009" s="13" t="s">
        <v>495</v>
      </c>
      <c r="B44009" s="13">
        <v>1928</v>
      </c>
      <c r="C44009" s="13">
        <v>5583767</v>
      </c>
    </row>
    <row r="44010" spans="1:3" ht="15.75" hidden="1" customHeight="1">
      <c r="A44010" s="13" t="s">
        <v>495</v>
      </c>
      <c r="B44010" s="13">
        <v>1929</v>
      </c>
      <c r="C44010" s="13">
        <v>5608647</v>
      </c>
    </row>
    <row r="44011" spans="1:3" ht="15.75" hidden="1" customHeight="1">
      <c r="A44011" s="13" t="s">
        <v>495</v>
      </c>
      <c r="B44011" s="13">
        <v>1930</v>
      </c>
      <c r="C44011" s="13">
        <v>5633637</v>
      </c>
    </row>
    <row r="44012" spans="1:3" ht="15.75" hidden="1" customHeight="1">
      <c r="A44012" s="13" t="s">
        <v>495</v>
      </c>
      <c r="B44012" s="13">
        <v>1931</v>
      </c>
      <c r="C44012" s="13">
        <v>5658739</v>
      </c>
    </row>
    <row r="44013" spans="1:3" ht="15.75" hidden="1" customHeight="1">
      <c r="A44013" s="13" t="s">
        <v>495</v>
      </c>
      <c r="B44013" s="13">
        <v>1932</v>
      </c>
      <c r="C44013" s="13">
        <v>5683953</v>
      </c>
    </row>
    <row r="44014" spans="1:3" ht="15.75" hidden="1" customHeight="1">
      <c r="A44014" s="13" t="s">
        <v>495</v>
      </c>
      <c r="B44014" s="13">
        <v>1933</v>
      </c>
      <c r="C44014" s="13">
        <v>5709279</v>
      </c>
    </row>
    <row r="44015" spans="1:3" ht="15.75" hidden="1" customHeight="1">
      <c r="A44015" s="13" t="s">
        <v>495</v>
      </c>
      <c r="B44015" s="13">
        <v>1934</v>
      </c>
      <c r="C44015" s="13">
        <v>5734718</v>
      </c>
    </row>
    <row r="44016" spans="1:3" ht="15.75" hidden="1" customHeight="1">
      <c r="A44016" s="13" t="s">
        <v>495</v>
      </c>
      <c r="B44016" s="13">
        <v>1935</v>
      </c>
      <c r="C44016" s="13">
        <v>5760270</v>
      </c>
    </row>
    <row r="44017" spans="1:4" ht="15.75" hidden="1" customHeight="1">
      <c r="A44017" s="13" t="s">
        <v>495</v>
      </c>
      <c r="B44017" s="13">
        <v>1936</v>
      </c>
      <c r="C44017" s="13">
        <v>5785936</v>
      </c>
    </row>
    <row r="44018" spans="1:4" ht="15.75" hidden="1" customHeight="1">
      <c r="A44018" s="13" t="s">
        <v>495</v>
      </c>
      <c r="B44018" s="13">
        <v>1937</v>
      </c>
      <c r="C44018" s="13">
        <v>5811716</v>
      </c>
    </row>
    <row r="44019" spans="1:4" ht="15.75" hidden="1" customHeight="1">
      <c r="A44019" s="13" t="s">
        <v>495</v>
      </c>
      <c r="B44019" s="13">
        <v>1938</v>
      </c>
      <c r="C44019" s="13">
        <v>5837612</v>
      </c>
    </row>
    <row r="44020" spans="1:4" ht="15.75" hidden="1" customHeight="1">
      <c r="A44020" s="13" t="s">
        <v>495</v>
      </c>
      <c r="B44020" s="13">
        <v>1939</v>
      </c>
      <c r="C44020" s="13">
        <v>5863622</v>
      </c>
    </row>
    <row r="44021" spans="1:4" ht="15.75" hidden="1" customHeight="1">
      <c r="A44021" s="13" t="s">
        <v>495</v>
      </c>
      <c r="B44021" s="13">
        <v>1940</v>
      </c>
      <c r="C44021" s="13">
        <v>5889749</v>
      </c>
    </row>
    <row r="44022" spans="1:4" ht="15.75" hidden="1" customHeight="1">
      <c r="A44022" s="13" t="s">
        <v>495</v>
      </c>
      <c r="B44022" s="13">
        <v>1941</v>
      </c>
      <c r="C44022" s="13">
        <v>5915991</v>
      </c>
    </row>
    <row r="44023" spans="1:4" ht="15.75" hidden="1" customHeight="1">
      <c r="A44023" s="13" t="s">
        <v>495</v>
      </c>
      <c r="B44023" s="13">
        <v>1942</v>
      </c>
      <c r="C44023" s="13">
        <v>5942351</v>
      </c>
    </row>
    <row r="44024" spans="1:4" ht="15.75" hidden="1" customHeight="1">
      <c r="A44024" s="13" t="s">
        <v>495</v>
      </c>
      <c r="B44024" s="13">
        <v>1943</v>
      </c>
      <c r="C44024" s="13">
        <v>5968829</v>
      </c>
    </row>
    <row r="44025" spans="1:4" ht="15.75" hidden="1" customHeight="1">
      <c r="A44025" s="13" t="s">
        <v>495</v>
      </c>
      <c r="B44025" s="13">
        <v>1944</v>
      </c>
      <c r="C44025" s="13">
        <v>5995424</v>
      </c>
    </row>
    <row r="44026" spans="1:4" ht="15.75" hidden="1" customHeight="1">
      <c r="A44026" s="13" t="s">
        <v>495</v>
      </c>
      <c r="B44026" s="13">
        <v>1945</v>
      </c>
      <c r="C44026" s="13">
        <v>6022138</v>
      </c>
    </row>
    <row r="44027" spans="1:4" ht="15.75" hidden="1" customHeight="1">
      <c r="A44027" s="13" t="s">
        <v>495</v>
      </c>
      <c r="B44027" s="13">
        <v>1946</v>
      </c>
      <c r="C44027" s="13">
        <v>6048971</v>
      </c>
    </row>
    <row r="44028" spans="1:4" ht="15.75" hidden="1" customHeight="1">
      <c r="A44028" s="13" t="s">
        <v>495</v>
      </c>
      <c r="B44028" s="13">
        <v>1947</v>
      </c>
      <c r="C44028" s="13">
        <v>6075924</v>
      </c>
    </row>
    <row r="44029" spans="1:4" ht="15.75" hidden="1" customHeight="1">
      <c r="A44029" s="13" t="s">
        <v>495</v>
      </c>
      <c r="B44029" s="13">
        <v>1948</v>
      </c>
      <c r="C44029" s="13">
        <v>6102996</v>
      </c>
    </row>
    <row r="44030" spans="1:4" ht="15.75" hidden="1" customHeight="1">
      <c r="A44030" s="13" t="s">
        <v>495</v>
      </c>
      <c r="B44030" s="13">
        <v>1949</v>
      </c>
      <c r="C44030" s="13">
        <v>6130189</v>
      </c>
    </row>
    <row r="44031" spans="1:4" ht="15.75" hidden="1" customHeight="1">
      <c r="A44031" s="13" t="s">
        <v>495</v>
      </c>
      <c r="B44031" s="13">
        <v>1950</v>
      </c>
      <c r="C44031" s="13">
        <v>6191328</v>
      </c>
      <c r="D44031" s="13">
        <v>0.504</v>
      </c>
    </row>
    <row r="44032" spans="1:4" ht="15.75" hidden="1" customHeight="1">
      <c r="A44032" s="13" t="s">
        <v>495</v>
      </c>
      <c r="B44032" s="13">
        <v>1951</v>
      </c>
      <c r="C44032" s="13">
        <v>6379725</v>
      </c>
      <c r="D44032" s="13">
        <v>0.66200000000000003</v>
      </c>
    </row>
    <row r="44033" spans="1:4" ht="15.75" hidden="1" customHeight="1">
      <c r="A44033" s="13" t="s">
        <v>495</v>
      </c>
      <c r="B44033" s="13">
        <v>1952</v>
      </c>
      <c r="C44033" s="13">
        <v>6574226</v>
      </c>
      <c r="D44033" s="13">
        <v>0.69499999999999995</v>
      </c>
    </row>
    <row r="44034" spans="1:4" ht="15.75" hidden="1" customHeight="1">
      <c r="A44034" s="13" t="s">
        <v>495</v>
      </c>
      <c r="B44034" s="13">
        <v>1953</v>
      </c>
      <c r="C44034" s="13">
        <v>6773612</v>
      </c>
      <c r="D44034" s="13">
        <v>0.76200000000000001</v>
      </c>
    </row>
    <row r="44035" spans="1:4" ht="15.75" hidden="1" customHeight="1">
      <c r="A44035" s="13" t="s">
        <v>495</v>
      </c>
      <c r="B44035" s="13">
        <v>1954</v>
      </c>
      <c r="C44035" s="13">
        <v>6979204</v>
      </c>
      <c r="D44035" s="13">
        <v>0.749</v>
      </c>
    </row>
    <row r="44036" spans="1:4" ht="15.75" hidden="1" customHeight="1">
      <c r="A44036" s="13" t="s">
        <v>495</v>
      </c>
      <c r="B44036" s="13">
        <v>1955</v>
      </c>
      <c r="C44036" s="13">
        <v>7193070</v>
      </c>
      <c r="D44036" s="13">
        <v>0.85</v>
      </c>
    </row>
    <row r="44037" spans="1:4" ht="15.75" hidden="1" customHeight="1">
      <c r="A44037" s="13" t="s">
        <v>495</v>
      </c>
      <c r="B44037" s="13">
        <v>1956</v>
      </c>
      <c r="C44037" s="13">
        <v>7413625</v>
      </c>
      <c r="D44037" s="13">
        <v>0.82299999999999995</v>
      </c>
    </row>
    <row r="44038" spans="1:4" ht="15.75" hidden="1" customHeight="1">
      <c r="A44038" s="13" t="s">
        <v>495</v>
      </c>
      <c r="B44038" s="13">
        <v>1957</v>
      </c>
      <c r="C44038" s="13">
        <v>7638684</v>
      </c>
      <c r="D44038" s="13">
        <v>1.0580000000000001</v>
      </c>
    </row>
    <row r="44039" spans="1:4" ht="15.75" hidden="1" customHeight="1">
      <c r="A44039" s="13" t="s">
        <v>495</v>
      </c>
      <c r="B44039" s="13">
        <v>1958</v>
      </c>
      <c r="C44039" s="13">
        <v>7860887</v>
      </c>
      <c r="D44039" s="13">
        <v>1.1819999999999999</v>
      </c>
    </row>
    <row r="44040" spans="1:4" ht="15.75" hidden="1" customHeight="1">
      <c r="A44040" s="13" t="s">
        <v>495</v>
      </c>
      <c r="B44040" s="13">
        <v>1959</v>
      </c>
      <c r="C44040" s="13">
        <v>8086643</v>
      </c>
      <c r="D44040" s="13">
        <v>1.2529999999999999</v>
      </c>
    </row>
    <row r="44041" spans="1:4" ht="15.75" hidden="1" customHeight="1">
      <c r="A44041" s="13" t="s">
        <v>495</v>
      </c>
      <c r="B44041" s="13">
        <v>1960</v>
      </c>
      <c r="C44041" s="13">
        <v>8326464</v>
      </c>
      <c r="D44041" s="13">
        <v>1.246</v>
      </c>
    </row>
    <row r="44042" spans="1:4" ht="15.75" hidden="1" customHeight="1">
      <c r="A44042" s="13" t="s">
        <v>495</v>
      </c>
      <c r="B44042" s="13">
        <v>1961</v>
      </c>
      <c r="C44042" s="13">
        <v>8577496</v>
      </c>
      <c r="D44042" s="13">
        <v>1.2689999999999999</v>
      </c>
    </row>
    <row r="44043" spans="1:4" ht="15.75" hidden="1" customHeight="1">
      <c r="A44043" s="13" t="s">
        <v>495</v>
      </c>
      <c r="B44043" s="13">
        <v>1962</v>
      </c>
      <c r="C44043" s="13">
        <v>8841347</v>
      </c>
      <c r="D44043" s="13">
        <v>1.36</v>
      </c>
    </row>
    <row r="44044" spans="1:4" ht="15.75" hidden="1" customHeight="1">
      <c r="A44044" s="13" t="s">
        <v>495</v>
      </c>
      <c r="B44044" s="13">
        <v>1963</v>
      </c>
      <c r="C44044" s="13">
        <v>9115098</v>
      </c>
      <c r="D44044" s="13">
        <v>1.538</v>
      </c>
    </row>
    <row r="44045" spans="1:4" ht="15.75" hidden="1" customHeight="1">
      <c r="A44045" s="13" t="s">
        <v>495</v>
      </c>
      <c r="B44045" s="13">
        <v>1964</v>
      </c>
      <c r="C44045" s="13">
        <v>9406707</v>
      </c>
      <c r="D44045" s="13">
        <v>1.7030000000000001</v>
      </c>
    </row>
    <row r="44046" spans="1:4" ht="15.75" hidden="1" customHeight="1">
      <c r="A44046" s="13" t="s">
        <v>495</v>
      </c>
      <c r="B44046" s="13">
        <v>1965</v>
      </c>
      <c r="C44046" s="13">
        <v>9712789</v>
      </c>
      <c r="D44046" s="13">
        <v>2.2229999999999999</v>
      </c>
    </row>
    <row r="44047" spans="1:4" ht="15.75" hidden="1" customHeight="1">
      <c r="A44047" s="13" t="s">
        <v>495</v>
      </c>
      <c r="B44047" s="13">
        <v>1966</v>
      </c>
      <c r="C44047" s="13">
        <v>10014514</v>
      </c>
      <c r="D44047" s="13">
        <v>2.4209999999999998</v>
      </c>
    </row>
    <row r="44048" spans="1:4" ht="15.75" hidden="1" customHeight="1">
      <c r="A44048" s="13" t="s">
        <v>495</v>
      </c>
      <c r="B44048" s="13">
        <v>1967</v>
      </c>
      <c r="C44048" s="13">
        <v>10320504</v>
      </c>
      <c r="D44048" s="13">
        <v>2.9180000000000001</v>
      </c>
    </row>
    <row r="44049" spans="1:4" ht="15.75" hidden="1" customHeight="1">
      <c r="A44049" s="13" t="s">
        <v>495</v>
      </c>
      <c r="B44049" s="13">
        <v>1968</v>
      </c>
      <c r="C44049" s="13">
        <v>10638903</v>
      </c>
      <c r="D44049" s="13">
        <v>2.8450000000000002</v>
      </c>
    </row>
    <row r="44050" spans="1:4" ht="15.75" hidden="1" customHeight="1">
      <c r="A44050" s="13" t="s">
        <v>495</v>
      </c>
      <c r="B44050" s="13">
        <v>1969</v>
      </c>
      <c r="C44050" s="13">
        <v>10966149</v>
      </c>
      <c r="D44050" s="13">
        <v>3.8319999999999999</v>
      </c>
    </row>
    <row r="44051" spans="1:4" ht="15.75" hidden="1" customHeight="1">
      <c r="A44051" s="13" t="s">
        <v>495</v>
      </c>
      <c r="B44051" s="13">
        <v>1970</v>
      </c>
      <c r="C44051" s="13">
        <v>11305212</v>
      </c>
      <c r="D44051" s="13">
        <v>4.4470000000000001</v>
      </c>
    </row>
    <row r="44052" spans="1:4" ht="15.75" hidden="1" customHeight="1">
      <c r="A44052" s="13" t="s">
        <v>495</v>
      </c>
      <c r="B44052" s="13">
        <v>1971</v>
      </c>
      <c r="C44052" s="13">
        <v>11668923</v>
      </c>
      <c r="D44052" s="13">
        <v>4.5640000000000001</v>
      </c>
    </row>
    <row r="44053" spans="1:4" ht="15.75" hidden="1" customHeight="1">
      <c r="A44053" s="13" t="s">
        <v>495</v>
      </c>
      <c r="B44053" s="13">
        <v>1972</v>
      </c>
      <c r="C44053" s="13">
        <v>12057267</v>
      </c>
      <c r="D44053" s="13">
        <v>4.9269999999999996</v>
      </c>
    </row>
    <row r="44054" spans="1:4" ht="15.75" hidden="1" customHeight="1">
      <c r="A44054" s="13" t="s">
        <v>495</v>
      </c>
      <c r="B44054" s="13">
        <v>1973</v>
      </c>
      <c r="C44054" s="13">
        <v>12469594</v>
      </c>
      <c r="D44054" s="13">
        <v>4.9710000000000001</v>
      </c>
    </row>
    <row r="44055" spans="1:4" ht="15.75" hidden="1" customHeight="1">
      <c r="A44055" s="13" t="s">
        <v>495</v>
      </c>
      <c r="B44055" s="13">
        <v>1974</v>
      </c>
      <c r="C44055" s="13">
        <v>12950966</v>
      </c>
      <c r="D44055" s="13">
        <v>5.2050000000000001</v>
      </c>
    </row>
    <row r="44056" spans="1:4" ht="15.75" hidden="1" customHeight="1">
      <c r="A44056" s="13" t="s">
        <v>495</v>
      </c>
      <c r="B44056" s="13">
        <v>1975</v>
      </c>
      <c r="C44056" s="13">
        <v>13497547</v>
      </c>
      <c r="D44056" s="13">
        <v>3.8820000000000001</v>
      </c>
    </row>
    <row r="44057" spans="1:4" ht="15.75" hidden="1" customHeight="1">
      <c r="A44057" s="13" t="s">
        <v>495</v>
      </c>
      <c r="B44057" s="13">
        <v>1976</v>
      </c>
      <c r="C44057" s="13">
        <v>14066010</v>
      </c>
      <c r="D44057" s="13">
        <v>3.4380000000000002</v>
      </c>
    </row>
    <row r="44058" spans="1:4" ht="15.75" hidden="1" customHeight="1">
      <c r="A44058" s="13" t="s">
        <v>495</v>
      </c>
      <c r="B44058" s="13">
        <v>1977</v>
      </c>
      <c r="C44058" s="13">
        <v>14667218</v>
      </c>
      <c r="D44058" s="13">
        <v>3.484</v>
      </c>
    </row>
    <row r="44059" spans="1:4" ht="15.75" hidden="1" customHeight="1">
      <c r="A44059" s="13" t="s">
        <v>495</v>
      </c>
      <c r="B44059" s="13">
        <v>1978</v>
      </c>
      <c r="C44059" s="13">
        <v>15305815</v>
      </c>
      <c r="D44059" s="13">
        <v>3.1469999999999998</v>
      </c>
    </row>
    <row r="44060" spans="1:4" ht="15.75" hidden="1" customHeight="1">
      <c r="A44060" s="13" t="s">
        <v>495</v>
      </c>
      <c r="B44060" s="13">
        <v>1979</v>
      </c>
      <c r="C44060" s="13">
        <v>15973036</v>
      </c>
      <c r="D44060" s="13">
        <v>3.2669999999999999</v>
      </c>
    </row>
    <row r="44061" spans="1:4" ht="15.75" hidden="1" customHeight="1">
      <c r="A44061" s="13" t="s">
        <v>495</v>
      </c>
      <c r="B44061" s="13">
        <v>1980</v>
      </c>
      <c r="C44061" s="13">
        <v>16673591</v>
      </c>
      <c r="D44061" s="13">
        <v>3.427</v>
      </c>
    </row>
    <row r="44062" spans="1:4" ht="15.75" hidden="1" customHeight="1">
      <c r="A44062" s="13" t="s">
        <v>495</v>
      </c>
      <c r="B44062" s="13">
        <v>1981</v>
      </c>
      <c r="C44062" s="13">
        <v>17404334</v>
      </c>
      <c r="D44062" s="13">
        <v>3.33</v>
      </c>
    </row>
    <row r="44063" spans="1:4" ht="15.75" hidden="1" customHeight="1">
      <c r="A44063" s="13" t="s">
        <v>495</v>
      </c>
      <c r="B44063" s="13">
        <v>1982</v>
      </c>
      <c r="C44063" s="13">
        <v>18128632</v>
      </c>
      <c r="D44063" s="13">
        <v>3.4990000000000001</v>
      </c>
    </row>
    <row r="44064" spans="1:4" ht="15.75" hidden="1" customHeight="1">
      <c r="A44064" s="13" t="s">
        <v>495</v>
      </c>
      <c r="B44064" s="13">
        <v>1983</v>
      </c>
      <c r="C44064" s="13">
        <v>18734000</v>
      </c>
      <c r="D44064" s="13">
        <v>3.5710000000000002</v>
      </c>
    </row>
    <row r="44065" spans="1:4" ht="15.75" hidden="1" customHeight="1">
      <c r="A44065" s="13" t="s">
        <v>495</v>
      </c>
      <c r="B44065" s="13">
        <v>1984</v>
      </c>
      <c r="C44065" s="13">
        <v>19165838</v>
      </c>
      <c r="D44065" s="13">
        <v>3.202</v>
      </c>
    </row>
    <row r="44066" spans="1:4" ht="15.75" hidden="1" customHeight="1">
      <c r="A44066" s="13" t="s">
        <v>495</v>
      </c>
      <c r="B44066" s="13">
        <v>1985</v>
      </c>
      <c r="C44066" s="13">
        <v>19517200</v>
      </c>
      <c r="D44066" s="13">
        <v>3.72</v>
      </c>
    </row>
    <row r="44067" spans="1:4" ht="15.75" hidden="1" customHeight="1">
      <c r="A44067" s="13" t="s">
        <v>495</v>
      </c>
      <c r="B44067" s="13">
        <v>1986</v>
      </c>
      <c r="C44067" s="13">
        <v>19887458</v>
      </c>
      <c r="D44067" s="13">
        <v>3.883</v>
      </c>
    </row>
    <row r="44068" spans="1:4" ht="15.75" hidden="1" customHeight="1">
      <c r="A44068" s="13" t="s">
        <v>495</v>
      </c>
      <c r="B44068" s="13">
        <v>1987</v>
      </c>
      <c r="C44068" s="13">
        <v>20230532</v>
      </c>
      <c r="D44068" s="13">
        <v>3.0609999999999999</v>
      </c>
    </row>
    <row r="44069" spans="1:4" ht="15.75" hidden="1" customHeight="1">
      <c r="A44069" s="13" t="s">
        <v>495</v>
      </c>
      <c r="B44069" s="13">
        <v>1988</v>
      </c>
      <c r="C44069" s="13">
        <v>20453818</v>
      </c>
      <c r="D44069" s="13">
        <v>4.43</v>
      </c>
    </row>
    <row r="44070" spans="1:4" ht="15.75" hidden="1" customHeight="1">
      <c r="A44070" s="13" t="s">
        <v>495</v>
      </c>
      <c r="B44070" s="13">
        <v>1989</v>
      </c>
      <c r="C44070" s="13">
        <v>20718704</v>
      </c>
      <c r="D44070" s="13">
        <v>3.431</v>
      </c>
    </row>
    <row r="44071" spans="1:4" ht="15.75" hidden="1" customHeight="1">
      <c r="A44071" s="13" t="s">
        <v>495</v>
      </c>
      <c r="B44071" s="13">
        <v>1990</v>
      </c>
      <c r="C44071" s="13">
        <v>21090892</v>
      </c>
      <c r="D44071" s="13">
        <v>4.7690000000000001</v>
      </c>
    </row>
    <row r="44072" spans="1:4" ht="15.75" hidden="1" customHeight="1">
      <c r="A44072" s="13" t="s">
        <v>495</v>
      </c>
      <c r="B44072" s="13">
        <v>1991</v>
      </c>
      <c r="C44072" s="13">
        <v>21453710</v>
      </c>
      <c r="D44072" s="13">
        <v>4.4660000000000002</v>
      </c>
    </row>
    <row r="44073" spans="1:4" ht="15.75" hidden="1" customHeight="1">
      <c r="A44073" s="13" t="s">
        <v>495</v>
      </c>
      <c r="B44073" s="13">
        <v>1992</v>
      </c>
      <c r="C44073" s="13">
        <v>21780058</v>
      </c>
      <c r="D44073" s="13">
        <v>3.9889999999999999</v>
      </c>
    </row>
    <row r="44074" spans="1:4" ht="15.75" hidden="1" customHeight="1">
      <c r="A44074" s="13" t="s">
        <v>495</v>
      </c>
      <c r="B44074" s="13">
        <v>1993</v>
      </c>
      <c r="C44074" s="13">
        <v>22163254</v>
      </c>
      <c r="D44074" s="13">
        <v>2.746</v>
      </c>
    </row>
    <row r="44075" spans="1:4" ht="15.75" hidden="1" customHeight="1">
      <c r="A44075" s="13" t="s">
        <v>495</v>
      </c>
      <c r="B44075" s="13">
        <v>1994</v>
      </c>
      <c r="C44075" s="13">
        <v>22703632</v>
      </c>
      <c r="D44075" s="13">
        <v>3.7850000000000001</v>
      </c>
    </row>
    <row r="44076" spans="1:4" ht="15.75" hidden="1" customHeight="1">
      <c r="A44076" s="13" t="s">
        <v>495</v>
      </c>
      <c r="B44076" s="13">
        <v>1995</v>
      </c>
      <c r="C44076" s="13">
        <v>23290602</v>
      </c>
      <c r="D44076" s="13">
        <v>3.903</v>
      </c>
    </row>
    <row r="44077" spans="1:4" ht="15.75" hidden="1" customHeight="1">
      <c r="A44077" s="13" t="s">
        <v>495</v>
      </c>
      <c r="B44077" s="13">
        <v>1996</v>
      </c>
      <c r="C44077" s="13">
        <v>23862260</v>
      </c>
      <c r="D44077" s="13">
        <v>4.0279999999999996</v>
      </c>
    </row>
    <row r="44078" spans="1:4" ht="15.75" hidden="1" customHeight="1">
      <c r="A44078" s="13" t="s">
        <v>495</v>
      </c>
      <c r="B44078" s="13">
        <v>1997</v>
      </c>
      <c r="C44078" s="13">
        <v>24454376</v>
      </c>
      <c r="D44078" s="13">
        <v>4.9400000000000004</v>
      </c>
    </row>
    <row r="44079" spans="1:4" ht="15.75" hidden="1" customHeight="1">
      <c r="A44079" s="13" t="s">
        <v>495</v>
      </c>
      <c r="B44079" s="13">
        <v>1998</v>
      </c>
      <c r="C44079" s="13">
        <v>25029146</v>
      </c>
      <c r="D44079" s="13">
        <v>4.2850000000000001</v>
      </c>
    </row>
    <row r="44080" spans="1:4" ht="15.75" hidden="1" customHeight="1">
      <c r="A44080" s="13" t="s">
        <v>495</v>
      </c>
      <c r="B44080" s="13">
        <v>1999</v>
      </c>
      <c r="C44080" s="13">
        <v>25634162</v>
      </c>
      <c r="D44080" s="13">
        <v>4.6449999999999996</v>
      </c>
    </row>
    <row r="44081" spans="1:4" ht="15.75" hidden="1" customHeight="1">
      <c r="A44081" s="13" t="s">
        <v>495</v>
      </c>
      <c r="B44081" s="13">
        <v>2000</v>
      </c>
      <c r="C44081" s="13">
        <v>26298778</v>
      </c>
      <c r="D44081" s="13">
        <v>5.0549999999999997</v>
      </c>
    </row>
    <row r="44082" spans="1:4" ht="15.75" hidden="1" customHeight="1">
      <c r="A44082" s="13" t="s">
        <v>495</v>
      </c>
      <c r="B44082" s="13">
        <v>2001</v>
      </c>
      <c r="C44082" s="13">
        <v>26947252</v>
      </c>
      <c r="D44082" s="13">
        <v>5.8170000000000002</v>
      </c>
    </row>
    <row r="44083" spans="1:4" ht="15.75" hidden="1" customHeight="1">
      <c r="A44083" s="13" t="s">
        <v>495</v>
      </c>
      <c r="B44083" s="13">
        <v>2002</v>
      </c>
      <c r="C44083" s="13">
        <v>27570326</v>
      </c>
      <c r="D44083" s="13">
        <v>7.4180000000000001</v>
      </c>
    </row>
    <row r="44084" spans="1:4" ht="15.75" hidden="1" customHeight="1">
      <c r="A44084" s="13" t="s">
        <v>495</v>
      </c>
      <c r="B44084" s="13">
        <v>2003</v>
      </c>
      <c r="C44084" s="13">
        <v>28188984</v>
      </c>
      <c r="D44084" s="13">
        <v>8.2850000000000001</v>
      </c>
    </row>
    <row r="44085" spans="1:4" ht="15.75" hidden="1" customHeight="1">
      <c r="A44085" s="13" t="s">
        <v>495</v>
      </c>
      <c r="B44085" s="13">
        <v>2004</v>
      </c>
      <c r="C44085" s="13">
        <v>28831556</v>
      </c>
      <c r="D44085" s="13">
        <v>10.471</v>
      </c>
    </row>
    <row r="44086" spans="1:4" ht="15.75" hidden="1" customHeight="1">
      <c r="A44086" s="13" t="s">
        <v>495</v>
      </c>
      <c r="B44086" s="13">
        <v>2005</v>
      </c>
      <c r="C44086" s="13">
        <v>29540584</v>
      </c>
      <c r="D44086" s="13">
        <v>10.028</v>
      </c>
    </row>
    <row r="44087" spans="1:4" ht="15.75" hidden="1" customHeight="1">
      <c r="A44087" s="13" t="s">
        <v>495</v>
      </c>
      <c r="B44087" s="13">
        <v>2006</v>
      </c>
      <c r="C44087" s="13">
        <v>30332970</v>
      </c>
      <c r="D44087" s="13">
        <v>10.984</v>
      </c>
    </row>
    <row r="44088" spans="1:4" ht="15.75" hidden="1" customHeight="1">
      <c r="A44088" s="13" t="s">
        <v>495</v>
      </c>
      <c r="B44088" s="13">
        <v>2007</v>
      </c>
      <c r="C44088" s="13">
        <v>31191168</v>
      </c>
      <c r="D44088" s="13">
        <v>12.904999999999999</v>
      </c>
    </row>
    <row r="44089" spans="1:4" ht="15.75" hidden="1" customHeight="1">
      <c r="A44089" s="13" t="s">
        <v>495</v>
      </c>
      <c r="B44089" s="13">
        <v>2008</v>
      </c>
      <c r="C44089" s="13">
        <v>32065240</v>
      </c>
      <c r="D44089" s="13">
        <v>13.634</v>
      </c>
    </row>
    <row r="44090" spans="1:4" ht="15.75" hidden="1" customHeight="1">
      <c r="A44090" s="13" t="s">
        <v>495</v>
      </c>
      <c r="B44090" s="13">
        <v>2009</v>
      </c>
      <c r="C44090" s="13">
        <v>32948156</v>
      </c>
      <c r="D44090" s="13">
        <v>14.189</v>
      </c>
    </row>
    <row r="44091" spans="1:4" ht="15.75" hidden="1" customHeight="1">
      <c r="A44091" s="13" t="s">
        <v>495</v>
      </c>
      <c r="B44091" s="13">
        <v>2010</v>
      </c>
      <c r="C44091" s="13">
        <v>33739932</v>
      </c>
      <c r="D44091" s="13">
        <v>14.398</v>
      </c>
    </row>
    <row r="44092" spans="1:4" ht="15.75" hidden="1" customHeight="1">
      <c r="A44092" s="13" t="s">
        <v>495</v>
      </c>
      <c r="B44092" s="13">
        <v>2011</v>
      </c>
      <c r="C44092" s="13">
        <v>34419628</v>
      </c>
      <c r="D44092" s="13">
        <v>14.016999999999999</v>
      </c>
    </row>
    <row r="44093" spans="1:4" ht="15.75" hidden="1" customHeight="1">
      <c r="A44093" s="13" t="s">
        <v>495</v>
      </c>
      <c r="B44093" s="13">
        <v>2012</v>
      </c>
      <c r="C44093" s="13">
        <v>35159792</v>
      </c>
      <c r="D44093" s="13">
        <v>15.212999999999999</v>
      </c>
    </row>
    <row r="44094" spans="1:4" ht="15.75" hidden="1" customHeight="1">
      <c r="A44094" s="13" t="s">
        <v>495</v>
      </c>
      <c r="B44094" s="13">
        <v>2013</v>
      </c>
      <c r="C44094" s="13">
        <v>35990708</v>
      </c>
      <c r="D44094" s="13">
        <v>17.007999999999999</v>
      </c>
    </row>
    <row r="44095" spans="1:4" ht="15.75" hidden="1" customHeight="1">
      <c r="A44095" s="13" t="s">
        <v>495</v>
      </c>
      <c r="B44095" s="13">
        <v>2014</v>
      </c>
      <c r="C44095" s="13">
        <v>37003248</v>
      </c>
      <c r="D44095" s="13">
        <v>17.536000000000001</v>
      </c>
    </row>
    <row r="44096" spans="1:4" ht="15.75" hidden="1" customHeight="1">
      <c r="A44096" s="13" t="s">
        <v>495</v>
      </c>
      <c r="B44096" s="13">
        <v>2015</v>
      </c>
      <c r="C44096" s="13">
        <v>38171172</v>
      </c>
      <c r="D44096" s="13">
        <v>21.19</v>
      </c>
    </row>
    <row r="44097" spans="1:4" ht="15.75" hidden="1" customHeight="1">
      <c r="A44097" s="13" t="s">
        <v>495</v>
      </c>
      <c r="B44097" s="13">
        <v>2016</v>
      </c>
      <c r="C44097" s="13">
        <v>39377168</v>
      </c>
      <c r="D44097" s="13">
        <v>20.038</v>
      </c>
    </row>
    <row r="44098" spans="1:4" ht="15.75" hidden="1" customHeight="1">
      <c r="A44098" s="13" t="s">
        <v>495</v>
      </c>
      <c r="B44098" s="13">
        <v>2017</v>
      </c>
      <c r="C44098" s="13">
        <v>40679820</v>
      </c>
      <c r="D44098" s="13">
        <v>22.431999999999999</v>
      </c>
    </row>
    <row r="44099" spans="1:4" ht="15.75" hidden="1" customHeight="1">
      <c r="A44099" s="13" t="s">
        <v>495</v>
      </c>
      <c r="B44099" s="13">
        <v>2018</v>
      </c>
      <c r="C44099" s="13">
        <v>41999064</v>
      </c>
      <c r="D44099" s="13">
        <v>21.864000000000001</v>
      </c>
    </row>
    <row r="44100" spans="1:4" ht="15.75" hidden="1" customHeight="1">
      <c r="A44100" s="13" t="s">
        <v>495</v>
      </c>
      <c r="B44100" s="13">
        <v>2019</v>
      </c>
      <c r="C44100" s="13">
        <v>43232092</v>
      </c>
      <c r="D44100" s="13">
        <v>21.952000000000002</v>
      </c>
    </row>
    <row r="44101" spans="1:4" ht="15.75" hidden="1" customHeight="1">
      <c r="A44101" s="13" t="s">
        <v>495</v>
      </c>
      <c r="B44101" s="13">
        <v>2020</v>
      </c>
      <c r="C44101" s="13">
        <v>44440484</v>
      </c>
      <c r="D44101" s="13">
        <v>20.036000000000001</v>
      </c>
    </row>
    <row r="44102" spans="1:4" ht="15.75" hidden="1" customHeight="1">
      <c r="A44102" s="13" t="s">
        <v>495</v>
      </c>
      <c r="B44102" s="13">
        <v>2021</v>
      </c>
      <c r="C44102" s="13">
        <v>45657204</v>
      </c>
      <c r="D44102" s="13">
        <v>21.038</v>
      </c>
    </row>
    <row r="44103" spans="1:4" ht="15.75" hidden="1" customHeight="1">
      <c r="A44103" s="13" t="s">
        <v>496</v>
      </c>
      <c r="B44103" s="13">
        <v>1850</v>
      </c>
      <c r="C44103" s="13">
        <v>85225</v>
      </c>
    </row>
    <row r="44104" spans="1:4" ht="15.75" hidden="1" customHeight="1">
      <c r="A44104" s="13" t="s">
        <v>496</v>
      </c>
      <c r="B44104" s="13">
        <v>1851</v>
      </c>
      <c r="C44104" s="13">
        <v>85290</v>
      </c>
    </row>
    <row r="44105" spans="1:4" ht="15.75" hidden="1" customHeight="1">
      <c r="A44105" s="13" t="s">
        <v>496</v>
      </c>
      <c r="B44105" s="13">
        <v>1852</v>
      </c>
      <c r="C44105" s="13">
        <v>85355</v>
      </c>
    </row>
    <row r="44106" spans="1:4" ht="15.75" hidden="1" customHeight="1">
      <c r="A44106" s="13" t="s">
        <v>496</v>
      </c>
      <c r="B44106" s="13">
        <v>1853</v>
      </c>
      <c r="C44106" s="13">
        <v>85420</v>
      </c>
    </row>
    <row r="44107" spans="1:4" ht="15.75" hidden="1" customHeight="1">
      <c r="A44107" s="13" t="s">
        <v>496</v>
      </c>
      <c r="B44107" s="13">
        <v>1854</v>
      </c>
      <c r="C44107" s="13">
        <v>85485</v>
      </c>
    </row>
    <row r="44108" spans="1:4" ht="15.75" hidden="1" customHeight="1">
      <c r="A44108" s="13" t="s">
        <v>496</v>
      </c>
      <c r="B44108" s="13">
        <v>1855</v>
      </c>
      <c r="C44108" s="13">
        <v>85549</v>
      </c>
    </row>
    <row r="44109" spans="1:4" ht="15.75" hidden="1" customHeight="1">
      <c r="A44109" s="13" t="s">
        <v>496</v>
      </c>
      <c r="B44109" s="13">
        <v>1856</v>
      </c>
      <c r="C44109" s="13">
        <v>85614</v>
      </c>
    </row>
    <row r="44110" spans="1:4" ht="15.75" hidden="1" customHeight="1">
      <c r="A44110" s="13" t="s">
        <v>496</v>
      </c>
      <c r="B44110" s="13">
        <v>1857</v>
      </c>
      <c r="C44110" s="13">
        <v>85679</v>
      </c>
    </row>
    <row r="44111" spans="1:4" ht="15.75" hidden="1" customHeight="1">
      <c r="A44111" s="13" t="s">
        <v>496</v>
      </c>
      <c r="B44111" s="13">
        <v>1858</v>
      </c>
      <c r="C44111" s="13">
        <v>85744</v>
      </c>
    </row>
    <row r="44112" spans="1:4" ht="15.75" hidden="1" customHeight="1">
      <c r="A44112" s="13" t="s">
        <v>496</v>
      </c>
      <c r="B44112" s="13">
        <v>1859</v>
      </c>
      <c r="C44112" s="13">
        <v>85808</v>
      </c>
    </row>
    <row r="44113" spans="1:3" ht="15.75" hidden="1" customHeight="1">
      <c r="A44113" s="13" t="s">
        <v>496</v>
      </c>
      <c r="B44113" s="13">
        <v>1860</v>
      </c>
      <c r="C44113" s="13">
        <v>85873</v>
      </c>
    </row>
    <row r="44114" spans="1:3" ht="15.75" hidden="1" customHeight="1">
      <c r="A44114" s="13" t="s">
        <v>496</v>
      </c>
      <c r="B44114" s="13">
        <v>1861</v>
      </c>
      <c r="C44114" s="13">
        <v>85937</v>
      </c>
    </row>
    <row r="44115" spans="1:3" ht="15.75" hidden="1" customHeight="1">
      <c r="A44115" s="13" t="s">
        <v>496</v>
      </c>
      <c r="B44115" s="13">
        <v>1862</v>
      </c>
      <c r="C44115" s="13">
        <v>86002</v>
      </c>
    </row>
    <row r="44116" spans="1:3" ht="15.75" hidden="1" customHeight="1">
      <c r="A44116" s="13" t="s">
        <v>496</v>
      </c>
      <c r="B44116" s="13">
        <v>1863</v>
      </c>
      <c r="C44116" s="13">
        <v>86066</v>
      </c>
    </row>
    <row r="44117" spans="1:3" ht="15.75" hidden="1" customHeight="1">
      <c r="A44117" s="13" t="s">
        <v>496</v>
      </c>
      <c r="B44117" s="13">
        <v>1864</v>
      </c>
      <c r="C44117" s="13">
        <v>86130</v>
      </c>
    </row>
    <row r="44118" spans="1:3" ht="15.75" hidden="1" customHeight="1">
      <c r="A44118" s="13" t="s">
        <v>496</v>
      </c>
      <c r="B44118" s="13">
        <v>1865</v>
      </c>
      <c r="C44118" s="13">
        <v>86195</v>
      </c>
    </row>
    <row r="44119" spans="1:3" ht="15.75" hidden="1" customHeight="1">
      <c r="A44119" s="13" t="s">
        <v>496</v>
      </c>
      <c r="B44119" s="13">
        <v>1866</v>
      </c>
      <c r="C44119" s="13">
        <v>86259</v>
      </c>
    </row>
    <row r="44120" spans="1:3" ht="15.75" hidden="1" customHeight="1">
      <c r="A44120" s="13" t="s">
        <v>496</v>
      </c>
      <c r="B44120" s="13">
        <v>1867</v>
      </c>
      <c r="C44120" s="13">
        <v>86323</v>
      </c>
    </row>
    <row r="44121" spans="1:3" ht="15.75" hidden="1" customHeight="1">
      <c r="A44121" s="13" t="s">
        <v>496</v>
      </c>
      <c r="B44121" s="13">
        <v>1868</v>
      </c>
      <c r="C44121" s="13">
        <v>86387</v>
      </c>
    </row>
    <row r="44122" spans="1:3" ht="15.75" hidden="1" customHeight="1">
      <c r="A44122" s="13" t="s">
        <v>496</v>
      </c>
      <c r="B44122" s="13">
        <v>1869</v>
      </c>
      <c r="C44122" s="13">
        <v>86452</v>
      </c>
    </row>
    <row r="44123" spans="1:3" ht="15.75" hidden="1" customHeight="1">
      <c r="A44123" s="13" t="s">
        <v>496</v>
      </c>
      <c r="B44123" s="13">
        <v>1870</v>
      </c>
      <c r="C44123" s="13">
        <v>86516</v>
      </c>
    </row>
    <row r="44124" spans="1:3" ht="15.75" hidden="1" customHeight="1">
      <c r="A44124" s="13" t="s">
        <v>496</v>
      </c>
      <c r="B44124" s="13">
        <v>1871</v>
      </c>
      <c r="C44124" s="13">
        <v>86580</v>
      </c>
    </row>
    <row r="44125" spans="1:3" ht="15.75" hidden="1" customHeight="1">
      <c r="A44125" s="13" t="s">
        <v>496</v>
      </c>
      <c r="B44125" s="13">
        <v>1872</v>
      </c>
      <c r="C44125" s="13">
        <v>86644</v>
      </c>
    </row>
    <row r="44126" spans="1:3" ht="15.75" hidden="1" customHeight="1">
      <c r="A44126" s="13" t="s">
        <v>496</v>
      </c>
      <c r="B44126" s="13">
        <v>1873</v>
      </c>
      <c r="C44126" s="13">
        <v>86708</v>
      </c>
    </row>
    <row r="44127" spans="1:3" ht="15.75" hidden="1" customHeight="1">
      <c r="A44127" s="13" t="s">
        <v>496</v>
      </c>
      <c r="B44127" s="13">
        <v>1874</v>
      </c>
      <c r="C44127" s="13">
        <v>86771</v>
      </c>
    </row>
    <row r="44128" spans="1:3" ht="15.75" hidden="1" customHeight="1">
      <c r="A44128" s="13" t="s">
        <v>496</v>
      </c>
      <c r="B44128" s="13">
        <v>1875</v>
      </c>
      <c r="C44128" s="13">
        <v>86835</v>
      </c>
    </row>
    <row r="44129" spans="1:3" ht="15.75" hidden="1" customHeight="1">
      <c r="A44129" s="13" t="s">
        <v>496</v>
      </c>
      <c r="B44129" s="13">
        <v>1876</v>
      </c>
      <c r="C44129" s="13">
        <v>86899</v>
      </c>
    </row>
    <row r="44130" spans="1:3" ht="15.75" hidden="1" customHeight="1">
      <c r="A44130" s="13" t="s">
        <v>496</v>
      </c>
      <c r="B44130" s="13">
        <v>1877</v>
      </c>
      <c r="C44130" s="13">
        <v>86963</v>
      </c>
    </row>
    <row r="44131" spans="1:3" ht="15.75" hidden="1" customHeight="1">
      <c r="A44131" s="13" t="s">
        <v>496</v>
      </c>
      <c r="B44131" s="13">
        <v>1878</v>
      </c>
      <c r="C44131" s="13">
        <v>87026</v>
      </c>
    </row>
    <row r="44132" spans="1:3" ht="15.75" hidden="1" customHeight="1">
      <c r="A44132" s="13" t="s">
        <v>496</v>
      </c>
      <c r="B44132" s="13">
        <v>1879</v>
      </c>
      <c r="C44132" s="13">
        <v>87090</v>
      </c>
    </row>
    <row r="44133" spans="1:3" ht="15.75" hidden="1" customHeight="1">
      <c r="A44133" s="13" t="s">
        <v>496</v>
      </c>
      <c r="B44133" s="13">
        <v>1880</v>
      </c>
      <c r="C44133" s="13">
        <v>87153</v>
      </c>
    </row>
    <row r="44134" spans="1:3" ht="15.75" hidden="1" customHeight="1">
      <c r="A44134" s="13" t="s">
        <v>496</v>
      </c>
      <c r="B44134" s="13">
        <v>1881</v>
      </c>
      <c r="C44134" s="13">
        <v>87217</v>
      </c>
    </row>
    <row r="44135" spans="1:3" ht="15.75" hidden="1" customHeight="1">
      <c r="A44135" s="13" t="s">
        <v>496</v>
      </c>
      <c r="B44135" s="13">
        <v>1882</v>
      </c>
      <c r="C44135" s="13">
        <v>87280</v>
      </c>
    </row>
    <row r="44136" spans="1:3" ht="15.75" hidden="1" customHeight="1">
      <c r="A44136" s="13" t="s">
        <v>496</v>
      </c>
      <c r="B44136" s="13">
        <v>1883</v>
      </c>
      <c r="C44136" s="13">
        <v>87344</v>
      </c>
    </row>
    <row r="44137" spans="1:3" ht="15.75" hidden="1" customHeight="1">
      <c r="A44137" s="13" t="s">
        <v>496</v>
      </c>
      <c r="B44137" s="13">
        <v>1884</v>
      </c>
      <c r="C44137" s="13">
        <v>87407</v>
      </c>
    </row>
    <row r="44138" spans="1:3" ht="15.75" hidden="1" customHeight="1">
      <c r="A44138" s="13" t="s">
        <v>496</v>
      </c>
      <c r="B44138" s="13">
        <v>1885</v>
      </c>
      <c r="C44138" s="13">
        <v>87470</v>
      </c>
    </row>
    <row r="44139" spans="1:3" ht="15.75" hidden="1" customHeight="1">
      <c r="A44139" s="13" t="s">
        <v>496</v>
      </c>
      <c r="B44139" s="13">
        <v>1886</v>
      </c>
      <c r="C44139" s="13">
        <v>87533</v>
      </c>
    </row>
    <row r="44140" spans="1:3" ht="15.75" hidden="1" customHeight="1">
      <c r="A44140" s="13" t="s">
        <v>496</v>
      </c>
      <c r="B44140" s="13">
        <v>1887</v>
      </c>
      <c r="C44140" s="13">
        <v>87597</v>
      </c>
    </row>
    <row r="44141" spans="1:3" ht="15.75" hidden="1" customHeight="1">
      <c r="A44141" s="13" t="s">
        <v>496</v>
      </c>
      <c r="B44141" s="13">
        <v>1888</v>
      </c>
      <c r="C44141" s="13">
        <v>87660</v>
      </c>
    </row>
    <row r="44142" spans="1:3" ht="15.75" hidden="1" customHeight="1">
      <c r="A44142" s="13" t="s">
        <v>496</v>
      </c>
      <c r="B44142" s="13">
        <v>1889</v>
      </c>
      <c r="C44142" s="13">
        <v>87723</v>
      </c>
    </row>
    <row r="44143" spans="1:3" ht="15.75" hidden="1" customHeight="1">
      <c r="A44143" s="13" t="s">
        <v>496</v>
      </c>
      <c r="B44143" s="13">
        <v>1890</v>
      </c>
      <c r="C44143" s="13">
        <v>87786</v>
      </c>
    </row>
    <row r="44144" spans="1:3" ht="15.75" hidden="1" customHeight="1">
      <c r="A44144" s="13" t="s">
        <v>496</v>
      </c>
      <c r="B44144" s="13">
        <v>1891</v>
      </c>
      <c r="C44144" s="13">
        <v>87849</v>
      </c>
    </row>
    <row r="44145" spans="1:3" ht="15.75" hidden="1" customHeight="1">
      <c r="A44145" s="13" t="s">
        <v>496</v>
      </c>
      <c r="B44145" s="13">
        <v>1892</v>
      </c>
      <c r="C44145" s="13">
        <v>87911</v>
      </c>
    </row>
    <row r="44146" spans="1:3" ht="15.75" hidden="1" customHeight="1">
      <c r="A44146" s="13" t="s">
        <v>496</v>
      </c>
      <c r="B44146" s="13">
        <v>1893</v>
      </c>
      <c r="C44146" s="13">
        <v>87974</v>
      </c>
    </row>
    <row r="44147" spans="1:3" ht="15.75" hidden="1" customHeight="1">
      <c r="A44147" s="13" t="s">
        <v>496</v>
      </c>
      <c r="B44147" s="13">
        <v>1894</v>
      </c>
      <c r="C44147" s="13">
        <v>88037</v>
      </c>
    </row>
    <row r="44148" spans="1:3" ht="15.75" hidden="1" customHeight="1">
      <c r="A44148" s="13" t="s">
        <v>496</v>
      </c>
      <c r="B44148" s="13">
        <v>1895</v>
      </c>
      <c r="C44148" s="13">
        <v>88100</v>
      </c>
    </row>
    <row r="44149" spans="1:3" ht="15.75" hidden="1" customHeight="1">
      <c r="A44149" s="13" t="s">
        <v>496</v>
      </c>
      <c r="B44149" s="13">
        <v>1896</v>
      </c>
      <c r="C44149" s="13">
        <v>88162</v>
      </c>
    </row>
    <row r="44150" spans="1:3" ht="15.75" hidden="1" customHeight="1">
      <c r="A44150" s="13" t="s">
        <v>496</v>
      </c>
      <c r="B44150" s="13">
        <v>1897</v>
      </c>
      <c r="C44150" s="13">
        <v>88225</v>
      </c>
    </row>
    <row r="44151" spans="1:3" ht="15.75" hidden="1" customHeight="1">
      <c r="A44151" s="13" t="s">
        <v>496</v>
      </c>
      <c r="B44151" s="13">
        <v>1898</v>
      </c>
      <c r="C44151" s="13">
        <v>88287</v>
      </c>
    </row>
    <row r="44152" spans="1:3" ht="15.75" hidden="1" customHeight="1">
      <c r="A44152" s="13" t="s">
        <v>496</v>
      </c>
      <c r="B44152" s="13">
        <v>1899</v>
      </c>
      <c r="C44152" s="13">
        <v>88350</v>
      </c>
    </row>
    <row r="44153" spans="1:3" ht="15.75" hidden="1" customHeight="1">
      <c r="A44153" s="13" t="s">
        <v>496</v>
      </c>
      <c r="B44153" s="13">
        <v>1900</v>
      </c>
      <c r="C44153" s="13">
        <v>88412</v>
      </c>
    </row>
    <row r="44154" spans="1:3" ht="15.75" hidden="1" customHeight="1">
      <c r="A44154" s="13" t="s">
        <v>496</v>
      </c>
      <c r="B44154" s="13">
        <v>1901</v>
      </c>
      <c r="C44154" s="13">
        <v>88474</v>
      </c>
    </row>
    <row r="44155" spans="1:3" ht="15.75" hidden="1" customHeight="1">
      <c r="A44155" s="13" t="s">
        <v>496</v>
      </c>
      <c r="B44155" s="13">
        <v>1902</v>
      </c>
      <c r="C44155" s="13">
        <v>88536</v>
      </c>
    </row>
    <row r="44156" spans="1:3" ht="15.75" hidden="1" customHeight="1">
      <c r="A44156" s="13" t="s">
        <v>496</v>
      </c>
      <c r="B44156" s="13">
        <v>1903</v>
      </c>
      <c r="C44156" s="13">
        <v>88599</v>
      </c>
    </row>
    <row r="44157" spans="1:3" ht="15.75" hidden="1" customHeight="1">
      <c r="A44157" s="13" t="s">
        <v>496</v>
      </c>
      <c r="B44157" s="13">
        <v>1904</v>
      </c>
      <c r="C44157" s="13">
        <v>88661</v>
      </c>
    </row>
    <row r="44158" spans="1:3" ht="15.75" hidden="1" customHeight="1">
      <c r="A44158" s="13" t="s">
        <v>496</v>
      </c>
      <c r="B44158" s="13">
        <v>1905</v>
      </c>
      <c r="C44158" s="13">
        <v>88723</v>
      </c>
    </row>
    <row r="44159" spans="1:3" ht="15.75" hidden="1" customHeight="1">
      <c r="A44159" s="13" t="s">
        <v>496</v>
      </c>
      <c r="B44159" s="13">
        <v>1906</v>
      </c>
      <c r="C44159" s="13">
        <v>88785</v>
      </c>
    </row>
    <row r="44160" spans="1:3" ht="15.75" hidden="1" customHeight="1">
      <c r="A44160" s="13" t="s">
        <v>496</v>
      </c>
      <c r="B44160" s="13">
        <v>1907</v>
      </c>
      <c r="C44160" s="13">
        <v>88846</v>
      </c>
    </row>
    <row r="44161" spans="1:3" ht="15.75" hidden="1" customHeight="1">
      <c r="A44161" s="13" t="s">
        <v>496</v>
      </c>
      <c r="B44161" s="13">
        <v>1908</v>
      </c>
      <c r="C44161" s="13">
        <v>88908</v>
      </c>
    </row>
    <row r="44162" spans="1:3" ht="15.75" hidden="1" customHeight="1">
      <c r="A44162" s="13" t="s">
        <v>496</v>
      </c>
      <c r="B44162" s="13">
        <v>1909</v>
      </c>
      <c r="C44162" s="13">
        <v>89589</v>
      </c>
    </row>
    <row r="44163" spans="1:3" ht="15.75" hidden="1" customHeight="1">
      <c r="A44163" s="13" t="s">
        <v>496</v>
      </c>
      <c r="B44163" s="13">
        <v>1910</v>
      </c>
      <c r="C44163" s="13">
        <v>90910</v>
      </c>
    </row>
    <row r="44164" spans="1:3" ht="15.75" hidden="1" customHeight="1">
      <c r="A44164" s="13" t="s">
        <v>496</v>
      </c>
      <c r="B44164" s="13">
        <v>1911</v>
      </c>
      <c r="C44164" s="13">
        <v>92894</v>
      </c>
    </row>
    <row r="44165" spans="1:3" ht="15.75" hidden="1" customHeight="1">
      <c r="A44165" s="13" t="s">
        <v>496</v>
      </c>
      <c r="B44165" s="13">
        <v>1912</v>
      </c>
      <c r="C44165" s="13">
        <v>95564</v>
      </c>
    </row>
    <row r="44166" spans="1:3" ht="15.75" hidden="1" customHeight="1">
      <c r="A44166" s="13" t="s">
        <v>496</v>
      </c>
      <c r="B44166" s="13">
        <v>1913</v>
      </c>
      <c r="C44166" s="13">
        <v>98944</v>
      </c>
    </row>
    <row r="44167" spans="1:3" ht="15.75" hidden="1" customHeight="1">
      <c r="A44167" s="13" t="s">
        <v>496</v>
      </c>
      <c r="B44167" s="13">
        <v>1914</v>
      </c>
      <c r="C44167" s="13">
        <v>102443</v>
      </c>
    </row>
    <row r="44168" spans="1:3" ht="15.75" hidden="1" customHeight="1">
      <c r="A44168" s="13" t="s">
        <v>496</v>
      </c>
      <c r="B44168" s="13">
        <v>1915</v>
      </c>
      <c r="C44168" s="13">
        <v>106066</v>
      </c>
    </row>
    <row r="44169" spans="1:3" ht="15.75" hidden="1" customHeight="1">
      <c r="A44169" s="13" t="s">
        <v>496</v>
      </c>
      <c r="B44169" s="13">
        <v>1916</v>
      </c>
      <c r="C44169" s="13">
        <v>109817</v>
      </c>
    </row>
    <row r="44170" spans="1:3" ht="15.75" hidden="1" customHeight="1">
      <c r="A44170" s="13" t="s">
        <v>496</v>
      </c>
      <c r="B44170" s="13">
        <v>1917</v>
      </c>
      <c r="C44170" s="13">
        <v>113701</v>
      </c>
    </row>
    <row r="44171" spans="1:3" ht="15.75" hidden="1" customHeight="1">
      <c r="A44171" s="13" t="s">
        <v>496</v>
      </c>
      <c r="B44171" s="13">
        <v>1918</v>
      </c>
      <c r="C44171" s="13">
        <v>117854</v>
      </c>
    </row>
    <row r="44172" spans="1:3" ht="15.75" hidden="1" customHeight="1">
      <c r="A44172" s="13" t="s">
        <v>496</v>
      </c>
      <c r="B44172" s="13">
        <v>1919</v>
      </c>
      <c r="C44172" s="13">
        <v>121535</v>
      </c>
    </row>
    <row r="44173" spans="1:3" ht="15.75" hidden="1" customHeight="1">
      <c r="A44173" s="13" t="s">
        <v>496</v>
      </c>
      <c r="B44173" s="13">
        <v>1920</v>
      </c>
      <c r="C44173" s="13">
        <v>124719</v>
      </c>
    </row>
    <row r="44174" spans="1:3" ht="15.75" hidden="1" customHeight="1">
      <c r="A44174" s="13" t="s">
        <v>496</v>
      </c>
      <c r="B44174" s="13">
        <v>1921</v>
      </c>
      <c r="C44174" s="13">
        <v>127380</v>
      </c>
    </row>
    <row r="44175" spans="1:3" ht="15.75" hidden="1" customHeight="1">
      <c r="A44175" s="13" t="s">
        <v>496</v>
      </c>
      <c r="B44175" s="13">
        <v>1922</v>
      </c>
      <c r="C44175" s="13">
        <v>129491</v>
      </c>
    </row>
    <row r="44176" spans="1:3" ht="15.75" hidden="1" customHeight="1">
      <c r="A44176" s="13" t="s">
        <v>496</v>
      </c>
      <c r="B44176" s="13">
        <v>1923</v>
      </c>
      <c r="C44176" s="13">
        <v>131025</v>
      </c>
    </row>
    <row r="44177" spans="1:3" ht="15.75" hidden="1" customHeight="1">
      <c r="A44177" s="13" t="s">
        <v>496</v>
      </c>
      <c r="B44177" s="13">
        <v>1924</v>
      </c>
      <c r="C44177" s="13">
        <v>132578</v>
      </c>
    </row>
    <row r="44178" spans="1:3" ht="15.75" hidden="1" customHeight="1">
      <c r="A44178" s="13" t="s">
        <v>496</v>
      </c>
      <c r="B44178" s="13">
        <v>1925</v>
      </c>
      <c r="C44178" s="13">
        <v>134148</v>
      </c>
    </row>
    <row r="44179" spans="1:3" ht="15.75" hidden="1" customHeight="1">
      <c r="A44179" s="13" t="s">
        <v>496</v>
      </c>
      <c r="B44179" s="13">
        <v>1926</v>
      </c>
      <c r="C44179" s="13">
        <v>135738</v>
      </c>
    </row>
    <row r="44180" spans="1:3" ht="15.75" hidden="1" customHeight="1">
      <c r="A44180" s="13" t="s">
        <v>496</v>
      </c>
      <c r="B44180" s="13">
        <v>1927</v>
      </c>
      <c r="C44180" s="13">
        <v>137346</v>
      </c>
    </row>
    <row r="44181" spans="1:3" ht="15.75" hidden="1" customHeight="1">
      <c r="A44181" s="13" t="s">
        <v>496</v>
      </c>
      <c r="B44181" s="13">
        <v>1928</v>
      </c>
      <c r="C44181" s="13">
        <v>138973</v>
      </c>
    </row>
    <row r="44182" spans="1:3" ht="15.75" hidden="1" customHeight="1">
      <c r="A44182" s="13" t="s">
        <v>496</v>
      </c>
      <c r="B44182" s="13">
        <v>1929</v>
      </c>
      <c r="C44182" s="13">
        <v>140812</v>
      </c>
    </row>
    <row r="44183" spans="1:3" ht="15.75" hidden="1" customHeight="1">
      <c r="A44183" s="13" t="s">
        <v>496</v>
      </c>
      <c r="B44183" s="13">
        <v>1930</v>
      </c>
      <c r="C44183" s="13">
        <v>142870</v>
      </c>
    </row>
    <row r="44184" spans="1:3" ht="15.75" hidden="1" customHeight="1">
      <c r="A44184" s="13" t="s">
        <v>496</v>
      </c>
      <c r="B44184" s="13">
        <v>1931</v>
      </c>
      <c r="C44184" s="13">
        <v>145151</v>
      </c>
    </row>
    <row r="44185" spans="1:3" ht="15.75" hidden="1" customHeight="1">
      <c r="A44185" s="13" t="s">
        <v>496</v>
      </c>
      <c r="B44185" s="13">
        <v>1932</v>
      </c>
      <c r="C44185" s="13">
        <v>147664</v>
      </c>
    </row>
    <row r="44186" spans="1:3" ht="15.75" hidden="1" customHeight="1">
      <c r="A44186" s="13" t="s">
        <v>496</v>
      </c>
      <c r="B44186" s="13">
        <v>1933</v>
      </c>
      <c r="C44186" s="13">
        <v>150414</v>
      </c>
    </row>
    <row r="44187" spans="1:3" ht="15.75" hidden="1" customHeight="1">
      <c r="A44187" s="13" t="s">
        <v>496</v>
      </c>
      <c r="B44187" s="13">
        <v>1934</v>
      </c>
      <c r="C44187" s="13">
        <v>153214</v>
      </c>
    </row>
    <row r="44188" spans="1:3" ht="15.75" hidden="1" customHeight="1">
      <c r="A44188" s="13" t="s">
        <v>496</v>
      </c>
      <c r="B44188" s="13">
        <v>1935</v>
      </c>
      <c r="C44188" s="13">
        <v>156067</v>
      </c>
    </row>
    <row r="44189" spans="1:3" ht="15.75" hidden="1" customHeight="1">
      <c r="A44189" s="13" t="s">
        <v>496</v>
      </c>
      <c r="B44189" s="13">
        <v>1936</v>
      </c>
      <c r="C44189" s="13">
        <v>158974</v>
      </c>
    </row>
    <row r="44190" spans="1:3" ht="15.75" hidden="1" customHeight="1">
      <c r="A44190" s="13" t="s">
        <v>496</v>
      </c>
      <c r="B44190" s="13">
        <v>1937</v>
      </c>
      <c r="C44190" s="13">
        <v>161934</v>
      </c>
    </row>
    <row r="44191" spans="1:3" ht="15.75" hidden="1" customHeight="1">
      <c r="A44191" s="13" t="s">
        <v>496</v>
      </c>
      <c r="B44191" s="13">
        <v>1938</v>
      </c>
      <c r="C44191" s="13">
        <v>164949</v>
      </c>
    </row>
    <row r="44192" spans="1:3" ht="15.75" hidden="1" customHeight="1">
      <c r="A44192" s="13" t="s">
        <v>496</v>
      </c>
      <c r="B44192" s="13">
        <v>1939</v>
      </c>
      <c r="C44192" s="13">
        <v>167807</v>
      </c>
    </row>
    <row r="44193" spans="1:4" ht="15.75" hidden="1" customHeight="1">
      <c r="A44193" s="13" t="s">
        <v>496</v>
      </c>
      <c r="B44193" s="13">
        <v>1940</v>
      </c>
      <c r="C44193" s="13">
        <v>170501</v>
      </c>
    </row>
    <row r="44194" spans="1:4" ht="15.75" hidden="1" customHeight="1">
      <c r="A44194" s="13" t="s">
        <v>496</v>
      </c>
      <c r="B44194" s="13">
        <v>1941</v>
      </c>
      <c r="C44194" s="13">
        <v>173026</v>
      </c>
    </row>
    <row r="44195" spans="1:4" ht="15.75" hidden="1" customHeight="1">
      <c r="A44195" s="13" t="s">
        <v>496</v>
      </c>
      <c r="B44195" s="13">
        <v>1942</v>
      </c>
      <c r="C44195" s="13">
        <v>175376</v>
      </c>
    </row>
    <row r="44196" spans="1:4" ht="15.75" hidden="1" customHeight="1">
      <c r="A44196" s="13" t="s">
        <v>496</v>
      </c>
      <c r="B44196" s="13">
        <v>1943</v>
      </c>
      <c r="C44196" s="13">
        <v>177545</v>
      </c>
    </row>
    <row r="44197" spans="1:4" ht="15.75" hidden="1" customHeight="1">
      <c r="A44197" s="13" t="s">
        <v>496</v>
      </c>
      <c r="B44197" s="13">
        <v>1944</v>
      </c>
      <c r="C44197" s="13">
        <v>179741</v>
      </c>
    </row>
    <row r="44198" spans="1:4" ht="15.75" hidden="1" customHeight="1">
      <c r="A44198" s="13" t="s">
        <v>496</v>
      </c>
      <c r="B44198" s="13">
        <v>1945</v>
      </c>
      <c r="C44198" s="13">
        <v>181965</v>
      </c>
    </row>
    <row r="44199" spans="1:4" ht="15.75" hidden="1" customHeight="1">
      <c r="A44199" s="13" t="s">
        <v>496</v>
      </c>
      <c r="B44199" s="13">
        <v>1946</v>
      </c>
      <c r="C44199" s="13">
        <v>184215</v>
      </c>
    </row>
    <row r="44200" spans="1:4" ht="15.75" hidden="1" customHeight="1">
      <c r="A44200" s="13" t="s">
        <v>496</v>
      </c>
      <c r="B44200" s="13">
        <v>1947</v>
      </c>
      <c r="C44200" s="13">
        <v>186494</v>
      </c>
    </row>
    <row r="44201" spans="1:4" ht="15.75" hidden="1" customHeight="1">
      <c r="A44201" s="13" t="s">
        <v>496</v>
      </c>
      <c r="B44201" s="13">
        <v>1948</v>
      </c>
      <c r="C44201" s="13">
        <v>188801</v>
      </c>
    </row>
    <row r="44202" spans="1:4" ht="15.75" hidden="1" customHeight="1">
      <c r="A44202" s="13" t="s">
        <v>496</v>
      </c>
      <c r="B44202" s="13">
        <v>1949</v>
      </c>
      <c r="C44202" s="13">
        <v>191880</v>
      </c>
    </row>
    <row r="44203" spans="1:4" ht="15.75" hidden="1" customHeight="1">
      <c r="A44203" s="13" t="s">
        <v>496</v>
      </c>
      <c r="B44203" s="13">
        <v>1950</v>
      </c>
      <c r="C44203" s="13">
        <v>195769</v>
      </c>
      <c r="D44203" s="13">
        <v>0.21299999999999999</v>
      </c>
    </row>
    <row r="44204" spans="1:4" ht="15.75" hidden="1" customHeight="1">
      <c r="A44204" s="13" t="s">
        <v>496</v>
      </c>
      <c r="B44204" s="13">
        <v>1951</v>
      </c>
      <c r="C44204" s="13">
        <v>201005</v>
      </c>
      <c r="D44204" s="13">
        <v>0.23400000000000001</v>
      </c>
    </row>
    <row r="44205" spans="1:4" ht="15.75" hidden="1" customHeight="1">
      <c r="A44205" s="13" t="s">
        <v>496</v>
      </c>
      <c r="B44205" s="13">
        <v>1952</v>
      </c>
      <c r="C44205" s="13">
        <v>207121</v>
      </c>
      <c r="D44205" s="13">
        <v>0.26700000000000002</v>
      </c>
    </row>
    <row r="44206" spans="1:4" ht="15.75" hidden="1" customHeight="1">
      <c r="A44206" s="13" t="s">
        <v>496</v>
      </c>
      <c r="B44206" s="13">
        <v>1953</v>
      </c>
      <c r="C44206" s="13">
        <v>213490</v>
      </c>
      <c r="D44206" s="13">
        <v>0.311</v>
      </c>
    </row>
    <row r="44207" spans="1:4" ht="15.75" hidden="1" customHeight="1">
      <c r="A44207" s="13" t="s">
        <v>496</v>
      </c>
      <c r="B44207" s="13">
        <v>1954</v>
      </c>
      <c r="C44207" s="13">
        <v>220156</v>
      </c>
      <c r="D44207" s="13">
        <v>0.33700000000000002</v>
      </c>
    </row>
    <row r="44208" spans="1:4" ht="15.75" hidden="1" customHeight="1">
      <c r="A44208" s="13" t="s">
        <v>496</v>
      </c>
      <c r="B44208" s="13">
        <v>1955</v>
      </c>
      <c r="C44208" s="13">
        <v>227154</v>
      </c>
      <c r="D44208" s="13">
        <v>0.311</v>
      </c>
    </row>
    <row r="44209" spans="1:4" ht="15.75" hidden="1" customHeight="1">
      <c r="A44209" s="13" t="s">
        <v>496</v>
      </c>
      <c r="B44209" s="13">
        <v>1956</v>
      </c>
      <c r="C44209" s="13">
        <v>234527</v>
      </c>
      <c r="D44209" s="13">
        <v>0.34100000000000003</v>
      </c>
    </row>
    <row r="44210" spans="1:4" ht="15.75" hidden="1" customHeight="1">
      <c r="A44210" s="13" t="s">
        <v>496</v>
      </c>
      <c r="B44210" s="13">
        <v>1957</v>
      </c>
      <c r="C44210" s="13">
        <v>242331</v>
      </c>
      <c r="D44210" s="13">
        <v>0.374</v>
      </c>
    </row>
    <row r="44211" spans="1:4" ht="15.75" hidden="1" customHeight="1">
      <c r="A44211" s="13" t="s">
        <v>496</v>
      </c>
      <c r="B44211" s="13">
        <v>1958</v>
      </c>
      <c r="C44211" s="13">
        <v>250574</v>
      </c>
      <c r="D44211" s="13">
        <v>0.31900000000000001</v>
      </c>
    </row>
    <row r="44212" spans="1:4" ht="15.75" hidden="1" customHeight="1">
      <c r="A44212" s="13" t="s">
        <v>496</v>
      </c>
      <c r="B44212" s="13">
        <v>1959</v>
      </c>
      <c r="C44212" s="13">
        <v>259270</v>
      </c>
      <c r="D44212" s="13">
        <v>0.36599999999999999</v>
      </c>
    </row>
    <row r="44213" spans="1:4" ht="15.75" hidden="1" customHeight="1">
      <c r="A44213" s="13" t="s">
        <v>496</v>
      </c>
      <c r="B44213" s="13">
        <v>1960</v>
      </c>
      <c r="C44213" s="13">
        <v>268404</v>
      </c>
      <c r="D44213" s="13">
        <v>0.432</v>
      </c>
    </row>
    <row r="44214" spans="1:4" ht="15.75" hidden="1" customHeight="1">
      <c r="A44214" s="13" t="s">
        <v>496</v>
      </c>
      <c r="B44214" s="13">
        <v>1961</v>
      </c>
      <c r="C44214" s="13">
        <v>277977</v>
      </c>
      <c r="D44214" s="13">
        <v>0.42899999999999999</v>
      </c>
    </row>
    <row r="44215" spans="1:4" ht="15.75" hidden="1" customHeight="1">
      <c r="A44215" s="13" t="s">
        <v>496</v>
      </c>
      <c r="B44215" s="13">
        <v>1962</v>
      </c>
      <c r="C44215" s="13">
        <v>288298</v>
      </c>
      <c r="D44215" s="13">
        <v>0.495</v>
      </c>
    </row>
    <row r="44216" spans="1:4" ht="15.75" hidden="1" customHeight="1">
      <c r="A44216" s="13" t="s">
        <v>496</v>
      </c>
      <c r="B44216" s="13">
        <v>1963</v>
      </c>
      <c r="C44216" s="13">
        <v>299339</v>
      </c>
      <c r="D44216" s="13">
        <v>0.53100000000000003</v>
      </c>
    </row>
    <row r="44217" spans="1:4" ht="15.75" hidden="1" customHeight="1">
      <c r="A44217" s="13" t="s">
        <v>496</v>
      </c>
      <c r="B44217" s="13">
        <v>1964</v>
      </c>
      <c r="C44217" s="13">
        <v>310295</v>
      </c>
      <c r="D44217" s="13">
        <v>0.60499999999999998</v>
      </c>
    </row>
    <row r="44218" spans="1:4" ht="15.75" hidden="1" customHeight="1">
      <c r="A44218" s="13" t="s">
        <v>496</v>
      </c>
      <c r="B44218" s="13">
        <v>1965</v>
      </c>
      <c r="C44218" s="13">
        <v>321082</v>
      </c>
      <c r="D44218" s="13">
        <v>0.79500000000000004</v>
      </c>
    </row>
    <row r="44219" spans="1:4" ht="15.75" hidden="1" customHeight="1">
      <c r="A44219" s="13" t="s">
        <v>496</v>
      </c>
      <c r="B44219" s="13">
        <v>1966</v>
      </c>
      <c r="C44219" s="13">
        <v>332147</v>
      </c>
      <c r="D44219" s="13">
        <v>1.0960000000000001</v>
      </c>
    </row>
    <row r="44220" spans="1:4" ht="15.75" hidden="1" customHeight="1">
      <c r="A44220" s="13" t="s">
        <v>496</v>
      </c>
      <c r="B44220" s="13">
        <v>1967</v>
      </c>
      <c r="C44220" s="13">
        <v>343635</v>
      </c>
      <c r="D44220" s="13">
        <v>1.3340000000000001</v>
      </c>
    </row>
    <row r="44221" spans="1:4" ht="15.75" hidden="1" customHeight="1">
      <c r="A44221" s="13" t="s">
        <v>496</v>
      </c>
      <c r="B44221" s="13">
        <v>1968</v>
      </c>
      <c r="C44221" s="13">
        <v>355480</v>
      </c>
      <c r="D44221" s="13">
        <v>1.4510000000000001</v>
      </c>
    </row>
    <row r="44222" spans="1:4" ht="15.75" hidden="1" customHeight="1">
      <c r="A44222" s="13" t="s">
        <v>496</v>
      </c>
      <c r="B44222" s="13">
        <v>1969</v>
      </c>
      <c r="C44222" s="13">
        <v>367625</v>
      </c>
      <c r="D44222" s="13">
        <v>1.5209999999999999</v>
      </c>
    </row>
    <row r="44223" spans="1:4" ht="15.75" hidden="1" customHeight="1">
      <c r="A44223" s="13" t="s">
        <v>496</v>
      </c>
      <c r="B44223" s="13">
        <v>1970</v>
      </c>
      <c r="C44223" s="13">
        <v>379928</v>
      </c>
      <c r="D44223" s="13">
        <v>1.6080000000000001</v>
      </c>
    </row>
    <row r="44224" spans="1:4" ht="15.75" hidden="1" customHeight="1">
      <c r="A44224" s="13" t="s">
        <v>496</v>
      </c>
      <c r="B44224" s="13">
        <v>1971</v>
      </c>
      <c r="C44224" s="13">
        <v>392039</v>
      </c>
      <c r="D44224" s="13">
        <v>1.7150000000000001</v>
      </c>
    </row>
    <row r="44225" spans="1:4" ht="15.75" hidden="1" customHeight="1">
      <c r="A44225" s="13" t="s">
        <v>496</v>
      </c>
      <c r="B44225" s="13">
        <v>1972</v>
      </c>
      <c r="C44225" s="13">
        <v>397544</v>
      </c>
      <c r="D44225" s="13">
        <v>1.744</v>
      </c>
    </row>
    <row r="44226" spans="1:4" ht="15.75" hidden="1" customHeight="1">
      <c r="A44226" s="13" t="s">
        <v>496</v>
      </c>
      <c r="B44226" s="13">
        <v>1973</v>
      </c>
      <c r="C44226" s="13">
        <v>396348</v>
      </c>
      <c r="D44226" s="13">
        <v>2.1070000000000002</v>
      </c>
    </row>
    <row r="44227" spans="1:4" ht="15.75" hidden="1" customHeight="1">
      <c r="A44227" s="13" t="s">
        <v>496</v>
      </c>
      <c r="B44227" s="13">
        <v>1974</v>
      </c>
      <c r="C44227" s="13">
        <v>394532</v>
      </c>
      <c r="D44227" s="13">
        <v>1.601</v>
      </c>
    </row>
    <row r="44228" spans="1:4" ht="15.75" hidden="1" customHeight="1">
      <c r="A44228" s="13" t="s">
        <v>496</v>
      </c>
      <c r="B44228" s="13">
        <v>1975</v>
      </c>
      <c r="C44228" s="13">
        <v>392140</v>
      </c>
      <c r="D44228" s="13">
        <v>2.0190000000000001</v>
      </c>
    </row>
    <row r="44229" spans="1:4" ht="15.75" hidden="1" customHeight="1">
      <c r="A44229" s="13" t="s">
        <v>496</v>
      </c>
      <c r="B44229" s="13">
        <v>1976</v>
      </c>
      <c r="C44229" s="13">
        <v>389244</v>
      </c>
      <c r="D44229" s="13">
        <v>1.9970000000000001</v>
      </c>
    </row>
    <row r="44230" spans="1:4" ht="15.75" hidden="1" customHeight="1">
      <c r="A44230" s="13" t="s">
        <v>496</v>
      </c>
      <c r="B44230" s="13">
        <v>1977</v>
      </c>
      <c r="C44230" s="13">
        <v>385818</v>
      </c>
      <c r="D44230" s="13">
        <v>1.8979999999999999</v>
      </c>
    </row>
    <row r="44231" spans="1:4" ht="15.75" hidden="1" customHeight="1">
      <c r="A44231" s="13" t="s">
        <v>496</v>
      </c>
      <c r="B44231" s="13">
        <v>1978</v>
      </c>
      <c r="C44231" s="13">
        <v>381891</v>
      </c>
      <c r="D44231" s="13">
        <v>2.3919999999999999</v>
      </c>
    </row>
    <row r="44232" spans="1:4" ht="15.75" hidden="1" customHeight="1">
      <c r="A44232" s="13" t="s">
        <v>496</v>
      </c>
      <c r="B44232" s="13">
        <v>1979</v>
      </c>
      <c r="C44232" s="13">
        <v>377373</v>
      </c>
      <c r="D44232" s="13">
        <v>2.2930000000000001</v>
      </c>
    </row>
    <row r="44233" spans="1:4" ht="15.75" hidden="1" customHeight="1">
      <c r="A44233" s="13" t="s">
        <v>496</v>
      </c>
      <c r="B44233" s="13">
        <v>1980</v>
      </c>
      <c r="C44233" s="13">
        <v>375123</v>
      </c>
      <c r="D44233" s="13">
        <v>2.3690000000000002</v>
      </c>
    </row>
    <row r="44234" spans="1:4" ht="15.75" hidden="1" customHeight="1">
      <c r="A44234" s="13" t="s">
        <v>496</v>
      </c>
      <c r="B44234" s="13">
        <v>1981</v>
      </c>
      <c r="C44234" s="13">
        <v>375865</v>
      </c>
      <c r="D44234" s="13">
        <v>2.028</v>
      </c>
    </row>
    <row r="44235" spans="1:4" ht="15.75" hidden="1" customHeight="1">
      <c r="A44235" s="13" t="s">
        <v>496</v>
      </c>
      <c r="B44235" s="13">
        <v>1982</v>
      </c>
      <c r="C44235" s="13">
        <v>377302</v>
      </c>
      <c r="D44235" s="13">
        <v>1.871</v>
      </c>
    </row>
    <row r="44236" spans="1:4" ht="15.75" hidden="1" customHeight="1">
      <c r="A44236" s="13" t="s">
        <v>496</v>
      </c>
      <c r="B44236" s="13">
        <v>1983</v>
      </c>
      <c r="C44236" s="13">
        <v>379421</v>
      </c>
      <c r="D44236" s="13">
        <v>1.3720000000000001</v>
      </c>
    </row>
    <row r="44237" spans="1:4" ht="15.75" hidden="1" customHeight="1">
      <c r="A44237" s="13" t="s">
        <v>496</v>
      </c>
      <c r="B44237" s="13">
        <v>1984</v>
      </c>
      <c r="C44237" s="13">
        <v>382625</v>
      </c>
      <c r="D44237" s="13">
        <v>1.552</v>
      </c>
    </row>
    <row r="44238" spans="1:4" ht="15.75" hidden="1" customHeight="1">
      <c r="A44238" s="13" t="s">
        <v>496</v>
      </c>
      <c r="B44238" s="13">
        <v>1985</v>
      </c>
      <c r="C44238" s="13">
        <v>387181</v>
      </c>
      <c r="D44238" s="13">
        <v>1.5960000000000001</v>
      </c>
    </row>
    <row r="44239" spans="1:4" ht="15.75" hidden="1" customHeight="1">
      <c r="A44239" s="13" t="s">
        <v>496</v>
      </c>
      <c r="B44239" s="13">
        <v>1986</v>
      </c>
      <c r="C44239" s="13">
        <v>392380</v>
      </c>
      <c r="D44239" s="13">
        <v>1.7569999999999999</v>
      </c>
    </row>
    <row r="44240" spans="1:4" ht="15.75" hidden="1" customHeight="1">
      <c r="A44240" s="13" t="s">
        <v>496</v>
      </c>
      <c r="B44240" s="13">
        <v>1987</v>
      </c>
      <c r="C44240" s="13">
        <v>396873</v>
      </c>
      <c r="D44240" s="13">
        <v>1.7569999999999999</v>
      </c>
    </row>
    <row r="44241" spans="1:4" ht="15.75" hidden="1" customHeight="1">
      <c r="A44241" s="13" t="s">
        <v>496</v>
      </c>
      <c r="B44241" s="13">
        <v>1988</v>
      </c>
      <c r="C44241" s="13">
        <v>402145</v>
      </c>
      <c r="D44241" s="13">
        <v>1.8740000000000001</v>
      </c>
    </row>
    <row r="44242" spans="1:4" ht="15.75" hidden="1" customHeight="1">
      <c r="A44242" s="13" t="s">
        <v>496</v>
      </c>
      <c r="B44242" s="13">
        <v>1989</v>
      </c>
      <c r="C44242" s="13">
        <v>408374</v>
      </c>
      <c r="D44242" s="13">
        <v>1.8520000000000001</v>
      </c>
    </row>
    <row r="44243" spans="1:4" ht="15.75" hidden="1" customHeight="1">
      <c r="A44243" s="13" t="s">
        <v>496</v>
      </c>
      <c r="B44243" s="13">
        <v>1990</v>
      </c>
      <c r="C44243" s="13">
        <v>412767</v>
      </c>
      <c r="D44243" s="13">
        <v>1.7370000000000001</v>
      </c>
    </row>
    <row r="44244" spans="1:4" ht="15.75" hidden="1" customHeight="1">
      <c r="A44244" s="13" t="s">
        <v>496</v>
      </c>
      <c r="B44244" s="13">
        <v>1991</v>
      </c>
      <c r="C44244" s="13">
        <v>415988</v>
      </c>
      <c r="D44244" s="13">
        <v>2.0230000000000001</v>
      </c>
    </row>
    <row r="44245" spans="1:4" ht="15.75" hidden="1" customHeight="1">
      <c r="A44245" s="13" t="s">
        <v>496</v>
      </c>
      <c r="B44245" s="13">
        <v>1992</v>
      </c>
      <c r="C44245" s="13">
        <v>419531</v>
      </c>
      <c r="D44245" s="13">
        <v>2.0299999999999998</v>
      </c>
    </row>
    <row r="44246" spans="1:4" ht="15.75" hidden="1" customHeight="1">
      <c r="A44246" s="13" t="s">
        <v>496</v>
      </c>
      <c r="B44246" s="13">
        <v>1993</v>
      </c>
      <c r="C44246" s="13">
        <v>422384</v>
      </c>
      <c r="D44246" s="13">
        <v>2.0379999999999998</v>
      </c>
    </row>
    <row r="44247" spans="1:4" ht="15.75" hidden="1" customHeight="1">
      <c r="A44247" s="13" t="s">
        <v>496</v>
      </c>
      <c r="B44247" s="13">
        <v>1994</v>
      </c>
      <c r="C44247" s="13">
        <v>426553</v>
      </c>
      <c r="D44247" s="13">
        <v>2.0419999999999998</v>
      </c>
    </row>
    <row r="44248" spans="1:4" ht="15.75" hidden="1" customHeight="1">
      <c r="A44248" s="13" t="s">
        <v>496</v>
      </c>
      <c r="B44248" s="13">
        <v>1995</v>
      </c>
      <c r="C44248" s="13">
        <v>434497</v>
      </c>
      <c r="D44248" s="13">
        <v>2.0609999999999999</v>
      </c>
    </row>
    <row r="44249" spans="1:4" ht="15.75" hidden="1" customHeight="1">
      <c r="A44249" s="13" t="s">
        <v>496</v>
      </c>
      <c r="B44249" s="13">
        <v>1996</v>
      </c>
      <c r="C44249" s="13">
        <v>443840</v>
      </c>
      <c r="D44249" s="13">
        <v>2.0830000000000002</v>
      </c>
    </row>
    <row r="44250" spans="1:4" ht="15.75" hidden="1" customHeight="1">
      <c r="A44250" s="13" t="s">
        <v>496</v>
      </c>
      <c r="B44250" s="13">
        <v>1997</v>
      </c>
      <c r="C44250" s="13">
        <v>452895</v>
      </c>
      <c r="D44250" s="13">
        <v>2.1040000000000001</v>
      </c>
    </row>
    <row r="44251" spans="1:4" ht="15.75" hidden="1" customHeight="1">
      <c r="A44251" s="13" t="s">
        <v>496</v>
      </c>
      <c r="B44251" s="13">
        <v>1998</v>
      </c>
      <c r="C44251" s="13">
        <v>461754</v>
      </c>
      <c r="D44251" s="13">
        <v>2.1040000000000001</v>
      </c>
    </row>
    <row r="44252" spans="1:4" ht="15.75" hidden="1" customHeight="1">
      <c r="A44252" s="13" t="s">
        <v>496</v>
      </c>
      <c r="B44252" s="13">
        <v>1999</v>
      </c>
      <c r="C44252" s="13">
        <v>470469</v>
      </c>
      <c r="D44252" s="13">
        <v>2.1230000000000002</v>
      </c>
    </row>
    <row r="44253" spans="1:4" ht="15.75" hidden="1" customHeight="1">
      <c r="A44253" s="13" t="s">
        <v>496</v>
      </c>
      <c r="B44253" s="13">
        <v>2000</v>
      </c>
      <c r="C44253" s="13">
        <v>479011</v>
      </c>
      <c r="D44253" s="13">
        <v>2.1920000000000002</v>
      </c>
    </row>
    <row r="44254" spans="1:4" ht="15.75" hidden="1" customHeight="1">
      <c r="A44254" s="13" t="s">
        <v>496</v>
      </c>
      <c r="B44254" s="13">
        <v>2001</v>
      </c>
      <c r="C44254" s="13">
        <v>487402</v>
      </c>
      <c r="D44254" s="13">
        <v>2.363</v>
      </c>
    </row>
    <row r="44255" spans="1:4" ht="15.75" hidden="1" customHeight="1">
      <c r="A44255" s="13" t="s">
        <v>496</v>
      </c>
      <c r="B44255" s="13">
        <v>2002</v>
      </c>
      <c r="C44255" s="13">
        <v>495678</v>
      </c>
      <c r="D44255" s="13">
        <v>1.56</v>
      </c>
    </row>
    <row r="44256" spans="1:4" ht="15.75" hidden="1" customHeight="1">
      <c r="A44256" s="13" t="s">
        <v>496</v>
      </c>
      <c r="B44256" s="13">
        <v>2003</v>
      </c>
      <c r="C44256" s="13">
        <v>503786</v>
      </c>
      <c r="D44256" s="13">
        <v>1.538</v>
      </c>
    </row>
    <row r="44257" spans="1:4" ht="15.75" hidden="1" customHeight="1">
      <c r="A44257" s="13" t="s">
        <v>496</v>
      </c>
      <c r="B44257" s="13">
        <v>2004</v>
      </c>
      <c r="C44257" s="13">
        <v>510588</v>
      </c>
      <c r="D44257" s="13">
        <v>1.556</v>
      </c>
    </row>
    <row r="44258" spans="1:4" ht="15.75" hidden="1" customHeight="1">
      <c r="A44258" s="13" t="s">
        <v>496</v>
      </c>
      <c r="B44258" s="13">
        <v>2005</v>
      </c>
      <c r="C44258" s="13">
        <v>516228</v>
      </c>
      <c r="D44258" s="13">
        <v>1.589</v>
      </c>
    </row>
    <row r="44259" spans="1:4" ht="15.75" hidden="1" customHeight="1">
      <c r="A44259" s="13" t="s">
        <v>496</v>
      </c>
      <c r="B44259" s="13">
        <v>2006</v>
      </c>
      <c r="C44259" s="13">
        <v>522035</v>
      </c>
      <c r="D44259" s="13">
        <v>1.7390000000000001</v>
      </c>
    </row>
    <row r="44260" spans="1:4" ht="15.75" hidden="1" customHeight="1">
      <c r="A44260" s="13" t="s">
        <v>496</v>
      </c>
      <c r="B44260" s="13">
        <v>2007</v>
      </c>
      <c r="C44260" s="13">
        <v>527958</v>
      </c>
      <c r="D44260" s="13">
        <v>1.756</v>
      </c>
    </row>
    <row r="44261" spans="1:4" ht="15.75" hidden="1" customHeight="1">
      <c r="A44261" s="13" t="s">
        <v>496</v>
      </c>
      <c r="B44261" s="13">
        <v>2008</v>
      </c>
      <c r="C44261" s="13">
        <v>533939</v>
      </c>
      <c r="D44261" s="13">
        <v>1.9350000000000001</v>
      </c>
    </row>
    <row r="44262" spans="1:4" ht="15.75" hidden="1" customHeight="1">
      <c r="A44262" s="13" t="s">
        <v>496</v>
      </c>
      <c r="B44262" s="13">
        <v>2009</v>
      </c>
      <c r="C44262" s="13">
        <v>539996</v>
      </c>
      <c r="D44262" s="13">
        <v>1.994</v>
      </c>
    </row>
    <row r="44263" spans="1:4" ht="15.75" hidden="1" customHeight="1">
      <c r="A44263" s="13" t="s">
        <v>496</v>
      </c>
      <c r="B44263" s="13">
        <v>2010</v>
      </c>
      <c r="C44263" s="13">
        <v>546085</v>
      </c>
      <c r="D44263" s="13">
        <v>2.3740000000000001</v>
      </c>
    </row>
    <row r="44264" spans="1:4" ht="15.75" hidden="1" customHeight="1">
      <c r="A44264" s="13" t="s">
        <v>496</v>
      </c>
      <c r="B44264" s="13">
        <v>2011</v>
      </c>
      <c r="C44264" s="13">
        <v>552154</v>
      </c>
      <c r="D44264" s="13">
        <v>2.4470000000000001</v>
      </c>
    </row>
    <row r="44265" spans="1:4" ht="15.75" hidden="1" customHeight="1">
      <c r="A44265" s="13" t="s">
        <v>496</v>
      </c>
      <c r="B44265" s="13">
        <v>2012</v>
      </c>
      <c r="C44265" s="13">
        <v>558111</v>
      </c>
      <c r="D44265" s="13">
        <v>2.1840000000000002</v>
      </c>
    </row>
    <row r="44266" spans="1:4" ht="15.75" hidden="1" customHeight="1">
      <c r="A44266" s="13" t="s">
        <v>496</v>
      </c>
      <c r="B44266" s="13">
        <v>2013</v>
      </c>
      <c r="C44266" s="13">
        <v>563952</v>
      </c>
      <c r="D44266" s="13">
        <v>2.84</v>
      </c>
    </row>
    <row r="44267" spans="1:4" ht="15.75" hidden="1" customHeight="1">
      <c r="A44267" s="13" t="s">
        <v>496</v>
      </c>
      <c r="B44267" s="13">
        <v>2014</v>
      </c>
      <c r="C44267" s="13">
        <v>569687</v>
      </c>
      <c r="D44267" s="13">
        <v>2.8860000000000001</v>
      </c>
    </row>
    <row r="44268" spans="1:4" ht="15.75" hidden="1" customHeight="1">
      <c r="A44268" s="13" t="s">
        <v>496</v>
      </c>
      <c r="B44268" s="13">
        <v>2015</v>
      </c>
      <c r="C44268" s="13">
        <v>575478</v>
      </c>
      <c r="D44268" s="13">
        <v>2.4089999999999998</v>
      </c>
    </row>
    <row r="44269" spans="1:4" ht="15.75" hidden="1" customHeight="1">
      <c r="A44269" s="13" t="s">
        <v>496</v>
      </c>
      <c r="B44269" s="13">
        <v>2016</v>
      </c>
      <c r="C44269" s="13">
        <v>581462</v>
      </c>
      <c r="D44269" s="13">
        <v>2.3490000000000002</v>
      </c>
    </row>
    <row r="44270" spans="1:4" ht="15.75" hidden="1" customHeight="1">
      <c r="A44270" s="13" t="s">
        <v>496</v>
      </c>
      <c r="B44270" s="13">
        <v>2017</v>
      </c>
      <c r="C44270" s="13">
        <v>587566</v>
      </c>
      <c r="D44270" s="13">
        <v>2.1110000000000002</v>
      </c>
    </row>
    <row r="44271" spans="1:4" ht="15.75" hidden="1" customHeight="1">
      <c r="A44271" s="13" t="s">
        <v>496</v>
      </c>
      <c r="B44271" s="13">
        <v>2018</v>
      </c>
      <c r="C44271" s="13">
        <v>593729</v>
      </c>
      <c r="D44271" s="13">
        <v>1.869</v>
      </c>
    </row>
    <row r="44272" spans="1:4" ht="15.75" hidden="1" customHeight="1">
      <c r="A44272" s="13" t="s">
        <v>496</v>
      </c>
      <c r="B44272" s="13">
        <v>2019</v>
      </c>
      <c r="C44272" s="13">
        <v>600305</v>
      </c>
      <c r="D44272" s="13">
        <v>2.6829999999999998</v>
      </c>
    </row>
    <row r="44273" spans="1:4" ht="15.75" hidden="1" customHeight="1">
      <c r="A44273" s="13" t="s">
        <v>496</v>
      </c>
      <c r="B44273" s="13">
        <v>2020</v>
      </c>
      <c r="C44273" s="13">
        <v>607068</v>
      </c>
      <c r="D44273" s="13">
        <v>2.6080000000000001</v>
      </c>
    </row>
    <row r="44274" spans="1:4" ht="15.75" hidden="1" customHeight="1">
      <c r="A44274" s="13" t="s">
        <v>496</v>
      </c>
      <c r="B44274" s="13">
        <v>2021</v>
      </c>
      <c r="C44274" s="13">
        <v>612989</v>
      </c>
      <c r="D44274" s="13">
        <v>2.7930000000000001</v>
      </c>
    </row>
    <row r="44275" spans="1:4" ht="15.75" hidden="1" customHeight="1">
      <c r="A44275" s="13" t="s">
        <v>497</v>
      </c>
      <c r="B44275" s="13">
        <v>1850</v>
      </c>
      <c r="C44275" s="13">
        <v>799</v>
      </c>
    </row>
    <row r="44276" spans="1:4" ht="15.75" hidden="1" customHeight="1">
      <c r="A44276" s="13" t="s">
        <v>497</v>
      </c>
      <c r="B44276" s="13">
        <v>1851</v>
      </c>
    </row>
    <row r="44277" spans="1:4" ht="15.75" hidden="1" customHeight="1">
      <c r="A44277" s="13" t="s">
        <v>497</v>
      </c>
      <c r="B44277" s="13">
        <v>1852</v>
      </c>
    </row>
    <row r="44278" spans="1:4" ht="15.75" hidden="1" customHeight="1">
      <c r="A44278" s="13" t="s">
        <v>497</v>
      </c>
      <c r="B44278" s="13">
        <v>1853</v>
      </c>
    </row>
    <row r="44279" spans="1:4" ht="15.75" hidden="1" customHeight="1">
      <c r="A44279" s="13" t="s">
        <v>497</v>
      </c>
      <c r="B44279" s="13">
        <v>1854</v>
      </c>
    </row>
    <row r="44280" spans="1:4" ht="15.75" hidden="1" customHeight="1">
      <c r="A44280" s="13" t="s">
        <v>497</v>
      </c>
      <c r="B44280" s="13">
        <v>1855</v>
      </c>
    </row>
    <row r="44281" spans="1:4" ht="15.75" hidden="1" customHeight="1">
      <c r="A44281" s="13" t="s">
        <v>497</v>
      </c>
      <c r="B44281" s="13">
        <v>1856</v>
      </c>
    </row>
    <row r="44282" spans="1:4" ht="15.75" hidden="1" customHeight="1">
      <c r="A44282" s="13" t="s">
        <v>497</v>
      </c>
      <c r="B44282" s="13">
        <v>1857</v>
      </c>
    </row>
    <row r="44283" spans="1:4" ht="15.75" hidden="1" customHeight="1">
      <c r="A44283" s="13" t="s">
        <v>497</v>
      </c>
      <c r="B44283" s="13">
        <v>1858</v>
      </c>
    </row>
    <row r="44284" spans="1:4" ht="15.75" hidden="1" customHeight="1">
      <c r="A44284" s="13" t="s">
        <v>497</v>
      </c>
      <c r="B44284" s="13">
        <v>1859</v>
      </c>
    </row>
    <row r="44285" spans="1:4" ht="15.75" hidden="1" customHeight="1">
      <c r="A44285" s="13" t="s">
        <v>497</v>
      </c>
      <c r="B44285" s="13">
        <v>1860</v>
      </c>
      <c r="C44285" s="13">
        <v>891</v>
      </c>
    </row>
    <row r="44286" spans="1:4" ht="15.75" hidden="1" customHeight="1">
      <c r="A44286" s="13" t="s">
        <v>497</v>
      </c>
      <c r="B44286" s="13">
        <v>1861</v>
      </c>
    </row>
    <row r="44287" spans="1:4" ht="15.75" hidden="1" customHeight="1">
      <c r="A44287" s="13" t="s">
        <v>497</v>
      </c>
      <c r="B44287" s="13">
        <v>1862</v>
      </c>
    </row>
    <row r="44288" spans="1:4" ht="15.75" hidden="1" customHeight="1">
      <c r="A44288" s="13" t="s">
        <v>497</v>
      </c>
      <c r="B44288" s="13">
        <v>1863</v>
      </c>
    </row>
    <row r="44289" spans="1:3" ht="15.75" hidden="1" customHeight="1">
      <c r="A44289" s="13" t="s">
        <v>497</v>
      </c>
      <c r="B44289" s="13">
        <v>1864</v>
      </c>
    </row>
    <row r="44290" spans="1:3" ht="15.75" hidden="1" customHeight="1">
      <c r="A44290" s="13" t="s">
        <v>497</v>
      </c>
      <c r="B44290" s="13">
        <v>1865</v>
      </c>
    </row>
    <row r="44291" spans="1:3" ht="15.75" hidden="1" customHeight="1">
      <c r="A44291" s="13" t="s">
        <v>497</v>
      </c>
      <c r="B44291" s="13">
        <v>1866</v>
      </c>
    </row>
    <row r="44292" spans="1:3" ht="15.75" hidden="1" customHeight="1">
      <c r="A44292" s="13" t="s">
        <v>497</v>
      </c>
      <c r="B44292" s="13">
        <v>1867</v>
      </c>
    </row>
    <row r="44293" spans="1:3" ht="15.75" hidden="1" customHeight="1">
      <c r="A44293" s="13" t="s">
        <v>497</v>
      </c>
      <c r="B44293" s="13">
        <v>1868</v>
      </c>
    </row>
    <row r="44294" spans="1:3" ht="15.75" hidden="1" customHeight="1">
      <c r="A44294" s="13" t="s">
        <v>497</v>
      </c>
      <c r="B44294" s="13">
        <v>1869</v>
      </c>
    </row>
    <row r="44295" spans="1:3" ht="15.75" hidden="1" customHeight="1">
      <c r="A44295" s="13" t="s">
        <v>497</v>
      </c>
      <c r="B44295" s="13">
        <v>1870</v>
      </c>
      <c r="C44295" s="13">
        <v>900</v>
      </c>
    </row>
    <row r="44296" spans="1:3" ht="15.75" hidden="1" customHeight="1">
      <c r="A44296" s="13" t="s">
        <v>497</v>
      </c>
      <c r="B44296" s="13">
        <v>1871</v>
      </c>
    </row>
    <row r="44297" spans="1:3" ht="15.75" hidden="1" customHeight="1">
      <c r="A44297" s="13" t="s">
        <v>497</v>
      </c>
      <c r="B44297" s="13">
        <v>1872</v>
      </c>
    </row>
    <row r="44298" spans="1:3" ht="15.75" hidden="1" customHeight="1">
      <c r="A44298" s="13" t="s">
        <v>497</v>
      </c>
      <c r="B44298" s="13">
        <v>1873</v>
      </c>
    </row>
    <row r="44299" spans="1:3" ht="15.75" hidden="1" customHeight="1">
      <c r="A44299" s="13" t="s">
        <v>497</v>
      </c>
      <c r="B44299" s="13">
        <v>1874</v>
      </c>
    </row>
    <row r="44300" spans="1:3" ht="15.75" hidden="1" customHeight="1">
      <c r="A44300" s="13" t="s">
        <v>497</v>
      </c>
      <c r="B44300" s="13">
        <v>1875</v>
      </c>
    </row>
    <row r="44301" spans="1:3" ht="15.75" hidden="1" customHeight="1">
      <c r="A44301" s="13" t="s">
        <v>497</v>
      </c>
      <c r="B44301" s="13">
        <v>1876</v>
      </c>
    </row>
    <row r="44302" spans="1:3" ht="15.75" hidden="1" customHeight="1">
      <c r="A44302" s="13" t="s">
        <v>497</v>
      </c>
      <c r="B44302" s="13">
        <v>1877</v>
      </c>
    </row>
    <row r="44303" spans="1:3" ht="15.75" hidden="1" customHeight="1">
      <c r="A44303" s="13" t="s">
        <v>497</v>
      </c>
      <c r="B44303" s="13">
        <v>1878</v>
      </c>
    </row>
    <row r="44304" spans="1:3" ht="15.75" hidden="1" customHeight="1">
      <c r="A44304" s="13" t="s">
        <v>497</v>
      </c>
      <c r="B44304" s="13">
        <v>1879</v>
      </c>
    </row>
    <row r="44305" spans="1:3" ht="15.75" hidden="1" customHeight="1">
      <c r="A44305" s="13" t="s">
        <v>497</v>
      </c>
      <c r="B44305" s="13">
        <v>1880</v>
      </c>
      <c r="C44305" s="13">
        <v>909</v>
      </c>
    </row>
    <row r="44306" spans="1:3" ht="15.75" hidden="1" customHeight="1">
      <c r="A44306" s="13" t="s">
        <v>497</v>
      </c>
      <c r="B44306" s="13">
        <v>1881</v>
      </c>
    </row>
    <row r="44307" spans="1:3" ht="15.75" hidden="1" customHeight="1">
      <c r="A44307" s="13" t="s">
        <v>497</v>
      </c>
      <c r="B44307" s="13">
        <v>1882</v>
      </c>
    </row>
    <row r="44308" spans="1:3" ht="15.75" hidden="1" customHeight="1">
      <c r="A44308" s="13" t="s">
        <v>497</v>
      </c>
      <c r="B44308" s="13">
        <v>1883</v>
      </c>
    </row>
    <row r="44309" spans="1:3" ht="15.75" hidden="1" customHeight="1">
      <c r="A44309" s="13" t="s">
        <v>497</v>
      </c>
      <c r="B44309" s="13">
        <v>1884</v>
      </c>
    </row>
    <row r="44310" spans="1:3" ht="15.75" hidden="1" customHeight="1">
      <c r="A44310" s="13" t="s">
        <v>497</v>
      </c>
      <c r="B44310" s="13">
        <v>1885</v>
      </c>
    </row>
    <row r="44311" spans="1:3" ht="15.75" hidden="1" customHeight="1">
      <c r="A44311" s="13" t="s">
        <v>497</v>
      </c>
      <c r="B44311" s="13">
        <v>1886</v>
      </c>
    </row>
    <row r="44312" spans="1:3" ht="15.75" hidden="1" customHeight="1">
      <c r="A44312" s="13" t="s">
        <v>497</v>
      </c>
      <c r="B44312" s="13">
        <v>1887</v>
      </c>
    </row>
    <row r="44313" spans="1:3" ht="15.75" hidden="1" customHeight="1">
      <c r="A44313" s="13" t="s">
        <v>497</v>
      </c>
      <c r="B44313" s="13">
        <v>1888</v>
      </c>
    </row>
    <row r="44314" spans="1:3" ht="15.75" hidden="1" customHeight="1">
      <c r="A44314" s="13" t="s">
        <v>497</v>
      </c>
      <c r="B44314" s="13">
        <v>1889</v>
      </c>
    </row>
    <row r="44315" spans="1:3" ht="15.75" hidden="1" customHeight="1">
      <c r="A44315" s="13" t="s">
        <v>497</v>
      </c>
      <c r="B44315" s="13">
        <v>1890</v>
      </c>
      <c r="C44315" s="13">
        <v>918</v>
      </c>
    </row>
    <row r="44316" spans="1:3" ht="15.75" hidden="1" customHeight="1">
      <c r="A44316" s="13" t="s">
        <v>497</v>
      </c>
      <c r="B44316" s="13">
        <v>1891</v>
      </c>
    </row>
    <row r="44317" spans="1:3" ht="15.75" hidden="1" customHeight="1">
      <c r="A44317" s="13" t="s">
        <v>497</v>
      </c>
      <c r="B44317" s="13">
        <v>1892</v>
      </c>
    </row>
    <row r="44318" spans="1:3" ht="15.75" hidden="1" customHeight="1">
      <c r="A44318" s="13" t="s">
        <v>497</v>
      </c>
      <c r="B44318" s="13">
        <v>1893</v>
      </c>
    </row>
    <row r="44319" spans="1:3" ht="15.75" hidden="1" customHeight="1">
      <c r="A44319" s="13" t="s">
        <v>497</v>
      </c>
      <c r="B44319" s="13">
        <v>1894</v>
      </c>
    </row>
    <row r="44320" spans="1:3" ht="15.75" hidden="1" customHeight="1">
      <c r="A44320" s="13" t="s">
        <v>497</v>
      </c>
      <c r="B44320" s="13">
        <v>1895</v>
      </c>
    </row>
    <row r="44321" spans="1:3" ht="15.75" hidden="1" customHeight="1">
      <c r="A44321" s="13" t="s">
        <v>497</v>
      </c>
      <c r="B44321" s="13">
        <v>1896</v>
      </c>
    </row>
    <row r="44322" spans="1:3" ht="15.75" hidden="1" customHeight="1">
      <c r="A44322" s="13" t="s">
        <v>497</v>
      </c>
      <c r="B44322" s="13">
        <v>1897</v>
      </c>
    </row>
    <row r="44323" spans="1:3" ht="15.75" hidden="1" customHeight="1">
      <c r="A44323" s="13" t="s">
        <v>497</v>
      </c>
      <c r="B44323" s="13">
        <v>1898</v>
      </c>
    </row>
    <row r="44324" spans="1:3" ht="15.75" hidden="1" customHeight="1">
      <c r="A44324" s="13" t="s">
        <v>497</v>
      </c>
      <c r="B44324" s="13">
        <v>1899</v>
      </c>
    </row>
    <row r="44325" spans="1:3" ht="15.75" hidden="1" customHeight="1">
      <c r="A44325" s="13" t="s">
        <v>497</v>
      </c>
      <c r="B44325" s="13">
        <v>1900</v>
      </c>
      <c r="C44325" s="13">
        <v>928</v>
      </c>
    </row>
    <row r="44326" spans="1:3" ht="15.75" hidden="1" customHeight="1">
      <c r="A44326" s="13" t="s">
        <v>497</v>
      </c>
      <c r="B44326" s="13">
        <v>1901</v>
      </c>
    </row>
    <row r="44327" spans="1:3" ht="15.75" hidden="1" customHeight="1">
      <c r="A44327" s="13" t="s">
        <v>497</v>
      </c>
      <c r="B44327" s="13">
        <v>1902</v>
      </c>
    </row>
    <row r="44328" spans="1:3" ht="15.75" hidden="1" customHeight="1">
      <c r="A44328" s="13" t="s">
        <v>497</v>
      </c>
      <c r="B44328" s="13">
        <v>1903</v>
      </c>
    </row>
    <row r="44329" spans="1:3" ht="15.75" hidden="1" customHeight="1">
      <c r="A44329" s="13" t="s">
        <v>497</v>
      </c>
      <c r="B44329" s="13">
        <v>1904</v>
      </c>
    </row>
    <row r="44330" spans="1:3" ht="15.75" hidden="1" customHeight="1">
      <c r="A44330" s="13" t="s">
        <v>497</v>
      </c>
      <c r="B44330" s="13">
        <v>1905</v>
      </c>
    </row>
    <row r="44331" spans="1:3" ht="15.75" hidden="1" customHeight="1">
      <c r="A44331" s="13" t="s">
        <v>497</v>
      </c>
      <c r="B44331" s="13">
        <v>1906</v>
      </c>
    </row>
    <row r="44332" spans="1:3" ht="15.75" hidden="1" customHeight="1">
      <c r="A44332" s="13" t="s">
        <v>497</v>
      </c>
      <c r="B44332" s="13">
        <v>1907</v>
      </c>
    </row>
    <row r="44333" spans="1:3" ht="15.75" hidden="1" customHeight="1">
      <c r="A44333" s="13" t="s">
        <v>497</v>
      </c>
      <c r="B44333" s="13">
        <v>1908</v>
      </c>
    </row>
    <row r="44334" spans="1:3" ht="15.75" hidden="1" customHeight="1">
      <c r="A44334" s="13" t="s">
        <v>497</v>
      </c>
      <c r="B44334" s="13">
        <v>1909</v>
      </c>
    </row>
    <row r="44335" spans="1:3" ht="15.75" hidden="1" customHeight="1">
      <c r="A44335" s="13" t="s">
        <v>497</v>
      </c>
      <c r="B44335" s="13">
        <v>1910</v>
      </c>
      <c r="C44335" s="13">
        <v>937</v>
      </c>
    </row>
    <row r="44336" spans="1:3" ht="15.75" hidden="1" customHeight="1">
      <c r="A44336" s="13" t="s">
        <v>497</v>
      </c>
      <c r="B44336" s="13">
        <v>1911</v>
      </c>
    </row>
    <row r="44337" spans="1:3" ht="15.75" hidden="1" customHeight="1">
      <c r="A44337" s="13" t="s">
        <v>497</v>
      </c>
      <c r="B44337" s="13">
        <v>1912</v>
      </c>
    </row>
    <row r="44338" spans="1:3" ht="15.75" hidden="1" customHeight="1">
      <c r="A44338" s="13" t="s">
        <v>497</v>
      </c>
      <c r="B44338" s="13">
        <v>1913</v>
      </c>
    </row>
    <row r="44339" spans="1:3" ht="15.75" hidden="1" customHeight="1">
      <c r="A44339" s="13" t="s">
        <v>497</v>
      </c>
      <c r="B44339" s="13">
        <v>1914</v>
      </c>
    </row>
    <row r="44340" spans="1:3" ht="15.75" hidden="1" customHeight="1">
      <c r="A44340" s="13" t="s">
        <v>497</v>
      </c>
      <c r="B44340" s="13">
        <v>1915</v>
      </c>
    </row>
    <row r="44341" spans="1:3" ht="15.75" hidden="1" customHeight="1">
      <c r="A44341" s="13" t="s">
        <v>497</v>
      </c>
      <c r="B44341" s="13">
        <v>1916</v>
      </c>
    </row>
    <row r="44342" spans="1:3" ht="15.75" hidden="1" customHeight="1">
      <c r="A44342" s="13" t="s">
        <v>497</v>
      </c>
      <c r="B44342" s="13">
        <v>1917</v>
      </c>
    </row>
    <row r="44343" spans="1:3" ht="15.75" hidden="1" customHeight="1">
      <c r="A44343" s="13" t="s">
        <v>497</v>
      </c>
      <c r="B44343" s="13">
        <v>1918</v>
      </c>
    </row>
    <row r="44344" spans="1:3" ht="15.75" hidden="1" customHeight="1">
      <c r="A44344" s="13" t="s">
        <v>497</v>
      </c>
      <c r="B44344" s="13">
        <v>1919</v>
      </c>
    </row>
    <row r="44345" spans="1:3" ht="15.75" hidden="1" customHeight="1">
      <c r="A44345" s="13" t="s">
        <v>497</v>
      </c>
      <c r="B44345" s="13">
        <v>1920</v>
      </c>
      <c r="C44345" s="13">
        <v>1041</v>
      </c>
    </row>
    <row r="44346" spans="1:3" ht="15.75" hidden="1" customHeight="1">
      <c r="A44346" s="13" t="s">
        <v>497</v>
      </c>
      <c r="B44346" s="13">
        <v>1921</v>
      </c>
    </row>
    <row r="44347" spans="1:3" ht="15.75" hidden="1" customHeight="1">
      <c r="A44347" s="13" t="s">
        <v>497</v>
      </c>
      <c r="B44347" s="13">
        <v>1922</v>
      </c>
    </row>
    <row r="44348" spans="1:3" ht="15.75" hidden="1" customHeight="1">
      <c r="A44348" s="13" t="s">
        <v>497</v>
      </c>
      <c r="B44348" s="13">
        <v>1923</v>
      </c>
    </row>
    <row r="44349" spans="1:3" ht="15.75" hidden="1" customHeight="1">
      <c r="A44349" s="13" t="s">
        <v>497</v>
      </c>
      <c r="B44349" s="13">
        <v>1924</v>
      </c>
    </row>
    <row r="44350" spans="1:3" ht="15.75" hidden="1" customHeight="1">
      <c r="A44350" s="13" t="s">
        <v>497</v>
      </c>
      <c r="B44350" s="13">
        <v>1925</v>
      </c>
    </row>
    <row r="44351" spans="1:3" ht="15.75" hidden="1" customHeight="1">
      <c r="A44351" s="13" t="s">
        <v>497</v>
      </c>
      <c r="B44351" s="13">
        <v>1926</v>
      </c>
    </row>
    <row r="44352" spans="1:3" ht="15.75" hidden="1" customHeight="1">
      <c r="A44352" s="13" t="s">
        <v>497</v>
      </c>
      <c r="B44352" s="13">
        <v>1927</v>
      </c>
    </row>
    <row r="44353" spans="1:3" ht="15.75" hidden="1" customHeight="1">
      <c r="A44353" s="13" t="s">
        <v>497</v>
      </c>
      <c r="B44353" s="13">
        <v>1928</v>
      </c>
    </row>
    <row r="44354" spans="1:3" ht="15.75" hidden="1" customHeight="1">
      <c r="A44354" s="13" t="s">
        <v>497</v>
      </c>
      <c r="B44354" s="13">
        <v>1929</v>
      </c>
    </row>
    <row r="44355" spans="1:3" ht="15.75" hidden="1" customHeight="1">
      <c r="A44355" s="13" t="s">
        <v>497</v>
      </c>
      <c r="B44355" s="13">
        <v>1930</v>
      </c>
      <c r="C44355" s="13">
        <v>1157</v>
      </c>
    </row>
    <row r="44356" spans="1:3" ht="15.75" hidden="1" customHeight="1">
      <c r="A44356" s="13" t="s">
        <v>497</v>
      </c>
      <c r="B44356" s="13">
        <v>1931</v>
      </c>
    </row>
    <row r="44357" spans="1:3" ht="15.75" hidden="1" customHeight="1">
      <c r="A44357" s="13" t="s">
        <v>497</v>
      </c>
      <c r="B44357" s="13">
        <v>1932</v>
      </c>
    </row>
    <row r="44358" spans="1:3" ht="15.75" hidden="1" customHeight="1">
      <c r="A44358" s="13" t="s">
        <v>497</v>
      </c>
      <c r="B44358" s="13">
        <v>1933</v>
      </c>
    </row>
    <row r="44359" spans="1:3" ht="15.75" hidden="1" customHeight="1">
      <c r="A44359" s="13" t="s">
        <v>497</v>
      </c>
      <c r="B44359" s="13">
        <v>1934</v>
      </c>
    </row>
    <row r="44360" spans="1:3" ht="15.75" hidden="1" customHeight="1">
      <c r="A44360" s="13" t="s">
        <v>497</v>
      </c>
      <c r="B44360" s="13">
        <v>1935</v>
      </c>
    </row>
    <row r="44361" spans="1:3" ht="15.75" hidden="1" customHeight="1">
      <c r="A44361" s="13" t="s">
        <v>497</v>
      </c>
      <c r="B44361" s="13">
        <v>1936</v>
      </c>
    </row>
    <row r="44362" spans="1:3" ht="15.75" hidden="1" customHeight="1">
      <c r="A44362" s="13" t="s">
        <v>497</v>
      </c>
      <c r="B44362" s="13">
        <v>1937</v>
      </c>
    </row>
    <row r="44363" spans="1:3" ht="15.75" hidden="1" customHeight="1">
      <c r="A44363" s="13" t="s">
        <v>497</v>
      </c>
      <c r="B44363" s="13">
        <v>1938</v>
      </c>
    </row>
    <row r="44364" spans="1:3" ht="15.75" hidden="1" customHeight="1">
      <c r="A44364" s="13" t="s">
        <v>497</v>
      </c>
      <c r="B44364" s="13">
        <v>1939</v>
      </c>
    </row>
    <row r="44365" spans="1:3" ht="15.75" hidden="1" customHeight="1">
      <c r="A44365" s="13" t="s">
        <v>497</v>
      </c>
      <c r="B44365" s="13">
        <v>1940</v>
      </c>
      <c r="C44365" s="13">
        <v>1286</v>
      </c>
    </row>
    <row r="44366" spans="1:3" ht="15.75" hidden="1" customHeight="1">
      <c r="A44366" s="13" t="s">
        <v>497</v>
      </c>
      <c r="B44366" s="13">
        <v>1941</v>
      </c>
    </row>
    <row r="44367" spans="1:3" ht="15.75" hidden="1" customHeight="1">
      <c r="A44367" s="13" t="s">
        <v>497</v>
      </c>
      <c r="B44367" s="13">
        <v>1942</v>
      </c>
    </row>
    <row r="44368" spans="1:3" ht="15.75" hidden="1" customHeight="1">
      <c r="A44368" s="13" t="s">
        <v>497</v>
      </c>
      <c r="B44368" s="13">
        <v>1943</v>
      </c>
    </row>
    <row r="44369" spans="1:3" ht="15.75" hidden="1" customHeight="1">
      <c r="A44369" s="13" t="s">
        <v>497</v>
      </c>
      <c r="B44369" s="13">
        <v>1944</v>
      </c>
    </row>
    <row r="44370" spans="1:3" ht="15.75" hidden="1" customHeight="1">
      <c r="A44370" s="13" t="s">
        <v>497</v>
      </c>
      <c r="B44370" s="13">
        <v>1945</v>
      </c>
    </row>
    <row r="44371" spans="1:3" ht="15.75" hidden="1" customHeight="1">
      <c r="A44371" s="13" t="s">
        <v>497</v>
      </c>
      <c r="B44371" s="13">
        <v>1946</v>
      </c>
    </row>
    <row r="44372" spans="1:3" ht="15.75" hidden="1" customHeight="1">
      <c r="A44372" s="13" t="s">
        <v>497</v>
      </c>
      <c r="B44372" s="13">
        <v>1947</v>
      </c>
    </row>
    <row r="44373" spans="1:3" ht="15.75" hidden="1" customHeight="1">
      <c r="A44373" s="13" t="s">
        <v>497</v>
      </c>
      <c r="B44373" s="13">
        <v>1948</v>
      </c>
    </row>
    <row r="44374" spans="1:3" ht="15.75" hidden="1" customHeight="1">
      <c r="A44374" s="13" t="s">
        <v>497</v>
      </c>
      <c r="B44374" s="13">
        <v>1949</v>
      </c>
    </row>
    <row r="44375" spans="1:3" ht="15.75" hidden="1" customHeight="1">
      <c r="A44375" s="13" t="s">
        <v>497</v>
      </c>
      <c r="B44375" s="13">
        <v>1950</v>
      </c>
      <c r="C44375" s="13">
        <v>1428</v>
      </c>
    </row>
    <row r="44376" spans="1:3" ht="15.75" hidden="1" customHeight="1">
      <c r="A44376" s="13" t="s">
        <v>497</v>
      </c>
      <c r="B44376" s="13">
        <v>1951</v>
      </c>
    </row>
    <row r="44377" spans="1:3" ht="15.75" hidden="1" customHeight="1">
      <c r="A44377" s="13" t="s">
        <v>497</v>
      </c>
      <c r="B44377" s="13">
        <v>1952</v>
      </c>
    </row>
    <row r="44378" spans="1:3" ht="15.75" hidden="1" customHeight="1">
      <c r="A44378" s="13" t="s">
        <v>497</v>
      </c>
      <c r="B44378" s="13">
        <v>1953</v>
      </c>
    </row>
    <row r="44379" spans="1:3" ht="15.75" hidden="1" customHeight="1">
      <c r="A44379" s="13" t="s">
        <v>497</v>
      </c>
      <c r="B44379" s="13">
        <v>1954</v>
      </c>
    </row>
    <row r="44380" spans="1:3" ht="15.75" hidden="1" customHeight="1">
      <c r="A44380" s="13" t="s">
        <v>497</v>
      </c>
      <c r="B44380" s="13">
        <v>1955</v>
      </c>
    </row>
    <row r="44381" spans="1:3" ht="15.75" hidden="1" customHeight="1">
      <c r="A44381" s="13" t="s">
        <v>497</v>
      </c>
      <c r="B44381" s="13">
        <v>1956</v>
      </c>
    </row>
    <row r="44382" spans="1:3" ht="15.75" hidden="1" customHeight="1">
      <c r="A44382" s="13" t="s">
        <v>497</v>
      </c>
      <c r="B44382" s="13">
        <v>1957</v>
      </c>
    </row>
    <row r="44383" spans="1:3" ht="15.75" hidden="1" customHeight="1">
      <c r="A44383" s="13" t="s">
        <v>497</v>
      </c>
      <c r="B44383" s="13">
        <v>1958</v>
      </c>
    </row>
    <row r="44384" spans="1:3" ht="15.75" hidden="1" customHeight="1">
      <c r="A44384" s="13" t="s">
        <v>497</v>
      </c>
      <c r="B44384" s="13">
        <v>1959</v>
      </c>
    </row>
    <row r="44385" spans="1:3" ht="15.75" hidden="1" customHeight="1">
      <c r="A44385" s="13" t="s">
        <v>497</v>
      </c>
      <c r="B44385" s="13">
        <v>1960</v>
      </c>
      <c r="C44385" s="13">
        <v>1587</v>
      </c>
    </row>
    <row r="44386" spans="1:3" ht="15.75" hidden="1" customHeight="1">
      <c r="A44386" s="13" t="s">
        <v>497</v>
      </c>
      <c r="B44386" s="13">
        <v>1961</v>
      </c>
    </row>
    <row r="44387" spans="1:3" ht="15.75" hidden="1" customHeight="1">
      <c r="A44387" s="13" t="s">
        <v>497</v>
      </c>
      <c r="B44387" s="13">
        <v>1962</v>
      </c>
    </row>
    <row r="44388" spans="1:3" ht="15.75" hidden="1" customHeight="1">
      <c r="A44388" s="13" t="s">
        <v>497</v>
      </c>
      <c r="B44388" s="13">
        <v>1963</v>
      </c>
    </row>
    <row r="44389" spans="1:3" ht="15.75" hidden="1" customHeight="1">
      <c r="A44389" s="13" t="s">
        <v>497</v>
      </c>
      <c r="B44389" s="13">
        <v>1964</v>
      </c>
    </row>
    <row r="44390" spans="1:3" ht="15.75" hidden="1" customHeight="1">
      <c r="A44390" s="13" t="s">
        <v>497</v>
      </c>
      <c r="B44390" s="13">
        <v>1965</v>
      </c>
    </row>
    <row r="44391" spans="1:3" ht="15.75" hidden="1" customHeight="1">
      <c r="A44391" s="13" t="s">
        <v>497</v>
      </c>
      <c r="B44391" s="13">
        <v>1966</v>
      </c>
    </row>
    <row r="44392" spans="1:3" ht="15.75" hidden="1" customHeight="1">
      <c r="A44392" s="13" t="s">
        <v>497</v>
      </c>
      <c r="B44392" s="13">
        <v>1967</v>
      </c>
    </row>
    <row r="44393" spans="1:3" ht="15.75" hidden="1" customHeight="1">
      <c r="A44393" s="13" t="s">
        <v>497</v>
      </c>
      <c r="B44393" s="13">
        <v>1968</v>
      </c>
    </row>
    <row r="44394" spans="1:3" ht="15.75" hidden="1" customHeight="1">
      <c r="A44394" s="13" t="s">
        <v>497</v>
      </c>
      <c r="B44394" s="13">
        <v>1969</v>
      </c>
    </row>
    <row r="44395" spans="1:3" ht="15.75" hidden="1" customHeight="1">
      <c r="A44395" s="13" t="s">
        <v>497</v>
      </c>
      <c r="B44395" s="13">
        <v>1970</v>
      </c>
      <c r="C44395" s="13">
        <v>1764</v>
      </c>
    </row>
    <row r="44396" spans="1:3" ht="15.75" hidden="1" customHeight="1">
      <c r="A44396" s="13" t="s">
        <v>497</v>
      </c>
      <c r="B44396" s="13">
        <v>1971</v>
      </c>
    </row>
    <row r="44397" spans="1:3" ht="15.75" hidden="1" customHeight="1">
      <c r="A44397" s="13" t="s">
        <v>497</v>
      </c>
      <c r="B44397" s="13">
        <v>1972</v>
      </c>
    </row>
    <row r="44398" spans="1:3" ht="15.75" hidden="1" customHeight="1">
      <c r="A44398" s="13" t="s">
        <v>497</v>
      </c>
      <c r="B44398" s="13">
        <v>1973</v>
      </c>
    </row>
    <row r="44399" spans="1:3" ht="15.75" hidden="1" customHeight="1">
      <c r="A44399" s="13" t="s">
        <v>497</v>
      </c>
      <c r="B44399" s="13">
        <v>1974</v>
      </c>
    </row>
    <row r="44400" spans="1:3" ht="15.75" hidden="1" customHeight="1">
      <c r="A44400" s="13" t="s">
        <v>497</v>
      </c>
      <c r="B44400" s="13">
        <v>1975</v>
      </c>
    </row>
    <row r="44401" spans="1:3" ht="15.75" hidden="1" customHeight="1">
      <c r="A44401" s="13" t="s">
        <v>497</v>
      </c>
      <c r="B44401" s="13">
        <v>1976</v>
      </c>
    </row>
    <row r="44402" spans="1:3" ht="15.75" hidden="1" customHeight="1">
      <c r="A44402" s="13" t="s">
        <v>497</v>
      </c>
      <c r="B44402" s="13">
        <v>1977</v>
      </c>
    </row>
    <row r="44403" spans="1:3" ht="15.75" hidden="1" customHeight="1">
      <c r="A44403" s="13" t="s">
        <v>497</v>
      </c>
      <c r="B44403" s="13">
        <v>1978</v>
      </c>
    </row>
    <row r="44404" spans="1:3" ht="15.75" hidden="1" customHeight="1">
      <c r="A44404" s="13" t="s">
        <v>497</v>
      </c>
      <c r="B44404" s="13">
        <v>1979</v>
      </c>
    </row>
    <row r="44405" spans="1:3" ht="15.75" hidden="1" customHeight="1">
      <c r="A44405" s="13" t="s">
        <v>497</v>
      </c>
      <c r="B44405" s="13">
        <v>1980</v>
      </c>
      <c r="C44405" s="13">
        <v>1960</v>
      </c>
    </row>
    <row r="44406" spans="1:3" ht="15.75" hidden="1" customHeight="1">
      <c r="A44406" s="13" t="s">
        <v>497</v>
      </c>
      <c r="B44406" s="13">
        <v>1981</v>
      </c>
    </row>
    <row r="44407" spans="1:3" ht="15.75" hidden="1" customHeight="1">
      <c r="A44407" s="13" t="s">
        <v>497</v>
      </c>
      <c r="B44407" s="13">
        <v>1982</v>
      </c>
    </row>
    <row r="44408" spans="1:3" ht="15.75" hidden="1" customHeight="1">
      <c r="A44408" s="13" t="s">
        <v>497</v>
      </c>
      <c r="B44408" s="13">
        <v>1983</v>
      </c>
    </row>
    <row r="44409" spans="1:3" ht="15.75" hidden="1" customHeight="1">
      <c r="A44409" s="13" t="s">
        <v>497</v>
      </c>
      <c r="B44409" s="13">
        <v>1984</v>
      </c>
    </row>
    <row r="44410" spans="1:3" ht="15.75" hidden="1" customHeight="1">
      <c r="A44410" s="13" t="s">
        <v>497</v>
      </c>
      <c r="B44410" s="13">
        <v>1985</v>
      </c>
    </row>
    <row r="44411" spans="1:3" ht="15.75" hidden="1" customHeight="1">
      <c r="A44411" s="13" t="s">
        <v>497</v>
      </c>
      <c r="B44411" s="13">
        <v>1986</v>
      </c>
    </row>
    <row r="44412" spans="1:3" ht="15.75" hidden="1" customHeight="1">
      <c r="A44412" s="13" t="s">
        <v>497</v>
      </c>
      <c r="B44412" s="13">
        <v>1987</v>
      </c>
    </row>
    <row r="44413" spans="1:3" ht="15.75" hidden="1" customHeight="1">
      <c r="A44413" s="13" t="s">
        <v>497</v>
      </c>
      <c r="B44413" s="13">
        <v>1988</v>
      </c>
    </row>
    <row r="44414" spans="1:3" ht="15.75" hidden="1" customHeight="1">
      <c r="A44414" s="13" t="s">
        <v>497</v>
      </c>
      <c r="B44414" s="13">
        <v>1989</v>
      </c>
    </row>
    <row r="44415" spans="1:3" ht="15.75" hidden="1" customHeight="1">
      <c r="A44415" s="13" t="s">
        <v>497</v>
      </c>
      <c r="B44415" s="13">
        <v>1990</v>
      </c>
      <c r="C44415" s="13">
        <v>2178</v>
      </c>
    </row>
    <row r="44416" spans="1:3" ht="15.75" hidden="1" customHeight="1">
      <c r="A44416" s="13" t="s">
        <v>497</v>
      </c>
      <c r="B44416" s="13">
        <v>1991</v>
      </c>
    </row>
    <row r="44417" spans="1:3" ht="15.75" hidden="1" customHeight="1">
      <c r="A44417" s="13" t="s">
        <v>497</v>
      </c>
      <c r="B44417" s="13">
        <v>1992</v>
      </c>
    </row>
    <row r="44418" spans="1:3" ht="15.75" hidden="1" customHeight="1">
      <c r="A44418" s="13" t="s">
        <v>497</v>
      </c>
      <c r="B44418" s="13">
        <v>1993</v>
      </c>
    </row>
    <row r="44419" spans="1:3" ht="15.75" hidden="1" customHeight="1">
      <c r="A44419" s="13" t="s">
        <v>497</v>
      </c>
      <c r="B44419" s="13">
        <v>1994</v>
      </c>
    </row>
    <row r="44420" spans="1:3" ht="15.75" hidden="1" customHeight="1">
      <c r="A44420" s="13" t="s">
        <v>497</v>
      </c>
      <c r="B44420" s="13">
        <v>1995</v>
      </c>
    </row>
    <row r="44421" spans="1:3" ht="15.75" hidden="1" customHeight="1">
      <c r="A44421" s="13" t="s">
        <v>497</v>
      </c>
      <c r="B44421" s="13">
        <v>1996</v>
      </c>
    </row>
    <row r="44422" spans="1:3" ht="15.75" hidden="1" customHeight="1">
      <c r="A44422" s="13" t="s">
        <v>497</v>
      </c>
      <c r="B44422" s="13">
        <v>1997</v>
      </c>
    </row>
    <row r="44423" spans="1:3" ht="15.75" hidden="1" customHeight="1">
      <c r="A44423" s="13" t="s">
        <v>497</v>
      </c>
      <c r="B44423" s="13">
        <v>1998</v>
      </c>
    </row>
    <row r="44424" spans="1:3" ht="15.75" hidden="1" customHeight="1">
      <c r="A44424" s="13" t="s">
        <v>497</v>
      </c>
      <c r="B44424" s="13">
        <v>1999</v>
      </c>
    </row>
    <row r="44425" spans="1:3" ht="15.75" hidden="1" customHeight="1">
      <c r="A44425" s="13" t="s">
        <v>497</v>
      </c>
      <c r="B44425" s="13">
        <v>2000</v>
      </c>
      <c r="C44425" s="13">
        <v>2420</v>
      </c>
    </row>
    <row r="44426" spans="1:3" ht="15.75" hidden="1" customHeight="1">
      <c r="A44426" s="13" t="s">
        <v>497</v>
      </c>
      <c r="B44426" s="13">
        <v>2001</v>
      </c>
      <c r="C44426" s="13">
        <v>2418</v>
      </c>
    </row>
    <row r="44427" spans="1:3" ht="15.75" hidden="1" customHeight="1">
      <c r="A44427" s="13" t="s">
        <v>497</v>
      </c>
      <c r="B44427" s="13">
        <v>2002</v>
      </c>
      <c r="C44427" s="13">
        <v>2416</v>
      </c>
    </row>
    <row r="44428" spans="1:3" ht="15.75" hidden="1" customHeight="1">
      <c r="A44428" s="13" t="s">
        <v>497</v>
      </c>
      <c r="B44428" s="13">
        <v>2003</v>
      </c>
      <c r="C44428" s="13">
        <v>2414</v>
      </c>
    </row>
    <row r="44429" spans="1:3" ht="15.75" hidden="1" customHeight="1">
      <c r="A44429" s="13" t="s">
        <v>497</v>
      </c>
      <c r="B44429" s="13">
        <v>2004</v>
      </c>
      <c r="C44429" s="13">
        <v>2412</v>
      </c>
    </row>
    <row r="44430" spans="1:3" ht="15.75" hidden="1" customHeight="1">
      <c r="A44430" s="13" t="s">
        <v>497</v>
      </c>
      <c r="B44430" s="13">
        <v>2005</v>
      </c>
      <c r="C44430" s="13">
        <v>2410</v>
      </c>
    </row>
    <row r="44431" spans="1:3" ht="15.75" hidden="1" customHeight="1">
      <c r="A44431" s="13" t="s">
        <v>497</v>
      </c>
      <c r="B44431" s="13">
        <v>2006</v>
      </c>
      <c r="C44431" s="13">
        <v>2408</v>
      </c>
    </row>
    <row r="44432" spans="1:3" ht="15.75" hidden="1" customHeight="1">
      <c r="A44432" s="13" t="s">
        <v>497</v>
      </c>
      <c r="B44432" s="13">
        <v>2007</v>
      </c>
      <c r="C44432" s="13">
        <v>2406</v>
      </c>
    </row>
    <row r="44433" spans="1:4" ht="15.75" hidden="1" customHeight="1">
      <c r="A44433" s="13" t="s">
        <v>497</v>
      </c>
      <c r="B44433" s="13">
        <v>2008</v>
      </c>
      <c r="C44433" s="13">
        <v>2404</v>
      </c>
    </row>
    <row r="44434" spans="1:4" ht="15.75" hidden="1" customHeight="1">
      <c r="A44434" s="13" t="s">
        <v>497</v>
      </c>
      <c r="B44434" s="13">
        <v>2009</v>
      </c>
      <c r="C44434" s="13">
        <v>2402</v>
      </c>
    </row>
    <row r="44435" spans="1:4" ht="15.75" hidden="1" customHeight="1">
      <c r="A44435" s="13" t="s">
        <v>497</v>
      </c>
      <c r="B44435" s="13">
        <v>2010</v>
      </c>
      <c r="C44435" s="13">
        <v>2400</v>
      </c>
    </row>
    <row r="44436" spans="1:4" ht="15.75" hidden="1" customHeight="1">
      <c r="A44436" s="13" t="s">
        <v>497</v>
      </c>
      <c r="B44436" s="13">
        <v>2011</v>
      </c>
      <c r="C44436" s="13">
        <v>2400</v>
      </c>
    </row>
    <row r="44437" spans="1:4" ht="15.75" hidden="1" customHeight="1">
      <c r="A44437" s="13" t="s">
        <v>497</v>
      </c>
      <c r="B44437" s="13">
        <v>2012</v>
      </c>
      <c r="C44437" s="13">
        <v>2400</v>
      </c>
    </row>
    <row r="44438" spans="1:4" ht="15.75" hidden="1" customHeight="1">
      <c r="A44438" s="13" t="s">
        <v>497</v>
      </c>
      <c r="B44438" s="13">
        <v>2013</v>
      </c>
      <c r="C44438" s="13">
        <v>2400</v>
      </c>
    </row>
    <row r="44439" spans="1:4" ht="15.75" hidden="1" customHeight="1">
      <c r="A44439" s="13" t="s">
        <v>497</v>
      </c>
      <c r="B44439" s="13">
        <v>2014</v>
      </c>
      <c r="C44439" s="13">
        <v>2400</v>
      </c>
    </row>
    <row r="44440" spans="1:4" ht="15.75" hidden="1" customHeight="1">
      <c r="A44440" s="13" t="s">
        <v>497</v>
      </c>
      <c r="B44440" s="13">
        <v>2015</v>
      </c>
      <c r="C44440" s="13">
        <v>2400</v>
      </c>
    </row>
    <row r="44441" spans="1:4" ht="15.75" hidden="1" customHeight="1">
      <c r="A44441" s="13" t="s">
        <v>497</v>
      </c>
      <c r="B44441" s="13">
        <v>2016</v>
      </c>
      <c r="C44441" s="13">
        <v>2400</v>
      </c>
    </row>
    <row r="44442" spans="1:4" ht="15.75" hidden="1" customHeight="1">
      <c r="A44442" s="13" t="s">
        <v>497</v>
      </c>
      <c r="B44442" s="13">
        <v>2017</v>
      </c>
      <c r="C44442" s="13">
        <v>2400</v>
      </c>
    </row>
    <row r="44443" spans="1:4" ht="15.75" hidden="1" customHeight="1">
      <c r="A44443" s="13" t="s">
        <v>497</v>
      </c>
      <c r="B44443" s="13">
        <v>2018</v>
      </c>
    </row>
    <row r="44444" spans="1:4" ht="15.75" hidden="1" customHeight="1">
      <c r="A44444" s="13" t="s">
        <v>497</v>
      </c>
      <c r="B44444" s="13">
        <v>2019</v>
      </c>
    </row>
    <row r="44445" spans="1:4" ht="15.75" hidden="1" customHeight="1">
      <c r="A44445" s="13" t="s">
        <v>497</v>
      </c>
      <c r="B44445" s="13">
        <v>2020</v>
      </c>
    </row>
    <row r="44446" spans="1:4" ht="15.75" hidden="1" customHeight="1">
      <c r="A44446" s="13" t="s">
        <v>497</v>
      </c>
      <c r="B44446" s="13">
        <v>2021</v>
      </c>
    </row>
    <row r="44447" spans="1:4" ht="15.75" hidden="1" customHeight="1">
      <c r="A44447" s="13" t="s">
        <v>292</v>
      </c>
      <c r="B44447" s="13">
        <v>1834</v>
      </c>
      <c r="C44447" s="13">
        <v>2972567</v>
      </c>
      <c r="D44447" s="13">
        <v>3.3000000000000002E-2</v>
      </c>
    </row>
    <row r="44448" spans="1:4" ht="15.75" hidden="1" customHeight="1">
      <c r="A44448" s="13" t="s">
        <v>292</v>
      </c>
      <c r="B44448" s="13">
        <v>1839</v>
      </c>
      <c r="C44448" s="13">
        <v>3098887</v>
      </c>
      <c r="D44448" s="13">
        <v>4.3999999999999997E-2</v>
      </c>
    </row>
    <row r="44449" spans="1:4" ht="15.75" hidden="1" customHeight="1">
      <c r="A44449" s="13" t="s">
        <v>292</v>
      </c>
      <c r="B44449" s="13">
        <v>1840</v>
      </c>
      <c r="C44449" s="13">
        <v>3127143</v>
      </c>
      <c r="D44449" s="13">
        <v>0.04</v>
      </c>
    </row>
    <row r="44450" spans="1:4" ht="15.75" hidden="1" customHeight="1">
      <c r="A44450" s="13" t="s">
        <v>292</v>
      </c>
      <c r="B44450" s="13">
        <v>1841</v>
      </c>
      <c r="C44450" s="13">
        <v>3156963</v>
      </c>
      <c r="D44450" s="13">
        <v>0.04</v>
      </c>
    </row>
    <row r="44451" spans="1:4" ht="15.75" hidden="1" customHeight="1">
      <c r="A44451" s="13" t="s">
        <v>292</v>
      </c>
      <c r="B44451" s="13">
        <v>1842</v>
      </c>
      <c r="C44451" s="13">
        <v>3188373</v>
      </c>
      <c r="D44451" s="13">
        <v>8.1000000000000003E-2</v>
      </c>
    </row>
    <row r="44452" spans="1:4" ht="15.75" hidden="1" customHeight="1">
      <c r="A44452" s="13" t="s">
        <v>292</v>
      </c>
      <c r="B44452" s="13">
        <v>1843</v>
      </c>
      <c r="C44452" s="13">
        <v>3221400</v>
      </c>
      <c r="D44452" s="13">
        <v>5.8999999999999997E-2</v>
      </c>
    </row>
    <row r="44453" spans="1:4" ht="15.75" hidden="1" customHeight="1">
      <c r="A44453" s="13" t="s">
        <v>292</v>
      </c>
      <c r="B44453" s="13">
        <v>1844</v>
      </c>
      <c r="C44453" s="13">
        <v>3254769</v>
      </c>
      <c r="D44453" s="13">
        <v>9.9000000000000005E-2</v>
      </c>
    </row>
    <row r="44454" spans="1:4" ht="15.75" hidden="1" customHeight="1">
      <c r="A44454" s="13" t="s">
        <v>292</v>
      </c>
      <c r="B44454" s="13">
        <v>1845</v>
      </c>
      <c r="C44454" s="13">
        <v>3288483</v>
      </c>
      <c r="D44454" s="13">
        <v>8.7999999999999995E-2</v>
      </c>
    </row>
    <row r="44455" spans="1:4" ht="15.75" hidden="1" customHeight="1">
      <c r="A44455" s="13" t="s">
        <v>292</v>
      </c>
      <c r="B44455" s="13">
        <v>1846</v>
      </c>
      <c r="C44455" s="13">
        <v>3322547</v>
      </c>
      <c r="D44455" s="13">
        <v>8.1000000000000003E-2</v>
      </c>
    </row>
    <row r="44456" spans="1:4" ht="15.75" hidden="1" customHeight="1">
      <c r="A44456" s="13" t="s">
        <v>292</v>
      </c>
      <c r="B44456" s="13">
        <v>1847</v>
      </c>
      <c r="C44456" s="13">
        <v>3356964</v>
      </c>
      <c r="D44456" s="13">
        <v>8.1000000000000003E-2</v>
      </c>
    </row>
    <row r="44457" spans="1:4" ht="15.75" hidden="1" customHeight="1">
      <c r="A44457" s="13" t="s">
        <v>292</v>
      </c>
      <c r="B44457" s="13">
        <v>1848</v>
      </c>
      <c r="C44457" s="13">
        <v>3391737</v>
      </c>
      <c r="D44457" s="13">
        <v>0.13900000000000001</v>
      </c>
    </row>
    <row r="44458" spans="1:4" ht="15.75" hidden="1" customHeight="1">
      <c r="A44458" s="13" t="s">
        <v>292</v>
      </c>
      <c r="B44458" s="13">
        <v>1849</v>
      </c>
      <c r="C44458" s="13">
        <v>3426618</v>
      </c>
      <c r="D44458" s="13">
        <v>0.19400000000000001</v>
      </c>
    </row>
    <row r="44459" spans="1:4" ht="15.75" hidden="1" customHeight="1">
      <c r="A44459" s="13" t="s">
        <v>292</v>
      </c>
      <c r="B44459" s="13">
        <v>1850</v>
      </c>
      <c r="C44459" s="13">
        <v>3461607</v>
      </c>
      <c r="D44459" s="13">
        <v>0.20200000000000001</v>
      </c>
    </row>
    <row r="44460" spans="1:4" ht="15.75" hidden="1" customHeight="1">
      <c r="A44460" s="13" t="s">
        <v>292</v>
      </c>
      <c r="B44460" s="13">
        <v>1851</v>
      </c>
      <c r="C44460" s="13">
        <v>3496809</v>
      </c>
      <c r="D44460" s="13">
        <v>0.216</v>
      </c>
    </row>
    <row r="44461" spans="1:4" ht="15.75" hidden="1" customHeight="1">
      <c r="A44461" s="13" t="s">
        <v>292</v>
      </c>
      <c r="B44461" s="13">
        <v>1852</v>
      </c>
      <c r="C44461" s="13">
        <v>3532116</v>
      </c>
      <c r="D44461" s="13">
        <v>0.216</v>
      </c>
    </row>
    <row r="44462" spans="1:4" ht="15.75" hidden="1" customHeight="1">
      <c r="A44462" s="13" t="s">
        <v>292</v>
      </c>
      <c r="B44462" s="13">
        <v>1853</v>
      </c>
      <c r="C44462" s="13">
        <v>3567529</v>
      </c>
      <c r="D44462" s="13">
        <v>0.22700000000000001</v>
      </c>
    </row>
    <row r="44463" spans="1:4" ht="15.75" hidden="1" customHeight="1">
      <c r="A44463" s="13" t="s">
        <v>292</v>
      </c>
      <c r="B44463" s="13">
        <v>1854</v>
      </c>
      <c r="C44463" s="13">
        <v>3603296</v>
      </c>
      <c r="D44463" s="13">
        <v>0.33700000000000002</v>
      </c>
    </row>
    <row r="44464" spans="1:4" ht="15.75" hidden="1" customHeight="1">
      <c r="A44464" s="13" t="s">
        <v>292</v>
      </c>
      <c r="B44464" s="13">
        <v>1855</v>
      </c>
      <c r="C44464" s="13">
        <v>3639423</v>
      </c>
      <c r="D44464" s="13">
        <v>0.315</v>
      </c>
    </row>
    <row r="44465" spans="1:4" ht="15.75" hidden="1" customHeight="1">
      <c r="A44465" s="13" t="s">
        <v>292</v>
      </c>
      <c r="B44465" s="13">
        <v>1856</v>
      </c>
      <c r="C44465" s="13">
        <v>3675911</v>
      </c>
      <c r="D44465" s="13">
        <v>0.47599999999999998</v>
      </c>
    </row>
    <row r="44466" spans="1:4" ht="15.75" hidden="1" customHeight="1">
      <c r="A44466" s="13" t="s">
        <v>292</v>
      </c>
      <c r="B44466" s="13">
        <v>1857</v>
      </c>
      <c r="C44466" s="13">
        <v>3712765</v>
      </c>
      <c r="D44466" s="13">
        <v>0.61199999999999999</v>
      </c>
    </row>
    <row r="44467" spans="1:4" ht="15.75" hidden="1" customHeight="1">
      <c r="A44467" s="13" t="s">
        <v>292</v>
      </c>
      <c r="B44467" s="13">
        <v>1858</v>
      </c>
      <c r="C44467" s="13">
        <v>3749989</v>
      </c>
      <c r="D44467" s="13">
        <v>0.51300000000000001</v>
      </c>
    </row>
    <row r="44468" spans="1:4" ht="15.75" hidden="1" customHeight="1">
      <c r="A44468" s="13" t="s">
        <v>292</v>
      </c>
      <c r="B44468" s="13">
        <v>1859</v>
      </c>
      <c r="C44468" s="13">
        <v>3786484</v>
      </c>
      <c r="D44468" s="13">
        <v>0.755</v>
      </c>
    </row>
    <row r="44469" spans="1:4" ht="15.75" hidden="1" customHeight="1">
      <c r="A44469" s="13" t="s">
        <v>292</v>
      </c>
      <c r="B44469" s="13">
        <v>1860</v>
      </c>
      <c r="C44469" s="13">
        <v>3822233</v>
      </c>
      <c r="D44469" s="13">
        <v>0.751</v>
      </c>
    </row>
    <row r="44470" spans="1:4" ht="15.75" hidden="1" customHeight="1">
      <c r="A44470" s="13" t="s">
        <v>292</v>
      </c>
      <c r="B44470" s="13">
        <v>1861</v>
      </c>
      <c r="C44470" s="13">
        <v>3857220</v>
      </c>
      <c r="D44470" s="13">
        <v>0.96699999999999997</v>
      </c>
    </row>
    <row r="44471" spans="1:4" ht="15.75" hidden="1" customHeight="1">
      <c r="A44471" s="13" t="s">
        <v>292</v>
      </c>
      <c r="B44471" s="13">
        <v>1862</v>
      </c>
      <c r="C44471" s="13">
        <v>3891427</v>
      </c>
      <c r="D44471" s="13">
        <v>0.98599999999999999</v>
      </c>
    </row>
    <row r="44472" spans="1:4" ht="15.75" hidden="1" customHeight="1">
      <c r="A44472" s="13" t="s">
        <v>292</v>
      </c>
      <c r="B44472" s="13">
        <v>1863</v>
      </c>
      <c r="C44472" s="13">
        <v>3924837</v>
      </c>
      <c r="D44472" s="13">
        <v>0.98599999999999999</v>
      </c>
    </row>
    <row r="44473" spans="1:4" ht="15.75" hidden="1" customHeight="1">
      <c r="A44473" s="13" t="s">
        <v>292</v>
      </c>
      <c r="B44473" s="13">
        <v>1864</v>
      </c>
      <c r="C44473" s="13">
        <v>3958533</v>
      </c>
      <c r="D44473" s="13">
        <v>1.0369999999999999</v>
      </c>
    </row>
    <row r="44474" spans="1:4" ht="15.75" hidden="1" customHeight="1">
      <c r="A44474" s="13" t="s">
        <v>292</v>
      </c>
      <c r="B44474" s="13">
        <v>1865</v>
      </c>
      <c r="C44474" s="13">
        <v>3992519</v>
      </c>
      <c r="D44474" s="13">
        <v>1.081</v>
      </c>
    </row>
    <row r="44475" spans="1:4" ht="15.75" hidden="1" customHeight="1">
      <c r="A44475" s="13" t="s">
        <v>292</v>
      </c>
      <c r="B44475" s="13">
        <v>1866</v>
      </c>
      <c r="C44475" s="13">
        <v>4026796</v>
      </c>
      <c r="D44475" s="13">
        <v>1.1140000000000001</v>
      </c>
    </row>
    <row r="44476" spans="1:4" ht="15.75" hidden="1" customHeight="1">
      <c r="A44476" s="13" t="s">
        <v>292</v>
      </c>
      <c r="B44476" s="13">
        <v>1867</v>
      </c>
      <c r="C44476" s="13">
        <v>4061368</v>
      </c>
      <c r="D44476" s="13">
        <v>1.0369999999999999</v>
      </c>
    </row>
    <row r="44477" spans="1:4" ht="15.75" hidden="1" customHeight="1">
      <c r="A44477" s="13" t="s">
        <v>292</v>
      </c>
      <c r="B44477" s="13">
        <v>1868</v>
      </c>
      <c r="C44477" s="13">
        <v>4096237</v>
      </c>
      <c r="D44477" s="13">
        <v>1.224</v>
      </c>
    </row>
    <row r="44478" spans="1:4" ht="15.75" hidden="1" customHeight="1">
      <c r="A44478" s="13" t="s">
        <v>292</v>
      </c>
      <c r="B44478" s="13">
        <v>1869</v>
      </c>
      <c r="C44478" s="13">
        <v>4132102</v>
      </c>
      <c r="D44478" s="13">
        <v>1.0880000000000001</v>
      </c>
    </row>
    <row r="44479" spans="1:4" ht="15.75" hidden="1" customHeight="1">
      <c r="A44479" s="13" t="s">
        <v>292</v>
      </c>
      <c r="B44479" s="13">
        <v>1870</v>
      </c>
      <c r="C44479" s="13">
        <v>4168979</v>
      </c>
      <c r="D44479" s="13">
        <v>1.341</v>
      </c>
    </row>
    <row r="44480" spans="1:4" ht="15.75" hidden="1" customHeight="1">
      <c r="A44480" s="13" t="s">
        <v>292</v>
      </c>
      <c r="B44480" s="13">
        <v>1871</v>
      </c>
      <c r="C44480" s="13">
        <v>4206884</v>
      </c>
      <c r="D44480" s="13">
        <v>1.4330000000000001</v>
      </c>
    </row>
    <row r="44481" spans="1:4" ht="15.75" hidden="1" customHeight="1">
      <c r="A44481" s="13" t="s">
        <v>292</v>
      </c>
      <c r="B44481" s="13">
        <v>1872</v>
      </c>
      <c r="C44481" s="13">
        <v>4245832</v>
      </c>
      <c r="D44481" s="13">
        <v>1.7110000000000001</v>
      </c>
    </row>
    <row r="44482" spans="1:4" ht="15.75" hidden="1" customHeight="1">
      <c r="A44482" s="13" t="s">
        <v>292</v>
      </c>
      <c r="B44482" s="13">
        <v>1873</v>
      </c>
      <c r="C44482" s="13">
        <v>4285838</v>
      </c>
      <c r="D44482" s="13">
        <v>1.7370000000000001</v>
      </c>
    </row>
    <row r="44483" spans="1:4" ht="15.75" hidden="1" customHeight="1">
      <c r="A44483" s="13" t="s">
        <v>292</v>
      </c>
      <c r="B44483" s="13">
        <v>1874</v>
      </c>
      <c r="C44483" s="13">
        <v>4326221</v>
      </c>
      <c r="D44483" s="13">
        <v>1.8720000000000001</v>
      </c>
    </row>
    <row r="44484" spans="1:4" ht="15.75" hidden="1" customHeight="1">
      <c r="A44484" s="13" t="s">
        <v>292</v>
      </c>
      <c r="B44484" s="13">
        <v>1875</v>
      </c>
      <c r="C44484" s="13">
        <v>4366984</v>
      </c>
      <c r="D44484" s="13">
        <v>2.2749999999999999</v>
      </c>
    </row>
    <row r="44485" spans="1:4" ht="15.75" hidden="1" customHeight="1">
      <c r="A44485" s="13" t="s">
        <v>292</v>
      </c>
      <c r="B44485" s="13">
        <v>1876</v>
      </c>
      <c r="C44485" s="13">
        <v>4408132</v>
      </c>
      <c r="D44485" s="13">
        <v>2.4289999999999998</v>
      </c>
    </row>
    <row r="44486" spans="1:4" ht="15.75" hidden="1" customHeight="1">
      <c r="A44486" s="13" t="s">
        <v>292</v>
      </c>
      <c r="B44486" s="13">
        <v>1877</v>
      </c>
      <c r="C44486" s="13">
        <v>4449667</v>
      </c>
      <c r="D44486" s="13">
        <v>2.5720000000000001</v>
      </c>
    </row>
    <row r="44487" spans="1:4" ht="15.75" hidden="1" customHeight="1">
      <c r="A44487" s="13" t="s">
        <v>292</v>
      </c>
      <c r="B44487" s="13">
        <v>1878</v>
      </c>
      <c r="C44487" s="13">
        <v>4491594</v>
      </c>
      <c r="D44487" s="13">
        <v>2.1800000000000002</v>
      </c>
    </row>
    <row r="44488" spans="1:4" ht="15.75" hidden="1" customHeight="1">
      <c r="A44488" s="13" t="s">
        <v>292</v>
      </c>
      <c r="B44488" s="13">
        <v>1879</v>
      </c>
      <c r="C44488" s="13">
        <v>4529401</v>
      </c>
      <c r="D44488" s="13">
        <v>2.2130000000000001</v>
      </c>
    </row>
    <row r="44489" spans="1:4" ht="15.75" hidden="1" customHeight="1">
      <c r="A44489" s="13" t="s">
        <v>292</v>
      </c>
      <c r="B44489" s="13">
        <v>1880</v>
      </c>
      <c r="C44489" s="13">
        <v>4563030</v>
      </c>
      <c r="D44489" s="13">
        <v>2.8290000000000002</v>
      </c>
    </row>
    <row r="44490" spans="1:4" ht="15.75" hidden="1" customHeight="1">
      <c r="A44490" s="13" t="s">
        <v>292</v>
      </c>
      <c r="B44490" s="13">
        <v>1881</v>
      </c>
      <c r="C44490" s="13">
        <v>4592421</v>
      </c>
      <c r="D44490" s="13">
        <v>2.7519999999999998</v>
      </c>
    </row>
    <row r="44491" spans="1:4" ht="15.75" hidden="1" customHeight="1">
      <c r="A44491" s="13" t="s">
        <v>292</v>
      </c>
      <c r="B44491" s="13">
        <v>1882</v>
      </c>
      <c r="C44491" s="13">
        <v>4617513</v>
      </c>
      <c r="D44491" s="13">
        <v>3.1469999999999998</v>
      </c>
    </row>
    <row r="44492" spans="1:4" ht="15.75" hidden="1" customHeight="1">
      <c r="A44492" s="13" t="s">
        <v>292</v>
      </c>
      <c r="B44492" s="13">
        <v>1883</v>
      </c>
      <c r="C44492" s="13">
        <v>4638245</v>
      </c>
      <c r="D44492" s="13">
        <v>3.2170000000000001</v>
      </c>
    </row>
    <row r="44493" spans="1:4" ht="15.75" hidden="1" customHeight="1">
      <c r="A44493" s="13" t="s">
        <v>292</v>
      </c>
      <c r="B44493" s="13">
        <v>1884</v>
      </c>
      <c r="C44493" s="13">
        <v>4659071</v>
      </c>
      <c r="D44493" s="13">
        <v>3.55</v>
      </c>
    </row>
    <row r="44494" spans="1:4" ht="15.75" hidden="1" customHeight="1">
      <c r="A44494" s="13" t="s">
        <v>292</v>
      </c>
      <c r="B44494" s="13">
        <v>1885</v>
      </c>
      <c r="C44494" s="13">
        <v>4679989</v>
      </c>
      <c r="D44494" s="13">
        <v>3.8290000000000002</v>
      </c>
    </row>
    <row r="44495" spans="1:4" ht="15.75" hidden="1" customHeight="1">
      <c r="A44495" s="13" t="s">
        <v>292</v>
      </c>
      <c r="B44495" s="13">
        <v>1886</v>
      </c>
      <c r="C44495" s="13">
        <v>4701002</v>
      </c>
      <c r="D44495" s="13">
        <v>3.7519999999999998</v>
      </c>
    </row>
    <row r="44496" spans="1:4" ht="15.75" hidden="1" customHeight="1">
      <c r="A44496" s="13" t="s">
        <v>292</v>
      </c>
      <c r="B44496" s="13">
        <v>1887</v>
      </c>
      <c r="C44496" s="13">
        <v>4722109</v>
      </c>
      <c r="D44496" s="13">
        <v>3.8029999999999999</v>
      </c>
    </row>
    <row r="44497" spans="1:4" ht="15.75" hidden="1" customHeight="1">
      <c r="A44497" s="13" t="s">
        <v>292</v>
      </c>
      <c r="B44497" s="13">
        <v>1888</v>
      </c>
      <c r="C44497" s="13">
        <v>4743311</v>
      </c>
      <c r="D44497" s="13">
        <v>4.2469999999999999</v>
      </c>
    </row>
    <row r="44498" spans="1:4" ht="15.75" hidden="1" customHeight="1">
      <c r="A44498" s="13" t="s">
        <v>292</v>
      </c>
      <c r="B44498" s="13">
        <v>1889</v>
      </c>
      <c r="C44498" s="13">
        <v>4766883</v>
      </c>
      <c r="D44498" s="13">
        <v>4.9569999999999999</v>
      </c>
    </row>
    <row r="44499" spans="1:4" ht="15.75" hidden="1" customHeight="1">
      <c r="A44499" s="13" t="s">
        <v>292</v>
      </c>
      <c r="B44499" s="13">
        <v>1890</v>
      </c>
      <c r="C44499" s="13">
        <v>4792852</v>
      </c>
      <c r="D44499" s="13">
        <v>4.9459999999999997</v>
      </c>
    </row>
    <row r="44500" spans="1:4" ht="15.75" hidden="1" customHeight="1">
      <c r="A44500" s="13" t="s">
        <v>292</v>
      </c>
      <c r="B44500" s="13">
        <v>1891</v>
      </c>
      <c r="C44500" s="13">
        <v>4821244</v>
      </c>
      <c r="D44500" s="13">
        <v>5.28</v>
      </c>
    </row>
    <row r="44501" spans="1:4" ht="15.75" hidden="1" customHeight="1">
      <c r="A44501" s="13" t="s">
        <v>292</v>
      </c>
      <c r="B44501" s="13">
        <v>1892</v>
      </c>
      <c r="C44501" s="13">
        <v>4852087</v>
      </c>
      <c r="D44501" s="13">
        <v>5.2510000000000003</v>
      </c>
    </row>
    <row r="44502" spans="1:4" ht="15.75" hidden="1" customHeight="1">
      <c r="A44502" s="13" t="s">
        <v>292</v>
      </c>
      <c r="B44502" s="13">
        <v>1893</v>
      </c>
      <c r="C44502" s="13">
        <v>4885406</v>
      </c>
      <c r="D44502" s="13">
        <v>5.28</v>
      </c>
    </row>
    <row r="44503" spans="1:4" ht="15.75" hidden="1" customHeight="1">
      <c r="A44503" s="13" t="s">
        <v>292</v>
      </c>
      <c r="B44503" s="13">
        <v>1894</v>
      </c>
      <c r="C44503" s="13">
        <v>4918955</v>
      </c>
      <c r="D44503" s="13">
        <v>5.8920000000000003</v>
      </c>
    </row>
    <row r="44504" spans="1:4" ht="15.75" hidden="1" customHeight="1">
      <c r="A44504" s="13" t="s">
        <v>292</v>
      </c>
      <c r="B44504" s="13">
        <v>1895</v>
      </c>
      <c r="C44504" s="13">
        <v>4952734</v>
      </c>
      <c r="D44504" s="13">
        <v>5.9539999999999997</v>
      </c>
    </row>
    <row r="44505" spans="1:4" ht="15.75" hidden="1" customHeight="1">
      <c r="A44505" s="13" t="s">
        <v>292</v>
      </c>
      <c r="B44505" s="13">
        <v>1896</v>
      </c>
      <c r="C44505" s="13">
        <v>4986745</v>
      </c>
      <c r="D44505" s="13">
        <v>6.1559999999999997</v>
      </c>
    </row>
    <row r="44506" spans="1:4" ht="15.75" hidden="1" customHeight="1">
      <c r="A44506" s="13" t="s">
        <v>292</v>
      </c>
      <c r="B44506" s="13">
        <v>1897</v>
      </c>
      <c r="C44506" s="13">
        <v>5020989</v>
      </c>
      <c r="D44506" s="13">
        <v>6.8550000000000004</v>
      </c>
    </row>
    <row r="44507" spans="1:4" ht="15.75" hidden="1" customHeight="1">
      <c r="A44507" s="13" t="s">
        <v>292</v>
      </c>
      <c r="B44507" s="13">
        <v>1898</v>
      </c>
      <c r="C44507" s="13">
        <v>5055469</v>
      </c>
      <c r="D44507" s="13">
        <v>7.2990000000000004</v>
      </c>
    </row>
    <row r="44508" spans="1:4" ht="15.75" hidden="1" customHeight="1">
      <c r="A44508" s="13" t="s">
        <v>292</v>
      </c>
      <c r="B44508" s="13">
        <v>1899</v>
      </c>
      <c r="C44508" s="13">
        <v>5089642</v>
      </c>
      <c r="D44508" s="13">
        <v>9.1340000000000003</v>
      </c>
    </row>
    <row r="44509" spans="1:4" ht="15.75" hidden="1" customHeight="1">
      <c r="A44509" s="13" t="s">
        <v>292</v>
      </c>
      <c r="B44509" s="13">
        <v>1900</v>
      </c>
      <c r="C44509" s="13">
        <v>5123503</v>
      </c>
      <c r="D44509" s="13">
        <v>9.1709999999999994</v>
      </c>
    </row>
    <row r="44510" spans="1:4" ht="15.75" hidden="1" customHeight="1">
      <c r="A44510" s="13" t="s">
        <v>292</v>
      </c>
      <c r="B44510" s="13">
        <v>1901</v>
      </c>
      <c r="C44510" s="13">
        <v>5157047</v>
      </c>
      <c r="D44510" s="13">
        <v>8.5220000000000002</v>
      </c>
    </row>
    <row r="44511" spans="1:4" ht="15.75" hidden="1" customHeight="1">
      <c r="A44511" s="13" t="s">
        <v>292</v>
      </c>
      <c r="B44511" s="13">
        <v>1902</v>
      </c>
      <c r="C44511" s="13">
        <v>5190268</v>
      </c>
      <c r="D44511" s="13">
        <v>8.9260000000000002</v>
      </c>
    </row>
    <row r="44512" spans="1:4" ht="15.75" hidden="1" customHeight="1">
      <c r="A44512" s="13" t="s">
        <v>292</v>
      </c>
      <c r="B44512" s="13">
        <v>1903</v>
      </c>
      <c r="C44512" s="13">
        <v>5223160</v>
      </c>
      <c r="D44512" s="13">
        <v>9.8049999999999997</v>
      </c>
    </row>
    <row r="44513" spans="1:4" ht="15.75" hidden="1" customHeight="1">
      <c r="A44513" s="13" t="s">
        <v>292</v>
      </c>
      <c r="B44513" s="13">
        <v>1904</v>
      </c>
      <c r="C44513" s="13">
        <v>5256260</v>
      </c>
      <c r="D44513" s="13">
        <v>10.324999999999999</v>
      </c>
    </row>
    <row r="44514" spans="1:4" ht="15.75" hidden="1" customHeight="1">
      <c r="A44514" s="13" t="s">
        <v>292</v>
      </c>
      <c r="B44514" s="13">
        <v>1905</v>
      </c>
      <c r="C44514" s="13">
        <v>5289570</v>
      </c>
      <c r="D44514" s="13">
        <v>10.164</v>
      </c>
    </row>
    <row r="44515" spans="1:4" ht="15.75" hidden="1" customHeight="1">
      <c r="A44515" s="13" t="s">
        <v>292</v>
      </c>
      <c r="B44515" s="13">
        <v>1906</v>
      </c>
      <c r="C44515" s="13">
        <v>5323091</v>
      </c>
      <c r="D44515" s="13">
        <v>11.292</v>
      </c>
    </row>
    <row r="44516" spans="1:4" ht="15.75" hidden="1" customHeight="1">
      <c r="A44516" s="13" t="s">
        <v>292</v>
      </c>
      <c r="B44516" s="13">
        <v>1907</v>
      </c>
      <c r="C44516" s="13">
        <v>5356825</v>
      </c>
      <c r="D44516" s="13">
        <v>12.773</v>
      </c>
    </row>
    <row r="44517" spans="1:4" ht="15.75" hidden="1" customHeight="1">
      <c r="A44517" s="13" t="s">
        <v>292</v>
      </c>
      <c r="B44517" s="13">
        <v>1908</v>
      </c>
      <c r="C44517" s="13">
        <v>5390772</v>
      </c>
      <c r="D44517" s="13">
        <v>13.755000000000001</v>
      </c>
    </row>
    <row r="44518" spans="1:4" ht="15.75" hidden="1" customHeight="1">
      <c r="A44518" s="13" t="s">
        <v>292</v>
      </c>
      <c r="B44518" s="13">
        <v>1909</v>
      </c>
      <c r="C44518" s="13">
        <v>5426317</v>
      </c>
      <c r="D44518" s="13">
        <v>12.67</v>
      </c>
    </row>
    <row r="44519" spans="1:4" ht="15.75" hidden="1" customHeight="1">
      <c r="A44519" s="13" t="s">
        <v>292</v>
      </c>
      <c r="B44519" s="13">
        <v>1910</v>
      </c>
      <c r="C44519" s="13">
        <v>5463482</v>
      </c>
      <c r="D44519" s="13">
        <v>13.117000000000001</v>
      </c>
    </row>
    <row r="44520" spans="1:4" ht="15.75" hidden="1" customHeight="1">
      <c r="A44520" s="13" t="s">
        <v>292</v>
      </c>
      <c r="B44520" s="13">
        <v>1911</v>
      </c>
      <c r="C44520" s="13">
        <v>5502286</v>
      </c>
      <c r="D44520" s="13">
        <v>12.792999999999999</v>
      </c>
    </row>
    <row r="44521" spans="1:4" ht="15.75" hidden="1" customHeight="1">
      <c r="A44521" s="13" t="s">
        <v>292</v>
      </c>
      <c r="B44521" s="13">
        <v>1912</v>
      </c>
      <c r="C44521" s="13">
        <v>5542751</v>
      </c>
      <c r="D44521" s="13">
        <v>14.188000000000001</v>
      </c>
    </row>
    <row r="44522" spans="1:4" ht="15.75" hidden="1" customHeight="1">
      <c r="A44522" s="13" t="s">
        <v>292</v>
      </c>
      <c r="B44522" s="13">
        <v>1913</v>
      </c>
      <c r="C44522" s="13">
        <v>5584898</v>
      </c>
      <c r="D44522" s="13">
        <v>15.952999999999999</v>
      </c>
    </row>
    <row r="44523" spans="1:4" ht="15.75" hidden="1" customHeight="1">
      <c r="A44523" s="13" t="s">
        <v>292</v>
      </c>
      <c r="B44523" s="13">
        <v>1914</v>
      </c>
      <c r="C44523" s="13">
        <v>5627365</v>
      </c>
      <c r="D44523" s="13">
        <v>14.984999999999999</v>
      </c>
    </row>
    <row r="44524" spans="1:4" ht="15.75" hidden="1" customHeight="1">
      <c r="A44524" s="13" t="s">
        <v>292</v>
      </c>
      <c r="B44524" s="13">
        <v>1915</v>
      </c>
      <c r="C44524" s="13">
        <v>5670156</v>
      </c>
      <c r="D44524" s="13">
        <v>15.102</v>
      </c>
    </row>
    <row r="44525" spans="1:4" ht="15.75" hidden="1" customHeight="1">
      <c r="A44525" s="13" t="s">
        <v>292</v>
      </c>
      <c r="B44525" s="13">
        <v>1916</v>
      </c>
      <c r="C44525" s="13">
        <v>5713272</v>
      </c>
      <c r="D44525" s="13">
        <v>15.932</v>
      </c>
    </row>
    <row r="44526" spans="1:4" ht="15.75" hidden="1" customHeight="1">
      <c r="A44526" s="13" t="s">
        <v>292</v>
      </c>
      <c r="B44526" s="13">
        <v>1917</v>
      </c>
      <c r="C44526" s="13">
        <v>5756715</v>
      </c>
      <c r="D44526" s="13">
        <v>6.9039999999999999</v>
      </c>
    </row>
    <row r="44527" spans="1:4" ht="15.75" hidden="1" customHeight="1">
      <c r="A44527" s="13" t="s">
        <v>292</v>
      </c>
      <c r="B44527" s="13">
        <v>1918</v>
      </c>
      <c r="C44527" s="13">
        <v>5800311</v>
      </c>
      <c r="D44527" s="13">
        <v>8.1150000000000002</v>
      </c>
    </row>
    <row r="44528" spans="1:4" ht="15.75" hidden="1" customHeight="1">
      <c r="A44528" s="13" t="s">
        <v>292</v>
      </c>
      <c r="B44528" s="13">
        <v>1919</v>
      </c>
      <c r="C44528" s="13">
        <v>5840331</v>
      </c>
      <c r="D44528" s="13">
        <v>7.7969999999999997</v>
      </c>
    </row>
    <row r="44529" spans="1:4" ht="15.75" hidden="1" customHeight="1">
      <c r="A44529" s="13" t="s">
        <v>292</v>
      </c>
      <c r="B44529" s="13">
        <v>1920</v>
      </c>
      <c r="C44529" s="13">
        <v>5876734</v>
      </c>
      <c r="D44529" s="13">
        <v>10.542</v>
      </c>
    </row>
    <row r="44530" spans="1:4" ht="15.75" hidden="1" customHeight="1">
      <c r="A44530" s="13" t="s">
        <v>292</v>
      </c>
      <c r="B44530" s="13">
        <v>1921</v>
      </c>
      <c r="C44530" s="13">
        <v>5909474</v>
      </c>
      <c r="D44530" s="13">
        <v>6.133</v>
      </c>
    </row>
    <row r="44531" spans="1:4" ht="15.75" hidden="1" customHeight="1">
      <c r="A44531" s="13" t="s">
        <v>292</v>
      </c>
      <c r="B44531" s="13">
        <v>1922</v>
      </c>
      <c r="C44531" s="13">
        <v>5938507</v>
      </c>
      <c r="D44531" s="13">
        <v>10.127000000000001</v>
      </c>
    </row>
    <row r="44532" spans="1:4" ht="15.75" hidden="1" customHeight="1">
      <c r="A44532" s="13" t="s">
        <v>292</v>
      </c>
      <c r="B44532" s="13">
        <v>1923</v>
      </c>
      <c r="C44532" s="13">
        <v>5963789</v>
      </c>
      <c r="D44532" s="13">
        <v>12.294</v>
      </c>
    </row>
    <row r="44533" spans="1:4" ht="15.75" hidden="1" customHeight="1">
      <c r="A44533" s="13" t="s">
        <v>292</v>
      </c>
      <c r="B44533" s="13">
        <v>1924</v>
      </c>
      <c r="C44533" s="13">
        <v>5989178</v>
      </c>
      <c r="D44533" s="13">
        <v>14.641999999999999</v>
      </c>
    </row>
    <row r="44534" spans="1:4" ht="15.75" hidden="1" customHeight="1">
      <c r="A44534" s="13" t="s">
        <v>292</v>
      </c>
      <c r="B44534" s="13">
        <v>1925</v>
      </c>
      <c r="C44534" s="13">
        <v>6014675</v>
      </c>
      <c r="D44534" s="13">
        <v>13.12</v>
      </c>
    </row>
    <row r="44535" spans="1:4" ht="15.75" hidden="1" customHeight="1">
      <c r="A44535" s="13" t="s">
        <v>292</v>
      </c>
      <c r="B44535" s="13">
        <v>1926</v>
      </c>
      <c r="C44535" s="13">
        <v>6040280</v>
      </c>
      <c r="D44535" s="13">
        <v>12.769</v>
      </c>
    </row>
    <row r="44536" spans="1:4" ht="15.75" hidden="1" customHeight="1">
      <c r="A44536" s="13" t="s">
        <v>292</v>
      </c>
      <c r="B44536" s="13">
        <v>1927</v>
      </c>
      <c r="C44536" s="13">
        <v>6065995</v>
      </c>
      <c r="D44536" s="13">
        <v>17.875</v>
      </c>
    </row>
    <row r="44537" spans="1:4" ht="15.75" hidden="1" customHeight="1">
      <c r="A44537" s="13" t="s">
        <v>292</v>
      </c>
      <c r="B44537" s="13">
        <v>1928</v>
      </c>
      <c r="C44537" s="13">
        <v>6091819</v>
      </c>
      <c r="D44537" s="13">
        <v>16.245000000000001</v>
      </c>
    </row>
    <row r="44538" spans="1:4" ht="15.75" hidden="1" customHeight="1">
      <c r="A44538" s="13" t="s">
        <v>292</v>
      </c>
      <c r="B44538" s="13">
        <v>1929</v>
      </c>
      <c r="C44538" s="13">
        <v>6116959</v>
      </c>
      <c r="D44538" s="13">
        <v>19.37</v>
      </c>
    </row>
    <row r="44539" spans="1:4" ht="15.75" hidden="1" customHeight="1">
      <c r="A44539" s="13" t="s">
        <v>292</v>
      </c>
      <c r="B44539" s="13">
        <v>1930</v>
      </c>
      <c r="C44539" s="13">
        <v>6141408</v>
      </c>
      <c r="D44539" s="13">
        <v>18.931999999999999</v>
      </c>
    </row>
    <row r="44540" spans="1:4" ht="15.75" hidden="1" customHeight="1">
      <c r="A44540" s="13" t="s">
        <v>292</v>
      </c>
      <c r="B44540" s="13">
        <v>1931</v>
      </c>
      <c r="C44540" s="13">
        <v>6165161</v>
      </c>
      <c r="D44540" s="13">
        <v>18.943999999999999</v>
      </c>
    </row>
    <row r="44541" spans="1:4" ht="15.75" hidden="1" customHeight="1">
      <c r="A44541" s="13" t="s">
        <v>292</v>
      </c>
      <c r="B44541" s="13">
        <v>1932</v>
      </c>
      <c r="C44541" s="13">
        <v>6188213</v>
      </c>
      <c r="D44541" s="13">
        <v>18.736999999999998</v>
      </c>
    </row>
    <row r="44542" spans="1:4" ht="15.75" hidden="1" customHeight="1">
      <c r="A44542" s="13" t="s">
        <v>292</v>
      </c>
      <c r="B44542" s="13">
        <v>1933</v>
      </c>
      <c r="C44542" s="13">
        <v>6210556</v>
      </c>
      <c r="D44542" s="13">
        <v>19.516999999999999</v>
      </c>
    </row>
    <row r="44543" spans="1:4" ht="15.75" hidden="1" customHeight="1">
      <c r="A44543" s="13" t="s">
        <v>292</v>
      </c>
      <c r="B44543" s="13">
        <v>1934</v>
      </c>
      <c r="C44543" s="13">
        <v>6232980</v>
      </c>
      <c r="D44543" s="13">
        <v>21.733000000000001</v>
      </c>
    </row>
    <row r="44544" spans="1:4" ht="15.75" hidden="1" customHeight="1">
      <c r="A44544" s="13" t="s">
        <v>292</v>
      </c>
      <c r="B44544" s="13">
        <v>1935</v>
      </c>
      <c r="C44544" s="13">
        <v>6255485</v>
      </c>
      <c r="D44544" s="13">
        <v>22.864000000000001</v>
      </c>
    </row>
    <row r="44545" spans="1:4" ht="15.75" hidden="1" customHeight="1">
      <c r="A44545" s="13" t="s">
        <v>292</v>
      </c>
      <c r="B44545" s="13">
        <v>1936</v>
      </c>
      <c r="C44545" s="13">
        <v>6278071</v>
      </c>
      <c r="D44545" s="13">
        <v>25.047999999999998</v>
      </c>
    </row>
    <row r="44546" spans="1:4" ht="15.75" hidden="1" customHeight="1">
      <c r="A44546" s="13" t="s">
        <v>292</v>
      </c>
      <c r="B44546" s="13">
        <v>1937</v>
      </c>
      <c r="C44546" s="13">
        <v>6300739</v>
      </c>
      <c r="D44546" s="13">
        <v>28.942</v>
      </c>
    </row>
    <row r="44547" spans="1:4" ht="15.75" hidden="1" customHeight="1">
      <c r="A44547" s="13" t="s">
        <v>292</v>
      </c>
      <c r="B44547" s="13">
        <v>1938</v>
      </c>
      <c r="C44547" s="13">
        <v>6323489</v>
      </c>
      <c r="D44547" s="13">
        <v>26.135000000000002</v>
      </c>
    </row>
    <row r="44548" spans="1:4" ht="15.75" hidden="1" customHeight="1">
      <c r="A44548" s="13" t="s">
        <v>292</v>
      </c>
      <c r="B44548" s="13">
        <v>1939</v>
      </c>
      <c r="C44548" s="13">
        <v>6354332</v>
      </c>
      <c r="D44548" s="13">
        <v>29.3</v>
      </c>
    </row>
    <row r="44549" spans="1:4" ht="15.75" hidden="1" customHeight="1">
      <c r="A44549" s="13" t="s">
        <v>292</v>
      </c>
      <c r="B44549" s="13">
        <v>1940</v>
      </c>
      <c r="C44549" s="13">
        <v>6393377</v>
      </c>
      <c r="D44549" s="13">
        <v>18.475000000000001</v>
      </c>
    </row>
    <row r="44550" spans="1:4" ht="15.75" hidden="1" customHeight="1">
      <c r="A44550" s="13" t="s">
        <v>292</v>
      </c>
      <c r="B44550" s="13">
        <v>1941</v>
      </c>
      <c r="C44550" s="13">
        <v>6440733</v>
      </c>
      <c r="D44550" s="13">
        <v>15.042</v>
      </c>
    </row>
    <row r="44551" spans="1:4" ht="15.75" hidden="1" customHeight="1">
      <c r="A44551" s="13" t="s">
        <v>292</v>
      </c>
      <c r="B44551" s="13">
        <v>1942</v>
      </c>
      <c r="C44551" s="13">
        <v>6496512</v>
      </c>
      <c r="D44551" s="13">
        <v>13.022</v>
      </c>
    </row>
    <row r="44552" spans="1:4" ht="15.75" hidden="1" customHeight="1">
      <c r="A44552" s="13" t="s">
        <v>292</v>
      </c>
      <c r="B44552" s="13">
        <v>1943</v>
      </c>
      <c r="C44552" s="13">
        <v>6560825</v>
      </c>
      <c r="D44552" s="13">
        <v>15.836</v>
      </c>
    </row>
    <row r="44553" spans="1:4" ht="15.75" hidden="1" customHeight="1">
      <c r="A44553" s="13" t="s">
        <v>292</v>
      </c>
      <c r="B44553" s="13">
        <v>1944</v>
      </c>
      <c r="C44553" s="13">
        <v>6625775</v>
      </c>
      <c r="D44553" s="13">
        <v>12.442</v>
      </c>
    </row>
    <row r="44554" spans="1:4" ht="15.75" hidden="1" customHeight="1">
      <c r="A44554" s="13" t="s">
        <v>292</v>
      </c>
      <c r="B44554" s="13">
        <v>1945</v>
      </c>
      <c r="C44554" s="13">
        <v>6691367</v>
      </c>
      <c r="D44554" s="13">
        <v>4.5490000000000004</v>
      </c>
    </row>
    <row r="44555" spans="1:4" ht="15.75" hidden="1" customHeight="1">
      <c r="A44555" s="13" t="s">
        <v>292</v>
      </c>
      <c r="B44555" s="13">
        <v>1946</v>
      </c>
      <c r="C44555" s="13">
        <v>6757610</v>
      </c>
      <c r="D44555" s="13">
        <v>17.376000000000001</v>
      </c>
    </row>
    <row r="44556" spans="1:4" ht="15.75" hidden="1" customHeight="1">
      <c r="A44556" s="13" t="s">
        <v>292</v>
      </c>
      <c r="B44556" s="13">
        <v>1947</v>
      </c>
      <c r="C44556" s="13">
        <v>6824507</v>
      </c>
      <c r="D44556" s="13">
        <v>25.091999999999999</v>
      </c>
    </row>
    <row r="44557" spans="1:4" ht="15.75" hidden="1" customHeight="1">
      <c r="A44557" s="13" t="s">
        <v>292</v>
      </c>
      <c r="B44557" s="13">
        <v>1948</v>
      </c>
      <c r="C44557" s="13">
        <v>6892068</v>
      </c>
      <c r="D44557" s="13">
        <v>30.800999999999998</v>
      </c>
    </row>
    <row r="44558" spans="1:4" ht="15.75" hidden="1" customHeight="1">
      <c r="A44558" s="13" t="s">
        <v>292</v>
      </c>
      <c r="B44558" s="13">
        <v>1949</v>
      </c>
      <c r="C44558" s="13">
        <v>6955459</v>
      </c>
      <c r="D44558" s="13">
        <v>26.832000000000001</v>
      </c>
    </row>
    <row r="44559" spans="1:4" ht="15.75" hidden="1" customHeight="1">
      <c r="A44559" s="13" t="s">
        <v>292</v>
      </c>
      <c r="B44559" s="13">
        <v>1950</v>
      </c>
      <c r="C44559" s="13">
        <v>7014611</v>
      </c>
      <c r="D44559" s="13">
        <v>28.655999999999999</v>
      </c>
    </row>
    <row r="44560" spans="1:4" ht="15.75" hidden="1" customHeight="1">
      <c r="A44560" s="13" t="s">
        <v>292</v>
      </c>
      <c r="B44560" s="13">
        <v>1951</v>
      </c>
      <c r="C44560" s="13">
        <v>7068422</v>
      </c>
      <c r="D44560" s="13">
        <v>33.436999999999998</v>
      </c>
    </row>
    <row r="44561" spans="1:4" ht="15.75" hidden="1" customHeight="1">
      <c r="A44561" s="13" t="s">
        <v>292</v>
      </c>
      <c r="B44561" s="13">
        <v>1952</v>
      </c>
      <c r="C44561" s="13">
        <v>7119455</v>
      </c>
      <c r="D44561" s="13">
        <v>34.521000000000001</v>
      </c>
    </row>
    <row r="44562" spans="1:4" ht="15.75" hidden="1" customHeight="1">
      <c r="A44562" s="13" t="s">
        <v>292</v>
      </c>
      <c r="B44562" s="13">
        <v>1953</v>
      </c>
      <c r="C44562" s="13">
        <v>7169979</v>
      </c>
      <c r="D44562" s="13">
        <v>32.548999999999999</v>
      </c>
    </row>
    <row r="44563" spans="1:4" ht="15.75" hidden="1" customHeight="1">
      <c r="A44563" s="13" t="s">
        <v>292</v>
      </c>
      <c r="B44563" s="13">
        <v>1954</v>
      </c>
      <c r="C44563" s="13">
        <v>7217603</v>
      </c>
      <c r="D44563" s="13">
        <v>34.494</v>
      </c>
    </row>
    <row r="44564" spans="1:4" ht="15.75" hidden="1" customHeight="1">
      <c r="A44564" s="13" t="s">
        <v>292</v>
      </c>
      <c r="B44564" s="13">
        <v>1955</v>
      </c>
      <c r="C44564" s="13">
        <v>7264358</v>
      </c>
      <c r="D44564" s="13">
        <v>39.095999999999997</v>
      </c>
    </row>
    <row r="44565" spans="1:4" ht="15.75" hidden="1" customHeight="1">
      <c r="A44565" s="13" t="s">
        <v>292</v>
      </c>
      <c r="B44565" s="13">
        <v>1956</v>
      </c>
      <c r="C44565" s="13">
        <v>7312100</v>
      </c>
      <c r="D44565" s="13">
        <v>43.375</v>
      </c>
    </row>
    <row r="44566" spans="1:4" ht="15.75" hidden="1" customHeight="1">
      <c r="A44566" s="13" t="s">
        <v>292</v>
      </c>
      <c r="B44566" s="13">
        <v>1957</v>
      </c>
      <c r="C44566" s="13">
        <v>7358125</v>
      </c>
      <c r="D44566" s="13">
        <v>38.843000000000004</v>
      </c>
    </row>
    <row r="44567" spans="1:4" ht="15.75" hidden="1" customHeight="1">
      <c r="A44567" s="13" t="s">
        <v>292</v>
      </c>
      <c r="B44567" s="13">
        <v>1958</v>
      </c>
      <c r="C44567" s="13">
        <v>7403293</v>
      </c>
      <c r="D44567" s="13">
        <v>42.070999999999998</v>
      </c>
    </row>
    <row r="44568" spans="1:4" ht="15.75" hidden="1" customHeight="1">
      <c r="A44568" s="13" t="s">
        <v>292</v>
      </c>
      <c r="B44568" s="13">
        <v>1959</v>
      </c>
      <c r="C44568" s="13">
        <v>7449319</v>
      </c>
      <c r="D44568" s="13">
        <v>42.387999999999998</v>
      </c>
    </row>
    <row r="44569" spans="1:4" ht="15.75" hidden="1" customHeight="1">
      <c r="A44569" s="13" t="s">
        <v>292</v>
      </c>
      <c r="B44569" s="13">
        <v>1960</v>
      </c>
      <c r="C44569" s="13">
        <v>7492907</v>
      </c>
      <c r="D44569" s="13">
        <v>49.170999999999999</v>
      </c>
    </row>
    <row r="44570" spans="1:4" ht="15.75" hidden="1" customHeight="1">
      <c r="A44570" s="13" t="s">
        <v>292</v>
      </c>
      <c r="B44570" s="13">
        <v>1961</v>
      </c>
      <c r="C44570" s="13">
        <v>7536314</v>
      </c>
      <c r="D44570" s="13">
        <v>48.8</v>
      </c>
    </row>
    <row r="44571" spans="1:4" ht="15.75" hidden="1" customHeight="1">
      <c r="A44571" s="13" t="s">
        <v>292</v>
      </c>
      <c r="B44571" s="13">
        <v>1962</v>
      </c>
      <c r="C44571" s="13">
        <v>7582638</v>
      </c>
      <c r="D44571" s="13">
        <v>51.273000000000003</v>
      </c>
    </row>
    <row r="44572" spans="1:4" ht="15.75" hidden="1" customHeight="1">
      <c r="A44572" s="13" t="s">
        <v>292</v>
      </c>
      <c r="B44572" s="13">
        <v>1963</v>
      </c>
      <c r="C44572" s="13">
        <v>7632938</v>
      </c>
      <c r="D44572" s="13">
        <v>55.313000000000002</v>
      </c>
    </row>
    <row r="44573" spans="1:4" ht="15.75" hidden="1" customHeight="1">
      <c r="A44573" s="13" t="s">
        <v>292</v>
      </c>
      <c r="B44573" s="13">
        <v>1964</v>
      </c>
      <c r="C44573" s="13">
        <v>7691821</v>
      </c>
      <c r="D44573" s="13">
        <v>60.368000000000002</v>
      </c>
    </row>
    <row r="44574" spans="1:4" ht="15.75" hidden="1" customHeight="1">
      <c r="A44574" s="13" t="s">
        <v>292</v>
      </c>
      <c r="B44574" s="13">
        <v>1965</v>
      </c>
      <c r="C44574" s="13">
        <v>7755758</v>
      </c>
      <c r="D44574" s="13">
        <v>62.561999999999998</v>
      </c>
    </row>
    <row r="44575" spans="1:4" ht="15.75" hidden="1" customHeight="1">
      <c r="A44575" s="13" t="s">
        <v>292</v>
      </c>
      <c r="B44575" s="13">
        <v>1966</v>
      </c>
      <c r="C44575" s="13">
        <v>7819976</v>
      </c>
      <c r="D44575" s="13">
        <v>72.516999999999996</v>
      </c>
    </row>
    <row r="44576" spans="1:4" ht="15.75" hidden="1" customHeight="1">
      <c r="A44576" s="13" t="s">
        <v>292</v>
      </c>
      <c r="B44576" s="13">
        <v>1967</v>
      </c>
      <c r="C44576" s="13">
        <v>7882645</v>
      </c>
      <c r="D44576" s="13">
        <v>68.930000000000007</v>
      </c>
    </row>
    <row r="44577" spans="1:4" ht="15.75" hidden="1" customHeight="1">
      <c r="A44577" s="13" t="s">
        <v>292</v>
      </c>
      <c r="B44577" s="13">
        <v>1968</v>
      </c>
      <c r="C44577" s="13">
        <v>7937776</v>
      </c>
      <c r="D44577" s="13">
        <v>77.605999999999995</v>
      </c>
    </row>
    <row r="44578" spans="1:4" ht="15.75" hidden="1" customHeight="1">
      <c r="A44578" s="13" t="s">
        <v>292</v>
      </c>
      <c r="B44578" s="13">
        <v>1969</v>
      </c>
      <c r="C44578" s="13">
        <v>7983538</v>
      </c>
      <c r="D44578" s="13">
        <v>86.381</v>
      </c>
    </row>
    <row r="44579" spans="1:4" ht="15.75" hidden="1" customHeight="1">
      <c r="A44579" s="13" t="s">
        <v>292</v>
      </c>
      <c r="B44579" s="13">
        <v>1970</v>
      </c>
      <c r="C44579" s="13">
        <v>8027701</v>
      </c>
      <c r="D44579" s="13">
        <v>92.287000000000006</v>
      </c>
    </row>
    <row r="44580" spans="1:4" ht="15.75" hidden="1" customHeight="1">
      <c r="A44580" s="13" t="s">
        <v>292</v>
      </c>
      <c r="B44580" s="13">
        <v>1971</v>
      </c>
      <c r="C44580" s="13">
        <v>8073823</v>
      </c>
      <c r="D44580" s="13">
        <v>84.509</v>
      </c>
    </row>
    <row r="44581" spans="1:4" ht="15.75" hidden="1" customHeight="1">
      <c r="A44581" s="13" t="s">
        <v>292</v>
      </c>
      <c r="B44581" s="13">
        <v>1972</v>
      </c>
      <c r="C44581" s="13">
        <v>8117718</v>
      </c>
      <c r="D44581" s="13">
        <v>84.703000000000003</v>
      </c>
    </row>
    <row r="44582" spans="1:4" ht="15.75" hidden="1" customHeight="1">
      <c r="A44582" s="13" t="s">
        <v>292</v>
      </c>
      <c r="B44582" s="13">
        <v>1973</v>
      </c>
      <c r="C44582" s="13">
        <v>8156938</v>
      </c>
      <c r="D44582" s="13">
        <v>87.29</v>
      </c>
    </row>
    <row r="44583" spans="1:4" ht="15.75" hidden="1" customHeight="1">
      <c r="A44583" s="13" t="s">
        <v>292</v>
      </c>
      <c r="B44583" s="13">
        <v>1974</v>
      </c>
      <c r="C44583" s="13">
        <v>8193157</v>
      </c>
      <c r="D44583" s="13">
        <v>79.822999999999993</v>
      </c>
    </row>
    <row r="44584" spans="1:4" ht="15.75" hidden="1" customHeight="1">
      <c r="A44584" s="13" t="s">
        <v>292</v>
      </c>
      <c r="B44584" s="13">
        <v>1975</v>
      </c>
      <c r="C44584" s="13">
        <v>8224408</v>
      </c>
      <c r="D44584" s="13">
        <v>80.760000000000005</v>
      </c>
    </row>
    <row r="44585" spans="1:4" ht="15.75" hidden="1" customHeight="1">
      <c r="A44585" s="13" t="s">
        <v>292</v>
      </c>
      <c r="B44585" s="13">
        <v>1976</v>
      </c>
      <c r="C44585" s="13">
        <v>8246992</v>
      </c>
      <c r="D44585" s="13">
        <v>88.241</v>
      </c>
    </row>
    <row r="44586" spans="1:4" ht="15.75" hidden="1" customHeight="1">
      <c r="A44586" s="13" t="s">
        <v>292</v>
      </c>
      <c r="B44586" s="13">
        <v>1977</v>
      </c>
      <c r="C44586" s="13">
        <v>8265245</v>
      </c>
      <c r="D44586" s="13">
        <v>85.74</v>
      </c>
    </row>
    <row r="44587" spans="1:4" ht="15.75" hidden="1" customHeight="1">
      <c r="A44587" s="13" t="s">
        <v>292</v>
      </c>
      <c r="B44587" s="13">
        <v>1978</v>
      </c>
      <c r="C44587" s="13">
        <v>8281304</v>
      </c>
      <c r="D44587" s="13">
        <v>79.475999999999999</v>
      </c>
    </row>
    <row r="44588" spans="1:4" ht="15.75" hidden="1" customHeight="1">
      <c r="A44588" s="13" t="s">
        <v>292</v>
      </c>
      <c r="B44588" s="13">
        <v>1979</v>
      </c>
      <c r="C44588" s="13">
        <v>8296037</v>
      </c>
      <c r="D44588" s="13">
        <v>84.869</v>
      </c>
    </row>
    <row r="44589" spans="1:4" ht="15.75" hidden="1" customHeight="1">
      <c r="A44589" s="13" t="s">
        <v>292</v>
      </c>
      <c r="B44589" s="13">
        <v>1980</v>
      </c>
      <c r="C44589" s="13">
        <v>8311761</v>
      </c>
      <c r="D44589" s="13">
        <v>71.713999999999999</v>
      </c>
    </row>
    <row r="44590" spans="1:4" ht="15.75" hidden="1" customHeight="1">
      <c r="A44590" s="13" t="s">
        <v>292</v>
      </c>
      <c r="B44590" s="13">
        <v>1981</v>
      </c>
      <c r="C44590" s="13">
        <v>8326689</v>
      </c>
      <c r="D44590" s="13">
        <v>69.388999999999996</v>
      </c>
    </row>
    <row r="44591" spans="1:4" ht="15.75" hidden="1" customHeight="1">
      <c r="A44591" s="13" t="s">
        <v>292</v>
      </c>
      <c r="B44591" s="13">
        <v>1982</v>
      </c>
      <c r="C44591" s="13">
        <v>8340726</v>
      </c>
      <c r="D44591" s="13">
        <v>62.256999999999998</v>
      </c>
    </row>
    <row r="44592" spans="1:4" ht="15.75" hidden="1" customHeight="1">
      <c r="A44592" s="13" t="s">
        <v>292</v>
      </c>
      <c r="B44592" s="13">
        <v>1983</v>
      </c>
      <c r="C44592" s="13">
        <v>8355111</v>
      </c>
      <c r="D44592" s="13">
        <v>58.268000000000001</v>
      </c>
    </row>
    <row r="44593" spans="1:4" ht="15.75" hidden="1" customHeight="1">
      <c r="A44593" s="13" t="s">
        <v>292</v>
      </c>
      <c r="B44593" s="13">
        <v>1984</v>
      </c>
      <c r="C44593" s="13">
        <v>8371284</v>
      </c>
      <c r="D44593" s="13">
        <v>57.308</v>
      </c>
    </row>
    <row r="44594" spans="1:4" ht="15.75" hidden="1" customHeight="1">
      <c r="A44594" s="13" t="s">
        <v>292</v>
      </c>
      <c r="B44594" s="13">
        <v>1985</v>
      </c>
      <c r="C44594" s="13">
        <v>8389918</v>
      </c>
      <c r="D44594" s="13">
        <v>62.363999999999997</v>
      </c>
    </row>
    <row r="44595" spans="1:4" ht="15.75" hidden="1" customHeight="1">
      <c r="A44595" s="13" t="s">
        <v>292</v>
      </c>
      <c r="B44595" s="13">
        <v>1986</v>
      </c>
      <c r="C44595" s="13">
        <v>8411798</v>
      </c>
      <c r="D44595" s="13">
        <v>62.01</v>
      </c>
    </row>
    <row r="44596" spans="1:4" ht="15.75" hidden="1" customHeight="1">
      <c r="A44596" s="13" t="s">
        <v>292</v>
      </c>
      <c r="B44596" s="13">
        <v>1987</v>
      </c>
      <c r="C44596" s="13">
        <v>8438000</v>
      </c>
      <c r="D44596" s="13">
        <v>59.695</v>
      </c>
    </row>
    <row r="44597" spans="1:4" ht="15.75" hidden="1" customHeight="1">
      <c r="A44597" s="13" t="s">
        <v>292</v>
      </c>
      <c r="B44597" s="13">
        <v>1988</v>
      </c>
      <c r="C44597" s="13">
        <v>8468135</v>
      </c>
      <c r="D44597" s="13">
        <v>57.424999999999997</v>
      </c>
    </row>
    <row r="44598" spans="1:4" ht="15.75" hidden="1" customHeight="1">
      <c r="A44598" s="13" t="s">
        <v>292</v>
      </c>
      <c r="B44598" s="13">
        <v>1989</v>
      </c>
      <c r="C44598" s="13">
        <v>8504982</v>
      </c>
      <c r="D44598" s="13">
        <v>55.521000000000001</v>
      </c>
    </row>
    <row r="44599" spans="1:4" ht="15.75" hidden="1" customHeight="1">
      <c r="A44599" s="13" t="s">
        <v>292</v>
      </c>
      <c r="B44599" s="13">
        <v>1990</v>
      </c>
      <c r="C44599" s="13">
        <v>8548407</v>
      </c>
      <c r="D44599" s="13">
        <v>57.58</v>
      </c>
    </row>
    <row r="44600" spans="1:4" ht="15.75" hidden="1" customHeight="1">
      <c r="A44600" s="13" t="s">
        <v>292</v>
      </c>
      <c r="B44600" s="13">
        <v>1991</v>
      </c>
      <c r="C44600" s="13">
        <v>8594170</v>
      </c>
      <c r="D44600" s="13">
        <v>57.951000000000001</v>
      </c>
    </row>
    <row r="44601" spans="1:4" ht="15.75" hidden="1" customHeight="1">
      <c r="A44601" s="13" t="s">
        <v>292</v>
      </c>
      <c r="B44601" s="13">
        <v>1992</v>
      </c>
      <c r="C44601" s="13">
        <v>8640277</v>
      </c>
      <c r="D44601" s="13">
        <v>57.689</v>
      </c>
    </row>
    <row r="44602" spans="1:4" ht="15.75" hidden="1" customHeight="1">
      <c r="A44602" s="13" t="s">
        <v>292</v>
      </c>
      <c r="B44602" s="13">
        <v>1993</v>
      </c>
      <c r="C44602" s="13">
        <v>8683403</v>
      </c>
      <c r="D44602" s="13">
        <v>57.725999999999999</v>
      </c>
    </row>
    <row r="44603" spans="1:4" ht="15.75" hidden="1" customHeight="1">
      <c r="A44603" s="13" t="s">
        <v>292</v>
      </c>
      <c r="B44603" s="13">
        <v>1994</v>
      </c>
      <c r="C44603" s="13">
        <v>8723467</v>
      </c>
      <c r="D44603" s="13">
        <v>60.186999999999998</v>
      </c>
    </row>
    <row r="44604" spans="1:4" ht="15.75" hidden="1" customHeight="1">
      <c r="A44604" s="13" t="s">
        <v>292</v>
      </c>
      <c r="B44604" s="13">
        <v>1995</v>
      </c>
      <c r="C44604" s="13">
        <v>8758496</v>
      </c>
      <c r="D44604" s="13">
        <v>59.604999999999997</v>
      </c>
    </row>
    <row r="44605" spans="1:4" ht="15.75" hidden="1" customHeight="1">
      <c r="A44605" s="13" t="s">
        <v>292</v>
      </c>
      <c r="B44605" s="13">
        <v>1996</v>
      </c>
      <c r="C44605" s="13">
        <v>8785493</v>
      </c>
      <c r="D44605" s="13">
        <v>63.521999999999998</v>
      </c>
    </row>
    <row r="44606" spans="1:4" ht="15.75" hidden="1" customHeight="1">
      <c r="A44606" s="13" t="s">
        <v>292</v>
      </c>
      <c r="B44606" s="13">
        <v>1997</v>
      </c>
      <c r="C44606" s="13">
        <v>8807868</v>
      </c>
      <c r="D44606" s="13">
        <v>58.424999999999997</v>
      </c>
    </row>
    <row r="44607" spans="1:4" ht="15.75" hidden="1" customHeight="1">
      <c r="A44607" s="13" t="s">
        <v>292</v>
      </c>
      <c r="B44607" s="13">
        <v>1998</v>
      </c>
      <c r="C44607" s="13">
        <v>8828629</v>
      </c>
      <c r="D44607" s="13">
        <v>58.893000000000001</v>
      </c>
    </row>
    <row r="44608" spans="1:4" ht="15.75" hidden="1" customHeight="1">
      <c r="A44608" s="13" t="s">
        <v>292</v>
      </c>
      <c r="B44608" s="13">
        <v>1999</v>
      </c>
      <c r="C44608" s="13">
        <v>8848881</v>
      </c>
      <c r="D44608" s="13">
        <v>56.031999999999996</v>
      </c>
    </row>
    <row r="44609" spans="1:4" ht="15.75" hidden="1" customHeight="1">
      <c r="A44609" s="13" t="s">
        <v>292</v>
      </c>
      <c r="B44609" s="13">
        <v>2000</v>
      </c>
      <c r="C44609" s="13">
        <v>8871042</v>
      </c>
      <c r="D44609" s="13">
        <v>54.890999999999998</v>
      </c>
    </row>
    <row r="44610" spans="1:4" ht="15.75" hidden="1" customHeight="1">
      <c r="A44610" s="13" t="s">
        <v>292</v>
      </c>
      <c r="B44610" s="13">
        <v>2001</v>
      </c>
      <c r="C44610" s="13">
        <v>8896748</v>
      </c>
      <c r="D44610" s="13">
        <v>55.822000000000003</v>
      </c>
    </row>
    <row r="44611" spans="1:4" ht="15.75" hidden="1" customHeight="1">
      <c r="A44611" s="13" t="s">
        <v>292</v>
      </c>
      <c r="B44611" s="13">
        <v>2002</v>
      </c>
      <c r="C44611" s="13">
        <v>8926011</v>
      </c>
      <c r="D44611" s="13">
        <v>56.792000000000002</v>
      </c>
    </row>
    <row r="44612" spans="1:4" ht="15.75" hidden="1" customHeight="1">
      <c r="A44612" s="13" t="s">
        <v>292</v>
      </c>
      <c r="B44612" s="13">
        <v>2003</v>
      </c>
      <c r="C44612" s="13">
        <v>8961506</v>
      </c>
      <c r="D44612" s="13">
        <v>57.371000000000002</v>
      </c>
    </row>
    <row r="44613" spans="1:4" ht="15.75" hidden="1" customHeight="1">
      <c r="A44613" s="13" t="s">
        <v>292</v>
      </c>
      <c r="B44613" s="13">
        <v>2004</v>
      </c>
      <c r="C44613" s="13">
        <v>9004263</v>
      </c>
      <c r="D44613" s="13">
        <v>56.683</v>
      </c>
    </row>
    <row r="44614" spans="1:4" ht="15.75" hidden="1" customHeight="1">
      <c r="A44614" s="13" t="s">
        <v>292</v>
      </c>
      <c r="B44614" s="13">
        <v>2005</v>
      </c>
      <c r="C44614" s="13">
        <v>9051739</v>
      </c>
      <c r="D44614" s="13">
        <v>54.066000000000003</v>
      </c>
    </row>
    <row r="44615" spans="1:4" ht="15.75" hidden="1" customHeight="1">
      <c r="A44615" s="13" t="s">
        <v>292</v>
      </c>
      <c r="B44615" s="13">
        <v>2006</v>
      </c>
      <c r="C44615" s="13">
        <v>9104724</v>
      </c>
      <c r="D44615" s="13">
        <v>53.884999999999998</v>
      </c>
    </row>
    <row r="44616" spans="1:4" ht="15.75" hidden="1" customHeight="1">
      <c r="A44616" s="13" t="s">
        <v>292</v>
      </c>
      <c r="B44616" s="13">
        <v>2007</v>
      </c>
      <c r="C44616" s="13">
        <v>9164274</v>
      </c>
      <c r="D44616" s="13">
        <v>53.152000000000001</v>
      </c>
    </row>
    <row r="44617" spans="1:4" ht="15.75" hidden="1" customHeight="1">
      <c r="A44617" s="13" t="s">
        <v>292</v>
      </c>
      <c r="B44617" s="13">
        <v>2008</v>
      </c>
      <c r="C44617" s="13">
        <v>9229282</v>
      </c>
      <c r="D44617" s="13">
        <v>51.07</v>
      </c>
    </row>
    <row r="44618" spans="1:4" ht="15.75" hidden="1" customHeight="1">
      <c r="A44618" s="13" t="s">
        <v>292</v>
      </c>
      <c r="B44618" s="13">
        <v>2009</v>
      </c>
      <c r="C44618" s="13">
        <v>9301413</v>
      </c>
      <c r="D44618" s="13">
        <v>47.420999999999999</v>
      </c>
    </row>
    <row r="44619" spans="1:4" ht="15.75" hidden="1" customHeight="1">
      <c r="A44619" s="13" t="s">
        <v>292</v>
      </c>
      <c r="B44619" s="13">
        <v>2010</v>
      </c>
      <c r="C44619" s="13">
        <v>9381722</v>
      </c>
      <c r="D44619" s="13">
        <v>53.286999999999999</v>
      </c>
    </row>
    <row r="44620" spans="1:4" ht="15.75" hidden="1" customHeight="1">
      <c r="A44620" s="13" t="s">
        <v>292</v>
      </c>
      <c r="B44620" s="13">
        <v>2011</v>
      </c>
      <c r="C44620" s="13">
        <v>9467384</v>
      </c>
      <c r="D44620" s="13">
        <v>49.405000000000001</v>
      </c>
    </row>
    <row r="44621" spans="1:4" ht="15.75" hidden="1" customHeight="1">
      <c r="A44621" s="13" t="s">
        <v>292</v>
      </c>
      <c r="B44621" s="13">
        <v>2012</v>
      </c>
      <c r="C44621" s="13">
        <v>9555984</v>
      </c>
      <c r="D44621" s="13">
        <v>46.918999999999997</v>
      </c>
    </row>
    <row r="44622" spans="1:4" ht="15.75" hidden="1" customHeight="1">
      <c r="A44622" s="13" t="s">
        <v>292</v>
      </c>
      <c r="B44622" s="13">
        <v>2013</v>
      </c>
      <c r="C44622" s="13">
        <v>9648935</v>
      </c>
      <c r="D44622" s="13">
        <v>45.350999999999999</v>
      </c>
    </row>
    <row r="44623" spans="1:4" ht="15.75" hidden="1" customHeight="1">
      <c r="A44623" s="13" t="s">
        <v>292</v>
      </c>
      <c r="B44623" s="13">
        <v>2014</v>
      </c>
      <c r="C44623" s="13">
        <v>9747507</v>
      </c>
      <c r="D44623" s="13">
        <v>43.478000000000002</v>
      </c>
    </row>
    <row r="44624" spans="1:4" ht="15.75" hidden="1" customHeight="1">
      <c r="A44624" s="13" t="s">
        <v>292</v>
      </c>
      <c r="B44624" s="13">
        <v>2015</v>
      </c>
      <c r="C44624" s="13">
        <v>9849344</v>
      </c>
      <c r="D44624" s="13">
        <v>43.741999999999997</v>
      </c>
    </row>
    <row r="44625" spans="1:4" ht="15.75" hidden="1" customHeight="1">
      <c r="A44625" s="13" t="s">
        <v>292</v>
      </c>
      <c r="B44625" s="13">
        <v>2016</v>
      </c>
      <c r="C44625" s="13">
        <v>9953322</v>
      </c>
      <c r="D44625" s="13">
        <v>43.415999999999997</v>
      </c>
    </row>
    <row r="44626" spans="1:4" ht="15.75" hidden="1" customHeight="1">
      <c r="A44626" s="13" t="s">
        <v>292</v>
      </c>
      <c r="B44626" s="13">
        <v>2017</v>
      </c>
      <c r="C44626" s="13">
        <v>10058191</v>
      </c>
      <c r="D44626" s="13">
        <v>42.704000000000001</v>
      </c>
    </row>
    <row r="44627" spans="1:4" ht="15.75" hidden="1" customHeight="1">
      <c r="A44627" s="13" t="s">
        <v>292</v>
      </c>
      <c r="B44627" s="13">
        <v>2018</v>
      </c>
      <c r="C44627" s="13">
        <v>10162300</v>
      </c>
      <c r="D44627" s="13">
        <v>42.094999999999999</v>
      </c>
    </row>
    <row r="44628" spans="1:4" ht="15.75" hidden="1" customHeight="1">
      <c r="A44628" s="13" t="s">
        <v>292</v>
      </c>
      <c r="B44628" s="13">
        <v>2019</v>
      </c>
      <c r="C44628" s="13">
        <v>10267922</v>
      </c>
      <c r="D44628" s="13">
        <v>40.981999999999999</v>
      </c>
    </row>
    <row r="44629" spans="1:4" ht="15.75" hidden="1" customHeight="1">
      <c r="A44629" s="13" t="s">
        <v>292</v>
      </c>
      <c r="B44629" s="13">
        <v>2020</v>
      </c>
      <c r="C44629" s="13">
        <v>10368968</v>
      </c>
      <c r="D44629" s="13">
        <v>36.515000000000001</v>
      </c>
    </row>
    <row r="44630" spans="1:4" ht="15.75" hidden="1" customHeight="1">
      <c r="A44630" s="13" t="s">
        <v>292</v>
      </c>
      <c r="B44630" s="13">
        <v>2021</v>
      </c>
      <c r="C44630" s="13">
        <v>10467095</v>
      </c>
      <c r="D44630" s="13">
        <v>35.848999999999997</v>
      </c>
    </row>
    <row r="44631" spans="1:4" ht="15.75" hidden="1" customHeight="1">
      <c r="A44631" s="13" t="s">
        <v>69</v>
      </c>
      <c r="B44631" s="13">
        <v>1850</v>
      </c>
      <c r="C44631" s="13">
        <v>2376868</v>
      </c>
    </row>
    <row r="44632" spans="1:4" ht="15.75" hidden="1" customHeight="1">
      <c r="A44632" s="13" t="s">
        <v>69</v>
      </c>
      <c r="B44632" s="13">
        <v>1851</v>
      </c>
      <c r="C44632" s="13">
        <v>2391043</v>
      </c>
    </row>
    <row r="44633" spans="1:4" ht="15.75" hidden="1" customHeight="1">
      <c r="A44633" s="13" t="s">
        <v>69</v>
      </c>
      <c r="B44633" s="13">
        <v>1852</v>
      </c>
      <c r="C44633" s="13">
        <v>2404559</v>
      </c>
    </row>
    <row r="44634" spans="1:4" ht="15.75" hidden="1" customHeight="1">
      <c r="A44634" s="13" t="s">
        <v>69</v>
      </c>
      <c r="B44634" s="13">
        <v>1853</v>
      </c>
      <c r="C44634" s="13">
        <v>2417406</v>
      </c>
    </row>
    <row r="44635" spans="1:4" ht="15.75" hidden="1" customHeight="1">
      <c r="A44635" s="13" t="s">
        <v>69</v>
      </c>
      <c r="B44635" s="13">
        <v>1854</v>
      </c>
      <c r="C44635" s="13">
        <v>2430322</v>
      </c>
    </row>
    <row r="44636" spans="1:4" ht="15.75" hidden="1" customHeight="1">
      <c r="A44636" s="13" t="s">
        <v>69</v>
      </c>
      <c r="B44636" s="13">
        <v>1855</v>
      </c>
      <c r="C44636" s="13">
        <v>2443307</v>
      </c>
    </row>
    <row r="44637" spans="1:4" ht="15.75" hidden="1" customHeight="1">
      <c r="A44637" s="13" t="s">
        <v>69</v>
      </c>
      <c r="B44637" s="13">
        <v>1856</v>
      </c>
      <c r="C44637" s="13">
        <v>2456362</v>
      </c>
    </row>
    <row r="44638" spans="1:4" ht="15.75" hidden="1" customHeight="1">
      <c r="A44638" s="13" t="s">
        <v>69</v>
      </c>
      <c r="B44638" s="13">
        <v>1857</v>
      </c>
      <c r="C44638" s="13">
        <v>2469486</v>
      </c>
    </row>
    <row r="44639" spans="1:4" ht="15.75" hidden="1" customHeight="1">
      <c r="A44639" s="13" t="s">
        <v>69</v>
      </c>
      <c r="B44639" s="13">
        <v>1858</v>
      </c>
      <c r="C44639" s="13">
        <v>2482681</v>
      </c>
      <c r="D44639" s="13">
        <v>0.14699999999999999</v>
      </c>
    </row>
    <row r="44640" spans="1:4" ht="15.75" hidden="1" customHeight="1">
      <c r="A44640" s="13" t="s">
        <v>69</v>
      </c>
      <c r="B44640" s="13">
        <v>1859</v>
      </c>
      <c r="C44640" s="13">
        <v>2496075</v>
      </c>
      <c r="D44640" s="13">
        <v>0.20499999999999999</v>
      </c>
    </row>
    <row r="44641" spans="1:4" ht="15.75" hidden="1" customHeight="1">
      <c r="A44641" s="13" t="s">
        <v>69</v>
      </c>
      <c r="B44641" s="13">
        <v>1860</v>
      </c>
      <c r="C44641" s="13">
        <v>2509670</v>
      </c>
      <c r="D44641" s="13">
        <v>0.30399999999999999</v>
      </c>
    </row>
    <row r="44642" spans="1:4" ht="15.75" hidden="1" customHeight="1">
      <c r="A44642" s="13" t="s">
        <v>69</v>
      </c>
      <c r="B44642" s="13">
        <v>1861</v>
      </c>
      <c r="C44642" s="13">
        <v>2523469</v>
      </c>
      <c r="D44642" s="13">
        <v>0.42499999999999999</v>
      </c>
    </row>
    <row r="44643" spans="1:4" ht="15.75" hidden="1" customHeight="1">
      <c r="A44643" s="13" t="s">
        <v>69</v>
      </c>
      <c r="B44643" s="13">
        <v>1862</v>
      </c>
      <c r="C44643" s="13">
        <v>2537472</v>
      </c>
      <c r="D44643" s="13">
        <v>0.46899999999999997</v>
      </c>
    </row>
    <row r="44644" spans="1:4" ht="15.75" hidden="1" customHeight="1">
      <c r="A44644" s="13" t="s">
        <v>69</v>
      </c>
      <c r="B44644" s="13">
        <v>1863</v>
      </c>
      <c r="C44644" s="13">
        <v>2551683</v>
      </c>
      <c r="D44644" s="13">
        <v>0.46899999999999997</v>
      </c>
    </row>
    <row r="44645" spans="1:4" ht="15.75" hidden="1" customHeight="1">
      <c r="A44645" s="13" t="s">
        <v>69</v>
      </c>
      <c r="B44645" s="13">
        <v>1864</v>
      </c>
      <c r="C44645" s="13">
        <v>2565973</v>
      </c>
      <c r="D44645" s="13">
        <v>0.57199999999999995</v>
      </c>
    </row>
    <row r="44646" spans="1:4" ht="15.75" hidden="1" customHeight="1">
      <c r="A44646" s="13" t="s">
        <v>69</v>
      </c>
      <c r="B44646" s="13">
        <v>1865</v>
      </c>
      <c r="C44646" s="13">
        <v>2580343</v>
      </c>
      <c r="D44646" s="13">
        <v>0.69599999999999995</v>
      </c>
    </row>
    <row r="44647" spans="1:4" ht="15.75" hidden="1" customHeight="1">
      <c r="A44647" s="13" t="s">
        <v>69</v>
      </c>
      <c r="B44647" s="13">
        <v>1866</v>
      </c>
      <c r="C44647" s="13">
        <v>2594794</v>
      </c>
      <c r="D44647" s="13">
        <v>0.68899999999999995</v>
      </c>
    </row>
    <row r="44648" spans="1:4" ht="15.75" hidden="1" customHeight="1">
      <c r="A44648" s="13" t="s">
        <v>69</v>
      </c>
      <c r="B44648" s="13">
        <v>1867</v>
      </c>
      <c r="C44648" s="13">
        <v>2609325</v>
      </c>
      <c r="D44648" s="13">
        <v>0.67400000000000004</v>
      </c>
    </row>
    <row r="44649" spans="1:4" ht="15.75" hidden="1" customHeight="1">
      <c r="A44649" s="13" t="s">
        <v>69</v>
      </c>
      <c r="B44649" s="13">
        <v>1868</v>
      </c>
      <c r="C44649" s="13">
        <v>2623938</v>
      </c>
      <c r="D44649" s="13">
        <v>0.76900000000000002</v>
      </c>
    </row>
    <row r="44650" spans="1:4" ht="15.75" hidden="1" customHeight="1">
      <c r="A44650" s="13" t="s">
        <v>69</v>
      </c>
      <c r="B44650" s="13">
        <v>1869</v>
      </c>
      <c r="C44650" s="13">
        <v>2639212</v>
      </c>
      <c r="D44650" s="13">
        <v>0.74399999999999999</v>
      </c>
    </row>
    <row r="44651" spans="1:4" ht="15.75" hidden="1" customHeight="1">
      <c r="A44651" s="13" t="s">
        <v>69</v>
      </c>
      <c r="B44651" s="13">
        <v>1870</v>
      </c>
      <c r="C44651" s="13">
        <v>2655155</v>
      </c>
      <c r="D44651" s="13">
        <v>0.89800000000000002</v>
      </c>
    </row>
    <row r="44652" spans="1:4" ht="15.75" hidden="1" customHeight="1">
      <c r="A44652" s="13" t="s">
        <v>69</v>
      </c>
      <c r="B44652" s="13">
        <v>1871</v>
      </c>
      <c r="C44652" s="13">
        <v>2671773</v>
      </c>
      <c r="D44652" s="13">
        <v>1.1100000000000001</v>
      </c>
    </row>
    <row r="44653" spans="1:4" ht="15.75" hidden="1" customHeight="1">
      <c r="A44653" s="13" t="s">
        <v>69</v>
      </c>
      <c r="B44653" s="13">
        <v>1872</v>
      </c>
      <c r="C44653" s="13">
        <v>2689075</v>
      </c>
      <c r="D44653" s="13">
        <v>1.2749999999999999</v>
      </c>
    </row>
    <row r="44654" spans="1:4" ht="15.75" hidden="1" customHeight="1">
      <c r="A44654" s="13" t="s">
        <v>69</v>
      </c>
      <c r="B44654" s="13">
        <v>1873</v>
      </c>
      <c r="C44654" s="13">
        <v>2707069</v>
      </c>
      <c r="D44654" s="13">
        <v>1.238</v>
      </c>
    </row>
    <row r="44655" spans="1:4" ht="15.75" hidden="1" customHeight="1">
      <c r="A44655" s="13" t="s">
        <v>69</v>
      </c>
      <c r="B44655" s="13">
        <v>1874</v>
      </c>
      <c r="C44655" s="13">
        <v>2725184</v>
      </c>
      <c r="D44655" s="13">
        <v>1.169</v>
      </c>
    </row>
    <row r="44656" spans="1:4" ht="15.75" hidden="1" customHeight="1">
      <c r="A44656" s="13" t="s">
        <v>69</v>
      </c>
      <c r="B44656" s="13">
        <v>1875</v>
      </c>
      <c r="C44656" s="13">
        <v>2743419</v>
      </c>
      <c r="D44656" s="13">
        <v>1.2789999999999999</v>
      </c>
    </row>
    <row r="44657" spans="1:4" ht="15.75" hidden="1" customHeight="1">
      <c r="A44657" s="13" t="s">
        <v>69</v>
      </c>
      <c r="B44657" s="13">
        <v>1876</v>
      </c>
      <c r="C44657" s="13">
        <v>2761777</v>
      </c>
      <c r="D44657" s="13">
        <v>1.4950000000000001</v>
      </c>
    </row>
    <row r="44658" spans="1:4" ht="15.75" hidden="1" customHeight="1">
      <c r="A44658" s="13" t="s">
        <v>69</v>
      </c>
      <c r="B44658" s="13">
        <v>1877</v>
      </c>
      <c r="C44658" s="13">
        <v>2780257</v>
      </c>
      <c r="D44658" s="13">
        <v>1.4179999999999999</v>
      </c>
    </row>
    <row r="44659" spans="1:4" ht="15.75" hidden="1" customHeight="1">
      <c r="A44659" s="13" t="s">
        <v>69</v>
      </c>
      <c r="B44659" s="13">
        <v>1878</v>
      </c>
      <c r="C44659" s="13">
        <v>2798861</v>
      </c>
      <c r="D44659" s="13">
        <v>1.3560000000000001</v>
      </c>
    </row>
    <row r="44660" spans="1:4" ht="15.75" hidden="1" customHeight="1">
      <c r="A44660" s="13" t="s">
        <v>69</v>
      </c>
      <c r="B44660" s="13">
        <v>1879</v>
      </c>
      <c r="C44660" s="13">
        <v>2815975</v>
      </c>
      <c r="D44660" s="13">
        <v>1.4470000000000001</v>
      </c>
    </row>
    <row r="44661" spans="1:4" ht="15.75" hidden="1" customHeight="1">
      <c r="A44661" s="13" t="s">
        <v>69</v>
      </c>
      <c r="B44661" s="13">
        <v>1880</v>
      </c>
      <c r="C44661" s="13">
        <v>2831582</v>
      </c>
      <c r="D44661" s="13">
        <v>1.671</v>
      </c>
    </row>
    <row r="44662" spans="1:4" ht="15.75" hidden="1" customHeight="1">
      <c r="A44662" s="13" t="s">
        <v>69</v>
      </c>
      <c r="B44662" s="13">
        <v>1881</v>
      </c>
      <c r="C44662" s="13">
        <v>2845667</v>
      </c>
      <c r="D44662" s="13">
        <v>1.5649999999999999</v>
      </c>
    </row>
    <row r="44663" spans="1:4" ht="15.75" hidden="1" customHeight="1">
      <c r="A44663" s="13" t="s">
        <v>69</v>
      </c>
      <c r="B44663" s="13">
        <v>1882</v>
      </c>
      <c r="C44663" s="13">
        <v>2858212</v>
      </c>
      <c r="D44663" s="13">
        <v>1.7290000000000001</v>
      </c>
    </row>
    <row r="44664" spans="1:4" ht="15.75" hidden="1" customHeight="1">
      <c r="A44664" s="13" t="s">
        <v>69</v>
      </c>
      <c r="B44664" s="13">
        <v>1883</v>
      </c>
      <c r="C44664" s="13">
        <v>2869202</v>
      </c>
      <c r="D44664" s="13">
        <v>1.913</v>
      </c>
    </row>
    <row r="44665" spans="1:4" ht="15.75" hidden="1" customHeight="1">
      <c r="A44665" s="13" t="s">
        <v>69</v>
      </c>
      <c r="B44665" s="13">
        <v>1884</v>
      </c>
      <c r="C44665" s="13">
        <v>2880234</v>
      </c>
      <c r="D44665" s="13">
        <v>1.964</v>
      </c>
    </row>
    <row r="44666" spans="1:4" ht="15.75" hidden="1" customHeight="1">
      <c r="A44666" s="13" t="s">
        <v>69</v>
      </c>
      <c r="B44666" s="13">
        <v>1885</v>
      </c>
      <c r="C44666" s="13">
        <v>2891309</v>
      </c>
      <c r="D44666" s="13">
        <v>2.0449999999999999</v>
      </c>
    </row>
    <row r="44667" spans="1:4" ht="15.75" hidden="1" customHeight="1">
      <c r="A44667" s="13" t="s">
        <v>69</v>
      </c>
      <c r="B44667" s="13">
        <v>1886</v>
      </c>
      <c r="C44667" s="13">
        <v>2902426</v>
      </c>
      <c r="D44667" s="13">
        <v>2.085</v>
      </c>
    </row>
    <row r="44668" spans="1:4" ht="15.75" hidden="1" customHeight="1">
      <c r="A44668" s="13" t="s">
        <v>69</v>
      </c>
      <c r="B44668" s="13">
        <v>1887</v>
      </c>
      <c r="C44668" s="13">
        <v>2913586</v>
      </c>
      <c r="D44668" s="13">
        <v>2.2570000000000001</v>
      </c>
    </row>
    <row r="44669" spans="1:4" ht="15.75" hidden="1" customHeight="1">
      <c r="A44669" s="13" t="s">
        <v>69</v>
      </c>
      <c r="B44669" s="13">
        <v>1888</v>
      </c>
      <c r="C44669" s="13">
        <v>2924789</v>
      </c>
      <c r="D44669" s="13">
        <v>2.3050000000000002</v>
      </c>
    </row>
    <row r="44670" spans="1:4" ht="15.75" hidden="1" customHeight="1">
      <c r="A44670" s="13" t="s">
        <v>69</v>
      </c>
      <c r="B44670" s="13">
        <v>1889</v>
      </c>
      <c r="C44670" s="13">
        <v>2940376</v>
      </c>
      <c r="D44670" s="13">
        <v>2.5430000000000001</v>
      </c>
    </row>
    <row r="44671" spans="1:4" ht="15.75" hidden="1" customHeight="1">
      <c r="A44671" s="13" t="s">
        <v>69</v>
      </c>
      <c r="B44671" s="13">
        <v>1890</v>
      </c>
      <c r="C44671" s="13">
        <v>2960412</v>
      </c>
      <c r="D44671" s="13">
        <v>2.8759999999999999</v>
      </c>
    </row>
    <row r="44672" spans="1:4" ht="15.75" hidden="1" customHeight="1">
      <c r="A44672" s="13" t="s">
        <v>69</v>
      </c>
      <c r="B44672" s="13">
        <v>1891</v>
      </c>
      <c r="C44672" s="13">
        <v>2984963</v>
      </c>
      <c r="D44672" s="13">
        <v>3.5209999999999999</v>
      </c>
    </row>
    <row r="44673" spans="1:4" ht="15.75" hidden="1" customHeight="1">
      <c r="A44673" s="13" t="s">
        <v>69</v>
      </c>
      <c r="B44673" s="13">
        <v>1892</v>
      </c>
      <c r="C44673" s="13">
        <v>3014097</v>
      </c>
      <c r="D44673" s="13">
        <v>3.47</v>
      </c>
    </row>
    <row r="44674" spans="1:4" ht="15.75" hidden="1" customHeight="1">
      <c r="A44674" s="13" t="s">
        <v>69</v>
      </c>
      <c r="B44674" s="13">
        <v>1893</v>
      </c>
      <c r="C44674" s="13">
        <v>3047881</v>
      </c>
      <c r="D44674" s="13">
        <v>2.8759999999999999</v>
      </c>
    </row>
    <row r="44675" spans="1:4" ht="15.75" hidden="1" customHeight="1">
      <c r="A44675" s="13" t="s">
        <v>69</v>
      </c>
      <c r="B44675" s="13">
        <v>1894</v>
      </c>
      <c r="C44675" s="13">
        <v>3082043</v>
      </c>
      <c r="D44675" s="13">
        <v>3.5830000000000002</v>
      </c>
    </row>
    <row r="44676" spans="1:4" ht="15.75" hidden="1" customHeight="1">
      <c r="A44676" s="13" t="s">
        <v>69</v>
      </c>
      <c r="B44676" s="13">
        <v>1895</v>
      </c>
      <c r="C44676" s="13">
        <v>3116589</v>
      </c>
      <c r="D44676" s="13">
        <v>3.847</v>
      </c>
    </row>
    <row r="44677" spans="1:4" ht="15.75" hidden="1" customHeight="1">
      <c r="A44677" s="13" t="s">
        <v>69</v>
      </c>
      <c r="B44677" s="13">
        <v>1896</v>
      </c>
      <c r="C44677" s="13">
        <v>3151521</v>
      </c>
      <c r="D44677" s="13">
        <v>4.21</v>
      </c>
    </row>
    <row r="44678" spans="1:4" ht="15.75" hidden="1" customHeight="1">
      <c r="A44678" s="13" t="s">
        <v>69</v>
      </c>
      <c r="B44678" s="13">
        <v>1897</v>
      </c>
      <c r="C44678" s="13">
        <v>3186846</v>
      </c>
      <c r="D44678" s="13">
        <v>4.4409999999999998</v>
      </c>
    </row>
    <row r="44679" spans="1:4" ht="15.75" hidden="1" customHeight="1">
      <c r="A44679" s="13" t="s">
        <v>69</v>
      </c>
      <c r="B44679" s="13">
        <v>1898</v>
      </c>
      <c r="C44679" s="13">
        <v>3222566</v>
      </c>
      <c r="D44679" s="13">
        <v>4.7489999999999997</v>
      </c>
    </row>
    <row r="44680" spans="1:4" ht="15.75" hidden="1" customHeight="1">
      <c r="A44680" s="13" t="s">
        <v>69</v>
      </c>
      <c r="B44680" s="13">
        <v>1899</v>
      </c>
      <c r="C44680" s="13">
        <v>3259490</v>
      </c>
      <c r="D44680" s="13">
        <v>5.1219999999999999</v>
      </c>
    </row>
    <row r="44681" spans="1:4" ht="15.75" hidden="1" customHeight="1">
      <c r="A44681" s="13" t="s">
        <v>69</v>
      </c>
      <c r="B44681" s="13">
        <v>1900</v>
      </c>
      <c r="C44681" s="13">
        <v>3297641</v>
      </c>
      <c r="D44681" s="13">
        <v>5.6760000000000002</v>
      </c>
    </row>
    <row r="44682" spans="1:4" ht="15.75" hidden="1" customHeight="1">
      <c r="A44682" s="13" t="s">
        <v>69</v>
      </c>
      <c r="B44682" s="13">
        <v>1901</v>
      </c>
      <c r="C44682" s="13">
        <v>3337042</v>
      </c>
      <c r="D44682" s="13">
        <v>5.1849999999999996</v>
      </c>
    </row>
    <row r="44683" spans="1:4" ht="15.75" hidden="1" customHeight="1">
      <c r="A44683" s="13" t="s">
        <v>69</v>
      </c>
      <c r="B44683" s="13">
        <v>1902</v>
      </c>
      <c r="C44683" s="13">
        <v>3377719</v>
      </c>
      <c r="D44683" s="13">
        <v>5.2359999999999998</v>
      </c>
    </row>
    <row r="44684" spans="1:4" ht="15.75" hidden="1" customHeight="1">
      <c r="A44684" s="13" t="s">
        <v>69</v>
      </c>
      <c r="B44684" s="13">
        <v>1903</v>
      </c>
      <c r="C44684" s="13">
        <v>3419696</v>
      </c>
      <c r="D44684" s="13">
        <v>5.6719999999999997</v>
      </c>
    </row>
    <row r="44685" spans="1:4" ht="15.75" hidden="1" customHeight="1">
      <c r="A44685" s="13" t="s">
        <v>69</v>
      </c>
      <c r="B44685" s="13">
        <v>1904</v>
      </c>
      <c r="C44685" s="13">
        <v>3462195</v>
      </c>
      <c r="D44685" s="13">
        <v>5.9610000000000003</v>
      </c>
    </row>
    <row r="44686" spans="1:4" ht="15.75" hidden="1" customHeight="1">
      <c r="A44686" s="13" t="s">
        <v>69</v>
      </c>
      <c r="B44686" s="13">
        <v>1905</v>
      </c>
      <c r="C44686" s="13">
        <v>3505221</v>
      </c>
      <c r="D44686" s="13">
        <v>6.24</v>
      </c>
    </row>
    <row r="44687" spans="1:4" ht="15.75" hidden="1" customHeight="1">
      <c r="A44687" s="13" t="s">
        <v>69</v>
      </c>
      <c r="B44687" s="13">
        <v>1906</v>
      </c>
      <c r="C44687" s="13">
        <v>3548783</v>
      </c>
      <c r="D44687" s="13">
        <v>6.8959999999999999</v>
      </c>
    </row>
    <row r="44688" spans="1:4" ht="15.75" hidden="1" customHeight="1">
      <c r="A44688" s="13" t="s">
        <v>69</v>
      </c>
      <c r="B44688" s="13">
        <v>1907</v>
      </c>
      <c r="C44688" s="13">
        <v>3592885</v>
      </c>
      <c r="D44688" s="13">
        <v>7.9989999999999997</v>
      </c>
    </row>
    <row r="44689" spans="1:4" ht="15.75" hidden="1" customHeight="1">
      <c r="A44689" s="13" t="s">
        <v>69</v>
      </c>
      <c r="B44689" s="13">
        <v>1908</v>
      </c>
      <c r="C44689" s="13">
        <v>3637536</v>
      </c>
      <c r="D44689" s="13">
        <v>8.0060000000000002</v>
      </c>
    </row>
    <row r="44690" spans="1:4" ht="15.75" hidden="1" customHeight="1">
      <c r="A44690" s="13" t="s">
        <v>69</v>
      </c>
      <c r="B44690" s="13">
        <v>1909</v>
      </c>
      <c r="C44690" s="13">
        <v>3676239</v>
      </c>
      <c r="D44690" s="13">
        <v>8.0679999999999996</v>
      </c>
    </row>
    <row r="44691" spans="1:4" ht="15.75" hidden="1" customHeight="1">
      <c r="A44691" s="13" t="s">
        <v>69</v>
      </c>
      <c r="B44691" s="13">
        <v>1910</v>
      </c>
      <c r="C44691" s="13">
        <v>3708897</v>
      </c>
      <c r="D44691" s="13">
        <v>7.79</v>
      </c>
    </row>
    <row r="44692" spans="1:4" ht="15.75" hidden="1" customHeight="1">
      <c r="A44692" s="13" t="s">
        <v>69</v>
      </c>
      <c r="B44692" s="13">
        <v>1911</v>
      </c>
      <c r="C44692" s="13">
        <v>3735410</v>
      </c>
      <c r="D44692" s="13">
        <v>8.61</v>
      </c>
    </row>
    <row r="44693" spans="1:4" ht="15.75" hidden="1" customHeight="1">
      <c r="A44693" s="13" t="s">
        <v>69</v>
      </c>
      <c r="B44693" s="13">
        <v>1912</v>
      </c>
      <c r="C44693" s="13">
        <v>3755677</v>
      </c>
      <c r="D44693" s="13">
        <v>8.7609999999999992</v>
      </c>
    </row>
    <row r="44694" spans="1:4" ht="15.75" hidden="1" customHeight="1">
      <c r="A44694" s="13" t="s">
        <v>69</v>
      </c>
      <c r="B44694" s="13">
        <v>1913</v>
      </c>
      <c r="C44694" s="13">
        <v>3769598</v>
      </c>
      <c r="D44694" s="13">
        <v>9.2520000000000007</v>
      </c>
    </row>
    <row r="44695" spans="1:4" ht="15.75" hidden="1" customHeight="1">
      <c r="A44695" s="13" t="s">
        <v>69</v>
      </c>
      <c r="B44695" s="13">
        <v>1914</v>
      </c>
      <c r="C44695" s="13">
        <v>3783571</v>
      </c>
      <c r="D44695" s="13">
        <v>8.4269999999999996</v>
      </c>
    </row>
    <row r="44696" spans="1:4" ht="15.75" hidden="1" customHeight="1">
      <c r="A44696" s="13" t="s">
        <v>69</v>
      </c>
      <c r="B44696" s="13">
        <v>1915</v>
      </c>
      <c r="C44696" s="13">
        <v>3797595</v>
      </c>
      <c r="D44696" s="13">
        <v>8.9260000000000002</v>
      </c>
    </row>
    <row r="44697" spans="1:4" ht="15.75" hidden="1" customHeight="1">
      <c r="A44697" s="13" t="s">
        <v>69</v>
      </c>
      <c r="B44697" s="13">
        <v>1916</v>
      </c>
      <c r="C44697" s="13">
        <v>3811672</v>
      </c>
      <c r="D44697" s="13">
        <v>8.4819999999999993</v>
      </c>
    </row>
    <row r="44698" spans="1:4" ht="15.75" hidden="1" customHeight="1">
      <c r="A44698" s="13" t="s">
        <v>69</v>
      </c>
      <c r="B44698" s="13">
        <v>1917</v>
      </c>
      <c r="C44698" s="13">
        <v>3825800</v>
      </c>
      <c r="D44698" s="13">
        <v>6.1079999999999997</v>
      </c>
    </row>
    <row r="44699" spans="1:4" ht="15.75" hidden="1" customHeight="1">
      <c r="A44699" s="13" t="s">
        <v>69</v>
      </c>
      <c r="B44699" s="13">
        <v>1918</v>
      </c>
      <c r="C44699" s="13">
        <v>3840103</v>
      </c>
      <c r="D44699" s="13">
        <v>5.7450000000000001</v>
      </c>
    </row>
    <row r="44700" spans="1:4" ht="15.75" hidden="1" customHeight="1">
      <c r="A44700" s="13" t="s">
        <v>69</v>
      </c>
      <c r="B44700" s="13">
        <v>1919</v>
      </c>
      <c r="C44700" s="13">
        <v>3854970</v>
      </c>
      <c r="D44700" s="13">
        <v>4.6059999999999999</v>
      </c>
    </row>
    <row r="44701" spans="1:4" ht="15.75" hidden="1" customHeight="1">
      <c r="A44701" s="13" t="s">
        <v>69</v>
      </c>
      <c r="B44701" s="13">
        <v>1920</v>
      </c>
      <c r="C44701" s="13">
        <v>3870407</v>
      </c>
      <c r="D44701" s="13">
        <v>7.2329999999999997</v>
      </c>
    </row>
    <row r="44702" spans="1:4" ht="15.75" hidden="1" customHeight="1">
      <c r="A44702" s="13" t="s">
        <v>69</v>
      </c>
      <c r="B44702" s="13">
        <v>1921</v>
      </c>
      <c r="C44702" s="13">
        <v>3886419</v>
      </c>
      <c r="D44702" s="13">
        <v>4.4660000000000002</v>
      </c>
    </row>
    <row r="44703" spans="1:4" ht="15.75" hidden="1" customHeight="1">
      <c r="A44703" s="13" t="s">
        <v>69</v>
      </c>
      <c r="B44703" s="13">
        <v>1922</v>
      </c>
      <c r="C44703" s="13">
        <v>3903008</v>
      </c>
      <c r="D44703" s="13">
        <v>6.1520000000000001</v>
      </c>
    </row>
    <row r="44704" spans="1:4" ht="15.75" hidden="1" customHeight="1">
      <c r="A44704" s="13" t="s">
        <v>69</v>
      </c>
      <c r="B44704" s="13">
        <v>1923</v>
      </c>
      <c r="C44704" s="13">
        <v>3920181</v>
      </c>
      <c r="D44704" s="13">
        <v>7.665</v>
      </c>
    </row>
    <row r="44705" spans="1:4" ht="15.75" hidden="1" customHeight="1">
      <c r="A44705" s="13" t="s">
        <v>69</v>
      </c>
      <c r="B44705" s="13">
        <v>1924</v>
      </c>
      <c r="C44705" s="13">
        <v>3937429</v>
      </c>
      <c r="D44705" s="13">
        <v>7.2329999999999997</v>
      </c>
    </row>
    <row r="44706" spans="1:4" ht="15.75" hidden="1" customHeight="1">
      <c r="A44706" s="13" t="s">
        <v>69</v>
      </c>
      <c r="B44706" s="13">
        <v>1925</v>
      </c>
      <c r="C44706" s="13">
        <v>3954753</v>
      </c>
      <c r="D44706" s="13">
        <v>7.5369999999999999</v>
      </c>
    </row>
    <row r="44707" spans="1:4" ht="15.75" hidden="1" customHeight="1">
      <c r="A44707" s="13" t="s">
        <v>69</v>
      </c>
      <c r="B44707" s="13">
        <v>1926</v>
      </c>
      <c r="C44707" s="13">
        <v>3972154</v>
      </c>
      <c r="D44707" s="13">
        <v>7.4560000000000004</v>
      </c>
    </row>
    <row r="44708" spans="1:4" ht="15.75" hidden="1" customHeight="1">
      <c r="A44708" s="13" t="s">
        <v>69</v>
      </c>
      <c r="B44708" s="13">
        <v>1927</v>
      </c>
      <c r="C44708" s="13">
        <v>3989631</v>
      </c>
      <c r="D44708" s="13">
        <v>8.5960000000000001</v>
      </c>
    </row>
    <row r="44709" spans="1:4" ht="15.75" hidden="1" customHeight="1">
      <c r="A44709" s="13" t="s">
        <v>69</v>
      </c>
      <c r="B44709" s="13">
        <v>1928</v>
      </c>
      <c r="C44709" s="13">
        <v>4007185</v>
      </c>
      <c r="D44709" s="13">
        <v>8.9629999999999992</v>
      </c>
    </row>
    <row r="44710" spans="1:4" ht="15.75" hidden="1" customHeight="1">
      <c r="A44710" s="13" t="s">
        <v>69</v>
      </c>
      <c r="B44710" s="13">
        <v>1929</v>
      </c>
      <c r="C44710" s="13">
        <v>4024685</v>
      </c>
      <c r="D44710" s="13">
        <v>10.263999999999999</v>
      </c>
    </row>
    <row r="44711" spans="1:4" ht="15.75" hidden="1" customHeight="1">
      <c r="A44711" s="13" t="s">
        <v>69</v>
      </c>
      <c r="B44711" s="13">
        <v>1930</v>
      </c>
      <c r="C44711" s="13">
        <v>4042131</v>
      </c>
      <c r="D44711" s="13">
        <v>9.5559999999999992</v>
      </c>
    </row>
    <row r="44712" spans="1:4" ht="15.75" hidden="1" customHeight="1">
      <c r="A44712" s="13" t="s">
        <v>69</v>
      </c>
      <c r="B44712" s="13">
        <v>1931</v>
      </c>
      <c r="C44712" s="13">
        <v>4059522</v>
      </c>
      <c r="D44712" s="13">
        <v>10.095000000000001</v>
      </c>
    </row>
    <row r="44713" spans="1:4" ht="15.75" hidden="1" customHeight="1">
      <c r="A44713" s="13" t="s">
        <v>69</v>
      </c>
      <c r="B44713" s="13">
        <v>1932</v>
      </c>
      <c r="C44713" s="13">
        <v>4076857</v>
      </c>
      <c r="D44713" s="13">
        <v>10.223000000000001</v>
      </c>
    </row>
    <row r="44714" spans="1:4" ht="15.75" hidden="1" customHeight="1">
      <c r="A44714" s="13" t="s">
        <v>69</v>
      </c>
      <c r="B44714" s="13">
        <v>1933</v>
      </c>
      <c r="C44714" s="13">
        <v>4094135</v>
      </c>
      <c r="D44714" s="13">
        <v>9.5670000000000002</v>
      </c>
    </row>
    <row r="44715" spans="1:4" ht="15.75" hidden="1" customHeight="1">
      <c r="A44715" s="13" t="s">
        <v>69</v>
      </c>
      <c r="B44715" s="13">
        <v>1934</v>
      </c>
      <c r="C44715" s="13">
        <v>4111487</v>
      </c>
      <c r="D44715" s="13">
        <v>9.5559999999999992</v>
      </c>
    </row>
    <row r="44716" spans="1:4" ht="15.75" hidden="1" customHeight="1">
      <c r="A44716" s="13" t="s">
        <v>69</v>
      </c>
      <c r="B44716" s="13">
        <v>1935</v>
      </c>
      <c r="C44716" s="13">
        <v>4128912</v>
      </c>
      <c r="D44716" s="13">
        <v>9.4749999999999996</v>
      </c>
    </row>
    <row r="44717" spans="1:4" ht="15.75" hidden="1" customHeight="1">
      <c r="A44717" s="13" t="s">
        <v>69</v>
      </c>
      <c r="B44717" s="13">
        <v>1936</v>
      </c>
      <c r="C44717" s="13">
        <v>4146411</v>
      </c>
      <c r="D44717" s="13">
        <v>9.92</v>
      </c>
    </row>
    <row r="44718" spans="1:4" ht="15.75" hidden="1" customHeight="1">
      <c r="A44718" s="13" t="s">
        <v>69</v>
      </c>
      <c r="B44718" s="13">
        <v>1937</v>
      </c>
      <c r="C44718" s="13">
        <v>4163985</v>
      </c>
      <c r="D44718" s="13">
        <v>10.464</v>
      </c>
    </row>
    <row r="44719" spans="1:4" ht="15.75" hidden="1" customHeight="1">
      <c r="A44719" s="13" t="s">
        <v>69</v>
      </c>
      <c r="B44719" s="13">
        <v>1938</v>
      </c>
      <c r="C44719" s="13">
        <v>4181632</v>
      </c>
      <c r="D44719" s="13">
        <v>10.458</v>
      </c>
    </row>
    <row r="44720" spans="1:4" ht="15.75" hidden="1" customHeight="1">
      <c r="A44720" s="13" t="s">
        <v>69</v>
      </c>
      <c r="B44720" s="13">
        <v>1939</v>
      </c>
      <c r="C44720" s="13">
        <v>4204685</v>
      </c>
      <c r="D44720" s="13">
        <v>11.86</v>
      </c>
    </row>
    <row r="44721" spans="1:4" ht="15.75" hidden="1" customHeight="1">
      <c r="A44721" s="13" t="s">
        <v>69</v>
      </c>
      <c r="B44721" s="13">
        <v>1940</v>
      </c>
      <c r="C44721" s="13">
        <v>4233223</v>
      </c>
      <c r="D44721" s="13">
        <v>8.3109999999999999</v>
      </c>
    </row>
    <row r="44722" spans="1:4" ht="15.75" hidden="1" customHeight="1">
      <c r="A44722" s="13" t="s">
        <v>69</v>
      </c>
      <c r="B44722" s="13">
        <v>1941</v>
      </c>
      <c r="C44722" s="13">
        <v>4267324</v>
      </c>
      <c r="D44722" s="13">
        <v>6.625</v>
      </c>
    </row>
    <row r="44723" spans="1:4" ht="15.75" hidden="1" customHeight="1">
      <c r="A44723" s="13" t="s">
        <v>69</v>
      </c>
      <c r="B44723" s="13">
        <v>1942</v>
      </c>
      <c r="C44723" s="13">
        <v>4307072</v>
      </c>
      <c r="D44723" s="13">
        <v>5.8390000000000004</v>
      </c>
    </row>
    <row r="44724" spans="1:4" ht="15.75" hidden="1" customHeight="1">
      <c r="A44724" s="13" t="s">
        <v>69</v>
      </c>
      <c r="B44724" s="13">
        <v>1943</v>
      </c>
      <c r="C44724" s="13">
        <v>4352547</v>
      </c>
      <c r="D44724" s="13">
        <v>6.1719999999999997</v>
      </c>
    </row>
    <row r="44725" spans="1:4" ht="15.75" hidden="1" customHeight="1">
      <c r="A44725" s="13" t="s">
        <v>69</v>
      </c>
      <c r="B44725" s="13">
        <v>1944</v>
      </c>
      <c r="C44725" s="13">
        <v>4398503</v>
      </c>
      <c r="D44725" s="13">
        <v>4.45</v>
      </c>
    </row>
    <row r="44726" spans="1:4" ht="15.75" hidden="1" customHeight="1">
      <c r="A44726" s="13" t="s">
        <v>69</v>
      </c>
      <c r="B44726" s="13">
        <v>1945</v>
      </c>
      <c r="C44726" s="13">
        <v>4444943</v>
      </c>
      <c r="D44726" s="13">
        <v>1.621</v>
      </c>
    </row>
    <row r="44727" spans="1:4" ht="15.75" hidden="1" customHeight="1">
      <c r="A44727" s="13" t="s">
        <v>69</v>
      </c>
      <c r="B44727" s="13">
        <v>1946</v>
      </c>
      <c r="C44727" s="13">
        <v>4491874</v>
      </c>
      <c r="D44727" s="13">
        <v>5.7640000000000002</v>
      </c>
    </row>
    <row r="44728" spans="1:4" ht="15.75" hidden="1" customHeight="1">
      <c r="A44728" s="13" t="s">
        <v>69</v>
      </c>
      <c r="B44728" s="13">
        <v>1947</v>
      </c>
      <c r="C44728" s="13">
        <v>4539301</v>
      </c>
      <c r="D44728" s="13">
        <v>9.4459999999999997</v>
      </c>
    </row>
    <row r="44729" spans="1:4" ht="15.75" hidden="1" customHeight="1">
      <c r="A44729" s="13" t="s">
        <v>69</v>
      </c>
      <c r="B44729" s="13">
        <v>1948</v>
      </c>
      <c r="C44729" s="13">
        <v>4587228</v>
      </c>
      <c r="D44729" s="13">
        <v>10.211</v>
      </c>
    </row>
    <row r="44730" spans="1:4" ht="15.75" hidden="1" customHeight="1">
      <c r="A44730" s="13" t="s">
        <v>69</v>
      </c>
      <c r="B44730" s="13">
        <v>1949</v>
      </c>
      <c r="C44730" s="13">
        <v>4638318</v>
      </c>
      <c r="D44730" s="13">
        <v>8.5299999999999994</v>
      </c>
    </row>
    <row r="44731" spans="1:4" ht="15.75" hidden="1" customHeight="1">
      <c r="A44731" s="13" t="s">
        <v>69</v>
      </c>
      <c r="B44731" s="13">
        <v>1950</v>
      </c>
      <c r="C44731" s="13">
        <v>4692636</v>
      </c>
      <c r="D44731" s="13">
        <v>10.233000000000001</v>
      </c>
    </row>
    <row r="44732" spans="1:4" ht="15.75" hidden="1" customHeight="1">
      <c r="A44732" s="13" t="s">
        <v>69</v>
      </c>
      <c r="B44732" s="13">
        <v>1951</v>
      </c>
      <c r="C44732" s="13">
        <v>4748099</v>
      </c>
      <c r="D44732" s="13">
        <v>12.298</v>
      </c>
    </row>
    <row r="44733" spans="1:4" ht="15.75" hidden="1" customHeight="1">
      <c r="A44733" s="13" t="s">
        <v>69</v>
      </c>
      <c r="B44733" s="13">
        <v>1952</v>
      </c>
      <c r="C44733" s="13">
        <v>4811625</v>
      </c>
      <c r="D44733" s="13">
        <v>11.225</v>
      </c>
    </row>
    <row r="44734" spans="1:4" ht="15.75" hidden="1" customHeight="1">
      <c r="A44734" s="13" t="s">
        <v>69</v>
      </c>
      <c r="B44734" s="13">
        <v>1953</v>
      </c>
      <c r="C44734" s="13">
        <v>4875720</v>
      </c>
      <c r="D44734" s="13">
        <v>10.333</v>
      </c>
    </row>
    <row r="44735" spans="1:4" ht="15.75" hidden="1" customHeight="1">
      <c r="A44735" s="13" t="s">
        <v>69</v>
      </c>
      <c r="B44735" s="13">
        <v>1954</v>
      </c>
      <c r="C44735" s="13">
        <v>4938947</v>
      </c>
      <c r="D44735" s="13">
        <v>12.593</v>
      </c>
    </row>
    <row r="44736" spans="1:4" ht="15.75" hidden="1" customHeight="1">
      <c r="A44736" s="13" t="s">
        <v>69</v>
      </c>
      <c r="B44736" s="13">
        <v>1955</v>
      </c>
      <c r="C44736" s="13">
        <v>5002416</v>
      </c>
      <c r="D44736" s="13">
        <v>13.614000000000001</v>
      </c>
    </row>
    <row r="44737" spans="1:4" ht="15.75" hidden="1" customHeight="1">
      <c r="A44737" s="13" t="s">
        <v>69</v>
      </c>
      <c r="B44737" s="13">
        <v>1956</v>
      </c>
      <c r="C44737" s="13">
        <v>5065957</v>
      </c>
      <c r="D44737" s="13">
        <v>17.061</v>
      </c>
    </row>
    <row r="44738" spans="1:4" ht="15.75" hidden="1" customHeight="1">
      <c r="A44738" s="13" t="s">
        <v>69</v>
      </c>
      <c r="B44738" s="13">
        <v>1957</v>
      </c>
      <c r="C44738" s="13">
        <v>5130587</v>
      </c>
      <c r="D44738" s="13">
        <v>17.693999999999999</v>
      </c>
    </row>
    <row r="44739" spans="1:4" ht="15.75" hidden="1" customHeight="1">
      <c r="A44739" s="13" t="s">
        <v>69</v>
      </c>
      <c r="B44739" s="13">
        <v>1958</v>
      </c>
      <c r="C44739" s="13">
        <v>5196919</v>
      </c>
      <c r="D44739" s="13">
        <v>16.285</v>
      </c>
    </row>
    <row r="44740" spans="1:4" ht="15.75" hidden="1" customHeight="1">
      <c r="A44740" s="13" t="s">
        <v>69</v>
      </c>
      <c r="B44740" s="13">
        <v>1959</v>
      </c>
      <c r="C44740" s="13">
        <v>5263263</v>
      </c>
      <c r="D44740" s="13">
        <v>16.602</v>
      </c>
    </row>
    <row r="44741" spans="1:4" ht="15.75" hidden="1" customHeight="1">
      <c r="A44741" s="13" t="s">
        <v>69</v>
      </c>
      <c r="B44741" s="13">
        <v>1960</v>
      </c>
      <c r="C44741" s="13">
        <v>5328275</v>
      </c>
      <c r="D44741" s="13">
        <v>19.498999999999999</v>
      </c>
    </row>
    <row r="44742" spans="1:4" ht="15.75" hidden="1" customHeight="1">
      <c r="A44742" s="13" t="s">
        <v>69</v>
      </c>
      <c r="B44742" s="13">
        <v>1961</v>
      </c>
      <c r="C44742" s="13">
        <v>5434674</v>
      </c>
      <c r="D44742" s="13">
        <v>20.361000000000001</v>
      </c>
    </row>
    <row r="44743" spans="1:4" ht="15.75" hidden="1" customHeight="1">
      <c r="A44743" s="13" t="s">
        <v>69</v>
      </c>
      <c r="B44743" s="13">
        <v>1962</v>
      </c>
      <c r="C44743" s="13">
        <v>5574228</v>
      </c>
      <c r="D44743" s="13">
        <v>24.123000000000001</v>
      </c>
    </row>
    <row r="44744" spans="1:4" ht="15.75" hidden="1" customHeight="1">
      <c r="A44744" s="13" t="s">
        <v>69</v>
      </c>
      <c r="B44744" s="13">
        <v>1963</v>
      </c>
      <c r="C44744" s="13">
        <v>5694677</v>
      </c>
      <c r="D44744" s="13">
        <v>29.07</v>
      </c>
    </row>
    <row r="44745" spans="1:4" ht="15.75" hidden="1" customHeight="1">
      <c r="A44745" s="13" t="s">
        <v>69</v>
      </c>
      <c r="B44745" s="13">
        <v>1964</v>
      </c>
      <c r="C44745" s="13">
        <v>5789750</v>
      </c>
      <c r="D44745" s="13">
        <v>28.129000000000001</v>
      </c>
    </row>
    <row r="44746" spans="1:4" ht="15.75" hidden="1" customHeight="1">
      <c r="A44746" s="13" t="s">
        <v>69</v>
      </c>
      <c r="B44746" s="13">
        <v>1965</v>
      </c>
      <c r="C44746" s="13">
        <v>5857048</v>
      </c>
      <c r="D44746" s="13">
        <v>30.329000000000001</v>
      </c>
    </row>
    <row r="44747" spans="1:4" ht="15.75" hidden="1" customHeight="1">
      <c r="A44747" s="13" t="s">
        <v>69</v>
      </c>
      <c r="B44747" s="13">
        <v>1966</v>
      </c>
      <c r="C44747" s="13">
        <v>5918589</v>
      </c>
      <c r="D44747" s="13">
        <v>31.489000000000001</v>
      </c>
    </row>
    <row r="44748" spans="1:4" ht="15.75" hidden="1" customHeight="1">
      <c r="A44748" s="13" t="s">
        <v>69</v>
      </c>
      <c r="B44748" s="13">
        <v>1967</v>
      </c>
      <c r="C44748" s="13">
        <v>5992343</v>
      </c>
      <c r="D44748" s="13">
        <v>32.518999999999998</v>
      </c>
    </row>
    <row r="44749" spans="1:4" ht="15.75" hidden="1" customHeight="1">
      <c r="A44749" s="13" t="s">
        <v>69</v>
      </c>
      <c r="B44749" s="13">
        <v>1968</v>
      </c>
      <c r="C44749" s="13">
        <v>6068208</v>
      </c>
      <c r="D44749" s="13">
        <v>35.981000000000002</v>
      </c>
    </row>
    <row r="44750" spans="1:4" ht="15.75" hidden="1" customHeight="1">
      <c r="A44750" s="13" t="s">
        <v>69</v>
      </c>
      <c r="B44750" s="13">
        <v>1969</v>
      </c>
      <c r="C44750" s="13">
        <v>6136805</v>
      </c>
      <c r="D44750" s="13">
        <v>38.046999999999997</v>
      </c>
    </row>
    <row r="44751" spans="1:4" ht="15.75" hidden="1" customHeight="1">
      <c r="A44751" s="13" t="s">
        <v>69</v>
      </c>
      <c r="B44751" s="13">
        <v>1970</v>
      </c>
      <c r="C44751" s="13">
        <v>6181231</v>
      </c>
      <c r="D44751" s="13">
        <v>40.244</v>
      </c>
    </row>
    <row r="44752" spans="1:4" ht="15.75" hidden="1" customHeight="1">
      <c r="A44752" s="13" t="s">
        <v>69</v>
      </c>
      <c r="B44752" s="13">
        <v>1971</v>
      </c>
      <c r="C44752" s="13">
        <v>6213706</v>
      </c>
      <c r="D44752" s="13">
        <v>41.887999999999998</v>
      </c>
    </row>
    <row r="44753" spans="1:4" ht="15.75" hidden="1" customHeight="1">
      <c r="A44753" s="13" t="s">
        <v>69</v>
      </c>
      <c r="B44753" s="13">
        <v>1972</v>
      </c>
      <c r="C44753" s="13">
        <v>6261160</v>
      </c>
      <c r="D44753" s="13">
        <v>42.915999999999997</v>
      </c>
    </row>
    <row r="44754" spans="1:4" ht="15.75" hidden="1" customHeight="1">
      <c r="A44754" s="13" t="s">
        <v>69</v>
      </c>
      <c r="B44754" s="13">
        <v>1973</v>
      </c>
      <c r="C44754" s="13">
        <v>6307365</v>
      </c>
      <c r="D44754" s="13">
        <v>46.203000000000003</v>
      </c>
    </row>
    <row r="44755" spans="1:4" ht="15.75" hidden="1" customHeight="1">
      <c r="A44755" s="13" t="s">
        <v>69</v>
      </c>
      <c r="B44755" s="13">
        <v>1974</v>
      </c>
      <c r="C44755" s="13">
        <v>6341220</v>
      </c>
      <c r="D44755" s="13">
        <v>41.427</v>
      </c>
    </row>
    <row r="44756" spans="1:4" ht="15.75" hidden="1" customHeight="1">
      <c r="A44756" s="13" t="s">
        <v>69</v>
      </c>
      <c r="B44756" s="13">
        <v>1975</v>
      </c>
      <c r="C44756" s="13">
        <v>6338272</v>
      </c>
      <c r="D44756" s="13">
        <v>39.051000000000002</v>
      </c>
    </row>
    <row r="44757" spans="1:4" ht="15.75" hidden="1" customHeight="1">
      <c r="A44757" s="13" t="s">
        <v>69</v>
      </c>
      <c r="B44757" s="13">
        <v>1976</v>
      </c>
      <c r="C44757" s="13">
        <v>6302079</v>
      </c>
      <c r="D44757" s="13">
        <v>40.436999999999998</v>
      </c>
    </row>
    <row r="44758" spans="1:4" ht="15.75" hidden="1" customHeight="1">
      <c r="A44758" s="13" t="s">
        <v>69</v>
      </c>
      <c r="B44758" s="13">
        <v>1977</v>
      </c>
      <c r="C44758" s="13">
        <v>6280842</v>
      </c>
      <c r="D44758" s="13">
        <v>41.037999999999997</v>
      </c>
    </row>
    <row r="44759" spans="1:4" ht="15.75" hidden="1" customHeight="1">
      <c r="A44759" s="13" t="s">
        <v>69</v>
      </c>
      <c r="B44759" s="13">
        <v>1978</v>
      </c>
      <c r="C44759" s="13">
        <v>6281527</v>
      </c>
      <c r="D44759" s="13">
        <v>42.17</v>
      </c>
    </row>
    <row r="44760" spans="1:4" ht="15.75" hidden="1" customHeight="1">
      <c r="A44760" s="13" t="s">
        <v>69</v>
      </c>
      <c r="B44760" s="13">
        <v>1979</v>
      </c>
      <c r="C44760" s="13">
        <v>6294185</v>
      </c>
      <c r="D44760" s="13">
        <v>39.865000000000002</v>
      </c>
    </row>
    <row r="44761" spans="1:4" ht="15.75" hidden="1" customHeight="1">
      <c r="A44761" s="13" t="s">
        <v>69</v>
      </c>
      <c r="B44761" s="13">
        <v>1980</v>
      </c>
      <c r="C44761" s="13">
        <v>6319116</v>
      </c>
      <c r="D44761" s="13">
        <v>40.491</v>
      </c>
    </row>
    <row r="44762" spans="1:4" ht="15.75" hidden="1" customHeight="1">
      <c r="A44762" s="13" t="s">
        <v>69</v>
      </c>
      <c r="B44762" s="13">
        <v>1981</v>
      </c>
      <c r="C44762" s="13">
        <v>6353701</v>
      </c>
      <c r="D44762" s="13">
        <v>38.811999999999998</v>
      </c>
    </row>
    <row r="44763" spans="1:4" ht="15.75" hidden="1" customHeight="1">
      <c r="A44763" s="13" t="s">
        <v>69</v>
      </c>
      <c r="B44763" s="13">
        <v>1982</v>
      </c>
      <c r="C44763" s="13">
        <v>6390953</v>
      </c>
      <c r="D44763" s="13">
        <v>36.585999999999999</v>
      </c>
    </row>
    <row r="44764" spans="1:4" ht="15.75" hidden="1" customHeight="1">
      <c r="A44764" s="13" t="s">
        <v>69</v>
      </c>
      <c r="B44764" s="13">
        <v>1983</v>
      </c>
      <c r="C44764" s="13">
        <v>6418416</v>
      </c>
      <c r="D44764" s="13">
        <v>40.023000000000003</v>
      </c>
    </row>
    <row r="44765" spans="1:4" ht="15.75" hidden="1" customHeight="1">
      <c r="A44765" s="13" t="s">
        <v>69</v>
      </c>
      <c r="B44765" s="13">
        <v>1984</v>
      </c>
      <c r="C44765" s="13">
        <v>6441452</v>
      </c>
      <c r="D44765" s="13">
        <v>39.128999999999998</v>
      </c>
    </row>
    <row r="44766" spans="1:4" ht="15.75" hidden="1" customHeight="1">
      <c r="A44766" s="13" t="s">
        <v>69</v>
      </c>
      <c r="B44766" s="13">
        <v>1985</v>
      </c>
      <c r="C44766" s="13">
        <v>6469830</v>
      </c>
      <c r="D44766" s="13">
        <v>39.780999999999999</v>
      </c>
    </row>
    <row r="44767" spans="1:4" ht="15.75" hidden="1" customHeight="1">
      <c r="A44767" s="13" t="s">
        <v>69</v>
      </c>
      <c r="B44767" s="13">
        <v>1986</v>
      </c>
      <c r="C44767" s="13">
        <v>6503525</v>
      </c>
      <c r="D44767" s="13">
        <v>42.247</v>
      </c>
    </row>
    <row r="44768" spans="1:4" ht="15.75" hidden="1" customHeight="1">
      <c r="A44768" s="13" t="s">
        <v>69</v>
      </c>
      <c r="B44768" s="13">
        <v>1987</v>
      </c>
      <c r="C44768" s="13">
        <v>6544455</v>
      </c>
      <c r="D44768" s="13">
        <v>40.204999999999998</v>
      </c>
    </row>
    <row r="44769" spans="1:4" ht="15.75" hidden="1" customHeight="1">
      <c r="A44769" s="13" t="s">
        <v>69</v>
      </c>
      <c r="B44769" s="13">
        <v>1988</v>
      </c>
      <c r="C44769" s="13">
        <v>6592667</v>
      </c>
      <c r="D44769" s="13">
        <v>40.661999999999999</v>
      </c>
    </row>
    <row r="44770" spans="1:4" ht="15.75" hidden="1" customHeight="1">
      <c r="A44770" s="13" t="s">
        <v>69</v>
      </c>
      <c r="B44770" s="13">
        <v>1989</v>
      </c>
      <c r="C44770" s="13">
        <v>6646209</v>
      </c>
      <c r="D44770" s="13">
        <v>39.418999999999997</v>
      </c>
    </row>
    <row r="44771" spans="1:4" ht="15.75" hidden="1" customHeight="1">
      <c r="A44771" s="13" t="s">
        <v>69</v>
      </c>
      <c r="B44771" s="13">
        <v>1990</v>
      </c>
      <c r="C44771" s="13">
        <v>6711685</v>
      </c>
      <c r="D44771" s="13">
        <v>44.16</v>
      </c>
    </row>
    <row r="44772" spans="1:4" ht="15.75" hidden="1" customHeight="1">
      <c r="A44772" s="13" t="s">
        <v>69</v>
      </c>
      <c r="B44772" s="13">
        <v>1991</v>
      </c>
      <c r="C44772" s="13">
        <v>6795392</v>
      </c>
      <c r="D44772" s="13">
        <v>46.133000000000003</v>
      </c>
    </row>
    <row r="44773" spans="1:4" ht="15.75" hidden="1" customHeight="1">
      <c r="A44773" s="13" t="s">
        <v>69</v>
      </c>
      <c r="B44773" s="13">
        <v>1992</v>
      </c>
      <c r="C44773" s="13">
        <v>6873188</v>
      </c>
      <c r="D44773" s="13">
        <v>46.017000000000003</v>
      </c>
    </row>
    <row r="44774" spans="1:4" ht="15.75" hidden="1" customHeight="1">
      <c r="A44774" s="13" t="s">
        <v>69</v>
      </c>
      <c r="B44774" s="13">
        <v>1993</v>
      </c>
      <c r="C44774" s="13">
        <v>6936123</v>
      </c>
      <c r="D44774" s="13">
        <v>43.612000000000002</v>
      </c>
    </row>
    <row r="44775" spans="1:4" ht="15.75" hidden="1" customHeight="1">
      <c r="A44775" s="13" t="s">
        <v>69</v>
      </c>
      <c r="B44775" s="13">
        <v>1994</v>
      </c>
      <c r="C44775" s="13">
        <v>6991543</v>
      </c>
      <c r="D44775" s="13">
        <v>42.677</v>
      </c>
    </row>
    <row r="44776" spans="1:4" ht="15.75" hidden="1" customHeight="1">
      <c r="A44776" s="13" t="s">
        <v>69</v>
      </c>
      <c r="B44776" s="13">
        <v>1995</v>
      </c>
      <c r="C44776" s="13">
        <v>7038302</v>
      </c>
      <c r="D44776" s="13">
        <v>43.418999999999997</v>
      </c>
    </row>
    <row r="44777" spans="1:4" ht="15.75" hidden="1" customHeight="1">
      <c r="A44777" s="13" t="s">
        <v>69</v>
      </c>
      <c r="B44777" s="13">
        <v>1996</v>
      </c>
      <c r="C44777" s="13">
        <v>7069694</v>
      </c>
      <c r="D44777" s="13">
        <v>44.106999999999999</v>
      </c>
    </row>
    <row r="44778" spans="1:4" ht="15.75" hidden="1" customHeight="1">
      <c r="A44778" s="13" t="s">
        <v>69</v>
      </c>
      <c r="B44778" s="13">
        <v>1997</v>
      </c>
      <c r="C44778" s="13">
        <v>7086993</v>
      </c>
      <c r="D44778" s="13">
        <v>43.046999999999997</v>
      </c>
    </row>
    <row r="44779" spans="1:4" ht="15.75" hidden="1" customHeight="1">
      <c r="A44779" s="13" t="s">
        <v>69</v>
      </c>
      <c r="B44779" s="13">
        <v>1998</v>
      </c>
      <c r="C44779" s="13">
        <v>7108225</v>
      </c>
      <c r="D44779" s="13">
        <v>44.622999999999998</v>
      </c>
    </row>
    <row r="44780" spans="1:4" ht="15.75" hidden="1" customHeight="1">
      <c r="A44780" s="13" t="s">
        <v>69</v>
      </c>
      <c r="B44780" s="13">
        <v>1999</v>
      </c>
      <c r="C44780" s="13">
        <v>7142199</v>
      </c>
      <c r="D44780" s="13">
        <v>44.445999999999998</v>
      </c>
    </row>
    <row r="44781" spans="1:4" ht="15.75" hidden="1" customHeight="1">
      <c r="A44781" s="13" t="s">
        <v>69</v>
      </c>
      <c r="B44781" s="13">
        <v>2000</v>
      </c>
      <c r="C44781" s="13">
        <v>7182052</v>
      </c>
      <c r="D44781" s="13">
        <v>43.622</v>
      </c>
    </row>
    <row r="44782" spans="1:4" ht="15.75" hidden="1" customHeight="1">
      <c r="A44782" s="13" t="s">
        <v>69</v>
      </c>
      <c r="B44782" s="13">
        <v>2001</v>
      </c>
      <c r="C44782" s="13">
        <v>7224413</v>
      </c>
      <c r="D44782" s="13">
        <v>45.076999999999998</v>
      </c>
    </row>
    <row r="44783" spans="1:4" ht="15.75" hidden="1" customHeight="1">
      <c r="A44783" s="13" t="s">
        <v>69</v>
      </c>
      <c r="B44783" s="13">
        <v>2002</v>
      </c>
      <c r="C44783" s="13">
        <v>7276479</v>
      </c>
      <c r="D44783" s="13">
        <v>43.463999999999999</v>
      </c>
    </row>
    <row r="44784" spans="1:4" ht="15.75" hidden="1" customHeight="1">
      <c r="A44784" s="13" t="s">
        <v>69</v>
      </c>
      <c r="B44784" s="13">
        <v>2003</v>
      </c>
      <c r="C44784" s="13">
        <v>7330729</v>
      </c>
      <c r="D44784" s="13">
        <v>44.648000000000003</v>
      </c>
    </row>
    <row r="44785" spans="1:4" ht="15.75" hidden="1" customHeight="1">
      <c r="A44785" s="13" t="s">
        <v>69</v>
      </c>
      <c r="B44785" s="13">
        <v>2004</v>
      </c>
      <c r="C44785" s="13">
        <v>7381153</v>
      </c>
      <c r="D44785" s="13">
        <v>45.238</v>
      </c>
    </row>
    <row r="44786" spans="1:4" ht="15.75" hidden="1" customHeight="1">
      <c r="A44786" s="13" t="s">
        <v>69</v>
      </c>
      <c r="B44786" s="13">
        <v>2005</v>
      </c>
      <c r="C44786" s="13">
        <v>7428437</v>
      </c>
      <c r="D44786" s="13">
        <v>45.779000000000003</v>
      </c>
    </row>
    <row r="44787" spans="1:4" ht="15.75" hidden="1" customHeight="1">
      <c r="A44787" s="13" t="s">
        <v>69</v>
      </c>
      <c r="B44787" s="13">
        <v>2006</v>
      </c>
      <c r="C44787" s="13">
        <v>7475014</v>
      </c>
      <c r="D44787" s="13">
        <v>45.372999999999998</v>
      </c>
    </row>
    <row r="44788" spans="1:4" ht="15.75" hidden="1" customHeight="1">
      <c r="A44788" s="13" t="s">
        <v>69</v>
      </c>
      <c r="B44788" s="13">
        <v>2007</v>
      </c>
      <c r="C44788" s="13">
        <v>7541909</v>
      </c>
      <c r="D44788" s="13">
        <v>43.369</v>
      </c>
    </row>
    <row r="44789" spans="1:4" ht="15.75" hidden="1" customHeight="1">
      <c r="A44789" s="13" t="s">
        <v>69</v>
      </c>
      <c r="B44789" s="13">
        <v>2008</v>
      </c>
      <c r="C44789" s="13">
        <v>7638288</v>
      </c>
      <c r="D44789" s="13">
        <v>44.710999999999999</v>
      </c>
    </row>
    <row r="44790" spans="1:4" ht="15.75" hidden="1" customHeight="1">
      <c r="A44790" s="13" t="s">
        <v>69</v>
      </c>
      <c r="B44790" s="13">
        <v>2009</v>
      </c>
      <c r="C44790" s="13">
        <v>7734402</v>
      </c>
      <c r="D44790" s="13">
        <v>43.539000000000001</v>
      </c>
    </row>
    <row r="44791" spans="1:4" ht="15.75" hidden="1" customHeight="1">
      <c r="A44791" s="13" t="s">
        <v>69</v>
      </c>
      <c r="B44791" s="13">
        <v>2010</v>
      </c>
      <c r="C44791" s="13">
        <v>7822444</v>
      </c>
      <c r="D44791" s="13">
        <v>45.045999999999999</v>
      </c>
    </row>
    <row r="44792" spans="1:4" ht="15.75" hidden="1" customHeight="1">
      <c r="A44792" s="13" t="s">
        <v>69</v>
      </c>
      <c r="B44792" s="13">
        <v>2011</v>
      </c>
      <c r="C44792" s="13">
        <v>7910988</v>
      </c>
      <c r="D44792" s="13">
        <v>40.984999999999999</v>
      </c>
    </row>
    <row r="44793" spans="1:4" ht="15.75" hidden="1" customHeight="1">
      <c r="A44793" s="13" t="s">
        <v>69</v>
      </c>
      <c r="B44793" s="13">
        <v>2012</v>
      </c>
      <c r="C44793" s="13">
        <v>7995738</v>
      </c>
      <c r="D44793" s="13">
        <v>42.253</v>
      </c>
    </row>
    <row r="44794" spans="1:4" ht="15.75" hidden="1" customHeight="1">
      <c r="A44794" s="13" t="s">
        <v>69</v>
      </c>
      <c r="B44794" s="13">
        <v>2013</v>
      </c>
      <c r="C44794" s="13">
        <v>8088370</v>
      </c>
      <c r="D44794" s="13">
        <v>43.188000000000002</v>
      </c>
    </row>
    <row r="44795" spans="1:4" ht="15.75" hidden="1" customHeight="1">
      <c r="A44795" s="13" t="s">
        <v>69</v>
      </c>
      <c r="B44795" s="13">
        <v>2014</v>
      </c>
      <c r="C44795" s="13">
        <v>8187792</v>
      </c>
      <c r="D44795" s="13">
        <v>39.234000000000002</v>
      </c>
    </row>
    <row r="44796" spans="1:4" ht="15.75" hidden="1" customHeight="1">
      <c r="A44796" s="13" t="s">
        <v>69</v>
      </c>
      <c r="B44796" s="13">
        <v>2015</v>
      </c>
      <c r="C44796" s="13">
        <v>8281735</v>
      </c>
      <c r="D44796" s="13">
        <v>38.731999999999999</v>
      </c>
    </row>
    <row r="44797" spans="1:4" ht="15.75" hidden="1" customHeight="1">
      <c r="A44797" s="13" t="s">
        <v>69</v>
      </c>
      <c r="B44797" s="13">
        <v>2016</v>
      </c>
      <c r="C44797" s="13">
        <v>8372902</v>
      </c>
      <c r="D44797" s="13">
        <v>39.185000000000002</v>
      </c>
    </row>
    <row r="44798" spans="1:4" ht="15.75" hidden="1" customHeight="1">
      <c r="A44798" s="13" t="s">
        <v>69</v>
      </c>
      <c r="B44798" s="13">
        <v>2017</v>
      </c>
      <c r="C44798" s="13">
        <v>8451688</v>
      </c>
      <c r="D44798" s="13">
        <v>38.179000000000002</v>
      </c>
    </row>
    <row r="44799" spans="1:4" ht="15.75" hidden="1" customHeight="1">
      <c r="A44799" s="13" t="s">
        <v>69</v>
      </c>
      <c r="B44799" s="13">
        <v>2018</v>
      </c>
      <c r="C44799" s="13">
        <v>8514431</v>
      </c>
      <c r="D44799" s="13">
        <v>36.874000000000002</v>
      </c>
    </row>
    <row r="44800" spans="1:4" ht="15.75" hidden="1" customHeight="1">
      <c r="A44800" s="13" t="s">
        <v>69</v>
      </c>
      <c r="B44800" s="13">
        <v>2019</v>
      </c>
      <c r="C44800" s="13">
        <v>8575593</v>
      </c>
      <c r="D44800" s="13">
        <v>36.732999999999997</v>
      </c>
    </row>
    <row r="44801" spans="1:4" ht="15.75" hidden="1" customHeight="1">
      <c r="A44801" s="13" t="s">
        <v>69</v>
      </c>
      <c r="B44801" s="13">
        <v>2020</v>
      </c>
      <c r="C44801" s="13">
        <v>8638609</v>
      </c>
      <c r="D44801" s="13">
        <v>34.241</v>
      </c>
    </row>
    <row r="44802" spans="1:4" ht="15.75" customHeight="1">
      <c r="A44802" s="13" t="s">
        <v>69</v>
      </c>
      <c r="B44802" s="13">
        <v>2021</v>
      </c>
      <c r="C44802" s="12">
        <v>8691409</v>
      </c>
      <c r="D44802" s="13">
        <v>34.932000000000002</v>
      </c>
    </row>
    <row r="44803" spans="1:4" ht="15.75" hidden="1" customHeight="1">
      <c r="A44803" s="13" t="s">
        <v>498</v>
      </c>
      <c r="B44803" s="13">
        <v>1850</v>
      </c>
      <c r="C44803" s="13">
        <v>1479045</v>
      </c>
    </row>
    <row r="44804" spans="1:4" ht="15.75" hidden="1" customHeight="1">
      <c r="A44804" s="13" t="s">
        <v>498</v>
      </c>
      <c r="B44804" s="13">
        <v>1851</v>
      </c>
      <c r="C44804" s="13">
        <v>1484168</v>
      </c>
    </row>
    <row r="44805" spans="1:4" ht="15.75" hidden="1" customHeight="1">
      <c r="A44805" s="13" t="s">
        <v>498</v>
      </c>
      <c r="B44805" s="13">
        <v>1852</v>
      </c>
      <c r="C44805" s="13">
        <v>1489310</v>
      </c>
    </row>
    <row r="44806" spans="1:4" ht="15.75" hidden="1" customHeight="1">
      <c r="A44806" s="13" t="s">
        <v>498</v>
      </c>
      <c r="B44806" s="13">
        <v>1853</v>
      </c>
      <c r="C44806" s="13">
        <v>1494469</v>
      </c>
    </row>
    <row r="44807" spans="1:4" ht="15.75" hidden="1" customHeight="1">
      <c r="A44807" s="13" t="s">
        <v>498</v>
      </c>
      <c r="B44807" s="13">
        <v>1854</v>
      </c>
      <c r="C44807" s="13">
        <v>1499646</v>
      </c>
    </row>
    <row r="44808" spans="1:4" ht="15.75" hidden="1" customHeight="1">
      <c r="A44808" s="13" t="s">
        <v>498</v>
      </c>
      <c r="B44808" s="13">
        <v>1855</v>
      </c>
      <c r="C44808" s="13">
        <v>1504840</v>
      </c>
    </row>
    <row r="44809" spans="1:4" ht="15.75" hidden="1" customHeight="1">
      <c r="A44809" s="13" t="s">
        <v>498</v>
      </c>
      <c r="B44809" s="13">
        <v>1856</v>
      </c>
      <c r="C44809" s="13">
        <v>1510053</v>
      </c>
    </row>
    <row r="44810" spans="1:4" ht="15.75" hidden="1" customHeight="1">
      <c r="A44810" s="13" t="s">
        <v>498</v>
      </c>
      <c r="B44810" s="13">
        <v>1857</v>
      </c>
      <c r="C44810" s="13">
        <v>1515284</v>
      </c>
    </row>
    <row r="44811" spans="1:4" ht="15.75" hidden="1" customHeight="1">
      <c r="A44811" s="13" t="s">
        <v>498</v>
      </c>
      <c r="B44811" s="13">
        <v>1858</v>
      </c>
      <c r="C44811" s="13">
        <v>1520533</v>
      </c>
    </row>
    <row r="44812" spans="1:4" ht="15.75" hidden="1" customHeight="1">
      <c r="A44812" s="13" t="s">
        <v>498</v>
      </c>
      <c r="B44812" s="13">
        <v>1859</v>
      </c>
      <c r="C44812" s="13">
        <v>1525800</v>
      </c>
    </row>
    <row r="44813" spans="1:4" ht="15.75" hidden="1" customHeight="1">
      <c r="A44813" s="13" t="s">
        <v>498</v>
      </c>
      <c r="B44813" s="13">
        <v>1860</v>
      </c>
      <c r="C44813" s="13">
        <v>1531085</v>
      </c>
    </row>
    <row r="44814" spans="1:4" ht="15.75" hidden="1" customHeight="1">
      <c r="A44814" s="13" t="s">
        <v>498</v>
      </c>
      <c r="B44814" s="13">
        <v>1861</v>
      </c>
      <c r="C44814" s="13">
        <v>1536389</v>
      </c>
    </row>
    <row r="44815" spans="1:4" ht="15.75" hidden="1" customHeight="1">
      <c r="A44815" s="13" t="s">
        <v>498</v>
      </c>
      <c r="B44815" s="13">
        <v>1862</v>
      </c>
      <c r="C44815" s="13">
        <v>1541711</v>
      </c>
    </row>
    <row r="44816" spans="1:4" ht="15.75" hidden="1" customHeight="1">
      <c r="A44816" s="13" t="s">
        <v>498</v>
      </c>
      <c r="B44816" s="13">
        <v>1863</v>
      </c>
      <c r="C44816" s="13">
        <v>1547051</v>
      </c>
    </row>
    <row r="44817" spans="1:3" ht="15.75" hidden="1" customHeight="1">
      <c r="A44817" s="13" t="s">
        <v>498</v>
      </c>
      <c r="B44817" s="13">
        <v>1864</v>
      </c>
      <c r="C44817" s="13">
        <v>1552410</v>
      </c>
    </row>
    <row r="44818" spans="1:3" ht="15.75" hidden="1" customHeight="1">
      <c r="A44818" s="13" t="s">
        <v>498</v>
      </c>
      <c r="B44818" s="13">
        <v>1865</v>
      </c>
      <c r="C44818" s="13">
        <v>1557788</v>
      </c>
    </row>
    <row r="44819" spans="1:3" ht="15.75" hidden="1" customHeight="1">
      <c r="A44819" s="13" t="s">
        <v>498</v>
      </c>
      <c r="B44819" s="13">
        <v>1866</v>
      </c>
      <c r="C44819" s="13">
        <v>1563184</v>
      </c>
    </row>
    <row r="44820" spans="1:3" ht="15.75" hidden="1" customHeight="1">
      <c r="A44820" s="13" t="s">
        <v>498</v>
      </c>
      <c r="B44820" s="13">
        <v>1867</v>
      </c>
      <c r="C44820" s="13">
        <v>1568598</v>
      </c>
    </row>
    <row r="44821" spans="1:3" ht="15.75" hidden="1" customHeight="1">
      <c r="A44821" s="13" t="s">
        <v>498</v>
      </c>
      <c r="B44821" s="13">
        <v>1868</v>
      </c>
      <c r="C44821" s="13">
        <v>1574032</v>
      </c>
    </row>
    <row r="44822" spans="1:3" ht="15.75" hidden="1" customHeight="1">
      <c r="A44822" s="13" t="s">
        <v>498</v>
      </c>
      <c r="B44822" s="13">
        <v>1869</v>
      </c>
      <c r="C44822" s="13">
        <v>1579484</v>
      </c>
    </row>
    <row r="44823" spans="1:3" ht="15.75" hidden="1" customHeight="1">
      <c r="A44823" s="13" t="s">
        <v>498</v>
      </c>
      <c r="B44823" s="13">
        <v>1870</v>
      </c>
      <c r="C44823" s="13">
        <v>1584954</v>
      </c>
    </row>
    <row r="44824" spans="1:3" ht="15.75" hidden="1" customHeight="1">
      <c r="A44824" s="13" t="s">
        <v>498</v>
      </c>
      <c r="B44824" s="13">
        <v>1871</v>
      </c>
      <c r="C44824" s="13">
        <v>1590443</v>
      </c>
    </row>
    <row r="44825" spans="1:3" ht="15.75" hidden="1" customHeight="1">
      <c r="A44825" s="13" t="s">
        <v>498</v>
      </c>
      <c r="B44825" s="13">
        <v>1872</v>
      </c>
      <c r="C44825" s="13">
        <v>1595951</v>
      </c>
    </row>
    <row r="44826" spans="1:3" ht="15.75" hidden="1" customHeight="1">
      <c r="A44826" s="13" t="s">
        <v>498</v>
      </c>
      <c r="B44826" s="13">
        <v>1873</v>
      </c>
      <c r="C44826" s="13">
        <v>1601478</v>
      </c>
    </row>
    <row r="44827" spans="1:3" ht="15.75" hidden="1" customHeight="1">
      <c r="A44827" s="13" t="s">
        <v>498</v>
      </c>
      <c r="B44827" s="13">
        <v>1874</v>
      </c>
      <c r="C44827" s="13">
        <v>1607023</v>
      </c>
    </row>
    <row r="44828" spans="1:3" ht="15.75" hidden="1" customHeight="1">
      <c r="A44828" s="13" t="s">
        <v>498</v>
      </c>
      <c r="B44828" s="13">
        <v>1875</v>
      </c>
      <c r="C44828" s="13">
        <v>1612588</v>
      </c>
    </row>
    <row r="44829" spans="1:3" ht="15.75" hidden="1" customHeight="1">
      <c r="A44829" s="13" t="s">
        <v>498</v>
      </c>
      <c r="B44829" s="13">
        <v>1876</v>
      </c>
      <c r="C44829" s="13">
        <v>1618172</v>
      </c>
    </row>
    <row r="44830" spans="1:3" ht="15.75" hidden="1" customHeight="1">
      <c r="A44830" s="13" t="s">
        <v>498</v>
      </c>
      <c r="B44830" s="13">
        <v>1877</v>
      </c>
      <c r="C44830" s="13">
        <v>1623776</v>
      </c>
    </row>
    <row r="44831" spans="1:3" ht="15.75" hidden="1" customHeight="1">
      <c r="A44831" s="13" t="s">
        <v>498</v>
      </c>
      <c r="B44831" s="13">
        <v>1878</v>
      </c>
      <c r="C44831" s="13">
        <v>1629398</v>
      </c>
    </row>
    <row r="44832" spans="1:3" ht="15.75" hidden="1" customHeight="1">
      <c r="A44832" s="13" t="s">
        <v>498</v>
      </c>
      <c r="B44832" s="13">
        <v>1879</v>
      </c>
      <c r="C44832" s="13">
        <v>1635041</v>
      </c>
    </row>
    <row r="44833" spans="1:3" ht="15.75" hidden="1" customHeight="1">
      <c r="A44833" s="13" t="s">
        <v>498</v>
      </c>
      <c r="B44833" s="13">
        <v>1880</v>
      </c>
      <c r="C44833" s="13">
        <v>1640702</v>
      </c>
    </row>
    <row r="44834" spans="1:3" ht="15.75" hidden="1" customHeight="1">
      <c r="A44834" s="13" t="s">
        <v>498</v>
      </c>
      <c r="B44834" s="13">
        <v>1881</v>
      </c>
      <c r="C44834" s="13">
        <v>1646384</v>
      </c>
    </row>
    <row r="44835" spans="1:3" ht="15.75" hidden="1" customHeight="1">
      <c r="A44835" s="13" t="s">
        <v>498</v>
      </c>
      <c r="B44835" s="13">
        <v>1882</v>
      </c>
      <c r="C44835" s="13">
        <v>1652085</v>
      </c>
    </row>
    <row r="44836" spans="1:3" ht="15.75" hidden="1" customHeight="1">
      <c r="A44836" s="13" t="s">
        <v>498</v>
      </c>
      <c r="B44836" s="13">
        <v>1883</v>
      </c>
      <c r="C44836" s="13">
        <v>1657805</v>
      </c>
    </row>
    <row r="44837" spans="1:3" ht="15.75" hidden="1" customHeight="1">
      <c r="A44837" s="13" t="s">
        <v>498</v>
      </c>
      <c r="B44837" s="13">
        <v>1884</v>
      </c>
      <c r="C44837" s="13">
        <v>1663546</v>
      </c>
    </row>
    <row r="44838" spans="1:3" ht="15.75" hidden="1" customHeight="1">
      <c r="A44838" s="13" t="s">
        <v>498</v>
      </c>
      <c r="B44838" s="13">
        <v>1885</v>
      </c>
      <c r="C44838" s="13">
        <v>1669306</v>
      </c>
    </row>
    <row r="44839" spans="1:3" ht="15.75" hidden="1" customHeight="1">
      <c r="A44839" s="13" t="s">
        <v>498</v>
      </c>
      <c r="B44839" s="13">
        <v>1886</v>
      </c>
      <c r="C44839" s="13">
        <v>1675087</v>
      </c>
    </row>
    <row r="44840" spans="1:3" ht="15.75" hidden="1" customHeight="1">
      <c r="A44840" s="13" t="s">
        <v>498</v>
      </c>
      <c r="B44840" s="13">
        <v>1887</v>
      </c>
      <c r="C44840" s="13">
        <v>1680887</v>
      </c>
    </row>
    <row r="44841" spans="1:3" ht="15.75" hidden="1" customHeight="1">
      <c r="A44841" s="13" t="s">
        <v>498</v>
      </c>
      <c r="B44841" s="13">
        <v>1888</v>
      </c>
      <c r="C44841" s="13">
        <v>1686707</v>
      </c>
    </row>
    <row r="44842" spans="1:3" ht="15.75" hidden="1" customHeight="1">
      <c r="A44842" s="13" t="s">
        <v>498</v>
      </c>
      <c r="B44842" s="13">
        <v>1889</v>
      </c>
      <c r="C44842" s="13">
        <v>1692548</v>
      </c>
    </row>
    <row r="44843" spans="1:3" ht="15.75" hidden="1" customHeight="1">
      <c r="A44843" s="13" t="s">
        <v>498</v>
      </c>
      <c r="B44843" s="13">
        <v>1890</v>
      </c>
      <c r="C44843" s="13">
        <v>1698409</v>
      </c>
    </row>
    <row r="44844" spans="1:3" ht="15.75" hidden="1" customHeight="1">
      <c r="A44844" s="13" t="s">
        <v>498</v>
      </c>
      <c r="B44844" s="13">
        <v>1891</v>
      </c>
      <c r="C44844" s="13">
        <v>1704290</v>
      </c>
    </row>
    <row r="44845" spans="1:3" ht="15.75" hidden="1" customHeight="1">
      <c r="A44845" s="13" t="s">
        <v>498</v>
      </c>
      <c r="B44845" s="13">
        <v>1892</v>
      </c>
      <c r="C44845" s="13">
        <v>1710191</v>
      </c>
    </row>
    <row r="44846" spans="1:3" ht="15.75" hidden="1" customHeight="1">
      <c r="A44846" s="13" t="s">
        <v>498</v>
      </c>
      <c r="B44846" s="13">
        <v>1893</v>
      </c>
      <c r="C44846" s="13">
        <v>1716113</v>
      </c>
    </row>
    <row r="44847" spans="1:3" ht="15.75" hidden="1" customHeight="1">
      <c r="A44847" s="13" t="s">
        <v>498</v>
      </c>
      <c r="B44847" s="13">
        <v>1894</v>
      </c>
      <c r="C44847" s="13">
        <v>1722055</v>
      </c>
    </row>
    <row r="44848" spans="1:3" ht="15.75" hidden="1" customHeight="1">
      <c r="A44848" s="13" t="s">
        <v>498</v>
      </c>
      <c r="B44848" s="13">
        <v>1895</v>
      </c>
      <c r="C44848" s="13">
        <v>1728018</v>
      </c>
    </row>
    <row r="44849" spans="1:3" ht="15.75" hidden="1" customHeight="1">
      <c r="A44849" s="13" t="s">
        <v>498</v>
      </c>
      <c r="B44849" s="13">
        <v>1896</v>
      </c>
      <c r="C44849" s="13">
        <v>1734001</v>
      </c>
    </row>
    <row r="44850" spans="1:3" ht="15.75" hidden="1" customHeight="1">
      <c r="A44850" s="13" t="s">
        <v>498</v>
      </c>
      <c r="B44850" s="13">
        <v>1897</v>
      </c>
      <c r="C44850" s="13">
        <v>1740006</v>
      </c>
    </row>
    <row r="44851" spans="1:3" ht="15.75" hidden="1" customHeight="1">
      <c r="A44851" s="13" t="s">
        <v>498</v>
      </c>
      <c r="B44851" s="13">
        <v>1898</v>
      </c>
      <c r="C44851" s="13">
        <v>1746031</v>
      </c>
    </row>
    <row r="44852" spans="1:3" ht="15.75" hidden="1" customHeight="1">
      <c r="A44852" s="13" t="s">
        <v>498</v>
      </c>
      <c r="B44852" s="13">
        <v>1899</v>
      </c>
      <c r="C44852" s="13">
        <v>1755511</v>
      </c>
    </row>
    <row r="44853" spans="1:3" ht="15.75" hidden="1" customHeight="1">
      <c r="A44853" s="13" t="s">
        <v>498</v>
      </c>
      <c r="B44853" s="13">
        <v>1900</v>
      </c>
      <c r="C44853" s="13">
        <v>1768504</v>
      </c>
    </row>
    <row r="44854" spans="1:3" ht="15.75" hidden="1" customHeight="1">
      <c r="A44854" s="13" t="s">
        <v>498</v>
      </c>
      <c r="B44854" s="13">
        <v>1901</v>
      </c>
      <c r="C44854" s="13">
        <v>1785069</v>
      </c>
    </row>
    <row r="44855" spans="1:3" ht="15.75" hidden="1" customHeight="1">
      <c r="A44855" s="13" t="s">
        <v>498</v>
      </c>
      <c r="B44855" s="13">
        <v>1902</v>
      </c>
      <c r="C44855" s="13">
        <v>1805265</v>
      </c>
    </row>
    <row r="44856" spans="1:3" ht="15.75" hidden="1" customHeight="1">
      <c r="A44856" s="13" t="s">
        <v>498</v>
      </c>
      <c r="B44856" s="13">
        <v>1903</v>
      </c>
      <c r="C44856" s="13">
        <v>1829152</v>
      </c>
    </row>
    <row r="44857" spans="1:3" ht="15.75" hidden="1" customHeight="1">
      <c r="A44857" s="13" t="s">
        <v>498</v>
      </c>
      <c r="B44857" s="13">
        <v>1904</v>
      </c>
      <c r="C44857" s="13">
        <v>1853355</v>
      </c>
    </row>
    <row r="44858" spans="1:3" ht="15.75" hidden="1" customHeight="1">
      <c r="A44858" s="13" t="s">
        <v>498</v>
      </c>
      <c r="B44858" s="13">
        <v>1905</v>
      </c>
      <c r="C44858" s="13">
        <v>1877878</v>
      </c>
    </row>
    <row r="44859" spans="1:3" ht="15.75" hidden="1" customHeight="1">
      <c r="A44859" s="13" t="s">
        <v>498</v>
      </c>
      <c r="B44859" s="13">
        <v>1906</v>
      </c>
      <c r="C44859" s="13">
        <v>1902726</v>
      </c>
    </row>
    <row r="44860" spans="1:3" ht="15.75" hidden="1" customHeight="1">
      <c r="A44860" s="13" t="s">
        <v>498</v>
      </c>
      <c r="B44860" s="13">
        <v>1907</v>
      </c>
      <c r="C44860" s="13">
        <v>1927903</v>
      </c>
    </row>
    <row r="44861" spans="1:3" ht="15.75" hidden="1" customHeight="1">
      <c r="A44861" s="13" t="s">
        <v>498</v>
      </c>
      <c r="B44861" s="13">
        <v>1908</v>
      </c>
      <c r="C44861" s="13">
        <v>1953412</v>
      </c>
    </row>
    <row r="44862" spans="1:3" ht="15.75" hidden="1" customHeight="1">
      <c r="A44862" s="13" t="s">
        <v>498</v>
      </c>
      <c r="B44862" s="13">
        <v>1909</v>
      </c>
      <c r="C44862" s="13">
        <v>1979657</v>
      </c>
    </row>
    <row r="44863" spans="1:3" ht="15.75" hidden="1" customHeight="1">
      <c r="A44863" s="13" t="s">
        <v>498</v>
      </c>
      <c r="B44863" s="13">
        <v>1910</v>
      </c>
      <c r="C44863" s="13">
        <v>2006651</v>
      </c>
    </row>
    <row r="44864" spans="1:3" ht="15.75" hidden="1" customHeight="1">
      <c r="A44864" s="13" t="s">
        <v>498</v>
      </c>
      <c r="B44864" s="13">
        <v>1911</v>
      </c>
      <c r="C44864" s="13">
        <v>2034411</v>
      </c>
    </row>
    <row r="44865" spans="1:3" ht="15.75" hidden="1" customHeight="1">
      <c r="A44865" s="13" t="s">
        <v>498</v>
      </c>
      <c r="B44865" s="13">
        <v>1912</v>
      </c>
      <c r="C44865" s="13">
        <v>2062953</v>
      </c>
    </row>
    <row r="44866" spans="1:3" ht="15.75" hidden="1" customHeight="1">
      <c r="A44866" s="13" t="s">
        <v>498</v>
      </c>
      <c r="B44866" s="13">
        <v>1913</v>
      </c>
      <c r="C44866" s="13">
        <v>2092293</v>
      </c>
    </row>
    <row r="44867" spans="1:3" ht="15.75" hidden="1" customHeight="1">
      <c r="A44867" s="13" t="s">
        <v>498</v>
      </c>
      <c r="B44867" s="13">
        <v>1914</v>
      </c>
      <c r="C44867" s="13">
        <v>2122050</v>
      </c>
    </row>
    <row r="44868" spans="1:3" ht="15.75" hidden="1" customHeight="1">
      <c r="A44868" s="13" t="s">
        <v>498</v>
      </c>
      <c r="B44868" s="13">
        <v>1915</v>
      </c>
      <c r="C44868" s="13">
        <v>2152230</v>
      </c>
    </row>
    <row r="44869" spans="1:3" ht="15.75" hidden="1" customHeight="1">
      <c r="A44869" s="13" t="s">
        <v>498</v>
      </c>
      <c r="B44869" s="13">
        <v>1916</v>
      </c>
      <c r="C44869" s="13">
        <v>2182840</v>
      </c>
    </row>
    <row r="44870" spans="1:3" ht="15.75" hidden="1" customHeight="1">
      <c r="A44870" s="13" t="s">
        <v>498</v>
      </c>
      <c r="B44870" s="13">
        <v>1917</v>
      </c>
      <c r="C44870" s="13">
        <v>2213884</v>
      </c>
    </row>
    <row r="44871" spans="1:3" ht="15.75" hidden="1" customHeight="1">
      <c r="A44871" s="13" t="s">
        <v>498</v>
      </c>
      <c r="B44871" s="13">
        <v>1918</v>
      </c>
      <c r="C44871" s="13">
        <v>2245164</v>
      </c>
    </row>
    <row r="44872" spans="1:3" ht="15.75" hidden="1" customHeight="1">
      <c r="A44872" s="13" t="s">
        <v>498</v>
      </c>
      <c r="B44872" s="13">
        <v>1919</v>
      </c>
      <c r="C44872" s="13">
        <v>2276885</v>
      </c>
    </row>
    <row r="44873" spans="1:3" ht="15.75" hidden="1" customHeight="1">
      <c r="A44873" s="13" t="s">
        <v>498</v>
      </c>
      <c r="B44873" s="13">
        <v>1920</v>
      </c>
      <c r="C44873" s="13">
        <v>2309054</v>
      </c>
    </row>
    <row r="44874" spans="1:3" ht="15.75" hidden="1" customHeight="1">
      <c r="A44874" s="13" t="s">
        <v>498</v>
      </c>
      <c r="B44874" s="13">
        <v>1921</v>
      </c>
      <c r="C44874" s="13">
        <v>2341678</v>
      </c>
    </row>
    <row r="44875" spans="1:3" ht="15.75" hidden="1" customHeight="1">
      <c r="A44875" s="13" t="s">
        <v>498</v>
      </c>
      <c r="B44875" s="13">
        <v>1922</v>
      </c>
      <c r="C44875" s="13">
        <v>2374763</v>
      </c>
    </row>
    <row r="44876" spans="1:3" ht="15.75" hidden="1" customHeight="1">
      <c r="A44876" s="13" t="s">
        <v>498</v>
      </c>
      <c r="B44876" s="13">
        <v>1923</v>
      </c>
      <c r="C44876" s="13">
        <v>2408315</v>
      </c>
    </row>
    <row r="44877" spans="1:3" ht="15.75" hidden="1" customHeight="1">
      <c r="A44877" s="13" t="s">
        <v>498</v>
      </c>
      <c r="B44877" s="13">
        <v>1924</v>
      </c>
      <c r="C44877" s="13">
        <v>2442341</v>
      </c>
    </row>
    <row r="44878" spans="1:3" ht="15.75" hidden="1" customHeight="1">
      <c r="A44878" s="13" t="s">
        <v>498</v>
      </c>
      <c r="B44878" s="13">
        <v>1925</v>
      </c>
      <c r="C44878" s="13">
        <v>2476848</v>
      </c>
    </row>
    <row r="44879" spans="1:3" ht="15.75" hidden="1" customHeight="1">
      <c r="A44879" s="13" t="s">
        <v>498</v>
      </c>
      <c r="B44879" s="13">
        <v>1926</v>
      </c>
      <c r="C44879" s="13">
        <v>2511843</v>
      </c>
    </row>
    <row r="44880" spans="1:3" ht="15.75" hidden="1" customHeight="1">
      <c r="A44880" s="13" t="s">
        <v>498</v>
      </c>
      <c r="B44880" s="13">
        <v>1927</v>
      </c>
      <c r="C44880" s="13">
        <v>2547331</v>
      </c>
    </row>
    <row r="44881" spans="1:4" ht="15.75" hidden="1" customHeight="1">
      <c r="A44881" s="13" t="s">
        <v>498</v>
      </c>
      <c r="B44881" s="13">
        <v>1928</v>
      </c>
      <c r="C44881" s="13">
        <v>2583322</v>
      </c>
    </row>
    <row r="44882" spans="1:4" ht="15.75" hidden="1" customHeight="1">
      <c r="A44882" s="13" t="s">
        <v>498</v>
      </c>
      <c r="B44882" s="13">
        <v>1929</v>
      </c>
      <c r="C44882" s="13">
        <v>2619821</v>
      </c>
    </row>
    <row r="44883" spans="1:4" ht="15.75" hidden="1" customHeight="1">
      <c r="A44883" s="13" t="s">
        <v>498</v>
      </c>
      <c r="B44883" s="13">
        <v>1930</v>
      </c>
      <c r="C44883" s="13">
        <v>2656835</v>
      </c>
    </row>
    <row r="44884" spans="1:4" ht="15.75" hidden="1" customHeight="1">
      <c r="A44884" s="13" t="s">
        <v>498</v>
      </c>
      <c r="B44884" s="13">
        <v>1931</v>
      </c>
      <c r="C44884" s="13">
        <v>2694373</v>
      </c>
      <c r="D44884" s="13">
        <v>4.0000000000000001E-3</v>
      </c>
    </row>
    <row r="44885" spans="1:4" ht="15.75" hidden="1" customHeight="1">
      <c r="A44885" s="13" t="s">
        <v>498</v>
      </c>
      <c r="B44885" s="13">
        <v>1932</v>
      </c>
      <c r="C44885" s="13">
        <v>2732440</v>
      </c>
      <c r="D44885" s="13">
        <v>1.0999999999999999E-2</v>
      </c>
    </row>
    <row r="44886" spans="1:4" ht="15.75" hidden="1" customHeight="1">
      <c r="A44886" s="13" t="s">
        <v>498</v>
      </c>
      <c r="B44886" s="13">
        <v>1933</v>
      </c>
      <c r="C44886" s="13">
        <v>2771046</v>
      </c>
      <c r="D44886" s="13">
        <v>1.4999999999999999E-2</v>
      </c>
    </row>
    <row r="44887" spans="1:4" ht="15.75" hidden="1" customHeight="1">
      <c r="A44887" s="13" t="s">
        <v>498</v>
      </c>
      <c r="B44887" s="13">
        <v>1934</v>
      </c>
      <c r="C44887" s="13">
        <v>2810197</v>
      </c>
      <c r="D44887" s="13">
        <v>1.0999999999999999E-2</v>
      </c>
    </row>
    <row r="44888" spans="1:4" ht="15.75" hidden="1" customHeight="1">
      <c r="A44888" s="13" t="s">
        <v>498</v>
      </c>
      <c r="B44888" s="13">
        <v>1935</v>
      </c>
      <c r="C44888" s="13">
        <v>2849902</v>
      </c>
      <c r="D44888" s="13">
        <v>1.4999999999999999E-2</v>
      </c>
    </row>
    <row r="44889" spans="1:4" ht="15.75" hidden="1" customHeight="1">
      <c r="A44889" s="13" t="s">
        <v>498</v>
      </c>
      <c r="B44889" s="13">
        <v>1936</v>
      </c>
      <c r="C44889" s="13">
        <v>2890167</v>
      </c>
      <c r="D44889" s="13">
        <v>2.9000000000000001E-2</v>
      </c>
    </row>
    <row r="44890" spans="1:4" ht="15.75" hidden="1" customHeight="1">
      <c r="A44890" s="13" t="s">
        <v>498</v>
      </c>
      <c r="B44890" s="13">
        <v>1937</v>
      </c>
      <c r="C44890" s="13">
        <v>2931001</v>
      </c>
      <c r="D44890" s="13">
        <v>6.2E-2</v>
      </c>
    </row>
    <row r="44891" spans="1:4" ht="15.75" hidden="1" customHeight="1">
      <c r="A44891" s="13" t="s">
        <v>498</v>
      </c>
      <c r="B44891" s="13">
        <v>1938</v>
      </c>
      <c r="C44891" s="13">
        <v>2972412</v>
      </c>
      <c r="D44891" s="13">
        <v>6.2E-2</v>
      </c>
    </row>
    <row r="44892" spans="1:4" ht="15.75" hidden="1" customHeight="1">
      <c r="A44892" s="13" t="s">
        <v>498</v>
      </c>
      <c r="B44892" s="13">
        <v>1939</v>
      </c>
      <c r="C44892" s="13">
        <v>3014408</v>
      </c>
      <c r="D44892" s="13">
        <v>5.8000000000000003E-2</v>
      </c>
    </row>
    <row r="44893" spans="1:4" ht="15.75" hidden="1" customHeight="1">
      <c r="A44893" s="13" t="s">
        <v>498</v>
      </c>
      <c r="B44893" s="13">
        <v>1940</v>
      </c>
      <c r="C44893" s="13">
        <v>3056998</v>
      </c>
      <c r="D44893" s="13">
        <v>2.1999999999999999E-2</v>
      </c>
    </row>
    <row r="44894" spans="1:4" ht="15.75" hidden="1" customHeight="1">
      <c r="A44894" s="13" t="s">
        <v>498</v>
      </c>
      <c r="B44894" s="13">
        <v>1941</v>
      </c>
      <c r="C44894" s="13">
        <v>3100189</v>
      </c>
      <c r="D44894" s="13">
        <v>2.1999999999999999E-2</v>
      </c>
    </row>
    <row r="44895" spans="1:4" ht="15.75" hidden="1" customHeight="1">
      <c r="A44895" s="13" t="s">
        <v>498</v>
      </c>
      <c r="B44895" s="13">
        <v>1942</v>
      </c>
      <c r="C44895" s="13">
        <v>3143990</v>
      </c>
      <c r="D44895" s="13">
        <v>5.5E-2</v>
      </c>
    </row>
    <row r="44896" spans="1:4" ht="15.75" hidden="1" customHeight="1">
      <c r="A44896" s="13" t="s">
        <v>498</v>
      </c>
      <c r="B44896" s="13">
        <v>1943</v>
      </c>
      <c r="C44896" s="13">
        <v>3188411</v>
      </c>
      <c r="D44896" s="13">
        <v>3.5999999999999997E-2</v>
      </c>
    </row>
    <row r="44897" spans="1:4" ht="15.75" hidden="1" customHeight="1">
      <c r="A44897" s="13" t="s">
        <v>498</v>
      </c>
      <c r="B44897" s="13">
        <v>1944</v>
      </c>
      <c r="C44897" s="13">
        <v>3233459</v>
      </c>
      <c r="D44897" s="13">
        <v>1.7999999999999999E-2</v>
      </c>
    </row>
    <row r="44898" spans="1:4" ht="15.75" hidden="1" customHeight="1">
      <c r="A44898" s="13" t="s">
        <v>498</v>
      </c>
      <c r="B44898" s="13">
        <v>1945</v>
      </c>
      <c r="C44898" s="13">
        <v>3279143</v>
      </c>
      <c r="D44898" s="13">
        <v>1.7999999999999999E-2</v>
      </c>
    </row>
    <row r="44899" spans="1:4" ht="15.75" hidden="1" customHeight="1">
      <c r="A44899" s="13" t="s">
        <v>498</v>
      </c>
      <c r="B44899" s="13">
        <v>1946</v>
      </c>
      <c r="C44899" s="13">
        <v>3325473</v>
      </c>
      <c r="D44899" s="13">
        <v>2.1999999999999999E-2</v>
      </c>
    </row>
    <row r="44900" spans="1:4" ht="15.75" hidden="1" customHeight="1">
      <c r="A44900" s="13" t="s">
        <v>498</v>
      </c>
      <c r="B44900" s="13">
        <v>1947</v>
      </c>
      <c r="C44900" s="13">
        <v>3372457</v>
      </c>
      <c r="D44900" s="13">
        <v>2.5000000000000001E-2</v>
      </c>
    </row>
    <row r="44901" spans="1:4" ht="15.75" hidden="1" customHeight="1">
      <c r="A44901" s="13" t="s">
        <v>498</v>
      </c>
      <c r="B44901" s="13">
        <v>1948</v>
      </c>
      <c r="C44901" s="13">
        <v>3420106</v>
      </c>
      <c r="D44901" s="13">
        <v>2.5000000000000001E-2</v>
      </c>
    </row>
    <row r="44902" spans="1:4" ht="15.75" hidden="1" customHeight="1">
      <c r="A44902" s="13" t="s">
        <v>498</v>
      </c>
      <c r="B44902" s="13">
        <v>1949</v>
      </c>
      <c r="C44902" s="13">
        <v>3477013</v>
      </c>
      <c r="D44902" s="13">
        <v>2.9000000000000001E-2</v>
      </c>
    </row>
    <row r="44903" spans="1:4" ht="15.75" hidden="1" customHeight="1">
      <c r="A44903" s="13" t="s">
        <v>498</v>
      </c>
      <c r="B44903" s="13">
        <v>1950</v>
      </c>
      <c r="C44903" s="13">
        <v>3543542</v>
      </c>
      <c r="D44903" s="13">
        <v>0.41399999999999998</v>
      </c>
    </row>
    <row r="44904" spans="1:4" ht="15.75" hidden="1" customHeight="1">
      <c r="A44904" s="13" t="s">
        <v>498</v>
      </c>
      <c r="B44904" s="13">
        <v>1951</v>
      </c>
      <c r="C44904" s="13">
        <v>3620732</v>
      </c>
      <c r="D44904" s="13">
        <v>0.38100000000000001</v>
      </c>
    </row>
    <row r="44905" spans="1:4" ht="15.75" hidden="1" customHeight="1">
      <c r="A44905" s="13" t="s">
        <v>498</v>
      </c>
      <c r="B44905" s="13">
        <v>1952</v>
      </c>
      <c r="C44905" s="13">
        <v>3703008</v>
      </c>
      <c r="D44905" s="13">
        <v>0.47599999999999998</v>
      </c>
    </row>
    <row r="44906" spans="1:4" ht="15.75" hidden="1" customHeight="1">
      <c r="A44906" s="13" t="s">
        <v>498</v>
      </c>
      <c r="B44906" s="13">
        <v>1953</v>
      </c>
      <c r="C44906" s="13">
        <v>3791085</v>
      </c>
      <c r="D44906" s="13">
        <v>0.51200000000000001</v>
      </c>
    </row>
    <row r="44907" spans="1:4" ht="15.75" hidden="1" customHeight="1">
      <c r="A44907" s="13" t="s">
        <v>498</v>
      </c>
      <c r="B44907" s="13">
        <v>1954</v>
      </c>
      <c r="C44907" s="13">
        <v>3886087</v>
      </c>
      <c r="D44907" s="13">
        <v>0.57799999999999996</v>
      </c>
    </row>
    <row r="44908" spans="1:4" ht="15.75" hidden="1" customHeight="1">
      <c r="A44908" s="13" t="s">
        <v>498</v>
      </c>
      <c r="B44908" s="13">
        <v>1955</v>
      </c>
      <c r="C44908" s="13">
        <v>3989103</v>
      </c>
      <c r="D44908" s="13">
        <v>1.6439999999999999</v>
      </c>
    </row>
    <row r="44909" spans="1:4" ht="15.75" hidden="1" customHeight="1">
      <c r="A44909" s="13" t="s">
        <v>498</v>
      </c>
      <c r="B44909" s="13">
        <v>1956</v>
      </c>
      <c r="C44909" s="13">
        <v>4099493</v>
      </c>
      <c r="D44909" s="13">
        <v>2.0030000000000001</v>
      </c>
    </row>
    <row r="44910" spans="1:4" ht="15.75" hidden="1" customHeight="1">
      <c r="A44910" s="13" t="s">
        <v>498</v>
      </c>
      <c r="B44910" s="13">
        <v>1957</v>
      </c>
      <c r="C44910" s="13">
        <v>4216851</v>
      </c>
      <c r="D44910" s="13">
        <v>1.9810000000000001</v>
      </c>
    </row>
    <row r="44911" spans="1:4" ht="15.75" hidden="1" customHeight="1">
      <c r="A44911" s="13" t="s">
        <v>498</v>
      </c>
      <c r="B44911" s="13">
        <v>1958</v>
      </c>
      <c r="C44911" s="13">
        <v>4341279</v>
      </c>
      <c r="D44911" s="13">
        <v>2.1680000000000001</v>
      </c>
    </row>
    <row r="44912" spans="1:4" ht="15.75" hidden="1" customHeight="1">
      <c r="A44912" s="13" t="s">
        <v>498</v>
      </c>
      <c r="B44912" s="13">
        <v>1959</v>
      </c>
      <c r="C44912" s="13">
        <v>4472569</v>
      </c>
      <c r="D44912" s="13">
        <v>2.226</v>
      </c>
    </row>
    <row r="44913" spans="1:4" ht="15.75" hidden="1" customHeight="1">
      <c r="A44913" s="13" t="s">
        <v>498</v>
      </c>
      <c r="B44913" s="13">
        <v>1960</v>
      </c>
      <c r="C44913" s="13">
        <v>4610717</v>
      </c>
      <c r="D44913" s="13">
        <v>3.2189999999999999</v>
      </c>
    </row>
    <row r="44914" spans="1:4" ht="15.75" hidden="1" customHeight="1">
      <c r="A44914" s="13" t="s">
        <v>498</v>
      </c>
      <c r="B44914" s="13">
        <v>1961</v>
      </c>
      <c r="C44914" s="13">
        <v>4751535</v>
      </c>
      <c r="D44914" s="13">
        <v>3.0609999999999999</v>
      </c>
    </row>
    <row r="44915" spans="1:4" ht="15.75" hidden="1" customHeight="1">
      <c r="A44915" s="13" t="s">
        <v>498</v>
      </c>
      <c r="B44915" s="13">
        <v>1962</v>
      </c>
      <c r="C44915" s="13">
        <v>4895005</v>
      </c>
      <c r="D44915" s="13">
        <v>3.2</v>
      </c>
    </row>
    <row r="44916" spans="1:4" ht="15.75" hidden="1" customHeight="1">
      <c r="A44916" s="13" t="s">
        <v>498</v>
      </c>
      <c r="B44916" s="13">
        <v>1963</v>
      </c>
      <c r="C44916" s="13">
        <v>5045257</v>
      </c>
      <c r="D44916" s="13">
        <v>3.6059999999999999</v>
      </c>
    </row>
    <row r="44917" spans="1:4" ht="15.75" hidden="1" customHeight="1">
      <c r="A44917" s="13" t="s">
        <v>498</v>
      </c>
      <c r="B44917" s="13">
        <v>1964</v>
      </c>
      <c r="C44917" s="13">
        <v>5202847</v>
      </c>
      <c r="D44917" s="13">
        <v>4.3609999999999998</v>
      </c>
    </row>
    <row r="44918" spans="1:4" ht="15.75" hidden="1" customHeight="1">
      <c r="A44918" s="13" t="s">
        <v>498</v>
      </c>
      <c r="B44918" s="13">
        <v>1965</v>
      </c>
      <c r="C44918" s="13">
        <v>5368454</v>
      </c>
      <c r="D44918" s="13">
        <v>3.6720000000000002</v>
      </c>
    </row>
    <row r="44919" spans="1:4" ht="15.75" hidden="1" customHeight="1">
      <c r="A44919" s="13" t="s">
        <v>498</v>
      </c>
      <c r="B44919" s="13">
        <v>1966</v>
      </c>
      <c r="C44919" s="13">
        <v>5542003</v>
      </c>
      <c r="D44919" s="13">
        <v>4.9109999999999996</v>
      </c>
    </row>
    <row r="44920" spans="1:4" ht="15.75" hidden="1" customHeight="1">
      <c r="A44920" s="13" t="s">
        <v>498</v>
      </c>
      <c r="B44920" s="13">
        <v>1967</v>
      </c>
      <c r="C44920" s="13">
        <v>5723310</v>
      </c>
      <c r="D44920" s="13">
        <v>4.6029999999999998</v>
      </c>
    </row>
    <row r="44921" spans="1:4" ht="15.75" hidden="1" customHeight="1">
      <c r="A44921" s="13" t="s">
        <v>498</v>
      </c>
      <c r="B44921" s="13">
        <v>1968</v>
      </c>
      <c r="C44921" s="13">
        <v>5912721</v>
      </c>
      <c r="D44921" s="13">
        <v>5.9539999999999997</v>
      </c>
    </row>
    <row r="44922" spans="1:4" ht="15.75" hidden="1" customHeight="1">
      <c r="A44922" s="13" t="s">
        <v>498</v>
      </c>
      <c r="B44922" s="13">
        <v>1969</v>
      </c>
      <c r="C44922" s="13">
        <v>6111367</v>
      </c>
      <c r="D44922" s="13">
        <v>7.2329999999999997</v>
      </c>
    </row>
    <row r="44923" spans="1:4" ht="15.75" hidden="1" customHeight="1">
      <c r="A44923" s="13" t="s">
        <v>498</v>
      </c>
      <c r="B44923" s="13">
        <v>1970</v>
      </c>
      <c r="C44923" s="13">
        <v>6319206</v>
      </c>
      <c r="D44923" s="13">
        <v>6.65</v>
      </c>
    </row>
    <row r="44924" spans="1:4" ht="15.75" hidden="1" customHeight="1">
      <c r="A44924" s="13" t="s">
        <v>498</v>
      </c>
      <c r="B44924" s="13">
        <v>1971</v>
      </c>
      <c r="C44924" s="13">
        <v>6538533</v>
      </c>
      <c r="D44924" s="13">
        <v>8.8740000000000006</v>
      </c>
    </row>
    <row r="44925" spans="1:4" ht="15.75" hidden="1" customHeight="1">
      <c r="A44925" s="13" t="s">
        <v>498</v>
      </c>
      <c r="B44925" s="13">
        <v>1972</v>
      </c>
      <c r="C44925" s="13">
        <v>6768549</v>
      </c>
      <c r="D44925" s="13">
        <v>7.7560000000000002</v>
      </c>
    </row>
    <row r="44926" spans="1:4" ht="15.75" hidden="1" customHeight="1">
      <c r="A44926" s="13" t="s">
        <v>498</v>
      </c>
      <c r="B44926" s="13">
        <v>1973</v>
      </c>
      <c r="C44926" s="13">
        <v>7003117</v>
      </c>
      <c r="D44926" s="13">
        <v>7.8849999999999998</v>
      </c>
    </row>
    <row r="44927" spans="1:4" ht="15.75" hidden="1" customHeight="1">
      <c r="A44927" s="13" t="s">
        <v>498</v>
      </c>
      <c r="B44927" s="13">
        <v>1974</v>
      </c>
      <c r="C44927" s="13">
        <v>7244912</v>
      </c>
      <c r="D44927" s="13">
        <v>9.6539999999999999</v>
      </c>
    </row>
    <row r="44928" spans="1:4" ht="15.75" hidden="1" customHeight="1">
      <c r="A44928" s="13" t="s">
        <v>498</v>
      </c>
      <c r="B44928" s="13">
        <v>1975</v>
      </c>
      <c r="C44928" s="13">
        <v>7497127</v>
      </c>
      <c r="D44928" s="13">
        <v>11.170999999999999</v>
      </c>
    </row>
    <row r="44929" spans="1:4" ht="15.75" hidden="1" customHeight="1">
      <c r="A44929" s="13" t="s">
        <v>498</v>
      </c>
      <c r="B44929" s="13">
        <v>1976</v>
      </c>
      <c r="C44929" s="13">
        <v>7758679</v>
      </c>
      <c r="D44929" s="13">
        <v>13.737</v>
      </c>
    </row>
    <row r="44930" spans="1:4" ht="15.75" hidden="1" customHeight="1">
      <c r="A44930" s="13" t="s">
        <v>498</v>
      </c>
      <c r="B44930" s="13">
        <v>1977</v>
      </c>
      <c r="C44930" s="13">
        <v>8029311</v>
      </c>
      <c r="D44930" s="13">
        <v>14.632</v>
      </c>
    </row>
    <row r="44931" spans="1:4" ht="15.75" hidden="1" customHeight="1">
      <c r="A44931" s="13" t="s">
        <v>498</v>
      </c>
      <c r="B44931" s="13">
        <v>1978</v>
      </c>
      <c r="C44931" s="13">
        <v>8310218</v>
      </c>
      <c r="D44931" s="13">
        <v>15.180999999999999</v>
      </c>
    </row>
    <row r="44932" spans="1:4" ht="15.75" hidden="1" customHeight="1">
      <c r="A44932" s="13" t="s">
        <v>498</v>
      </c>
      <c r="B44932" s="13">
        <v>1979</v>
      </c>
      <c r="C44932" s="13">
        <v>8600753</v>
      </c>
      <c r="D44932" s="13">
        <v>22.484999999999999</v>
      </c>
    </row>
    <row r="44933" spans="1:4" ht="15.75" hidden="1" customHeight="1">
      <c r="A44933" s="13" t="s">
        <v>498</v>
      </c>
      <c r="B44933" s="13">
        <v>1980</v>
      </c>
      <c r="C44933" s="13">
        <v>8898957</v>
      </c>
      <c r="D44933" s="13">
        <v>20.727</v>
      </c>
    </row>
    <row r="44934" spans="1:4" ht="15.75" hidden="1" customHeight="1">
      <c r="A44934" s="13" t="s">
        <v>498</v>
      </c>
      <c r="B44934" s="13">
        <v>1981</v>
      </c>
      <c r="C44934" s="13">
        <v>9203642</v>
      </c>
      <c r="D44934" s="13">
        <v>26.535</v>
      </c>
    </row>
    <row r="44935" spans="1:4" ht="15.75" hidden="1" customHeight="1">
      <c r="A44935" s="13" t="s">
        <v>498</v>
      </c>
      <c r="B44935" s="13">
        <v>1982</v>
      </c>
      <c r="C44935" s="13">
        <v>9510755</v>
      </c>
      <c r="D44935" s="13">
        <v>24.364000000000001</v>
      </c>
    </row>
    <row r="44936" spans="1:4" ht="15.75" hidden="1" customHeight="1">
      <c r="A44936" s="13" t="s">
        <v>498</v>
      </c>
      <c r="B44936" s="13">
        <v>1983</v>
      </c>
      <c r="C44936" s="13">
        <v>9835461</v>
      </c>
      <c r="D44936" s="13">
        <v>27.774999999999999</v>
      </c>
    </row>
    <row r="44937" spans="1:4" ht="15.75" hidden="1" customHeight="1">
      <c r="A44937" s="13" t="s">
        <v>498</v>
      </c>
      <c r="B44937" s="13">
        <v>1984</v>
      </c>
      <c r="C44937" s="13">
        <v>10183141</v>
      </c>
      <c r="D44937" s="13">
        <v>32.848999999999997</v>
      </c>
    </row>
    <row r="44938" spans="1:4" ht="15.75" hidden="1" customHeight="1">
      <c r="A44938" s="13" t="s">
        <v>498</v>
      </c>
      <c r="B44938" s="13">
        <v>1985</v>
      </c>
      <c r="C44938" s="13">
        <v>10540930</v>
      </c>
      <c r="D44938" s="13">
        <v>29.388999999999999</v>
      </c>
    </row>
    <row r="44939" spans="1:4" ht="15.75" hidden="1" customHeight="1">
      <c r="A44939" s="13" t="s">
        <v>498</v>
      </c>
      <c r="B44939" s="13">
        <v>1986</v>
      </c>
      <c r="C44939" s="13">
        <v>10907622</v>
      </c>
      <c r="D44939" s="13">
        <v>31.073</v>
      </c>
    </row>
    <row r="44940" spans="1:4" ht="15.75" hidden="1" customHeight="1">
      <c r="A44940" s="13" t="s">
        <v>498</v>
      </c>
      <c r="B44940" s="13">
        <v>1987</v>
      </c>
      <c r="C44940" s="13">
        <v>11281108</v>
      </c>
      <c r="D44940" s="13">
        <v>35.942999999999998</v>
      </c>
    </row>
    <row r="44941" spans="1:4" ht="15.75" hidden="1" customHeight="1">
      <c r="A44941" s="13" t="s">
        <v>498</v>
      </c>
      <c r="B44941" s="13">
        <v>1988</v>
      </c>
      <c r="C44941" s="13">
        <v>11657770</v>
      </c>
      <c r="D44941" s="13">
        <v>36.679000000000002</v>
      </c>
    </row>
    <row r="44942" spans="1:4" ht="15.75" hidden="1" customHeight="1">
      <c r="A44942" s="13" t="s">
        <v>498</v>
      </c>
      <c r="B44942" s="13">
        <v>1989</v>
      </c>
      <c r="C44942" s="13">
        <v>12034101</v>
      </c>
      <c r="D44942" s="13">
        <v>34.271000000000001</v>
      </c>
    </row>
    <row r="44943" spans="1:4" ht="15.75" hidden="1" customHeight="1">
      <c r="A44943" s="13" t="s">
        <v>498</v>
      </c>
      <c r="B44943" s="13">
        <v>1990</v>
      </c>
      <c r="C44943" s="13">
        <v>12409003</v>
      </c>
      <c r="D44943" s="13">
        <v>37.045000000000002</v>
      </c>
    </row>
    <row r="44944" spans="1:4" ht="15.75" hidden="1" customHeight="1">
      <c r="A44944" s="13" t="s">
        <v>498</v>
      </c>
      <c r="B44944" s="13">
        <v>1991</v>
      </c>
      <c r="C44944" s="13">
        <v>12782284</v>
      </c>
      <c r="D44944" s="13">
        <v>42.201000000000001</v>
      </c>
    </row>
    <row r="44945" spans="1:4" ht="15.75" hidden="1" customHeight="1">
      <c r="A44945" s="13" t="s">
        <v>498</v>
      </c>
      <c r="B44945" s="13">
        <v>1992</v>
      </c>
      <c r="C44945" s="13">
        <v>13156408</v>
      </c>
      <c r="D44945" s="13">
        <v>42.561999999999998</v>
      </c>
    </row>
    <row r="44946" spans="1:4" ht="15.75" hidden="1" customHeight="1">
      <c r="A44946" s="13" t="s">
        <v>498</v>
      </c>
      <c r="B44946" s="13">
        <v>1993</v>
      </c>
      <c r="C44946" s="13">
        <v>13537067</v>
      </c>
      <c r="D44946" s="13">
        <v>45.222000000000001</v>
      </c>
    </row>
    <row r="44947" spans="1:4" ht="15.75" hidden="1" customHeight="1">
      <c r="A44947" s="13" t="s">
        <v>498</v>
      </c>
      <c r="B44947" s="13">
        <v>1994</v>
      </c>
      <c r="C44947" s="13">
        <v>13922629</v>
      </c>
      <c r="D44947" s="13">
        <v>46.19</v>
      </c>
    </row>
    <row r="44948" spans="1:4" ht="15.75" hidden="1" customHeight="1">
      <c r="A44948" s="13" t="s">
        <v>498</v>
      </c>
      <c r="B44948" s="13">
        <v>1995</v>
      </c>
      <c r="C44948" s="13">
        <v>14313451</v>
      </c>
      <c r="D44948" s="13">
        <v>41.2</v>
      </c>
    </row>
    <row r="44949" spans="1:4" ht="15.75" hidden="1" customHeight="1">
      <c r="A44949" s="13" t="s">
        <v>498</v>
      </c>
      <c r="B44949" s="13">
        <v>1996</v>
      </c>
      <c r="C44949" s="13">
        <v>14708883</v>
      </c>
      <c r="D44949" s="13">
        <v>42.322000000000003</v>
      </c>
    </row>
    <row r="44950" spans="1:4" ht="15.75" hidden="1" customHeight="1">
      <c r="A44950" s="13" t="s">
        <v>498</v>
      </c>
      <c r="B44950" s="13">
        <v>1997</v>
      </c>
      <c r="C44950" s="13">
        <v>15104000</v>
      </c>
      <c r="D44950" s="13">
        <v>45.378</v>
      </c>
    </row>
    <row r="44951" spans="1:4" ht="15.75" hidden="1" customHeight="1">
      <c r="A44951" s="13" t="s">
        <v>498</v>
      </c>
      <c r="B44951" s="13">
        <v>1998</v>
      </c>
      <c r="C44951" s="13">
        <v>15500556</v>
      </c>
      <c r="D44951" s="13">
        <v>49.756</v>
      </c>
    </row>
    <row r="44952" spans="1:4" ht="15.75" hidden="1" customHeight="1">
      <c r="A44952" s="13" t="s">
        <v>498</v>
      </c>
      <c r="B44952" s="13">
        <v>1999</v>
      </c>
      <c r="C44952" s="13">
        <v>15901207</v>
      </c>
      <c r="D44952" s="13">
        <v>51.771999999999998</v>
      </c>
    </row>
    <row r="44953" spans="1:4" ht="15.75" hidden="1" customHeight="1">
      <c r="A44953" s="13" t="s">
        <v>498</v>
      </c>
      <c r="B44953" s="13">
        <v>2000</v>
      </c>
      <c r="C44953" s="13">
        <v>16307659</v>
      </c>
      <c r="D44953" s="13">
        <v>50.481000000000002</v>
      </c>
    </row>
    <row r="44954" spans="1:4" ht="15.75" hidden="1" customHeight="1">
      <c r="A44954" s="13" t="s">
        <v>498</v>
      </c>
      <c r="B44954" s="13">
        <v>2001</v>
      </c>
      <c r="C44954" s="13">
        <v>16727949</v>
      </c>
      <c r="D44954" s="13">
        <v>48.14</v>
      </c>
    </row>
    <row r="44955" spans="1:4" ht="15.75" hidden="1" customHeight="1">
      <c r="A44955" s="13" t="s">
        <v>498</v>
      </c>
      <c r="B44955" s="13">
        <v>2002</v>
      </c>
      <c r="C44955" s="13">
        <v>17164026</v>
      </c>
      <c r="D44955" s="13">
        <v>38.439</v>
      </c>
    </row>
    <row r="44956" spans="1:4" ht="15.75" hidden="1" customHeight="1">
      <c r="A44956" s="13" t="s">
        <v>498</v>
      </c>
      <c r="B44956" s="13">
        <v>2003</v>
      </c>
      <c r="C44956" s="13">
        <v>17611356</v>
      </c>
      <c r="D44956" s="13">
        <v>53.582000000000001</v>
      </c>
    </row>
    <row r="44957" spans="1:4" ht="15.75" hidden="1" customHeight="1">
      <c r="A44957" s="13" t="s">
        <v>498</v>
      </c>
      <c r="B44957" s="13">
        <v>2004</v>
      </c>
      <c r="C44957" s="13">
        <v>18084010</v>
      </c>
      <c r="D44957" s="13">
        <v>50.384999999999998</v>
      </c>
    </row>
    <row r="44958" spans="1:4" ht="15.75" hidden="1" customHeight="1">
      <c r="A44958" s="13" t="s">
        <v>498</v>
      </c>
      <c r="B44958" s="13">
        <v>2005</v>
      </c>
      <c r="C44958" s="13">
        <v>18583556</v>
      </c>
      <c r="D44958" s="13">
        <v>49.881999999999998</v>
      </c>
    </row>
    <row r="44959" spans="1:4" ht="15.75" hidden="1" customHeight="1">
      <c r="A44959" s="13" t="s">
        <v>498</v>
      </c>
      <c r="B44959" s="13">
        <v>2006</v>
      </c>
      <c r="C44959" s="13">
        <v>19432012</v>
      </c>
      <c r="D44959" s="13">
        <v>52.841000000000001</v>
      </c>
    </row>
    <row r="44960" spans="1:4" ht="15.75" hidden="1" customHeight="1">
      <c r="A44960" s="13" t="s">
        <v>498</v>
      </c>
      <c r="B44960" s="13">
        <v>2007</v>
      </c>
      <c r="C44960" s="13">
        <v>20703000</v>
      </c>
      <c r="D44960" s="13">
        <v>65.718999999999994</v>
      </c>
    </row>
    <row r="44961" spans="1:4" ht="15.75" hidden="1" customHeight="1">
      <c r="A44961" s="13" t="s">
        <v>498</v>
      </c>
      <c r="B44961" s="13">
        <v>2008</v>
      </c>
      <c r="C44961" s="13">
        <v>21474060</v>
      </c>
      <c r="D44961" s="13">
        <v>66.876999999999995</v>
      </c>
    </row>
    <row r="44962" spans="1:4" ht="15.75" hidden="1" customHeight="1">
      <c r="A44962" s="13" t="s">
        <v>498</v>
      </c>
      <c r="B44962" s="13">
        <v>2009</v>
      </c>
      <c r="C44962" s="13">
        <v>21827222</v>
      </c>
      <c r="D44962" s="13">
        <v>61.561999999999998</v>
      </c>
    </row>
    <row r="44963" spans="1:4" ht="15.75" hidden="1" customHeight="1">
      <c r="A44963" s="13" t="s">
        <v>498</v>
      </c>
      <c r="B44963" s="13">
        <v>2010</v>
      </c>
      <c r="C44963" s="13">
        <v>22337558</v>
      </c>
      <c r="D44963" s="13">
        <v>60.716999999999999</v>
      </c>
    </row>
    <row r="44964" spans="1:4" ht="15.75" hidden="1" customHeight="1">
      <c r="A44964" s="13" t="s">
        <v>498</v>
      </c>
      <c r="B44964" s="13">
        <v>2011</v>
      </c>
      <c r="C44964" s="13">
        <v>22730734</v>
      </c>
      <c r="D44964" s="13">
        <v>57.784999999999997</v>
      </c>
    </row>
    <row r="44965" spans="1:4" ht="15.75" hidden="1" customHeight="1">
      <c r="A44965" s="13" t="s">
        <v>498</v>
      </c>
      <c r="B44965" s="13">
        <v>2012</v>
      </c>
      <c r="C44965" s="13">
        <v>22605582</v>
      </c>
      <c r="D44965" s="13">
        <v>47.802999999999997</v>
      </c>
    </row>
    <row r="44966" spans="1:4" ht="15.75" hidden="1" customHeight="1">
      <c r="A44966" s="13" t="s">
        <v>498</v>
      </c>
      <c r="B44966" s="13">
        <v>2013</v>
      </c>
      <c r="C44966" s="13">
        <v>21495830</v>
      </c>
      <c r="D44966" s="13">
        <v>34.014000000000003</v>
      </c>
    </row>
    <row r="44967" spans="1:4" ht="15.75" hidden="1" customHeight="1">
      <c r="A44967" s="13" t="s">
        <v>498</v>
      </c>
      <c r="B44967" s="13">
        <v>2014</v>
      </c>
      <c r="C44967" s="13">
        <v>20072232</v>
      </c>
      <c r="D44967" s="13">
        <v>30.920999999999999</v>
      </c>
    </row>
    <row r="44968" spans="1:4" ht="15.75" hidden="1" customHeight="1">
      <c r="A44968" s="13" t="s">
        <v>498</v>
      </c>
      <c r="B44968" s="13">
        <v>2015</v>
      </c>
      <c r="C44968" s="13">
        <v>19205178</v>
      </c>
      <c r="D44968" s="13">
        <v>28.585000000000001</v>
      </c>
    </row>
    <row r="44969" spans="1:4" ht="15.75" hidden="1" customHeight="1">
      <c r="A44969" s="13" t="s">
        <v>498</v>
      </c>
      <c r="B44969" s="13">
        <v>2016</v>
      </c>
      <c r="C44969" s="13">
        <v>18964252</v>
      </c>
      <c r="D44969" s="13">
        <v>29.003</v>
      </c>
    </row>
    <row r="44970" spans="1:4" ht="15.75" hidden="1" customHeight="1">
      <c r="A44970" s="13" t="s">
        <v>498</v>
      </c>
      <c r="B44970" s="13">
        <v>2017</v>
      </c>
      <c r="C44970" s="13">
        <v>18983370</v>
      </c>
      <c r="D44970" s="13">
        <v>32.613</v>
      </c>
    </row>
    <row r="44971" spans="1:4" ht="15.75" hidden="1" customHeight="1">
      <c r="A44971" s="13" t="s">
        <v>498</v>
      </c>
      <c r="B44971" s="13">
        <v>2018</v>
      </c>
      <c r="C44971" s="13">
        <v>19333464</v>
      </c>
      <c r="D44971" s="13">
        <v>30.23</v>
      </c>
    </row>
    <row r="44972" spans="1:4" ht="15.75" hidden="1" customHeight="1">
      <c r="A44972" s="13" t="s">
        <v>498</v>
      </c>
      <c r="B44972" s="13">
        <v>2019</v>
      </c>
      <c r="C44972" s="13">
        <v>20098252</v>
      </c>
      <c r="D44972" s="13">
        <v>27.478999999999999</v>
      </c>
    </row>
    <row r="44973" spans="1:4" ht="15.75" hidden="1" customHeight="1">
      <c r="A44973" s="13" t="s">
        <v>498</v>
      </c>
      <c r="B44973" s="13">
        <v>2020</v>
      </c>
      <c r="C44973" s="13">
        <v>20772602</v>
      </c>
      <c r="D44973" s="13">
        <v>26.16</v>
      </c>
    </row>
    <row r="44974" spans="1:4" ht="15.75" hidden="1" customHeight="1">
      <c r="A44974" s="13" t="s">
        <v>498</v>
      </c>
      <c r="B44974" s="13">
        <v>2021</v>
      </c>
      <c r="C44974" s="13">
        <v>21324366</v>
      </c>
      <c r="D44974" s="13">
        <v>27.001000000000001</v>
      </c>
    </row>
    <row r="44975" spans="1:4" ht="15.75" hidden="1" customHeight="1">
      <c r="A44975" s="13" t="s">
        <v>499</v>
      </c>
      <c r="B44975" s="13">
        <v>1850</v>
      </c>
      <c r="C44975" s="13">
        <v>2200492</v>
      </c>
    </row>
    <row r="44976" spans="1:4" ht="15.75" hidden="1" customHeight="1">
      <c r="A44976" s="13" t="s">
        <v>499</v>
      </c>
      <c r="B44976" s="13">
        <v>1851</v>
      </c>
      <c r="C44976" s="13">
        <v>2206610</v>
      </c>
    </row>
    <row r="44977" spans="1:3" ht="15.75" hidden="1" customHeight="1">
      <c r="A44977" s="13" t="s">
        <v>499</v>
      </c>
      <c r="B44977" s="13">
        <v>1852</v>
      </c>
      <c r="C44977" s="13">
        <v>2212747</v>
      </c>
    </row>
    <row r="44978" spans="1:3" ht="15.75" hidden="1" customHeight="1">
      <c r="A44978" s="13" t="s">
        <v>499</v>
      </c>
      <c r="B44978" s="13">
        <v>1853</v>
      </c>
      <c r="C44978" s="13">
        <v>2218902</v>
      </c>
    </row>
    <row r="44979" spans="1:3" ht="15.75" hidden="1" customHeight="1">
      <c r="A44979" s="13" t="s">
        <v>499</v>
      </c>
      <c r="B44979" s="13">
        <v>1854</v>
      </c>
      <c r="C44979" s="13">
        <v>2225075</v>
      </c>
    </row>
    <row r="44980" spans="1:3" ht="15.75" hidden="1" customHeight="1">
      <c r="A44980" s="13" t="s">
        <v>499</v>
      </c>
      <c r="B44980" s="13">
        <v>1855</v>
      </c>
      <c r="C44980" s="13">
        <v>2231266</v>
      </c>
    </row>
    <row r="44981" spans="1:3" ht="15.75" hidden="1" customHeight="1">
      <c r="A44981" s="13" t="s">
        <v>499</v>
      </c>
      <c r="B44981" s="13">
        <v>1856</v>
      </c>
      <c r="C44981" s="13">
        <v>2237476</v>
      </c>
    </row>
    <row r="44982" spans="1:3" ht="15.75" hidden="1" customHeight="1">
      <c r="A44982" s="13" t="s">
        <v>499</v>
      </c>
      <c r="B44982" s="13">
        <v>1857</v>
      </c>
      <c r="C44982" s="13">
        <v>2243704</v>
      </c>
    </row>
    <row r="44983" spans="1:3" ht="15.75" hidden="1" customHeight="1">
      <c r="A44983" s="13" t="s">
        <v>499</v>
      </c>
      <c r="B44983" s="13">
        <v>1858</v>
      </c>
      <c r="C44983" s="13">
        <v>2249951</v>
      </c>
    </row>
    <row r="44984" spans="1:3" ht="15.75" hidden="1" customHeight="1">
      <c r="A44984" s="13" t="s">
        <v>499</v>
      </c>
      <c r="B44984" s="13">
        <v>1859</v>
      </c>
      <c r="C44984" s="13">
        <v>2256216</v>
      </c>
    </row>
    <row r="44985" spans="1:3" ht="15.75" hidden="1" customHeight="1">
      <c r="A44985" s="13" t="s">
        <v>499</v>
      </c>
      <c r="B44985" s="13">
        <v>1860</v>
      </c>
      <c r="C44985" s="13">
        <v>2262500</v>
      </c>
    </row>
    <row r="44986" spans="1:3" ht="15.75" hidden="1" customHeight="1">
      <c r="A44986" s="13" t="s">
        <v>499</v>
      </c>
      <c r="B44986" s="13">
        <v>1861</v>
      </c>
      <c r="C44986" s="13">
        <v>2268804</v>
      </c>
    </row>
    <row r="44987" spans="1:3" ht="15.75" hidden="1" customHeight="1">
      <c r="A44987" s="13" t="s">
        <v>499</v>
      </c>
      <c r="B44987" s="13">
        <v>1862</v>
      </c>
      <c r="C44987" s="13">
        <v>2275125</v>
      </c>
    </row>
    <row r="44988" spans="1:3" ht="15.75" hidden="1" customHeight="1">
      <c r="A44988" s="13" t="s">
        <v>499</v>
      </c>
      <c r="B44988" s="13">
        <v>1863</v>
      </c>
      <c r="C44988" s="13">
        <v>2281465</v>
      </c>
    </row>
    <row r="44989" spans="1:3" ht="15.75" hidden="1" customHeight="1">
      <c r="A44989" s="13" t="s">
        <v>499</v>
      </c>
      <c r="B44989" s="13">
        <v>1864</v>
      </c>
      <c r="C44989" s="13">
        <v>2287823</v>
      </c>
    </row>
    <row r="44990" spans="1:3" ht="15.75" hidden="1" customHeight="1">
      <c r="A44990" s="13" t="s">
        <v>499</v>
      </c>
      <c r="B44990" s="13">
        <v>1865</v>
      </c>
      <c r="C44990" s="13">
        <v>2294199</v>
      </c>
    </row>
    <row r="44991" spans="1:3" ht="15.75" hidden="1" customHeight="1">
      <c r="A44991" s="13" t="s">
        <v>499</v>
      </c>
      <c r="B44991" s="13">
        <v>1866</v>
      </c>
      <c r="C44991" s="13">
        <v>2300594</v>
      </c>
    </row>
    <row r="44992" spans="1:3" ht="15.75" hidden="1" customHeight="1">
      <c r="A44992" s="13" t="s">
        <v>499</v>
      </c>
      <c r="B44992" s="13">
        <v>1867</v>
      </c>
      <c r="C44992" s="13">
        <v>2307007</v>
      </c>
    </row>
    <row r="44993" spans="1:3" ht="15.75" hidden="1" customHeight="1">
      <c r="A44993" s="13" t="s">
        <v>499</v>
      </c>
      <c r="B44993" s="13">
        <v>1868</v>
      </c>
      <c r="C44993" s="13">
        <v>2313439</v>
      </c>
    </row>
    <row r="44994" spans="1:3" ht="15.75" hidden="1" customHeight="1">
      <c r="A44994" s="13" t="s">
        <v>499</v>
      </c>
      <c r="B44994" s="13">
        <v>1869</v>
      </c>
      <c r="C44994" s="13">
        <v>2319889</v>
      </c>
    </row>
    <row r="44995" spans="1:3" ht="15.75" hidden="1" customHeight="1">
      <c r="A44995" s="13" t="s">
        <v>499</v>
      </c>
      <c r="B44995" s="13">
        <v>1870</v>
      </c>
      <c r="C44995" s="13">
        <v>2326358</v>
      </c>
    </row>
    <row r="44996" spans="1:3" ht="15.75" hidden="1" customHeight="1">
      <c r="A44996" s="13" t="s">
        <v>499</v>
      </c>
      <c r="B44996" s="13">
        <v>1871</v>
      </c>
      <c r="C44996" s="13">
        <v>2332502</v>
      </c>
    </row>
    <row r="44997" spans="1:3" ht="15.75" hidden="1" customHeight="1">
      <c r="A44997" s="13" t="s">
        <v>499</v>
      </c>
      <c r="B44997" s="13">
        <v>1872</v>
      </c>
      <c r="C44997" s="13">
        <v>2339008</v>
      </c>
    </row>
    <row r="44998" spans="1:3" ht="15.75" hidden="1" customHeight="1">
      <c r="A44998" s="13" t="s">
        <v>499</v>
      </c>
      <c r="B44998" s="13">
        <v>1873</v>
      </c>
      <c r="C44998" s="13">
        <v>2345534</v>
      </c>
    </row>
    <row r="44999" spans="1:3" ht="15.75" hidden="1" customHeight="1">
      <c r="A44999" s="13" t="s">
        <v>499</v>
      </c>
      <c r="B44999" s="13">
        <v>1874</v>
      </c>
      <c r="C44999" s="13">
        <v>2352080</v>
      </c>
    </row>
    <row r="45000" spans="1:3" ht="15.75" hidden="1" customHeight="1">
      <c r="A45000" s="13" t="s">
        <v>499</v>
      </c>
      <c r="B45000" s="13">
        <v>1875</v>
      </c>
      <c r="C45000" s="13">
        <v>2358645</v>
      </c>
    </row>
    <row r="45001" spans="1:3" ht="15.75" hidden="1" customHeight="1">
      <c r="A45001" s="13" t="s">
        <v>499</v>
      </c>
      <c r="B45001" s="13">
        <v>1876</v>
      </c>
      <c r="C45001" s="13">
        <v>2365230</v>
      </c>
    </row>
    <row r="45002" spans="1:3" ht="15.75" hidden="1" customHeight="1">
      <c r="A45002" s="13" t="s">
        <v>499</v>
      </c>
      <c r="B45002" s="13">
        <v>1877</v>
      </c>
      <c r="C45002" s="13">
        <v>2371833</v>
      </c>
    </row>
    <row r="45003" spans="1:3" ht="15.75" hidden="1" customHeight="1">
      <c r="A45003" s="13" t="s">
        <v>499</v>
      </c>
      <c r="B45003" s="13">
        <v>1878</v>
      </c>
      <c r="C45003" s="13">
        <v>2378455</v>
      </c>
    </row>
    <row r="45004" spans="1:3" ht="15.75" hidden="1" customHeight="1">
      <c r="A45004" s="13" t="s">
        <v>499</v>
      </c>
      <c r="B45004" s="13">
        <v>1879</v>
      </c>
      <c r="C45004" s="13">
        <v>2385094</v>
      </c>
    </row>
    <row r="45005" spans="1:3" ht="15.75" hidden="1" customHeight="1">
      <c r="A45005" s="13" t="s">
        <v>499</v>
      </c>
      <c r="B45005" s="13">
        <v>1880</v>
      </c>
      <c r="C45005" s="13">
        <v>2391752</v>
      </c>
    </row>
    <row r="45006" spans="1:3" ht="15.75" hidden="1" customHeight="1">
      <c r="A45006" s="13" t="s">
        <v>499</v>
      </c>
      <c r="B45006" s="13">
        <v>1881</v>
      </c>
      <c r="C45006" s="13">
        <v>2398427</v>
      </c>
    </row>
    <row r="45007" spans="1:3" ht="15.75" hidden="1" customHeight="1">
      <c r="A45007" s="13" t="s">
        <v>499</v>
      </c>
      <c r="B45007" s="13">
        <v>1882</v>
      </c>
      <c r="C45007" s="13">
        <v>2405121</v>
      </c>
    </row>
    <row r="45008" spans="1:3" ht="15.75" hidden="1" customHeight="1">
      <c r="A45008" s="13" t="s">
        <v>499</v>
      </c>
      <c r="B45008" s="13">
        <v>1883</v>
      </c>
      <c r="C45008" s="13">
        <v>2411833</v>
      </c>
    </row>
    <row r="45009" spans="1:4" ht="15.75" hidden="1" customHeight="1">
      <c r="A45009" s="13" t="s">
        <v>499</v>
      </c>
      <c r="B45009" s="13">
        <v>1884</v>
      </c>
      <c r="C45009" s="13">
        <v>2418563</v>
      </c>
    </row>
    <row r="45010" spans="1:4" ht="15.75" hidden="1" customHeight="1">
      <c r="A45010" s="13" t="s">
        <v>499</v>
      </c>
      <c r="B45010" s="13">
        <v>1885</v>
      </c>
      <c r="C45010" s="13">
        <v>2425312</v>
      </c>
    </row>
    <row r="45011" spans="1:4" ht="15.75" hidden="1" customHeight="1">
      <c r="A45011" s="13" t="s">
        <v>499</v>
      </c>
      <c r="B45011" s="13">
        <v>1886</v>
      </c>
      <c r="C45011" s="13">
        <v>2434426</v>
      </c>
    </row>
    <row r="45012" spans="1:4" ht="15.75" hidden="1" customHeight="1">
      <c r="A45012" s="13" t="s">
        <v>499</v>
      </c>
      <c r="B45012" s="13">
        <v>1887</v>
      </c>
      <c r="C45012" s="13">
        <v>2445942</v>
      </c>
    </row>
    <row r="45013" spans="1:4" ht="15.75" hidden="1" customHeight="1">
      <c r="A45013" s="13" t="s">
        <v>499</v>
      </c>
      <c r="B45013" s="13">
        <v>1888</v>
      </c>
      <c r="C45013" s="13">
        <v>2459898</v>
      </c>
    </row>
    <row r="45014" spans="1:4" ht="15.75" hidden="1" customHeight="1">
      <c r="A45014" s="13" t="s">
        <v>499</v>
      </c>
      <c r="B45014" s="13">
        <v>1889</v>
      </c>
      <c r="C45014" s="13">
        <v>2476331</v>
      </c>
    </row>
    <row r="45015" spans="1:4" ht="15.75" hidden="1" customHeight="1">
      <c r="A45015" s="13" t="s">
        <v>499</v>
      </c>
      <c r="B45015" s="13">
        <v>1890</v>
      </c>
      <c r="C45015" s="13">
        <v>2495279</v>
      </c>
    </row>
    <row r="45016" spans="1:4" ht="15.75" hidden="1" customHeight="1">
      <c r="A45016" s="13" t="s">
        <v>499</v>
      </c>
      <c r="B45016" s="13">
        <v>1891</v>
      </c>
      <c r="C45016" s="13">
        <v>2516781</v>
      </c>
    </row>
    <row r="45017" spans="1:4" ht="15.75" hidden="1" customHeight="1">
      <c r="A45017" s="13" t="s">
        <v>499</v>
      </c>
      <c r="B45017" s="13">
        <v>1892</v>
      </c>
      <c r="C45017" s="13">
        <v>2540876</v>
      </c>
    </row>
    <row r="45018" spans="1:4" ht="15.75" hidden="1" customHeight="1">
      <c r="A45018" s="13" t="s">
        <v>499</v>
      </c>
      <c r="B45018" s="13">
        <v>1893</v>
      </c>
      <c r="C45018" s="13">
        <v>2567605</v>
      </c>
    </row>
    <row r="45019" spans="1:4" ht="15.75" hidden="1" customHeight="1">
      <c r="A45019" s="13" t="s">
        <v>499</v>
      </c>
      <c r="B45019" s="13">
        <v>1894</v>
      </c>
      <c r="C45019" s="13">
        <v>2597008</v>
      </c>
    </row>
    <row r="45020" spans="1:4" ht="15.75" hidden="1" customHeight="1">
      <c r="A45020" s="13" t="s">
        <v>499</v>
      </c>
      <c r="B45020" s="13">
        <v>1895</v>
      </c>
      <c r="C45020" s="13">
        <v>2629126</v>
      </c>
    </row>
    <row r="45021" spans="1:4" ht="15.75" hidden="1" customHeight="1">
      <c r="A45021" s="13" t="s">
        <v>499</v>
      </c>
      <c r="B45021" s="13">
        <v>1896</v>
      </c>
      <c r="C45021" s="13">
        <v>2663982</v>
      </c>
      <c r="D45021" s="13">
        <v>4.0000000000000001E-3</v>
      </c>
    </row>
    <row r="45022" spans="1:4" ht="15.75" hidden="1" customHeight="1">
      <c r="A45022" s="13" t="s">
        <v>499</v>
      </c>
      <c r="B45022" s="13">
        <v>1897</v>
      </c>
      <c r="C45022" s="13">
        <v>2699235</v>
      </c>
      <c r="D45022" s="13">
        <v>5.0999999999999997E-2</v>
      </c>
    </row>
    <row r="45023" spans="1:4" ht="15.75" hidden="1" customHeight="1">
      <c r="A45023" s="13" t="s">
        <v>499</v>
      </c>
      <c r="B45023" s="13">
        <v>1898</v>
      </c>
      <c r="C45023" s="13">
        <v>2734932</v>
      </c>
      <c r="D45023" s="13">
        <v>0.114</v>
      </c>
    </row>
    <row r="45024" spans="1:4" ht="15.75" hidden="1" customHeight="1">
      <c r="A45024" s="13" t="s">
        <v>499</v>
      </c>
      <c r="B45024" s="13">
        <v>1899</v>
      </c>
      <c r="C45024" s="13">
        <v>2771030</v>
      </c>
      <c r="D45024" s="13">
        <v>8.1000000000000003E-2</v>
      </c>
    </row>
    <row r="45025" spans="1:4" ht="15.75" hidden="1" customHeight="1">
      <c r="A45025" s="13" t="s">
        <v>499</v>
      </c>
      <c r="B45025" s="13">
        <v>1900</v>
      </c>
      <c r="C45025" s="13">
        <v>2809533</v>
      </c>
      <c r="D45025" s="13">
        <v>0.11</v>
      </c>
    </row>
    <row r="45026" spans="1:4" ht="15.75" hidden="1" customHeight="1">
      <c r="A45026" s="13" t="s">
        <v>499</v>
      </c>
      <c r="B45026" s="13">
        <v>1901</v>
      </c>
      <c r="C45026" s="13">
        <v>2849684</v>
      </c>
      <c r="D45026" s="13">
        <v>0.17599999999999999</v>
      </c>
    </row>
    <row r="45027" spans="1:4" ht="15.75" hidden="1" customHeight="1">
      <c r="A45027" s="13" t="s">
        <v>499</v>
      </c>
      <c r="B45027" s="13">
        <v>1902</v>
      </c>
      <c r="C45027" s="13">
        <v>2889389</v>
      </c>
      <c r="D45027" s="13">
        <v>0.25600000000000001</v>
      </c>
    </row>
    <row r="45028" spans="1:4" ht="15.75" hidden="1" customHeight="1">
      <c r="A45028" s="13" t="s">
        <v>499</v>
      </c>
      <c r="B45028" s="13">
        <v>1903</v>
      </c>
      <c r="C45028" s="13">
        <v>2928248</v>
      </c>
      <c r="D45028" s="13">
        <v>0.216</v>
      </c>
    </row>
    <row r="45029" spans="1:4" ht="15.75" hidden="1" customHeight="1">
      <c r="A45029" s="13" t="s">
        <v>499</v>
      </c>
      <c r="B45029" s="13">
        <v>1904</v>
      </c>
      <c r="C45029" s="13">
        <v>2966574</v>
      </c>
      <c r="D45029" s="13">
        <v>0.22</v>
      </c>
    </row>
    <row r="45030" spans="1:4" ht="15.75" hidden="1" customHeight="1">
      <c r="A45030" s="13" t="s">
        <v>499</v>
      </c>
      <c r="B45030" s="13">
        <v>1905</v>
      </c>
      <c r="C45030" s="13">
        <v>3005298</v>
      </c>
      <c r="D45030" s="13">
        <v>0.253</v>
      </c>
    </row>
    <row r="45031" spans="1:4" ht="15.75" hidden="1" customHeight="1">
      <c r="A45031" s="13" t="s">
        <v>499</v>
      </c>
      <c r="B45031" s="13">
        <v>1906</v>
      </c>
      <c r="C45031" s="13">
        <v>3045795</v>
      </c>
      <c r="D45031" s="13">
        <v>0.27500000000000002</v>
      </c>
    </row>
    <row r="45032" spans="1:4" ht="15.75" hidden="1" customHeight="1">
      <c r="A45032" s="13" t="s">
        <v>499</v>
      </c>
      <c r="B45032" s="13">
        <v>1907</v>
      </c>
      <c r="C45032" s="13">
        <v>3088833</v>
      </c>
      <c r="D45032" s="13">
        <v>0.35899999999999999</v>
      </c>
    </row>
    <row r="45033" spans="1:4" ht="15.75" hidden="1" customHeight="1">
      <c r="A45033" s="13" t="s">
        <v>499</v>
      </c>
      <c r="B45033" s="13">
        <v>1908</v>
      </c>
      <c r="C45033" s="13">
        <v>3134318</v>
      </c>
      <c r="D45033" s="13">
        <v>0.41</v>
      </c>
    </row>
    <row r="45034" spans="1:4" ht="15.75" hidden="1" customHeight="1">
      <c r="A45034" s="13" t="s">
        <v>499</v>
      </c>
      <c r="B45034" s="13">
        <v>1909</v>
      </c>
      <c r="C45034" s="13">
        <v>3181450</v>
      </c>
      <c r="D45034" s="13">
        <v>0.48699999999999999</v>
      </c>
    </row>
    <row r="45035" spans="1:4" ht="15.75" hidden="1" customHeight="1">
      <c r="A45035" s="13" t="s">
        <v>499</v>
      </c>
      <c r="B45035" s="13">
        <v>1910</v>
      </c>
      <c r="C45035" s="13">
        <v>3228010</v>
      </c>
      <c r="D45035" s="13">
        <v>0.61599999999999999</v>
      </c>
    </row>
    <row r="45036" spans="1:4" ht="15.75" hidden="1" customHeight="1">
      <c r="A45036" s="13" t="s">
        <v>499</v>
      </c>
      <c r="B45036" s="13">
        <v>1911</v>
      </c>
      <c r="C45036" s="13">
        <v>3253963</v>
      </c>
      <c r="D45036" s="13">
        <v>0.67800000000000005</v>
      </c>
    </row>
    <row r="45037" spans="1:4" ht="15.75" hidden="1" customHeight="1">
      <c r="A45037" s="13" t="s">
        <v>499</v>
      </c>
      <c r="B45037" s="13">
        <v>1912</v>
      </c>
      <c r="C45037" s="13">
        <v>3315633</v>
      </c>
      <c r="D45037" s="13">
        <v>0.74</v>
      </c>
    </row>
    <row r="45038" spans="1:4" ht="15.75" hidden="1" customHeight="1">
      <c r="A45038" s="13" t="s">
        <v>499</v>
      </c>
      <c r="B45038" s="13">
        <v>1913</v>
      </c>
      <c r="C45038" s="13">
        <v>3377251</v>
      </c>
      <c r="D45038" s="13">
        <v>0.85399999999999998</v>
      </c>
    </row>
    <row r="45039" spans="1:4" ht="15.75" hidden="1" customHeight="1">
      <c r="A45039" s="13" t="s">
        <v>499</v>
      </c>
      <c r="B45039" s="13">
        <v>1914</v>
      </c>
      <c r="C45039" s="13">
        <v>3427777</v>
      </c>
      <c r="D45039" s="13">
        <v>0.92</v>
      </c>
    </row>
    <row r="45040" spans="1:4" ht="15.75" hidden="1" customHeight="1">
      <c r="A45040" s="13" t="s">
        <v>499</v>
      </c>
      <c r="B45040" s="13">
        <v>1915</v>
      </c>
      <c r="C45040" s="13">
        <v>3463334</v>
      </c>
      <c r="D45040" s="13">
        <v>1.0149999999999999</v>
      </c>
    </row>
    <row r="45041" spans="1:4" ht="15.75" hidden="1" customHeight="1">
      <c r="A45041" s="13" t="s">
        <v>499</v>
      </c>
      <c r="B45041" s="13">
        <v>1916</v>
      </c>
      <c r="C45041" s="13">
        <v>3492048</v>
      </c>
      <c r="D45041" s="13">
        <v>1.385</v>
      </c>
    </row>
    <row r="45042" spans="1:4" ht="15.75" hidden="1" customHeight="1">
      <c r="A45042" s="13" t="s">
        <v>499</v>
      </c>
      <c r="B45042" s="13">
        <v>1917</v>
      </c>
      <c r="C45042" s="13">
        <v>3521710</v>
      </c>
      <c r="D45042" s="13">
        <v>1.7989999999999999</v>
      </c>
    </row>
    <row r="45043" spans="1:4" ht="15.75" hidden="1" customHeight="1">
      <c r="A45043" s="13" t="s">
        <v>499</v>
      </c>
      <c r="B45043" s="13">
        <v>1918</v>
      </c>
      <c r="C45043" s="13">
        <v>3557050</v>
      </c>
      <c r="D45043" s="13">
        <v>2.1429999999999998</v>
      </c>
    </row>
    <row r="45044" spans="1:4" ht="15.75" hidden="1" customHeight="1">
      <c r="A45044" s="13" t="s">
        <v>499</v>
      </c>
      <c r="B45044" s="13">
        <v>1919</v>
      </c>
      <c r="C45044" s="13">
        <v>3594336</v>
      </c>
      <c r="D45044" s="13">
        <v>2.9089999999999998</v>
      </c>
    </row>
    <row r="45045" spans="1:4" ht="15.75" hidden="1" customHeight="1">
      <c r="A45045" s="13" t="s">
        <v>499</v>
      </c>
      <c r="B45045" s="13">
        <v>1920</v>
      </c>
      <c r="C45045" s="13">
        <v>3639403</v>
      </c>
      <c r="D45045" s="13">
        <v>3.0449999999999999</v>
      </c>
    </row>
    <row r="45046" spans="1:4" ht="15.75" hidden="1" customHeight="1">
      <c r="A45046" s="13" t="s">
        <v>499</v>
      </c>
      <c r="B45046" s="13">
        <v>1921</v>
      </c>
      <c r="C45046" s="13">
        <v>3697114</v>
      </c>
      <c r="D45046" s="13">
        <v>2.7549999999999999</v>
      </c>
    </row>
    <row r="45047" spans="1:4" ht="15.75" hidden="1" customHeight="1">
      <c r="A45047" s="13" t="s">
        <v>499</v>
      </c>
      <c r="B45047" s="13">
        <v>1922</v>
      </c>
      <c r="C45047" s="13">
        <v>3763256</v>
      </c>
      <c r="D45047" s="13">
        <v>3.5720000000000001</v>
      </c>
    </row>
    <row r="45048" spans="1:4" ht="15.75" hidden="1" customHeight="1">
      <c r="A45048" s="13" t="s">
        <v>499</v>
      </c>
      <c r="B45048" s="13">
        <v>1923</v>
      </c>
      <c r="C45048" s="13">
        <v>3831991</v>
      </c>
      <c r="D45048" s="13">
        <v>3.8330000000000002</v>
      </c>
    </row>
    <row r="45049" spans="1:4" ht="15.75" hidden="1" customHeight="1">
      <c r="A45049" s="13" t="s">
        <v>499</v>
      </c>
      <c r="B45049" s="13">
        <v>1924</v>
      </c>
      <c r="C45049" s="13">
        <v>3904941</v>
      </c>
      <c r="D45049" s="13">
        <v>3.9940000000000002</v>
      </c>
    </row>
    <row r="45050" spans="1:4" ht="15.75" hidden="1" customHeight="1">
      <c r="A45050" s="13" t="s">
        <v>499</v>
      </c>
      <c r="B45050" s="13">
        <v>1925</v>
      </c>
      <c r="C45050" s="13">
        <v>3987618</v>
      </c>
      <c r="D45050" s="13">
        <v>4.4880000000000004</v>
      </c>
    </row>
    <row r="45051" spans="1:4" ht="15.75" hidden="1" customHeight="1">
      <c r="A45051" s="13" t="s">
        <v>499</v>
      </c>
      <c r="B45051" s="13">
        <v>1926</v>
      </c>
      <c r="C45051" s="13">
        <v>4078400</v>
      </c>
      <c r="D45051" s="13">
        <v>4.7519999999999998</v>
      </c>
    </row>
    <row r="45052" spans="1:4" ht="15.75" hidden="1" customHeight="1">
      <c r="A45052" s="13" t="s">
        <v>499</v>
      </c>
      <c r="B45052" s="13">
        <v>1927</v>
      </c>
      <c r="C45052" s="13">
        <v>4173398</v>
      </c>
      <c r="D45052" s="13">
        <v>4.9279999999999999</v>
      </c>
    </row>
    <row r="45053" spans="1:4" ht="15.75" hidden="1" customHeight="1">
      <c r="A45053" s="13" t="s">
        <v>499</v>
      </c>
      <c r="B45053" s="13">
        <v>1928</v>
      </c>
      <c r="C45053" s="13">
        <v>4270016</v>
      </c>
      <c r="D45053" s="13">
        <v>4.2030000000000003</v>
      </c>
    </row>
    <row r="45054" spans="1:4" ht="15.75" hidden="1" customHeight="1">
      <c r="A45054" s="13" t="s">
        <v>499</v>
      </c>
      <c r="B45054" s="13">
        <v>1929</v>
      </c>
      <c r="C45054" s="13">
        <v>4375389</v>
      </c>
      <c r="D45054" s="13">
        <v>4.1920000000000002</v>
      </c>
    </row>
    <row r="45055" spans="1:4" ht="15.75" hidden="1" customHeight="1">
      <c r="A45055" s="13" t="s">
        <v>499</v>
      </c>
      <c r="B45055" s="13">
        <v>1930</v>
      </c>
      <c r="C45055" s="13">
        <v>4490164</v>
      </c>
      <c r="D45055" s="13">
        <v>4.2430000000000003</v>
      </c>
    </row>
    <row r="45056" spans="1:4" ht="15.75" hidden="1" customHeight="1">
      <c r="A45056" s="13" t="s">
        <v>499</v>
      </c>
      <c r="B45056" s="13">
        <v>1931</v>
      </c>
      <c r="C45056" s="13">
        <v>4611423</v>
      </c>
      <c r="D45056" s="13">
        <v>3.774</v>
      </c>
    </row>
    <row r="45057" spans="1:4" ht="15.75" hidden="1" customHeight="1">
      <c r="A45057" s="13" t="s">
        <v>499</v>
      </c>
      <c r="B45057" s="13">
        <v>1932</v>
      </c>
      <c r="C45057" s="13">
        <v>4734952</v>
      </c>
      <c r="D45057" s="13">
        <v>3.5939999999999999</v>
      </c>
    </row>
    <row r="45058" spans="1:4" ht="15.75" hidden="1" customHeight="1">
      <c r="A45058" s="13" t="s">
        <v>499</v>
      </c>
      <c r="B45058" s="13">
        <v>1933</v>
      </c>
      <c r="C45058" s="13">
        <v>4860102</v>
      </c>
      <c r="D45058" s="13">
        <v>4.1950000000000003</v>
      </c>
    </row>
    <row r="45059" spans="1:4" ht="15.75" hidden="1" customHeight="1">
      <c r="A45059" s="13" t="s">
        <v>499</v>
      </c>
      <c r="B45059" s="13">
        <v>1934</v>
      </c>
      <c r="C45059" s="13">
        <v>4985901</v>
      </c>
      <c r="D45059" s="13">
        <v>4.173</v>
      </c>
    </row>
    <row r="45060" spans="1:4" ht="15.75" hidden="1" customHeight="1">
      <c r="A45060" s="13" t="s">
        <v>499</v>
      </c>
      <c r="B45060" s="13">
        <v>1935</v>
      </c>
      <c r="C45060" s="13">
        <v>5112023</v>
      </c>
      <c r="D45060" s="13">
        <v>4.3639999999999999</v>
      </c>
    </row>
    <row r="45061" spans="1:4" ht="15.75" hidden="1" customHeight="1">
      <c r="A45061" s="13" t="s">
        <v>499</v>
      </c>
      <c r="B45061" s="13">
        <v>1936</v>
      </c>
      <c r="C45061" s="13">
        <v>5242361</v>
      </c>
      <c r="D45061" s="13">
        <v>4.734</v>
      </c>
    </row>
    <row r="45062" spans="1:4" ht="15.75" hidden="1" customHeight="1">
      <c r="A45062" s="13" t="s">
        <v>499</v>
      </c>
      <c r="B45062" s="13">
        <v>1937</v>
      </c>
      <c r="C45062" s="13">
        <v>5379507</v>
      </c>
      <c r="D45062" s="13">
        <v>5.2510000000000003</v>
      </c>
    </row>
    <row r="45063" spans="1:4" ht="15.75" hidden="1" customHeight="1">
      <c r="A45063" s="13" t="s">
        <v>499</v>
      </c>
      <c r="B45063" s="13">
        <v>1938</v>
      </c>
      <c r="C45063" s="13">
        <v>5521193</v>
      </c>
      <c r="D45063" s="13">
        <v>5.899</v>
      </c>
    </row>
    <row r="45064" spans="1:4" ht="15.75" hidden="1" customHeight="1">
      <c r="A45064" s="13" t="s">
        <v>499</v>
      </c>
      <c r="B45064" s="13">
        <v>1939</v>
      </c>
      <c r="C45064" s="13">
        <v>5669363</v>
      </c>
      <c r="D45064" s="13">
        <v>7.181</v>
      </c>
    </row>
    <row r="45065" spans="1:4" ht="15.75" hidden="1" customHeight="1">
      <c r="A45065" s="13" t="s">
        <v>499</v>
      </c>
      <c r="B45065" s="13">
        <v>1940</v>
      </c>
      <c r="C45065" s="13">
        <v>5826611</v>
      </c>
      <c r="D45065" s="13">
        <v>7.7679999999999998</v>
      </c>
    </row>
    <row r="45066" spans="1:4" ht="15.75" hidden="1" customHeight="1">
      <c r="A45066" s="13" t="s">
        <v>499</v>
      </c>
      <c r="B45066" s="13">
        <v>1941</v>
      </c>
      <c r="C45066" s="13">
        <v>5994558</v>
      </c>
      <c r="D45066" s="13">
        <v>7.9349999999999996</v>
      </c>
    </row>
    <row r="45067" spans="1:4" ht="15.75" hidden="1" customHeight="1">
      <c r="A45067" s="13" t="s">
        <v>499</v>
      </c>
      <c r="B45067" s="13">
        <v>1942</v>
      </c>
      <c r="C45067" s="13">
        <v>6163154</v>
      </c>
      <c r="D45067" s="13">
        <v>6.4180000000000001</v>
      </c>
    </row>
    <row r="45068" spans="1:4" ht="15.75" hidden="1" customHeight="1">
      <c r="A45068" s="13" t="s">
        <v>499</v>
      </c>
      <c r="B45068" s="13">
        <v>1943</v>
      </c>
      <c r="C45068" s="13">
        <v>6278902</v>
      </c>
      <c r="D45068" s="13">
        <v>6.4249999999999998</v>
      </c>
    </row>
    <row r="45069" spans="1:4" ht="15.75" hidden="1" customHeight="1">
      <c r="A45069" s="13" t="s">
        <v>499</v>
      </c>
      <c r="B45069" s="13">
        <v>1944</v>
      </c>
      <c r="C45069" s="13">
        <v>6341801</v>
      </c>
      <c r="D45069" s="13">
        <v>4.63</v>
      </c>
    </row>
    <row r="45070" spans="1:4" ht="15.75" hidden="1" customHeight="1">
      <c r="A45070" s="13" t="s">
        <v>499</v>
      </c>
      <c r="B45070" s="13">
        <v>1945</v>
      </c>
      <c r="C45070" s="13">
        <v>6354446</v>
      </c>
      <c r="D45070" s="13">
        <v>2.1869999999999998</v>
      </c>
    </row>
    <row r="45071" spans="1:4" ht="15.75" hidden="1" customHeight="1">
      <c r="A45071" s="13" t="s">
        <v>499</v>
      </c>
      <c r="B45071" s="13">
        <v>1946</v>
      </c>
      <c r="C45071" s="13">
        <v>6298031</v>
      </c>
      <c r="D45071" s="13">
        <v>2.8620000000000001</v>
      </c>
    </row>
    <row r="45072" spans="1:4" ht="15.75" hidden="1" customHeight="1">
      <c r="A45072" s="13" t="s">
        <v>499</v>
      </c>
      <c r="B45072" s="13">
        <v>1947</v>
      </c>
      <c r="C45072" s="13">
        <v>6351203</v>
      </c>
      <c r="D45072" s="13">
        <v>3.6190000000000002</v>
      </c>
    </row>
    <row r="45073" spans="1:4" ht="15.75" hidden="1" customHeight="1">
      <c r="A45073" s="13" t="s">
        <v>499</v>
      </c>
      <c r="B45073" s="13">
        <v>1948</v>
      </c>
      <c r="C45073" s="13">
        <v>6589183</v>
      </c>
      <c r="D45073" s="13">
        <v>4.5389999999999997</v>
      </c>
    </row>
    <row r="45074" spans="1:4" ht="15.75" hidden="1" customHeight="1">
      <c r="A45074" s="13" t="s">
        <v>499</v>
      </c>
      <c r="B45074" s="13">
        <v>1949</v>
      </c>
      <c r="C45074" s="13">
        <v>7119288</v>
      </c>
      <c r="D45074" s="13">
        <v>4.4729999999999999</v>
      </c>
    </row>
    <row r="45075" spans="1:4" ht="15.75" hidden="1" customHeight="1">
      <c r="A45075" s="13" t="s">
        <v>499</v>
      </c>
      <c r="B45075" s="13">
        <v>1950</v>
      </c>
      <c r="C45075" s="13">
        <v>7623139</v>
      </c>
      <c r="D45075" s="13">
        <v>3.7839999999999998</v>
      </c>
    </row>
    <row r="45076" spans="1:4" ht="15.75" hidden="1" customHeight="1">
      <c r="A45076" s="13" t="s">
        <v>499</v>
      </c>
      <c r="B45076" s="13">
        <v>1951</v>
      </c>
      <c r="C45076" s="13">
        <v>7934693</v>
      </c>
      <c r="D45076" s="13">
        <v>4.9080000000000004</v>
      </c>
    </row>
    <row r="45077" spans="1:4" ht="15.75" hidden="1" customHeight="1">
      <c r="A45077" s="13" t="s">
        <v>499</v>
      </c>
      <c r="B45077" s="13">
        <v>1952</v>
      </c>
      <c r="C45077" s="13">
        <v>8251047</v>
      </c>
      <c r="D45077" s="13">
        <v>6.3920000000000003</v>
      </c>
    </row>
    <row r="45078" spans="1:4" ht="15.75" hidden="1" customHeight="1">
      <c r="A45078" s="13" t="s">
        <v>499</v>
      </c>
      <c r="B45078" s="13">
        <v>1953</v>
      </c>
      <c r="C45078" s="13">
        <v>8572129</v>
      </c>
      <c r="D45078" s="13">
        <v>6.4720000000000004</v>
      </c>
    </row>
    <row r="45079" spans="1:4" ht="15.75" hidden="1" customHeight="1">
      <c r="A45079" s="13" t="s">
        <v>499</v>
      </c>
      <c r="B45079" s="13">
        <v>1954</v>
      </c>
      <c r="C45079" s="13">
        <v>8897782</v>
      </c>
      <c r="D45079" s="13">
        <v>6.4870000000000001</v>
      </c>
    </row>
    <row r="45080" spans="1:4" ht="15.75" hidden="1" customHeight="1">
      <c r="A45080" s="13" t="s">
        <v>499</v>
      </c>
      <c r="B45080" s="13">
        <v>1955</v>
      </c>
      <c r="C45080" s="13">
        <v>9229468</v>
      </c>
      <c r="D45080" s="13">
        <v>7.1970000000000001</v>
      </c>
    </row>
    <row r="45081" spans="1:4" ht="15.75" hidden="1" customHeight="1">
      <c r="A45081" s="13" t="s">
        <v>499</v>
      </c>
      <c r="B45081" s="13">
        <v>1956</v>
      </c>
      <c r="C45081" s="13">
        <v>9567059</v>
      </c>
      <c r="D45081" s="13">
        <v>7.6849999999999996</v>
      </c>
    </row>
    <row r="45082" spans="1:4" ht="15.75" hidden="1" customHeight="1">
      <c r="A45082" s="13" t="s">
        <v>499</v>
      </c>
      <c r="B45082" s="13">
        <v>1957</v>
      </c>
      <c r="C45082" s="13">
        <v>9909456</v>
      </c>
      <c r="D45082" s="13">
        <v>8.1829999999999998</v>
      </c>
    </row>
    <row r="45083" spans="1:4" ht="15.75" hidden="1" customHeight="1">
      <c r="A45083" s="13" t="s">
        <v>499</v>
      </c>
      <c r="B45083" s="13">
        <v>1958</v>
      </c>
      <c r="C45083" s="13">
        <v>10256967</v>
      </c>
      <c r="D45083" s="13">
        <v>9.57</v>
      </c>
    </row>
    <row r="45084" spans="1:4" ht="15.75" hidden="1" customHeight="1">
      <c r="A45084" s="13" t="s">
        <v>499</v>
      </c>
      <c r="B45084" s="13">
        <v>1959</v>
      </c>
      <c r="C45084" s="13">
        <v>10612776</v>
      </c>
      <c r="D45084" s="13">
        <v>10.991</v>
      </c>
    </row>
    <row r="45085" spans="1:4" ht="15.75" hidden="1" customHeight="1">
      <c r="A45085" s="13" t="s">
        <v>499</v>
      </c>
      <c r="B45085" s="13">
        <v>1960</v>
      </c>
      <c r="C45085" s="13">
        <v>10983152</v>
      </c>
      <c r="D45085" s="13">
        <v>11.874000000000001</v>
      </c>
    </row>
    <row r="45086" spans="1:4" ht="15.75" hidden="1" customHeight="1">
      <c r="A45086" s="13" t="s">
        <v>499</v>
      </c>
      <c r="B45086" s="13">
        <v>1961</v>
      </c>
      <c r="C45086" s="13">
        <v>11371858</v>
      </c>
      <c r="D45086" s="13">
        <v>12.528</v>
      </c>
    </row>
    <row r="45087" spans="1:4" ht="15.75" hidden="1" customHeight="1">
      <c r="A45087" s="13" t="s">
        <v>499</v>
      </c>
      <c r="B45087" s="13">
        <v>1962</v>
      </c>
      <c r="C45087" s="13">
        <v>11779060</v>
      </c>
      <c r="D45087" s="13">
        <v>14.164999999999999</v>
      </c>
    </row>
    <row r="45088" spans="1:4" ht="15.75" hidden="1" customHeight="1">
      <c r="A45088" s="13" t="s">
        <v>499</v>
      </c>
      <c r="B45088" s="13">
        <v>1963</v>
      </c>
      <c r="C45088" s="13">
        <v>12200155</v>
      </c>
      <c r="D45088" s="13">
        <v>15.109</v>
      </c>
    </row>
    <row r="45089" spans="1:4" ht="15.75" hidden="1" customHeight="1">
      <c r="A45089" s="13" t="s">
        <v>499</v>
      </c>
      <c r="B45089" s="13">
        <v>1964</v>
      </c>
      <c r="C45089" s="13">
        <v>12630949</v>
      </c>
      <c r="D45089" s="13">
        <v>16.907</v>
      </c>
    </row>
    <row r="45090" spans="1:4" ht="15.75" hidden="1" customHeight="1">
      <c r="A45090" s="13" t="s">
        <v>499</v>
      </c>
      <c r="B45090" s="13">
        <v>1965</v>
      </c>
      <c r="C45090" s="13">
        <v>13070711</v>
      </c>
      <c r="D45090" s="13">
        <v>17.844999999999999</v>
      </c>
    </row>
    <row r="45091" spans="1:4" ht="15.75" hidden="1" customHeight="1">
      <c r="A45091" s="13" t="s">
        <v>499</v>
      </c>
      <c r="B45091" s="13">
        <v>1966</v>
      </c>
      <c r="C45091" s="13">
        <v>13515908</v>
      </c>
      <c r="D45091" s="13">
        <v>19.462</v>
      </c>
    </row>
    <row r="45092" spans="1:4" ht="15.75" hidden="1" customHeight="1">
      <c r="A45092" s="13" t="s">
        <v>499</v>
      </c>
      <c r="B45092" s="13">
        <v>1967</v>
      </c>
      <c r="C45092" s="13">
        <v>13917831</v>
      </c>
      <c r="D45092" s="13">
        <v>21.97</v>
      </c>
    </row>
    <row r="45093" spans="1:4" ht="15.75" hidden="1" customHeight="1">
      <c r="A45093" s="13" t="s">
        <v>499</v>
      </c>
      <c r="B45093" s="13">
        <v>1968</v>
      </c>
      <c r="C45093" s="13">
        <v>14271108</v>
      </c>
      <c r="D45093" s="13">
        <v>24.140999999999998</v>
      </c>
    </row>
    <row r="45094" spans="1:4" ht="15.75" hidden="1" customHeight="1">
      <c r="A45094" s="13" t="s">
        <v>499</v>
      </c>
      <c r="B45094" s="13">
        <v>1969</v>
      </c>
      <c r="C45094" s="13">
        <v>14617243</v>
      </c>
      <c r="D45094" s="13">
        <v>26.291</v>
      </c>
    </row>
    <row r="45095" spans="1:4" ht="15.75" hidden="1" customHeight="1">
      <c r="A45095" s="13" t="s">
        <v>499</v>
      </c>
      <c r="B45095" s="13">
        <v>1970</v>
      </c>
      <c r="C45095" s="13">
        <v>14957875</v>
      </c>
      <c r="D45095" s="13">
        <v>28.734000000000002</v>
      </c>
    </row>
    <row r="45096" spans="1:4" ht="15.75" hidden="1" customHeight="1">
      <c r="A45096" s="13" t="s">
        <v>499</v>
      </c>
      <c r="B45096" s="13">
        <v>1971</v>
      </c>
      <c r="C45096" s="13">
        <v>15292070</v>
      </c>
      <c r="D45096" s="13">
        <v>31.475000000000001</v>
      </c>
    </row>
    <row r="45097" spans="1:4" ht="15.75" hidden="1" customHeight="1">
      <c r="A45097" s="13" t="s">
        <v>499</v>
      </c>
      <c r="B45097" s="13">
        <v>1972</v>
      </c>
      <c r="C45097" s="13">
        <v>15617412</v>
      </c>
      <c r="D45097" s="13">
        <v>35.872</v>
      </c>
    </row>
    <row r="45098" spans="1:4" ht="15.75" hidden="1" customHeight="1">
      <c r="A45098" s="13" t="s">
        <v>499</v>
      </c>
      <c r="B45098" s="13">
        <v>1973</v>
      </c>
      <c r="C45098" s="13">
        <v>15933851</v>
      </c>
      <c r="D45098" s="13">
        <v>40.244999999999997</v>
      </c>
    </row>
    <row r="45099" spans="1:4" ht="15.75" hidden="1" customHeight="1">
      <c r="A45099" s="13" t="s">
        <v>499</v>
      </c>
      <c r="B45099" s="13">
        <v>1974</v>
      </c>
      <c r="C45099" s="13">
        <v>16243908</v>
      </c>
      <c r="D45099" s="13">
        <v>39.31</v>
      </c>
    </row>
    <row r="45100" spans="1:4" ht="15.75" hidden="1" customHeight="1">
      <c r="A45100" s="13" t="s">
        <v>499</v>
      </c>
      <c r="B45100" s="13">
        <v>1975</v>
      </c>
      <c r="C45100" s="13">
        <v>16551776</v>
      </c>
      <c r="D45100" s="13">
        <v>43.454000000000001</v>
      </c>
    </row>
    <row r="45101" spans="1:4" ht="15.75" hidden="1" customHeight="1">
      <c r="A45101" s="13" t="s">
        <v>499</v>
      </c>
      <c r="B45101" s="13">
        <v>1976</v>
      </c>
      <c r="C45101" s="13">
        <v>16860826</v>
      </c>
      <c r="D45101" s="13">
        <v>56.1</v>
      </c>
    </row>
    <row r="45102" spans="1:4" ht="15.75" hidden="1" customHeight="1">
      <c r="A45102" s="13" t="s">
        <v>499</v>
      </c>
      <c r="B45102" s="13">
        <v>1977</v>
      </c>
      <c r="C45102" s="13">
        <v>17171488</v>
      </c>
      <c r="D45102" s="13">
        <v>61.13</v>
      </c>
    </row>
    <row r="45103" spans="1:4" ht="15.75" hidden="1" customHeight="1">
      <c r="A45103" s="13" t="s">
        <v>499</v>
      </c>
      <c r="B45103" s="13">
        <v>1978</v>
      </c>
      <c r="C45103" s="13">
        <v>17482888</v>
      </c>
      <c r="D45103" s="13">
        <v>71.028000000000006</v>
      </c>
    </row>
    <row r="45104" spans="1:4" ht="15.75" hidden="1" customHeight="1">
      <c r="A45104" s="13" t="s">
        <v>499</v>
      </c>
      <c r="B45104" s="13">
        <v>1979</v>
      </c>
      <c r="C45104" s="13">
        <v>17793468</v>
      </c>
      <c r="D45104" s="13">
        <v>75.766000000000005</v>
      </c>
    </row>
    <row r="45105" spans="1:4" ht="15.75" hidden="1" customHeight="1">
      <c r="A45105" s="13" t="s">
        <v>499</v>
      </c>
      <c r="B45105" s="13">
        <v>1980</v>
      </c>
      <c r="C45105" s="13">
        <v>18100280</v>
      </c>
      <c r="D45105" s="13">
        <v>83.515000000000001</v>
      </c>
    </row>
    <row r="45106" spans="1:4" ht="15.75" hidden="1" customHeight="1">
      <c r="A45106" s="13" t="s">
        <v>499</v>
      </c>
      <c r="B45106" s="13">
        <v>1981</v>
      </c>
      <c r="C45106" s="13">
        <v>18400564</v>
      </c>
      <c r="D45106" s="13">
        <v>75.052000000000007</v>
      </c>
    </row>
    <row r="45107" spans="1:4" ht="15.75" hidden="1" customHeight="1">
      <c r="A45107" s="13" t="s">
        <v>499</v>
      </c>
      <c r="B45107" s="13">
        <v>1982</v>
      </c>
      <c r="C45107" s="13">
        <v>18692876</v>
      </c>
      <c r="D45107" s="13">
        <v>75.385000000000005</v>
      </c>
    </row>
    <row r="45108" spans="1:4" ht="15.75" hidden="1" customHeight="1">
      <c r="A45108" s="13" t="s">
        <v>499</v>
      </c>
      <c r="B45108" s="13">
        <v>1983</v>
      </c>
      <c r="C45108" s="13">
        <v>18976102</v>
      </c>
      <c r="D45108" s="13">
        <v>83.138000000000005</v>
      </c>
    </row>
    <row r="45109" spans="1:4" ht="15.75" hidden="1" customHeight="1">
      <c r="A45109" s="13" t="s">
        <v>499</v>
      </c>
      <c r="B45109" s="13">
        <v>1984</v>
      </c>
      <c r="C45109" s="13">
        <v>19249256</v>
      </c>
      <c r="D45109" s="13">
        <v>84.864999999999995</v>
      </c>
    </row>
    <row r="45110" spans="1:4" ht="15.75" hidden="1" customHeight="1">
      <c r="A45110" s="13" t="s">
        <v>499</v>
      </c>
      <c r="B45110" s="13">
        <v>1985</v>
      </c>
      <c r="C45110" s="13">
        <v>19511876</v>
      </c>
      <c r="D45110" s="13">
        <v>84.733999999999995</v>
      </c>
    </row>
    <row r="45111" spans="1:4" ht="15.75" hidden="1" customHeight="1">
      <c r="A45111" s="13" t="s">
        <v>499</v>
      </c>
      <c r="B45111" s="13">
        <v>1986</v>
      </c>
      <c r="C45111" s="13">
        <v>19761802</v>
      </c>
      <c r="D45111" s="13">
        <v>94.332999999999998</v>
      </c>
    </row>
    <row r="45112" spans="1:4" ht="15.75" hidden="1" customHeight="1">
      <c r="A45112" s="13" t="s">
        <v>499</v>
      </c>
      <c r="B45112" s="13">
        <v>1987</v>
      </c>
      <c r="C45112" s="13">
        <v>19995934</v>
      </c>
      <c r="D45112" s="13">
        <v>98.206000000000003</v>
      </c>
    </row>
    <row r="45113" spans="1:4" ht="15.75" hidden="1" customHeight="1">
      <c r="A45113" s="13" t="s">
        <v>499</v>
      </c>
      <c r="B45113" s="13">
        <v>1988</v>
      </c>
      <c r="C45113" s="13">
        <v>20211368</v>
      </c>
      <c r="D45113" s="13">
        <v>113.093</v>
      </c>
    </row>
    <row r="45114" spans="1:4" ht="15.75" hidden="1" customHeight="1">
      <c r="A45114" s="13" t="s">
        <v>499</v>
      </c>
      <c r="B45114" s="13">
        <v>1989</v>
      </c>
      <c r="C45114" s="13">
        <v>20404386</v>
      </c>
      <c r="D45114" s="13">
        <v>123.126</v>
      </c>
    </row>
    <row r="45115" spans="1:4" ht="15.75" hidden="1" customHeight="1">
      <c r="A45115" s="13" t="s">
        <v>499</v>
      </c>
      <c r="B45115" s="13">
        <v>1990</v>
      </c>
      <c r="C45115" s="13">
        <v>20586176</v>
      </c>
      <c r="D45115" s="13">
        <v>124.07899999999999</v>
      </c>
    </row>
    <row r="45116" spans="1:4" ht="15.75" hidden="1" customHeight="1">
      <c r="A45116" s="13" t="s">
        <v>499</v>
      </c>
      <c r="B45116" s="13">
        <v>1991</v>
      </c>
      <c r="C45116" s="13">
        <v>20770622</v>
      </c>
      <c r="D45116" s="13">
        <v>133.59700000000001</v>
      </c>
    </row>
    <row r="45117" spans="1:4" ht="15.75" hidden="1" customHeight="1">
      <c r="A45117" s="13" t="s">
        <v>499</v>
      </c>
      <c r="B45117" s="13">
        <v>1992</v>
      </c>
      <c r="C45117" s="13">
        <v>20952226</v>
      </c>
      <c r="D45117" s="13">
        <v>142.18199999999999</v>
      </c>
    </row>
    <row r="45118" spans="1:4" ht="15.75" hidden="1" customHeight="1">
      <c r="A45118" s="13" t="s">
        <v>499</v>
      </c>
      <c r="B45118" s="13">
        <v>1993</v>
      </c>
      <c r="C45118" s="13">
        <v>21125720</v>
      </c>
      <c r="D45118" s="13">
        <v>153.80099999999999</v>
      </c>
    </row>
    <row r="45119" spans="1:4" ht="15.75" hidden="1" customHeight="1">
      <c r="A45119" s="13" t="s">
        <v>499</v>
      </c>
      <c r="B45119" s="13">
        <v>1994</v>
      </c>
      <c r="C45119" s="13">
        <v>21293440</v>
      </c>
      <c r="D45119" s="13">
        <v>161.16800000000001</v>
      </c>
    </row>
    <row r="45120" spans="1:4" ht="15.75" hidden="1" customHeight="1">
      <c r="A45120" s="13" t="s">
        <v>499</v>
      </c>
      <c r="B45120" s="13">
        <v>1995</v>
      </c>
      <c r="C45120" s="13">
        <v>21455818</v>
      </c>
      <c r="D45120" s="13">
        <v>168.88</v>
      </c>
    </row>
    <row r="45121" spans="1:4" ht="15.75" hidden="1" customHeight="1">
      <c r="A45121" s="13" t="s">
        <v>499</v>
      </c>
      <c r="B45121" s="13">
        <v>1996</v>
      </c>
      <c r="C45121" s="13">
        <v>21612430</v>
      </c>
      <c r="D45121" s="13">
        <v>176.78700000000001</v>
      </c>
    </row>
    <row r="45122" spans="1:4" ht="15.75" hidden="1" customHeight="1">
      <c r="A45122" s="13" t="s">
        <v>499</v>
      </c>
      <c r="B45122" s="13">
        <v>1997</v>
      </c>
      <c r="C45122" s="13">
        <v>21764850</v>
      </c>
      <c r="D45122" s="13">
        <v>190.548</v>
      </c>
    </row>
    <row r="45123" spans="1:4" ht="15.75" hidden="1" customHeight="1">
      <c r="A45123" s="13" t="s">
        <v>499</v>
      </c>
      <c r="B45123" s="13">
        <v>1998</v>
      </c>
      <c r="C45123" s="13">
        <v>21913670</v>
      </c>
      <c r="D45123" s="13">
        <v>200.16300000000001</v>
      </c>
    </row>
    <row r="45124" spans="1:4" ht="15.75" hidden="1" customHeight="1">
      <c r="A45124" s="13" t="s">
        <v>499</v>
      </c>
      <c r="B45124" s="13">
        <v>1999</v>
      </c>
      <c r="C45124" s="13">
        <v>22057216</v>
      </c>
      <c r="D45124" s="13">
        <v>207.79900000000001</v>
      </c>
    </row>
    <row r="45125" spans="1:4" ht="15.75" hidden="1" customHeight="1">
      <c r="A45125" s="13" t="s">
        <v>499</v>
      </c>
      <c r="B45125" s="13">
        <v>2000</v>
      </c>
      <c r="C45125" s="13">
        <v>22194740</v>
      </c>
      <c r="D45125" s="13">
        <v>226.983</v>
      </c>
    </row>
    <row r="45126" spans="1:4" ht="15.75" hidden="1" customHeight="1">
      <c r="A45126" s="13" t="s">
        <v>499</v>
      </c>
      <c r="B45126" s="13">
        <v>2001</v>
      </c>
      <c r="C45126" s="13">
        <v>22333124</v>
      </c>
      <c r="D45126" s="13">
        <v>229.92699999999999</v>
      </c>
    </row>
    <row r="45127" spans="1:4" ht="15.75" hidden="1" customHeight="1">
      <c r="A45127" s="13" t="s">
        <v>499</v>
      </c>
      <c r="B45127" s="13">
        <v>2002</v>
      </c>
      <c r="C45127" s="13">
        <v>22469622</v>
      </c>
      <c r="D45127" s="13">
        <v>237.65</v>
      </c>
    </row>
    <row r="45128" spans="1:4" ht="15.75" hidden="1" customHeight="1">
      <c r="A45128" s="13" t="s">
        <v>499</v>
      </c>
      <c r="B45128" s="13">
        <v>2003</v>
      </c>
      <c r="C45128" s="13">
        <v>22593682</v>
      </c>
      <c r="D45128" s="13">
        <v>248.40100000000001</v>
      </c>
    </row>
    <row r="45129" spans="1:4" ht="15.75" hidden="1" customHeight="1">
      <c r="A45129" s="13" t="s">
        <v>499</v>
      </c>
      <c r="B45129" s="13">
        <v>2004</v>
      </c>
      <c r="C45129" s="13">
        <v>22703098</v>
      </c>
      <c r="D45129" s="13">
        <v>257.88299999999998</v>
      </c>
    </row>
    <row r="45130" spans="1:4" ht="15.75" hidden="1" customHeight="1">
      <c r="A45130" s="13" t="s">
        <v>499</v>
      </c>
      <c r="B45130" s="13">
        <v>2005</v>
      </c>
      <c r="C45130" s="13">
        <v>22796312</v>
      </c>
      <c r="D45130" s="13">
        <v>266.45999999999998</v>
      </c>
    </row>
    <row r="45131" spans="1:4" ht="15.75" hidden="1" customHeight="1">
      <c r="A45131" s="13" t="s">
        <v>499</v>
      </c>
      <c r="B45131" s="13">
        <v>2006</v>
      </c>
      <c r="C45131" s="13">
        <v>22874972</v>
      </c>
      <c r="D45131" s="13">
        <v>276.15899999999999</v>
      </c>
    </row>
    <row r="45132" spans="1:4" ht="15.75" hidden="1" customHeight="1">
      <c r="A45132" s="13" t="s">
        <v>499</v>
      </c>
      <c r="B45132" s="13">
        <v>2007</v>
      </c>
      <c r="C45132" s="13">
        <v>22942314</v>
      </c>
      <c r="D45132" s="13">
        <v>279.8</v>
      </c>
    </row>
    <row r="45133" spans="1:4" ht="15.75" hidden="1" customHeight="1">
      <c r="A45133" s="13" t="s">
        <v>499</v>
      </c>
      <c r="B45133" s="13">
        <v>2008</v>
      </c>
      <c r="C45133" s="13">
        <v>22998324</v>
      </c>
      <c r="D45133" s="13">
        <v>266.59500000000003</v>
      </c>
    </row>
    <row r="45134" spans="1:4" ht="15.75" hidden="1" customHeight="1">
      <c r="A45134" s="13" t="s">
        <v>499</v>
      </c>
      <c r="B45134" s="13">
        <v>2009</v>
      </c>
      <c r="C45134" s="13">
        <v>23044086</v>
      </c>
      <c r="D45134" s="13">
        <v>252.505</v>
      </c>
    </row>
    <row r="45135" spans="1:4" ht="15.75" hidden="1" customHeight="1">
      <c r="A45135" s="13" t="s">
        <v>499</v>
      </c>
      <c r="B45135" s="13">
        <v>2010</v>
      </c>
      <c r="C45135" s="13">
        <v>23083086</v>
      </c>
      <c r="D45135" s="13">
        <v>270.14800000000002</v>
      </c>
    </row>
    <row r="45136" spans="1:4" ht="15.75" hidden="1" customHeight="1">
      <c r="A45136" s="13" t="s">
        <v>499</v>
      </c>
      <c r="B45136" s="13">
        <v>2011</v>
      </c>
      <c r="C45136" s="13">
        <v>23143076</v>
      </c>
      <c r="D45136" s="13">
        <v>276.28300000000002</v>
      </c>
    </row>
    <row r="45137" spans="1:4" ht="15.75" hidden="1" customHeight="1">
      <c r="A45137" s="13" t="s">
        <v>499</v>
      </c>
      <c r="B45137" s="13">
        <v>2012</v>
      </c>
      <c r="C45137" s="13">
        <v>23234064</v>
      </c>
      <c r="D45137" s="13">
        <v>272.75599999999997</v>
      </c>
    </row>
    <row r="45138" spans="1:4" ht="15.75" hidden="1" customHeight="1">
      <c r="A45138" s="13" t="s">
        <v>499</v>
      </c>
      <c r="B45138" s="13">
        <v>2013</v>
      </c>
      <c r="C45138" s="13">
        <v>23330332</v>
      </c>
      <c r="D45138" s="13">
        <v>273.79700000000003</v>
      </c>
    </row>
    <row r="45139" spans="1:4" ht="15.75" hidden="1" customHeight="1">
      <c r="A45139" s="13" t="s">
        <v>499</v>
      </c>
      <c r="B45139" s="13">
        <v>2014</v>
      </c>
      <c r="C45139" s="13">
        <v>23422504</v>
      </c>
      <c r="D45139" s="13">
        <v>276.31099999999998</v>
      </c>
    </row>
    <row r="45140" spans="1:4" ht="15.75" hidden="1" customHeight="1">
      <c r="A45140" s="13" t="s">
        <v>499</v>
      </c>
      <c r="B45140" s="13">
        <v>2015</v>
      </c>
      <c r="C45140" s="13">
        <v>23512136</v>
      </c>
      <c r="D45140" s="13">
        <v>275.83600000000001</v>
      </c>
    </row>
    <row r="45141" spans="1:4" ht="15.75" hidden="1" customHeight="1">
      <c r="A45141" s="13" t="s">
        <v>499</v>
      </c>
      <c r="B45141" s="13">
        <v>2016</v>
      </c>
      <c r="C45141" s="13">
        <v>23594476</v>
      </c>
      <c r="D45141" s="13">
        <v>279.70499999999998</v>
      </c>
    </row>
    <row r="45142" spans="1:4" ht="15.75" hidden="1" customHeight="1">
      <c r="A45142" s="13" t="s">
        <v>499</v>
      </c>
      <c r="B45142" s="13">
        <v>2017</v>
      </c>
      <c r="C45142" s="13">
        <v>23665028</v>
      </c>
      <c r="D45142" s="13">
        <v>284.82100000000003</v>
      </c>
    </row>
    <row r="45143" spans="1:4" ht="15.75" hidden="1" customHeight="1">
      <c r="A45143" s="13" t="s">
        <v>499</v>
      </c>
      <c r="B45143" s="13">
        <v>2018</v>
      </c>
      <c r="C45143" s="13">
        <v>23726186</v>
      </c>
      <c r="D45143" s="13">
        <v>282.84300000000002</v>
      </c>
    </row>
    <row r="45144" spans="1:4" ht="15.75" hidden="1" customHeight="1">
      <c r="A45144" s="13" t="s">
        <v>499</v>
      </c>
      <c r="B45144" s="13">
        <v>2019</v>
      </c>
      <c r="C45144" s="13">
        <v>23777742</v>
      </c>
      <c r="D45144" s="13">
        <v>273.51499999999999</v>
      </c>
    </row>
    <row r="45145" spans="1:4" ht="15.75" hidden="1" customHeight="1">
      <c r="A45145" s="13" t="s">
        <v>499</v>
      </c>
      <c r="B45145" s="13">
        <v>2020</v>
      </c>
      <c r="C45145" s="13">
        <v>23821468</v>
      </c>
      <c r="D45145" s="13">
        <v>264.267</v>
      </c>
    </row>
    <row r="45146" spans="1:4" ht="15.75" hidden="1" customHeight="1">
      <c r="A45146" s="13" t="s">
        <v>499</v>
      </c>
      <c r="B45146" s="13">
        <v>2021</v>
      </c>
      <c r="C45146" s="13">
        <v>23859904</v>
      </c>
      <c r="D45146" s="13">
        <v>282.85599999999999</v>
      </c>
    </row>
    <row r="45147" spans="1:4" ht="15.75" hidden="1" customHeight="1">
      <c r="A45147" s="13" t="s">
        <v>500</v>
      </c>
      <c r="B45147" s="13">
        <v>1830</v>
      </c>
      <c r="C45147" s="13">
        <v>511305</v>
      </c>
      <c r="D45147" s="13">
        <v>0</v>
      </c>
    </row>
    <row r="45148" spans="1:4" ht="15.75" hidden="1" customHeight="1">
      <c r="A45148" s="13" t="s">
        <v>500</v>
      </c>
      <c r="B45148" s="13">
        <v>1831</v>
      </c>
      <c r="C45148" s="13">
        <v>515997</v>
      </c>
      <c r="D45148" s="13">
        <v>0</v>
      </c>
    </row>
    <row r="45149" spans="1:4" ht="15.75" hidden="1" customHeight="1">
      <c r="A45149" s="13" t="s">
        <v>500</v>
      </c>
      <c r="B45149" s="13">
        <v>1832</v>
      </c>
      <c r="C45149" s="13">
        <v>520732</v>
      </c>
      <c r="D45149" s="13">
        <v>0</v>
      </c>
    </row>
    <row r="45150" spans="1:4" ht="15.75" hidden="1" customHeight="1">
      <c r="A45150" s="13" t="s">
        <v>500</v>
      </c>
      <c r="B45150" s="13">
        <v>1833</v>
      </c>
      <c r="C45150" s="13">
        <v>525510</v>
      </c>
      <c r="D45150" s="13">
        <v>0</v>
      </c>
    </row>
    <row r="45151" spans="1:4" ht="15.75" hidden="1" customHeight="1">
      <c r="A45151" s="13" t="s">
        <v>500</v>
      </c>
      <c r="B45151" s="13">
        <v>1850</v>
      </c>
      <c r="C45151" s="13">
        <v>613795</v>
      </c>
      <c r="D45151" s="13">
        <v>0</v>
      </c>
    </row>
    <row r="45152" spans="1:4" ht="15.75" hidden="1" customHeight="1">
      <c r="A45152" s="13" t="s">
        <v>500</v>
      </c>
      <c r="B45152" s="13">
        <v>1851</v>
      </c>
      <c r="C45152" s="13">
        <v>619281</v>
      </c>
    </row>
    <row r="45153" spans="1:4" ht="15.75" hidden="1" customHeight="1">
      <c r="A45153" s="13" t="s">
        <v>500</v>
      </c>
      <c r="B45153" s="13">
        <v>1852</v>
      </c>
      <c r="C45153" s="13">
        <v>624816</v>
      </c>
    </row>
    <row r="45154" spans="1:4" ht="15.75" hidden="1" customHeight="1">
      <c r="A45154" s="13" t="s">
        <v>500</v>
      </c>
      <c r="B45154" s="13">
        <v>1853</v>
      </c>
      <c r="C45154" s="13">
        <v>630401</v>
      </c>
    </row>
    <row r="45155" spans="1:4" ht="15.75" hidden="1" customHeight="1">
      <c r="A45155" s="13" t="s">
        <v>500</v>
      </c>
      <c r="B45155" s="13">
        <v>1854</v>
      </c>
      <c r="C45155" s="13">
        <v>636036</v>
      </c>
    </row>
    <row r="45156" spans="1:4" ht="15.75" hidden="1" customHeight="1">
      <c r="A45156" s="13" t="s">
        <v>500</v>
      </c>
      <c r="B45156" s="13">
        <v>1855</v>
      </c>
      <c r="C45156" s="13">
        <v>641721</v>
      </c>
      <c r="D45156" s="13">
        <v>1E-3</v>
      </c>
    </row>
    <row r="45157" spans="1:4" ht="15.75" hidden="1" customHeight="1">
      <c r="A45157" s="13" t="s">
        <v>500</v>
      </c>
      <c r="B45157" s="13">
        <v>1856</v>
      </c>
      <c r="C45157" s="13">
        <v>647456</v>
      </c>
    </row>
    <row r="45158" spans="1:4" ht="15.75" hidden="1" customHeight="1">
      <c r="A45158" s="13" t="s">
        <v>500</v>
      </c>
      <c r="B45158" s="13">
        <v>1857</v>
      </c>
      <c r="C45158" s="13">
        <v>653243</v>
      </c>
    </row>
    <row r="45159" spans="1:4" ht="15.75" hidden="1" customHeight="1">
      <c r="A45159" s="13" t="s">
        <v>500</v>
      </c>
      <c r="B45159" s="13">
        <v>1858</v>
      </c>
      <c r="C45159" s="13">
        <v>659082</v>
      </c>
      <c r="D45159" s="13">
        <v>2E-3</v>
      </c>
    </row>
    <row r="45160" spans="1:4" ht="15.75" hidden="1" customHeight="1">
      <c r="A45160" s="13" t="s">
        <v>500</v>
      </c>
      <c r="B45160" s="13">
        <v>1859</v>
      </c>
      <c r="C45160" s="13">
        <v>664973</v>
      </c>
      <c r="D45160" s="13">
        <v>2E-3</v>
      </c>
    </row>
    <row r="45161" spans="1:4" ht="15.75" hidden="1" customHeight="1">
      <c r="A45161" s="13" t="s">
        <v>500</v>
      </c>
      <c r="B45161" s="13">
        <v>1860</v>
      </c>
      <c r="C45161" s="13">
        <v>670916</v>
      </c>
      <c r="D45161" s="13">
        <v>2E-3</v>
      </c>
    </row>
    <row r="45162" spans="1:4" ht="15.75" hidden="1" customHeight="1">
      <c r="A45162" s="13" t="s">
        <v>500</v>
      </c>
      <c r="B45162" s="13">
        <v>1861</v>
      </c>
      <c r="C45162" s="13">
        <v>676913</v>
      </c>
      <c r="D45162" s="13">
        <v>3.0000000000000001E-3</v>
      </c>
    </row>
    <row r="45163" spans="1:4" ht="15.75" hidden="1" customHeight="1">
      <c r="A45163" s="13" t="s">
        <v>500</v>
      </c>
      <c r="B45163" s="13">
        <v>1862</v>
      </c>
      <c r="C45163" s="13">
        <v>682963</v>
      </c>
      <c r="D45163" s="13">
        <v>3.0000000000000001E-3</v>
      </c>
    </row>
    <row r="45164" spans="1:4" ht="15.75" hidden="1" customHeight="1">
      <c r="A45164" s="13" t="s">
        <v>500</v>
      </c>
      <c r="B45164" s="13">
        <v>1863</v>
      </c>
      <c r="C45164" s="13">
        <v>689067</v>
      </c>
      <c r="D45164" s="13">
        <v>3.0000000000000001E-3</v>
      </c>
    </row>
    <row r="45165" spans="1:4" ht="15.75" hidden="1" customHeight="1">
      <c r="A45165" s="13" t="s">
        <v>500</v>
      </c>
      <c r="B45165" s="13">
        <v>1864</v>
      </c>
      <c r="C45165" s="13">
        <v>695225</v>
      </c>
      <c r="D45165" s="13">
        <v>3.0000000000000001E-3</v>
      </c>
    </row>
    <row r="45166" spans="1:4" ht="15.75" hidden="1" customHeight="1">
      <c r="A45166" s="13" t="s">
        <v>500</v>
      </c>
      <c r="B45166" s="13">
        <v>1865</v>
      </c>
      <c r="C45166" s="13">
        <v>701439</v>
      </c>
      <c r="D45166" s="13">
        <v>3.0000000000000001E-3</v>
      </c>
    </row>
    <row r="45167" spans="1:4" ht="15.75" hidden="1" customHeight="1">
      <c r="A45167" s="13" t="s">
        <v>500</v>
      </c>
      <c r="B45167" s="13">
        <v>1866</v>
      </c>
      <c r="C45167" s="13">
        <v>707708</v>
      </c>
      <c r="D45167" s="13">
        <v>8.9999999999999993E-3</v>
      </c>
    </row>
    <row r="45168" spans="1:4" ht="15.75" hidden="1" customHeight="1">
      <c r="A45168" s="13" t="s">
        <v>500</v>
      </c>
      <c r="B45168" s="13">
        <v>1867</v>
      </c>
      <c r="C45168" s="13">
        <v>714033</v>
      </c>
      <c r="D45168" s="13">
        <v>0.01</v>
      </c>
    </row>
    <row r="45169" spans="1:4" ht="15.75" hidden="1" customHeight="1">
      <c r="A45169" s="13" t="s">
        <v>500</v>
      </c>
      <c r="B45169" s="13">
        <v>1868</v>
      </c>
      <c r="C45169" s="13">
        <v>720415</v>
      </c>
      <c r="D45169" s="13">
        <v>8.9999999999999993E-3</v>
      </c>
    </row>
    <row r="45170" spans="1:4" ht="15.75" hidden="1" customHeight="1">
      <c r="A45170" s="13" t="s">
        <v>500</v>
      </c>
      <c r="B45170" s="13">
        <v>1869</v>
      </c>
      <c r="C45170" s="13">
        <v>726853</v>
      </c>
      <c r="D45170" s="13">
        <v>1.2E-2</v>
      </c>
    </row>
    <row r="45171" spans="1:4" ht="15.75" hidden="1" customHeight="1">
      <c r="A45171" s="13" t="s">
        <v>500</v>
      </c>
      <c r="B45171" s="13">
        <v>1870</v>
      </c>
      <c r="C45171" s="13">
        <v>733349</v>
      </c>
      <c r="D45171" s="13">
        <v>1.2999999999999999E-2</v>
      </c>
    </row>
    <row r="45172" spans="1:4" ht="15.75" hidden="1" customHeight="1">
      <c r="A45172" s="13" t="s">
        <v>500</v>
      </c>
      <c r="B45172" s="13">
        <v>1871</v>
      </c>
      <c r="C45172" s="13">
        <v>739903</v>
      </c>
      <c r="D45172" s="13">
        <v>1.7000000000000001E-2</v>
      </c>
    </row>
    <row r="45173" spans="1:4" ht="15.75" hidden="1" customHeight="1">
      <c r="A45173" s="13" t="s">
        <v>500</v>
      </c>
      <c r="B45173" s="13">
        <v>1872</v>
      </c>
      <c r="C45173" s="13">
        <v>746516</v>
      </c>
      <c r="D45173" s="13">
        <v>1.7999999999999999E-2</v>
      </c>
    </row>
    <row r="45174" spans="1:4" ht="15.75" hidden="1" customHeight="1">
      <c r="A45174" s="13" t="s">
        <v>500</v>
      </c>
      <c r="B45174" s="13">
        <v>1873</v>
      </c>
      <c r="C45174" s="13">
        <v>753187</v>
      </c>
      <c r="D45174" s="13">
        <v>1.6E-2</v>
      </c>
    </row>
    <row r="45175" spans="1:4" ht="15.75" hidden="1" customHeight="1">
      <c r="A45175" s="13" t="s">
        <v>500</v>
      </c>
      <c r="B45175" s="13">
        <v>1874</v>
      </c>
      <c r="C45175" s="13">
        <v>759919</v>
      </c>
      <c r="D45175" s="13">
        <v>0.02</v>
      </c>
    </row>
    <row r="45176" spans="1:4" ht="15.75" hidden="1" customHeight="1">
      <c r="A45176" s="13" t="s">
        <v>500</v>
      </c>
      <c r="B45176" s="13">
        <v>1875</v>
      </c>
      <c r="C45176" s="13">
        <v>766710</v>
      </c>
      <c r="D45176" s="13">
        <v>2.3E-2</v>
      </c>
    </row>
    <row r="45177" spans="1:4" ht="15.75" hidden="1" customHeight="1">
      <c r="A45177" s="13" t="s">
        <v>500</v>
      </c>
      <c r="B45177" s="13">
        <v>1876</v>
      </c>
      <c r="C45177" s="13">
        <v>773562</v>
      </c>
      <c r="D45177" s="13">
        <v>2.9000000000000001E-2</v>
      </c>
    </row>
    <row r="45178" spans="1:4" ht="15.75" hidden="1" customHeight="1">
      <c r="A45178" s="13" t="s">
        <v>500</v>
      </c>
      <c r="B45178" s="13">
        <v>1877</v>
      </c>
      <c r="C45178" s="13">
        <v>780475</v>
      </c>
      <c r="D45178" s="13">
        <v>2.9000000000000001E-2</v>
      </c>
    </row>
    <row r="45179" spans="1:4" ht="15.75" hidden="1" customHeight="1">
      <c r="A45179" s="13" t="s">
        <v>500</v>
      </c>
      <c r="B45179" s="13">
        <v>1878</v>
      </c>
      <c r="C45179" s="13">
        <v>787450</v>
      </c>
      <c r="D45179" s="13">
        <v>3.7999999999999999E-2</v>
      </c>
    </row>
    <row r="45180" spans="1:4" ht="15.75" hidden="1" customHeight="1">
      <c r="A45180" s="13" t="s">
        <v>500</v>
      </c>
      <c r="B45180" s="13">
        <v>1879</v>
      </c>
      <c r="C45180" s="13">
        <v>794487</v>
      </c>
      <c r="D45180" s="13">
        <v>3.9E-2</v>
      </c>
    </row>
    <row r="45181" spans="1:4" ht="15.75" hidden="1" customHeight="1">
      <c r="A45181" s="13" t="s">
        <v>500</v>
      </c>
      <c r="B45181" s="13">
        <v>1880</v>
      </c>
      <c r="C45181" s="13">
        <v>801587</v>
      </c>
      <c r="D45181" s="13">
        <v>4.5999999999999999E-2</v>
      </c>
    </row>
    <row r="45182" spans="1:4" ht="15.75" hidden="1" customHeight="1">
      <c r="A45182" s="13" t="s">
        <v>500</v>
      </c>
      <c r="B45182" s="13">
        <v>1881</v>
      </c>
      <c r="C45182" s="13">
        <v>808751</v>
      </c>
      <c r="D45182" s="13">
        <v>4.8000000000000001E-2</v>
      </c>
    </row>
    <row r="45183" spans="1:4" ht="15.75" hidden="1" customHeight="1">
      <c r="A45183" s="13" t="s">
        <v>500</v>
      </c>
      <c r="B45183" s="13">
        <v>1882</v>
      </c>
      <c r="C45183" s="13">
        <v>815978</v>
      </c>
      <c r="D45183" s="13">
        <v>5.0999999999999997E-2</v>
      </c>
    </row>
    <row r="45184" spans="1:4" ht="15.75" hidden="1" customHeight="1">
      <c r="A45184" s="13" t="s">
        <v>500</v>
      </c>
      <c r="B45184" s="13">
        <v>1883</v>
      </c>
      <c r="C45184" s="13">
        <v>823270</v>
      </c>
      <c r="D45184" s="13">
        <v>5.8000000000000003E-2</v>
      </c>
    </row>
    <row r="45185" spans="1:4" ht="15.75" hidden="1" customHeight="1">
      <c r="A45185" s="13" t="s">
        <v>500</v>
      </c>
      <c r="B45185" s="13">
        <v>1884</v>
      </c>
      <c r="C45185" s="13">
        <v>830627</v>
      </c>
      <c r="D45185" s="13">
        <v>5.8999999999999997E-2</v>
      </c>
    </row>
    <row r="45186" spans="1:4" ht="15.75" hidden="1" customHeight="1">
      <c r="A45186" s="13" t="s">
        <v>500</v>
      </c>
      <c r="B45186" s="13">
        <v>1885</v>
      </c>
      <c r="C45186" s="13">
        <v>838050</v>
      </c>
      <c r="D45186" s="13">
        <v>6.4000000000000001E-2</v>
      </c>
    </row>
    <row r="45187" spans="1:4" ht="15.75" hidden="1" customHeight="1">
      <c r="A45187" s="13" t="s">
        <v>500</v>
      </c>
      <c r="B45187" s="13">
        <v>1886</v>
      </c>
      <c r="C45187" s="13">
        <v>845539</v>
      </c>
      <c r="D45187" s="13">
        <v>6.6000000000000003E-2</v>
      </c>
    </row>
    <row r="45188" spans="1:4" ht="15.75" hidden="1" customHeight="1">
      <c r="A45188" s="13" t="s">
        <v>500</v>
      </c>
      <c r="B45188" s="13">
        <v>1887</v>
      </c>
      <c r="C45188" s="13">
        <v>853095</v>
      </c>
      <c r="D45188" s="13">
        <v>6.9000000000000006E-2</v>
      </c>
    </row>
    <row r="45189" spans="1:4" ht="15.75" hidden="1" customHeight="1">
      <c r="A45189" s="13" t="s">
        <v>500</v>
      </c>
      <c r="B45189" s="13">
        <v>1888</v>
      </c>
      <c r="C45189" s="13">
        <v>860719</v>
      </c>
      <c r="D45189" s="13">
        <v>7.1999999999999995E-2</v>
      </c>
    </row>
    <row r="45190" spans="1:4" ht="15.75" hidden="1" customHeight="1">
      <c r="A45190" s="13" t="s">
        <v>500</v>
      </c>
      <c r="B45190" s="13">
        <v>1889</v>
      </c>
      <c r="C45190" s="13">
        <v>868410</v>
      </c>
      <c r="D45190" s="13">
        <v>7.8E-2</v>
      </c>
    </row>
    <row r="45191" spans="1:4" ht="15.75" hidden="1" customHeight="1">
      <c r="A45191" s="13" t="s">
        <v>500</v>
      </c>
      <c r="B45191" s="13">
        <v>1890</v>
      </c>
      <c r="C45191" s="13">
        <v>876170</v>
      </c>
      <c r="D45191" s="13">
        <v>8.8999999999999996E-2</v>
      </c>
    </row>
    <row r="45192" spans="1:4" ht="15.75" hidden="1" customHeight="1">
      <c r="A45192" s="13" t="s">
        <v>500</v>
      </c>
      <c r="B45192" s="13">
        <v>1891</v>
      </c>
      <c r="C45192" s="13">
        <v>884000</v>
      </c>
      <c r="D45192" s="13">
        <v>9.8000000000000004E-2</v>
      </c>
    </row>
    <row r="45193" spans="1:4" ht="15.75" hidden="1" customHeight="1">
      <c r="A45193" s="13" t="s">
        <v>500</v>
      </c>
      <c r="B45193" s="13">
        <v>1892</v>
      </c>
      <c r="C45193" s="13">
        <v>891899</v>
      </c>
      <c r="D45193" s="13">
        <v>0.10299999999999999</v>
      </c>
    </row>
    <row r="45194" spans="1:4" ht="15.75" hidden="1" customHeight="1">
      <c r="A45194" s="13" t="s">
        <v>500</v>
      </c>
      <c r="B45194" s="13">
        <v>1893</v>
      </c>
      <c r="C45194" s="13">
        <v>899869</v>
      </c>
      <c r="D45194" s="13">
        <v>0.121</v>
      </c>
    </row>
    <row r="45195" spans="1:4" ht="15.75" hidden="1" customHeight="1">
      <c r="A45195" s="13" t="s">
        <v>500</v>
      </c>
      <c r="B45195" s="13">
        <v>1894</v>
      </c>
      <c r="C45195" s="13">
        <v>907910</v>
      </c>
      <c r="D45195" s="13">
        <v>0.123</v>
      </c>
    </row>
    <row r="45196" spans="1:4" ht="15.75" hidden="1" customHeight="1">
      <c r="A45196" s="13" t="s">
        <v>500</v>
      </c>
      <c r="B45196" s="13">
        <v>1895</v>
      </c>
      <c r="C45196" s="13">
        <v>916023</v>
      </c>
      <c r="D45196" s="13">
        <v>0.14199999999999999</v>
      </c>
    </row>
    <row r="45197" spans="1:4" ht="15.75" hidden="1" customHeight="1">
      <c r="A45197" s="13" t="s">
        <v>500</v>
      </c>
      <c r="B45197" s="13">
        <v>1896</v>
      </c>
      <c r="C45197" s="13">
        <v>924208</v>
      </c>
      <c r="D45197" s="13">
        <v>0.14399999999999999</v>
      </c>
    </row>
    <row r="45198" spans="1:4" ht="15.75" hidden="1" customHeight="1">
      <c r="A45198" s="13" t="s">
        <v>500</v>
      </c>
      <c r="B45198" s="13">
        <v>1897</v>
      </c>
      <c r="C45198" s="13">
        <v>932467</v>
      </c>
      <c r="D45198" s="13">
        <v>0.16700000000000001</v>
      </c>
    </row>
    <row r="45199" spans="1:4" ht="15.75" hidden="1" customHeight="1">
      <c r="A45199" s="13" t="s">
        <v>500</v>
      </c>
      <c r="B45199" s="13">
        <v>1898</v>
      </c>
      <c r="C45199" s="13">
        <v>940799</v>
      </c>
      <c r="D45199" s="13">
        <v>0.187</v>
      </c>
    </row>
    <row r="45200" spans="1:4" ht="15.75" hidden="1" customHeight="1">
      <c r="A45200" s="13" t="s">
        <v>500</v>
      </c>
      <c r="B45200" s="13">
        <v>1899</v>
      </c>
      <c r="C45200" s="13">
        <v>949206</v>
      </c>
      <c r="D45200" s="13">
        <v>0.217</v>
      </c>
    </row>
    <row r="45201" spans="1:4" ht="15.75" hidden="1" customHeight="1">
      <c r="A45201" s="13" t="s">
        <v>500</v>
      </c>
      <c r="B45201" s="13">
        <v>1900</v>
      </c>
      <c r="C45201" s="13">
        <v>957687</v>
      </c>
      <c r="D45201" s="13">
        <v>0.246</v>
      </c>
    </row>
    <row r="45202" spans="1:4" ht="15.75" hidden="1" customHeight="1">
      <c r="A45202" s="13" t="s">
        <v>500</v>
      </c>
      <c r="B45202" s="13">
        <v>1901</v>
      </c>
      <c r="C45202" s="13">
        <v>966245</v>
      </c>
      <c r="D45202" s="13">
        <v>0.252</v>
      </c>
    </row>
    <row r="45203" spans="1:4" ht="15.75" hidden="1" customHeight="1">
      <c r="A45203" s="13" t="s">
        <v>500</v>
      </c>
      <c r="B45203" s="13">
        <v>1902</v>
      </c>
      <c r="C45203" s="13">
        <v>974878</v>
      </c>
      <c r="D45203" s="13">
        <v>0.24399999999999999</v>
      </c>
    </row>
    <row r="45204" spans="1:4" ht="15.75" hidden="1" customHeight="1">
      <c r="A45204" s="13" t="s">
        <v>500</v>
      </c>
      <c r="B45204" s="13">
        <v>1903</v>
      </c>
      <c r="C45204" s="13">
        <v>983589</v>
      </c>
      <c r="D45204" s="13">
        <v>0.23799999999999999</v>
      </c>
    </row>
    <row r="45205" spans="1:4" ht="15.75" hidden="1" customHeight="1">
      <c r="A45205" s="13" t="s">
        <v>500</v>
      </c>
      <c r="B45205" s="13">
        <v>1904</v>
      </c>
      <c r="C45205" s="13">
        <v>992378</v>
      </c>
      <c r="D45205" s="13">
        <v>0.26500000000000001</v>
      </c>
    </row>
    <row r="45206" spans="1:4" ht="15.75" hidden="1" customHeight="1">
      <c r="A45206" s="13" t="s">
        <v>500</v>
      </c>
      <c r="B45206" s="13">
        <v>1905</v>
      </c>
      <c r="C45206" s="13">
        <v>1001245</v>
      </c>
      <c r="D45206" s="13">
        <v>0.23699999999999999</v>
      </c>
    </row>
    <row r="45207" spans="1:4" ht="15.75" hidden="1" customHeight="1">
      <c r="A45207" s="13" t="s">
        <v>500</v>
      </c>
      <c r="B45207" s="13">
        <v>1906</v>
      </c>
      <c r="C45207" s="13">
        <v>1010191</v>
      </c>
      <c r="D45207" s="13">
        <v>0.27</v>
      </c>
    </row>
    <row r="45208" spans="1:4" ht="15.75" hidden="1" customHeight="1">
      <c r="A45208" s="13" t="s">
        <v>500</v>
      </c>
      <c r="B45208" s="13">
        <v>1907</v>
      </c>
      <c r="C45208" s="13">
        <v>1019217</v>
      </c>
      <c r="D45208" s="13">
        <v>0.30299999999999999</v>
      </c>
    </row>
    <row r="45209" spans="1:4" ht="15.75" hidden="1" customHeight="1">
      <c r="A45209" s="13" t="s">
        <v>500</v>
      </c>
      <c r="B45209" s="13">
        <v>1908</v>
      </c>
      <c r="C45209" s="13">
        <v>1028324</v>
      </c>
      <c r="D45209" s="13">
        <v>0.30399999999999999</v>
      </c>
    </row>
    <row r="45210" spans="1:4" ht="15.75" hidden="1" customHeight="1">
      <c r="A45210" s="13" t="s">
        <v>500</v>
      </c>
      <c r="B45210" s="13">
        <v>1909</v>
      </c>
      <c r="C45210" s="13">
        <v>1037512</v>
      </c>
      <c r="D45210" s="13">
        <v>0.32100000000000001</v>
      </c>
    </row>
    <row r="45211" spans="1:4" ht="15.75" hidden="1" customHeight="1">
      <c r="A45211" s="13" t="s">
        <v>500</v>
      </c>
      <c r="B45211" s="13">
        <v>1910</v>
      </c>
      <c r="C45211" s="13">
        <v>1046782</v>
      </c>
      <c r="D45211" s="13">
        <v>0.315</v>
      </c>
    </row>
    <row r="45212" spans="1:4" ht="15.75" hidden="1" customHeight="1">
      <c r="A45212" s="13" t="s">
        <v>500</v>
      </c>
      <c r="B45212" s="13">
        <v>1911</v>
      </c>
      <c r="C45212" s="13">
        <v>1056135</v>
      </c>
      <c r="D45212" s="13">
        <v>0.32700000000000001</v>
      </c>
    </row>
    <row r="45213" spans="1:4" ht="15.75" hidden="1" customHeight="1">
      <c r="A45213" s="13" t="s">
        <v>500</v>
      </c>
      <c r="B45213" s="13">
        <v>1912</v>
      </c>
      <c r="C45213" s="13">
        <v>1065571</v>
      </c>
      <c r="D45213" s="13">
        <v>0.37</v>
      </c>
    </row>
    <row r="45214" spans="1:4" ht="15.75" hidden="1" customHeight="1">
      <c r="A45214" s="13" t="s">
        <v>500</v>
      </c>
      <c r="B45214" s="13">
        <v>1913</v>
      </c>
      <c r="C45214" s="13">
        <v>1075092</v>
      </c>
      <c r="D45214" s="13">
        <v>0.40200000000000002</v>
      </c>
    </row>
    <row r="45215" spans="1:4" ht="15.75" hidden="1" customHeight="1">
      <c r="A45215" s="13" t="s">
        <v>500</v>
      </c>
      <c r="B45215" s="13">
        <v>1914</v>
      </c>
      <c r="C45215" s="13">
        <v>1084698</v>
      </c>
      <c r="D45215" s="13">
        <v>0.36299999999999999</v>
      </c>
    </row>
    <row r="45216" spans="1:4" ht="15.75" hidden="1" customHeight="1">
      <c r="A45216" s="13" t="s">
        <v>500</v>
      </c>
      <c r="B45216" s="13">
        <v>1915</v>
      </c>
      <c r="C45216" s="13">
        <v>1094389</v>
      </c>
      <c r="D45216" s="13">
        <v>0.33300000000000002</v>
      </c>
    </row>
    <row r="45217" spans="1:4" ht="15.75" hidden="1" customHeight="1">
      <c r="A45217" s="13" t="s">
        <v>500</v>
      </c>
      <c r="B45217" s="13">
        <v>1916</v>
      </c>
      <c r="C45217" s="13">
        <v>1104167</v>
      </c>
      <c r="D45217" s="13">
        <v>0.35499999999999998</v>
      </c>
    </row>
    <row r="45218" spans="1:4" ht="15.75" hidden="1" customHeight="1">
      <c r="A45218" s="13" t="s">
        <v>500</v>
      </c>
      <c r="B45218" s="13">
        <v>1917</v>
      </c>
      <c r="C45218" s="13">
        <v>1114032</v>
      </c>
      <c r="D45218" s="13">
        <v>0.32700000000000001</v>
      </c>
    </row>
    <row r="45219" spans="1:4" ht="15.75" hidden="1" customHeight="1">
      <c r="A45219" s="13" t="s">
        <v>500</v>
      </c>
      <c r="B45219" s="13">
        <v>1918</v>
      </c>
      <c r="C45219" s="13">
        <v>1124255</v>
      </c>
      <c r="D45219" s="13">
        <v>0.13</v>
      </c>
    </row>
    <row r="45220" spans="1:4" ht="15.75" hidden="1" customHeight="1">
      <c r="A45220" s="13" t="s">
        <v>500</v>
      </c>
      <c r="B45220" s="13">
        <v>1919</v>
      </c>
      <c r="C45220" s="13">
        <v>1134572</v>
      </c>
      <c r="D45220" s="13">
        <v>0.111</v>
      </c>
    </row>
    <row r="45221" spans="1:4" ht="15.75" hidden="1" customHeight="1">
      <c r="A45221" s="13" t="s">
        <v>500</v>
      </c>
      <c r="B45221" s="13">
        <v>1920</v>
      </c>
      <c r="C45221" s="13">
        <v>1144984</v>
      </c>
      <c r="D45221" s="13">
        <v>0.10100000000000001</v>
      </c>
    </row>
    <row r="45222" spans="1:4" ht="15.75" hidden="1" customHeight="1">
      <c r="A45222" s="13" t="s">
        <v>500</v>
      </c>
      <c r="B45222" s="13">
        <v>1921</v>
      </c>
      <c r="C45222" s="13">
        <v>1155491</v>
      </c>
      <c r="D45222" s="13">
        <v>0.11</v>
      </c>
    </row>
    <row r="45223" spans="1:4" ht="15.75" hidden="1" customHeight="1">
      <c r="A45223" s="13" t="s">
        <v>500</v>
      </c>
      <c r="B45223" s="13">
        <v>1922</v>
      </c>
      <c r="C45223" s="13">
        <v>1166094</v>
      </c>
      <c r="D45223" s="13">
        <v>0.13400000000000001</v>
      </c>
    </row>
    <row r="45224" spans="1:4" ht="15.75" hidden="1" customHeight="1">
      <c r="A45224" s="13" t="s">
        <v>500</v>
      </c>
      <c r="B45224" s="13">
        <v>1923</v>
      </c>
      <c r="C45224" s="13">
        <v>1176795</v>
      </c>
      <c r="D45224" s="13">
        <v>0.14799999999999999</v>
      </c>
    </row>
    <row r="45225" spans="1:4" ht="15.75" hidden="1" customHeight="1">
      <c r="A45225" s="13" t="s">
        <v>500</v>
      </c>
      <c r="B45225" s="13">
        <v>1924</v>
      </c>
      <c r="C45225" s="13">
        <v>1187594</v>
      </c>
      <c r="D45225" s="13">
        <v>0.17699999999999999</v>
      </c>
    </row>
    <row r="45226" spans="1:4" ht="15.75" hidden="1" customHeight="1">
      <c r="A45226" s="13" t="s">
        <v>500</v>
      </c>
      <c r="B45226" s="13">
        <v>1925</v>
      </c>
      <c r="C45226" s="13">
        <v>1198492</v>
      </c>
      <c r="D45226" s="13">
        <v>0.17399999999999999</v>
      </c>
    </row>
    <row r="45227" spans="1:4" ht="15.75" hidden="1" customHeight="1">
      <c r="A45227" s="13" t="s">
        <v>500</v>
      </c>
      <c r="B45227" s="13">
        <v>1926</v>
      </c>
      <c r="C45227" s="13">
        <v>1209490</v>
      </c>
      <c r="D45227" s="13">
        <v>0.253</v>
      </c>
    </row>
    <row r="45228" spans="1:4" ht="15.75" hidden="1" customHeight="1">
      <c r="A45228" s="13" t="s">
        <v>500</v>
      </c>
      <c r="B45228" s="13">
        <v>1927</v>
      </c>
      <c r="C45228" s="13">
        <v>1220589</v>
      </c>
      <c r="D45228" s="13">
        <v>0.314</v>
      </c>
    </row>
    <row r="45229" spans="1:4" ht="15.75" hidden="1" customHeight="1">
      <c r="A45229" s="13" t="s">
        <v>500</v>
      </c>
      <c r="B45229" s="13">
        <v>1928</v>
      </c>
      <c r="C45229" s="13">
        <v>1231790</v>
      </c>
      <c r="D45229" s="13">
        <v>0.34799999999999998</v>
      </c>
    </row>
    <row r="45230" spans="1:4" ht="15.75" hidden="1" customHeight="1">
      <c r="A45230" s="13" t="s">
        <v>500</v>
      </c>
      <c r="B45230" s="13">
        <v>1929</v>
      </c>
      <c r="C45230" s="13">
        <v>1243094</v>
      </c>
      <c r="D45230" s="13">
        <v>0.374</v>
      </c>
    </row>
    <row r="45231" spans="1:4" ht="15.75" hidden="1" customHeight="1">
      <c r="A45231" s="13" t="s">
        <v>500</v>
      </c>
      <c r="B45231" s="13">
        <v>1930</v>
      </c>
      <c r="C45231" s="13">
        <v>1254501</v>
      </c>
      <c r="D45231" s="13">
        <v>0.51</v>
      </c>
    </row>
    <row r="45232" spans="1:4" ht="15.75" hidden="1" customHeight="1">
      <c r="A45232" s="13" t="s">
        <v>500</v>
      </c>
      <c r="B45232" s="13">
        <v>1931</v>
      </c>
      <c r="C45232" s="13">
        <v>1266013</v>
      </c>
      <c r="D45232" s="13">
        <v>0.61299999999999999</v>
      </c>
    </row>
    <row r="45233" spans="1:4" ht="15.75" hidden="1" customHeight="1">
      <c r="A45233" s="13" t="s">
        <v>500</v>
      </c>
      <c r="B45233" s="13">
        <v>1932</v>
      </c>
      <c r="C45233" s="13">
        <v>1277631</v>
      </c>
      <c r="D45233" s="13">
        <v>0.69</v>
      </c>
    </row>
    <row r="45234" spans="1:4" ht="15.75" hidden="1" customHeight="1">
      <c r="A45234" s="13" t="s">
        <v>500</v>
      </c>
      <c r="B45234" s="13">
        <v>1933</v>
      </c>
      <c r="C45234" s="13">
        <v>1289355</v>
      </c>
      <c r="D45234" s="13">
        <v>0.77100000000000002</v>
      </c>
    </row>
    <row r="45235" spans="1:4" ht="15.75" hidden="1" customHeight="1">
      <c r="A45235" s="13" t="s">
        <v>500</v>
      </c>
      <c r="B45235" s="13">
        <v>1934</v>
      </c>
      <c r="C45235" s="13">
        <v>1301187</v>
      </c>
      <c r="D45235" s="13">
        <v>0.93300000000000005</v>
      </c>
    </row>
    <row r="45236" spans="1:4" ht="15.75" hidden="1" customHeight="1">
      <c r="A45236" s="13" t="s">
        <v>500</v>
      </c>
      <c r="B45236" s="13">
        <v>1935</v>
      </c>
      <c r="C45236" s="13">
        <v>1313128</v>
      </c>
      <c r="D45236" s="13">
        <v>1.0549999999999999</v>
      </c>
    </row>
    <row r="45237" spans="1:4" ht="15.75" hidden="1" customHeight="1">
      <c r="A45237" s="13" t="s">
        <v>500</v>
      </c>
      <c r="B45237" s="13">
        <v>1936</v>
      </c>
      <c r="C45237" s="13">
        <v>1325178</v>
      </c>
      <c r="D45237" s="13">
        <v>1.2090000000000001</v>
      </c>
    </row>
    <row r="45238" spans="1:4" ht="15.75" hidden="1" customHeight="1">
      <c r="A45238" s="13" t="s">
        <v>500</v>
      </c>
      <c r="B45238" s="13">
        <v>1937</v>
      </c>
      <c r="C45238" s="13">
        <v>1337338</v>
      </c>
      <c r="D45238" s="13">
        <v>1.2370000000000001</v>
      </c>
    </row>
    <row r="45239" spans="1:4" ht="15.75" hidden="1" customHeight="1">
      <c r="A45239" s="13" t="s">
        <v>500</v>
      </c>
      <c r="B45239" s="13">
        <v>1938</v>
      </c>
      <c r="C45239" s="13">
        <v>1349611</v>
      </c>
      <c r="D45239" s="13">
        <v>1.3049999999999999</v>
      </c>
    </row>
    <row r="45240" spans="1:4" ht="15.75" hidden="1" customHeight="1">
      <c r="A45240" s="13" t="s">
        <v>500</v>
      </c>
      <c r="B45240" s="13">
        <v>1939</v>
      </c>
      <c r="C45240" s="13">
        <v>1361995</v>
      </c>
      <c r="D45240" s="13">
        <v>1.321</v>
      </c>
    </row>
    <row r="45241" spans="1:4" ht="15.75" hidden="1" customHeight="1">
      <c r="A45241" s="13" t="s">
        <v>500</v>
      </c>
      <c r="B45241" s="13">
        <v>1940</v>
      </c>
      <c r="C45241" s="13">
        <v>1374494</v>
      </c>
      <c r="D45241" s="13">
        <v>1.5840000000000001</v>
      </c>
    </row>
    <row r="45242" spans="1:4" ht="15.75" hidden="1" customHeight="1">
      <c r="A45242" s="13" t="s">
        <v>500</v>
      </c>
      <c r="B45242" s="13">
        <v>1941</v>
      </c>
      <c r="C45242" s="13">
        <v>1387107</v>
      </c>
      <c r="D45242" s="13">
        <v>1.3919999999999999</v>
      </c>
    </row>
    <row r="45243" spans="1:4" ht="15.75" hidden="1" customHeight="1">
      <c r="A45243" s="13" t="s">
        <v>500</v>
      </c>
      <c r="B45243" s="13">
        <v>1942</v>
      </c>
      <c r="C45243" s="13">
        <v>1399836</v>
      </c>
      <c r="D45243" s="13">
        <v>0.75900000000000001</v>
      </c>
    </row>
    <row r="45244" spans="1:4" ht="15.75" hidden="1" customHeight="1">
      <c r="A45244" s="13" t="s">
        <v>500</v>
      </c>
      <c r="B45244" s="13">
        <v>1943</v>
      </c>
      <c r="C45244" s="13">
        <v>1412682</v>
      </c>
      <c r="D45244" s="13">
        <v>0.79200000000000004</v>
      </c>
    </row>
    <row r="45245" spans="1:4" ht="15.75" hidden="1" customHeight="1">
      <c r="A45245" s="13" t="s">
        <v>500</v>
      </c>
      <c r="B45245" s="13">
        <v>1944</v>
      </c>
      <c r="C45245" s="13">
        <v>1425645</v>
      </c>
      <c r="D45245" s="13">
        <v>1.1479999999999999</v>
      </c>
    </row>
    <row r="45246" spans="1:4" ht="15.75" hidden="1" customHeight="1">
      <c r="A45246" s="13" t="s">
        <v>500</v>
      </c>
      <c r="B45246" s="13">
        <v>1945</v>
      </c>
      <c r="C45246" s="13">
        <v>1438728</v>
      </c>
      <c r="D45246" s="13">
        <v>1.214</v>
      </c>
    </row>
    <row r="45247" spans="1:4" ht="15.75" hidden="1" customHeight="1">
      <c r="A45247" s="13" t="s">
        <v>500</v>
      </c>
      <c r="B45247" s="13">
        <v>1946</v>
      </c>
      <c r="C45247" s="13">
        <v>1451931</v>
      </c>
      <c r="D45247" s="13">
        <v>1.363</v>
      </c>
    </row>
    <row r="45248" spans="1:4" ht="15.75" hidden="1" customHeight="1">
      <c r="A45248" s="13" t="s">
        <v>500</v>
      </c>
      <c r="B45248" s="13">
        <v>1947</v>
      </c>
      <c r="C45248" s="13">
        <v>1465254</v>
      </c>
      <c r="D45248" s="13">
        <v>1.641</v>
      </c>
    </row>
    <row r="45249" spans="1:4" ht="15.75" hidden="1" customHeight="1">
      <c r="A45249" s="13" t="s">
        <v>500</v>
      </c>
      <c r="B45249" s="13">
        <v>1948</v>
      </c>
      <c r="C45249" s="13">
        <v>1478701</v>
      </c>
      <c r="D45249" s="13">
        <v>1.7450000000000001</v>
      </c>
    </row>
    <row r="45250" spans="1:4" ht="15.75" hidden="1" customHeight="1">
      <c r="A45250" s="13" t="s">
        <v>500</v>
      </c>
      <c r="B45250" s="13">
        <v>1949</v>
      </c>
      <c r="C45250" s="13">
        <v>1498906</v>
      </c>
      <c r="D45250" s="13">
        <v>1.984</v>
      </c>
    </row>
    <row r="45251" spans="1:4" ht="15.75" hidden="1" customHeight="1">
      <c r="A45251" s="13" t="s">
        <v>500</v>
      </c>
      <c r="B45251" s="13">
        <v>1950</v>
      </c>
      <c r="C45251" s="13">
        <v>1526142</v>
      </c>
      <c r="D45251" s="13">
        <v>2.21</v>
      </c>
    </row>
    <row r="45252" spans="1:4" ht="15.75" hidden="1" customHeight="1">
      <c r="A45252" s="13" t="s">
        <v>500</v>
      </c>
      <c r="B45252" s="13">
        <v>1951</v>
      </c>
      <c r="C45252" s="13">
        <v>1582469</v>
      </c>
      <c r="D45252" s="13">
        <v>2.3940000000000001</v>
      </c>
    </row>
    <row r="45253" spans="1:4" ht="15.75" hidden="1" customHeight="1">
      <c r="A45253" s="13" t="s">
        <v>500</v>
      </c>
      <c r="B45253" s="13">
        <v>1952</v>
      </c>
      <c r="C45253" s="13">
        <v>1637713</v>
      </c>
      <c r="D45253" s="13">
        <v>2.5640000000000001</v>
      </c>
    </row>
    <row r="45254" spans="1:4" ht="15.75" hidden="1" customHeight="1">
      <c r="A45254" s="13" t="s">
        <v>500</v>
      </c>
      <c r="B45254" s="13">
        <v>1953</v>
      </c>
      <c r="C45254" s="13">
        <v>1692883</v>
      </c>
      <c r="D45254" s="13">
        <v>2.7120000000000002</v>
      </c>
    </row>
    <row r="45255" spans="1:4" ht="15.75" hidden="1" customHeight="1">
      <c r="A45255" s="13" t="s">
        <v>500</v>
      </c>
      <c r="B45255" s="13">
        <v>1954</v>
      </c>
      <c r="C45255" s="13">
        <v>1748472</v>
      </c>
      <c r="D45255" s="13">
        <v>2.9609999999999999</v>
      </c>
    </row>
    <row r="45256" spans="1:4" ht="15.75" hidden="1" customHeight="1">
      <c r="A45256" s="13" t="s">
        <v>500</v>
      </c>
      <c r="B45256" s="13">
        <v>1955</v>
      </c>
      <c r="C45256" s="13">
        <v>1805217</v>
      </c>
      <c r="D45256" s="13">
        <v>3.3580000000000001</v>
      </c>
    </row>
    <row r="45257" spans="1:4" ht="15.75" hidden="1" customHeight="1">
      <c r="A45257" s="13" t="s">
        <v>500</v>
      </c>
      <c r="B45257" s="13">
        <v>1956</v>
      </c>
      <c r="C45257" s="13">
        <v>1863794</v>
      </c>
      <c r="D45257" s="13">
        <v>3.6829999999999998</v>
      </c>
    </row>
    <row r="45258" spans="1:4" ht="15.75" hidden="1" customHeight="1">
      <c r="A45258" s="13" t="s">
        <v>500</v>
      </c>
      <c r="B45258" s="13">
        <v>1957</v>
      </c>
      <c r="C45258" s="13">
        <v>1924953</v>
      </c>
      <c r="D45258" s="13">
        <v>4.03</v>
      </c>
    </row>
    <row r="45259" spans="1:4" ht="15.75" hidden="1" customHeight="1">
      <c r="A45259" s="13" t="s">
        <v>500</v>
      </c>
      <c r="B45259" s="13">
        <v>1958</v>
      </c>
      <c r="C45259" s="13">
        <v>1989609</v>
      </c>
      <c r="D45259" s="13">
        <v>4.3029999999999999</v>
      </c>
    </row>
    <row r="45260" spans="1:4" ht="15.75" hidden="1" customHeight="1">
      <c r="A45260" s="13" t="s">
        <v>500</v>
      </c>
      <c r="B45260" s="13">
        <v>1959</v>
      </c>
      <c r="C45260" s="13">
        <v>2058900</v>
      </c>
      <c r="D45260" s="13">
        <v>4.524</v>
      </c>
    </row>
    <row r="45261" spans="1:4" ht="15.75" hidden="1" customHeight="1">
      <c r="A45261" s="13" t="s">
        <v>500</v>
      </c>
      <c r="B45261" s="13">
        <v>1960</v>
      </c>
      <c r="C45261" s="13">
        <v>2132000</v>
      </c>
      <c r="D45261" s="13">
        <v>4.71</v>
      </c>
    </row>
    <row r="45262" spans="1:4" ht="15.75" hidden="1" customHeight="1">
      <c r="A45262" s="13" t="s">
        <v>500</v>
      </c>
      <c r="B45262" s="13">
        <v>1961</v>
      </c>
      <c r="C45262" s="13">
        <v>2208033</v>
      </c>
      <c r="D45262" s="13">
        <v>4.859</v>
      </c>
    </row>
    <row r="45263" spans="1:4" ht="15.75" hidden="1" customHeight="1">
      <c r="A45263" s="13" t="s">
        <v>500</v>
      </c>
      <c r="B45263" s="13">
        <v>1962</v>
      </c>
      <c r="C45263" s="13">
        <v>2287185</v>
      </c>
      <c r="D45263" s="13">
        <v>5.1029999999999998</v>
      </c>
    </row>
    <row r="45264" spans="1:4" ht="15.75" hidden="1" customHeight="1">
      <c r="A45264" s="13" t="s">
        <v>500</v>
      </c>
      <c r="B45264" s="13">
        <v>1963</v>
      </c>
      <c r="C45264" s="13">
        <v>2368877</v>
      </c>
      <c r="D45264" s="13">
        <v>5.4749999999999996</v>
      </c>
    </row>
    <row r="45265" spans="1:4" ht="15.75" hidden="1" customHeight="1">
      <c r="A45265" s="13" t="s">
        <v>500</v>
      </c>
      <c r="B45265" s="13">
        <v>1964</v>
      </c>
      <c r="C45265" s="13">
        <v>2452677</v>
      </c>
      <c r="D45265" s="13">
        <v>5.8239999999999998</v>
      </c>
    </row>
    <row r="45266" spans="1:4" ht="15.75" hidden="1" customHeight="1">
      <c r="A45266" s="13" t="s">
        <v>500</v>
      </c>
      <c r="B45266" s="13">
        <v>1965</v>
      </c>
      <c r="C45266" s="13">
        <v>2538305</v>
      </c>
      <c r="D45266" s="13">
        <v>6.1790000000000003</v>
      </c>
    </row>
    <row r="45267" spans="1:4" ht="15.75" hidden="1" customHeight="1">
      <c r="A45267" s="13" t="s">
        <v>500</v>
      </c>
      <c r="B45267" s="13">
        <v>1966</v>
      </c>
      <c r="C45267" s="13">
        <v>2625661</v>
      </c>
      <c r="D45267" s="13">
        <v>6.5259999999999998</v>
      </c>
    </row>
    <row r="45268" spans="1:4" ht="15.75" hidden="1" customHeight="1">
      <c r="A45268" s="13" t="s">
        <v>500</v>
      </c>
      <c r="B45268" s="13">
        <v>1967</v>
      </c>
      <c r="C45268" s="13">
        <v>2714957</v>
      </c>
      <c r="D45268" s="13">
        <v>6.8280000000000003</v>
      </c>
    </row>
    <row r="45269" spans="1:4" ht="15.75" hidden="1" customHeight="1">
      <c r="A45269" s="13" t="s">
        <v>500</v>
      </c>
      <c r="B45269" s="13">
        <v>1968</v>
      </c>
      <c r="C45269" s="13">
        <v>2806576</v>
      </c>
      <c r="D45269" s="13">
        <v>7.0229999999999997</v>
      </c>
    </row>
    <row r="45270" spans="1:4" ht="15.75" hidden="1" customHeight="1">
      <c r="A45270" s="13" t="s">
        <v>500</v>
      </c>
      <c r="B45270" s="13">
        <v>1969</v>
      </c>
      <c r="C45270" s="13">
        <v>2899856</v>
      </c>
      <c r="D45270" s="13">
        <v>7.3170000000000002</v>
      </c>
    </row>
    <row r="45271" spans="1:4" ht="15.75" hidden="1" customHeight="1">
      <c r="A45271" s="13" t="s">
        <v>500</v>
      </c>
      <c r="B45271" s="13">
        <v>1970</v>
      </c>
      <c r="C45271" s="13">
        <v>2993019</v>
      </c>
      <c r="D45271" s="13">
        <v>7.6970000000000001</v>
      </c>
    </row>
    <row r="45272" spans="1:4" ht="15.75" hidden="1" customHeight="1">
      <c r="A45272" s="13" t="s">
        <v>500</v>
      </c>
      <c r="B45272" s="13">
        <v>1971</v>
      </c>
      <c r="C45272" s="13">
        <v>3085969</v>
      </c>
      <c r="D45272" s="13">
        <v>8.173</v>
      </c>
    </row>
    <row r="45273" spans="1:4" ht="15.75" hidden="1" customHeight="1">
      <c r="A45273" s="13" t="s">
        <v>500</v>
      </c>
      <c r="B45273" s="13">
        <v>1972</v>
      </c>
      <c r="C45273" s="13">
        <v>3180467</v>
      </c>
      <c r="D45273" s="13">
        <v>8.6039999999999992</v>
      </c>
    </row>
    <row r="45274" spans="1:4" ht="15.75" hidden="1" customHeight="1">
      <c r="A45274" s="13" t="s">
        <v>500</v>
      </c>
      <c r="B45274" s="13">
        <v>1973</v>
      </c>
      <c r="C45274" s="13">
        <v>3277492</v>
      </c>
      <c r="D45274" s="13">
        <v>8.9740000000000002</v>
      </c>
    </row>
    <row r="45275" spans="1:4" ht="15.75" hidden="1" customHeight="1">
      <c r="A45275" s="13" t="s">
        <v>500</v>
      </c>
      <c r="B45275" s="13">
        <v>1974</v>
      </c>
      <c r="C45275" s="13">
        <v>3377764</v>
      </c>
      <c r="D45275" s="13">
        <v>9.3219999999999992</v>
      </c>
    </row>
    <row r="45276" spans="1:4" ht="15.75" hidden="1" customHeight="1">
      <c r="A45276" s="13" t="s">
        <v>500</v>
      </c>
      <c r="B45276" s="13">
        <v>1975</v>
      </c>
      <c r="C45276" s="13">
        <v>3482127</v>
      </c>
      <c r="D45276" s="13">
        <v>9.8030000000000008</v>
      </c>
    </row>
    <row r="45277" spans="1:4" ht="15.75" hidden="1" customHeight="1">
      <c r="A45277" s="13" t="s">
        <v>500</v>
      </c>
      <c r="B45277" s="13">
        <v>1976</v>
      </c>
      <c r="C45277" s="13">
        <v>3590608</v>
      </c>
      <c r="D45277" s="13">
        <v>10.178000000000001</v>
      </c>
    </row>
    <row r="45278" spans="1:4" ht="15.75" hidden="1" customHeight="1">
      <c r="A45278" s="13" t="s">
        <v>500</v>
      </c>
      <c r="B45278" s="13">
        <v>1977</v>
      </c>
      <c r="C45278" s="13">
        <v>3703014</v>
      </c>
      <c r="D45278" s="13">
        <v>10.523999999999999</v>
      </c>
    </row>
    <row r="45279" spans="1:4" ht="15.75" hidden="1" customHeight="1">
      <c r="A45279" s="13" t="s">
        <v>500</v>
      </c>
      <c r="B45279" s="13">
        <v>1978</v>
      </c>
      <c r="C45279" s="13">
        <v>3818120</v>
      </c>
      <c r="D45279" s="13">
        <v>10.888</v>
      </c>
    </row>
    <row r="45280" spans="1:4" ht="15.75" hidden="1" customHeight="1">
      <c r="A45280" s="13" t="s">
        <v>500</v>
      </c>
      <c r="B45280" s="13">
        <v>1979</v>
      </c>
      <c r="C45280" s="13">
        <v>3932689</v>
      </c>
      <c r="D45280" s="13">
        <v>10.975</v>
      </c>
    </row>
    <row r="45281" spans="1:4" ht="15.75" hidden="1" customHeight="1">
      <c r="A45281" s="13" t="s">
        <v>500</v>
      </c>
      <c r="B45281" s="13">
        <v>1980</v>
      </c>
      <c r="C45281" s="13">
        <v>4045966</v>
      </c>
      <c r="D45281" s="13">
        <v>11.404</v>
      </c>
    </row>
    <row r="45282" spans="1:4" ht="15.75" hidden="1" customHeight="1">
      <c r="A45282" s="13" t="s">
        <v>500</v>
      </c>
      <c r="B45282" s="13">
        <v>1981</v>
      </c>
      <c r="C45282" s="13">
        <v>4160746</v>
      </c>
      <c r="D45282" s="13">
        <v>11.194000000000001</v>
      </c>
    </row>
    <row r="45283" spans="1:4" ht="15.75" hidden="1" customHeight="1">
      <c r="A45283" s="13" t="s">
        <v>500</v>
      </c>
      <c r="B45283" s="13">
        <v>1982</v>
      </c>
      <c r="C45283" s="13">
        <v>4278909</v>
      </c>
      <c r="D45283" s="13">
        <v>11.404</v>
      </c>
    </row>
    <row r="45284" spans="1:4" ht="15.75" hidden="1" customHeight="1">
      <c r="A45284" s="13" t="s">
        <v>500</v>
      </c>
      <c r="B45284" s="13">
        <v>1983</v>
      </c>
      <c r="C45284" s="13">
        <v>4401499</v>
      </c>
      <c r="D45284" s="13">
        <v>11.567</v>
      </c>
    </row>
    <row r="45285" spans="1:4" ht="15.75" hidden="1" customHeight="1">
      <c r="A45285" s="13" t="s">
        <v>500</v>
      </c>
      <c r="B45285" s="13">
        <v>1984</v>
      </c>
      <c r="C45285" s="13">
        <v>4529500</v>
      </c>
      <c r="D45285" s="13">
        <v>11.669</v>
      </c>
    </row>
    <row r="45286" spans="1:4" ht="15.75" hidden="1" customHeight="1">
      <c r="A45286" s="13" t="s">
        <v>500</v>
      </c>
      <c r="B45286" s="13">
        <v>1985</v>
      </c>
      <c r="C45286" s="13">
        <v>4660608</v>
      </c>
      <c r="D45286" s="13">
        <v>12.577999999999999</v>
      </c>
    </row>
    <row r="45287" spans="1:4" ht="15.75" hidden="1" customHeight="1">
      <c r="A45287" s="13" t="s">
        <v>500</v>
      </c>
      <c r="B45287" s="13">
        <v>1986</v>
      </c>
      <c r="C45287" s="13">
        <v>4798283</v>
      </c>
      <c r="D45287" s="13">
        <v>12.132999999999999</v>
      </c>
    </row>
    <row r="45288" spans="1:4" ht="15.75" hidden="1" customHeight="1">
      <c r="A45288" s="13" t="s">
        <v>500</v>
      </c>
      <c r="B45288" s="13">
        <v>1987</v>
      </c>
      <c r="C45288" s="13">
        <v>4946298</v>
      </c>
      <c r="D45288" s="13">
        <v>11.788</v>
      </c>
    </row>
    <row r="45289" spans="1:4" ht="15.75" hidden="1" customHeight="1">
      <c r="A45289" s="13" t="s">
        <v>500</v>
      </c>
      <c r="B45289" s="13">
        <v>1988</v>
      </c>
      <c r="C45289" s="13">
        <v>5100020</v>
      </c>
      <c r="D45289" s="13">
        <v>12.722</v>
      </c>
    </row>
    <row r="45290" spans="1:4" ht="15.75" hidden="1" customHeight="1">
      <c r="A45290" s="13" t="s">
        <v>500</v>
      </c>
      <c r="B45290" s="13">
        <v>1989</v>
      </c>
      <c r="C45290" s="13">
        <v>5264333</v>
      </c>
      <c r="D45290" s="13">
        <v>12.595000000000001</v>
      </c>
    </row>
    <row r="45291" spans="1:4" ht="15.75" hidden="1" customHeight="1">
      <c r="A45291" s="13" t="s">
        <v>500</v>
      </c>
      <c r="B45291" s="13">
        <v>1990</v>
      </c>
      <c r="C45291" s="13">
        <v>5417862</v>
      </c>
      <c r="D45291" s="13">
        <v>12.054</v>
      </c>
    </row>
    <row r="45292" spans="1:4" ht="15.75" hidden="1" customHeight="1">
      <c r="A45292" s="13" t="s">
        <v>500</v>
      </c>
      <c r="B45292" s="13">
        <v>1991</v>
      </c>
      <c r="C45292" s="13">
        <v>5556315</v>
      </c>
      <c r="D45292" s="13">
        <v>9.7390000000000008</v>
      </c>
    </row>
    <row r="45293" spans="1:4" ht="15.75" hidden="1" customHeight="1">
      <c r="A45293" s="13" t="s">
        <v>500</v>
      </c>
      <c r="B45293" s="13">
        <v>1992</v>
      </c>
      <c r="C45293" s="13">
        <v>5656216</v>
      </c>
      <c r="D45293" s="13">
        <v>7.3079999999999998</v>
      </c>
    </row>
    <row r="45294" spans="1:4" ht="15.75" hidden="1" customHeight="1">
      <c r="A45294" s="13" t="s">
        <v>500</v>
      </c>
      <c r="B45294" s="13">
        <v>1993</v>
      </c>
      <c r="C45294" s="13">
        <v>5717815</v>
      </c>
      <c r="D45294" s="13">
        <v>5.1710000000000003</v>
      </c>
    </row>
    <row r="45295" spans="1:4" ht="15.75" hidden="1" customHeight="1">
      <c r="A45295" s="13" t="s">
        <v>500</v>
      </c>
      <c r="B45295" s="13">
        <v>1994</v>
      </c>
      <c r="C45295" s="13">
        <v>5803992</v>
      </c>
      <c r="D45295" s="13">
        <v>2.355</v>
      </c>
    </row>
    <row r="45296" spans="1:4" ht="15.75" hidden="1" customHeight="1">
      <c r="A45296" s="13" t="s">
        <v>500</v>
      </c>
      <c r="B45296" s="13">
        <v>1995</v>
      </c>
      <c r="C45296" s="13">
        <v>5916183</v>
      </c>
      <c r="D45296" s="13">
        <v>2.4449999999999998</v>
      </c>
    </row>
    <row r="45297" spans="1:4" ht="15.75" hidden="1" customHeight="1">
      <c r="A45297" s="13" t="s">
        <v>500</v>
      </c>
      <c r="B45297" s="13">
        <v>1996</v>
      </c>
      <c r="C45297" s="13">
        <v>6035605</v>
      </c>
      <c r="D45297" s="13">
        <v>2.8239999999999998</v>
      </c>
    </row>
    <row r="45298" spans="1:4" ht="15.75" hidden="1" customHeight="1">
      <c r="A45298" s="13" t="s">
        <v>500</v>
      </c>
      <c r="B45298" s="13">
        <v>1997</v>
      </c>
      <c r="C45298" s="13">
        <v>6117066</v>
      </c>
      <c r="D45298" s="13">
        <v>2.15</v>
      </c>
    </row>
    <row r="45299" spans="1:4" ht="15.75" hidden="1" customHeight="1">
      <c r="A45299" s="13" t="s">
        <v>500</v>
      </c>
      <c r="B45299" s="13">
        <v>1998</v>
      </c>
      <c r="C45299" s="13">
        <v>6156815</v>
      </c>
      <c r="D45299" s="13">
        <v>2.4969999999999999</v>
      </c>
    </row>
    <row r="45300" spans="1:4" ht="15.75" hidden="1" customHeight="1">
      <c r="A45300" s="13" t="s">
        <v>500</v>
      </c>
      <c r="B45300" s="13">
        <v>1999</v>
      </c>
      <c r="C45300" s="13">
        <v>6189567</v>
      </c>
      <c r="D45300" s="13">
        <v>2.5169999999999999</v>
      </c>
    </row>
    <row r="45301" spans="1:4" ht="15.75" hidden="1" customHeight="1">
      <c r="A45301" s="13" t="s">
        <v>500</v>
      </c>
      <c r="B45301" s="13">
        <v>2000</v>
      </c>
      <c r="C45301" s="13">
        <v>6273001</v>
      </c>
      <c r="D45301" s="13">
        <v>2.234</v>
      </c>
    </row>
    <row r="45302" spans="1:4" ht="15.75" hidden="1" customHeight="1">
      <c r="A45302" s="13" t="s">
        <v>500</v>
      </c>
      <c r="B45302" s="13">
        <v>2001</v>
      </c>
      <c r="C45302" s="13">
        <v>6408813</v>
      </c>
      <c r="D45302" s="13">
        <v>2.2879999999999998</v>
      </c>
    </row>
    <row r="45303" spans="1:4" ht="15.75" hidden="1" customHeight="1">
      <c r="A45303" s="13" t="s">
        <v>500</v>
      </c>
      <c r="B45303" s="13">
        <v>2002</v>
      </c>
      <c r="C45303" s="13">
        <v>6541758</v>
      </c>
      <c r="D45303" s="13">
        <v>1.877</v>
      </c>
    </row>
    <row r="45304" spans="1:4" ht="15.75" hidden="1" customHeight="1">
      <c r="A45304" s="13" t="s">
        <v>500</v>
      </c>
      <c r="B45304" s="13">
        <v>2003</v>
      </c>
      <c r="C45304" s="13">
        <v>6672497</v>
      </c>
      <c r="D45304" s="13">
        <v>2.0710000000000002</v>
      </c>
    </row>
    <row r="45305" spans="1:4" ht="15.75" hidden="1" customHeight="1">
      <c r="A45305" s="13" t="s">
        <v>500</v>
      </c>
      <c r="B45305" s="13">
        <v>2004</v>
      </c>
      <c r="C45305" s="13">
        <v>6801206</v>
      </c>
      <c r="D45305" s="13">
        <v>2.56</v>
      </c>
    </row>
    <row r="45306" spans="1:4" ht="15.75" hidden="1" customHeight="1">
      <c r="A45306" s="13" t="s">
        <v>500</v>
      </c>
      <c r="B45306" s="13">
        <v>2005</v>
      </c>
      <c r="C45306" s="13">
        <v>6929153</v>
      </c>
      <c r="D45306" s="13">
        <v>2.4390000000000001</v>
      </c>
    </row>
    <row r="45307" spans="1:4" ht="15.75" hidden="1" customHeight="1">
      <c r="A45307" s="13" t="s">
        <v>500</v>
      </c>
      <c r="B45307" s="13">
        <v>2006</v>
      </c>
      <c r="C45307" s="13">
        <v>7057425</v>
      </c>
      <c r="D45307" s="13">
        <v>2.6549999999999998</v>
      </c>
    </row>
    <row r="45308" spans="1:4" ht="15.75" hidden="1" customHeight="1">
      <c r="A45308" s="13" t="s">
        <v>500</v>
      </c>
      <c r="B45308" s="13">
        <v>2007</v>
      </c>
      <c r="C45308" s="13">
        <v>7188397</v>
      </c>
      <c r="D45308" s="13">
        <v>3.2269999999999999</v>
      </c>
    </row>
    <row r="45309" spans="1:4" ht="15.75" hidden="1" customHeight="1">
      <c r="A45309" s="13" t="s">
        <v>500</v>
      </c>
      <c r="B45309" s="13">
        <v>2008</v>
      </c>
      <c r="C45309" s="13">
        <v>7324633</v>
      </c>
      <c r="D45309" s="13">
        <v>2.8959999999999999</v>
      </c>
    </row>
    <row r="45310" spans="1:4" ht="15.75" hidden="1" customHeight="1">
      <c r="A45310" s="13" t="s">
        <v>500</v>
      </c>
      <c r="B45310" s="13">
        <v>2009</v>
      </c>
      <c r="C45310" s="13">
        <v>7468603</v>
      </c>
      <c r="D45310" s="13">
        <v>2.444</v>
      </c>
    </row>
    <row r="45311" spans="1:4" ht="15.75" hidden="1" customHeight="1">
      <c r="A45311" s="13" t="s">
        <v>500</v>
      </c>
      <c r="B45311" s="13">
        <v>2010</v>
      </c>
      <c r="C45311" s="13">
        <v>7621785</v>
      </c>
      <c r="D45311" s="13">
        <v>2.536</v>
      </c>
    </row>
    <row r="45312" spans="1:4" ht="15.75" hidden="1" customHeight="1">
      <c r="A45312" s="13" t="s">
        <v>500</v>
      </c>
      <c r="B45312" s="13">
        <v>2011</v>
      </c>
      <c r="C45312" s="13">
        <v>7784820</v>
      </c>
      <c r="D45312" s="13">
        <v>2.3410000000000002</v>
      </c>
    </row>
    <row r="45313" spans="1:4" ht="15.75" hidden="1" customHeight="1">
      <c r="A45313" s="13" t="s">
        <v>500</v>
      </c>
      <c r="B45313" s="13">
        <v>2012</v>
      </c>
      <c r="C45313" s="13">
        <v>7956383</v>
      </c>
      <c r="D45313" s="13">
        <v>2.9329999999999998</v>
      </c>
    </row>
    <row r="45314" spans="1:4" ht="15.75" hidden="1" customHeight="1">
      <c r="A45314" s="13" t="s">
        <v>500</v>
      </c>
      <c r="B45314" s="13">
        <v>2013</v>
      </c>
      <c r="C45314" s="13">
        <v>8136612</v>
      </c>
      <c r="D45314" s="13">
        <v>2.907</v>
      </c>
    </row>
    <row r="45315" spans="1:4" ht="15.75" hidden="1" customHeight="1">
      <c r="A45315" s="13" t="s">
        <v>500</v>
      </c>
      <c r="B45315" s="13">
        <v>2014</v>
      </c>
      <c r="C45315" s="13">
        <v>8326354</v>
      </c>
      <c r="D45315" s="13">
        <v>4.5999999999999996</v>
      </c>
    </row>
    <row r="45316" spans="1:4" ht="15.75" hidden="1" customHeight="1">
      <c r="A45316" s="13" t="s">
        <v>500</v>
      </c>
      <c r="B45316" s="13">
        <v>2015</v>
      </c>
      <c r="C45316" s="13">
        <v>8524066</v>
      </c>
      <c r="D45316" s="13">
        <v>5.3019999999999996</v>
      </c>
    </row>
    <row r="45317" spans="1:4" ht="15.75" hidden="1" customHeight="1">
      <c r="A45317" s="13" t="s">
        <v>500</v>
      </c>
      <c r="B45317" s="13">
        <v>2016</v>
      </c>
      <c r="C45317" s="13">
        <v>8725326</v>
      </c>
      <c r="D45317" s="13">
        <v>6.4370000000000003</v>
      </c>
    </row>
    <row r="45318" spans="1:4" ht="15.75" hidden="1" customHeight="1">
      <c r="A45318" s="13" t="s">
        <v>500</v>
      </c>
      <c r="B45318" s="13">
        <v>2017</v>
      </c>
      <c r="C45318" s="13">
        <v>8925529</v>
      </c>
      <c r="D45318" s="13">
        <v>7.8579999999999997</v>
      </c>
    </row>
    <row r="45319" spans="1:4" ht="15.75" hidden="1" customHeight="1">
      <c r="A45319" s="13" t="s">
        <v>500</v>
      </c>
      <c r="B45319" s="13">
        <v>2018</v>
      </c>
      <c r="C45319" s="13">
        <v>9128131</v>
      </c>
      <c r="D45319" s="13">
        <v>9.1080000000000005</v>
      </c>
    </row>
    <row r="45320" spans="1:4" ht="15.75" hidden="1" customHeight="1">
      <c r="A45320" s="13" t="s">
        <v>500</v>
      </c>
      <c r="B45320" s="13">
        <v>2019</v>
      </c>
      <c r="C45320" s="13">
        <v>9337008</v>
      </c>
      <c r="D45320" s="13">
        <v>9.8320000000000007</v>
      </c>
    </row>
    <row r="45321" spans="1:4" ht="15.75" hidden="1" customHeight="1">
      <c r="A45321" s="13" t="s">
        <v>500</v>
      </c>
      <c r="B45321" s="13">
        <v>2020</v>
      </c>
      <c r="C45321" s="13">
        <v>9543211</v>
      </c>
      <c r="D45321" s="13">
        <v>9.4339999999999993</v>
      </c>
    </row>
    <row r="45322" spans="1:4" ht="15.75" hidden="1" customHeight="1">
      <c r="A45322" s="13" t="s">
        <v>500</v>
      </c>
      <c r="B45322" s="13">
        <v>2021</v>
      </c>
      <c r="C45322" s="13">
        <v>9750078</v>
      </c>
      <c r="D45322" s="13">
        <v>10.336</v>
      </c>
    </row>
    <row r="45323" spans="1:4" ht="15.75" hidden="1" customHeight="1">
      <c r="A45323" s="13" t="s">
        <v>501</v>
      </c>
      <c r="B45323" s="13">
        <v>1850</v>
      </c>
      <c r="C45323" s="13">
        <v>5400400</v>
      </c>
    </row>
    <row r="45324" spans="1:4" ht="15.75" hidden="1" customHeight="1">
      <c r="A45324" s="13" t="s">
        <v>501</v>
      </c>
      <c r="B45324" s="13">
        <v>1851</v>
      </c>
      <c r="C45324" s="13">
        <v>5438857</v>
      </c>
    </row>
    <row r="45325" spans="1:4" ht="15.75" hidden="1" customHeight="1">
      <c r="A45325" s="13" t="s">
        <v>501</v>
      </c>
      <c r="B45325" s="13">
        <v>1852</v>
      </c>
      <c r="C45325" s="13">
        <v>5455214</v>
      </c>
    </row>
    <row r="45326" spans="1:4" ht="15.75" hidden="1" customHeight="1">
      <c r="A45326" s="13" t="s">
        <v>501</v>
      </c>
      <c r="B45326" s="13">
        <v>1853</v>
      </c>
      <c r="C45326" s="13">
        <v>5449060</v>
      </c>
    </row>
    <row r="45327" spans="1:4" ht="15.75" hidden="1" customHeight="1">
      <c r="A45327" s="13" t="s">
        <v>501</v>
      </c>
      <c r="B45327" s="13">
        <v>1854</v>
      </c>
      <c r="C45327" s="13">
        <v>5442913</v>
      </c>
    </row>
    <row r="45328" spans="1:4" ht="15.75" hidden="1" customHeight="1">
      <c r="A45328" s="13" t="s">
        <v>501</v>
      </c>
      <c r="B45328" s="13">
        <v>1855</v>
      </c>
      <c r="C45328" s="13">
        <v>5436773</v>
      </c>
    </row>
    <row r="45329" spans="1:3" ht="15.75" hidden="1" customHeight="1">
      <c r="A45329" s="13" t="s">
        <v>501</v>
      </c>
      <c r="B45329" s="13">
        <v>1856</v>
      </c>
      <c r="C45329" s="13">
        <v>5430640</v>
      </c>
    </row>
    <row r="45330" spans="1:3" ht="15.75" hidden="1" customHeight="1">
      <c r="A45330" s="13" t="s">
        <v>501</v>
      </c>
      <c r="B45330" s="13">
        <v>1857</v>
      </c>
      <c r="C45330" s="13">
        <v>5424513</v>
      </c>
    </row>
    <row r="45331" spans="1:3" ht="15.75" hidden="1" customHeight="1">
      <c r="A45331" s="13" t="s">
        <v>501</v>
      </c>
      <c r="B45331" s="13">
        <v>1858</v>
      </c>
      <c r="C45331" s="13">
        <v>5418393</v>
      </c>
    </row>
    <row r="45332" spans="1:3" ht="15.75" hidden="1" customHeight="1">
      <c r="A45332" s="13" t="s">
        <v>501</v>
      </c>
      <c r="B45332" s="13">
        <v>1859</v>
      </c>
      <c r="C45332" s="13">
        <v>5412280</v>
      </c>
    </row>
    <row r="45333" spans="1:3" ht="15.75" hidden="1" customHeight="1">
      <c r="A45333" s="13" t="s">
        <v>501</v>
      </c>
      <c r="B45333" s="13">
        <v>1860</v>
      </c>
      <c r="C45333" s="13">
        <v>5406174</v>
      </c>
    </row>
    <row r="45334" spans="1:3" ht="15.75" hidden="1" customHeight="1">
      <c r="A45334" s="13" t="s">
        <v>501</v>
      </c>
      <c r="B45334" s="13">
        <v>1861</v>
      </c>
      <c r="C45334" s="13">
        <v>5400075</v>
      </c>
    </row>
    <row r="45335" spans="1:3" ht="15.75" hidden="1" customHeight="1">
      <c r="A45335" s="13" t="s">
        <v>501</v>
      </c>
      <c r="B45335" s="13">
        <v>1862</v>
      </c>
      <c r="C45335" s="13">
        <v>5393982</v>
      </c>
    </row>
    <row r="45336" spans="1:3" ht="15.75" hidden="1" customHeight="1">
      <c r="A45336" s="13" t="s">
        <v>501</v>
      </c>
      <c r="B45336" s="13">
        <v>1863</v>
      </c>
      <c r="C45336" s="13">
        <v>5387897</v>
      </c>
    </row>
    <row r="45337" spans="1:3" ht="15.75" hidden="1" customHeight="1">
      <c r="A45337" s="13" t="s">
        <v>501</v>
      </c>
      <c r="B45337" s="13">
        <v>1864</v>
      </c>
      <c r="C45337" s="13">
        <v>5381818</v>
      </c>
    </row>
    <row r="45338" spans="1:3" ht="15.75" hidden="1" customHeight="1">
      <c r="A45338" s="13" t="s">
        <v>501</v>
      </c>
      <c r="B45338" s="13">
        <v>1865</v>
      </c>
      <c r="C45338" s="13">
        <v>5375746</v>
      </c>
    </row>
    <row r="45339" spans="1:3" ht="15.75" hidden="1" customHeight="1">
      <c r="A45339" s="13" t="s">
        <v>501</v>
      </c>
      <c r="B45339" s="13">
        <v>1866</v>
      </c>
      <c r="C45339" s="13">
        <v>5369680</v>
      </c>
    </row>
    <row r="45340" spans="1:3" ht="15.75" hidden="1" customHeight="1">
      <c r="A45340" s="13" t="s">
        <v>501</v>
      </c>
      <c r="B45340" s="13">
        <v>1867</v>
      </c>
      <c r="C45340" s="13">
        <v>5363622</v>
      </c>
    </row>
    <row r="45341" spans="1:3" ht="15.75" hidden="1" customHeight="1">
      <c r="A45341" s="13" t="s">
        <v>501</v>
      </c>
      <c r="B45341" s="13">
        <v>1868</v>
      </c>
      <c r="C45341" s="13">
        <v>5357570</v>
      </c>
    </row>
    <row r="45342" spans="1:3" ht="15.75" hidden="1" customHeight="1">
      <c r="A45342" s="13" t="s">
        <v>501</v>
      </c>
      <c r="B45342" s="13">
        <v>1869</v>
      </c>
      <c r="C45342" s="13">
        <v>5351525</v>
      </c>
    </row>
    <row r="45343" spans="1:3" ht="15.75" hidden="1" customHeight="1">
      <c r="A45343" s="13" t="s">
        <v>501</v>
      </c>
      <c r="B45343" s="13">
        <v>1870</v>
      </c>
      <c r="C45343" s="13">
        <v>5345486</v>
      </c>
    </row>
    <row r="45344" spans="1:3" ht="15.75" hidden="1" customHeight="1">
      <c r="A45344" s="13" t="s">
        <v>501</v>
      </c>
      <c r="B45344" s="13">
        <v>1871</v>
      </c>
      <c r="C45344" s="13">
        <v>5339454</v>
      </c>
    </row>
    <row r="45345" spans="1:3" ht="15.75" hidden="1" customHeight="1">
      <c r="A45345" s="13" t="s">
        <v>501</v>
      </c>
      <c r="B45345" s="13">
        <v>1872</v>
      </c>
      <c r="C45345" s="13">
        <v>5333429</v>
      </c>
    </row>
    <row r="45346" spans="1:3" ht="15.75" hidden="1" customHeight="1">
      <c r="A45346" s="13" t="s">
        <v>501</v>
      </c>
      <c r="B45346" s="13">
        <v>1873</v>
      </c>
      <c r="C45346" s="13">
        <v>5327411</v>
      </c>
    </row>
    <row r="45347" spans="1:3" ht="15.75" hidden="1" customHeight="1">
      <c r="A45347" s="13" t="s">
        <v>501</v>
      </c>
      <c r="B45347" s="13">
        <v>1874</v>
      </c>
      <c r="C45347" s="13">
        <v>5321399</v>
      </c>
    </row>
    <row r="45348" spans="1:3" ht="15.75" hidden="1" customHeight="1">
      <c r="A45348" s="13" t="s">
        <v>501</v>
      </c>
      <c r="B45348" s="13">
        <v>1875</v>
      </c>
      <c r="C45348" s="13">
        <v>5315395</v>
      </c>
    </row>
    <row r="45349" spans="1:3" ht="15.75" hidden="1" customHeight="1">
      <c r="A45349" s="13" t="s">
        <v>501</v>
      </c>
      <c r="B45349" s="13">
        <v>1876</v>
      </c>
      <c r="C45349" s="13">
        <v>5309396</v>
      </c>
    </row>
    <row r="45350" spans="1:3" ht="15.75" hidden="1" customHeight="1">
      <c r="A45350" s="13" t="s">
        <v>501</v>
      </c>
      <c r="B45350" s="13">
        <v>1877</v>
      </c>
      <c r="C45350" s="13">
        <v>5303405</v>
      </c>
    </row>
    <row r="45351" spans="1:3" ht="15.75" hidden="1" customHeight="1">
      <c r="A45351" s="13" t="s">
        <v>501</v>
      </c>
      <c r="B45351" s="13">
        <v>1878</v>
      </c>
      <c r="C45351" s="13">
        <v>5297420</v>
      </c>
    </row>
    <row r="45352" spans="1:3" ht="15.75" hidden="1" customHeight="1">
      <c r="A45352" s="13" t="s">
        <v>501</v>
      </c>
      <c r="B45352" s="13">
        <v>1879</v>
      </c>
      <c r="C45352" s="13">
        <v>5294613</v>
      </c>
    </row>
    <row r="45353" spans="1:3" ht="15.75" hidden="1" customHeight="1">
      <c r="A45353" s="13" t="s">
        <v>501</v>
      </c>
      <c r="B45353" s="13">
        <v>1880</v>
      </c>
      <c r="C45353" s="13">
        <v>5294987</v>
      </c>
    </row>
    <row r="45354" spans="1:3" ht="15.75" hidden="1" customHeight="1">
      <c r="A45354" s="13" t="s">
        <v>501</v>
      </c>
      <c r="B45354" s="13">
        <v>1881</v>
      </c>
      <c r="C45354" s="13">
        <v>5298543</v>
      </c>
    </row>
    <row r="45355" spans="1:3" ht="15.75" hidden="1" customHeight="1">
      <c r="A45355" s="13" t="s">
        <v>501</v>
      </c>
      <c r="B45355" s="13">
        <v>1882</v>
      </c>
      <c r="C45355" s="13">
        <v>5305284</v>
      </c>
    </row>
    <row r="45356" spans="1:3" ht="15.75" hidden="1" customHeight="1">
      <c r="A45356" s="13" t="s">
        <v>501</v>
      </c>
      <c r="B45356" s="13">
        <v>1883</v>
      </c>
      <c r="C45356" s="13">
        <v>5315210</v>
      </c>
    </row>
    <row r="45357" spans="1:3" ht="15.75" hidden="1" customHeight="1">
      <c r="A45357" s="13" t="s">
        <v>501</v>
      </c>
      <c r="B45357" s="13">
        <v>1884</v>
      </c>
      <c r="C45357" s="13">
        <v>5325155</v>
      </c>
    </row>
    <row r="45358" spans="1:3" ht="15.75" hidden="1" customHeight="1">
      <c r="A45358" s="13" t="s">
        <v>501</v>
      </c>
      <c r="B45358" s="13">
        <v>1885</v>
      </c>
      <c r="C45358" s="13">
        <v>5335118</v>
      </c>
    </row>
    <row r="45359" spans="1:3" ht="15.75" hidden="1" customHeight="1">
      <c r="A45359" s="13" t="s">
        <v>501</v>
      </c>
      <c r="B45359" s="13">
        <v>1886</v>
      </c>
      <c r="C45359" s="13">
        <v>5345100</v>
      </c>
    </row>
    <row r="45360" spans="1:3" ht="15.75" hidden="1" customHeight="1">
      <c r="A45360" s="13" t="s">
        <v>501</v>
      </c>
      <c r="B45360" s="13">
        <v>1887</v>
      </c>
      <c r="C45360" s="13">
        <v>5355101</v>
      </c>
    </row>
    <row r="45361" spans="1:3" ht="15.75" hidden="1" customHeight="1">
      <c r="A45361" s="13" t="s">
        <v>501</v>
      </c>
      <c r="B45361" s="13">
        <v>1888</v>
      </c>
      <c r="C45361" s="13">
        <v>5365120</v>
      </c>
    </row>
    <row r="45362" spans="1:3" ht="15.75" hidden="1" customHeight="1">
      <c r="A45362" s="13" t="s">
        <v>501</v>
      </c>
      <c r="B45362" s="13">
        <v>1889</v>
      </c>
      <c r="C45362" s="13">
        <v>5364386</v>
      </c>
    </row>
    <row r="45363" spans="1:3" ht="15.75" hidden="1" customHeight="1">
      <c r="A45363" s="13" t="s">
        <v>501</v>
      </c>
      <c r="B45363" s="13">
        <v>1890</v>
      </c>
      <c r="C45363" s="13">
        <v>5352968</v>
      </c>
    </row>
    <row r="45364" spans="1:3" ht="15.75" hidden="1" customHeight="1">
      <c r="A45364" s="13" t="s">
        <v>501</v>
      </c>
      <c r="B45364" s="13">
        <v>1891</v>
      </c>
      <c r="C45364" s="13">
        <v>5330934</v>
      </c>
    </row>
    <row r="45365" spans="1:3" ht="15.75" hidden="1" customHeight="1">
      <c r="A45365" s="13" t="s">
        <v>501</v>
      </c>
      <c r="B45365" s="13">
        <v>1892</v>
      </c>
      <c r="C45365" s="13">
        <v>5298351</v>
      </c>
    </row>
    <row r="45366" spans="1:3" ht="15.75" hidden="1" customHeight="1">
      <c r="A45366" s="13" t="s">
        <v>501</v>
      </c>
      <c r="B45366" s="13">
        <v>1893</v>
      </c>
      <c r="C45366" s="13">
        <v>5255287</v>
      </c>
    </row>
    <row r="45367" spans="1:3" ht="15.75" hidden="1" customHeight="1">
      <c r="A45367" s="13" t="s">
        <v>501</v>
      </c>
      <c r="B45367" s="13">
        <v>1894</v>
      </c>
      <c r="C45367" s="13">
        <v>5212572</v>
      </c>
    </row>
    <row r="45368" spans="1:3" ht="15.75" hidden="1" customHeight="1">
      <c r="A45368" s="13" t="s">
        <v>501</v>
      </c>
      <c r="B45368" s="13">
        <v>1895</v>
      </c>
      <c r="C45368" s="13">
        <v>5170205</v>
      </c>
    </row>
    <row r="45369" spans="1:3" ht="15.75" hidden="1" customHeight="1">
      <c r="A45369" s="13" t="s">
        <v>501</v>
      </c>
      <c r="B45369" s="13">
        <v>1896</v>
      </c>
      <c r="C45369" s="13">
        <v>5128182</v>
      </c>
    </row>
    <row r="45370" spans="1:3" ht="15.75" hidden="1" customHeight="1">
      <c r="A45370" s="13" t="s">
        <v>501</v>
      </c>
      <c r="B45370" s="13">
        <v>1897</v>
      </c>
      <c r="C45370" s="13">
        <v>5086501</v>
      </c>
    </row>
    <row r="45371" spans="1:3" ht="15.75" hidden="1" customHeight="1">
      <c r="A45371" s="13" t="s">
        <v>501</v>
      </c>
      <c r="B45371" s="13">
        <v>1898</v>
      </c>
      <c r="C45371" s="13">
        <v>5045158</v>
      </c>
    </row>
    <row r="45372" spans="1:3" ht="15.75" hidden="1" customHeight="1">
      <c r="A45372" s="13" t="s">
        <v>501</v>
      </c>
      <c r="B45372" s="13">
        <v>1899</v>
      </c>
      <c r="C45372" s="13">
        <v>5008122</v>
      </c>
    </row>
    <row r="45373" spans="1:3" ht="15.75" hidden="1" customHeight="1">
      <c r="A45373" s="13" t="s">
        <v>501</v>
      </c>
      <c r="B45373" s="13">
        <v>1900</v>
      </c>
      <c r="C45373" s="13">
        <v>4975342</v>
      </c>
    </row>
    <row r="45374" spans="1:3" ht="15.75" hidden="1" customHeight="1">
      <c r="A45374" s="13" t="s">
        <v>501</v>
      </c>
      <c r="B45374" s="13">
        <v>1901</v>
      </c>
      <c r="C45374" s="13">
        <v>4946765</v>
      </c>
    </row>
    <row r="45375" spans="1:3" ht="15.75" hidden="1" customHeight="1">
      <c r="A45375" s="13" t="s">
        <v>501</v>
      </c>
      <c r="B45375" s="13">
        <v>1902</v>
      </c>
      <c r="C45375" s="13">
        <v>4922341</v>
      </c>
    </row>
    <row r="45376" spans="1:3" ht="15.75" hidden="1" customHeight="1">
      <c r="A45376" s="13" t="s">
        <v>501</v>
      </c>
      <c r="B45376" s="13">
        <v>1903</v>
      </c>
      <c r="C45376" s="13">
        <v>4902019</v>
      </c>
    </row>
    <row r="45377" spans="1:3" ht="15.75" hidden="1" customHeight="1">
      <c r="A45377" s="13" t="s">
        <v>501</v>
      </c>
      <c r="B45377" s="13">
        <v>1904</v>
      </c>
      <c r="C45377" s="13">
        <v>4881781</v>
      </c>
    </row>
    <row r="45378" spans="1:3" ht="15.75" hidden="1" customHeight="1">
      <c r="A45378" s="13" t="s">
        <v>501</v>
      </c>
      <c r="B45378" s="13">
        <v>1905</v>
      </c>
      <c r="C45378" s="13">
        <v>4861626</v>
      </c>
    </row>
    <row r="45379" spans="1:3" ht="15.75" hidden="1" customHeight="1">
      <c r="A45379" s="13" t="s">
        <v>501</v>
      </c>
      <c r="B45379" s="13">
        <v>1906</v>
      </c>
      <c r="C45379" s="13">
        <v>4841554</v>
      </c>
    </row>
    <row r="45380" spans="1:3" ht="15.75" hidden="1" customHeight="1">
      <c r="A45380" s="13" t="s">
        <v>501</v>
      </c>
      <c r="B45380" s="13">
        <v>1907</v>
      </c>
      <c r="C45380" s="13">
        <v>4821566</v>
      </c>
    </row>
    <row r="45381" spans="1:3" ht="15.75" hidden="1" customHeight="1">
      <c r="A45381" s="13" t="s">
        <v>501</v>
      </c>
      <c r="B45381" s="13">
        <v>1908</v>
      </c>
      <c r="C45381" s="13">
        <v>4801659</v>
      </c>
    </row>
    <row r="45382" spans="1:3" ht="15.75" hidden="1" customHeight="1">
      <c r="A45382" s="13" t="s">
        <v>501</v>
      </c>
      <c r="B45382" s="13">
        <v>1909</v>
      </c>
      <c r="C45382" s="13">
        <v>4785645</v>
      </c>
    </row>
    <row r="45383" spans="1:3" ht="15.75" hidden="1" customHeight="1">
      <c r="A45383" s="13" t="s">
        <v>501</v>
      </c>
      <c r="B45383" s="13">
        <v>1910</v>
      </c>
      <c r="C45383" s="13">
        <v>4773506</v>
      </c>
    </row>
    <row r="45384" spans="1:3" ht="15.75" hidden="1" customHeight="1">
      <c r="A45384" s="13" t="s">
        <v>501</v>
      </c>
      <c r="B45384" s="13">
        <v>1911</v>
      </c>
      <c r="C45384" s="13">
        <v>4765226</v>
      </c>
    </row>
    <row r="45385" spans="1:3" ht="15.75" hidden="1" customHeight="1">
      <c r="A45385" s="13" t="s">
        <v>501</v>
      </c>
      <c r="B45385" s="13">
        <v>1912</v>
      </c>
      <c r="C45385" s="13">
        <v>4760786</v>
      </c>
    </row>
    <row r="45386" spans="1:3" ht="15.75" hidden="1" customHeight="1">
      <c r="A45386" s="13" t="s">
        <v>501</v>
      </c>
      <c r="B45386" s="13">
        <v>1913</v>
      </c>
      <c r="C45386" s="13">
        <v>4760171</v>
      </c>
    </row>
    <row r="45387" spans="1:3" ht="15.75" hidden="1" customHeight="1">
      <c r="A45387" s="13" t="s">
        <v>501</v>
      </c>
      <c r="B45387" s="13">
        <v>1914</v>
      </c>
      <c r="C45387" s="13">
        <v>4759556</v>
      </c>
    </row>
    <row r="45388" spans="1:3" ht="15.75" hidden="1" customHeight="1">
      <c r="A45388" s="13" t="s">
        <v>501</v>
      </c>
      <c r="B45388" s="13">
        <v>1915</v>
      </c>
      <c r="C45388" s="13">
        <v>4758941</v>
      </c>
    </row>
    <row r="45389" spans="1:3" ht="15.75" hidden="1" customHeight="1">
      <c r="A45389" s="13" t="s">
        <v>501</v>
      </c>
      <c r="B45389" s="13">
        <v>1916</v>
      </c>
      <c r="C45389" s="13">
        <v>4758326</v>
      </c>
    </row>
    <row r="45390" spans="1:3" ht="15.75" hidden="1" customHeight="1">
      <c r="A45390" s="13" t="s">
        <v>501</v>
      </c>
      <c r="B45390" s="13">
        <v>1917</v>
      </c>
      <c r="C45390" s="13">
        <v>4757711</v>
      </c>
    </row>
    <row r="45391" spans="1:3" ht="15.75" hidden="1" customHeight="1">
      <c r="A45391" s="13" t="s">
        <v>501</v>
      </c>
      <c r="B45391" s="13">
        <v>1918</v>
      </c>
      <c r="C45391" s="13">
        <v>4757711</v>
      </c>
    </row>
    <row r="45392" spans="1:3" ht="15.75" hidden="1" customHeight="1">
      <c r="A45392" s="13" t="s">
        <v>501</v>
      </c>
      <c r="B45392" s="13">
        <v>1919</v>
      </c>
      <c r="C45392" s="13">
        <v>4771984</v>
      </c>
    </row>
    <row r="45393" spans="1:3" ht="15.75" hidden="1" customHeight="1">
      <c r="A45393" s="13" t="s">
        <v>501</v>
      </c>
      <c r="B45393" s="13">
        <v>1920</v>
      </c>
      <c r="C45393" s="13">
        <v>4800744</v>
      </c>
    </row>
    <row r="45394" spans="1:3" ht="15.75" hidden="1" customHeight="1">
      <c r="A45394" s="13" t="s">
        <v>501</v>
      </c>
      <c r="B45394" s="13">
        <v>1921</v>
      </c>
      <c r="C45394" s="13">
        <v>4844209</v>
      </c>
    </row>
    <row r="45395" spans="1:3" ht="15.75" hidden="1" customHeight="1">
      <c r="A45395" s="13" t="s">
        <v>501</v>
      </c>
      <c r="B45395" s="13">
        <v>1922</v>
      </c>
      <c r="C45395" s="13">
        <v>4902599</v>
      </c>
    </row>
    <row r="45396" spans="1:3" ht="15.75" hidden="1" customHeight="1">
      <c r="A45396" s="13" t="s">
        <v>501</v>
      </c>
      <c r="B45396" s="13">
        <v>1923</v>
      </c>
      <c r="C45396" s="13">
        <v>4976138</v>
      </c>
    </row>
    <row r="45397" spans="1:3" ht="15.75" hidden="1" customHeight="1">
      <c r="A45397" s="13" t="s">
        <v>501</v>
      </c>
      <c r="B45397" s="13">
        <v>1924</v>
      </c>
      <c r="C45397" s="13">
        <v>5050780</v>
      </c>
    </row>
    <row r="45398" spans="1:3" ht="15.75" hidden="1" customHeight="1">
      <c r="A45398" s="13" t="s">
        <v>501</v>
      </c>
      <c r="B45398" s="13">
        <v>1925</v>
      </c>
      <c r="C45398" s="13">
        <v>5126542</v>
      </c>
    </row>
    <row r="45399" spans="1:3" ht="15.75" hidden="1" customHeight="1">
      <c r="A45399" s="13" t="s">
        <v>501</v>
      </c>
      <c r="B45399" s="13">
        <v>1926</v>
      </c>
      <c r="C45399" s="13">
        <v>5203440</v>
      </c>
    </row>
    <row r="45400" spans="1:3" ht="15.75" hidden="1" customHeight="1">
      <c r="A45400" s="13" t="s">
        <v>501</v>
      </c>
      <c r="B45400" s="13">
        <v>1927</v>
      </c>
      <c r="C45400" s="13">
        <v>5281492</v>
      </c>
    </row>
    <row r="45401" spans="1:3" ht="15.75" hidden="1" customHeight="1">
      <c r="A45401" s="13" t="s">
        <v>501</v>
      </c>
      <c r="B45401" s="13">
        <v>1928</v>
      </c>
      <c r="C45401" s="13">
        <v>5360714</v>
      </c>
    </row>
    <row r="45402" spans="1:3" ht="15.75" hidden="1" customHeight="1">
      <c r="A45402" s="13" t="s">
        <v>501</v>
      </c>
      <c r="B45402" s="13">
        <v>1929</v>
      </c>
      <c r="C45402" s="13">
        <v>5440020</v>
      </c>
    </row>
    <row r="45403" spans="1:3" ht="15.75" hidden="1" customHeight="1">
      <c r="A45403" s="13" t="s">
        <v>501</v>
      </c>
      <c r="B45403" s="13">
        <v>1930</v>
      </c>
      <c r="C45403" s="13">
        <v>5519397</v>
      </c>
    </row>
    <row r="45404" spans="1:3" ht="15.75" hidden="1" customHeight="1">
      <c r="A45404" s="13" t="s">
        <v>501</v>
      </c>
      <c r="B45404" s="13">
        <v>1931</v>
      </c>
      <c r="C45404" s="13">
        <v>5598828</v>
      </c>
    </row>
    <row r="45405" spans="1:3" ht="15.75" hidden="1" customHeight="1">
      <c r="A45405" s="13" t="s">
        <v>501</v>
      </c>
      <c r="B45405" s="13">
        <v>1932</v>
      </c>
      <c r="C45405" s="13">
        <v>5678300</v>
      </c>
    </row>
    <row r="45406" spans="1:3" ht="15.75" hidden="1" customHeight="1">
      <c r="A45406" s="13" t="s">
        <v>501</v>
      </c>
      <c r="B45406" s="13">
        <v>1933</v>
      </c>
      <c r="C45406" s="13">
        <v>5757796</v>
      </c>
    </row>
    <row r="45407" spans="1:3" ht="15.75" hidden="1" customHeight="1">
      <c r="A45407" s="13" t="s">
        <v>501</v>
      </c>
      <c r="B45407" s="13">
        <v>1934</v>
      </c>
      <c r="C45407" s="13">
        <v>5838405</v>
      </c>
    </row>
    <row r="45408" spans="1:3" ht="15.75" hidden="1" customHeight="1">
      <c r="A45408" s="13" t="s">
        <v>501</v>
      </c>
      <c r="B45408" s="13">
        <v>1935</v>
      </c>
      <c r="C45408" s="13">
        <v>5920142</v>
      </c>
    </row>
    <row r="45409" spans="1:4" ht="15.75" hidden="1" customHeight="1">
      <c r="A45409" s="13" t="s">
        <v>501</v>
      </c>
      <c r="B45409" s="13">
        <v>1936</v>
      </c>
      <c r="C45409" s="13">
        <v>6003024</v>
      </c>
    </row>
    <row r="45410" spans="1:4" ht="15.75" hidden="1" customHeight="1">
      <c r="A45410" s="13" t="s">
        <v>501</v>
      </c>
      <c r="B45410" s="13">
        <v>1937</v>
      </c>
      <c r="C45410" s="13">
        <v>6087067</v>
      </c>
    </row>
    <row r="45411" spans="1:4" ht="15.75" hidden="1" customHeight="1">
      <c r="A45411" s="13" t="s">
        <v>501</v>
      </c>
      <c r="B45411" s="13">
        <v>1938</v>
      </c>
      <c r="C45411" s="13">
        <v>6172286</v>
      </c>
    </row>
    <row r="45412" spans="1:4" ht="15.75" hidden="1" customHeight="1">
      <c r="A45412" s="13" t="s">
        <v>501</v>
      </c>
      <c r="B45412" s="13">
        <v>1939</v>
      </c>
      <c r="C45412" s="13">
        <v>6263774</v>
      </c>
    </row>
    <row r="45413" spans="1:4" ht="15.75" hidden="1" customHeight="1">
      <c r="A45413" s="13" t="s">
        <v>501</v>
      </c>
      <c r="B45413" s="13">
        <v>1940</v>
      </c>
      <c r="C45413" s="13">
        <v>6361710</v>
      </c>
    </row>
    <row r="45414" spans="1:4" ht="15.75" hidden="1" customHeight="1">
      <c r="A45414" s="13" t="s">
        <v>501</v>
      </c>
      <c r="B45414" s="13">
        <v>1941</v>
      </c>
      <c r="C45414" s="13">
        <v>6466278</v>
      </c>
    </row>
    <row r="45415" spans="1:4" ht="15.75" hidden="1" customHeight="1">
      <c r="A45415" s="13" t="s">
        <v>501</v>
      </c>
      <c r="B45415" s="13">
        <v>1942</v>
      </c>
      <c r="C45415" s="13">
        <v>6577665</v>
      </c>
    </row>
    <row r="45416" spans="1:4" ht="15.75" hidden="1" customHeight="1">
      <c r="A45416" s="13" t="s">
        <v>501</v>
      </c>
      <c r="B45416" s="13">
        <v>1943</v>
      </c>
      <c r="C45416" s="13">
        <v>6696063</v>
      </c>
    </row>
    <row r="45417" spans="1:4" ht="15.75" hidden="1" customHeight="1">
      <c r="A45417" s="13" t="s">
        <v>501</v>
      </c>
      <c r="B45417" s="13">
        <v>1944</v>
      </c>
      <c r="C45417" s="13">
        <v>6816592</v>
      </c>
    </row>
    <row r="45418" spans="1:4" ht="15.75" hidden="1" customHeight="1">
      <c r="A45418" s="13" t="s">
        <v>501</v>
      </c>
      <c r="B45418" s="13">
        <v>1945</v>
      </c>
      <c r="C45418" s="13">
        <v>6939291</v>
      </c>
    </row>
    <row r="45419" spans="1:4" ht="15.75" hidden="1" customHeight="1">
      <c r="A45419" s="13" t="s">
        <v>501</v>
      </c>
      <c r="B45419" s="13">
        <v>1946</v>
      </c>
      <c r="C45419" s="13">
        <v>7064198</v>
      </c>
    </row>
    <row r="45420" spans="1:4" ht="15.75" hidden="1" customHeight="1">
      <c r="A45420" s="13" t="s">
        <v>501</v>
      </c>
      <c r="B45420" s="13">
        <v>1947</v>
      </c>
      <c r="C45420" s="13">
        <v>7191354</v>
      </c>
    </row>
    <row r="45421" spans="1:4" ht="15.75" hidden="1" customHeight="1">
      <c r="A45421" s="13" t="s">
        <v>501</v>
      </c>
      <c r="B45421" s="13">
        <v>1948</v>
      </c>
      <c r="C45421" s="13">
        <v>7320798</v>
      </c>
    </row>
    <row r="45422" spans="1:4" ht="15.75" hidden="1" customHeight="1">
      <c r="A45422" s="13" t="s">
        <v>501</v>
      </c>
      <c r="B45422" s="13">
        <v>1949</v>
      </c>
      <c r="C45422" s="13">
        <v>7467570</v>
      </c>
    </row>
    <row r="45423" spans="1:4" ht="15.75" hidden="1" customHeight="1">
      <c r="A45423" s="13" t="s">
        <v>501</v>
      </c>
      <c r="B45423" s="13">
        <v>1950</v>
      </c>
      <c r="C45423" s="13">
        <v>7632405</v>
      </c>
      <c r="D45423" s="13">
        <v>0.498</v>
      </c>
    </row>
    <row r="45424" spans="1:4" ht="15.75" hidden="1" customHeight="1">
      <c r="A45424" s="13" t="s">
        <v>501</v>
      </c>
      <c r="B45424" s="13">
        <v>1951</v>
      </c>
      <c r="C45424" s="13">
        <v>7834804</v>
      </c>
      <c r="D45424" s="13">
        <v>0.44700000000000001</v>
      </c>
    </row>
    <row r="45425" spans="1:4" ht="15.75" hidden="1" customHeight="1">
      <c r="A45425" s="13" t="s">
        <v>501</v>
      </c>
      <c r="B45425" s="13">
        <v>1952</v>
      </c>
      <c r="C45425" s="13">
        <v>8045282</v>
      </c>
      <c r="D45425" s="13">
        <v>0.53900000000000003</v>
      </c>
    </row>
    <row r="45426" spans="1:4" ht="15.75" hidden="1" customHeight="1">
      <c r="A45426" s="13" t="s">
        <v>501</v>
      </c>
      <c r="B45426" s="13">
        <v>1953</v>
      </c>
      <c r="C45426" s="13">
        <v>8263716</v>
      </c>
      <c r="D45426" s="13">
        <v>0.52800000000000002</v>
      </c>
    </row>
    <row r="45427" spans="1:4" ht="15.75" hidden="1" customHeight="1">
      <c r="A45427" s="13" t="s">
        <v>501</v>
      </c>
      <c r="B45427" s="13">
        <v>1954</v>
      </c>
      <c r="C45427" s="13">
        <v>8490326</v>
      </c>
      <c r="D45427" s="13">
        <v>0.53900000000000003</v>
      </c>
    </row>
    <row r="45428" spans="1:4" ht="15.75" hidden="1" customHeight="1">
      <c r="A45428" s="13" t="s">
        <v>501</v>
      </c>
      <c r="B45428" s="13">
        <v>1955</v>
      </c>
      <c r="C45428" s="13">
        <v>8725581</v>
      </c>
      <c r="D45428" s="13">
        <v>0.55700000000000005</v>
      </c>
    </row>
    <row r="45429" spans="1:4" ht="15.75" hidden="1" customHeight="1">
      <c r="A45429" s="13" t="s">
        <v>501</v>
      </c>
      <c r="B45429" s="13">
        <v>1956</v>
      </c>
      <c r="C45429" s="13">
        <v>8970011</v>
      </c>
      <c r="D45429" s="13">
        <v>0.66</v>
      </c>
    </row>
    <row r="45430" spans="1:4" ht="15.75" hidden="1" customHeight="1">
      <c r="A45430" s="13" t="s">
        <v>501</v>
      </c>
      <c r="B45430" s="13">
        <v>1957</v>
      </c>
      <c r="C45430" s="13">
        <v>9224222</v>
      </c>
      <c r="D45430" s="13">
        <v>0.76200000000000001</v>
      </c>
    </row>
    <row r="45431" spans="1:4" ht="15.75" hidden="1" customHeight="1">
      <c r="A45431" s="13" t="s">
        <v>501</v>
      </c>
      <c r="B45431" s="13">
        <v>1958</v>
      </c>
      <c r="C45431" s="13">
        <v>9487677</v>
      </c>
      <c r="D45431" s="13">
        <v>0.80200000000000005</v>
      </c>
    </row>
    <row r="45432" spans="1:4" ht="15.75" hidden="1" customHeight="1">
      <c r="A45432" s="13" t="s">
        <v>501</v>
      </c>
      <c r="B45432" s="13">
        <v>1959</v>
      </c>
      <c r="C45432" s="13">
        <v>9760173</v>
      </c>
      <c r="D45432" s="13">
        <v>0.68899999999999995</v>
      </c>
    </row>
    <row r="45433" spans="1:4" ht="15.75" hidden="1" customHeight="1">
      <c r="A45433" s="13" t="s">
        <v>501</v>
      </c>
      <c r="B45433" s="13">
        <v>1960</v>
      </c>
      <c r="C45433" s="13">
        <v>10042467</v>
      </c>
      <c r="D45433" s="13">
        <v>0.82799999999999996</v>
      </c>
    </row>
    <row r="45434" spans="1:4" ht="15.75" hidden="1" customHeight="1">
      <c r="A45434" s="13" t="s">
        <v>501</v>
      </c>
      <c r="B45434" s="13">
        <v>1961</v>
      </c>
      <c r="C45434" s="13">
        <v>10337892</v>
      </c>
      <c r="D45434" s="13">
        <v>0.70299999999999996</v>
      </c>
    </row>
    <row r="45435" spans="1:4" ht="15.75" hidden="1" customHeight="1">
      <c r="A45435" s="13" t="s">
        <v>501</v>
      </c>
      <c r="B45435" s="13">
        <v>1962</v>
      </c>
      <c r="C45435" s="13">
        <v>10644625</v>
      </c>
      <c r="D45435" s="13">
        <v>0.76600000000000001</v>
      </c>
    </row>
    <row r="45436" spans="1:4" ht="15.75" hidden="1" customHeight="1">
      <c r="A45436" s="13" t="s">
        <v>501</v>
      </c>
      <c r="B45436" s="13">
        <v>1963</v>
      </c>
      <c r="C45436" s="13">
        <v>10960163</v>
      </c>
      <c r="D45436" s="13">
        <v>0.80200000000000005</v>
      </c>
    </row>
    <row r="45437" spans="1:4" ht="15.75" hidden="1" customHeight="1">
      <c r="A45437" s="13" t="s">
        <v>501</v>
      </c>
      <c r="B45437" s="13">
        <v>1964</v>
      </c>
      <c r="C45437" s="13">
        <v>11289560</v>
      </c>
      <c r="D45437" s="13">
        <v>1.0329999999999999</v>
      </c>
    </row>
    <row r="45438" spans="1:4" ht="15.75" hidden="1" customHeight="1">
      <c r="A45438" s="13" t="s">
        <v>501</v>
      </c>
      <c r="B45438" s="13">
        <v>1965</v>
      </c>
      <c r="C45438" s="13">
        <v>11630608</v>
      </c>
      <c r="D45438" s="13">
        <v>1.161</v>
      </c>
    </row>
    <row r="45439" spans="1:4" ht="15.75" hidden="1" customHeight="1">
      <c r="A45439" s="13" t="s">
        <v>501</v>
      </c>
      <c r="B45439" s="13">
        <v>1966</v>
      </c>
      <c r="C45439" s="13">
        <v>11981936</v>
      </c>
      <c r="D45439" s="13">
        <v>1.37</v>
      </c>
    </row>
    <row r="45440" spans="1:4" ht="15.75" hidden="1" customHeight="1">
      <c r="A45440" s="13" t="s">
        <v>501</v>
      </c>
      <c r="B45440" s="13">
        <v>1967</v>
      </c>
      <c r="C45440" s="13">
        <v>12346291</v>
      </c>
      <c r="D45440" s="13">
        <v>1.758</v>
      </c>
    </row>
    <row r="45441" spans="1:4" ht="15.75" hidden="1" customHeight="1">
      <c r="A45441" s="13" t="s">
        <v>501</v>
      </c>
      <c r="B45441" s="13">
        <v>1968</v>
      </c>
      <c r="C45441" s="13">
        <v>12739969</v>
      </c>
      <c r="D45441" s="13">
        <v>1.6519999999999999</v>
      </c>
    </row>
    <row r="45442" spans="1:4" ht="15.75" hidden="1" customHeight="1">
      <c r="A45442" s="13" t="s">
        <v>501</v>
      </c>
      <c r="B45442" s="13">
        <v>1969</v>
      </c>
      <c r="C45442" s="13">
        <v>13167787</v>
      </c>
      <c r="D45442" s="13">
        <v>1.7949999999999999</v>
      </c>
    </row>
    <row r="45443" spans="1:4" ht="15.75" hidden="1" customHeight="1">
      <c r="A45443" s="13" t="s">
        <v>501</v>
      </c>
      <c r="B45443" s="13">
        <v>1970</v>
      </c>
      <c r="C45443" s="13">
        <v>13618190</v>
      </c>
      <c r="D45443" s="13">
        <v>1.7649999999999999</v>
      </c>
    </row>
    <row r="45444" spans="1:4" ht="15.75" hidden="1" customHeight="1">
      <c r="A45444" s="13" t="s">
        <v>501</v>
      </c>
      <c r="B45444" s="13">
        <v>1971</v>
      </c>
      <c r="C45444" s="13">
        <v>14092217</v>
      </c>
      <c r="D45444" s="13">
        <v>2.4609999999999999</v>
      </c>
    </row>
    <row r="45445" spans="1:4" ht="15.75" hidden="1" customHeight="1">
      <c r="A45445" s="13" t="s">
        <v>501</v>
      </c>
      <c r="B45445" s="13">
        <v>1972</v>
      </c>
      <c r="C45445" s="13">
        <v>14595704</v>
      </c>
      <c r="D45445" s="13">
        <v>2.1640000000000001</v>
      </c>
    </row>
    <row r="45446" spans="1:4" ht="15.75" hidden="1" customHeight="1">
      <c r="A45446" s="13" t="s">
        <v>501</v>
      </c>
      <c r="B45446" s="13">
        <v>1973</v>
      </c>
      <c r="C45446" s="13">
        <v>15123510</v>
      </c>
      <c r="D45446" s="13">
        <v>3.1829999999999998</v>
      </c>
    </row>
    <row r="45447" spans="1:4" ht="15.75" hidden="1" customHeight="1">
      <c r="A45447" s="13" t="s">
        <v>501</v>
      </c>
      <c r="B45447" s="13">
        <v>1974</v>
      </c>
      <c r="C45447" s="13">
        <v>15671323</v>
      </c>
      <c r="D45447" s="13">
        <v>2.3029999999999999</v>
      </c>
    </row>
    <row r="45448" spans="1:4" ht="15.75" hidden="1" customHeight="1">
      <c r="A45448" s="13" t="s">
        <v>501</v>
      </c>
      <c r="B45448" s="13">
        <v>1975</v>
      </c>
      <c r="C45448" s="13">
        <v>16243823</v>
      </c>
      <c r="D45448" s="13">
        <v>2.282</v>
      </c>
    </row>
    <row r="45449" spans="1:4" ht="15.75" hidden="1" customHeight="1">
      <c r="A45449" s="13" t="s">
        <v>501</v>
      </c>
      <c r="B45449" s="13">
        <v>1976</v>
      </c>
      <c r="C45449" s="13">
        <v>16838920</v>
      </c>
      <c r="D45449" s="13">
        <v>2.786</v>
      </c>
    </row>
    <row r="45450" spans="1:4" ht="15.75" hidden="1" customHeight="1">
      <c r="A45450" s="13" t="s">
        <v>501</v>
      </c>
      <c r="B45450" s="13">
        <v>1977</v>
      </c>
      <c r="C45450" s="13">
        <v>17454628</v>
      </c>
      <c r="D45450" s="13">
        <v>2.008</v>
      </c>
    </row>
    <row r="45451" spans="1:4" ht="15.75" hidden="1" customHeight="1">
      <c r="A45451" s="13" t="s">
        <v>501</v>
      </c>
      <c r="B45451" s="13">
        <v>1978</v>
      </c>
      <c r="C45451" s="13">
        <v>18080016</v>
      </c>
      <c r="D45451" s="13">
        <v>2.1970000000000001</v>
      </c>
    </row>
    <row r="45452" spans="1:4" ht="15.75" hidden="1" customHeight="1">
      <c r="A45452" s="13" t="s">
        <v>501</v>
      </c>
      <c r="B45452" s="13">
        <v>1979</v>
      </c>
      <c r="C45452" s="13">
        <v>18698646</v>
      </c>
      <c r="D45452" s="13">
        <v>2.0630000000000002</v>
      </c>
    </row>
    <row r="45453" spans="1:4" ht="15.75" hidden="1" customHeight="1">
      <c r="A45453" s="13" t="s">
        <v>501</v>
      </c>
      <c r="B45453" s="13">
        <v>1980</v>
      </c>
      <c r="C45453" s="13">
        <v>19297660</v>
      </c>
      <c r="D45453" s="13">
        <v>1.8740000000000001</v>
      </c>
    </row>
    <row r="45454" spans="1:4" ht="15.75" hidden="1" customHeight="1">
      <c r="A45454" s="13" t="s">
        <v>501</v>
      </c>
      <c r="B45454" s="13">
        <v>1981</v>
      </c>
      <c r="C45454" s="13">
        <v>19890932</v>
      </c>
      <c r="D45454" s="13">
        <v>2.1070000000000002</v>
      </c>
    </row>
    <row r="45455" spans="1:4" ht="15.75" hidden="1" customHeight="1">
      <c r="A45455" s="13" t="s">
        <v>501</v>
      </c>
      <c r="B45455" s="13">
        <v>1982</v>
      </c>
      <c r="C45455" s="13">
        <v>20499924</v>
      </c>
      <c r="D45455" s="13">
        <v>2.1480000000000001</v>
      </c>
    </row>
    <row r="45456" spans="1:4" ht="15.75" hidden="1" customHeight="1">
      <c r="A45456" s="13" t="s">
        <v>501</v>
      </c>
      <c r="B45456" s="13">
        <v>1983</v>
      </c>
      <c r="C45456" s="13">
        <v>21170722</v>
      </c>
      <c r="D45456" s="13">
        <v>2.1960000000000002</v>
      </c>
    </row>
    <row r="45457" spans="1:4" ht="15.75" hidden="1" customHeight="1">
      <c r="A45457" s="13" t="s">
        <v>501</v>
      </c>
      <c r="B45457" s="13">
        <v>1984</v>
      </c>
      <c r="C45457" s="13">
        <v>21857182</v>
      </c>
      <c r="D45457" s="13">
        <v>2.347</v>
      </c>
    </row>
    <row r="45458" spans="1:4" ht="15.75" hidden="1" customHeight="1">
      <c r="A45458" s="13" t="s">
        <v>501</v>
      </c>
      <c r="B45458" s="13">
        <v>1985</v>
      </c>
      <c r="C45458" s="13">
        <v>22569634</v>
      </c>
      <c r="D45458" s="13">
        <v>2.3380000000000001</v>
      </c>
    </row>
    <row r="45459" spans="1:4" ht="15.75" hidden="1" customHeight="1">
      <c r="A45459" s="13" t="s">
        <v>501</v>
      </c>
      <c r="B45459" s="13">
        <v>1986</v>
      </c>
      <c r="C45459" s="13">
        <v>23324272</v>
      </c>
      <c r="D45459" s="13">
        <v>2.278</v>
      </c>
    </row>
    <row r="45460" spans="1:4" ht="15.75" hidden="1" customHeight="1">
      <c r="A45460" s="13" t="s">
        <v>501</v>
      </c>
      <c r="B45460" s="13">
        <v>1987</v>
      </c>
      <c r="C45460" s="13">
        <v>24099424</v>
      </c>
      <c r="D45460" s="13">
        <v>2.3679999999999999</v>
      </c>
    </row>
    <row r="45461" spans="1:4" ht="15.75" hidden="1" customHeight="1">
      <c r="A45461" s="13" t="s">
        <v>501</v>
      </c>
      <c r="B45461" s="13">
        <v>1988</v>
      </c>
      <c r="C45461" s="13">
        <v>24844152</v>
      </c>
      <c r="D45461" s="13">
        <v>2.2719999999999998</v>
      </c>
    </row>
    <row r="45462" spans="1:4" ht="15.75" hidden="1" customHeight="1">
      <c r="A45462" s="13" t="s">
        <v>501</v>
      </c>
      <c r="B45462" s="13">
        <v>1989</v>
      </c>
      <c r="C45462" s="13">
        <v>25522898</v>
      </c>
      <c r="D45462" s="13">
        <v>2.1619999999999999</v>
      </c>
    </row>
    <row r="45463" spans="1:4" ht="15.75" hidden="1" customHeight="1">
      <c r="A45463" s="13" t="s">
        <v>501</v>
      </c>
      <c r="B45463" s="13">
        <v>1990</v>
      </c>
      <c r="C45463" s="13">
        <v>26206024</v>
      </c>
      <c r="D45463" s="13">
        <v>2.1120000000000001</v>
      </c>
    </row>
    <row r="45464" spans="1:4" ht="15.75" hidden="1" customHeight="1">
      <c r="A45464" s="13" t="s">
        <v>501</v>
      </c>
      <c r="B45464" s="13">
        <v>1991</v>
      </c>
      <c r="C45464" s="13">
        <v>26890906</v>
      </c>
      <c r="D45464" s="13">
        <v>2.2549999999999999</v>
      </c>
    </row>
    <row r="45465" spans="1:4" ht="15.75" hidden="1" customHeight="1">
      <c r="A45465" s="13" t="s">
        <v>501</v>
      </c>
      <c r="B45465" s="13">
        <v>1992</v>
      </c>
      <c r="C45465" s="13">
        <v>27580728</v>
      </c>
      <c r="D45465" s="13">
        <v>2.1779999999999999</v>
      </c>
    </row>
    <row r="45466" spans="1:4" ht="15.75" hidden="1" customHeight="1">
      <c r="A45466" s="13" t="s">
        <v>501</v>
      </c>
      <c r="B45466" s="13">
        <v>1993</v>
      </c>
      <c r="C45466" s="13">
        <v>28469018</v>
      </c>
      <c r="D45466" s="13">
        <v>2.4260000000000002</v>
      </c>
    </row>
    <row r="45467" spans="1:4" ht="15.75" hidden="1" customHeight="1">
      <c r="A45467" s="13" t="s">
        <v>501</v>
      </c>
      <c r="B45467" s="13">
        <v>1994</v>
      </c>
      <c r="C45467" s="13">
        <v>29598330</v>
      </c>
      <c r="D45467" s="13">
        <v>2.0630000000000002</v>
      </c>
    </row>
    <row r="45468" spans="1:4" ht="15.75" hidden="1" customHeight="1">
      <c r="A45468" s="13" t="s">
        <v>501</v>
      </c>
      <c r="B45468" s="13">
        <v>1995</v>
      </c>
      <c r="C45468" s="13">
        <v>30560072</v>
      </c>
      <c r="D45468" s="13">
        <v>2.4340000000000002</v>
      </c>
    </row>
    <row r="45469" spans="1:4" ht="15.75" hidden="1" customHeight="1">
      <c r="A45469" s="13" t="s">
        <v>501</v>
      </c>
      <c r="B45469" s="13">
        <v>1996</v>
      </c>
      <c r="C45469" s="13">
        <v>31140730</v>
      </c>
      <c r="D45469" s="13">
        <v>2.5270000000000001</v>
      </c>
    </row>
    <row r="45470" spans="1:4" ht="15.75" hidden="1" customHeight="1">
      <c r="A45470" s="13" t="s">
        <v>501</v>
      </c>
      <c r="B45470" s="13">
        <v>1997</v>
      </c>
      <c r="C45470" s="13">
        <v>31785852</v>
      </c>
      <c r="D45470" s="13">
        <v>2.8239999999999998</v>
      </c>
    </row>
    <row r="45471" spans="1:4" ht="15.75" hidden="1" customHeight="1">
      <c r="A45471" s="13" t="s">
        <v>501</v>
      </c>
      <c r="B45471" s="13">
        <v>1998</v>
      </c>
      <c r="C45471" s="13">
        <v>32626500</v>
      </c>
      <c r="D45471" s="13">
        <v>2.4809999999999999</v>
      </c>
    </row>
    <row r="45472" spans="1:4" ht="15.75" hidden="1" customHeight="1">
      <c r="A45472" s="13" t="s">
        <v>501</v>
      </c>
      <c r="B45472" s="13">
        <v>1999</v>
      </c>
      <c r="C45472" s="13">
        <v>33499776</v>
      </c>
      <c r="D45472" s="13">
        <v>2.4590000000000001</v>
      </c>
    </row>
    <row r="45473" spans="1:4" ht="15.75" hidden="1" customHeight="1">
      <c r="A45473" s="13" t="s">
        <v>501</v>
      </c>
      <c r="B45473" s="13">
        <v>2000</v>
      </c>
      <c r="C45473" s="13">
        <v>34463704</v>
      </c>
      <c r="D45473" s="13">
        <v>2.5720000000000001</v>
      </c>
    </row>
    <row r="45474" spans="1:4" ht="15.75" hidden="1" customHeight="1">
      <c r="A45474" s="13" t="s">
        <v>501</v>
      </c>
      <c r="B45474" s="13">
        <v>2001</v>
      </c>
      <c r="C45474" s="13">
        <v>35414464</v>
      </c>
      <c r="D45474" s="13">
        <v>3.0409999999999999</v>
      </c>
    </row>
    <row r="45475" spans="1:4" ht="15.75" hidden="1" customHeight="1">
      <c r="A45475" s="13" t="s">
        <v>501</v>
      </c>
      <c r="B45475" s="13">
        <v>2002</v>
      </c>
      <c r="C45475" s="13">
        <v>36353528</v>
      </c>
      <c r="D45475" s="13">
        <v>3.4860000000000002</v>
      </c>
    </row>
    <row r="45476" spans="1:4" ht="15.75" hidden="1" customHeight="1">
      <c r="A45476" s="13" t="s">
        <v>501</v>
      </c>
      <c r="B45476" s="13">
        <v>2003</v>
      </c>
      <c r="C45476" s="13">
        <v>37333916</v>
      </c>
      <c r="D45476" s="13">
        <v>3.6869999999999998</v>
      </c>
    </row>
    <row r="45477" spans="1:4" ht="15.75" hidden="1" customHeight="1">
      <c r="A45477" s="13" t="s">
        <v>501</v>
      </c>
      <c r="B45477" s="13">
        <v>2004</v>
      </c>
      <c r="C45477" s="13">
        <v>38360884</v>
      </c>
      <c r="D45477" s="13">
        <v>4.2320000000000002</v>
      </c>
    </row>
    <row r="45478" spans="1:4" ht="15.75" hidden="1" customHeight="1">
      <c r="A45478" s="13" t="s">
        <v>501</v>
      </c>
      <c r="B45478" s="13">
        <v>2005</v>
      </c>
      <c r="C45478" s="13">
        <v>39439508</v>
      </c>
      <c r="D45478" s="13">
        <v>5.359</v>
      </c>
    </row>
    <row r="45479" spans="1:4" ht="15.75" hidden="1" customHeight="1">
      <c r="A45479" s="13" t="s">
        <v>501</v>
      </c>
      <c r="B45479" s="13">
        <v>2006</v>
      </c>
      <c r="C45479" s="13">
        <v>40562056</v>
      </c>
      <c r="D45479" s="13">
        <v>5.88</v>
      </c>
    </row>
    <row r="45480" spans="1:4" ht="15.75" hidden="1" customHeight="1">
      <c r="A45480" s="13" t="s">
        <v>501</v>
      </c>
      <c r="B45480" s="13">
        <v>2007</v>
      </c>
      <c r="C45480" s="13">
        <v>41716500</v>
      </c>
      <c r="D45480" s="13">
        <v>5.71</v>
      </c>
    </row>
    <row r="45481" spans="1:4" ht="15.75" hidden="1" customHeight="1">
      <c r="A45481" s="13" t="s">
        <v>501</v>
      </c>
      <c r="B45481" s="13">
        <v>2008</v>
      </c>
      <c r="C45481" s="13">
        <v>42870888</v>
      </c>
      <c r="D45481" s="13">
        <v>5.915</v>
      </c>
    </row>
    <row r="45482" spans="1:4" ht="15.75" hidden="1" customHeight="1">
      <c r="A45482" s="13" t="s">
        <v>501</v>
      </c>
      <c r="B45482" s="13">
        <v>2009</v>
      </c>
      <c r="C45482" s="13">
        <v>43957940</v>
      </c>
      <c r="D45482" s="13">
        <v>5.7709999999999999</v>
      </c>
    </row>
    <row r="45483" spans="1:4" ht="15.75" hidden="1" customHeight="1">
      <c r="A45483" s="13" t="s">
        <v>501</v>
      </c>
      <c r="B45483" s="13">
        <v>2010</v>
      </c>
      <c r="C45483" s="13">
        <v>45110532</v>
      </c>
      <c r="D45483" s="13">
        <v>6.9269999999999996</v>
      </c>
    </row>
    <row r="45484" spans="1:4" ht="15.75" hidden="1" customHeight="1">
      <c r="A45484" s="13" t="s">
        <v>501</v>
      </c>
      <c r="B45484" s="13">
        <v>2011</v>
      </c>
      <c r="C45484" s="13">
        <v>46416032</v>
      </c>
      <c r="D45484" s="13">
        <v>7.7519999999999998</v>
      </c>
    </row>
    <row r="45485" spans="1:4" ht="15.75" hidden="1" customHeight="1">
      <c r="A45485" s="13" t="s">
        <v>501</v>
      </c>
      <c r="B45485" s="13">
        <v>2012</v>
      </c>
      <c r="C45485" s="13">
        <v>47786136</v>
      </c>
      <c r="D45485" s="13">
        <v>9.06</v>
      </c>
    </row>
    <row r="45486" spans="1:4" ht="15.75" hidden="1" customHeight="1">
      <c r="A45486" s="13" t="s">
        <v>501</v>
      </c>
      <c r="B45486" s="13">
        <v>2013</v>
      </c>
      <c r="C45486" s="13">
        <v>49253648</v>
      </c>
      <c r="D45486" s="13">
        <v>9.91</v>
      </c>
    </row>
    <row r="45487" spans="1:4" ht="15.75" hidden="1" customHeight="1">
      <c r="A45487" s="13" t="s">
        <v>501</v>
      </c>
      <c r="B45487" s="13">
        <v>2014</v>
      </c>
      <c r="C45487" s="13">
        <v>50814552</v>
      </c>
      <c r="D45487" s="13">
        <v>9.8979999999999997</v>
      </c>
    </row>
    <row r="45488" spans="1:4" ht="15.75" hidden="1" customHeight="1">
      <c r="A45488" s="13" t="s">
        <v>501</v>
      </c>
      <c r="B45488" s="13">
        <v>2015</v>
      </c>
      <c r="C45488" s="13">
        <v>52542824</v>
      </c>
      <c r="D45488" s="13">
        <v>10.635</v>
      </c>
    </row>
    <row r="45489" spans="1:4" ht="15.75" hidden="1" customHeight="1">
      <c r="A45489" s="13" t="s">
        <v>501</v>
      </c>
      <c r="B45489" s="13">
        <v>2016</v>
      </c>
      <c r="C45489" s="13">
        <v>54401804</v>
      </c>
      <c r="D45489" s="13">
        <v>10.869</v>
      </c>
    </row>
    <row r="45490" spans="1:4" ht="15.75" hidden="1" customHeight="1">
      <c r="A45490" s="13" t="s">
        <v>501</v>
      </c>
      <c r="B45490" s="13">
        <v>2017</v>
      </c>
      <c r="C45490" s="13">
        <v>56267040</v>
      </c>
      <c r="D45490" s="13">
        <v>11.403</v>
      </c>
    </row>
    <row r="45491" spans="1:4" ht="15.75" hidden="1" customHeight="1">
      <c r="A45491" s="13" t="s">
        <v>501</v>
      </c>
      <c r="B45491" s="13">
        <v>2018</v>
      </c>
      <c r="C45491" s="13">
        <v>58090444</v>
      </c>
      <c r="D45491" s="13">
        <v>11.787000000000001</v>
      </c>
    </row>
    <row r="45492" spans="1:4" ht="15.75" hidden="1" customHeight="1">
      <c r="A45492" s="13" t="s">
        <v>501</v>
      </c>
      <c r="B45492" s="13">
        <v>2019</v>
      </c>
      <c r="C45492" s="13">
        <v>59872584</v>
      </c>
      <c r="D45492" s="13">
        <v>13.042999999999999</v>
      </c>
    </row>
    <row r="45493" spans="1:4" ht="15.75" hidden="1" customHeight="1">
      <c r="A45493" s="13" t="s">
        <v>501</v>
      </c>
      <c r="B45493" s="13">
        <v>2020</v>
      </c>
      <c r="C45493" s="13">
        <v>61704520</v>
      </c>
      <c r="D45493" s="13">
        <v>12.294</v>
      </c>
    </row>
    <row r="45494" spans="1:4" ht="15.75" hidden="1" customHeight="1">
      <c r="A45494" s="13" t="s">
        <v>501</v>
      </c>
      <c r="B45494" s="13">
        <v>2021</v>
      </c>
      <c r="C45494" s="13">
        <v>63588332</v>
      </c>
      <c r="D45494" s="13">
        <v>13.058999999999999</v>
      </c>
    </row>
    <row r="45495" spans="1:4" ht="15.75" hidden="1" customHeight="1">
      <c r="A45495" s="13" t="s">
        <v>70</v>
      </c>
      <c r="B45495" s="13">
        <v>1850</v>
      </c>
      <c r="C45495" s="13">
        <v>5233697</v>
      </c>
    </row>
    <row r="45496" spans="1:4" ht="15.75" hidden="1" customHeight="1">
      <c r="A45496" s="13" t="s">
        <v>70</v>
      </c>
      <c r="B45496" s="13">
        <v>1851</v>
      </c>
      <c r="C45496" s="13">
        <v>5258401</v>
      </c>
    </row>
    <row r="45497" spans="1:4" ht="15.75" hidden="1" customHeight="1">
      <c r="A45497" s="13" t="s">
        <v>70</v>
      </c>
      <c r="B45497" s="13">
        <v>1852</v>
      </c>
      <c r="C45497" s="13">
        <v>5284426</v>
      </c>
    </row>
    <row r="45498" spans="1:4" ht="15.75" hidden="1" customHeight="1">
      <c r="A45498" s="13" t="s">
        <v>70</v>
      </c>
      <c r="B45498" s="13">
        <v>1853</v>
      </c>
      <c r="C45498" s="13">
        <v>5311786</v>
      </c>
    </row>
    <row r="45499" spans="1:4" ht="15.75" hidden="1" customHeight="1">
      <c r="A45499" s="13" t="s">
        <v>70</v>
      </c>
      <c r="B45499" s="13">
        <v>1854</v>
      </c>
      <c r="C45499" s="13">
        <v>5339287</v>
      </c>
    </row>
    <row r="45500" spans="1:4" ht="15.75" hidden="1" customHeight="1">
      <c r="A45500" s="13" t="s">
        <v>70</v>
      </c>
      <c r="B45500" s="13">
        <v>1855</v>
      </c>
      <c r="C45500" s="13">
        <v>5366930</v>
      </c>
    </row>
    <row r="45501" spans="1:4" ht="15.75" hidden="1" customHeight="1">
      <c r="A45501" s="13" t="s">
        <v>70</v>
      </c>
      <c r="B45501" s="13">
        <v>1856</v>
      </c>
      <c r="C45501" s="13">
        <v>5394716</v>
      </c>
    </row>
    <row r="45502" spans="1:4" ht="15.75" hidden="1" customHeight="1">
      <c r="A45502" s="13" t="s">
        <v>70</v>
      </c>
      <c r="B45502" s="13">
        <v>1857</v>
      </c>
      <c r="C45502" s="13">
        <v>5422646</v>
      </c>
    </row>
    <row r="45503" spans="1:4" ht="15.75" hidden="1" customHeight="1">
      <c r="A45503" s="13" t="s">
        <v>70</v>
      </c>
      <c r="B45503" s="13">
        <v>1858</v>
      </c>
      <c r="C45503" s="13">
        <v>5450720</v>
      </c>
    </row>
    <row r="45504" spans="1:4" ht="15.75" hidden="1" customHeight="1">
      <c r="A45504" s="13" t="s">
        <v>70</v>
      </c>
      <c r="B45504" s="13">
        <v>1859</v>
      </c>
      <c r="C45504" s="13">
        <v>5478939</v>
      </c>
    </row>
    <row r="45505" spans="1:3" ht="15.75" hidden="1" customHeight="1">
      <c r="A45505" s="13" t="s">
        <v>70</v>
      </c>
      <c r="B45505" s="13">
        <v>1860</v>
      </c>
      <c r="C45505" s="13">
        <v>5507304</v>
      </c>
    </row>
    <row r="45506" spans="1:3" ht="15.75" hidden="1" customHeight="1">
      <c r="A45506" s="13" t="s">
        <v>70</v>
      </c>
      <c r="B45506" s="13">
        <v>1861</v>
      </c>
      <c r="C45506" s="13">
        <v>5535815</v>
      </c>
    </row>
    <row r="45507" spans="1:3" ht="15.75" hidden="1" customHeight="1">
      <c r="A45507" s="13" t="s">
        <v>70</v>
      </c>
      <c r="B45507" s="13">
        <v>1862</v>
      </c>
      <c r="C45507" s="13">
        <v>5564474</v>
      </c>
    </row>
    <row r="45508" spans="1:3" ht="15.75" hidden="1" customHeight="1">
      <c r="A45508" s="13" t="s">
        <v>70</v>
      </c>
      <c r="B45508" s="13">
        <v>1863</v>
      </c>
      <c r="C45508" s="13">
        <v>5593282</v>
      </c>
    </row>
    <row r="45509" spans="1:3" ht="15.75" hidden="1" customHeight="1">
      <c r="A45509" s="13" t="s">
        <v>70</v>
      </c>
      <c r="B45509" s="13">
        <v>1864</v>
      </c>
      <c r="C45509" s="13">
        <v>5622238</v>
      </c>
    </row>
    <row r="45510" spans="1:3" ht="15.75" hidden="1" customHeight="1">
      <c r="A45510" s="13" t="s">
        <v>70</v>
      </c>
      <c r="B45510" s="13">
        <v>1865</v>
      </c>
      <c r="C45510" s="13">
        <v>5651343</v>
      </c>
    </row>
    <row r="45511" spans="1:3" ht="15.75" hidden="1" customHeight="1">
      <c r="A45511" s="13" t="s">
        <v>70</v>
      </c>
      <c r="B45511" s="13">
        <v>1866</v>
      </c>
      <c r="C45511" s="13">
        <v>5680599</v>
      </c>
    </row>
    <row r="45512" spans="1:3" ht="15.75" hidden="1" customHeight="1">
      <c r="A45512" s="13" t="s">
        <v>70</v>
      </c>
      <c r="B45512" s="13">
        <v>1867</v>
      </c>
      <c r="C45512" s="13">
        <v>5710007</v>
      </c>
    </row>
    <row r="45513" spans="1:3" ht="15.75" hidden="1" customHeight="1">
      <c r="A45513" s="13" t="s">
        <v>70</v>
      </c>
      <c r="B45513" s="13">
        <v>1868</v>
      </c>
      <c r="C45513" s="13">
        <v>5739566</v>
      </c>
    </row>
    <row r="45514" spans="1:3" ht="15.75" hidden="1" customHeight="1">
      <c r="A45514" s="13" t="s">
        <v>70</v>
      </c>
      <c r="B45514" s="13">
        <v>1869</v>
      </c>
      <c r="C45514" s="13">
        <v>5771900</v>
      </c>
    </row>
    <row r="45515" spans="1:3" ht="15.75" hidden="1" customHeight="1">
      <c r="A45515" s="13" t="s">
        <v>70</v>
      </c>
      <c r="B45515" s="13">
        <v>1870</v>
      </c>
      <c r="C45515" s="13">
        <v>5807044</v>
      </c>
    </row>
    <row r="45516" spans="1:3" ht="15.75" hidden="1" customHeight="1">
      <c r="A45516" s="13" t="s">
        <v>70</v>
      </c>
      <c r="B45516" s="13">
        <v>1871</v>
      </c>
      <c r="C45516" s="13">
        <v>5845032</v>
      </c>
    </row>
    <row r="45517" spans="1:3" ht="15.75" hidden="1" customHeight="1">
      <c r="A45517" s="13" t="s">
        <v>70</v>
      </c>
      <c r="B45517" s="13">
        <v>1872</v>
      </c>
      <c r="C45517" s="13">
        <v>5885899</v>
      </c>
    </row>
    <row r="45518" spans="1:3" ht="15.75" hidden="1" customHeight="1">
      <c r="A45518" s="13" t="s">
        <v>70</v>
      </c>
      <c r="B45518" s="13">
        <v>1873</v>
      </c>
      <c r="C45518" s="13">
        <v>5929681</v>
      </c>
    </row>
    <row r="45519" spans="1:3" ht="15.75" hidden="1" customHeight="1">
      <c r="A45519" s="13" t="s">
        <v>70</v>
      </c>
      <c r="B45519" s="13">
        <v>1874</v>
      </c>
      <c r="C45519" s="13">
        <v>5973789</v>
      </c>
    </row>
    <row r="45520" spans="1:3" ht="15.75" hidden="1" customHeight="1">
      <c r="A45520" s="13" t="s">
        <v>70</v>
      </c>
      <c r="B45520" s="13">
        <v>1875</v>
      </c>
      <c r="C45520" s="13">
        <v>6018224</v>
      </c>
    </row>
    <row r="45521" spans="1:3" ht="15.75" hidden="1" customHeight="1">
      <c r="A45521" s="13" t="s">
        <v>70</v>
      </c>
      <c r="B45521" s="13">
        <v>1876</v>
      </c>
      <c r="C45521" s="13">
        <v>6062989</v>
      </c>
    </row>
    <row r="45522" spans="1:3" ht="15.75" hidden="1" customHeight="1">
      <c r="A45522" s="13" t="s">
        <v>70</v>
      </c>
      <c r="B45522" s="13">
        <v>1877</v>
      </c>
      <c r="C45522" s="13">
        <v>6108087</v>
      </c>
    </row>
    <row r="45523" spans="1:3" ht="15.75" hidden="1" customHeight="1">
      <c r="A45523" s="13" t="s">
        <v>70</v>
      </c>
      <c r="B45523" s="13">
        <v>1878</v>
      </c>
      <c r="C45523" s="13">
        <v>6153521</v>
      </c>
    </row>
    <row r="45524" spans="1:3" ht="15.75" hidden="1" customHeight="1">
      <c r="A45524" s="13" t="s">
        <v>70</v>
      </c>
      <c r="B45524" s="13">
        <v>1879</v>
      </c>
      <c r="C45524" s="13">
        <v>6199292</v>
      </c>
    </row>
    <row r="45525" spans="1:3" ht="15.75" hidden="1" customHeight="1">
      <c r="A45525" s="13" t="s">
        <v>70</v>
      </c>
      <c r="B45525" s="13">
        <v>1880</v>
      </c>
      <c r="C45525" s="13">
        <v>6245403</v>
      </c>
    </row>
    <row r="45526" spans="1:3" ht="15.75" hidden="1" customHeight="1">
      <c r="A45526" s="13" t="s">
        <v>70</v>
      </c>
      <c r="B45526" s="13">
        <v>1881</v>
      </c>
      <c r="C45526" s="13">
        <v>6291857</v>
      </c>
    </row>
    <row r="45527" spans="1:3" ht="15.75" hidden="1" customHeight="1">
      <c r="A45527" s="13" t="s">
        <v>70</v>
      </c>
      <c r="B45527" s="13">
        <v>1882</v>
      </c>
      <c r="C45527" s="13">
        <v>6338656</v>
      </c>
    </row>
    <row r="45528" spans="1:3" ht="15.75" hidden="1" customHeight="1">
      <c r="A45528" s="13" t="s">
        <v>70</v>
      </c>
      <c r="B45528" s="13">
        <v>1883</v>
      </c>
      <c r="C45528" s="13">
        <v>6385803</v>
      </c>
    </row>
    <row r="45529" spans="1:3" ht="15.75" hidden="1" customHeight="1">
      <c r="A45529" s="13" t="s">
        <v>70</v>
      </c>
      <c r="B45529" s="13">
        <v>1884</v>
      </c>
      <c r="C45529" s="13">
        <v>6433300</v>
      </c>
    </row>
    <row r="45530" spans="1:3" ht="15.75" hidden="1" customHeight="1">
      <c r="A45530" s="13" t="s">
        <v>70</v>
      </c>
      <c r="B45530" s="13">
        <v>1885</v>
      </c>
      <c r="C45530" s="13">
        <v>6481151</v>
      </c>
    </row>
    <row r="45531" spans="1:3" ht="15.75" hidden="1" customHeight="1">
      <c r="A45531" s="13" t="s">
        <v>70</v>
      </c>
      <c r="B45531" s="13">
        <v>1886</v>
      </c>
      <c r="C45531" s="13">
        <v>6529357</v>
      </c>
    </row>
    <row r="45532" spans="1:3" ht="15.75" hidden="1" customHeight="1">
      <c r="A45532" s="13" t="s">
        <v>70</v>
      </c>
      <c r="B45532" s="13">
        <v>1887</v>
      </c>
      <c r="C45532" s="13">
        <v>6577921</v>
      </c>
    </row>
    <row r="45533" spans="1:3" ht="15.75" hidden="1" customHeight="1">
      <c r="A45533" s="13" t="s">
        <v>70</v>
      </c>
      <c r="B45533" s="13">
        <v>1888</v>
      </c>
      <c r="C45533" s="13">
        <v>6626846</v>
      </c>
    </row>
    <row r="45534" spans="1:3" ht="15.75" hidden="1" customHeight="1">
      <c r="A45534" s="13" t="s">
        <v>70</v>
      </c>
      <c r="B45534" s="13">
        <v>1889</v>
      </c>
      <c r="C45534" s="13">
        <v>6678976</v>
      </c>
    </row>
    <row r="45535" spans="1:3" ht="15.75" hidden="1" customHeight="1">
      <c r="A45535" s="13" t="s">
        <v>70</v>
      </c>
      <c r="B45535" s="13">
        <v>1890</v>
      </c>
      <c r="C45535" s="13">
        <v>6734361</v>
      </c>
    </row>
    <row r="45536" spans="1:3" ht="15.75" hidden="1" customHeight="1">
      <c r="A45536" s="13" t="s">
        <v>70</v>
      </c>
      <c r="B45536" s="13">
        <v>1891</v>
      </c>
      <c r="C45536" s="13">
        <v>6793055</v>
      </c>
    </row>
    <row r="45537" spans="1:3" ht="15.75" hidden="1" customHeight="1">
      <c r="A45537" s="13" t="s">
        <v>70</v>
      </c>
      <c r="B45537" s="13">
        <v>1892</v>
      </c>
      <c r="C45537" s="13">
        <v>6855109</v>
      </c>
    </row>
    <row r="45538" spans="1:3" ht="15.75" hidden="1" customHeight="1">
      <c r="A45538" s="13" t="s">
        <v>70</v>
      </c>
      <c r="B45538" s="13">
        <v>1893</v>
      </c>
      <c r="C45538" s="13">
        <v>6920578</v>
      </c>
    </row>
    <row r="45539" spans="1:3" ht="15.75" hidden="1" customHeight="1">
      <c r="A45539" s="13" t="s">
        <v>70</v>
      </c>
      <c r="B45539" s="13">
        <v>1894</v>
      </c>
      <c r="C45539" s="13">
        <v>6986671</v>
      </c>
    </row>
    <row r="45540" spans="1:3" ht="15.75" hidden="1" customHeight="1">
      <c r="A45540" s="13" t="s">
        <v>70</v>
      </c>
      <c r="B45540" s="13">
        <v>1895</v>
      </c>
      <c r="C45540" s="13">
        <v>7053396</v>
      </c>
    </row>
    <row r="45541" spans="1:3" ht="15.75" hidden="1" customHeight="1">
      <c r="A45541" s="13" t="s">
        <v>70</v>
      </c>
      <c r="B45541" s="13">
        <v>1896</v>
      </c>
      <c r="C45541" s="13">
        <v>7120757</v>
      </c>
    </row>
    <row r="45542" spans="1:3" ht="15.75" hidden="1" customHeight="1">
      <c r="A45542" s="13" t="s">
        <v>70</v>
      </c>
      <c r="B45542" s="13">
        <v>1897</v>
      </c>
      <c r="C45542" s="13">
        <v>7188762</v>
      </c>
    </row>
    <row r="45543" spans="1:3" ht="15.75" hidden="1" customHeight="1">
      <c r="A45543" s="13" t="s">
        <v>70</v>
      </c>
      <c r="B45543" s="13">
        <v>1898</v>
      </c>
      <c r="C45543" s="13">
        <v>7257415</v>
      </c>
    </row>
    <row r="45544" spans="1:3" ht="15.75" hidden="1" customHeight="1">
      <c r="A45544" s="13" t="s">
        <v>70</v>
      </c>
      <c r="B45544" s="13">
        <v>1899</v>
      </c>
      <c r="C45544" s="13">
        <v>7331697</v>
      </c>
    </row>
    <row r="45545" spans="1:3" ht="15.75" hidden="1" customHeight="1">
      <c r="A45545" s="13" t="s">
        <v>70</v>
      </c>
      <c r="B45545" s="13">
        <v>1900</v>
      </c>
      <c r="C45545" s="13">
        <v>7411725</v>
      </c>
    </row>
    <row r="45546" spans="1:3" ht="15.75" hidden="1" customHeight="1">
      <c r="A45546" s="13" t="s">
        <v>70</v>
      </c>
      <c r="B45546" s="13">
        <v>1901</v>
      </c>
      <c r="C45546" s="13">
        <v>7497622</v>
      </c>
    </row>
    <row r="45547" spans="1:3" ht="15.75" hidden="1" customHeight="1">
      <c r="A45547" s="13" t="s">
        <v>70</v>
      </c>
      <c r="B45547" s="13">
        <v>1902</v>
      </c>
      <c r="C45547" s="13">
        <v>7589509</v>
      </c>
    </row>
    <row r="45548" spans="1:3" ht="15.75" hidden="1" customHeight="1">
      <c r="A45548" s="13" t="s">
        <v>70</v>
      </c>
      <c r="B45548" s="13">
        <v>1903</v>
      </c>
      <c r="C45548" s="13">
        <v>7687512</v>
      </c>
    </row>
    <row r="45549" spans="1:3" ht="15.75" hidden="1" customHeight="1">
      <c r="A45549" s="13" t="s">
        <v>70</v>
      </c>
      <c r="B45549" s="13">
        <v>1904</v>
      </c>
      <c r="C45549" s="13">
        <v>7786780</v>
      </c>
    </row>
    <row r="45550" spans="1:3" ht="15.75" hidden="1" customHeight="1">
      <c r="A45550" s="13" t="s">
        <v>70</v>
      </c>
      <c r="B45550" s="13">
        <v>1905</v>
      </c>
      <c r="C45550" s="13">
        <v>7887330</v>
      </c>
    </row>
    <row r="45551" spans="1:3" ht="15.75" hidden="1" customHeight="1">
      <c r="A45551" s="13" t="s">
        <v>70</v>
      </c>
      <c r="B45551" s="13">
        <v>1906</v>
      </c>
      <c r="C45551" s="13">
        <v>7989178</v>
      </c>
    </row>
    <row r="45552" spans="1:3" ht="15.75" hidden="1" customHeight="1">
      <c r="A45552" s="13" t="s">
        <v>70</v>
      </c>
      <c r="B45552" s="13">
        <v>1907</v>
      </c>
      <c r="C45552" s="13">
        <v>8092340</v>
      </c>
    </row>
    <row r="45553" spans="1:3" ht="15.75" hidden="1" customHeight="1">
      <c r="A45553" s="13" t="s">
        <v>70</v>
      </c>
      <c r="B45553" s="13">
        <v>1908</v>
      </c>
      <c r="C45553" s="13">
        <v>8196835</v>
      </c>
    </row>
    <row r="45554" spans="1:3" ht="15.75" hidden="1" customHeight="1">
      <c r="A45554" s="13" t="s">
        <v>70</v>
      </c>
      <c r="B45554" s="13">
        <v>1909</v>
      </c>
      <c r="C45554" s="13">
        <v>8309414</v>
      </c>
    </row>
    <row r="45555" spans="1:3" ht="15.75" hidden="1" customHeight="1">
      <c r="A45555" s="13" t="s">
        <v>70</v>
      </c>
      <c r="B45555" s="13">
        <v>1910</v>
      </c>
      <c r="C45555" s="13">
        <v>8430298</v>
      </c>
    </row>
    <row r="45556" spans="1:3" ht="15.75" hidden="1" customHeight="1">
      <c r="A45556" s="13" t="s">
        <v>70</v>
      </c>
      <c r="B45556" s="13">
        <v>1911</v>
      </c>
      <c r="C45556" s="13">
        <v>8559711</v>
      </c>
    </row>
    <row r="45557" spans="1:3" ht="15.75" hidden="1" customHeight="1">
      <c r="A45557" s="13" t="s">
        <v>70</v>
      </c>
      <c r="B45557" s="13">
        <v>1912</v>
      </c>
      <c r="C45557" s="13">
        <v>8697882</v>
      </c>
    </row>
    <row r="45558" spans="1:3" ht="15.75" hidden="1" customHeight="1">
      <c r="A45558" s="13" t="s">
        <v>70</v>
      </c>
      <c r="B45558" s="13">
        <v>1913</v>
      </c>
      <c r="C45558" s="13">
        <v>8845046</v>
      </c>
    </row>
    <row r="45559" spans="1:3" ht="15.75" hidden="1" customHeight="1">
      <c r="A45559" s="13" t="s">
        <v>70</v>
      </c>
      <c r="B45559" s="13">
        <v>1914</v>
      </c>
      <c r="C45559" s="13">
        <v>8994700</v>
      </c>
    </row>
    <row r="45560" spans="1:3" ht="15.75" hidden="1" customHeight="1">
      <c r="A45560" s="13" t="s">
        <v>70</v>
      </c>
      <c r="B45560" s="13">
        <v>1915</v>
      </c>
      <c r="C45560" s="13">
        <v>9146885</v>
      </c>
    </row>
    <row r="45561" spans="1:3" ht="15.75" hidden="1" customHeight="1">
      <c r="A45561" s="13" t="s">
        <v>70</v>
      </c>
      <c r="B45561" s="13">
        <v>1916</v>
      </c>
      <c r="C45561" s="13">
        <v>9301645</v>
      </c>
    </row>
    <row r="45562" spans="1:3" ht="15.75" hidden="1" customHeight="1">
      <c r="A45562" s="13" t="s">
        <v>70</v>
      </c>
      <c r="B45562" s="13">
        <v>1917</v>
      </c>
      <c r="C45562" s="13">
        <v>9459023</v>
      </c>
    </row>
    <row r="45563" spans="1:3" ht="15.75" hidden="1" customHeight="1">
      <c r="A45563" s="13" t="s">
        <v>70</v>
      </c>
      <c r="B45563" s="13">
        <v>1918</v>
      </c>
      <c r="C45563" s="13">
        <v>9617093</v>
      </c>
    </row>
    <row r="45564" spans="1:3" ht="15.75" hidden="1" customHeight="1">
      <c r="A45564" s="13" t="s">
        <v>70</v>
      </c>
      <c r="B45564" s="13">
        <v>1919</v>
      </c>
      <c r="C45564" s="13">
        <v>9791742</v>
      </c>
    </row>
    <row r="45565" spans="1:3" ht="15.75" hidden="1" customHeight="1">
      <c r="A45565" s="13" t="s">
        <v>70</v>
      </c>
      <c r="B45565" s="13">
        <v>1920</v>
      </c>
      <c r="C45565" s="13">
        <v>9983580</v>
      </c>
    </row>
    <row r="45566" spans="1:3" ht="15.75" hidden="1" customHeight="1">
      <c r="A45566" s="13" t="s">
        <v>70</v>
      </c>
      <c r="B45566" s="13">
        <v>1921</v>
      </c>
      <c r="C45566" s="13">
        <v>10193232</v>
      </c>
    </row>
    <row r="45567" spans="1:3" ht="15.75" hidden="1" customHeight="1">
      <c r="A45567" s="13" t="s">
        <v>70</v>
      </c>
      <c r="B45567" s="13">
        <v>1922</v>
      </c>
      <c r="C45567" s="13">
        <v>10421341</v>
      </c>
    </row>
    <row r="45568" spans="1:3" ht="15.75" hidden="1" customHeight="1">
      <c r="A45568" s="13" t="s">
        <v>70</v>
      </c>
      <c r="B45568" s="13">
        <v>1923</v>
      </c>
      <c r="C45568" s="13">
        <v>10668572</v>
      </c>
    </row>
    <row r="45569" spans="1:4" ht="15.75" hidden="1" customHeight="1">
      <c r="A45569" s="13" t="s">
        <v>70</v>
      </c>
      <c r="B45569" s="13">
        <v>1924</v>
      </c>
      <c r="C45569" s="13">
        <v>10921667</v>
      </c>
    </row>
    <row r="45570" spans="1:4" ht="15.75" hidden="1" customHeight="1">
      <c r="A45570" s="13" t="s">
        <v>70</v>
      </c>
      <c r="B45570" s="13">
        <v>1925</v>
      </c>
      <c r="C45570" s="13">
        <v>11180768</v>
      </c>
    </row>
    <row r="45571" spans="1:4" ht="15.75" hidden="1" customHeight="1">
      <c r="A45571" s="13" t="s">
        <v>70</v>
      </c>
      <c r="B45571" s="13">
        <v>1926</v>
      </c>
      <c r="C45571" s="13">
        <v>11446014</v>
      </c>
    </row>
    <row r="45572" spans="1:4" ht="15.75" hidden="1" customHeight="1">
      <c r="A45572" s="13" t="s">
        <v>70</v>
      </c>
      <c r="B45572" s="13">
        <v>1927</v>
      </c>
      <c r="C45572" s="13">
        <v>11717554</v>
      </c>
    </row>
    <row r="45573" spans="1:4" ht="15.75" hidden="1" customHeight="1">
      <c r="A45573" s="13" t="s">
        <v>70</v>
      </c>
      <c r="B45573" s="13">
        <v>1928</v>
      </c>
      <c r="C45573" s="13">
        <v>11995535</v>
      </c>
    </row>
    <row r="45574" spans="1:4" ht="15.75" hidden="1" customHeight="1">
      <c r="A45574" s="13" t="s">
        <v>70</v>
      </c>
      <c r="B45574" s="13">
        <v>1929</v>
      </c>
      <c r="C45574" s="13">
        <v>12277582</v>
      </c>
    </row>
    <row r="45575" spans="1:4" ht="15.75" hidden="1" customHeight="1">
      <c r="A45575" s="13" t="s">
        <v>70</v>
      </c>
      <c r="B45575" s="13">
        <v>1930</v>
      </c>
      <c r="C45575" s="13">
        <v>12563733</v>
      </c>
    </row>
    <row r="45576" spans="1:4" ht="15.75" hidden="1" customHeight="1">
      <c r="A45576" s="13" t="s">
        <v>70</v>
      </c>
      <c r="B45576" s="13">
        <v>1931</v>
      </c>
      <c r="C45576" s="13">
        <v>12854026</v>
      </c>
      <c r="D45576" s="13">
        <v>2.9000000000000001E-2</v>
      </c>
    </row>
    <row r="45577" spans="1:4" ht="15.75" hidden="1" customHeight="1">
      <c r="A45577" s="13" t="s">
        <v>70</v>
      </c>
      <c r="B45577" s="13">
        <v>1932</v>
      </c>
      <c r="C45577" s="13">
        <v>13148501</v>
      </c>
      <c r="D45577" s="13">
        <v>2.5000000000000001E-2</v>
      </c>
    </row>
    <row r="45578" spans="1:4" ht="15.75" hidden="1" customHeight="1">
      <c r="A45578" s="13" t="s">
        <v>70</v>
      </c>
      <c r="B45578" s="13">
        <v>1933</v>
      </c>
      <c r="C45578" s="13">
        <v>13447194</v>
      </c>
      <c r="D45578" s="13">
        <v>2.1999999999999999E-2</v>
      </c>
    </row>
    <row r="45579" spans="1:4" ht="15.75" hidden="1" customHeight="1">
      <c r="A45579" s="13" t="s">
        <v>70</v>
      </c>
      <c r="B45579" s="13">
        <v>1934</v>
      </c>
      <c r="C45579" s="13">
        <v>13752673</v>
      </c>
      <c r="D45579" s="13">
        <v>2.5000000000000001E-2</v>
      </c>
    </row>
    <row r="45580" spans="1:4" ht="15.75" hidden="1" customHeight="1">
      <c r="A45580" s="13" t="s">
        <v>70</v>
      </c>
      <c r="B45580" s="13">
        <v>1935</v>
      </c>
      <c r="C45580" s="13">
        <v>14065091</v>
      </c>
      <c r="D45580" s="13">
        <v>2.5000000000000001E-2</v>
      </c>
    </row>
    <row r="45581" spans="1:4" ht="15.75" hidden="1" customHeight="1">
      <c r="A45581" s="13" t="s">
        <v>70</v>
      </c>
      <c r="B45581" s="13">
        <v>1936</v>
      </c>
      <c r="C45581" s="13">
        <v>14384607</v>
      </c>
      <c r="D45581" s="13">
        <v>2.9000000000000001E-2</v>
      </c>
    </row>
    <row r="45582" spans="1:4" ht="15.75" hidden="1" customHeight="1">
      <c r="A45582" s="13" t="s">
        <v>70</v>
      </c>
      <c r="B45582" s="13">
        <v>1937</v>
      </c>
      <c r="C45582" s="13">
        <v>14711381</v>
      </c>
      <c r="D45582" s="13">
        <v>3.5999999999999997E-2</v>
      </c>
    </row>
    <row r="45583" spans="1:4" ht="15.75" hidden="1" customHeight="1">
      <c r="A45583" s="13" t="s">
        <v>70</v>
      </c>
      <c r="B45583" s="13">
        <v>1938</v>
      </c>
      <c r="C45583" s="13">
        <v>15045578</v>
      </c>
      <c r="D45583" s="13">
        <v>0.04</v>
      </c>
    </row>
    <row r="45584" spans="1:4" ht="15.75" hidden="1" customHeight="1">
      <c r="A45584" s="13" t="s">
        <v>70</v>
      </c>
      <c r="B45584" s="13">
        <v>1939</v>
      </c>
      <c r="C45584" s="13">
        <v>15397519</v>
      </c>
      <c r="D45584" s="13">
        <v>4.7E-2</v>
      </c>
    </row>
    <row r="45585" spans="1:4" ht="15.75" hidden="1" customHeight="1">
      <c r="A45585" s="13" t="s">
        <v>70</v>
      </c>
      <c r="B45585" s="13">
        <v>1940</v>
      </c>
      <c r="C45585" s="13">
        <v>15767871</v>
      </c>
      <c r="D45585" s="13">
        <v>5.8000000000000003E-2</v>
      </c>
    </row>
    <row r="45586" spans="1:4" ht="15.75" hidden="1" customHeight="1">
      <c r="A45586" s="13" t="s">
        <v>70</v>
      </c>
      <c r="B45586" s="13">
        <v>1941</v>
      </c>
      <c r="C45586" s="13">
        <v>16157322</v>
      </c>
      <c r="D45586" s="13">
        <v>5.8000000000000003E-2</v>
      </c>
    </row>
    <row r="45587" spans="1:4" ht="15.75" hidden="1" customHeight="1">
      <c r="A45587" s="13" t="s">
        <v>70</v>
      </c>
      <c r="B45587" s="13">
        <v>1942</v>
      </c>
      <c r="C45587" s="13">
        <v>16566584</v>
      </c>
    </row>
    <row r="45588" spans="1:4" ht="15.75" hidden="1" customHeight="1">
      <c r="A45588" s="13" t="s">
        <v>70</v>
      </c>
      <c r="B45588" s="13">
        <v>1943</v>
      </c>
      <c r="C45588" s="13">
        <v>16996390</v>
      </c>
      <c r="D45588" s="13">
        <v>3.3000000000000002E-2</v>
      </c>
    </row>
    <row r="45589" spans="1:4" ht="15.75" hidden="1" customHeight="1">
      <c r="A45589" s="13" t="s">
        <v>70</v>
      </c>
      <c r="B45589" s="13">
        <v>1944</v>
      </c>
      <c r="C45589" s="13">
        <v>17437347</v>
      </c>
      <c r="D45589" s="13">
        <v>1.4999999999999999E-2</v>
      </c>
    </row>
    <row r="45590" spans="1:4" ht="15.75" hidden="1" customHeight="1">
      <c r="A45590" s="13" t="s">
        <v>70</v>
      </c>
      <c r="B45590" s="13">
        <v>1945</v>
      </c>
      <c r="C45590" s="13">
        <v>17889744</v>
      </c>
    </row>
    <row r="45591" spans="1:4" ht="15.75" hidden="1" customHeight="1">
      <c r="A45591" s="13" t="s">
        <v>70</v>
      </c>
      <c r="B45591" s="13">
        <v>1946</v>
      </c>
      <c r="C45591" s="13">
        <v>18353879</v>
      </c>
    </row>
    <row r="45592" spans="1:4" ht="15.75" hidden="1" customHeight="1">
      <c r="A45592" s="13" t="s">
        <v>70</v>
      </c>
      <c r="B45592" s="13">
        <v>1947</v>
      </c>
      <c r="C45592" s="13">
        <v>18830055</v>
      </c>
      <c r="D45592" s="13">
        <v>2.9000000000000001E-2</v>
      </c>
    </row>
    <row r="45593" spans="1:4" ht="15.75" hidden="1" customHeight="1">
      <c r="A45593" s="13" t="s">
        <v>70</v>
      </c>
      <c r="B45593" s="13">
        <v>1948</v>
      </c>
      <c r="C45593" s="13">
        <v>19318585</v>
      </c>
      <c r="D45593" s="13">
        <v>0.04</v>
      </c>
    </row>
    <row r="45594" spans="1:4" ht="15.75" hidden="1" customHeight="1">
      <c r="A45594" s="13" t="s">
        <v>70</v>
      </c>
      <c r="B45594" s="13">
        <v>1949</v>
      </c>
      <c r="C45594" s="13">
        <v>19845178</v>
      </c>
      <c r="D45594" s="13">
        <v>6.2E-2</v>
      </c>
    </row>
    <row r="45595" spans="1:4" ht="15.75" hidden="1" customHeight="1">
      <c r="A45595" s="13" t="s">
        <v>70</v>
      </c>
      <c r="B45595" s="13">
        <v>1950</v>
      </c>
      <c r="C45595" s="13">
        <v>20411638</v>
      </c>
      <c r="D45595" s="13">
        <v>0.95599999999999996</v>
      </c>
    </row>
    <row r="45596" spans="1:4" ht="15.75" hidden="1" customHeight="1">
      <c r="A45596" s="13" t="s">
        <v>70</v>
      </c>
      <c r="B45596" s="13">
        <v>1951</v>
      </c>
      <c r="C45596" s="13">
        <v>20914572</v>
      </c>
      <c r="D45596" s="13">
        <v>1.091</v>
      </c>
    </row>
    <row r="45597" spans="1:4" ht="15.75" hidden="1" customHeight="1">
      <c r="A45597" s="13" t="s">
        <v>70</v>
      </c>
      <c r="B45597" s="13">
        <v>1952</v>
      </c>
      <c r="C45597" s="13">
        <v>21443944</v>
      </c>
      <c r="D45597" s="13">
        <v>1.278</v>
      </c>
    </row>
    <row r="45598" spans="1:4" ht="15.75" hidden="1" customHeight="1">
      <c r="A45598" s="13" t="s">
        <v>70</v>
      </c>
      <c r="B45598" s="13">
        <v>1953</v>
      </c>
      <c r="C45598" s="13">
        <v>21994684</v>
      </c>
      <c r="D45598" s="13">
        <v>1.6439999999999999</v>
      </c>
    </row>
    <row r="45599" spans="1:4" ht="15.75" hidden="1" customHeight="1">
      <c r="A45599" s="13" t="s">
        <v>70</v>
      </c>
      <c r="B45599" s="13">
        <v>1954</v>
      </c>
      <c r="C45599" s="13">
        <v>22569798</v>
      </c>
      <c r="D45599" s="13">
        <v>2.0499999999999998</v>
      </c>
    </row>
    <row r="45600" spans="1:4" ht="15.75" hidden="1" customHeight="1">
      <c r="A45600" s="13" t="s">
        <v>70</v>
      </c>
      <c r="B45600" s="13">
        <v>1955</v>
      </c>
      <c r="C45600" s="13">
        <v>23173968</v>
      </c>
      <c r="D45600" s="13">
        <v>2.3730000000000002</v>
      </c>
    </row>
    <row r="45601" spans="1:4" ht="15.75" hidden="1" customHeight="1">
      <c r="A45601" s="13" t="s">
        <v>70</v>
      </c>
      <c r="B45601" s="13">
        <v>1956</v>
      </c>
      <c r="C45601" s="13">
        <v>23805334</v>
      </c>
      <c r="D45601" s="13">
        <v>2.6179999999999999</v>
      </c>
    </row>
    <row r="45602" spans="1:4" ht="15.75" hidden="1" customHeight="1">
      <c r="A45602" s="13" t="s">
        <v>70</v>
      </c>
      <c r="B45602" s="13">
        <v>1957</v>
      </c>
      <c r="C45602" s="13">
        <v>24462196</v>
      </c>
      <c r="D45602" s="13">
        <v>2.9220000000000002</v>
      </c>
    </row>
    <row r="45603" spans="1:4" ht="15.75" hidden="1" customHeight="1">
      <c r="A45603" s="13" t="s">
        <v>70</v>
      </c>
      <c r="B45603" s="13">
        <v>1958</v>
      </c>
      <c r="C45603" s="13">
        <v>25135268</v>
      </c>
      <c r="D45603" s="13">
        <v>3.0169999999999999</v>
      </c>
    </row>
    <row r="45604" spans="1:4" ht="15.75" hidden="1" customHeight="1">
      <c r="A45604" s="13" t="s">
        <v>70</v>
      </c>
      <c r="B45604" s="13">
        <v>1959</v>
      </c>
      <c r="C45604" s="13">
        <v>25840324</v>
      </c>
      <c r="D45604" s="13">
        <v>3.3210000000000002</v>
      </c>
    </row>
    <row r="45605" spans="1:4" ht="15.75" hidden="1" customHeight="1">
      <c r="A45605" s="13" t="s">
        <v>70</v>
      </c>
      <c r="B45605" s="13">
        <v>1960</v>
      </c>
      <c r="C45605" s="13">
        <v>26596590</v>
      </c>
      <c r="D45605" s="13">
        <v>3.7090000000000001</v>
      </c>
    </row>
    <row r="45606" spans="1:4" ht="15.75" hidden="1" customHeight="1">
      <c r="A45606" s="13" t="s">
        <v>70</v>
      </c>
      <c r="B45606" s="13">
        <v>1961</v>
      </c>
      <c r="C45606" s="13">
        <v>27399966</v>
      </c>
      <c r="D45606" s="13">
        <v>4.141</v>
      </c>
    </row>
    <row r="45607" spans="1:4" ht="15.75" hidden="1" customHeight="1">
      <c r="A45607" s="13" t="s">
        <v>70</v>
      </c>
      <c r="B45607" s="13">
        <v>1962</v>
      </c>
      <c r="C45607" s="13">
        <v>28242170</v>
      </c>
      <c r="D45607" s="13">
        <v>5.0270000000000001</v>
      </c>
    </row>
    <row r="45608" spans="1:4" ht="15.75" hidden="1" customHeight="1">
      <c r="A45608" s="13" t="s">
        <v>70</v>
      </c>
      <c r="B45608" s="13">
        <v>1963</v>
      </c>
      <c r="C45608" s="13">
        <v>29114124</v>
      </c>
      <c r="D45608" s="13">
        <v>5.5620000000000003</v>
      </c>
    </row>
    <row r="45609" spans="1:4" ht="15.75" hidden="1" customHeight="1">
      <c r="A45609" s="13" t="s">
        <v>70</v>
      </c>
      <c r="B45609" s="13">
        <v>1964</v>
      </c>
      <c r="C45609" s="13">
        <v>30013572</v>
      </c>
      <c r="D45609" s="13">
        <v>7.47</v>
      </c>
    </row>
    <row r="45610" spans="1:4" ht="15.75" hidden="1" customHeight="1">
      <c r="A45610" s="13" t="s">
        <v>70</v>
      </c>
      <c r="B45610" s="13">
        <v>1965</v>
      </c>
      <c r="C45610" s="13">
        <v>30940276</v>
      </c>
      <c r="D45610" s="13">
        <v>7.44</v>
      </c>
    </row>
    <row r="45611" spans="1:4" ht="15.75" hidden="1" customHeight="1">
      <c r="A45611" s="13" t="s">
        <v>70</v>
      </c>
      <c r="B45611" s="13">
        <v>1966</v>
      </c>
      <c r="C45611" s="13">
        <v>31883754</v>
      </c>
      <c r="D45611" s="13">
        <v>9.4649999999999999</v>
      </c>
    </row>
    <row r="45612" spans="1:4" ht="15.75" hidden="1" customHeight="1">
      <c r="A45612" s="13" t="s">
        <v>70</v>
      </c>
      <c r="B45612" s="13">
        <v>1967</v>
      </c>
      <c r="C45612" s="13">
        <v>32839338</v>
      </c>
      <c r="D45612" s="13">
        <v>12.15</v>
      </c>
    </row>
    <row r="45613" spans="1:4" ht="15.75" hidden="1" customHeight="1">
      <c r="A45613" s="13" t="s">
        <v>70</v>
      </c>
      <c r="B45613" s="13">
        <v>1968</v>
      </c>
      <c r="C45613" s="13">
        <v>33807356</v>
      </c>
      <c r="D45613" s="13">
        <v>17.076000000000001</v>
      </c>
    </row>
    <row r="45614" spans="1:4" ht="15.75" hidden="1" customHeight="1">
      <c r="A45614" s="13" t="s">
        <v>70</v>
      </c>
      <c r="B45614" s="13">
        <v>1969</v>
      </c>
      <c r="C45614" s="13">
        <v>34787584</v>
      </c>
      <c r="D45614" s="13">
        <v>14.54</v>
      </c>
    </row>
    <row r="45615" spans="1:4" ht="15.75" hidden="1" customHeight="1">
      <c r="A45615" s="13" t="s">
        <v>70</v>
      </c>
      <c r="B45615" s="13">
        <v>1970</v>
      </c>
      <c r="C45615" s="13">
        <v>35791728</v>
      </c>
      <c r="D45615" s="13">
        <v>15.353</v>
      </c>
    </row>
    <row r="45616" spans="1:4" ht="15.75" hidden="1" customHeight="1">
      <c r="A45616" s="13" t="s">
        <v>70</v>
      </c>
      <c r="B45616" s="13">
        <v>1971</v>
      </c>
      <c r="C45616" s="13">
        <v>36807996</v>
      </c>
      <c r="D45616" s="13">
        <v>19.202000000000002</v>
      </c>
    </row>
    <row r="45617" spans="1:4" ht="15.75" hidden="1" customHeight="1">
      <c r="A45617" s="13" t="s">
        <v>70</v>
      </c>
      <c r="B45617" s="13">
        <v>1972</v>
      </c>
      <c r="C45617" s="13">
        <v>37834384</v>
      </c>
      <c r="D45617" s="13">
        <v>21.76</v>
      </c>
    </row>
    <row r="45618" spans="1:4" ht="15.75" hidden="1" customHeight="1">
      <c r="A45618" s="13" t="s">
        <v>70</v>
      </c>
      <c r="B45618" s="13">
        <v>1973</v>
      </c>
      <c r="C45618" s="13">
        <v>38873064</v>
      </c>
      <c r="D45618" s="13">
        <v>24.344999999999999</v>
      </c>
    </row>
    <row r="45619" spans="1:4" ht="15.75" hidden="1" customHeight="1">
      <c r="A45619" s="13" t="s">
        <v>70</v>
      </c>
      <c r="B45619" s="13">
        <v>1974</v>
      </c>
      <c r="C45619" s="13">
        <v>39900960</v>
      </c>
      <c r="D45619" s="13">
        <v>24.103999999999999</v>
      </c>
    </row>
    <row r="45620" spans="1:4" ht="15.75" hidden="1" customHeight="1">
      <c r="A45620" s="13" t="s">
        <v>70</v>
      </c>
      <c r="B45620" s="13">
        <v>1975</v>
      </c>
      <c r="C45620" s="13">
        <v>40908472</v>
      </c>
      <c r="D45620" s="13">
        <v>24.236000000000001</v>
      </c>
    </row>
    <row r="45621" spans="1:4" ht="15.75" hidden="1" customHeight="1">
      <c r="A45621" s="13" t="s">
        <v>70</v>
      </c>
      <c r="B45621" s="13">
        <v>1976</v>
      </c>
      <c r="C45621" s="13">
        <v>41882128</v>
      </c>
      <c r="D45621" s="13">
        <v>28.555</v>
      </c>
    </row>
    <row r="45622" spans="1:4" ht="15.75" hidden="1" customHeight="1">
      <c r="A45622" s="13" t="s">
        <v>70</v>
      </c>
      <c r="B45622" s="13">
        <v>1977</v>
      </c>
      <c r="C45622" s="13">
        <v>42843796</v>
      </c>
      <c r="D45622" s="13">
        <v>31.869</v>
      </c>
    </row>
    <row r="45623" spans="1:4" ht="15.75" hidden="1" customHeight="1">
      <c r="A45623" s="13" t="s">
        <v>70</v>
      </c>
      <c r="B45623" s="13">
        <v>1978</v>
      </c>
      <c r="C45623" s="13">
        <v>43806716</v>
      </c>
      <c r="D45623" s="13">
        <v>34.741</v>
      </c>
    </row>
    <row r="45624" spans="1:4" ht="15.75" hidden="1" customHeight="1">
      <c r="A45624" s="13" t="s">
        <v>70</v>
      </c>
      <c r="B45624" s="13">
        <v>1979</v>
      </c>
      <c r="C45624" s="13">
        <v>44760096</v>
      </c>
      <c r="D45624" s="13">
        <v>36.363</v>
      </c>
    </row>
    <row r="45625" spans="1:4" ht="15.75" hidden="1" customHeight="1">
      <c r="A45625" s="13" t="s">
        <v>70</v>
      </c>
      <c r="B45625" s="13">
        <v>1980</v>
      </c>
      <c r="C45625" s="13">
        <v>45737756</v>
      </c>
      <c r="D45625" s="13">
        <v>39.718000000000004</v>
      </c>
    </row>
    <row r="45626" spans="1:4" ht="15.75" hidden="1" customHeight="1">
      <c r="A45626" s="13" t="s">
        <v>70</v>
      </c>
      <c r="B45626" s="13">
        <v>1981</v>
      </c>
      <c r="C45626" s="13">
        <v>46727288</v>
      </c>
      <c r="D45626" s="13">
        <v>37.523000000000003</v>
      </c>
    </row>
    <row r="45627" spans="1:4" ht="15.75" hidden="1" customHeight="1">
      <c r="A45627" s="13" t="s">
        <v>70</v>
      </c>
      <c r="B45627" s="13">
        <v>1982</v>
      </c>
      <c r="C45627" s="13">
        <v>47700340</v>
      </c>
      <c r="D45627" s="13">
        <v>37.311999999999998</v>
      </c>
    </row>
    <row r="45628" spans="1:4" ht="15.75" hidden="1" customHeight="1">
      <c r="A45628" s="13" t="s">
        <v>70</v>
      </c>
      <c r="B45628" s="13">
        <v>1983</v>
      </c>
      <c r="C45628" s="13">
        <v>48670568</v>
      </c>
      <c r="D45628" s="13">
        <v>41.746000000000002</v>
      </c>
    </row>
    <row r="45629" spans="1:4" ht="15.75" hidden="1" customHeight="1">
      <c r="A45629" s="13" t="s">
        <v>70</v>
      </c>
      <c r="B45629" s="13">
        <v>1984</v>
      </c>
      <c r="C45629" s="13">
        <v>49636732</v>
      </c>
      <c r="D45629" s="13">
        <v>45.116999999999997</v>
      </c>
    </row>
    <row r="45630" spans="1:4" ht="15.75" hidden="1" customHeight="1">
      <c r="A45630" s="13" t="s">
        <v>70</v>
      </c>
      <c r="B45630" s="13">
        <v>1985</v>
      </c>
      <c r="C45630" s="13">
        <v>50594932</v>
      </c>
      <c r="D45630" s="13">
        <v>47.792000000000002</v>
      </c>
    </row>
    <row r="45631" spans="1:4" ht="15.75" hidden="1" customHeight="1">
      <c r="A45631" s="13" t="s">
        <v>70</v>
      </c>
      <c r="B45631" s="13">
        <v>1986</v>
      </c>
      <c r="C45631" s="13">
        <v>51542096</v>
      </c>
      <c r="D45631" s="13">
        <v>48.768000000000001</v>
      </c>
    </row>
    <row r="45632" spans="1:4" ht="15.75" hidden="1" customHeight="1">
      <c r="A45632" s="13" t="s">
        <v>70</v>
      </c>
      <c r="B45632" s="13">
        <v>1987</v>
      </c>
      <c r="C45632" s="13">
        <v>52479184</v>
      </c>
      <c r="D45632" s="13">
        <v>55.716999999999999</v>
      </c>
    </row>
    <row r="45633" spans="1:4" ht="15.75" hidden="1" customHeight="1">
      <c r="A45633" s="13" t="s">
        <v>70</v>
      </c>
      <c r="B45633" s="13">
        <v>1988</v>
      </c>
      <c r="C45633" s="13">
        <v>53410956</v>
      </c>
      <c r="D45633" s="13">
        <v>65.491</v>
      </c>
    </row>
    <row r="45634" spans="1:4" ht="15.75" hidden="1" customHeight="1">
      <c r="A45634" s="13" t="s">
        <v>70</v>
      </c>
      <c r="B45634" s="13">
        <v>1989</v>
      </c>
      <c r="C45634" s="13">
        <v>54324012</v>
      </c>
      <c r="D45634" s="13">
        <v>76.825000000000003</v>
      </c>
    </row>
    <row r="45635" spans="1:4" ht="15.75" hidden="1" customHeight="1">
      <c r="A45635" s="13" t="s">
        <v>70</v>
      </c>
      <c r="B45635" s="13">
        <v>1990</v>
      </c>
      <c r="C45635" s="13">
        <v>55228408</v>
      </c>
      <c r="D45635" s="13">
        <v>86.704999999999998</v>
      </c>
    </row>
    <row r="45636" spans="1:4" ht="15.75" hidden="1" customHeight="1">
      <c r="A45636" s="13" t="s">
        <v>70</v>
      </c>
      <c r="B45636" s="13">
        <v>1991</v>
      </c>
      <c r="C45636" s="13">
        <v>56099872</v>
      </c>
      <c r="D45636" s="13">
        <v>95.081999999999994</v>
      </c>
    </row>
    <row r="45637" spans="1:4" ht="15.75" hidden="1" customHeight="1">
      <c r="A45637" s="13" t="s">
        <v>70</v>
      </c>
      <c r="B45637" s="13">
        <v>1992</v>
      </c>
      <c r="C45637" s="13">
        <v>56939020</v>
      </c>
      <c r="D45637" s="13">
        <v>104.929</v>
      </c>
    </row>
    <row r="45638" spans="1:4" ht="15.75" hidden="1" customHeight="1">
      <c r="A45638" s="13" t="s">
        <v>70</v>
      </c>
      <c r="B45638" s="13">
        <v>1993</v>
      </c>
      <c r="C45638" s="13">
        <v>57776080</v>
      </c>
      <c r="D45638" s="13">
        <v>121.56699999999999</v>
      </c>
    </row>
    <row r="45639" spans="1:4" ht="15.75" hidden="1" customHeight="1">
      <c r="A45639" s="13" t="s">
        <v>70</v>
      </c>
      <c r="B45639" s="13">
        <v>1994</v>
      </c>
      <c r="C45639" s="13">
        <v>58610012</v>
      </c>
      <c r="D45639" s="13">
        <v>133.958</v>
      </c>
    </row>
    <row r="45640" spans="1:4" ht="15.75" hidden="1" customHeight="1">
      <c r="A45640" s="13" t="s">
        <v>70</v>
      </c>
      <c r="B45640" s="13">
        <v>1995</v>
      </c>
      <c r="C45640" s="13">
        <v>59424836</v>
      </c>
      <c r="D45640" s="13">
        <v>156.02699999999999</v>
      </c>
    </row>
    <row r="45641" spans="1:4" ht="15.75" hidden="1" customHeight="1">
      <c r="A45641" s="13" t="s">
        <v>70</v>
      </c>
      <c r="B45641" s="13">
        <v>1996</v>
      </c>
      <c r="C45641" s="13">
        <v>60211100</v>
      </c>
      <c r="D45641" s="13">
        <v>174.61699999999999</v>
      </c>
    </row>
    <row r="45642" spans="1:4" ht="15.75" hidden="1" customHeight="1">
      <c r="A45642" s="13" t="s">
        <v>70</v>
      </c>
      <c r="B45642" s="13">
        <v>1997</v>
      </c>
      <c r="C45642" s="13">
        <v>60989104</v>
      </c>
      <c r="D45642" s="13">
        <v>182.15700000000001</v>
      </c>
    </row>
    <row r="45643" spans="1:4" ht="15.75" hidden="1" customHeight="1">
      <c r="A45643" s="13" t="s">
        <v>70</v>
      </c>
      <c r="B45643" s="13">
        <v>1998</v>
      </c>
      <c r="C45643" s="13">
        <v>61745216</v>
      </c>
      <c r="D45643" s="13">
        <v>161.76300000000001</v>
      </c>
    </row>
    <row r="45644" spans="1:4" ht="15.75" hidden="1" customHeight="1">
      <c r="A45644" s="13" t="s">
        <v>70</v>
      </c>
      <c r="B45644" s="13">
        <v>1999</v>
      </c>
      <c r="C45644" s="13">
        <v>62442652</v>
      </c>
      <c r="D45644" s="13">
        <v>170.28</v>
      </c>
    </row>
    <row r="45645" spans="1:4" ht="15.75" hidden="1" customHeight="1">
      <c r="A45645" s="13" t="s">
        <v>70</v>
      </c>
      <c r="B45645" s="13">
        <v>2000</v>
      </c>
      <c r="C45645" s="13">
        <v>63066604</v>
      </c>
      <c r="D45645" s="13">
        <v>173.251</v>
      </c>
    </row>
    <row r="45646" spans="1:4" ht="15.75" hidden="1" customHeight="1">
      <c r="A45646" s="13" t="s">
        <v>70</v>
      </c>
      <c r="B45646" s="13">
        <v>2001</v>
      </c>
      <c r="C45646" s="13">
        <v>63649892</v>
      </c>
      <c r="D45646" s="13">
        <v>186.33199999999999</v>
      </c>
    </row>
    <row r="45647" spans="1:4" ht="15.75" hidden="1" customHeight="1">
      <c r="A45647" s="13" t="s">
        <v>70</v>
      </c>
      <c r="B45647" s="13">
        <v>2002</v>
      </c>
      <c r="C45647" s="13">
        <v>64222576</v>
      </c>
      <c r="D45647" s="13">
        <v>197.13900000000001</v>
      </c>
    </row>
    <row r="45648" spans="1:4" ht="15.75" hidden="1" customHeight="1">
      <c r="A45648" s="13" t="s">
        <v>70</v>
      </c>
      <c r="B45648" s="13">
        <v>2003</v>
      </c>
      <c r="C45648" s="13">
        <v>64776960</v>
      </c>
      <c r="D45648" s="13">
        <v>205.74700000000001</v>
      </c>
    </row>
    <row r="45649" spans="1:4" ht="15.75" hidden="1" customHeight="1">
      <c r="A45649" s="13" t="s">
        <v>70</v>
      </c>
      <c r="B45649" s="13">
        <v>2004</v>
      </c>
      <c r="C45649" s="13">
        <v>65311164</v>
      </c>
      <c r="D45649" s="13">
        <v>220.42500000000001</v>
      </c>
    </row>
    <row r="45650" spans="1:4" ht="15.75" hidden="1" customHeight="1">
      <c r="A45650" s="13" t="s">
        <v>70</v>
      </c>
      <c r="B45650" s="13">
        <v>2005</v>
      </c>
      <c r="C45650" s="13">
        <v>65821360</v>
      </c>
      <c r="D45650" s="13">
        <v>227.31399999999999</v>
      </c>
    </row>
    <row r="45651" spans="1:4" ht="15.75" hidden="1" customHeight="1">
      <c r="A45651" s="13" t="s">
        <v>70</v>
      </c>
      <c r="B45651" s="13">
        <v>2006</v>
      </c>
      <c r="C45651" s="13">
        <v>66319528</v>
      </c>
      <c r="D45651" s="13">
        <v>231.14099999999999</v>
      </c>
    </row>
    <row r="45652" spans="1:4" ht="15.75" hidden="1" customHeight="1">
      <c r="A45652" s="13" t="s">
        <v>70</v>
      </c>
      <c r="B45652" s="13">
        <v>2007</v>
      </c>
      <c r="C45652" s="13">
        <v>66826752</v>
      </c>
      <c r="D45652" s="13">
        <v>236.72</v>
      </c>
    </row>
    <row r="45653" spans="1:4" ht="15.75" hidden="1" customHeight="1">
      <c r="A45653" s="13" t="s">
        <v>70</v>
      </c>
      <c r="B45653" s="13">
        <v>2008</v>
      </c>
      <c r="C45653" s="13">
        <v>67328240</v>
      </c>
      <c r="D45653" s="13">
        <v>233.18799999999999</v>
      </c>
    </row>
    <row r="45654" spans="1:4" ht="15.75" hidden="1" customHeight="1">
      <c r="A45654" s="13" t="s">
        <v>70</v>
      </c>
      <c r="B45654" s="13">
        <v>2009</v>
      </c>
      <c r="C45654" s="13">
        <v>67813656</v>
      </c>
      <c r="D45654" s="13">
        <v>246.86199999999999</v>
      </c>
    </row>
    <row r="45655" spans="1:4" ht="15.75" hidden="1" customHeight="1">
      <c r="A45655" s="13" t="s">
        <v>70</v>
      </c>
      <c r="B45655" s="13">
        <v>2010</v>
      </c>
      <c r="C45655" s="13">
        <v>68270488</v>
      </c>
      <c r="D45655" s="13">
        <v>261.786</v>
      </c>
    </row>
    <row r="45656" spans="1:4" ht="15.75" hidden="1" customHeight="1">
      <c r="A45656" s="13" t="s">
        <v>70</v>
      </c>
      <c r="B45656" s="13">
        <v>2011</v>
      </c>
      <c r="C45656" s="13">
        <v>68712848</v>
      </c>
      <c r="D45656" s="13">
        <v>258.97899999999998</v>
      </c>
    </row>
    <row r="45657" spans="1:4" ht="15.75" hidden="1" customHeight="1">
      <c r="A45657" s="13" t="s">
        <v>70</v>
      </c>
      <c r="B45657" s="13">
        <v>2012</v>
      </c>
      <c r="C45657" s="13">
        <v>69157024</v>
      </c>
      <c r="D45657" s="13">
        <v>276.87700000000001</v>
      </c>
    </row>
    <row r="45658" spans="1:4" ht="15.75" hidden="1" customHeight="1">
      <c r="A45658" s="13" t="s">
        <v>70</v>
      </c>
      <c r="B45658" s="13">
        <v>2013</v>
      </c>
      <c r="C45658" s="13">
        <v>69578600</v>
      </c>
      <c r="D45658" s="13">
        <v>290.36500000000001</v>
      </c>
    </row>
    <row r="45659" spans="1:4" ht="15.75" hidden="1" customHeight="1">
      <c r="A45659" s="13" t="s">
        <v>70</v>
      </c>
      <c r="B45659" s="13">
        <v>2014</v>
      </c>
      <c r="C45659" s="13">
        <v>69960944</v>
      </c>
      <c r="D45659" s="13">
        <v>285.98</v>
      </c>
    </row>
    <row r="45660" spans="1:4" ht="15.75" hidden="1" customHeight="1">
      <c r="A45660" s="13" t="s">
        <v>70</v>
      </c>
      <c r="B45660" s="13">
        <v>2015</v>
      </c>
      <c r="C45660" s="13">
        <v>70294408</v>
      </c>
      <c r="D45660" s="13">
        <v>289.42</v>
      </c>
    </row>
    <row r="45661" spans="1:4" ht="15.75" hidden="1" customHeight="1">
      <c r="A45661" s="13" t="s">
        <v>70</v>
      </c>
      <c r="B45661" s="13">
        <v>2016</v>
      </c>
      <c r="C45661" s="13">
        <v>70607032</v>
      </c>
      <c r="D45661" s="13">
        <v>288.512</v>
      </c>
    </row>
    <row r="45662" spans="1:4" ht="15.75" hidden="1" customHeight="1">
      <c r="A45662" s="13" t="s">
        <v>70</v>
      </c>
      <c r="B45662" s="13">
        <v>2017</v>
      </c>
      <c r="C45662" s="13">
        <v>70898208</v>
      </c>
      <c r="D45662" s="13">
        <v>293.07400000000001</v>
      </c>
    </row>
    <row r="45663" spans="1:4" ht="15.75" hidden="1" customHeight="1">
      <c r="A45663" s="13" t="s">
        <v>70</v>
      </c>
      <c r="B45663" s="13">
        <v>2018</v>
      </c>
      <c r="C45663" s="13">
        <v>71127808</v>
      </c>
      <c r="D45663" s="13">
        <v>282.10500000000002</v>
      </c>
    </row>
    <row r="45664" spans="1:4" ht="15.75" hidden="1" customHeight="1">
      <c r="A45664" s="13" t="s">
        <v>70</v>
      </c>
      <c r="B45664" s="13">
        <v>2019</v>
      </c>
      <c r="C45664" s="13">
        <v>71307768</v>
      </c>
      <c r="D45664" s="13">
        <v>290.23899999999998</v>
      </c>
    </row>
    <row r="45665" spans="1:4" ht="15.75" hidden="1" customHeight="1">
      <c r="A45665" s="13" t="s">
        <v>70</v>
      </c>
      <c r="B45665" s="13">
        <v>2020</v>
      </c>
      <c r="C45665" s="13">
        <v>71475664</v>
      </c>
      <c r="D45665" s="13">
        <v>277.36799999999999</v>
      </c>
    </row>
    <row r="45666" spans="1:4" ht="15.75" customHeight="1">
      <c r="A45666" s="13" t="s">
        <v>70</v>
      </c>
      <c r="B45666" s="13">
        <v>2021</v>
      </c>
      <c r="C45666" s="12">
        <v>71601104</v>
      </c>
      <c r="D45666" s="13">
        <v>278.49599999999998</v>
      </c>
    </row>
    <row r="45667" spans="1:4" ht="15.75" hidden="1" customHeight="1">
      <c r="A45667" s="13" t="s">
        <v>502</v>
      </c>
      <c r="B45667" s="13">
        <v>1850</v>
      </c>
      <c r="C45667" s="13">
        <v>507119</v>
      </c>
    </row>
    <row r="45668" spans="1:4" ht="15.75" hidden="1" customHeight="1">
      <c r="A45668" s="13" t="s">
        <v>502</v>
      </c>
      <c r="B45668" s="13">
        <v>1851</v>
      </c>
      <c r="C45668" s="13">
        <v>510212</v>
      </c>
    </row>
    <row r="45669" spans="1:4" ht="15.75" hidden="1" customHeight="1">
      <c r="A45669" s="13" t="s">
        <v>502</v>
      </c>
      <c r="B45669" s="13">
        <v>1852</v>
      </c>
      <c r="C45669" s="13">
        <v>513500</v>
      </c>
    </row>
    <row r="45670" spans="1:4" ht="15.75" hidden="1" customHeight="1">
      <c r="A45670" s="13" t="s">
        <v>502</v>
      </c>
      <c r="B45670" s="13">
        <v>1853</v>
      </c>
      <c r="C45670" s="13">
        <v>516986</v>
      </c>
    </row>
    <row r="45671" spans="1:4" ht="15.75" hidden="1" customHeight="1">
      <c r="A45671" s="13" t="s">
        <v>502</v>
      </c>
      <c r="B45671" s="13">
        <v>1854</v>
      </c>
      <c r="C45671" s="13">
        <v>520496</v>
      </c>
    </row>
    <row r="45672" spans="1:4" ht="15.75" hidden="1" customHeight="1">
      <c r="A45672" s="13" t="s">
        <v>502</v>
      </c>
      <c r="B45672" s="13">
        <v>1855</v>
      </c>
      <c r="C45672" s="13">
        <v>524029</v>
      </c>
    </row>
    <row r="45673" spans="1:4" ht="15.75" hidden="1" customHeight="1">
      <c r="A45673" s="13" t="s">
        <v>502</v>
      </c>
      <c r="B45673" s="13">
        <v>1856</v>
      </c>
      <c r="C45673" s="13">
        <v>527586</v>
      </c>
    </row>
    <row r="45674" spans="1:4" ht="15.75" hidden="1" customHeight="1">
      <c r="A45674" s="13" t="s">
        <v>502</v>
      </c>
      <c r="B45674" s="13">
        <v>1857</v>
      </c>
      <c r="C45674" s="13">
        <v>531167</v>
      </c>
    </row>
    <row r="45675" spans="1:4" ht="15.75" hidden="1" customHeight="1">
      <c r="A45675" s="13" t="s">
        <v>502</v>
      </c>
      <c r="B45675" s="13">
        <v>1858</v>
      </c>
      <c r="C45675" s="13">
        <v>534771</v>
      </c>
    </row>
    <row r="45676" spans="1:4" ht="15.75" hidden="1" customHeight="1">
      <c r="A45676" s="13" t="s">
        <v>502</v>
      </c>
      <c r="B45676" s="13">
        <v>1859</v>
      </c>
      <c r="C45676" s="13">
        <v>538400</v>
      </c>
    </row>
    <row r="45677" spans="1:4" ht="15.75" hidden="1" customHeight="1">
      <c r="A45677" s="13" t="s">
        <v>502</v>
      </c>
      <c r="B45677" s="13">
        <v>1860</v>
      </c>
      <c r="C45677" s="13">
        <v>542053</v>
      </c>
    </row>
    <row r="45678" spans="1:4" ht="15.75" hidden="1" customHeight="1">
      <c r="A45678" s="13" t="s">
        <v>502</v>
      </c>
      <c r="B45678" s="13">
        <v>1861</v>
      </c>
      <c r="C45678" s="13">
        <v>545731</v>
      </c>
    </row>
    <row r="45679" spans="1:4" ht="15.75" hidden="1" customHeight="1">
      <c r="A45679" s="13" t="s">
        <v>502</v>
      </c>
      <c r="B45679" s="13">
        <v>1862</v>
      </c>
      <c r="C45679" s="13">
        <v>549433</v>
      </c>
    </row>
    <row r="45680" spans="1:4" ht="15.75" hidden="1" customHeight="1">
      <c r="A45680" s="13" t="s">
        <v>502</v>
      </c>
      <c r="B45680" s="13">
        <v>1863</v>
      </c>
      <c r="C45680" s="13">
        <v>553160</v>
      </c>
    </row>
    <row r="45681" spans="1:3" ht="15.75" hidden="1" customHeight="1">
      <c r="A45681" s="13" t="s">
        <v>502</v>
      </c>
      <c r="B45681" s="13">
        <v>1864</v>
      </c>
      <c r="C45681" s="13">
        <v>556912</v>
      </c>
    </row>
    <row r="45682" spans="1:3" ht="15.75" hidden="1" customHeight="1">
      <c r="A45682" s="13" t="s">
        <v>502</v>
      </c>
      <c r="B45682" s="13">
        <v>1865</v>
      </c>
      <c r="C45682" s="13">
        <v>560689</v>
      </c>
    </row>
    <row r="45683" spans="1:3" ht="15.75" hidden="1" customHeight="1">
      <c r="A45683" s="13" t="s">
        <v>502</v>
      </c>
      <c r="B45683" s="13">
        <v>1866</v>
      </c>
      <c r="C45683" s="13">
        <v>564491</v>
      </c>
    </row>
    <row r="45684" spans="1:3" ht="15.75" hidden="1" customHeight="1">
      <c r="A45684" s="13" t="s">
        <v>502</v>
      </c>
      <c r="B45684" s="13">
        <v>1867</v>
      </c>
      <c r="C45684" s="13">
        <v>568319</v>
      </c>
    </row>
    <row r="45685" spans="1:3" ht="15.75" hidden="1" customHeight="1">
      <c r="A45685" s="13" t="s">
        <v>502</v>
      </c>
      <c r="B45685" s="13">
        <v>1868</v>
      </c>
      <c r="C45685" s="13">
        <v>572172</v>
      </c>
    </row>
    <row r="45686" spans="1:3" ht="15.75" hidden="1" customHeight="1">
      <c r="A45686" s="13" t="s">
        <v>502</v>
      </c>
      <c r="B45686" s="13">
        <v>1869</v>
      </c>
      <c r="C45686" s="13">
        <v>576399</v>
      </c>
    </row>
    <row r="45687" spans="1:3" ht="15.75" hidden="1" customHeight="1">
      <c r="A45687" s="13" t="s">
        <v>502</v>
      </c>
      <c r="B45687" s="13">
        <v>1870</v>
      </c>
      <c r="C45687" s="13">
        <v>581006</v>
      </c>
    </row>
    <row r="45688" spans="1:3" ht="15.75" hidden="1" customHeight="1">
      <c r="A45688" s="13" t="s">
        <v>502</v>
      </c>
      <c r="B45688" s="13">
        <v>1871</v>
      </c>
      <c r="C45688" s="13">
        <v>585998</v>
      </c>
    </row>
    <row r="45689" spans="1:3" ht="15.75" hidden="1" customHeight="1">
      <c r="A45689" s="13" t="s">
        <v>502</v>
      </c>
      <c r="B45689" s="13">
        <v>1872</v>
      </c>
      <c r="C45689" s="13">
        <v>591383</v>
      </c>
    </row>
    <row r="45690" spans="1:3" ht="15.75" hidden="1" customHeight="1">
      <c r="A45690" s="13" t="s">
        <v>502</v>
      </c>
      <c r="B45690" s="13">
        <v>1873</v>
      </c>
      <c r="C45690" s="13">
        <v>597166</v>
      </c>
    </row>
    <row r="45691" spans="1:3" ht="15.75" hidden="1" customHeight="1">
      <c r="A45691" s="13" t="s">
        <v>502</v>
      </c>
      <c r="B45691" s="13">
        <v>1874</v>
      </c>
      <c r="C45691" s="13">
        <v>603006</v>
      </c>
    </row>
    <row r="45692" spans="1:3" ht="15.75" hidden="1" customHeight="1">
      <c r="A45692" s="13" t="s">
        <v>502</v>
      </c>
      <c r="B45692" s="13">
        <v>1875</v>
      </c>
      <c r="C45692" s="13">
        <v>608902</v>
      </c>
    </row>
    <row r="45693" spans="1:3" ht="15.75" hidden="1" customHeight="1">
      <c r="A45693" s="13" t="s">
        <v>502</v>
      </c>
      <c r="B45693" s="13">
        <v>1876</v>
      </c>
      <c r="C45693" s="13">
        <v>614856</v>
      </c>
    </row>
    <row r="45694" spans="1:3" ht="15.75" hidden="1" customHeight="1">
      <c r="A45694" s="13" t="s">
        <v>502</v>
      </c>
      <c r="B45694" s="13">
        <v>1877</v>
      </c>
      <c r="C45694" s="13">
        <v>620868</v>
      </c>
    </row>
    <row r="45695" spans="1:3" ht="15.75" hidden="1" customHeight="1">
      <c r="A45695" s="13" t="s">
        <v>502</v>
      </c>
      <c r="B45695" s="13">
        <v>1878</v>
      </c>
      <c r="C45695" s="13">
        <v>626937</v>
      </c>
    </row>
    <row r="45696" spans="1:3" ht="15.75" hidden="1" customHeight="1">
      <c r="A45696" s="13" t="s">
        <v>502</v>
      </c>
      <c r="B45696" s="13">
        <v>1879</v>
      </c>
      <c r="C45696" s="13">
        <v>632811</v>
      </c>
    </row>
    <row r="45697" spans="1:3" ht="15.75" hidden="1" customHeight="1">
      <c r="A45697" s="13" t="s">
        <v>502</v>
      </c>
      <c r="B45697" s="13">
        <v>1880</v>
      </c>
      <c r="C45697" s="13">
        <v>638484</v>
      </c>
    </row>
    <row r="45698" spans="1:3" ht="15.75" hidden="1" customHeight="1">
      <c r="A45698" s="13" t="s">
        <v>502</v>
      </c>
      <c r="B45698" s="13">
        <v>1881</v>
      </c>
      <c r="C45698" s="13">
        <v>643952</v>
      </c>
    </row>
    <row r="45699" spans="1:3" ht="15.75" hidden="1" customHeight="1">
      <c r="A45699" s="13" t="s">
        <v>502</v>
      </c>
      <c r="B45699" s="13">
        <v>1882</v>
      </c>
      <c r="C45699" s="13">
        <v>649211</v>
      </c>
    </row>
    <row r="45700" spans="1:3" ht="15.75" hidden="1" customHeight="1">
      <c r="A45700" s="13" t="s">
        <v>502</v>
      </c>
      <c r="B45700" s="13">
        <v>1883</v>
      </c>
      <c r="C45700" s="13">
        <v>654256</v>
      </c>
    </row>
    <row r="45701" spans="1:3" ht="15.75" hidden="1" customHeight="1">
      <c r="A45701" s="13" t="s">
        <v>502</v>
      </c>
      <c r="B45701" s="13">
        <v>1884</v>
      </c>
      <c r="C45701" s="13">
        <v>659341</v>
      </c>
    </row>
    <row r="45702" spans="1:3" ht="15.75" hidden="1" customHeight="1">
      <c r="A45702" s="13" t="s">
        <v>502</v>
      </c>
      <c r="B45702" s="13">
        <v>1885</v>
      </c>
      <c r="C45702" s="13">
        <v>664465</v>
      </c>
    </row>
    <row r="45703" spans="1:3" ht="15.75" hidden="1" customHeight="1">
      <c r="A45703" s="13" t="s">
        <v>502</v>
      </c>
      <c r="B45703" s="13">
        <v>1886</v>
      </c>
      <c r="C45703" s="13">
        <v>669628</v>
      </c>
    </row>
    <row r="45704" spans="1:3" ht="15.75" hidden="1" customHeight="1">
      <c r="A45704" s="13" t="s">
        <v>502</v>
      </c>
      <c r="B45704" s="13">
        <v>1887</v>
      </c>
      <c r="C45704" s="13">
        <v>674831</v>
      </c>
    </row>
    <row r="45705" spans="1:3" ht="15.75" hidden="1" customHeight="1">
      <c r="A45705" s="13" t="s">
        <v>502</v>
      </c>
      <c r="B45705" s="13">
        <v>1888</v>
      </c>
      <c r="C45705" s="13">
        <v>680073</v>
      </c>
    </row>
    <row r="45706" spans="1:3" ht="15.75" hidden="1" customHeight="1">
      <c r="A45706" s="13" t="s">
        <v>502</v>
      </c>
      <c r="B45706" s="13">
        <v>1889</v>
      </c>
      <c r="C45706" s="13">
        <v>685357</v>
      </c>
    </row>
    <row r="45707" spans="1:3" ht="15.75" hidden="1" customHeight="1">
      <c r="A45707" s="13" t="s">
        <v>502</v>
      </c>
      <c r="B45707" s="13">
        <v>1890</v>
      </c>
      <c r="C45707" s="13">
        <v>690680</v>
      </c>
    </row>
    <row r="45708" spans="1:3" ht="15.75" hidden="1" customHeight="1">
      <c r="A45708" s="13" t="s">
        <v>502</v>
      </c>
      <c r="B45708" s="13">
        <v>1891</v>
      </c>
      <c r="C45708" s="13">
        <v>696045</v>
      </c>
    </row>
    <row r="45709" spans="1:3" ht="15.75" hidden="1" customHeight="1">
      <c r="A45709" s="13" t="s">
        <v>502</v>
      </c>
      <c r="B45709" s="13">
        <v>1892</v>
      </c>
      <c r="C45709" s="13">
        <v>701451</v>
      </c>
    </row>
    <row r="45710" spans="1:3" ht="15.75" hidden="1" customHeight="1">
      <c r="A45710" s="13" t="s">
        <v>502</v>
      </c>
      <c r="B45710" s="13">
        <v>1893</v>
      </c>
      <c r="C45710" s="13">
        <v>706899</v>
      </c>
    </row>
    <row r="45711" spans="1:3" ht="15.75" hidden="1" customHeight="1">
      <c r="A45711" s="13" t="s">
        <v>502</v>
      </c>
      <c r="B45711" s="13">
        <v>1894</v>
      </c>
      <c r="C45711" s="13">
        <v>712388</v>
      </c>
    </row>
    <row r="45712" spans="1:3" ht="15.75" hidden="1" customHeight="1">
      <c r="A45712" s="13" t="s">
        <v>502</v>
      </c>
      <c r="B45712" s="13">
        <v>1895</v>
      </c>
      <c r="C45712" s="13">
        <v>717920</v>
      </c>
    </row>
    <row r="45713" spans="1:3" ht="15.75" hidden="1" customHeight="1">
      <c r="A45713" s="13" t="s">
        <v>502</v>
      </c>
      <c r="B45713" s="13">
        <v>1896</v>
      </c>
      <c r="C45713" s="13">
        <v>723494</v>
      </c>
    </row>
    <row r="45714" spans="1:3" ht="15.75" hidden="1" customHeight="1">
      <c r="A45714" s="13" t="s">
        <v>502</v>
      </c>
      <c r="B45714" s="13">
        <v>1897</v>
      </c>
      <c r="C45714" s="13">
        <v>729111</v>
      </c>
    </row>
    <row r="45715" spans="1:3" ht="15.75" hidden="1" customHeight="1">
      <c r="A45715" s="13" t="s">
        <v>502</v>
      </c>
      <c r="B45715" s="13">
        <v>1898</v>
      </c>
      <c r="C45715" s="13">
        <v>734771</v>
      </c>
    </row>
    <row r="45716" spans="1:3" ht="15.75" hidden="1" customHeight="1">
      <c r="A45716" s="13" t="s">
        <v>502</v>
      </c>
      <c r="B45716" s="13">
        <v>1899</v>
      </c>
      <c r="C45716" s="13">
        <v>740475</v>
      </c>
    </row>
    <row r="45717" spans="1:3" ht="15.75" hidden="1" customHeight="1">
      <c r="A45717" s="13" t="s">
        <v>502</v>
      </c>
      <c r="B45717" s="13">
        <v>1900</v>
      </c>
      <c r="C45717" s="13">
        <v>746223</v>
      </c>
    </row>
    <row r="45718" spans="1:3" ht="15.75" hidden="1" customHeight="1">
      <c r="A45718" s="13" t="s">
        <v>502</v>
      </c>
      <c r="B45718" s="13">
        <v>1901</v>
      </c>
      <c r="C45718" s="13">
        <v>752015</v>
      </c>
    </row>
    <row r="45719" spans="1:3" ht="15.75" hidden="1" customHeight="1">
      <c r="A45719" s="13" t="s">
        <v>502</v>
      </c>
      <c r="B45719" s="13">
        <v>1902</v>
      </c>
      <c r="C45719" s="13">
        <v>757851</v>
      </c>
    </row>
    <row r="45720" spans="1:3" ht="15.75" hidden="1" customHeight="1">
      <c r="A45720" s="13" t="s">
        <v>502</v>
      </c>
      <c r="B45720" s="13">
        <v>1903</v>
      </c>
      <c r="C45720" s="13">
        <v>763732</v>
      </c>
    </row>
    <row r="45721" spans="1:3" ht="15.75" hidden="1" customHeight="1">
      <c r="A45721" s="13" t="s">
        <v>502</v>
      </c>
      <c r="B45721" s="13">
        <v>1904</v>
      </c>
      <c r="C45721" s="13">
        <v>769659</v>
      </c>
    </row>
    <row r="45722" spans="1:3" ht="15.75" hidden="1" customHeight="1">
      <c r="A45722" s="13" t="s">
        <v>502</v>
      </c>
      <c r="B45722" s="13">
        <v>1905</v>
      </c>
      <c r="C45722" s="13">
        <v>775631</v>
      </c>
    </row>
    <row r="45723" spans="1:3" ht="15.75" hidden="1" customHeight="1">
      <c r="A45723" s="13" t="s">
        <v>502</v>
      </c>
      <c r="B45723" s="13">
        <v>1906</v>
      </c>
      <c r="C45723" s="13">
        <v>781649</v>
      </c>
    </row>
    <row r="45724" spans="1:3" ht="15.75" hidden="1" customHeight="1">
      <c r="A45724" s="13" t="s">
        <v>502</v>
      </c>
      <c r="B45724" s="13">
        <v>1907</v>
      </c>
      <c r="C45724" s="13">
        <v>787713</v>
      </c>
    </row>
    <row r="45725" spans="1:3" ht="15.75" hidden="1" customHeight="1">
      <c r="A45725" s="13" t="s">
        <v>502</v>
      </c>
      <c r="B45725" s="13">
        <v>1908</v>
      </c>
      <c r="C45725" s="13">
        <v>793823</v>
      </c>
    </row>
    <row r="45726" spans="1:3" ht="15.75" hidden="1" customHeight="1">
      <c r="A45726" s="13" t="s">
        <v>502</v>
      </c>
      <c r="B45726" s="13">
        <v>1909</v>
      </c>
      <c r="C45726" s="13">
        <v>800142</v>
      </c>
    </row>
    <row r="45727" spans="1:3" ht="15.75" hidden="1" customHeight="1">
      <c r="A45727" s="13" t="s">
        <v>502</v>
      </c>
      <c r="B45727" s="13">
        <v>1910</v>
      </c>
      <c r="C45727" s="13">
        <v>806672</v>
      </c>
    </row>
    <row r="45728" spans="1:3" ht="15.75" hidden="1" customHeight="1">
      <c r="A45728" s="13" t="s">
        <v>502</v>
      </c>
      <c r="B45728" s="13">
        <v>1911</v>
      </c>
      <c r="C45728" s="13">
        <v>813416</v>
      </c>
    </row>
    <row r="45729" spans="1:3" ht="15.75" hidden="1" customHeight="1">
      <c r="A45729" s="13" t="s">
        <v>502</v>
      </c>
      <c r="B45729" s="13">
        <v>1912</v>
      </c>
      <c r="C45729" s="13">
        <v>820378</v>
      </c>
    </row>
    <row r="45730" spans="1:3" ht="15.75" hidden="1" customHeight="1">
      <c r="A45730" s="13" t="s">
        <v>502</v>
      </c>
      <c r="B45730" s="13">
        <v>1913</v>
      </c>
      <c r="C45730" s="13">
        <v>827561</v>
      </c>
    </row>
    <row r="45731" spans="1:3" ht="15.75" hidden="1" customHeight="1">
      <c r="A45731" s="13" t="s">
        <v>502</v>
      </c>
      <c r="B45731" s="13">
        <v>1914</v>
      </c>
      <c r="C45731" s="13">
        <v>834806</v>
      </c>
    </row>
    <row r="45732" spans="1:3" ht="15.75" hidden="1" customHeight="1">
      <c r="A45732" s="13" t="s">
        <v>502</v>
      </c>
      <c r="B45732" s="13">
        <v>1915</v>
      </c>
      <c r="C45732" s="13">
        <v>842115</v>
      </c>
    </row>
    <row r="45733" spans="1:3" ht="15.75" hidden="1" customHeight="1">
      <c r="A45733" s="13" t="s">
        <v>502</v>
      </c>
      <c r="B45733" s="13">
        <v>1916</v>
      </c>
      <c r="C45733" s="13">
        <v>849486</v>
      </c>
    </row>
    <row r="45734" spans="1:3" ht="15.75" hidden="1" customHeight="1">
      <c r="A45734" s="13" t="s">
        <v>502</v>
      </c>
      <c r="B45734" s="13">
        <v>1917</v>
      </c>
      <c r="C45734" s="13">
        <v>856922</v>
      </c>
    </row>
    <row r="45735" spans="1:3" ht="15.75" hidden="1" customHeight="1">
      <c r="A45735" s="13" t="s">
        <v>502</v>
      </c>
      <c r="B45735" s="13">
        <v>1918</v>
      </c>
      <c r="C45735" s="13">
        <v>863777</v>
      </c>
    </row>
    <row r="45736" spans="1:3" ht="15.75" hidden="1" customHeight="1">
      <c r="A45736" s="13" t="s">
        <v>502</v>
      </c>
      <c r="B45736" s="13">
        <v>1919</v>
      </c>
      <c r="C45736" s="13">
        <v>871916</v>
      </c>
    </row>
    <row r="45737" spans="1:3" ht="15.75" hidden="1" customHeight="1">
      <c r="A45737" s="13" t="s">
        <v>502</v>
      </c>
      <c r="B45737" s="13">
        <v>1920</v>
      </c>
      <c r="C45737" s="13">
        <v>881367</v>
      </c>
    </row>
    <row r="45738" spans="1:3" ht="15.75" hidden="1" customHeight="1">
      <c r="A45738" s="13" t="s">
        <v>502</v>
      </c>
      <c r="B45738" s="13">
        <v>1921</v>
      </c>
      <c r="C45738" s="13">
        <v>892160</v>
      </c>
    </row>
    <row r="45739" spans="1:3" ht="15.75" hidden="1" customHeight="1">
      <c r="A45739" s="13" t="s">
        <v>502</v>
      </c>
      <c r="B45739" s="13">
        <v>1922</v>
      </c>
      <c r="C45739" s="13">
        <v>904323</v>
      </c>
    </row>
    <row r="45740" spans="1:3" ht="15.75" hidden="1" customHeight="1">
      <c r="A45740" s="13" t="s">
        <v>502</v>
      </c>
      <c r="B45740" s="13">
        <v>1923</v>
      </c>
      <c r="C45740" s="13">
        <v>917888</v>
      </c>
    </row>
    <row r="45741" spans="1:3" ht="15.75" hidden="1" customHeight="1">
      <c r="A45741" s="13" t="s">
        <v>502</v>
      </c>
      <c r="B45741" s="13">
        <v>1924</v>
      </c>
      <c r="C45741" s="13">
        <v>931656</v>
      </c>
    </row>
    <row r="45742" spans="1:3" ht="15.75" hidden="1" customHeight="1">
      <c r="A45742" s="13" t="s">
        <v>502</v>
      </c>
      <c r="B45742" s="13">
        <v>1925</v>
      </c>
      <c r="C45742" s="13">
        <v>945631</v>
      </c>
    </row>
    <row r="45743" spans="1:3" ht="15.75" hidden="1" customHeight="1">
      <c r="A45743" s="13" t="s">
        <v>502</v>
      </c>
      <c r="B45743" s="13">
        <v>1926</v>
      </c>
      <c r="C45743" s="13">
        <v>959816</v>
      </c>
    </row>
    <row r="45744" spans="1:3" ht="15.75" hidden="1" customHeight="1">
      <c r="A45744" s="13" t="s">
        <v>502</v>
      </c>
      <c r="B45744" s="13">
        <v>1927</v>
      </c>
      <c r="C45744" s="13">
        <v>974213</v>
      </c>
    </row>
    <row r="45745" spans="1:3" ht="15.75" hidden="1" customHeight="1">
      <c r="A45745" s="13" t="s">
        <v>502</v>
      </c>
      <c r="B45745" s="13">
        <v>1928</v>
      </c>
      <c r="C45745" s="13">
        <v>988826</v>
      </c>
    </row>
    <row r="45746" spans="1:3" ht="15.75" hidden="1" customHeight="1">
      <c r="A45746" s="13" t="s">
        <v>502</v>
      </c>
      <c r="B45746" s="13">
        <v>1929</v>
      </c>
      <c r="C45746" s="13">
        <v>1003455</v>
      </c>
    </row>
    <row r="45747" spans="1:3" ht="15.75" hidden="1" customHeight="1">
      <c r="A45747" s="13" t="s">
        <v>502</v>
      </c>
      <c r="B45747" s="13">
        <v>1930</v>
      </c>
      <c r="C45747" s="13">
        <v>1018096</v>
      </c>
    </row>
    <row r="45748" spans="1:3" ht="15.75" hidden="1" customHeight="1">
      <c r="A45748" s="13" t="s">
        <v>502</v>
      </c>
      <c r="B45748" s="13">
        <v>1931</v>
      </c>
      <c r="C45748" s="13">
        <v>1032748</v>
      </c>
    </row>
    <row r="45749" spans="1:3" ht="15.75" hidden="1" customHeight="1">
      <c r="A45749" s="13" t="s">
        <v>502</v>
      </c>
      <c r="B45749" s="13">
        <v>1932</v>
      </c>
      <c r="C45749" s="13">
        <v>1047407</v>
      </c>
    </row>
    <row r="45750" spans="1:3" ht="15.75" hidden="1" customHeight="1">
      <c r="A45750" s="13" t="s">
        <v>502</v>
      </c>
      <c r="B45750" s="13">
        <v>1933</v>
      </c>
      <c r="C45750" s="13">
        <v>1062071</v>
      </c>
    </row>
    <row r="45751" spans="1:3" ht="15.75" hidden="1" customHeight="1">
      <c r="A45751" s="13" t="s">
        <v>502</v>
      </c>
      <c r="B45751" s="13">
        <v>1934</v>
      </c>
      <c r="C45751" s="13">
        <v>1076940</v>
      </c>
    </row>
    <row r="45752" spans="1:3" ht="15.75" hidden="1" customHeight="1">
      <c r="A45752" s="13" t="s">
        <v>502</v>
      </c>
      <c r="B45752" s="13">
        <v>1935</v>
      </c>
      <c r="C45752" s="13">
        <v>1092017</v>
      </c>
    </row>
    <row r="45753" spans="1:3" ht="15.75" hidden="1" customHeight="1">
      <c r="A45753" s="13" t="s">
        <v>502</v>
      </c>
      <c r="B45753" s="13">
        <v>1936</v>
      </c>
      <c r="C45753" s="13">
        <v>1107306</v>
      </c>
    </row>
    <row r="45754" spans="1:3" ht="15.75" hidden="1" customHeight="1">
      <c r="A45754" s="13" t="s">
        <v>502</v>
      </c>
      <c r="B45754" s="13">
        <v>1937</v>
      </c>
      <c r="C45754" s="13">
        <v>1122808</v>
      </c>
    </row>
    <row r="45755" spans="1:3" ht="15.75" hidden="1" customHeight="1">
      <c r="A45755" s="13" t="s">
        <v>502</v>
      </c>
      <c r="B45755" s="13">
        <v>1938</v>
      </c>
      <c r="C45755" s="13">
        <v>1138527</v>
      </c>
    </row>
    <row r="45756" spans="1:3" ht="15.75" hidden="1" customHeight="1">
      <c r="A45756" s="13" t="s">
        <v>502</v>
      </c>
      <c r="B45756" s="13">
        <v>1939</v>
      </c>
      <c r="C45756" s="13">
        <v>1155403</v>
      </c>
    </row>
    <row r="45757" spans="1:3" ht="15.75" hidden="1" customHeight="1">
      <c r="A45757" s="13" t="s">
        <v>502</v>
      </c>
      <c r="B45757" s="13">
        <v>1940</v>
      </c>
      <c r="C45757" s="13">
        <v>1173468</v>
      </c>
    </row>
    <row r="45758" spans="1:3" ht="15.75" hidden="1" customHeight="1">
      <c r="A45758" s="13" t="s">
        <v>502</v>
      </c>
      <c r="B45758" s="13">
        <v>1941</v>
      </c>
      <c r="C45758" s="13">
        <v>1192756</v>
      </c>
    </row>
    <row r="45759" spans="1:3" ht="15.75" hidden="1" customHeight="1">
      <c r="A45759" s="13" t="s">
        <v>502</v>
      </c>
      <c r="B45759" s="13">
        <v>1942</v>
      </c>
      <c r="C45759" s="13">
        <v>1213303</v>
      </c>
    </row>
    <row r="45760" spans="1:3" ht="15.75" hidden="1" customHeight="1">
      <c r="A45760" s="13" t="s">
        <v>502</v>
      </c>
      <c r="B45760" s="13">
        <v>1943</v>
      </c>
      <c r="C45760" s="13">
        <v>1235142</v>
      </c>
    </row>
    <row r="45761" spans="1:4" ht="15.75" hidden="1" customHeight="1">
      <c r="A45761" s="13" t="s">
        <v>502</v>
      </c>
      <c r="B45761" s="13">
        <v>1944</v>
      </c>
      <c r="C45761" s="13">
        <v>1257375</v>
      </c>
    </row>
    <row r="45762" spans="1:4" ht="15.75" hidden="1" customHeight="1">
      <c r="A45762" s="13" t="s">
        <v>502</v>
      </c>
      <c r="B45762" s="13">
        <v>1945</v>
      </c>
      <c r="C45762" s="13">
        <v>1280007</v>
      </c>
    </row>
    <row r="45763" spans="1:4" ht="15.75" hidden="1" customHeight="1">
      <c r="A45763" s="13" t="s">
        <v>502</v>
      </c>
      <c r="B45763" s="13">
        <v>1946</v>
      </c>
      <c r="C45763" s="13">
        <v>1303047</v>
      </c>
    </row>
    <row r="45764" spans="1:4" ht="15.75" hidden="1" customHeight="1">
      <c r="A45764" s="13" t="s">
        <v>502</v>
      </c>
      <c r="B45764" s="13">
        <v>1947</v>
      </c>
      <c r="C45764" s="13">
        <v>1326502</v>
      </c>
    </row>
    <row r="45765" spans="1:4" ht="15.75" hidden="1" customHeight="1">
      <c r="A45765" s="13" t="s">
        <v>502</v>
      </c>
      <c r="B45765" s="13">
        <v>1948</v>
      </c>
      <c r="C45765" s="13">
        <v>1350379</v>
      </c>
    </row>
    <row r="45766" spans="1:4" ht="15.75" hidden="1" customHeight="1">
      <c r="A45766" s="13" t="s">
        <v>502</v>
      </c>
      <c r="B45766" s="13">
        <v>1949</v>
      </c>
      <c r="C45766" s="13">
        <v>1374388</v>
      </c>
    </row>
    <row r="45767" spans="1:4" ht="15.75" hidden="1" customHeight="1">
      <c r="A45767" s="13" t="s">
        <v>502</v>
      </c>
      <c r="B45767" s="13">
        <v>1950</v>
      </c>
      <c r="C45767" s="13">
        <v>1398532</v>
      </c>
      <c r="D45767" s="13">
        <v>2.5999999999999999E-2</v>
      </c>
    </row>
    <row r="45768" spans="1:4" ht="15.75" hidden="1" customHeight="1">
      <c r="A45768" s="13" t="s">
        <v>502</v>
      </c>
      <c r="B45768" s="13">
        <v>1951</v>
      </c>
      <c r="C45768" s="13">
        <v>1421236</v>
      </c>
      <c r="D45768" s="13">
        <v>2.5999999999999999E-2</v>
      </c>
    </row>
    <row r="45769" spans="1:4" ht="15.75" hidden="1" customHeight="1">
      <c r="A45769" s="13" t="s">
        <v>502</v>
      </c>
      <c r="B45769" s="13">
        <v>1952</v>
      </c>
      <c r="C45769" s="13">
        <v>1444762</v>
      </c>
      <c r="D45769" s="13">
        <v>4.3999999999999997E-2</v>
      </c>
    </row>
    <row r="45770" spans="1:4" ht="15.75" hidden="1" customHeight="1">
      <c r="A45770" s="13" t="s">
        <v>502</v>
      </c>
      <c r="B45770" s="13">
        <v>1953</v>
      </c>
      <c r="C45770" s="13">
        <v>1468985</v>
      </c>
      <c r="D45770" s="13">
        <v>2.9000000000000001E-2</v>
      </c>
    </row>
    <row r="45771" spans="1:4" ht="15.75" hidden="1" customHeight="1">
      <c r="A45771" s="13" t="s">
        <v>502</v>
      </c>
      <c r="B45771" s="13">
        <v>1954</v>
      </c>
      <c r="C45771" s="13">
        <v>1493743</v>
      </c>
      <c r="D45771" s="13">
        <v>3.3000000000000002E-2</v>
      </c>
    </row>
    <row r="45772" spans="1:4" ht="15.75" hidden="1" customHeight="1">
      <c r="A45772" s="13" t="s">
        <v>502</v>
      </c>
      <c r="B45772" s="13">
        <v>1955</v>
      </c>
      <c r="C45772" s="13">
        <v>1518835</v>
      </c>
      <c r="D45772" s="13">
        <v>0.04</v>
      </c>
    </row>
    <row r="45773" spans="1:4" ht="15.75" hidden="1" customHeight="1">
      <c r="A45773" s="13" t="s">
        <v>502</v>
      </c>
      <c r="B45773" s="13">
        <v>1956</v>
      </c>
      <c r="C45773" s="13">
        <v>1544394</v>
      </c>
      <c r="D45773" s="13">
        <v>0.04</v>
      </c>
    </row>
    <row r="45774" spans="1:4" ht="15.75" hidden="1" customHeight="1">
      <c r="A45774" s="13" t="s">
        <v>502</v>
      </c>
      <c r="B45774" s="13">
        <v>1957</v>
      </c>
      <c r="C45774" s="13">
        <v>1570542</v>
      </c>
      <c r="D45774" s="13">
        <v>4.8000000000000001E-2</v>
      </c>
    </row>
    <row r="45775" spans="1:4" ht="15.75" hidden="1" customHeight="1">
      <c r="A45775" s="13" t="s">
        <v>502</v>
      </c>
      <c r="B45775" s="13">
        <v>1958</v>
      </c>
      <c r="C45775" s="13">
        <v>1597143</v>
      </c>
      <c r="D45775" s="13">
        <v>4.8000000000000001E-2</v>
      </c>
    </row>
    <row r="45776" spans="1:4" ht="15.75" hidden="1" customHeight="1">
      <c r="A45776" s="13" t="s">
        <v>502</v>
      </c>
      <c r="B45776" s="13">
        <v>1959</v>
      </c>
      <c r="C45776" s="13">
        <v>1624132</v>
      </c>
      <c r="D45776" s="13">
        <v>5.5E-2</v>
      </c>
    </row>
    <row r="45777" spans="1:4" ht="15.75" hidden="1" customHeight="1">
      <c r="A45777" s="13" t="s">
        <v>502</v>
      </c>
      <c r="B45777" s="13">
        <v>1960</v>
      </c>
      <c r="C45777" s="13">
        <v>1651372</v>
      </c>
      <c r="D45777" s="13">
        <v>6.6000000000000003E-2</v>
      </c>
    </row>
    <row r="45778" spans="1:4" ht="15.75" hidden="1" customHeight="1">
      <c r="A45778" s="13" t="s">
        <v>502</v>
      </c>
      <c r="B45778" s="13">
        <v>1961</v>
      </c>
      <c r="C45778" s="13">
        <v>1678796</v>
      </c>
      <c r="D45778" s="13">
        <v>9.1999999999999998E-2</v>
      </c>
    </row>
    <row r="45779" spans="1:4" ht="15.75" hidden="1" customHeight="1">
      <c r="A45779" s="13" t="s">
        <v>502</v>
      </c>
      <c r="B45779" s="13">
        <v>1962</v>
      </c>
      <c r="C45779" s="13">
        <v>1706845</v>
      </c>
      <c r="D45779" s="13">
        <v>8.7999999999999995E-2</v>
      </c>
    </row>
    <row r="45780" spans="1:4" ht="15.75" hidden="1" customHeight="1">
      <c r="A45780" s="13" t="s">
        <v>502</v>
      </c>
      <c r="B45780" s="13">
        <v>1963</v>
      </c>
      <c r="C45780" s="13">
        <v>1736703</v>
      </c>
      <c r="D45780" s="13">
        <v>0.106</v>
      </c>
    </row>
    <row r="45781" spans="1:4" ht="15.75" hidden="1" customHeight="1">
      <c r="A45781" s="13" t="s">
        <v>502</v>
      </c>
      <c r="B45781" s="13">
        <v>1964</v>
      </c>
      <c r="C45781" s="13">
        <v>1772655</v>
      </c>
      <c r="D45781" s="13">
        <v>0.13200000000000001</v>
      </c>
    </row>
    <row r="45782" spans="1:4" ht="15.75" hidden="1" customHeight="1">
      <c r="A45782" s="13" t="s">
        <v>502</v>
      </c>
      <c r="B45782" s="13">
        <v>1965</v>
      </c>
      <c r="C45782" s="13">
        <v>1820401</v>
      </c>
      <c r="D45782" s="13">
        <v>0.13200000000000001</v>
      </c>
    </row>
    <row r="45783" spans="1:4" ht="15.75" hidden="1" customHeight="1">
      <c r="A45783" s="13" t="s">
        <v>502</v>
      </c>
      <c r="B45783" s="13">
        <v>1966</v>
      </c>
      <c r="C45783" s="13">
        <v>1882464</v>
      </c>
      <c r="D45783" s="13">
        <v>0.18</v>
      </c>
    </row>
    <row r="45784" spans="1:4" ht="15.75" hidden="1" customHeight="1">
      <c r="A45784" s="13" t="s">
        <v>502</v>
      </c>
      <c r="B45784" s="13">
        <v>1967</v>
      </c>
      <c r="C45784" s="13">
        <v>1957169</v>
      </c>
      <c r="D45784" s="13">
        <v>0.19800000000000001</v>
      </c>
    </row>
    <row r="45785" spans="1:4" ht="15.75" hidden="1" customHeight="1">
      <c r="A45785" s="13" t="s">
        <v>502</v>
      </c>
      <c r="B45785" s="13">
        <v>1968</v>
      </c>
      <c r="C45785" s="13">
        <v>2038772</v>
      </c>
      <c r="D45785" s="13">
        <v>0.19400000000000001</v>
      </c>
    </row>
    <row r="45786" spans="1:4" ht="15.75" hidden="1" customHeight="1">
      <c r="A45786" s="13" t="s">
        <v>502</v>
      </c>
      <c r="B45786" s="13">
        <v>1969</v>
      </c>
      <c r="C45786" s="13">
        <v>2120491</v>
      </c>
      <c r="D45786" s="13">
        <v>0.24199999999999999</v>
      </c>
    </row>
    <row r="45787" spans="1:4" ht="15.75" hidden="1" customHeight="1">
      <c r="A45787" s="13" t="s">
        <v>502</v>
      </c>
      <c r="B45787" s="13">
        <v>1970</v>
      </c>
      <c r="C45787" s="13">
        <v>2197384</v>
      </c>
      <c r="D45787" s="13">
        <v>0.27500000000000002</v>
      </c>
    </row>
    <row r="45788" spans="1:4" ht="15.75" hidden="1" customHeight="1">
      <c r="A45788" s="13" t="s">
        <v>502</v>
      </c>
      <c r="B45788" s="13">
        <v>1971</v>
      </c>
      <c r="C45788" s="13">
        <v>2267214</v>
      </c>
      <c r="D45788" s="13">
        <v>0.315</v>
      </c>
    </row>
    <row r="45789" spans="1:4" ht="15.75" hidden="1" customHeight="1">
      <c r="A45789" s="13" t="s">
        <v>502</v>
      </c>
      <c r="B45789" s="13">
        <v>1972</v>
      </c>
      <c r="C45789" s="13">
        <v>2330709</v>
      </c>
      <c r="D45789" s="13">
        <v>0.40500000000000003</v>
      </c>
    </row>
    <row r="45790" spans="1:4" ht="15.75" hidden="1" customHeight="1">
      <c r="A45790" s="13" t="s">
        <v>502</v>
      </c>
      <c r="B45790" s="13">
        <v>1973</v>
      </c>
      <c r="C45790" s="13">
        <v>2390915</v>
      </c>
      <c r="D45790" s="13">
        <v>0.41199999999999998</v>
      </c>
    </row>
    <row r="45791" spans="1:4" ht="15.75" hidden="1" customHeight="1">
      <c r="A45791" s="13" t="s">
        <v>502</v>
      </c>
      <c r="B45791" s="13">
        <v>1974</v>
      </c>
      <c r="C45791" s="13">
        <v>2450343</v>
      </c>
      <c r="D45791" s="13">
        <v>0.39</v>
      </c>
    </row>
    <row r="45792" spans="1:4" ht="15.75" hidden="1" customHeight="1">
      <c r="A45792" s="13" t="s">
        <v>502</v>
      </c>
      <c r="B45792" s="13">
        <v>1975</v>
      </c>
      <c r="C45792" s="13">
        <v>2509720</v>
      </c>
      <c r="D45792" s="13">
        <v>0.311</v>
      </c>
    </row>
    <row r="45793" spans="1:4" ht="15.75" hidden="1" customHeight="1">
      <c r="A45793" s="13" t="s">
        <v>502</v>
      </c>
      <c r="B45793" s="13">
        <v>1976</v>
      </c>
      <c r="C45793" s="13">
        <v>2569673</v>
      </c>
      <c r="D45793" s="13">
        <v>0.32200000000000001</v>
      </c>
    </row>
    <row r="45794" spans="1:4" ht="15.75" hidden="1" customHeight="1">
      <c r="A45794" s="13" t="s">
        <v>502</v>
      </c>
      <c r="B45794" s="13">
        <v>1977</v>
      </c>
      <c r="C45794" s="13">
        <v>2630637</v>
      </c>
      <c r="D45794" s="13">
        <v>0.46200000000000002</v>
      </c>
    </row>
    <row r="45795" spans="1:4" ht="15.75" hidden="1" customHeight="1">
      <c r="A45795" s="13" t="s">
        <v>502</v>
      </c>
      <c r="B45795" s="13">
        <v>1978</v>
      </c>
      <c r="C45795" s="13">
        <v>2693399</v>
      </c>
      <c r="D45795" s="13">
        <v>0.35499999999999998</v>
      </c>
    </row>
    <row r="45796" spans="1:4" ht="15.75" hidden="1" customHeight="1">
      <c r="A45796" s="13" t="s">
        <v>502</v>
      </c>
      <c r="B45796" s="13">
        <v>1979</v>
      </c>
      <c r="C45796" s="13">
        <v>2761249</v>
      </c>
      <c r="D45796" s="13">
        <v>1.381</v>
      </c>
    </row>
    <row r="45797" spans="1:4" ht="15.75" hidden="1" customHeight="1">
      <c r="A45797" s="13" t="s">
        <v>502</v>
      </c>
      <c r="B45797" s="13">
        <v>1980</v>
      </c>
      <c r="C45797" s="13">
        <v>2838115</v>
      </c>
      <c r="D45797" s="13">
        <v>0.79400000000000004</v>
      </c>
    </row>
    <row r="45798" spans="1:4" ht="15.75" hidden="1" customHeight="1">
      <c r="A45798" s="13" t="s">
        <v>502</v>
      </c>
      <c r="B45798" s="13">
        <v>1981</v>
      </c>
      <c r="C45798" s="13">
        <v>2925873</v>
      </c>
      <c r="D45798" s="13">
        <v>0.70599999999999996</v>
      </c>
    </row>
    <row r="45799" spans="1:4" ht="15.75" hidden="1" customHeight="1">
      <c r="A45799" s="13" t="s">
        <v>502</v>
      </c>
      <c r="B45799" s="13">
        <v>1982</v>
      </c>
      <c r="C45799" s="13">
        <v>3023347</v>
      </c>
      <c r="D45799" s="13">
        <v>0.81799999999999995</v>
      </c>
    </row>
    <row r="45800" spans="1:4" ht="15.75" hidden="1" customHeight="1">
      <c r="A45800" s="13" t="s">
        <v>502</v>
      </c>
      <c r="B45800" s="13">
        <v>1983</v>
      </c>
      <c r="C45800" s="13">
        <v>3126633</v>
      </c>
      <c r="D45800" s="13">
        <v>0.624</v>
      </c>
    </row>
    <row r="45801" spans="1:4" ht="15.75" hidden="1" customHeight="1">
      <c r="A45801" s="13" t="s">
        <v>502</v>
      </c>
      <c r="B45801" s="13">
        <v>1984</v>
      </c>
      <c r="C45801" s="13">
        <v>3232246</v>
      </c>
      <c r="D45801" s="13">
        <v>0.69499999999999995</v>
      </c>
    </row>
    <row r="45802" spans="1:4" ht="15.75" hidden="1" customHeight="1">
      <c r="A45802" s="13" t="s">
        <v>502</v>
      </c>
      <c r="B45802" s="13">
        <v>1985</v>
      </c>
      <c r="C45802" s="13">
        <v>3336512</v>
      </c>
      <c r="D45802" s="13">
        <v>0.65900000000000003</v>
      </c>
    </row>
    <row r="45803" spans="1:4" ht="15.75" hidden="1" customHeight="1">
      <c r="A45803" s="13" t="s">
        <v>502</v>
      </c>
      <c r="B45803" s="13">
        <v>1986</v>
      </c>
      <c r="C45803" s="13">
        <v>3439376</v>
      </c>
      <c r="D45803" s="13">
        <v>0.84799999999999998</v>
      </c>
    </row>
    <row r="45804" spans="1:4" ht="15.75" hidden="1" customHeight="1">
      <c r="A45804" s="13" t="s">
        <v>502</v>
      </c>
      <c r="B45804" s="13">
        <v>1987</v>
      </c>
      <c r="C45804" s="13">
        <v>3544933</v>
      </c>
      <c r="D45804" s="13">
        <v>0.92500000000000004</v>
      </c>
    </row>
    <row r="45805" spans="1:4" ht="15.75" hidden="1" customHeight="1">
      <c r="A45805" s="13" t="s">
        <v>502</v>
      </c>
      <c r="B45805" s="13">
        <v>1988</v>
      </c>
      <c r="C45805" s="13">
        <v>3653426</v>
      </c>
      <c r="D45805" s="13">
        <v>0.96299999999999997</v>
      </c>
    </row>
    <row r="45806" spans="1:4" ht="15.75" hidden="1" customHeight="1">
      <c r="A45806" s="13" t="s">
        <v>502</v>
      </c>
      <c r="B45806" s="13">
        <v>1989</v>
      </c>
      <c r="C45806" s="13">
        <v>3763661</v>
      </c>
      <c r="D45806" s="13">
        <v>1.024</v>
      </c>
    </row>
    <row r="45807" spans="1:4" ht="15.75" hidden="1" customHeight="1">
      <c r="A45807" s="13" t="s">
        <v>502</v>
      </c>
      <c r="B45807" s="13">
        <v>1990</v>
      </c>
      <c r="C45807" s="13">
        <v>3875958</v>
      </c>
      <c r="D45807" s="13">
        <v>0.97799999999999998</v>
      </c>
    </row>
    <row r="45808" spans="1:4" ht="15.75" hidden="1" customHeight="1">
      <c r="A45808" s="13" t="s">
        <v>502</v>
      </c>
      <c r="B45808" s="13">
        <v>1991</v>
      </c>
      <c r="C45808" s="13">
        <v>3990223</v>
      </c>
      <c r="D45808" s="13">
        <v>1.05</v>
      </c>
    </row>
    <row r="45809" spans="1:4" ht="15.75" hidden="1" customHeight="1">
      <c r="A45809" s="13" t="s">
        <v>502</v>
      </c>
      <c r="B45809" s="13">
        <v>1992</v>
      </c>
      <c r="C45809" s="13">
        <v>4106228</v>
      </c>
      <c r="D45809" s="13">
        <v>1.03</v>
      </c>
    </row>
    <row r="45810" spans="1:4" ht="15.75" hidden="1" customHeight="1">
      <c r="A45810" s="13" t="s">
        <v>502</v>
      </c>
      <c r="B45810" s="13">
        <v>1993</v>
      </c>
      <c r="C45810" s="13">
        <v>4078396</v>
      </c>
      <c r="D45810" s="13">
        <v>1.069</v>
      </c>
    </row>
    <row r="45811" spans="1:4" ht="15.75" hidden="1" customHeight="1">
      <c r="A45811" s="13" t="s">
        <v>502</v>
      </c>
      <c r="B45811" s="13">
        <v>1994</v>
      </c>
      <c r="C45811" s="13">
        <v>4092613</v>
      </c>
      <c r="D45811" s="13">
        <v>1.0069999999999999</v>
      </c>
    </row>
    <row r="45812" spans="1:4" ht="15.75" hidden="1" customHeight="1">
      <c r="A45812" s="13" t="s">
        <v>502</v>
      </c>
      <c r="B45812" s="13">
        <v>1995</v>
      </c>
      <c r="C45812" s="13">
        <v>4279573</v>
      </c>
      <c r="D45812" s="13">
        <v>1.175</v>
      </c>
    </row>
    <row r="45813" spans="1:4" ht="15.75" hidden="1" customHeight="1">
      <c r="A45813" s="13" t="s">
        <v>502</v>
      </c>
      <c r="B45813" s="13">
        <v>1996</v>
      </c>
      <c r="C45813" s="13">
        <v>4445892</v>
      </c>
      <c r="D45813" s="13">
        <v>1.2649999999999999</v>
      </c>
    </row>
    <row r="45814" spans="1:4" ht="15.75" hidden="1" customHeight="1">
      <c r="A45814" s="13" t="s">
        <v>502</v>
      </c>
      <c r="B45814" s="13">
        <v>1997</v>
      </c>
      <c r="C45814" s="13">
        <v>4592557</v>
      </c>
      <c r="D45814" s="13">
        <v>0.879</v>
      </c>
    </row>
    <row r="45815" spans="1:4" ht="15.75" hidden="1" customHeight="1">
      <c r="A45815" s="13" t="s">
        <v>502</v>
      </c>
      <c r="B45815" s="13">
        <v>1998</v>
      </c>
      <c r="C45815" s="13">
        <v>4728298</v>
      </c>
      <c r="D45815" s="13">
        <v>1.29</v>
      </c>
    </row>
    <row r="45816" spans="1:4" ht="15.75" hidden="1" customHeight="1">
      <c r="A45816" s="13" t="s">
        <v>502</v>
      </c>
      <c r="B45816" s="13">
        <v>1999</v>
      </c>
      <c r="C45816" s="13">
        <v>4867949</v>
      </c>
      <c r="D45816" s="13">
        <v>1.85</v>
      </c>
    </row>
    <row r="45817" spans="1:4" ht="15.75" hidden="1" customHeight="1">
      <c r="A45817" s="13" t="s">
        <v>502</v>
      </c>
      <c r="B45817" s="13">
        <v>2000</v>
      </c>
      <c r="C45817" s="13">
        <v>5008043</v>
      </c>
      <c r="D45817" s="13">
        <v>1.331</v>
      </c>
    </row>
    <row r="45818" spans="1:4" ht="15.75" hidden="1" customHeight="1">
      <c r="A45818" s="13" t="s">
        <v>502</v>
      </c>
      <c r="B45818" s="13">
        <v>2001</v>
      </c>
      <c r="C45818" s="13">
        <v>5145430</v>
      </c>
      <c r="D45818" s="13">
        <v>1.159</v>
      </c>
    </row>
    <row r="45819" spans="1:4" ht="15.75" hidden="1" customHeight="1">
      <c r="A45819" s="13" t="s">
        <v>502</v>
      </c>
      <c r="B45819" s="13">
        <v>2002</v>
      </c>
      <c r="C45819" s="13">
        <v>5281548</v>
      </c>
      <c r="D45819" s="13">
        <v>1.3220000000000001</v>
      </c>
    </row>
    <row r="45820" spans="1:4" ht="15.75" hidden="1" customHeight="1">
      <c r="A45820" s="13" t="s">
        <v>502</v>
      </c>
      <c r="B45820" s="13">
        <v>2003</v>
      </c>
      <c r="C45820" s="13">
        <v>5421000</v>
      </c>
      <c r="D45820" s="13">
        <v>1.8049999999999999</v>
      </c>
    </row>
    <row r="45821" spans="1:4" ht="15.75" hidden="1" customHeight="1">
      <c r="A45821" s="13" t="s">
        <v>502</v>
      </c>
      <c r="B45821" s="13">
        <v>2004</v>
      </c>
      <c r="C45821" s="13">
        <v>5565213</v>
      </c>
      <c r="D45821" s="13">
        <v>1.744</v>
      </c>
    </row>
    <row r="45822" spans="1:4" ht="15.75" hidden="1" customHeight="1">
      <c r="A45822" s="13" t="s">
        <v>502</v>
      </c>
      <c r="B45822" s="13">
        <v>2005</v>
      </c>
      <c r="C45822" s="13">
        <v>5711605</v>
      </c>
      <c r="D45822" s="13">
        <v>1.722</v>
      </c>
    </row>
    <row r="45823" spans="1:4" ht="15.75" hidden="1" customHeight="1">
      <c r="A45823" s="13" t="s">
        <v>502</v>
      </c>
      <c r="B45823" s="13">
        <v>2006</v>
      </c>
      <c r="C45823" s="13">
        <v>5874244</v>
      </c>
      <c r="D45823" s="13">
        <v>1.5009999999999999</v>
      </c>
    </row>
    <row r="45824" spans="1:4" ht="15.75" hidden="1" customHeight="1">
      <c r="A45824" s="13" t="s">
        <v>502</v>
      </c>
      <c r="B45824" s="13">
        <v>2007</v>
      </c>
      <c r="C45824" s="13">
        <v>6047539</v>
      </c>
      <c r="D45824" s="13">
        <v>1.5169999999999999</v>
      </c>
    </row>
    <row r="45825" spans="1:4" ht="15.75" hidden="1" customHeight="1">
      <c r="A45825" s="13" t="s">
        <v>502</v>
      </c>
      <c r="B45825" s="13">
        <v>2008</v>
      </c>
      <c r="C45825" s="13">
        <v>6222491</v>
      </c>
      <c r="D45825" s="13">
        <v>1.5229999999999999</v>
      </c>
    </row>
    <row r="45826" spans="1:4" ht="15.75" hidden="1" customHeight="1">
      <c r="A45826" s="13" t="s">
        <v>502</v>
      </c>
      <c r="B45826" s="13">
        <v>2009</v>
      </c>
      <c r="C45826" s="13">
        <v>6398626</v>
      </c>
      <c r="D45826" s="13">
        <v>2.7410000000000001</v>
      </c>
    </row>
    <row r="45827" spans="1:4" ht="15.75" hidden="1" customHeight="1">
      <c r="A45827" s="13" t="s">
        <v>502</v>
      </c>
      <c r="B45827" s="13">
        <v>2010</v>
      </c>
      <c r="C45827" s="13">
        <v>6571862</v>
      </c>
      <c r="D45827" s="13">
        <v>2.5960000000000001</v>
      </c>
    </row>
    <row r="45828" spans="1:4" ht="15.75" hidden="1" customHeight="1">
      <c r="A45828" s="13" t="s">
        <v>502</v>
      </c>
      <c r="B45828" s="13">
        <v>2011</v>
      </c>
      <c r="C45828" s="13">
        <v>6748675</v>
      </c>
      <c r="D45828" s="13">
        <v>2.504</v>
      </c>
    </row>
    <row r="45829" spans="1:4" ht="15.75" hidden="1" customHeight="1">
      <c r="A45829" s="13" t="s">
        <v>502</v>
      </c>
      <c r="B45829" s="13">
        <v>2012</v>
      </c>
      <c r="C45829" s="13">
        <v>6926634</v>
      </c>
      <c r="D45829" s="13">
        <v>2.2160000000000002</v>
      </c>
    </row>
    <row r="45830" spans="1:4" ht="15.75" hidden="1" customHeight="1">
      <c r="A45830" s="13" t="s">
        <v>502</v>
      </c>
      <c r="B45830" s="13">
        <v>2013</v>
      </c>
      <c r="C45830" s="13">
        <v>7106238</v>
      </c>
      <c r="D45830" s="13">
        <v>1.643</v>
      </c>
    </row>
    <row r="45831" spans="1:4" ht="15.75" hidden="1" customHeight="1">
      <c r="A45831" s="13" t="s">
        <v>502</v>
      </c>
      <c r="B45831" s="13">
        <v>2014</v>
      </c>
      <c r="C45831" s="13">
        <v>7288381</v>
      </c>
      <c r="D45831" s="13">
        <v>1.542</v>
      </c>
    </row>
    <row r="45832" spans="1:4" ht="15.75" hidden="1" customHeight="1">
      <c r="A45832" s="13" t="s">
        <v>502</v>
      </c>
      <c r="B45832" s="13">
        <v>2015</v>
      </c>
      <c r="C45832" s="13">
        <v>7473232</v>
      </c>
      <c r="D45832" s="13">
        <v>1.863</v>
      </c>
    </row>
    <row r="45833" spans="1:4" ht="15.75" hidden="1" customHeight="1">
      <c r="A45833" s="13" t="s">
        <v>502</v>
      </c>
      <c r="B45833" s="13">
        <v>2016</v>
      </c>
      <c r="C45833" s="13">
        <v>7661361</v>
      </c>
      <c r="D45833" s="13">
        <v>2.3119999999999998</v>
      </c>
    </row>
    <row r="45834" spans="1:4" ht="15.75" hidden="1" customHeight="1">
      <c r="A45834" s="13" t="s">
        <v>502</v>
      </c>
      <c r="B45834" s="13">
        <v>2017</v>
      </c>
      <c r="C45834" s="13">
        <v>7852799</v>
      </c>
      <c r="D45834" s="13">
        <v>2.16</v>
      </c>
    </row>
    <row r="45835" spans="1:4" ht="15.75" hidden="1" customHeight="1">
      <c r="A45835" s="13" t="s">
        <v>502</v>
      </c>
      <c r="B45835" s="13">
        <v>2018</v>
      </c>
      <c r="C45835" s="13">
        <v>8046680</v>
      </c>
      <c r="D45835" s="13">
        <v>2.2080000000000002</v>
      </c>
    </row>
    <row r="45836" spans="1:4" ht="15.75" hidden="1" customHeight="1">
      <c r="A45836" s="13" t="s">
        <v>502</v>
      </c>
      <c r="B45836" s="13">
        <v>2019</v>
      </c>
      <c r="C45836" s="13">
        <v>8243093</v>
      </c>
      <c r="D45836" s="13">
        <v>2.2050000000000001</v>
      </c>
    </row>
    <row r="45837" spans="1:4" ht="15.75" hidden="1" customHeight="1">
      <c r="A45837" s="13" t="s">
        <v>502</v>
      </c>
      <c r="B45837" s="13">
        <v>2020</v>
      </c>
      <c r="C45837" s="13">
        <v>8442583</v>
      </c>
      <c r="D45837" s="13">
        <v>2.2440000000000002</v>
      </c>
    </row>
    <row r="45838" spans="1:4" ht="15.75" hidden="1" customHeight="1">
      <c r="A45838" s="13" t="s">
        <v>502</v>
      </c>
      <c r="B45838" s="13">
        <v>2021</v>
      </c>
      <c r="C45838" s="13">
        <v>8644829</v>
      </c>
      <c r="D45838" s="13">
        <v>2.3420000000000001</v>
      </c>
    </row>
    <row r="45839" spans="1:4" ht="15.75" hidden="1" customHeight="1">
      <c r="A45839" s="13" t="s">
        <v>503</v>
      </c>
      <c r="B45839" s="13">
        <v>1850</v>
      </c>
      <c r="C45839" s="13">
        <v>18517</v>
      </c>
    </row>
    <row r="45840" spans="1:4" ht="15.75" hidden="1" customHeight="1">
      <c r="A45840" s="13" t="s">
        <v>503</v>
      </c>
      <c r="B45840" s="13">
        <v>1851</v>
      </c>
      <c r="C45840" s="13">
        <v>18558</v>
      </c>
    </row>
    <row r="45841" spans="1:3" ht="15.75" hidden="1" customHeight="1">
      <c r="A45841" s="13" t="s">
        <v>503</v>
      </c>
      <c r="B45841" s="13">
        <v>1852</v>
      </c>
      <c r="C45841" s="13">
        <v>18605</v>
      </c>
    </row>
    <row r="45842" spans="1:3" ht="15.75" hidden="1" customHeight="1">
      <c r="A45842" s="13" t="s">
        <v>503</v>
      </c>
      <c r="B45842" s="13">
        <v>1853</v>
      </c>
      <c r="C45842" s="13">
        <v>18658</v>
      </c>
    </row>
    <row r="45843" spans="1:3" ht="15.75" hidden="1" customHeight="1">
      <c r="A45843" s="13" t="s">
        <v>503</v>
      </c>
      <c r="B45843" s="13">
        <v>1854</v>
      </c>
      <c r="C45843" s="13">
        <v>18711</v>
      </c>
    </row>
    <row r="45844" spans="1:3" ht="15.75" hidden="1" customHeight="1">
      <c r="A45844" s="13" t="s">
        <v>503</v>
      </c>
      <c r="B45844" s="13">
        <v>1855</v>
      </c>
      <c r="C45844" s="13">
        <v>18764</v>
      </c>
    </row>
    <row r="45845" spans="1:3" ht="15.75" hidden="1" customHeight="1">
      <c r="A45845" s="13" t="s">
        <v>503</v>
      </c>
      <c r="B45845" s="13">
        <v>1856</v>
      </c>
      <c r="C45845" s="13">
        <v>18818</v>
      </c>
    </row>
    <row r="45846" spans="1:3" ht="15.75" hidden="1" customHeight="1">
      <c r="A45846" s="13" t="s">
        <v>503</v>
      </c>
      <c r="B45846" s="13">
        <v>1857</v>
      </c>
      <c r="C45846" s="13">
        <v>18871</v>
      </c>
    </row>
    <row r="45847" spans="1:3" ht="15.75" hidden="1" customHeight="1">
      <c r="A45847" s="13" t="s">
        <v>503</v>
      </c>
      <c r="B45847" s="13">
        <v>1858</v>
      </c>
      <c r="C45847" s="13">
        <v>18925</v>
      </c>
    </row>
    <row r="45848" spans="1:3" ht="15.75" hidden="1" customHeight="1">
      <c r="A45848" s="13" t="s">
        <v>503</v>
      </c>
      <c r="B45848" s="13">
        <v>1859</v>
      </c>
      <c r="C45848" s="13">
        <v>18978</v>
      </c>
    </row>
    <row r="45849" spans="1:3" ht="15.75" hidden="1" customHeight="1">
      <c r="A45849" s="13" t="s">
        <v>503</v>
      </c>
      <c r="B45849" s="13">
        <v>1860</v>
      </c>
      <c r="C45849" s="13">
        <v>19032</v>
      </c>
    </row>
    <row r="45850" spans="1:3" ht="15.75" hidden="1" customHeight="1">
      <c r="A45850" s="13" t="s">
        <v>503</v>
      </c>
      <c r="B45850" s="13">
        <v>1861</v>
      </c>
      <c r="C45850" s="13">
        <v>19086</v>
      </c>
    </row>
    <row r="45851" spans="1:3" ht="15.75" hidden="1" customHeight="1">
      <c r="A45851" s="13" t="s">
        <v>503</v>
      </c>
      <c r="B45851" s="13">
        <v>1862</v>
      </c>
      <c r="C45851" s="13">
        <v>19140</v>
      </c>
    </row>
    <row r="45852" spans="1:3" ht="15.75" hidden="1" customHeight="1">
      <c r="A45852" s="13" t="s">
        <v>503</v>
      </c>
      <c r="B45852" s="13">
        <v>1863</v>
      </c>
      <c r="C45852" s="13">
        <v>19194</v>
      </c>
    </row>
    <row r="45853" spans="1:3" ht="15.75" hidden="1" customHeight="1">
      <c r="A45853" s="13" t="s">
        <v>503</v>
      </c>
      <c r="B45853" s="13">
        <v>1864</v>
      </c>
      <c r="C45853" s="13">
        <v>19248</v>
      </c>
    </row>
    <row r="45854" spans="1:3" ht="15.75" hidden="1" customHeight="1">
      <c r="A45854" s="13" t="s">
        <v>503</v>
      </c>
      <c r="B45854" s="13">
        <v>1865</v>
      </c>
      <c r="C45854" s="13">
        <v>19302</v>
      </c>
    </row>
    <row r="45855" spans="1:3" ht="15.75" hidden="1" customHeight="1">
      <c r="A45855" s="13" t="s">
        <v>503</v>
      </c>
      <c r="B45855" s="13">
        <v>1866</v>
      </c>
      <c r="C45855" s="13">
        <v>19357</v>
      </c>
    </row>
    <row r="45856" spans="1:3" ht="15.75" hidden="1" customHeight="1">
      <c r="A45856" s="13" t="s">
        <v>503</v>
      </c>
      <c r="B45856" s="13">
        <v>1867</v>
      </c>
      <c r="C45856" s="13">
        <v>19411</v>
      </c>
    </row>
    <row r="45857" spans="1:3" ht="15.75" hidden="1" customHeight="1">
      <c r="A45857" s="13" t="s">
        <v>503</v>
      </c>
      <c r="B45857" s="13">
        <v>1868</v>
      </c>
      <c r="C45857" s="13">
        <v>19466</v>
      </c>
    </row>
    <row r="45858" spans="1:3" ht="15.75" hidden="1" customHeight="1">
      <c r="A45858" s="13" t="s">
        <v>503</v>
      </c>
      <c r="B45858" s="13">
        <v>1869</v>
      </c>
      <c r="C45858" s="13">
        <v>19521</v>
      </c>
    </row>
    <row r="45859" spans="1:3" ht="15.75" hidden="1" customHeight="1">
      <c r="A45859" s="13" t="s">
        <v>503</v>
      </c>
      <c r="B45859" s="13">
        <v>1870</v>
      </c>
      <c r="C45859" s="13">
        <v>19576</v>
      </c>
    </row>
    <row r="45860" spans="1:3" ht="15.75" hidden="1" customHeight="1">
      <c r="A45860" s="13" t="s">
        <v>503</v>
      </c>
      <c r="B45860" s="13">
        <v>1871</v>
      </c>
      <c r="C45860" s="13">
        <v>19631</v>
      </c>
    </row>
    <row r="45861" spans="1:3" ht="15.75" hidden="1" customHeight="1">
      <c r="A45861" s="13" t="s">
        <v>503</v>
      </c>
      <c r="B45861" s="13">
        <v>1872</v>
      </c>
      <c r="C45861" s="13">
        <v>19686</v>
      </c>
    </row>
    <row r="45862" spans="1:3" ht="15.75" hidden="1" customHeight="1">
      <c r="A45862" s="13" t="s">
        <v>503</v>
      </c>
      <c r="B45862" s="13">
        <v>1873</v>
      </c>
      <c r="C45862" s="13">
        <v>19742</v>
      </c>
    </row>
    <row r="45863" spans="1:3" ht="15.75" hidden="1" customHeight="1">
      <c r="A45863" s="13" t="s">
        <v>503</v>
      </c>
      <c r="B45863" s="13">
        <v>1874</v>
      </c>
      <c r="C45863" s="13">
        <v>19797</v>
      </c>
    </row>
    <row r="45864" spans="1:3" ht="15.75" hidden="1" customHeight="1">
      <c r="A45864" s="13" t="s">
        <v>503</v>
      </c>
      <c r="B45864" s="13">
        <v>1875</v>
      </c>
      <c r="C45864" s="13">
        <v>19853</v>
      </c>
    </row>
    <row r="45865" spans="1:3" ht="15.75" hidden="1" customHeight="1">
      <c r="A45865" s="13" t="s">
        <v>503</v>
      </c>
      <c r="B45865" s="13">
        <v>1876</v>
      </c>
      <c r="C45865" s="13">
        <v>19908</v>
      </c>
    </row>
    <row r="45866" spans="1:3" ht="15.75" hidden="1" customHeight="1">
      <c r="A45866" s="13" t="s">
        <v>503</v>
      </c>
      <c r="B45866" s="13">
        <v>1877</v>
      </c>
      <c r="C45866" s="13">
        <v>19964</v>
      </c>
    </row>
    <row r="45867" spans="1:3" ht="15.75" hidden="1" customHeight="1">
      <c r="A45867" s="13" t="s">
        <v>503</v>
      </c>
      <c r="B45867" s="13">
        <v>1878</v>
      </c>
      <c r="C45867" s="13">
        <v>20020</v>
      </c>
    </row>
    <row r="45868" spans="1:3" ht="15.75" hidden="1" customHeight="1">
      <c r="A45868" s="13" t="s">
        <v>503</v>
      </c>
      <c r="B45868" s="13">
        <v>1879</v>
      </c>
      <c r="C45868" s="13">
        <v>20076</v>
      </c>
    </row>
    <row r="45869" spans="1:3" ht="15.75" hidden="1" customHeight="1">
      <c r="A45869" s="13" t="s">
        <v>503</v>
      </c>
      <c r="B45869" s="13">
        <v>1880</v>
      </c>
      <c r="C45869" s="13">
        <v>20132</v>
      </c>
    </row>
    <row r="45870" spans="1:3" ht="15.75" hidden="1" customHeight="1">
      <c r="A45870" s="13" t="s">
        <v>503</v>
      </c>
      <c r="B45870" s="13">
        <v>1881</v>
      </c>
      <c r="C45870" s="13">
        <v>20189</v>
      </c>
    </row>
    <row r="45871" spans="1:3" ht="15.75" hidden="1" customHeight="1">
      <c r="A45871" s="13" t="s">
        <v>503</v>
      </c>
      <c r="B45871" s="13">
        <v>1882</v>
      </c>
      <c r="C45871" s="13">
        <v>20245</v>
      </c>
    </row>
    <row r="45872" spans="1:3" ht="15.75" hidden="1" customHeight="1">
      <c r="A45872" s="13" t="s">
        <v>503</v>
      </c>
      <c r="B45872" s="13">
        <v>1883</v>
      </c>
      <c r="C45872" s="13">
        <v>20302</v>
      </c>
    </row>
    <row r="45873" spans="1:3" ht="15.75" hidden="1" customHeight="1">
      <c r="A45873" s="13" t="s">
        <v>503</v>
      </c>
      <c r="B45873" s="13">
        <v>1884</v>
      </c>
      <c r="C45873" s="13">
        <v>20358</v>
      </c>
    </row>
    <row r="45874" spans="1:3" ht="15.75" hidden="1" customHeight="1">
      <c r="A45874" s="13" t="s">
        <v>503</v>
      </c>
      <c r="B45874" s="13">
        <v>1885</v>
      </c>
      <c r="C45874" s="13">
        <v>20415</v>
      </c>
    </row>
    <row r="45875" spans="1:3" ht="15.75" hidden="1" customHeight="1">
      <c r="A45875" s="13" t="s">
        <v>503</v>
      </c>
      <c r="B45875" s="13">
        <v>1886</v>
      </c>
      <c r="C45875" s="13">
        <v>20472</v>
      </c>
    </row>
    <row r="45876" spans="1:3" ht="15.75" hidden="1" customHeight="1">
      <c r="A45876" s="13" t="s">
        <v>503</v>
      </c>
      <c r="B45876" s="13">
        <v>1887</v>
      </c>
      <c r="C45876" s="13">
        <v>20529</v>
      </c>
    </row>
    <row r="45877" spans="1:3" ht="15.75" hidden="1" customHeight="1">
      <c r="A45877" s="13" t="s">
        <v>503</v>
      </c>
      <c r="B45877" s="13">
        <v>1888</v>
      </c>
      <c r="C45877" s="13">
        <v>20587</v>
      </c>
    </row>
    <row r="45878" spans="1:3" ht="15.75" hidden="1" customHeight="1">
      <c r="A45878" s="13" t="s">
        <v>503</v>
      </c>
      <c r="B45878" s="13">
        <v>1889</v>
      </c>
      <c r="C45878" s="13">
        <v>20644</v>
      </c>
    </row>
    <row r="45879" spans="1:3" ht="15.75" hidden="1" customHeight="1">
      <c r="A45879" s="13" t="s">
        <v>503</v>
      </c>
      <c r="B45879" s="13">
        <v>1890</v>
      </c>
      <c r="C45879" s="13">
        <v>20701</v>
      </c>
    </row>
    <row r="45880" spans="1:3" ht="15.75" hidden="1" customHeight="1">
      <c r="A45880" s="13" t="s">
        <v>503</v>
      </c>
      <c r="B45880" s="13">
        <v>1891</v>
      </c>
      <c r="C45880" s="13">
        <v>20759</v>
      </c>
    </row>
    <row r="45881" spans="1:3" ht="15.75" hidden="1" customHeight="1">
      <c r="A45881" s="13" t="s">
        <v>503</v>
      </c>
      <c r="B45881" s="13">
        <v>1892</v>
      </c>
      <c r="C45881" s="13">
        <v>20817</v>
      </c>
    </row>
    <row r="45882" spans="1:3" ht="15.75" hidden="1" customHeight="1">
      <c r="A45882" s="13" t="s">
        <v>503</v>
      </c>
      <c r="B45882" s="13">
        <v>1893</v>
      </c>
      <c r="C45882" s="13">
        <v>20875</v>
      </c>
    </row>
    <row r="45883" spans="1:3" ht="15.75" hidden="1" customHeight="1">
      <c r="A45883" s="13" t="s">
        <v>503</v>
      </c>
      <c r="B45883" s="13">
        <v>1894</v>
      </c>
      <c r="C45883" s="13">
        <v>20933</v>
      </c>
    </row>
    <row r="45884" spans="1:3" ht="15.75" hidden="1" customHeight="1">
      <c r="A45884" s="13" t="s">
        <v>503</v>
      </c>
      <c r="B45884" s="13">
        <v>1895</v>
      </c>
      <c r="C45884" s="13">
        <v>20991</v>
      </c>
    </row>
    <row r="45885" spans="1:3" ht="15.75" hidden="1" customHeight="1">
      <c r="A45885" s="13" t="s">
        <v>503</v>
      </c>
      <c r="B45885" s="13">
        <v>1896</v>
      </c>
      <c r="C45885" s="13">
        <v>21049</v>
      </c>
    </row>
    <row r="45886" spans="1:3" ht="15.75" hidden="1" customHeight="1">
      <c r="A45886" s="13" t="s">
        <v>503</v>
      </c>
      <c r="B45886" s="13">
        <v>1897</v>
      </c>
      <c r="C45886" s="13">
        <v>21107</v>
      </c>
    </row>
    <row r="45887" spans="1:3" ht="15.75" hidden="1" customHeight="1">
      <c r="A45887" s="13" t="s">
        <v>503</v>
      </c>
      <c r="B45887" s="13">
        <v>1898</v>
      </c>
      <c r="C45887" s="13">
        <v>21166</v>
      </c>
    </row>
    <row r="45888" spans="1:3" ht="15.75" hidden="1" customHeight="1">
      <c r="A45888" s="13" t="s">
        <v>503</v>
      </c>
      <c r="B45888" s="13">
        <v>1899</v>
      </c>
      <c r="C45888" s="13">
        <v>21278</v>
      </c>
    </row>
    <row r="45889" spans="1:3" ht="15.75" hidden="1" customHeight="1">
      <c r="A45889" s="13" t="s">
        <v>503</v>
      </c>
      <c r="B45889" s="13">
        <v>1900</v>
      </c>
      <c r="C45889" s="13">
        <v>21444</v>
      </c>
    </row>
    <row r="45890" spans="1:3" ht="15.75" hidden="1" customHeight="1">
      <c r="A45890" s="13" t="s">
        <v>503</v>
      </c>
      <c r="B45890" s="13">
        <v>1901</v>
      </c>
      <c r="C45890" s="13">
        <v>21666</v>
      </c>
    </row>
    <row r="45891" spans="1:3" ht="15.75" hidden="1" customHeight="1">
      <c r="A45891" s="13" t="s">
        <v>503</v>
      </c>
      <c r="B45891" s="13">
        <v>1902</v>
      </c>
      <c r="C45891" s="13">
        <v>21944</v>
      </c>
    </row>
    <row r="45892" spans="1:3" ht="15.75" hidden="1" customHeight="1">
      <c r="A45892" s="13" t="s">
        <v>503</v>
      </c>
      <c r="B45892" s="13">
        <v>1903</v>
      </c>
      <c r="C45892" s="13">
        <v>22279</v>
      </c>
    </row>
    <row r="45893" spans="1:3" ht="15.75" hidden="1" customHeight="1">
      <c r="A45893" s="13" t="s">
        <v>503</v>
      </c>
      <c r="B45893" s="13">
        <v>1904</v>
      </c>
      <c r="C45893" s="13">
        <v>22620</v>
      </c>
    </row>
    <row r="45894" spans="1:3" ht="15.75" hidden="1" customHeight="1">
      <c r="A45894" s="13" t="s">
        <v>503</v>
      </c>
      <c r="B45894" s="13">
        <v>1905</v>
      </c>
      <c r="C45894" s="13">
        <v>22966</v>
      </c>
    </row>
    <row r="45895" spans="1:3" ht="15.75" hidden="1" customHeight="1">
      <c r="A45895" s="13" t="s">
        <v>503</v>
      </c>
      <c r="B45895" s="13">
        <v>1906</v>
      </c>
      <c r="C45895" s="13">
        <v>23317</v>
      </c>
    </row>
    <row r="45896" spans="1:3" ht="15.75" hidden="1" customHeight="1">
      <c r="A45896" s="13" t="s">
        <v>503</v>
      </c>
      <c r="B45896" s="13">
        <v>1907</v>
      </c>
      <c r="C45896" s="13">
        <v>23674</v>
      </c>
    </row>
    <row r="45897" spans="1:3" ht="15.75" hidden="1" customHeight="1">
      <c r="A45897" s="13" t="s">
        <v>503</v>
      </c>
      <c r="B45897" s="13">
        <v>1908</v>
      </c>
      <c r="C45897" s="13">
        <v>24035</v>
      </c>
    </row>
    <row r="45898" spans="1:3" ht="15.75" hidden="1" customHeight="1">
      <c r="A45898" s="13" t="s">
        <v>503</v>
      </c>
      <c r="B45898" s="13">
        <v>1909</v>
      </c>
      <c r="C45898" s="13">
        <v>24375</v>
      </c>
    </row>
    <row r="45899" spans="1:3" ht="15.75" hidden="1" customHeight="1">
      <c r="A45899" s="13" t="s">
        <v>503</v>
      </c>
      <c r="B45899" s="13">
        <v>1910</v>
      </c>
      <c r="C45899" s="13">
        <v>24690</v>
      </c>
    </row>
    <row r="45900" spans="1:3" ht="15.75" hidden="1" customHeight="1">
      <c r="A45900" s="13" t="s">
        <v>503</v>
      </c>
      <c r="B45900" s="13">
        <v>1911</v>
      </c>
      <c r="C45900" s="13">
        <v>24982</v>
      </c>
    </row>
    <row r="45901" spans="1:3" ht="15.75" hidden="1" customHeight="1">
      <c r="A45901" s="13" t="s">
        <v>503</v>
      </c>
      <c r="B45901" s="13">
        <v>1912</v>
      </c>
      <c r="C45901" s="13">
        <v>25249</v>
      </c>
    </row>
    <row r="45902" spans="1:3" ht="15.75" hidden="1" customHeight="1">
      <c r="A45902" s="13" t="s">
        <v>503</v>
      </c>
      <c r="B45902" s="13">
        <v>1913</v>
      </c>
      <c r="C45902" s="13">
        <v>25491</v>
      </c>
    </row>
    <row r="45903" spans="1:3" ht="15.75" hidden="1" customHeight="1">
      <c r="A45903" s="13" t="s">
        <v>503</v>
      </c>
      <c r="B45903" s="13">
        <v>1914</v>
      </c>
      <c r="C45903" s="13">
        <v>25735</v>
      </c>
    </row>
    <row r="45904" spans="1:3" ht="15.75" hidden="1" customHeight="1">
      <c r="A45904" s="13" t="s">
        <v>503</v>
      </c>
      <c r="B45904" s="13">
        <v>1915</v>
      </c>
      <c r="C45904" s="13">
        <v>25981</v>
      </c>
    </row>
    <row r="45905" spans="1:3" ht="15.75" hidden="1" customHeight="1">
      <c r="A45905" s="13" t="s">
        <v>503</v>
      </c>
      <c r="B45905" s="13">
        <v>1916</v>
      </c>
      <c r="C45905" s="13">
        <v>26230</v>
      </c>
    </row>
    <row r="45906" spans="1:3" ht="15.75" hidden="1" customHeight="1">
      <c r="A45906" s="13" t="s">
        <v>503</v>
      </c>
      <c r="B45906" s="13">
        <v>1917</v>
      </c>
      <c r="C45906" s="13">
        <v>26481</v>
      </c>
    </row>
    <row r="45907" spans="1:3" ht="15.75" hidden="1" customHeight="1">
      <c r="A45907" s="13" t="s">
        <v>503</v>
      </c>
      <c r="B45907" s="13">
        <v>1918</v>
      </c>
      <c r="C45907" s="13">
        <v>26702</v>
      </c>
    </row>
    <row r="45908" spans="1:3" ht="15.75" hidden="1" customHeight="1">
      <c r="A45908" s="13" t="s">
        <v>503</v>
      </c>
      <c r="B45908" s="13">
        <v>1919</v>
      </c>
      <c r="C45908" s="13">
        <v>26962</v>
      </c>
    </row>
    <row r="45909" spans="1:3" ht="15.75" hidden="1" customHeight="1">
      <c r="A45909" s="13" t="s">
        <v>503</v>
      </c>
      <c r="B45909" s="13">
        <v>1920</v>
      </c>
      <c r="C45909" s="13">
        <v>27259</v>
      </c>
    </row>
    <row r="45910" spans="1:3" ht="15.75" hidden="1" customHeight="1">
      <c r="A45910" s="13" t="s">
        <v>503</v>
      </c>
      <c r="B45910" s="13">
        <v>1921</v>
      </c>
      <c r="C45910" s="13">
        <v>27597</v>
      </c>
    </row>
    <row r="45911" spans="1:3" ht="15.75" hidden="1" customHeight="1">
      <c r="A45911" s="13" t="s">
        <v>503</v>
      </c>
      <c r="B45911" s="13">
        <v>1922</v>
      </c>
      <c r="C45911" s="13">
        <v>27974</v>
      </c>
    </row>
    <row r="45912" spans="1:3" ht="15.75" hidden="1" customHeight="1">
      <c r="A45912" s="13" t="s">
        <v>503</v>
      </c>
      <c r="B45912" s="13">
        <v>1923</v>
      </c>
      <c r="C45912" s="13">
        <v>28392</v>
      </c>
    </row>
    <row r="45913" spans="1:3" ht="15.75" hidden="1" customHeight="1">
      <c r="A45913" s="13" t="s">
        <v>503</v>
      </c>
      <c r="B45913" s="13">
        <v>1924</v>
      </c>
      <c r="C45913" s="13">
        <v>28817</v>
      </c>
    </row>
    <row r="45914" spans="1:3" ht="15.75" hidden="1" customHeight="1">
      <c r="A45914" s="13" t="s">
        <v>503</v>
      </c>
      <c r="B45914" s="13">
        <v>1925</v>
      </c>
      <c r="C45914" s="13">
        <v>29247</v>
      </c>
    </row>
    <row r="45915" spans="1:3" ht="15.75" hidden="1" customHeight="1">
      <c r="A45915" s="13" t="s">
        <v>503</v>
      </c>
      <c r="B45915" s="13">
        <v>1926</v>
      </c>
      <c r="C45915" s="13">
        <v>29685</v>
      </c>
    </row>
    <row r="45916" spans="1:3" ht="15.75" hidden="1" customHeight="1">
      <c r="A45916" s="13" t="s">
        <v>503</v>
      </c>
      <c r="B45916" s="13">
        <v>1927</v>
      </c>
      <c r="C45916" s="13">
        <v>30129</v>
      </c>
    </row>
    <row r="45917" spans="1:3" ht="15.75" hidden="1" customHeight="1">
      <c r="A45917" s="13" t="s">
        <v>503</v>
      </c>
      <c r="B45917" s="13">
        <v>1928</v>
      </c>
      <c r="C45917" s="13">
        <v>30579</v>
      </c>
    </row>
    <row r="45918" spans="1:3" ht="15.75" hidden="1" customHeight="1">
      <c r="A45918" s="13" t="s">
        <v>503</v>
      </c>
      <c r="B45918" s="13">
        <v>1929</v>
      </c>
      <c r="C45918" s="13">
        <v>31043</v>
      </c>
    </row>
    <row r="45919" spans="1:3" ht="15.75" hidden="1" customHeight="1">
      <c r="A45919" s="13" t="s">
        <v>503</v>
      </c>
      <c r="B45919" s="13">
        <v>1930</v>
      </c>
      <c r="C45919" s="13">
        <v>31521</v>
      </c>
    </row>
    <row r="45920" spans="1:3" ht="15.75" hidden="1" customHeight="1">
      <c r="A45920" s="13" t="s">
        <v>503</v>
      </c>
      <c r="B45920" s="13">
        <v>1931</v>
      </c>
      <c r="C45920" s="13">
        <v>32013</v>
      </c>
    </row>
    <row r="45921" spans="1:3" ht="15.75" hidden="1" customHeight="1">
      <c r="A45921" s="13" t="s">
        <v>503</v>
      </c>
      <c r="B45921" s="13">
        <v>1932</v>
      </c>
      <c r="C45921" s="13">
        <v>32520</v>
      </c>
    </row>
    <row r="45922" spans="1:3" ht="15.75" hidden="1" customHeight="1">
      <c r="A45922" s="13" t="s">
        <v>503</v>
      </c>
      <c r="B45922" s="13">
        <v>1933</v>
      </c>
      <c r="C45922" s="13">
        <v>33041</v>
      </c>
    </row>
    <row r="45923" spans="1:3" ht="15.75" hidden="1" customHeight="1">
      <c r="A45923" s="13" t="s">
        <v>503</v>
      </c>
      <c r="B45923" s="13">
        <v>1934</v>
      </c>
      <c r="C45923" s="13">
        <v>33571</v>
      </c>
    </row>
    <row r="45924" spans="1:3" ht="15.75" hidden="1" customHeight="1">
      <c r="A45924" s="13" t="s">
        <v>503</v>
      </c>
      <c r="B45924" s="13">
        <v>1935</v>
      </c>
      <c r="C45924" s="13">
        <v>34109</v>
      </c>
    </row>
    <row r="45925" spans="1:3" ht="15.75" hidden="1" customHeight="1">
      <c r="A45925" s="13" t="s">
        <v>503</v>
      </c>
      <c r="B45925" s="13">
        <v>1936</v>
      </c>
      <c r="C45925" s="13">
        <v>34656</v>
      </c>
    </row>
    <row r="45926" spans="1:3" ht="15.75" hidden="1" customHeight="1">
      <c r="A45926" s="13" t="s">
        <v>503</v>
      </c>
      <c r="B45926" s="13">
        <v>1937</v>
      </c>
      <c r="C45926" s="13">
        <v>35212</v>
      </c>
    </row>
    <row r="45927" spans="1:3" ht="15.75" hidden="1" customHeight="1">
      <c r="A45927" s="13" t="s">
        <v>503</v>
      </c>
      <c r="B45927" s="13">
        <v>1938</v>
      </c>
      <c r="C45927" s="13">
        <v>35776</v>
      </c>
    </row>
    <row r="45928" spans="1:3" ht="15.75" hidden="1" customHeight="1">
      <c r="A45928" s="13" t="s">
        <v>503</v>
      </c>
      <c r="B45928" s="13">
        <v>1939</v>
      </c>
      <c r="C45928" s="13">
        <v>36454</v>
      </c>
    </row>
    <row r="45929" spans="1:3" ht="15.75" hidden="1" customHeight="1">
      <c r="A45929" s="13" t="s">
        <v>503</v>
      </c>
      <c r="B45929" s="13">
        <v>1940</v>
      </c>
      <c r="C45929" s="13">
        <v>37250</v>
      </c>
    </row>
    <row r="45930" spans="1:3" ht="15.75" hidden="1" customHeight="1">
      <c r="A45930" s="13" t="s">
        <v>503</v>
      </c>
      <c r="B45930" s="13">
        <v>1941</v>
      </c>
      <c r="C45930" s="13">
        <v>38168</v>
      </c>
    </row>
    <row r="45931" spans="1:3" ht="15.75" hidden="1" customHeight="1">
      <c r="A45931" s="13" t="s">
        <v>503</v>
      </c>
      <c r="B45931" s="13">
        <v>1942</v>
      </c>
      <c r="C45931" s="13">
        <v>39215</v>
      </c>
    </row>
    <row r="45932" spans="1:3" ht="15.75" hidden="1" customHeight="1">
      <c r="A45932" s="13" t="s">
        <v>503</v>
      </c>
      <c r="B45932" s="13">
        <v>1943</v>
      </c>
      <c r="C45932" s="13">
        <v>40396</v>
      </c>
    </row>
    <row r="45933" spans="1:3" ht="15.75" hidden="1" customHeight="1">
      <c r="A45933" s="13" t="s">
        <v>503</v>
      </c>
      <c r="B45933" s="13">
        <v>1944</v>
      </c>
      <c r="C45933" s="13">
        <v>41613</v>
      </c>
    </row>
    <row r="45934" spans="1:3" ht="15.75" hidden="1" customHeight="1">
      <c r="A45934" s="13" t="s">
        <v>503</v>
      </c>
      <c r="B45934" s="13">
        <v>1945</v>
      </c>
      <c r="C45934" s="13">
        <v>42866</v>
      </c>
    </row>
    <row r="45935" spans="1:3" ht="15.75" hidden="1" customHeight="1">
      <c r="A45935" s="13" t="s">
        <v>503</v>
      </c>
      <c r="B45935" s="13">
        <v>1946</v>
      </c>
      <c r="C45935" s="13">
        <v>44157</v>
      </c>
    </row>
    <row r="45936" spans="1:3" ht="15.75" hidden="1" customHeight="1">
      <c r="A45936" s="13" t="s">
        <v>503</v>
      </c>
      <c r="B45936" s="13">
        <v>1947</v>
      </c>
      <c r="C45936" s="13">
        <v>45487</v>
      </c>
    </row>
    <row r="45937" spans="1:4" ht="15.75" hidden="1" customHeight="1">
      <c r="A45937" s="13" t="s">
        <v>503</v>
      </c>
      <c r="B45937" s="13">
        <v>1948</v>
      </c>
      <c r="C45937" s="13">
        <v>46856</v>
      </c>
    </row>
    <row r="45938" spans="1:4" ht="15.75" hidden="1" customHeight="1">
      <c r="A45938" s="13" t="s">
        <v>503</v>
      </c>
      <c r="B45938" s="13">
        <v>1949</v>
      </c>
      <c r="C45938" s="13">
        <v>48303</v>
      </c>
    </row>
    <row r="45939" spans="1:4" ht="15.75" hidden="1" customHeight="1">
      <c r="A45939" s="13" t="s">
        <v>503</v>
      </c>
      <c r="B45939" s="13">
        <v>1950</v>
      </c>
      <c r="C45939" s="13">
        <v>49849</v>
      </c>
      <c r="D45939" s="13">
        <v>7.0000000000000001E-3</v>
      </c>
    </row>
    <row r="45940" spans="1:4" ht="15.75" hidden="1" customHeight="1">
      <c r="A45940" s="13" t="s">
        <v>503</v>
      </c>
      <c r="B45940" s="13">
        <v>1951</v>
      </c>
      <c r="C45940" s="13">
        <v>51312</v>
      </c>
      <c r="D45940" s="13">
        <v>7.0000000000000001E-3</v>
      </c>
    </row>
    <row r="45941" spans="1:4" ht="15.75" hidden="1" customHeight="1">
      <c r="A45941" s="13" t="s">
        <v>503</v>
      </c>
      <c r="B45941" s="13">
        <v>1952</v>
      </c>
      <c r="C45941" s="13">
        <v>52855</v>
      </c>
      <c r="D45941" s="13">
        <v>7.0000000000000001E-3</v>
      </c>
    </row>
    <row r="45942" spans="1:4" ht="15.75" hidden="1" customHeight="1">
      <c r="A45942" s="13" t="s">
        <v>503</v>
      </c>
      <c r="B45942" s="13">
        <v>1953</v>
      </c>
      <c r="C45942" s="13">
        <v>54492</v>
      </c>
      <c r="D45942" s="13">
        <v>7.0000000000000001E-3</v>
      </c>
    </row>
    <row r="45943" spans="1:4" ht="15.75" hidden="1" customHeight="1">
      <c r="A45943" s="13" t="s">
        <v>503</v>
      </c>
      <c r="B45943" s="13">
        <v>1954</v>
      </c>
      <c r="C45943" s="13">
        <v>56212</v>
      </c>
      <c r="D45943" s="13">
        <v>7.0000000000000001E-3</v>
      </c>
    </row>
    <row r="45944" spans="1:4" ht="15.75" hidden="1" customHeight="1">
      <c r="A45944" s="13" t="s">
        <v>503</v>
      </c>
      <c r="B45944" s="13">
        <v>1955</v>
      </c>
      <c r="C45944" s="13">
        <v>58043</v>
      </c>
      <c r="D45944" s="13">
        <v>7.0000000000000001E-3</v>
      </c>
    </row>
    <row r="45945" spans="1:4" ht="15.75" hidden="1" customHeight="1">
      <c r="A45945" s="13" t="s">
        <v>503</v>
      </c>
      <c r="B45945" s="13">
        <v>1956</v>
      </c>
      <c r="C45945" s="13">
        <v>59960</v>
      </c>
      <c r="D45945" s="13">
        <v>7.0000000000000001E-3</v>
      </c>
    </row>
    <row r="45946" spans="1:4" ht="15.75" hidden="1" customHeight="1">
      <c r="A45946" s="13" t="s">
        <v>503</v>
      </c>
      <c r="B45946" s="13">
        <v>1957</v>
      </c>
      <c r="C45946" s="13">
        <v>61836</v>
      </c>
      <c r="D45946" s="13">
        <v>7.0000000000000001E-3</v>
      </c>
    </row>
    <row r="45947" spans="1:4" ht="15.75" hidden="1" customHeight="1">
      <c r="A45947" s="13" t="s">
        <v>503</v>
      </c>
      <c r="B45947" s="13">
        <v>1958</v>
      </c>
      <c r="C45947" s="13">
        <v>63641</v>
      </c>
      <c r="D45947" s="13">
        <v>7.0000000000000001E-3</v>
      </c>
    </row>
    <row r="45948" spans="1:4" ht="15.75" hidden="1" customHeight="1">
      <c r="A45948" s="13" t="s">
        <v>503</v>
      </c>
      <c r="B45948" s="13">
        <v>1959</v>
      </c>
      <c r="C45948" s="13">
        <v>65517</v>
      </c>
      <c r="D45948" s="13">
        <v>7.0000000000000001E-3</v>
      </c>
    </row>
    <row r="45949" spans="1:4" ht="15.75" hidden="1" customHeight="1">
      <c r="A45949" s="13" t="s">
        <v>503</v>
      </c>
      <c r="B45949" s="13">
        <v>1960</v>
      </c>
      <c r="C45949" s="13">
        <v>67447</v>
      </c>
      <c r="D45949" s="13">
        <v>1.0999999999999999E-2</v>
      </c>
    </row>
    <row r="45950" spans="1:4" ht="15.75" hidden="1" customHeight="1">
      <c r="A45950" s="13" t="s">
        <v>503</v>
      </c>
      <c r="B45950" s="13">
        <v>1961</v>
      </c>
      <c r="C45950" s="13">
        <v>69405</v>
      </c>
      <c r="D45950" s="13">
        <v>1.0999999999999999E-2</v>
      </c>
    </row>
    <row r="45951" spans="1:4" ht="15.75" hidden="1" customHeight="1">
      <c r="A45951" s="13" t="s">
        <v>503</v>
      </c>
      <c r="B45951" s="13">
        <v>1962</v>
      </c>
      <c r="C45951" s="13">
        <v>71405</v>
      </c>
      <c r="D45951" s="13">
        <v>1.0999999999999999E-2</v>
      </c>
    </row>
    <row r="45952" spans="1:4" ht="15.75" hidden="1" customHeight="1">
      <c r="A45952" s="13" t="s">
        <v>503</v>
      </c>
      <c r="B45952" s="13">
        <v>1963</v>
      </c>
      <c r="C45952" s="13">
        <v>73460</v>
      </c>
      <c r="D45952" s="13">
        <v>1.0999999999999999E-2</v>
      </c>
    </row>
    <row r="45953" spans="1:4" ht="15.75" hidden="1" customHeight="1">
      <c r="A45953" s="13" t="s">
        <v>503</v>
      </c>
      <c r="B45953" s="13">
        <v>1964</v>
      </c>
      <c r="C45953" s="13">
        <v>75562</v>
      </c>
      <c r="D45953" s="13">
        <v>1.0999999999999999E-2</v>
      </c>
    </row>
    <row r="45954" spans="1:4" ht="15.75" hidden="1" customHeight="1">
      <c r="A45954" s="13" t="s">
        <v>503</v>
      </c>
      <c r="B45954" s="13">
        <v>1965</v>
      </c>
      <c r="C45954" s="13">
        <v>77702</v>
      </c>
      <c r="D45954" s="13">
        <v>1.0999999999999999E-2</v>
      </c>
    </row>
    <row r="45955" spans="1:4" ht="15.75" hidden="1" customHeight="1">
      <c r="A45955" s="13" t="s">
        <v>503</v>
      </c>
      <c r="B45955" s="13">
        <v>1966</v>
      </c>
      <c r="C45955" s="13">
        <v>79815</v>
      </c>
      <c r="D45955" s="13">
        <v>1.0999999999999999E-2</v>
      </c>
    </row>
    <row r="45956" spans="1:4" ht="15.75" hidden="1" customHeight="1">
      <c r="A45956" s="13" t="s">
        <v>503</v>
      </c>
      <c r="B45956" s="13">
        <v>1967</v>
      </c>
      <c r="C45956" s="13">
        <v>81746</v>
      </c>
      <c r="D45956" s="13">
        <v>1.4999999999999999E-2</v>
      </c>
    </row>
    <row r="45957" spans="1:4" ht="15.75" hidden="1" customHeight="1">
      <c r="A45957" s="13" t="s">
        <v>503</v>
      </c>
      <c r="B45957" s="13">
        <v>1968</v>
      </c>
      <c r="C45957" s="13">
        <v>83444</v>
      </c>
      <c r="D45957" s="13">
        <v>1.4999999999999999E-2</v>
      </c>
    </row>
    <row r="45958" spans="1:4" ht="15.75" hidden="1" customHeight="1">
      <c r="A45958" s="13" t="s">
        <v>503</v>
      </c>
      <c r="B45958" s="13">
        <v>1969</v>
      </c>
      <c r="C45958" s="13">
        <v>85011</v>
      </c>
      <c r="D45958" s="13">
        <v>1.0999999999999999E-2</v>
      </c>
    </row>
    <row r="45959" spans="1:4" ht="15.75" hidden="1" customHeight="1">
      <c r="A45959" s="13" t="s">
        <v>503</v>
      </c>
      <c r="B45959" s="13">
        <v>1970</v>
      </c>
      <c r="C45959" s="13">
        <v>86493</v>
      </c>
      <c r="D45959" s="13">
        <v>2.5999999999999999E-2</v>
      </c>
    </row>
    <row r="45960" spans="1:4" ht="15.75" hidden="1" customHeight="1">
      <c r="A45960" s="13" t="s">
        <v>503</v>
      </c>
      <c r="B45960" s="13">
        <v>1971</v>
      </c>
      <c r="C45960" s="13">
        <v>87923</v>
      </c>
      <c r="D45960" s="13">
        <v>1.7999999999999999E-2</v>
      </c>
    </row>
    <row r="45961" spans="1:4" ht="15.75" hidden="1" customHeight="1">
      <c r="A45961" s="13" t="s">
        <v>503</v>
      </c>
      <c r="B45961" s="13">
        <v>1972</v>
      </c>
      <c r="C45961" s="13">
        <v>89292</v>
      </c>
      <c r="D45961" s="13">
        <v>2.1999999999999999E-2</v>
      </c>
    </row>
    <row r="45962" spans="1:4" ht="15.75" hidden="1" customHeight="1">
      <c r="A45962" s="13" t="s">
        <v>503</v>
      </c>
      <c r="B45962" s="13">
        <v>1973</v>
      </c>
      <c r="C45962" s="13">
        <v>90627</v>
      </c>
      <c r="D45962" s="13">
        <v>2.5999999999999999E-2</v>
      </c>
    </row>
    <row r="45963" spans="1:4" ht="15.75" hidden="1" customHeight="1">
      <c r="A45963" s="13" t="s">
        <v>503</v>
      </c>
      <c r="B45963" s="13">
        <v>1974</v>
      </c>
      <c r="C45963" s="13">
        <v>92024</v>
      </c>
      <c r="D45963" s="13">
        <v>2.1999999999999999E-2</v>
      </c>
    </row>
    <row r="45964" spans="1:4" ht="15.75" hidden="1" customHeight="1">
      <c r="A45964" s="13" t="s">
        <v>503</v>
      </c>
      <c r="B45964" s="13">
        <v>1975</v>
      </c>
      <c r="C45964" s="13">
        <v>93490</v>
      </c>
      <c r="D45964" s="13">
        <v>3.3000000000000002E-2</v>
      </c>
    </row>
    <row r="45965" spans="1:4" ht="15.75" hidden="1" customHeight="1">
      <c r="A45965" s="13" t="s">
        <v>503</v>
      </c>
      <c r="B45965" s="13">
        <v>1976</v>
      </c>
      <c r="C45965" s="13">
        <v>94938</v>
      </c>
      <c r="D45965" s="13">
        <v>2.9000000000000001E-2</v>
      </c>
    </row>
    <row r="45966" spans="1:4" ht="15.75" hidden="1" customHeight="1">
      <c r="A45966" s="13" t="s">
        <v>503</v>
      </c>
      <c r="B45966" s="13">
        <v>1977</v>
      </c>
      <c r="C45966" s="13">
        <v>95868</v>
      </c>
      <c r="D45966" s="13">
        <v>2.9000000000000001E-2</v>
      </c>
    </row>
    <row r="45967" spans="1:4" ht="15.75" hidden="1" customHeight="1">
      <c r="A45967" s="13" t="s">
        <v>503</v>
      </c>
      <c r="B45967" s="13">
        <v>1978</v>
      </c>
      <c r="C45967" s="13">
        <v>96243</v>
      </c>
      <c r="D45967" s="13">
        <v>3.6999999999999998E-2</v>
      </c>
    </row>
    <row r="45968" spans="1:4" ht="15.75" hidden="1" customHeight="1">
      <c r="A45968" s="13" t="s">
        <v>503</v>
      </c>
      <c r="B45968" s="13">
        <v>1979</v>
      </c>
      <c r="C45968" s="13">
        <v>96524</v>
      </c>
      <c r="D45968" s="13">
        <v>0.04</v>
      </c>
    </row>
    <row r="45969" spans="1:4" ht="15.75" hidden="1" customHeight="1">
      <c r="A45969" s="13" t="s">
        <v>503</v>
      </c>
      <c r="B45969" s="13">
        <v>1980</v>
      </c>
      <c r="C45969" s="13">
        <v>96725</v>
      </c>
      <c r="D45969" s="13">
        <v>0.04</v>
      </c>
    </row>
    <row r="45970" spans="1:4" ht="15.75" hidden="1" customHeight="1">
      <c r="A45970" s="13" t="s">
        <v>503</v>
      </c>
      <c r="B45970" s="13">
        <v>1981</v>
      </c>
      <c r="C45970" s="13">
        <v>96861</v>
      </c>
      <c r="D45970" s="13">
        <v>4.8000000000000001E-2</v>
      </c>
    </row>
    <row r="45971" spans="1:4" ht="15.75" hidden="1" customHeight="1">
      <c r="A45971" s="13" t="s">
        <v>503</v>
      </c>
      <c r="B45971" s="13">
        <v>1982</v>
      </c>
      <c r="C45971" s="13">
        <v>96951</v>
      </c>
      <c r="D45971" s="13">
        <v>4.3999999999999997E-2</v>
      </c>
    </row>
    <row r="45972" spans="1:4" ht="15.75" hidden="1" customHeight="1">
      <c r="A45972" s="13" t="s">
        <v>503</v>
      </c>
      <c r="B45972" s="13">
        <v>1983</v>
      </c>
      <c r="C45972" s="13">
        <v>96996</v>
      </c>
      <c r="D45972" s="13">
        <v>4.8000000000000001E-2</v>
      </c>
    </row>
    <row r="45973" spans="1:4" ht="15.75" hidden="1" customHeight="1">
      <c r="A45973" s="13" t="s">
        <v>503</v>
      </c>
      <c r="B45973" s="13">
        <v>1984</v>
      </c>
      <c r="C45973" s="13">
        <v>97041</v>
      </c>
      <c r="D45973" s="13">
        <v>4.8000000000000001E-2</v>
      </c>
    </row>
    <row r="45974" spans="1:4" ht="15.75" hidden="1" customHeight="1">
      <c r="A45974" s="13" t="s">
        <v>503</v>
      </c>
      <c r="B45974" s="13">
        <v>1985</v>
      </c>
      <c r="C45974" s="13">
        <v>97074</v>
      </c>
      <c r="D45974" s="13">
        <v>4.8000000000000001E-2</v>
      </c>
    </row>
    <row r="45975" spans="1:4" ht="15.75" hidden="1" customHeight="1">
      <c r="A45975" s="13" t="s">
        <v>503</v>
      </c>
      <c r="B45975" s="13">
        <v>1986</v>
      </c>
      <c r="C45975" s="13">
        <v>97099</v>
      </c>
      <c r="D45975" s="13">
        <v>4.8000000000000001E-2</v>
      </c>
    </row>
    <row r="45976" spans="1:4" ht="15.75" hidden="1" customHeight="1">
      <c r="A45976" s="13" t="s">
        <v>503</v>
      </c>
      <c r="B45976" s="13">
        <v>1987</v>
      </c>
      <c r="C45976" s="13">
        <v>97408</v>
      </c>
      <c r="D45976" s="13">
        <v>5.5E-2</v>
      </c>
    </row>
    <row r="45977" spans="1:4" ht="15.75" hidden="1" customHeight="1">
      <c r="A45977" s="13" t="s">
        <v>503</v>
      </c>
      <c r="B45977" s="13">
        <v>1988</v>
      </c>
      <c r="C45977" s="13">
        <v>97955</v>
      </c>
      <c r="D45977" s="13">
        <v>7.0000000000000007E-2</v>
      </c>
    </row>
    <row r="45978" spans="1:4" ht="15.75" hidden="1" customHeight="1">
      <c r="A45978" s="13" t="s">
        <v>503</v>
      </c>
      <c r="B45978" s="13">
        <v>1989</v>
      </c>
      <c r="C45978" s="13">
        <v>98397</v>
      </c>
      <c r="D45978" s="13">
        <v>7.0000000000000007E-2</v>
      </c>
    </row>
    <row r="45979" spans="1:4" ht="15.75" hidden="1" customHeight="1">
      <c r="A45979" s="13" t="s">
        <v>503</v>
      </c>
      <c r="B45979" s="13">
        <v>1990</v>
      </c>
      <c r="C45979" s="13">
        <v>98744</v>
      </c>
      <c r="D45979" s="13">
        <v>8.4000000000000005E-2</v>
      </c>
    </row>
    <row r="45980" spans="1:4" ht="15.75" hidden="1" customHeight="1">
      <c r="A45980" s="13" t="s">
        <v>503</v>
      </c>
      <c r="B45980" s="13">
        <v>1991</v>
      </c>
      <c r="C45980" s="13">
        <v>99031</v>
      </c>
      <c r="D45980" s="13">
        <v>8.7999999999999995E-2</v>
      </c>
    </row>
    <row r="45981" spans="1:4" ht="15.75" hidden="1" customHeight="1">
      <c r="A45981" s="13" t="s">
        <v>503</v>
      </c>
      <c r="B45981" s="13">
        <v>1992</v>
      </c>
      <c r="C45981" s="13">
        <v>99276</v>
      </c>
      <c r="D45981" s="13">
        <v>7.0000000000000007E-2</v>
      </c>
    </row>
    <row r="45982" spans="1:4" ht="15.75" hidden="1" customHeight="1">
      <c r="A45982" s="13" t="s">
        <v>503</v>
      </c>
      <c r="B45982" s="13">
        <v>1993</v>
      </c>
      <c r="C45982" s="13">
        <v>99507</v>
      </c>
      <c r="D45982" s="13">
        <v>8.4000000000000005E-2</v>
      </c>
    </row>
    <row r="45983" spans="1:4" ht="15.75" hidden="1" customHeight="1">
      <c r="A45983" s="13" t="s">
        <v>503</v>
      </c>
      <c r="B45983" s="13">
        <v>1994</v>
      </c>
      <c r="C45983" s="13">
        <v>99752</v>
      </c>
      <c r="D45983" s="13">
        <v>9.1999999999999998E-2</v>
      </c>
    </row>
    <row r="45984" spans="1:4" ht="15.75" hidden="1" customHeight="1">
      <c r="A45984" s="13" t="s">
        <v>503</v>
      </c>
      <c r="B45984" s="13">
        <v>1995</v>
      </c>
      <c r="C45984" s="13">
        <v>99995</v>
      </c>
      <c r="D45984" s="13">
        <v>9.5000000000000001E-2</v>
      </c>
    </row>
    <row r="45985" spans="1:4" ht="15.75" hidden="1" customHeight="1">
      <c r="A45985" s="13" t="s">
        <v>503</v>
      </c>
      <c r="B45985" s="13">
        <v>1996</v>
      </c>
      <c r="C45985" s="13">
        <v>100209</v>
      </c>
      <c r="D45985" s="13">
        <v>7.6999999999999999E-2</v>
      </c>
    </row>
    <row r="45986" spans="1:4" ht="15.75" hidden="1" customHeight="1">
      <c r="A45986" s="13" t="s">
        <v>503</v>
      </c>
      <c r="B45986" s="13">
        <v>1997</v>
      </c>
      <c r="C45986" s="13">
        <v>100670</v>
      </c>
      <c r="D45986" s="13">
        <v>9.9000000000000005E-2</v>
      </c>
    </row>
    <row r="45987" spans="1:4" ht="15.75" hidden="1" customHeight="1">
      <c r="A45987" s="13" t="s">
        <v>503</v>
      </c>
      <c r="B45987" s="13">
        <v>1998</v>
      </c>
      <c r="C45987" s="13">
        <v>101360</v>
      </c>
      <c r="D45987" s="13">
        <v>8.7999999999999995E-2</v>
      </c>
    </row>
    <row r="45988" spans="1:4" ht="15.75" hidden="1" customHeight="1">
      <c r="A45988" s="13" t="s">
        <v>503</v>
      </c>
      <c r="B45988" s="13">
        <v>1999</v>
      </c>
      <c r="C45988" s="13">
        <v>101995</v>
      </c>
      <c r="D45988" s="13">
        <v>0.11</v>
      </c>
    </row>
    <row r="45989" spans="1:4" ht="15.75" hidden="1" customHeight="1">
      <c r="A45989" s="13" t="s">
        <v>503</v>
      </c>
      <c r="B45989" s="13">
        <v>2000</v>
      </c>
      <c r="C45989" s="13">
        <v>102620</v>
      </c>
      <c r="D45989" s="13">
        <v>9.5000000000000001E-2</v>
      </c>
    </row>
    <row r="45990" spans="1:4" ht="15.75" hidden="1" customHeight="1">
      <c r="A45990" s="13" t="s">
        <v>503</v>
      </c>
      <c r="B45990" s="13">
        <v>2001</v>
      </c>
      <c r="C45990" s="13">
        <v>103224</v>
      </c>
      <c r="D45990" s="13">
        <v>8.7999999999999995E-2</v>
      </c>
    </row>
    <row r="45991" spans="1:4" ht="15.75" hidden="1" customHeight="1">
      <c r="A45991" s="13" t="s">
        <v>503</v>
      </c>
      <c r="B45991" s="13">
        <v>2002</v>
      </c>
      <c r="C45991" s="13">
        <v>103822</v>
      </c>
      <c r="D45991" s="13">
        <v>0.10299999999999999</v>
      </c>
    </row>
    <row r="45992" spans="1:4" ht="15.75" hidden="1" customHeight="1">
      <c r="A45992" s="13" t="s">
        <v>503</v>
      </c>
      <c r="B45992" s="13">
        <v>2003</v>
      </c>
      <c r="C45992" s="13">
        <v>104426</v>
      </c>
      <c r="D45992" s="13">
        <v>0.11700000000000001</v>
      </c>
    </row>
    <row r="45993" spans="1:4" ht="15.75" hidden="1" customHeight="1">
      <c r="A45993" s="13" t="s">
        <v>503</v>
      </c>
      <c r="B45993" s="13">
        <v>2004</v>
      </c>
      <c r="C45993" s="13">
        <v>105054</v>
      </c>
      <c r="D45993" s="13">
        <v>0.11</v>
      </c>
    </row>
    <row r="45994" spans="1:4" ht="15.75" hidden="1" customHeight="1">
      <c r="A45994" s="13" t="s">
        <v>503</v>
      </c>
      <c r="B45994" s="13">
        <v>2005</v>
      </c>
      <c r="C45994" s="13">
        <v>105644</v>
      </c>
      <c r="D45994" s="13">
        <v>0.114</v>
      </c>
    </row>
    <row r="45995" spans="1:4" ht="15.75" hidden="1" customHeight="1">
      <c r="A45995" s="13" t="s">
        <v>503</v>
      </c>
      <c r="B45995" s="13">
        <v>2006</v>
      </c>
      <c r="C45995" s="13">
        <v>106202</v>
      </c>
      <c r="D45995" s="13">
        <v>0.128</v>
      </c>
    </row>
    <row r="45996" spans="1:4" ht="15.75" hidden="1" customHeight="1">
      <c r="A45996" s="13" t="s">
        <v>503</v>
      </c>
      <c r="B45996" s="13">
        <v>2007</v>
      </c>
      <c r="C45996" s="13">
        <v>106651</v>
      </c>
      <c r="D45996" s="13">
        <v>0.114</v>
      </c>
    </row>
    <row r="45997" spans="1:4" ht="15.75" hidden="1" customHeight="1">
      <c r="A45997" s="13" t="s">
        <v>503</v>
      </c>
      <c r="B45997" s="13">
        <v>2008</v>
      </c>
      <c r="C45997" s="13">
        <v>106945</v>
      </c>
      <c r="D45997" s="13">
        <v>0.121</v>
      </c>
    </row>
    <row r="45998" spans="1:4" ht="15.75" hidden="1" customHeight="1">
      <c r="A45998" s="13" t="s">
        <v>503</v>
      </c>
      <c r="B45998" s="13">
        <v>2009</v>
      </c>
      <c r="C45998" s="13">
        <v>107159</v>
      </c>
      <c r="D45998" s="13">
        <v>0.13200000000000001</v>
      </c>
    </row>
    <row r="45999" spans="1:4" ht="15.75" hidden="1" customHeight="1">
      <c r="A45999" s="13" t="s">
        <v>503</v>
      </c>
      <c r="B45999" s="13">
        <v>2010</v>
      </c>
      <c r="C45999" s="13">
        <v>107401</v>
      </c>
      <c r="D45999" s="13">
        <v>0.11700000000000001</v>
      </c>
    </row>
    <row r="46000" spans="1:4" ht="15.75" hidden="1" customHeight="1">
      <c r="A46000" s="13" t="s">
        <v>503</v>
      </c>
      <c r="B46000" s="13">
        <v>2011</v>
      </c>
      <c r="C46000" s="13">
        <v>107625</v>
      </c>
      <c r="D46000" s="13">
        <v>0.10299999999999999</v>
      </c>
    </row>
    <row r="46001" spans="1:4" ht="15.75" hidden="1" customHeight="1">
      <c r="A46001" s="13" t="s">
        <v>503</v>
      </c>
      <c r="B46001" s="13">
        <v>2012</v>
      </c>
      <c r="C46001" s="13">
        <v>107517</v>
      </c>
      <c r="D46001" s="13">
        <v>0.106</v>
      </c>
    </row>
    <row r="46002" spans="1:4" ht="15.75" hidden="1" customHeight="1">
      <c r="A46002" s="13" t="s">
        <v>503</v>
      </c>
      <c r="B46002" s="13">
        <v>2013</v>
      </c>
      <c r="C46002" s="13">
        <v>107105</v>
      </c>
      <c r="D46002" s="13">
        <v>0.114</v>
      </c>
    </row>
    <row r="46003" spans="1:4" ht="15.75" hidden="1" customHeight="1">
      <c r="A46003" s="13" t="s">
        <v>503</v>
      </c>
      <c r="B46003" s="13">
        <v>2014</v>
      </c>
      <c r="C46003" s="13">
        <v>106639</v>
      </c>
      <c r="D46003" s="13">
        <v>0.114</v>
      </c>
    </row>
    <row r="46004" spans="1:4" ht="15.75" hidden="1" customHeight="1">
      <c r="A46004" s="13" t="s">
        <v>503</v>
      </c>
      <c r="B46004" s="13">
        <v>2015</v>
      </c>
      <c r="C46004" s="13">
        <v>106140</v>
      </c>
      <c r="D46004" s="13">
        <v>0.11700000000000001</v>
      </c>
    </row>
    <row r="46005" spans="1:4" ht="15.75" hidden="1" customHeight="1">
      <c r="A46005" s="13" t="s">
        <v>503</v>
      </c>
      <c r="B46005" s="13">
        <v>2016</v>
      </c>
      <c r="C46005" s="13">
        <v>105721</v>
      </c>
      <c r="D46005" s="13">
        <v>0.125</v>
      </c>
    </row>
    <row r="46006" spans="1:4" ht="15.75" hidden="1" customHeight="1">
      <c r="A46006" s="13" t="s">
        <v>503</v>
      </c>
      <c r="B46006" s="13">
        <v>2017</v>
      </c>
      <c r="C46006" s="13">
        <v>105430</v>
      </c>
      <c r="D46006" s="13">
        <v>0.13600000000000001</v>
      </c>
    </row>
    <row r="46007" spans="1:4" ht="15.75" hidden="1" customHeight="1">
      <c r="A46007" s="13" t="s">
        <v>503</v>
      </c>
      <c r="B46007" s="13">
        <v>2018</v>
      </c>
      <c r="C46007" s="13">
        <v>105167</v>
      </c>
      <c r="D46007" s="13">
        <v>0.13600000000000001</v>
      </c>
    </row>
    <row r="46008" spans="1:4" ht="15.75" hidden="1" customHeight="1">
      <c r="A46008" s="13" t="s">
        <v>503</v>
      </c>
      <c r="B46008" s="13">
        <v>2019</v>
      </c>
      <c r="C46008" s="13">
        <v>104965</v>
      </c>
      <c r="D46008" s="13">
        <v>0.161</v>
      </c>
    </row>
    <row r="46009" spans="1:4" ht="15.75" hidden="1" customHeight="1">
      <c r="A46009" s="13" t="s">
        <v>503</v>
      </c>
      <c r="B46009" s="13">
        <v>2020</v>
      </c>
      <c r="C46009" s="13">
        <v>105265</v>
      </c>
      <c r="D46009" s="13">
        <v>0.17</v>
      </c>
    </row>
    <row r="46010" spans="1:4" ht="15.75" hidden="1" customHeight="1">
      <c r="A46010" s="13" t="s">
        <v>503</v>
      </c>
      <c r="B46010" s="13">
        <v>2021</v>
      </c>
      <c r="C46010" s="13">
        <v>106034</v>
      </c>
      <c r="D46010" s="13">
        <v>0.17499999999999999</v>
      </c>
    </row>
    <row r="46011" spans="1:4" ht="15.75" hidden="1" customHeight="1">
      <c r="A46011" s="13" t="s">
        <v>504</v>
      </c>
      <c r="B46011" s="13">
        <v>1850</v>
      </c>
      <c r="C46011" s="13">
        <v>80585</v>
      </c>
    </row>
    <row r="46012" spans="1:4" ht="15.75" hidden="1" customHeight="1">
      <c r="A46012" s="13" t="s">
        <v>504</v>
      </c>
      <c r="B46012" s="13">
        <v>1851</v>
      </c>
      <c r="C46012" s="13">
        <v>81976</v>
      </c>
    </row>
    <row r="46013" spans="1:4" ht="15.75" hidden="1" customHeight="1">
      <c r="A46013" s="13" t="s">
        <v>504</v>
      </c>
      <c r="B46013" s="13">
        <v>1852</v>
      </c>
      <c r="C46013" s="13">
        <v>83584</v>
      </c>
    </row>
    <row r="46014" spans="1:4" ht="15.75" hidden="1" customHeight="1">
      <c r="A46014" s="13" t="s">
        <v>504</v>
      </c>
      <c r="B46014" s="13">
        <v>1853</v>
      </c>
      <c r="C46014" s="13">
        <v>85417</v>
      </c>
    </row>
    <row r="46015" spans="1:4" ht="15.75" hidden="1" customHeight="1">
      <c r="A46015" s="13" t="s">
        <v>504</v>
      </c>
      <c r="B46015" s="13">
        <v>1854</v>
      </c>
      <c r="C46015" s="13">
        <v>87289</v>
      </c>
    </row>
    <row r="46016" spans="1:4" ht="15.75" hidden="1" customHeight="1">
      <c r="A46016" s="13" t="s">
        <v>504</v>
      </c>
      <c r="B46016" s="13">
        <v>1855</v>
      </c>
      <c r="C46016" s="13">
        <v>89203</v>
      </c>
    </row>
    <row r="46017" spans="1:3" ht="15.75" hidden="1" customHeight="1">
      <c r="A46017" s="13" t="s">
        <v>504</v>
      </c>
      <c r="B46017" s="13">
        <v>1856</v>
      </c>
      <c r="C46017" s="13">
        <v>91159</v>
      </c>
    </row>
    <row r="46018" spans="1:3" ht="15.75" hidden="1" customHeight="1">
      <c r="A46018" s="13" t="s">
        <v>504</v>
      </c>
      <c r="B46018" s="13">
        <v>1857</v>
      </c>
      <c r="C46018" s="13">
        <v>93157</v>
      </c>
    </row>
    <row r="46019" spans="1:3" ht="15.75" hidden="1" customHeight="1">
      <c r="A46019" s="13" t="s">
        <v>504</v>
      </c>
      <c r="B46019" s="13">
        <v>1858</v>
      </c>
      <c r="C46019" s="13">
        <v>95199</v>
      </c>
    </row>
    <row r="46020" spans="1:3" ht="15.75" hidden="1" customHeight="1">
      <c r="A46020" s="13" t="s">
        <v>504</v>
      </c>
      <c r="B46020" s="13">
        <v>1859</v>
      </c>
      <c r="C46020" s="13">
        <v>97311</v>
      </c>
    </row>
    <row r="46021" spans="1:3" ht="15.75" hidden="1" customHeight="1">
      <c r="A46021" s="13" t="s">
        <v>504</v>
      </c>
      <c r="B46021" s="13">
        <v>1860</v>
      </c>
      <c r="C46021" s="13">
        <v>99494</v>
      </c>
    </row>
    <row r="46022" spans="1:3" ht="15.75" hidden="1" customHeight="1">
      <c r="A46022" s="13" t="s">
        <v>504</v>
      </c>
      <c r="B46022" s="13">
        <v>1861</v>
      </c>
      <c r="C46022" s="13">
        <v>101750</v>
      </c>
    </row>
    <row r="46023" spans="1:3" ht="15.75" hidden="1" customHeight="1">
      <c r="A46023" s="13" t="s">
        <v>504</v>
      </c>
      <c r="B46023" s="13">
        <v>1862</v>
      </c>
      <c r="C46023" s="13">
        <v>104082</v>
      </c>
    </row>
    <row r="46024" spans="1:3" ht="15.75" hidden="1" customHeight="1">
      <c r="A46024" s="13" t="s">
        <v>504</v>
      </c>
      <c r="B46024" s="13">
        <v>1863</v>
      </c>
      <c r="C46024" s="13">
        <v>106492</v>
      </c>
    </row>
    <row r="46025" spans="1:3" ht="15.75" hidden="1" customHeight="1">
      <c r="A46025" s="13" t="s">
        <v>504</v>
      </c>
      <c r="B46025" s="13">
        <v>1864</v>
      </c>
      <c r="C46025" s="13">
        <v>108958</v>
      </c>
    </row>
    <row r="46026" spans="1:3" ht="15.75" hidden="1" customHeight="1">
      <c r="A46026" s="13" t="s">
        <v>504</v>
      </c>
      <c r="B46026" s="13">
        <v>1865</v>
      </c>
      <c r="C46026" s="13">
        <v>111481</v>
      </c>
    </row>
    <row r="46027" spans="1:3" ht="15.75" hidden="1" customHeight="1">
      <c r="A46027" s="13" t="s">
        <v>504</v>
      </c>
      <c r="B46027" s="13">
        <v>1866</v>
      </c>
      <c r="C46027" s="13">
        <v>114063</v>
      </c>
    </row>
    <row r="46028" spans="1:3" ht="15.75" hidden="1" customHeight="1">
      <c r="A46028" s="13" t="s">
        <v>504</v>
      </c>
      <c r="B46028" s="13">
        <v>1867</v>
      </c>
      <c r="C46028" s="13">
        <v>116704</v>
      </c>
    </row>
    <row r="46029" spans="1:3" ht="15.75" hidden="1" customHeight="1">
      <c r="A46029" s="13" t="s">
        <v>504</v>
      </c>
      <c r="B46029" s="13">
        <v>1868</v>
      </c>
      <c r="C46029" s="13">
        <v>119406</v>
      </c>
    </row>
    <row r="46030" spans="1:3" ht="15.75" hidden="1" customHeight="1">
      <c r="A46030" s="13" t="s">
        <v>504</v>
      </c>
      <c r="B46030" s="13">
        <v>1869</v>
      </c>
      <c r="C46030" s="13">
        <v>122418</v>
      </c>
    </row>
    <row r="46031" spans="1:3" ht="15.75" hidden="1" customHeight="1">
      <c r="A46031" s="13" t="s">
        <v>504</v>
      </c>
      <c r="B46031" s="13">
        <v>1870</v>
      </c>
      <c r="C46031" s="13">
        <v>125755</v>
      </c>
    </row>
    <row r="46032" spans="1:3" ht="15.75" hidden="1" customHeight="1">
      <c r="A46032" s="13" t="s">
        <v>504</v>
      </c>
      <c r="B46032" s="13">
        <v>1871</v>
      </c>
      <c r="C46032" s="13">
        <v>129433</v>
      </c>
    </row>
    <row r="46033" spans="1:3" ht="15.75" hidden="1" customHeight="1">
      <c r="A46033" s="13" t="s">
        <v>504</v>
      </c>
      <c r="B46033" s="13">
        <v>1872</v>
      </c>
      <c r="C46033" s="13">
        <v>133469</v>
      </c>
    </row>
    <row r="46034" spans="1:3" ht="15.75" hidden="1" customHeight="1">
      <c r="A46034" s="13" t="s">
        <v>504</v>
      </c>
      <c r="B46034" s="13">
        <v>1873</v>
      </c>
      <c r="C46034" s="13">
        <v>137880</v>
      </c>
    </row>
    <row r="46035" spans="1:3" ht="15.75" hidden="1" customHeight="1">
      <c r="A46035" s="13" t="s">
        <v>504</v>
      </c>
      <c r="B46035" s="13">
        <v>1874</v>
      </c>
      <c r="C46035" s="13">
        <v>142436</v>
      </c>
    </row>
    <row r="46036" spans="1:3" ht="15.75" hidden="1" customHeight="1">
      <c r="A46036" s="13" t="s">
        <v>504</v>
      </c>
      <c r="B46036" s="13">
        <v>1875</v>
      </c>
      <c r="C46036" s="13">
        <v>147143</v>
      </c>
    </row>
    <row r="46037" spans="1:3" ht="15.75" hidden="1" customHeight="1">
      <c r="A46037" s="13" t="s">
        <v>504</v>
      </c>
      <c r="B46037" s="13">
        <v>1876</v>
      </c>
      <c r="C46037" s="13">
        <v>152006</v>
      </c>
    </row>
    <row r="46038" spans="1:3" ht="15.75" hidden="1" customHeight="1">
      <c r="A46038" s="13" t="s">
        <v>504</v>
      </c>
      <c r="B46038" s="13">
        <v>1877</v>
      </c>
      <c r="C46038" s="13">
        <v>157029</v>
      </c>
    </row>
    <row r="46039" spans="1:3" ht="15.75" hidden="1" customHeight="1">
      <c r="A46039" s="13" t="s">
        <v>504</v>
      </c>
      <c r="B46039" s="13">
        <v>1878</v>
      </c>
      <c r="C46039" s="13">
        <v>162218</v>
      </c>
    </row>
    <row r="46040" spans="1:3" ht="15.75" hidden="1" customHeight="1">
      <c r="A46040" s="13" t="s">
        <v>504</v>
      </c>
      <c r="B46040" s="13">
        <v>1879</v>
      </c>
      <c r="C46040" s="13">
        <v>167300</v>
      </c>
    </row>
    <row r="46041" spans="1:3" ht="15.75" hidden="1" customHeight="1">
      <c r="A46041" s="13" t="s">
        <v>504</v>
      </c>
      <c r="B46041" s="13">
        <v>1880</v>
      </c>
      <c r="C46041" s="13">
        <v>172262</v>
      </c>
    </row>
    <row r="46042" spans="1:3" ht="15.75" hidden="1" customHeight="1">
      <c r="A46042" s="13" t="s">
        <v>504</v>
      </c>
      <c r="B46042" s="13">
        <v>1881</v>
      </c>
      <c r="C46042" s="13">
        <v>177095</v>
      </c>
    </row>
    <row r="46043" spans="1:3" ht="15.75" hidden="1" customHeight="1">
      <c r="A46043" s="13" t="s">
        <v>504</v>
      </c>
      <c r="B46043" s="13">
        <v>1882</v>
      </c>
      <c r="C46043" s="13">
        <v>181787</v>
      </c>
    </row>
    <row r="46044" spans="1:3" ht="15.75" hidden="1" customHeight="1">
      <c r="A46044" s="13" t="s">
        <v>504</v>
      </c>
      <c r="B46044" s="13">
        <v>1883</v>
      </c>
      <c r="C46044" s="13">
        <v>186325</v>
      </c>
    </row>
    <row r="46045" spans="1:3" ht="15.75" hidden="1" customHeight="1">
      <c r="A46045" s="13" t="s">
        <v>504</v>
      </c>
      <c r="B46045" s="13">
        <v>1884</v>
      </c>
      <c r="C46045" s="13">
        <v>190976</v>
      </c>
    </row>
    <row r="46046" spans="1:3" ht="15.75" hidden="1" customHeight="1">
      <c r="A46046" s="13" t="s">
        <v>504</v>
      </c>
      <c r="B46046" s="13">
        <v>1885</v>
      </c>
      <c r="C46046" s="13">
        <v>195743</v>
      </c>
    </row>
    <row r="46047" spans="1:3" ht="15.75" hidden="1" customHeight="1">
      <c r="A46047" s="13" t="s">
        <v>504</v>
      </c>
      <c r="B46047" s="13">
        <v>1886</v>
      </c>
      <c r="C46047" s="13">
        <v>200630</v>
      </c>
    </row>
    <row r="46048" spans="1:3" ht="15.75" hidden="1" customHeight="1">
      <c r="A46048" s="13" t="s">
        <v>504</v>
      </c>
      <c r="B46048" s="13">
        <v>1887</v>
      </c>
      <c r="C46048" s="13">
        <v>205638</v>
      </c>
    </row>
    <row r="46049" spans="1:3" ht="15.75" hidden="1" customHeight="1">
      <c r="A46049" s="13" t="s">
        <v>504</v>
      </c>
      <c r="B46049" s="13">
        <v>1888</v>
      </c>
      <c r="C46049" s="13">
        <v>210771</v>
      </c>
    </row>
    <row r="46050" spans="1:3" ht="15.75" hidden="1" customHeight="1">
      <c r="A46050" s="13" t="s">
        <v>504</v>
      </c>
      <c r="B46050" s="13">
        <v>1889</v>
      </c>
      <c r="C46050" s="13">
        <v>215868</v>
      </c>
    </row>
    <row r="46051" spans="1:3" ht="15.75" hidden="1" customHeight="1">
      <c r="A46051" s="13" t="s">
        <v>504</v>
      </c>
      <c r="B46051" s="13">
        <v>1890</v>
      </c>
      <c r="C46051" s="13">
        <v>220924</v>
      </c>
    </row>
    <row r="46052" spans="1:3" ht="15.75" hidden="1" customHeight="1">
      <c r="A46052" s="13" t="s">
        <v>504</v>
      </c>
      <c r="B46052" s="13">
        <v>1891</v>
      </c>
      <c r="C46052" s="13">
        <v>225934</v>
      </c>
    </row>
    <row r="46053" spans="1:3" ht="15.75" hidden="1" customHeight="1">
      <c r="A46053" s="13" t="s">
        <v>504</v>
      </c>
      <c r="B46053" s="13">
        <v>1892</v>
      </c>
      <c r="C46053" s="13">
        <v>230895</v>
      </c>
    </row>
    <row r="46054" spans="1:3" ht="15.75" hidden="1" customHeight="1">
      <c r="A46054" s="13" t="s">
        <v>504</v>
      </c>
      <c r="B46054" s="13">
        <v>1893</v>
      </c>
      <c r="C46054" s="13">
        <v>235800</v>
      </c>
    </row>
    <row r="46055" spans="1:3" ht="15.75" hidden="1" customHeight="1">
      <c r="A46055" s="13" t="s">
        <v>504</v>
      </c>
      <c r="B46055" s="13">
        <v>1894</v>
      </c>
      <c r="C46055" s="13">
        <v>240809</v>
      </c>
    </row>
    <row r="46056" spans="1:3" ht="15.75" hidden="1" customHeight="1">
      <c r="A46056" s="13" t="s">
        <v>504</v>
      </c>
      <c r="B46056" s="13">
        <v>1895</v>
      </c>
      <c r="C46056" s="13">
        <v>245925</v>
      </c>
    </row>
    <row r="46057" spans="1:3" ht="15.75" hidden="1" customHeight="1">
      <c r="A46057" s="13" t="s">
        <v>504</v>
      </c>
      <c r="B46057" s="13">
        <v>1896</v>
      </c>
      <c r="C46057" s="13">
        <v>251149</v>
      </c>
    </row>
    <row r="46058" spans="1:3" ht="15.75" hidden="1" customHeight="1">
      <c r="A46058" s="13" t="s">
        <v>504</v>
      </c>
      <c r="B46058" s="13">
        <v>1897</v>
      </c>
      <c r="C46058" s="13">
        <v>256484</v>
      </c>
    </row>
    <row r="46059" spans="1:3" ht="15.75" hidden="1" customHeight="1">
      <c r="A46059" s="13" t="s">
        <v>504</v>
      </c>
      <c r="B46059" s="13">
        <v>1898</v>
      </c>
      <c r="C46059" s="13">
        <v>261932</v>
      </c>
    </row>
    <row r="46060" spans="1:3" ht="15.75" hidden="1" customHeight="1">
      <c r="A46060" s="13" t="s">
        <v>504</v>
      </c>
      <c r="B46060" s="13">
        <v>1899</v>
      </c>
      <c r="C46060" s="13">
        <v>267522</v>
      </c>
    </row>
    <row r="46061" spans="1:3" ht="15.75" hidden="1" customHeight="1">
      <c r="A46061" s="13" t="s">
        <v>504</v>
      </c>
      <c r="B46061" s="13">
        <v>1900</v>
      </c>
      <c r="C46061" s="13">
        <v>273257</v>
      </c>
    </row>
    <row r="46062" spans="1:3" ht="15.75" hidden="1" customHeight="1">
      <c r="A46062" s="13" t="s">
        <v>504</v>
      </c>
      <c r="B46062" s="13">
        <v>1901</v>
      </c>
      <c r="C46062" s="13">
        <v>279141</v>
      </c>
    </row>
    <row r="46063" spans="1:3" ht="15.75" hidden="1" customHeight="1">
      <c r="A46063" s="13" t="s">
        <v>504</v>
      </c>
      <c r="B46063" s="13">
        <v>1902</v>
      </c>
      <c r="C46063" s="13">
        <v>285178</v>
      </c>
    </row>
    <row r="46064" spans="1:3" ht="15.75" hidden="1" customHeight="1">
      <c r="A46064" s="13" t="s">
        <v>504</v>
      </c>
      <c r="B46064" s="13">
        <v>1903</v>
      </c>
      <c r="C46064" s="13">
        <v>291371</v>
      </c>
    </row>
    <row r="46065" spans="1:4" ht="15.75" hidden="1" customHeight="1">
      <c r="A46065" s="13" t="s">
        <v>504</v>
      </c>
      <c r="B46065" s="13">
        <v>1904</v>
      </c>
      <c r="C46065" s="13">
        <v>297698</v>
      </c>
    </row>
    <row r="46066" spans="1:4" ht="15.75" hidden="1" customHeight="1">
      <c r="A46066" s="13" t="s">
        <v>504</v>
      </c>
      <c r="B46066" s="13">
        <v>1905</v>
      </c>
      <c r="C46066" s="13">
        <v>304163</v>
      </c>
    </row>
    <row r="46067" spans="1:4" ht="15.75" hidden="1" customHeight="1">
      <c r="A46067" s="13" t="s">
        <v>504</v>
      </c>
      <c r="B46067" s="13">
        <v>1906</v>
      </c>
      <c r="C46067" s="13">
        <v>310768</v>
      </c>
    </row>
    <row r="46068" spans="1:4" ht="15.75" hidden="1" customHeight="1">
      <c r="A46068" s="13" t="s">
        <v>504</v>
      </c>
      <c r="B46068" s="13">
        <v>1907</v>
      </c>
      <c r="C46068" s="13">
        <v>317517</v>
      </c>
    </row>
    <row r="46069" spans="1:4" ht="15.75" hidden="1" customHeight="1">
      <c r="A46069" s="13" t="s">
        <v>504</v>
      </c>
      <c r="B46069" s="13">
        <v>1908</v>
      </c>
      <c r="C46069" s="13">
        <v>324412</v>
      </c>
    </row>
    <row r="46070" spans="1:4" ht="15.75" hidden="1" customHeight="1">
      <c r="A46070" s="13" t="s">
        <v>504</v>
      </c>
      <c r="B46070" s="13">
        <v>1909</v>
      </c>
      <c r="C46070" s="13">
        <v>331114</v>
      </c>
      <c r="D46070" s="13">
        <v>2.5999999999999999E-2</v>
      </c>
    </row>
    <row r="46071" spans="1:4" ht="15.75" hidden="1" customHeight="1">
      <c r="A46071" s="13" t="s">
        <v>504</v>
      </c>
      <c r="B46071" s="13">
        <v>1910</v>
      </c>
      <c r="C46071" s="13">
        <v>337613</v>
      </c>
      <c r="D46071" s="13">
        <v>6.6000000000000003E-2</v>
      </c>
    </row>
    <row r="46072" spans="1:4" ht="15.75" hidden="1" customHeight="1">
      <c r="A46072" s="13" t="s">
        <v>504</v>
      </c>
      <c r="B46072" s="13">
        <v>1911</v>
      </c>
      <c r="C46072" s="13">
        <v>343899</v>
      </c>
      <c r="D46072" s="13">
        <v>0.125</v>
      </c>
    </row>
    <row r="46073" spans="1:4" ht="15.75" hidden="1" customHeight="1">
      <c r="A46073" s="13" t="s">
        <v>504</v>
      </c>
      <c r="B46073" s="13">
        <v>1912</v>
      </c>
      <c r="C46073" s="13">
        <v>349962</v>
      </c>
      <c r="D46073" s="13">
        <v>0.19800000000000001</v>
      </c>
    </row>
    <row r="46074" spans="1:4" ht="15.75" hidden="1" customHeight="1">
      <c r="A46074" s="13" t="s">
        <v>504</v>
      </c>
      <c r="B46074" s="13">
        <v>1913</v>
      </c>
      <c r="C46074" s="13">
        <v>355789</v>
      </c>
      <c r="D46074" s="13">
        <v>0.224</v>
      </c>
    </row>
    <row r="46075" spans="1:4" ht="15.75" hidden="1" customHeight="1">
      <c r="A46075" s="13" t="s">
        <v>504</v>
      </c>
      <c r="B46075" s="13">
        <v>1914</v>
      </c>
      <c r="C46075" s="13">
        <v>361714</v>
      </c>
      <c r="D46075" s="13">
        <v>0.28899999999999998</v>
      </c>
    </row>
    <row r="46076" spans="1:4" ht="15.75" hidden="1" customHeight="1">
      <c r="A46076" s="13" t="s">
        <v>504</v>
      </c>
      <c r="B46076" s="13">
        <v>1915</v>
      </c>
      <c r="C46076" s="13">
        <v>367737</v>
      </c>
      <c r="D46076" s="13">
        <v>0.33300000000000002</v>
      </c>
    </row>
    <row r="46077" spans="1:4" ht="15.75" hidden="1" customHeight="1">
      <c r="A46077" s="13" t="s">
        <v>504</v>
      </c>
      <c r="B46077" s="13">
        <v>1916</v>
      </c>
      <c r="C46077" s="13">
        <v>373861</v>
      </c>
      <c r="D46077" s="13">
        <v>0.41399999999999998</v>
      </c>
    </row>
    <row r="46078" spans="1:4" ht="15.75" hidden="1" customHeight="1">
      <c r="A46078" s="13" t="s">
        <v>504</v>
      </c>
      <c r="B46078" s="13">
        <v>1917</v>
      </c>
      <c r="C46078" s="13">
        <v>380086</v>
      </c>
      <c r="D46078" s="13">
        <v>0.52800000000000002</v>
      </c>
    </row>
    <row r="46079" spans="1:4" ht="15.75" hidden="1" customHeight="1">
      <c r="A46079" s="13" t="s">
        <v>504</v>
      </c>
      <c r="B46079" s="13">
        <v>1918</v>
      </c>
      <c r="C46079" s="13">
        <v>386273</v>
      </c>
      <c r="D46079" s="13">
        <v>0.76900000000000002</v>
      </c>
    </row>
    <row r="46080" spans="1:4" ht="15.75" hidden="1" customHeight="1">
      <c r="A46080" s="13" t="s">
        <v>504</v>
      </c>
      <c r="B46080" s="13">
        <v>1919</v>
      </c>
      <c r="C46080" s="13">
        <v>391584</v>
      </c>
      <c r="D46080" s="13">
        <v>0.64900000000000002</v>
      </c>
    </row>
    <row r="46081" spans="1:4" ht="15.75" hidden="1" customHeight="1">
      <c r="A46081" s="13" t="s">
        <v>504</v>
      </c>
      <c r="B46081" s="13">
        <v>1920</v>
      </c>
      <c r="C46081" s="13">
        <v>396002</v>
      </c>
      <c r="D46081" s="13">
        <v>0.86799999999999999</v>
      </c>
    </row>
    <row r="46082" spans="1:4" ht="15.75" hidden="1" customHeight="1">
      <c r="A46082" s="13" t="s">
        <v>504</v>
      </c>
      <c r="B46082" s="13">
        <v>1921</v>
      </c>
      <c r="C46082" s="13">
        <v>399507</v>
      </c>
      <c r="D46082" s="13">
        <v>1</v>
      </c>
    </row>
    <row r="46083" spans="1:4" ht="15.75" hidden="1" customHeight="1">
      <c r="A46083" s="13" t="s">
        <v>504</v>
      </c>
      <c r="B46083" s="13">
        <v>1922</v>
      </c>
      <c r="C46083" s="13">
        <v>402081</v>
      </c>
      <c r="D46083" s="13">
        <v>0.98199999999999998</v>
      </c>
    </row>
    <row r="46084" spans="1:4" ht="15.75" hidden="1" customHeight="1">
      <c r="A46084" s="13" t="s">
        <v>504</v>
      </c>
      <c r="B46084" s="13">
        <v>1923</v>
      </c>
      <c r="C46084" s="13">
        <v>403705</v>
      </c>
      <c r="D46084" s="13">
        <v>1.2090000000000001</v>
      </c>
    </row>
    <row r="46085" spans="1:4" ht="15.75" hidden="1" customHeight="1">
      <c r="A46085" s="13" t="s">
        <v>504</v>
      </c>
      <c r="B46085" s="13">
        <v>1924</v>
      </c>
      <c r="C46085" s="13">
        <v>405336</v>
      </c>
      <c r="D46085" s="13">
        <v>1.6559999999999999</v>
      </c>
    </row>
    <row r="46086" spans="1:4" ht="15.75" hidden="1" customHeight="1">
      <c r="A46086" s="13" t="s">
        <v>504</v>
      </c>
      <c r="B46086" s="13">
        <v>1925</v>
      </c>
      <c r="C46086" s="13">
        <v>406973</v>
      </c>
      <c r="D46086" s="13">
        <v>1.946</v>
      </c>
    </row>
    <row r="46087" spans="1:4" ht="15.75" hidden="1" customHeight="1">
      <c r="A46087" s="13" t="s">
        <v>504</v>
      </c>
      <c r="B46087" s="13">
        <v>1926</v>
      </c>
      <c r="C46087" s="13">
        <v>408616</v>
      </c>
      <c r="D46087" s="13">
        <v>1.96</v>
      </c>
    </row>
    <row r="46088" spans="1:4" ht="15.75" hidden="1" customHeight="1">
      <c r="A46088" s="13" t="s">
        <v>504</v>
      </c>
      <c r="B46088" s="13">
        <v>1927</v>
      </c>
      <c r="C46088" s="13">
        <v>410267</v>
      </c>
      <c r="D46088" s="13">
        <v>2.0990000000000002</v>
      </c>
    </row>
    <row r="46089" spans="1:4" ht="15.75" hidden="1" customHeight="1">
      <c r="A46089" s="13" t="s">
        <v>504</v>
      </c>
      <c r="B46089" s="13">
        <v>1928</v>
      </c>
      <c r="C46089" s="13">
        <v>411924</v>
      </c>
      <c r="D46089" s="13">
        <v>3.2320000000000002</v>
      </c>
    </row>
    <row r="46090" spans="1:4" ht="15.75" hidden="1" customHeight="1">
      <c r="A46090" s="13" t="s">
        <v>504</v>
      </c>
      <c r="B46090" s="13">
        <v>1929</v>
      </c>
      <c r="C46090" s="13">
        <v>414604</v>
      </c>
      <c r="D46090" s="13">
        <v>3.5939999999999999</v>
      </c>
    </row>
    <row r="46091" spans="1:4" ht="15.75" hidden="1" customHeight="1">
      <c r="A46091" s="13" t="s">
        <v>504</v>
      </c>
      <c r="B46091" s="13">
        <v>1930</v>
      </c>
      <c r="C46091" s="13">
        <v>418330</v>
      </c>
      <c r="D46091" s="13">
        <v>3.6459999999999999</v>
      </c>
    </row>
    <row r="46092" spans="1:4" ht="15.75" hidden="1" customHeight="1">
      <c r="A46092" s="13" t="s">
        <v>504</v>
      </c>
      <c r="B46092" s="13">
        <v>1931</v>
      </c>
      <c r="C46092" s="13">
        <v>423120</v>
      </c>
      <c r="D46092" s="13">
        <v>3.0739999999999998</v>
      </c>
    </row>
    <row r="46093" spans="1:4" ht="15.75" hidden="1" customHeight="1">
      <c r="A46093" s="13" t="s">
        <v>504</v>
      </c>
      <c r="B46093" s="13">
        <v>1932</v>
      </c>
      <c r="C46093" s="13">
        <v>428997</v>
      </c>
      <c r="D46093" s="13">
        <v>3.254</v>
      </c>
    </row>
    <row r="46094" spans="1:4" ht="15.75" hidden="1" customHeight="1">
      <c r="A46094" s="13" t="s">
        <v>504</v>
      </c>
      <c r="B46094" s="13">
        <v>1933</v>
      </c>
      <c r="C46094" s="13">
        <v>435983</v>
      </c>
      <c r="D46094" s="13">
        <v>4.0670000000000002</v>
      </c>
    </row>
    <row r="46095" spans="1:4" ht="15.75" hidden="1" customHeight="1">
      <c r="A46095" s="13" t="s">
        <v>504</v>
      </c>
      <c r="B46095" s="13">
        <v>1934</v>
      </c>
      <c r="C46095" s="13">
        <v>443083</v>
      </c>
      <c r="D46095" s="13">
        <v>4.7779999999999996</v>
      </c>
    </row>
    <row r="46096" spans="1:4" ht="15.75" hidden="1" customHeight="1">
      <c r="A46096" s="13" t="s">
        <v>504</v>
      </c>
      <c r="B46096" s="13">
        <v>1935</v>
      </c>
      <c r="C46096" s="13">
        <v>450298</v>
      </c>
      <c r="D46096" s="13">
        <v>5.0890000000000004</v>
      </c>
    </row>
    <row r="46097" spans="1:4" ht="15.75" hidden="1" customHeight="1">
      <c r="A46097" s="13" t="s">
        <v>504</v>
      </c>
      <c r="B46097" s="13">
        <v>1936</v>
      </c>
      <c r="C46097" s="13">
        <v>457631</v>
      </c>
      <c r="D46097" s="13">
        <v>5.7409999999999997</v>
      </c>
    </row>
    <row r="46098" spans="1:4" ht="15.75" hidden="1" customHeight="1">
      <c r="A46098" s="13" t="s">
        <v>504</v>
      </c>
      <c r="B46098" s="13">
        <v>1937</v>
      </c>
      <c r="C46098" s="13">
        <v>465083</v>
      </c>
      <c r="D46098" s="13">
        <v>7.2469999999999999</v>
      </c>
    </row>
    <row r="46099" spans="1:4" ht="15.75" hidden="1" customHeight="1">
      <c r="A46099" s="13" t="s">
        <v>504</v>
      </c>
      <c r="B46099" s="13">
        <v>1938</v>
      </c>
      <c r="C46099" s="13">
        <v>472657</v>
      </c>
      <c r="D46099" s="13">
        <v>8.3390000000000004</v>
      </c>
    </row>
    <row r="46100" spans="1:4" ht="15.75" hidden="1" customHeight="1">
      <c r="A46100" s="13" t="s">
        <v>504</v>
      </c>
      <c r="B46100" s="13">
        <v>1939</v>
      </c>
      <c r="C46100" s="13">
        <v>481571</v>
      </c>
      <c r="D46100" s="13">
        <v>9.4529999999999994</v>
      </c>
    </row>
    <row r="46101" spans="1:4" ht="15.75" hidden="1" customHeight="1">
      <c r="A46101" s="13" t="s">
        <v>504</v>
      </c>
      <c r="B46101" s="13">
        <v>1940</v>
      </c>
      <c r="C46101" s="13">
        <v>491882</v>
      </c>
      <c r="D46101" s="13">
        <v>10.736000000000001</v>
      </c>
    </row>
    <row r="46102" spans="1:4" ht="15.75" hidden="1" customHeight="1">
      <c r="A46102" s="13" t="s">
        <v>504</v>
      </c>
      <c r="B46102" s="13">
        <v>1941</v>
      </c>
      <c r="C46102" s="13">
        <v>503649</v>
      </c>
      <c r="D46102" s="13">
        <v>9.9</v>
      </c>
    </row>
    <row r="46103" spans="1:4" ht="15.75" hidden="1" customHeight="1">
      <c r="A46103" s="13" t="s">
        <v>504</v>
      </c>
      <c r="B46103" s="13">
        <v>1942</v>
      </c>
      <c r="C46103" s="13">
        <v>516932</v>
      </c>
      <c r="D46103" s="13">
        <v>10.666</v>
      </c>
    </row>
    <row r="46104" spans="1:4" ht="15.75" hidden="1" customHeight="1">
      <c r="A46104" s="13" t="s">
        <v>504</v>
      </c>
      <c r="B46104" s="13">
        <v>1943</v>
      </c>
      <c r="C46104" s="13">
        <v>531796</v>
      </c>
      <c r="D46104" s="13">
        <v>10.273999999999999</v>
      </c>
    </row>
    <row r="46105" spans="1:4" ht="15.75" hidden="1" customHeight="1">
      <c r="A46105" s="13" t="s">
        <v>504</v>
      </c>
      <c r="B46105" s="13">
        <v>1944</v>
      </c>
      <c r="C46105" s="13">
        <v>547086</v>
      </c>
      <c r="D46105" s="13">
        <v>10.772</v>
      </c>
    </row>
    <row r="46106" spans="1:4" ht="15.75" hidden="1" customHeight="1">
      <c r="A46106" s="13" t="s">
        <v>504</v>
      </c>
      <c r="B46106" s="13">
        <v>1945</v>
      </c>
      <c r="C46106" s="13">
        <v>562817</v>
      </c>
      <c r="D46106" s="13">
        <v>11.021000000000001</v>
      </c>
    </row>
    <row r="46107" spans="1:4" ht="15.75" hidden="1" customHeight="1">
      <c r="A46107" s="13" t="s">
        <v>504</v>
      </c>
      <c r="B46107" s="13">
        <v>1946</v>
      </c>
      <c r="C46107" s="13">
        <v>578999</v>
      </c>
      <c r="D46107" s="13">
        <v>10.936999999999999</v>
      </c>
    </row>
    <row r="46108" spans="1:4" ht="15.75" hidden="1" customHeight="1">
      <c r="A46108" s="13" t="s">
        <v>504</v>
      </c>
      <c r="B46108" s="13">
        <v>1947</v>
      </c>
      <c r="C46108" s="13">
        <v>595647</v>
      </c>
      <c r="D46108" s="13">
        <v>12.003</v>
      </c>
    </row>
    <row r="46109" spans="1:4" ht="15.75" hidden="1" customHeight="1">
      <c r="A46109" s="13" t="s">
        <v>504</v>
      </c>
      <c r="B46109" s="13">
        <v>1948</v>
      </c>
      <c r="C46109" s="13">
        <v>612773</v>
      </c>
      <c r="D46109" s="13">
        <v>12.641</v>
      </c>
    </row>
    <row r="46110" spans="1:4" ht="15.75" hidden="1" customHeight="1">
      <c r="A46110" s="13" t="s">
        <v>504</v>
      </c>
      <c r="B46110" s="13">
        <v>1949</v>
      </c>
      <c r="C46110" s="13">
        <v>630424</v>
      </c>
      <c r="D46110" s="13">
        <v>13.750999999999999</v>
      </c>
    </row>
    <row r="46111" spans="1:4" ht="15.75" hidden="1" customHeight="1">
      <c r="A46111" s="13" t="s">
        <v>504</v>
      </c>
      <c r="B46111" s="13">
        <v>1950</v>
      </c>
      <c r="C46111" s="13">
        <v>648619</v>
      </c>
      <c r="D46111" s="13">
        <v>2.3519999999999999</v>
      </c>
    </row>
    <row r="46112" spans="1:4" ht="15.75" hidden="1" customHeight="1">
      <c r="A46112" s="13" t="s">
        <v>504</v>
      </c>
      <c r="B46112" s="13">
        <v>1951</v>
      </c>
      <c r="C46112" s="13">
        <v>665289</v>
      </c>
      <c r="D46112" s="13">
        <v>2.5139999999999998</v>
      </c>
    </row>
    <row r="46113" spans="1:4" ht="15.75" hidden="1" customHeight="1">
      <c r="A46113" s="13" t="s">
        <v>504</v>
      </c>
      <c r="B46113" s="13">
        <v>1952</v>
      </c>
      <c r="C46113" s="13">
        <v>682811</v>
      </c>
      <c r="D46113" s="13">
        <v>2.7959999999999998</v>
      </c>
    </row>
    <row r="46114" spans="1:4" ht="15.75" hidden="1" customHeight="1">
      <c r="A46114" s="13" t="s">
        <v>504</v>
      </c>
      <c r="B46114" s="13">
        <v>1953</v>
      </c>
      <c r="C46114" s="13">
        <v>701369</v>
      </c>
      <c r="D46114" s="13">
        <v>2.9350000000000001</v>
      </c>
    </row>
    <row r="46115" spans="1:4" ht="15.75" hidden="1" customHeight="1">
      <c r="A46115" s="13" t="s">
        <v>504</v>
      </c>
      <c r="B46115" s="13">
        <v>1954</v>
      </c>
      <c r="C46115" s="13">
        <v>721450</v>
      </c>
      <c r="D46115" s="13">
        <v>2.8359999999999999</v>
      </c>
    </row>
    <row r="46116" spans="1:4" ht="15.75" hidden="1" customHeight="1">
      <c r="A46116" s="13" t="s">
        <v>504</v>
      </c>
      <c r="B46116" s="13">
        <v>1955</v>
      </c>
      <c r="C46116" s="13">
        <v>742582</v>
      </c>
      <c r="D46116" s="13">
        <v>2.722</v>
      </c>
    </row>
    <row r="46117" spans="1:4" ht="15.75" hidden="1" customHeight="1">
      <c r="A46117" s="13" t="s">
        <v>504</v>
      </c>
      <c r="B46117" s="13">
        <v>1956</v>
      </c>
      <c r="C46117" s="13">
        <v>763638</v>
      </c>
      <c r="D46117" s="13">
        <v>2.879</v>
      </c>
    </row>
    <row r="46118" spans="1:4" ht="15.75" hidden="1" customHeight="1">
      <c r="A46118" s="13" t="s">
        <v>504</v>
      </c>
      <c r="B46118" s="13">
        <v>1957</v>
      </c>
      <c r="C46118" s="13">
        <v>784575</v>
      </c>
      <c r="D46118" s="13">
        <v>2.5640000000000001</v>
      </c>
    </row>
    <row r="46119" spans="1:4" ht="15.75" hidden="1" customHeight="1">
      <c r="A46119" s="13" t="s">
        <v>504</v>
      </c>
      <c r="B46119" s="13">
        <v>1958</v>
      </c>
      <c r="C46119" s="13">
        <v>805959</v>
      </c>
      <c r="D46119" s="13">
        <v>3.4769999999999999</v>
      </c>
    </row>
    <row r="46120" spans="1:4" ht="15.75" hidden="1" customHeight="1">
      <c r="A46120" s="13" t="s">
        <v>504</v>
      </c>
      <c r="B46120" s="13">
        <v>1959</v>
      </c>
      <c r="C46120" s="13">
        <v>827142</v>
      </c>
      <c r="D46120" s="13">
        <v>3.0920000000000001</v>
      </c>
    </row>
    <row r="46121" spans="1:4" ht="15.75" hidden="1" customHeight="1">
      <c r="A46121" s="13" t="s">
        <v>504</v>
      </c>
      <c r="B46121" s="13">
        <v>1960</v>
      </c>
      <c r="C46121" s="13">
        <v>847067</v>
      </c>
      <c r="D46121" s="13">
        <v>2.5790000000000002</v>
      </c>
    </row>
    <row r="46122" spans="1:4" ht="15.75" hidden="1" customHeight="1">
      <c r="A46122" s="13" t="s">
        <v>504</v>
      </c>
      <c r="B46122" s="13">
        <v>1961</v>
      </c>
      <c r="C46122" s="13">
        <v>865031</v>
      </c>
      <c r="D46122" s="13">
        <v>4.5979999999999999</v>
      </c>
    </row>
    <row r="46123" spans="1:4" ht="15.75" hidden="1" customHeight="1">
      <c r="A46123" s="13" t="s">
        <v>504</v>
      </c>
      <c r="B46123" s="13">
        <v>1962</v>
      </c>
      <c r="C46123" s="13">
        <v>881519</v>
      </c>
      <c r="D46123" s="13">
        <v>7.2320000000000002</v>
      </c>
    </row>
    <row r="46124" spans="1:4" ht="15.75" hidden="1" customHeight="1">
      <c r="A46124" s="13" t="s">
        <v>504</v>
      </c>
      <c r="B46124" s="13">
        <v>1963</v>
      </c>
      <c r="C46124" s="13">
        <v>897667</v>
      </c>
      <c r="D46124" s="13">
        <v>1.677</v>
      </c>
    </row>
    <row r="46125" spans="1:4" ht="15.75" hidden="1" customHeight="1">
      <c r="A46125" s="13" t="s">
        <v>504</v>
      </c>
      <c r="B46125" s="13">
        <v>1964</v>
      </c>
      <c r="C46125" s="13">
        <v>913402</v>
      </c>
      <c r="D46125" s="13">
        <v>3.7919999999999998</v>
      </c>
    </row>
    <row r="46126" spans="1:4" ht="15.75" hidden="1" customHeight="1">
      <c r="A46126" s="13" t="s">
        <v>504</v>
      </c>
      <c r="B46126" s="13">
        <v>1965</v>
      </c>
      <c r="C46126" s="13">
        <v>928470</v>
      </c>
      <c r="D46126" s="13">
        <v>5.1909999999999998</v>
      </c>
    </row>
    <row r="46127" spans="1:4" ht="15.75" hidden="1" customHeight="1">
      <c r="A46127" s="13" t="s">
        <v>504</v>
      </c>
      <c r="B46127" s="13">
        <v>1966</v>
      </c>
      <c r="C46127" s="13">
        <v>942602</v>
      </c>
      <c r="D46127" s="13">
        <v>4.0519999999999996</v>
      </c>
    </row>
    <row r="46128" spans="1:4" ht="15.75" hidden="1" customHeight="1">
      <c r="A46128" s="13" t="s">
        <v>504</v>
      </c>
      <c r="B46128" s="13">
        <v>1967</v>
      </c>
      <c r="C46128" s="13">
        <v>955688</v>
      </c>
      <c r="D46128" s="13">
        <v>4.6340000000000003</v>
      </c>
    </row>
    <row r="46129" spans="1:4" ht="15.75" hidden="1" customHeight="1">
      <c r="A46129" s="13" t="s">
        <v>504</v>
      </c>
      <c r="B46129" s="13">
        <v>1968</v>
      </c>
      <c r="C46129" s="13">
        <v>967711</v>
      </c>
      <c r="D46129" s="13">
        <v>4.0369999999999999</v>
      </c>
    </row>
    <row r="46130" spans="1:4" ht="15.75" hidden="1" customHeight="1">
      <c r="A46130" s="13" t="s">
        <v>504</v>
      </c>
      <c r="B46130" s="13">
        <v>1969</v>
      </c>
      <c r="C46130" s="13">
        <v>978647</v>
      </c>
      <c r="D46130" s="13">
        <v>3.9009999999999998</v>
      </c>
    </row>
    <row r="46131" spans="1:4" ht="15.75" hidden="1" customHeight="1">
      <c r="A46131" s="13" t="s">
        <v>504</v>
      </c>
      <c r="B46131" s="13">
        <v>1970</v>
      </c>
      <c r="C46131" s="13">
        <v>988902</v>
      </c>
      <c r="D46131" s="13">
        <v>8.99</v>
      </c>
    </row>
    <row r="46132" spans="1:4" ht="15.75" hidden="1" customHeight="1">
      <c r="A46132" s="13" t="s">
        <v>504</v>
      </c>
      <c r="B46132" s="13">
        <v>1971</v>
      </c>
      <c r="C46132" s="13">
        <v>1000135</v>
      </c>
      <c r="D46132" s="13">
        <v>8.0960000000000001</v>
      </c>
    </row>
    <row r="46133" spans="1:4" ht="15.75" hidden="1" customHeight="1">
      <c r="A46133" s="13" t="s">
        <v>504</v>
      </c>
      <c r="B46133" s="13">
        <v>1972</v>
      </c>
      <c r="C46133" s="13">
        <v>1013043</v>
      </c>
      <c r="D46133" s="13">
        <v>8.2360000000000007</v>
      </c>
    </row>
    <row r="46134" spans="1:4" ht="15.75" hidden="1" customHeight="1">
      <c r="A46134" s="13" t="s">
        <v>504</v>
      </c>
      <c r="B46134" s="13">
        <v>1973</v>
      </c>
      <c r="C46134" s="13">
        <v>1026564</v>
      </c>
      <c r="D46134" s="13">
        <v>9.39</v>
      </c>
    </row>
    <row r="46135" spans="1:4" ht="15.75" hidden="1" customHeight="1">
      <c r="A46135" s="13" t="s">
        <v>504</v>
      </c>
      <c r="B46135" s="13">
        <v>1974</v>
      </c>
      <c r="C46135" s="13">
        <v>1040297</v>
      </c>
      <c r="D46135" s="13">
        <v>10.042</v>
      </c>
    </row>
    <row r="46136" spans="1:4" ht="15.75" hidden="1" customHeight="1">
      <c r="A46136" s="13" t="s">
        <v>504</v>
      </c>
      <c r="B46136" s="13">
        <v>1975</v>
      </c>
      <c r="C46136" s="13">
        <v>1054023</v>
      </c>
      <c r="D46136" s="13">
        <v>9.6129999999999995</v>
      </c>
    </row>
    <row r="46137" spans="1:4" ht="15.75" hidden="1" customHeight="1">
      <c r="A46137" s="13" t="s">
        <v>504</v>
      </c>
      <c r="B46137" s="13">
        <v>1976</v>
      </c>
      <c r="C46137" s="13">
        <v>1067703</v>
      </c>
      <c r="D46137" s="13">
        <v>15.911</v>
      </c>
    </row>
    <row r="46138" spans="1:4" ht="15.75" hidden="1" customHeight="1">
      <c r="A46138" s="13" t="s">
        <v>504</v>
      </c>
      <c r="B46138" s="13">
        <v>1977</v>
      </c>
      <c r="C46138" s="13">
        <v>1081696</v>
      </c>
      <c r="D46138" s="13">
        <v>16.158999999999999</v>
      </c>
    </row>
    <row r="46139" spans="1:4" ht="15.75" hidden="1" customHeight="1">
      <c r="A46139" s="13" t="s">
        <v>504</v>
      </c>
      <c r="B46139" s="13">
        <v>1978</v>
      </c>
      <c r="C46139" s="13">
        <v>1096570</v>
      </c>
      <c r="D46139" s="13">
        <v>15.311999999999999</v>
      </c>
    </row>
    <row r="46140" spans="1:4" ht="15.75" hidden="1" customHeight="1">
      <c r="A46140" s="13" t="s">
        <v>504</v>
      </c>
      <c r="B46140" s="13">
        <v>1979</v>
      </c>
      <c r="C46140" s="13">
        <v>1112315</v>
      </c>
      <c r="D46140" s="13">
        <v>16.707000000000001</v>
      </c>
    </row>
    <row r="46141" spans="1:4" ht="15.75" hidden="1" customHeight="1">
      <c r="A46141" s="13" t="s">
        <v>504</v>
      </c>
      <c r="B46141" s="13">
        <v>1980</v>
      </c>
      <c r="C46141" s="13">
        <v>1127853</v>
      </c>
      <c r="D46141" s="13">
        <v>16.919</v>
      </c>
    </row>
    <row r="46142" spans="1:4" ht="15.75" hidden="1" customHeight="1">
      <c r="A46142" s="13" t="s">
        <v>504</v>
      </c>
      <c r="B46142" s="13">
        <v>1981</v>
      </c>
      <c r="C46142" s="13">
        <v>1142703</v>
      </c>
      <c r="D46142" s="13">
        <v>17.242000000000001</v>
      </c>
    </row>
    <row r="46143" spans="1:4" ht="15.75" hidden="1" customHeight="1">
      <c r="A46143" s="13" t="s">
        <v>504</v>
      </c>
      <c r="B46143" s="13">
        <v>1982</v>
      </c>
      <c r="C46143" s="13">
        <v>1157141</v>
      </c>
      <c r="D46143" s="13">
        <v>18.405000000000001</v>
      </c>
    </row>
    <row r="46144" spans="1:4" ht="15.75" hidden="1" customHeight="1">
      <c r="A46144" s="13" t="s">
        <v>504</v>
      </c>
      <c r="B46144" s="13">
        <v>1983</v>
      </c>
      <c r="C46144" s="13">
        <v>1171278</v>
      </c>
      <c r="D46144" s="13">
        <v>16.276</v>
      </c>
    </row>
    <row r="46145" spans="1:4" ht="15.75" hidden="1" customHeight="1">
      <c r="A46145" s="13" t="s">
        <v>504</v>
      </c>
      <c r="B46145" s="13">
        <v>1984</v>
      </c>
      <c r="C46145" s="13">
        <v>1184752</v>
      </c>
      <c r="D46145" s="13">
        <v>17.504000000000001</v>
      </c>
    </row>
    <row r="46146" spans="1:4" ht="15.75" hidden="1" customHeight="1">
      <c r="A46146" s="13" t="s">
        <v>504</v>
      </c>
      <c r="B46146" s="13">
        <v>1985</v>
      </c>
      <c r="C46146" s="13">
        <v>1199791</v>
      </c>
      <c r="D46146" s="13">
        <v>20.722999999999999</v>
      </c>
    </row>
    <row r="46147" spans="1:4" ht="15.75" hidden="1" customHeight="1">
      <c r="A46147" s="13" t="s">
        <v>504</v>
      </c>
      <c r="B46147" s="13">
        <v>1986</v>
      </c>
      <c r="C46147" s="13">
        <v>1216376</v>
      </c>
      <c r="D46147" s="13">
        <v>17.355</v>
      </c>
    </row>
    <row r="46148" spans="1:4" ht="15.75" hidden="1" customHeight="1">
      <c r="A46148" s="13" t="s">
        <v>504</v>
      </c>
      <c r="B46148" s="13">
        <v>1987</v>
      </c>
      <c r="C46148" s="13">
        <v>1231446</v>
      </c>
      <c r="D46148" s="13">
        <v>17.489000000000001</v>
      </c>
    </row>
    <row r="46149" spans="1:4" ht="15.75" hidden="1" customHeight="1">
      <c r="A46149" s="13" t="s">
        <v>504</v>
      </c>
      <c r="B46149" s="13">
        <v>1988</v>
      </c>
      <c r="C46149" s="13">
        <v>1244637</v>
      </c>
      <c r="D46149" s="13">
        <v>15.833</v>
      </c>
    </row>
    <row r="46150" spans="1:4" ht="15.75" hidden="1" customHeight="1">
      <c r="A46150" s="13" t="s">
        <v>504</v>
      </c>
      <c r="B46150" s="13">
        <v>1989</v>
      </c>
      <c r="C46150" s="13">
        <v>1256212</v>
      </c>
      <c r="D46150" s="13">
        <v>16.105</v>
      </c>
    </row>
    <row r="46151" spans="1:4" ht="15.75" hidden="1" customHeight="1">
      <c r="A46151" s="13" t="s">
        <v>504</v>
      </c>
      <c r="B46151" s="13">
        <v>1990</v>
      </c>
      <c r="C46151" s="13">
        <v>1266525</v>
      </c>
      <c r="D46151" s="13">
        <v>16.981000000000002</v>
      </c>
    </row>
    <row r="46152" spans="1:4" ht="15.75" hidden="1" customHeight="1">
      <c r="A46152" s="13" t="s">
        <v>504</v>
      </c>
      <c r="B46152" s="13">
        <v>1991</v>
      </c>
      <c r="C46152" s="13">
        <v>1276232</v>
      </c>
      <c r="D46152" s="13">
        <v>16.968</v>
      </c>
    </row>
    <row r="46153" spans="1:4" ht="15.75" hidden="1" customHeight="1">
      <c r="A46153" s="13" t="s">
        <v>504</v>
      </c>
      <c r="B46153" s="13">
        <v>1992</v>
      </c>
      <c r="C46153" s="13">
        <v>1285506</v>
      </c>
      <c r="D46153" s="13">
        <v>19.103000000000002</v>
      </c>
    </row>
    <row r="46154" spans="1:4" ht="15.75" hidden="1" customHeight="1">
      <c r="A46154" s="13" t="s">
        <v>504</v>
      </c>
      <c r="B46154" s="13">
        <v>1993</v>
      </c>
      <c r="C46154" s="13">
        <v>1293979</v>
      </c>
      <c r="D46154" s="13">
        <v>17.411000000000001</v>
      </c>
    </row>
    <row r="46155" spans="1:4" ht="15.75" hidden="1" customHeight="1">
      <c r="A46155" s="13" t="s">
        <v>504</v>
      </c>
      <c r="B46155" s="13">
        <v>1994</v>
      </c>
      <c r="C46155" s="13">
        <v>1301401</v>
      </c>
      <c r="D46155" s="13">
        <v>17.024000000000001</v>
      </c>
    </row>
    <row r="46156" spans="1:4" ht="15.75" hidden="1" customHeight="1">
      <c r="A46156" s="13" t="s">
        <v>504</v>
      </c>
      <c r="B46156" s="13">
        <v>1995</v>
      </c>
      <c r="C46156" s="13">
        <v>1307831</v>
      </c>
      <c r="D46156" s="13">
        <v>16.46</v>
      </c>
    </row>
    <row r="46157" spans="1:4" ht="15.75" hidden="1" customHeight="1">
      <c r="A46157" s="13" t="s">
        <v>504</v>
      </c>
      <c r="B46157" s="13">
        <v>1996</v>
      </c>
      <c r="C46157" s="13">
        <v>1313442</v>
      </c>
      <c r="D46157" s="13">
        <v>20.768000000000001</v>
      </c>
    </row>
    <row r="46158" spans="1:4" ht="15.75" hidden="1" customHeight="1">
      <c r="A46158" s="13" t="s">
        <v>504</v>
      </c>
      <c r="B46158" s="13">
        <v>1997</v>
      </c>
      <c r="C46158" s="13">
        <v>1318179</v>
      </c>
      <c r="D46158" s="13">
        <v>20.56</v>
      </c>
    </row>
    <row r="46159" spans="1:4" ht="15.75" hidden="1" customHeight="1">
      <c r="A46159" s="13" t="s">
        <v>504</v>
      </c>
      <c r="B46159" s="13">
        <v>1998</v>
      </c>
      <c r="C46159" s="13">
        <v>1322582</v>
      </c>
      <c r="D46159" s="13">
        <v>19.751000000000001</v>
      </c>
    </row>
    <row r="46160" spans="1:4" ht="15.75" hidden="1" customHeight="1">
      <c r="A46160" s="13" t="s">
        <v>504</v>
      </c>
      <c r="B46160" s="13">
        <v>1999</v>
      </c>
      <c r="C46160" s="13">
        <v>1327067</v>
      </c>
      <c r="D46160" s="13">
        <v>22.463999999999999</v>
      </c>
    </row>
    <row r="46161" spans="1:4" ht="15.75" hidden="1" customHeight="1">
      <c r="A46161" s="13" t="s">
        <v>504</v>
      </c>
      <c r="B46161" s="13">
        <v>2000</v>
      </c>
      <c r="C46161" s="13">
        <v>1332203</v>
      </c>
      <c r="D46161" s="13">
        <v>24.190999999999999</v>
      </c>
    </row>
    <row r="46162" spans="1:4" ht="15.75" hidden="1" customHeight="1">
      <c r="A46162" s="13" t="s">
        <v>504</v>
      </c>
      <c r="B46162" s="13">
        <v>2001</v>
      </c>
      <c r="C46162" s="13">
        <v>1338576</v>
      </c>
      <c r="D46162" s="13">
        <v>26.568999999999999</v>
      </c>
    </row>
    <row r="46163" spans="1:4" ht="15.75" hidden="1" customHeight="1">
      <c r="A46163" s="13" t="s">
        <v>504</v>
      </c>
      <c r="B46163" s="13">
        <v>2002</v>
      </c>
      <c r="C46163" s="13">
        <v>1345970</v>
      </c>
      <c r="D46163" s="13">
        <v>28.591000000000001</v>
      </c>
    </row>
    <row r="46164" spans="1:4" ht="15.75" hidden="1" customHeight="1">
      <c r="A46164" s="13" t="s">
        <v>504</v>
      </c>
      <c r="B46164" s="13">
        <v>2003</v>
      </c>
      <c r="C46164" s="13">
        <v>1353552</v>
      </c>
      <c r="D46164" s="13">
        <v>32.250999999999998</v>
      </c>
    </row>
    <row r="46165" spans="1:4" ht="15.75" hidden="1" customHeight="1">
      <c r="A46165" s="13" t="s">
        <v>504</v>
      </c>
      <c r="B46165" s="13">
        <v>2004</v>
      </c>
      <c r="C46165" s="13">
        <v>1361180</v>
      </c>
      <c r="D46165" s="13">
        <v>32.576000000000001</v>
      </c>
    </row>
    <row r="46166" spans="1:4" ht="15.75" hidden="1" customHeight="1">
      <c r="A46166" s="13" t="s">
        <v>504</v>
      </c>
      <c r="B46166" s="13">
        <v>2005</v>
      </c>
      <c r="C46166" s="13">
        <v>1369078</v>
      </c>
      <c r="D46166" s="13">
        <v>37.944000000000003</v>
      </c>
    </row>
    <row r="46167" spans="1:4" ht="15.75" hidden="1" customHeight="1">
      <c r="A46167" s="13" t="s">
        <v>504</v>
      </c>
      <c r="B46167" s="13">
        <v>2006</v>
      </c>
      <c r="C46167" s="13">
        <v>1376932</v>
      </c>
      <c r="D46167" s="13">
        <v>42.414000000000001</v>
      </c>
    </row>
    <row r="46168" spans="1:4" ht="15.75" hidden="1" customHeight="1">
      <c r="A46168" s="13" t="s">
        <v>504</v>
      </c>
      <c r="B46168" s="13">
        <v>2007</v>
      </c>
      <c r="C46168" s="13">
        <v>1384861</v>
      </c>
      <c r="D46168" s="13">
        <v>45.234999999999999</v>
      </c>
    </row>
    <row r="46169" spans="1:4" ht="15.75" hidden="1" customHeight="1">
      <c r="A46169" s="13" t="s">
        <v>504</v>
      </c>
      <c r="B46169" s="13">
        <v>2008</v>
      </c>
      <c r="C46169" s="13">
        <v>1392808</v>
      </c>
      <c r="D46169" s="13">
        <v>44.095999999999997</v>
      </c>
    </row>
    <row r="46170" spans="1:4" ht="15.75" hidden="1" customHeight="1">
      <c r="A46170" s="13" t="s">
        <v>504</v>
      </c>
      <c r="B46170" s="13">
        <v>2009</v>
      </c>
      <c r="C46170" s="13">
        <v>1401197</v>
      </c>
      <c r="D46170" s="13">
        <v>44.22</v>
      </c>
    </row>
    <row r="46171" spans="1:4" ht="15.75" hidden="1" customHeight="1">
      <c r="A46171" s="13" t="s">
        <v>504</v>
      </c>
      <c r="B46171" s="13">
        <v>2010</v>
      </c>
      <c r="C46171" s="13">
        <v>1410297</v>
      </c>
      <c r="D46171" s="13">
        <v>46.957000000000001</v>
      </c>
    </row>
    <row r="46172" spans="1:4" ht="15.75" hidden="1" customHeight="1">
      <c r="A46172" s="13" t="s">
        <v>504</v>
      </c>
      <c r="B46172" s="13">
        <v>2011</v>
      </c>
      <c r="C46172" s="13">
        <v>1420021</v>
      </c>
      <c r="D46172" s="13">
        <v>46.68</v>
      </c>
    </row>
    <row r="46173" spans="1:4" ht="15.75" hidden="1" customHeight="1">
      <c r="A46173" s="13" t="s">
        <v>504</v>
      </c>
      <c r="B46173" s="13">
        <v>2012</v>
      </c>
      <c r="C46173" s="13">
        <v>1430379</v>
      </c>
      <c r="D46173" s="13">
        <v>46.176000000000002</v>
      </c>
    </row>
    <row r="46174" spans="1:4" ht="15.75" hidden="1" customHeight="1">
      <c r="A46174" s="13" t="s">
        <v>504</v>
      </c>
      <c r="B46174" s="13">
        <v>2013</v>
      </c>
      <c r="C46174" s="13">
        <v>1440731</v>
      </c>
      <c r="D46174" s="13">
        <v>45.823999999999998</v>
      </c>
    </row>
    <row r="46175" spans="1:4" ht="15.75" hidden="1" customHeight="1">
      <c r="A46175" s="13" t="s">
        <v>504</v>
      </c>
      <c r="B46175" s="13">
        <v>2014</v>
      </c>
      <c r="C46175" s="13">
        <v>1450663</v>
      </c>
      <c r="D46175" s="13">
        <v>46.892000000000003</v>
      </c>
    </row>
    <row r="46176" spans="1:4" ht="15.75" hidden="1" customHeight="1">
      <c r="A46176" s="13" t="s">
        <v>504</v>
      </c>
      <c r="B46176" s="13">
        <v>2015</v>
      </c>
      <c r="C46176" s="13">
        <v>1460180</v>
      </c>
      <c r="D46176" s="13">
        <v>45.56</v>
      </c>
    </row>
    <row r="46177" spans="1:4" ht="15.75" hidden="1" customHeight="1">
      <c r="A46177" s="13" t="s">
        <v>504</v>
      </c>
      <c r="B46177" s="13">
        <v>2016</v>
      </c>
      <c r="C46177" s="13">
        <v>1469334</v>
      </c>
      <c r="D46177" s="13">
        <v>39.893000000000001</v>
      </c>
    </row>
    <row r="46178" spans="1:4" ht="15.75" hidden="1" customHeight="1">
      <c r="A46178" s="13" t="s">
        <v>504</v>
      </c>
      <c r="B46178" s="13">
        <v>2017</v>
      </c>
      <c r="C46178" s="13">
        <v>1478616</v>
      </c>
      <c r="D46178" s="13">
        <v>40.317999999999998</v>
      </c>
    </row>
    <row r="46179" spans="1:4" ht="15.75" hidden="1" customHeight="1">
      <c r="A46179" s="13" t="s">
        <v>504</v>
      </c>
      <c r="B46179" s="13">
        <v>2018</v>
      </c>
      <c r="C46179" s="13">
        <v>1504707</v>
      </c>
      <c r="D46179" s="13">
        <v>40.328000000000003</v>
      </c>
    </row>
    <row r="46180" spans="1:4" ht="15.75" hidden="1" customHeight="1">
      <c r="A46180" s="13" t="s">
        <v>504</v>
      </c>
      <c r="B46180" s="13">
        <v>2019</v>
      </c>
      <c r="C46180" s="13">
        <v>1519960</v>
      </c>
      <c r="D46180" s="13">
        <v>40.768000000000001</v>
      </c>
    </row>
    <row r="46181" spans="1:4" ht="15.75" hidden="1" customHeight="1">
      <c r="A46181" s="13" t="s">
        <v>504</v>
      </c>
      <c r="B46181" s="13">
        <v>2020</v>
      </c>
      <c r="C46181" s="13">
        <v>1518142</v>
      </c>
      <c r="D46181" s="13">
        <v>35.756</v>
      </c>
    </row>
    <row r="46182" spans="1:4" ht="15.75" hidden="1" customHeight="1">
      <c r="A46182" s="13" t="s">
        <v>504</v>
      </c>
      <c r="B46182" s="13">
        <v>2021</v>
      </c>
      <c r="C46182" s="13">
        <v>1525671</v>
      </c>
      <c r="D46182" s="13">
        <v>36.124000000000002</v>
      </c>
    </row>
    <row r="46183" spans="1:4" ht="15.75" hidden="1" customHeight="1">
      <c r="A46183" s="13" t="s">
        <v>505</v>
      </c>
      <c r="B46183" s="13">
        <v>1850</v>
      </c>
      <c r="C46183" s="13">
        <v>1114077</v>
      </c>
    </row>
    <row r="46184" spans="1:4" ht="15.75" hidden="1" customHeight="1">
      <c r="A46184" s="13" t="s">
        <v>505</v>
      </c>
      <c r="B46184" s="13">
        <v>1851</v>
      </c>
      <c r="C46184" s="13">
        <v>1124896</v>
      </c>
    </row>
    <row r="46185" spans="1:4" ht="15.75" hidden="1" customHeight="1">
      <c r="A46185" s="13" t="s">
        <v>505</v>
      </c>
      <c r="B46185" s="13">
        <v>1852</v>
      </c>
      <c r="C46185" s="13">
        <v>1136280</v>
      </c>
    </row>
    <row r="46186" spans="1:4" ht="15.75" hidden="1" customHeight="1">
      <c r="A46186" s="13" t="s">
        <v>505</v>
      </c>
      <c r="B46186" s="13">
        <v>1853</v>
      </c>
      <c r="C46186" s="13">
        <v>1148238</v>
      </c>
    </row>
    <row r="46187" spans="1:4" ht="15.75" hidden="1" customHeight="1">
      <c r="A46187" s="13" t="s">
        <v>505</v>
      </c>
      <c r="B46187" s="13">
        <v>1854</v>
      </c>
      <c r="C46187" s="13">
        <v>1160323</v>
      </c>
    </row>
    <row r="46188" spans="1:4" ht="15.75" hidden="1" customHeight="1">
      <c r="A46188" s="13" t="s">
        <v>505</v>
      </c>
      <c r="B46188" s="13">
        <v>1855</v>
      </c>
      <c r="C46188" s="13">
        <v>1172534</v>
      </c>
    </row>
    <row r="46189" spans="1:4" ht="15.75" hidden="1" customHeight="1">
      <c r="A46189" s="13" t="s">
        <v>505</v>
      </c>
      <c r="B46189" s="13">
        <v>1856</v>
      </c>
      <c r="C46189" s="13">
        <v>1184873</v>
      </c>
    </row>
    <row r="46190" spans="1:4" ht="15.75" hidden="1" customHeight="1">
      <c r="A46190" s="13" t="s">
        <v>505</v>
      </c>
      <c r="B46190" s="13">
        <v>1857</v>
      </c>
      <c r="C46190" s="13">
        <v>1197342</v>
      </c>
    </row>
    <row r="46191" spans="1:4" ht="15.75" hidden="1" customHeight="1">
      <c r="A46191" s="13" t="s">
        <v>505</v>
      </c>
      <c r="B46191" s="13">
        <v>1858</v>
      </c>
      <c r="C46191" s="13">
        <v>1209943</v>
      </c>
    </row>
    <row r="46192" spans="1:4" ht="15.75" hidden="1" customHeight="1">
      <c r="A46192" s="13" t="s">
        <v>505</v>
      </c>
      <c r="B46192" s="13">
        <v>1859</v>
      </c>
      <c r="C46192" s="13">
        <v>1222675</v>
      </c>
    </row>
    <row r="46193" spans="1:3" ht="15.75" hidden="1" customHeight="1">
      <c r="A46193" s="13" t="s">
        <v>505</v>
      </c>
      <c r="B46193" s="13">
        <v>1860</v>
      </c>
      <c r="C46193" s="13">
        <v>1235541</v>
      </c>
    </row>
    <row r="46194" spans="1:3" ht="15.75" hidden="1" customHeight="1">
      <c r="A46194" s="13" t="s">
        <v>505</v>
      </c>
      <c r="B46194" s="13">
        <v>1861</v>
      </c>
      <c r="C46194" s="13">
        <v>1248543</v>
      </c>
    </row>
    <row r="46195" spans="1:3" ht="15.75" hidden="1" customHeight="1">
      <c r="A46195" s="13" t="s">
        <v>505</v>
      </c>
      <c r="B46195" s="13">
        <v>1862</v>
      </c>
      <c r="C46195" s="13">
        <v>1261681</v>
      </c>
    </row>
    <row r="46196" spans="1:3" ht="15.75" hidden="1" customHeight="1">
      <c r="A46196" s="13" t="s">
        <v>505</v>
      </c>
      <c r="B46196" s="13">
        <v>1863</v>
      </c>
      <c r="C46196" s="13">
        <v>1274957</v>
      </c>
    </row>
    <row r="46197" spans="1:3" ht="15.75" hidden="1" customHeight="1">
      <c r="A46197" s="13" t="s">
        <v>505</v>
      </c>
      <c r="B46197" s="13">
        <v>1864</v>
      </c>
      <c r="C46197" s="13">
        <v>1288373</v>
      </c>
    </row>
    <row r="46198" spans="1:3" ht="15.75" hidden="1" customHeight="1">
      <c r="A46198" s="13" t="s">
        <v>505</v>
      </c>
      <c r="B46198" s="13">
        <v>1865</v>
      </c>
      <c r="C46198" s="13">
        <v>1301929</v>
      </c>
    </row>
    <row r="46199" spans="1:3" ht="15.75" hidden="1" customHeight="1">
      <c r="A46199" s="13" t="s">
        <v>505</v>
      </c>
      <c r="B46199" s="13">
        <v>1866</v>
      </c>
      <c r="C46199" s="13">
        <v>1315628</v>
      </c>
    </row>
    <row r="46200" spans="1:3" ht="15.75" hidden="1" customHeight="1">
      <c r="A46200" s="13" t="s">
        <v>505</v>
      </c>
      <c r="B46200" s="13">
        <v>1867</v>
      </c>
      <c r="C46200" s="13">
        <v>1329471</v>
      </c>
    </row>
    <row r="46201" spans="1:3" ht="15.75" hidden="1" customHeight="1">
      <c r="A46201" s="13" t="s">
        <v>505</v>
      </c>
      <c r="B46201" s="13">
        <v>1868</v>
      </c>
      <c r="C46201" s="13">
        <v>1343459</v>
      </c>
    </row>
    <row r="46202" spans="1:3" ht="15.75" hidden="1" customHeight="1">
      <c r="A46202" s="13" t="s">
        <v>505</v>
      </c>
      <c r="B46202" s="13">
        <v>1869</v>
      </c>
      <c r="C46202" s="13">
        <v>1357594</v>
      </c>
    </row>
    <row r="46203" spans="1:3" ht="15.75" hidden="1" customHeight="1">
      <c r="A46203" s="13" t="s">
        <v>505</v>
      </c>
      <c r="B46203" s="13">
        <v>1870</v>
      </c>
      <c r="C46203" s="13">
        <v>1371878</v>
      </c>
    </row>
    <row r="46204" spans="1:3" ht="15.75" hidden="1" customHeight="1">
      <c r="A46204" s="13" t="s">
        <v>505</v>
      </c>
      <c r="B46204" s="13">
        <v>1871</v>
      </c>
      <c r="C46204" s="13">
        <v>1386311</v>
      </c>
    </row>
    <row r="46205" spans="1:3" ht="15.75" hidden="1" customHeight="1">
      <c r="A46205" s="13" t="s">
        <v>505</v>
      </c>
      <c r="B46205" s="13">
        <v>1872</v>
      </c>
      <c r="C46205" s="13">
        <v>1400897</v>
      </c>
    </row>
    <row r="46206" spans="1:3" ht="15.75" hidden="1" customHeight="1">
      <c r="A46206" s="13" t="s">
        <v>505</v>
      </c>
      <c r="B46206" s="13">
        <v>1873</v>
      </c>
      <c r="C46206" s="13">
        <v>1415635</v>
      </c>
    </row>
    <row r="46207" spans="1:3" ht="15.75" hidden="1" customHeight="1">
      <c r="A46207" s="13" t="s">
        <v>505</v>
      </c>
      <c r="B46207" s="13">
        <v>1874</v>
      </c>
      <c r="C46207" s="13">
        <v>1430528</v>
      </c>
    </row>
    <row r="46208" spans="1:3" ht="15.75" hidden="1" customHeight="1">
      <c r="A46208" s="13" t="s">
        <v>505</v>
      </c>
      <c r="B46208" s="13">
        <v>1875</v>
      </c>
      <c r="C46208" s="13">
        <v>1445578</v>
      </c>
    </row>
    <row r="46209" spans="1:3" ht="15.75" hidden="1" customHeight="1">
      <c r="A46209" s="13" t="s">
        <v>505</v>
      </c>
      <c r="B46209" s="13">
        <v>1876</v>
      </c>
      <c r="C46209" s="13">
        <v>1460786</v>
      </c>
    </row>
    <row r="46210" spans="1:3" ht="15.75" hidden="1" customHeight="1">
      <c r="A46210" s="13" t="s">
        <v>505</v>
      </c>
      <c r="B46210" s="13">
        <v>1877</v>
      </c>
      <c r="C46210" s="13">
        <v>1476153</v>
      </c>
    </row>
    <row r="46211" spans="1:3" ht="15.75" hidden="1" customHeight="1">
      <c r="A46211" s="13" t="s">
        <v>505</v>
      </c>
      <c r="B46211" s="13">
        <v>1878</v>
      </c>
      <c r="C46211" s="13">
        <v>1491682</v>
      </c>
    </row>
    <row r="46212" spans="1:3" ht="15.75" hidden="1" customHeight="1">
      <c r="A46212" s="13" t="s">
        <v>505</v>
      </c>
      <c r="B46212" s="13">
        <v>1879</v>
      </c>
      <c r="C46212" s="13">
        <v>1507374</v>
      </c>
    </row>
    <row r="46213" spans="1:3" ht="15.75" hidden="1" customHeight="1">
      <c r="A46213" s="13" t="s">
        <v>505</v>
      </c>
      <c r="B46213" s="13">
        <v>1880</v>
      </c>
      <c r="C46213" s="13">
        <v>1523231</v>
      </c>
    </row>
    <row r="46214" spans="1:3" ht="15.75" hidden="1" customHeight="1">
      <c r="A46214" s="13" t="s">
        <v>505</v>
      </c>
      <c r="B46214" s="13">
        <v>1881</v>
      </c>
      <c r="C46214" s="13">
        <v>1539254</v>
      </c>
    </row>
    <row r="46215" spans="1:3" ht="15.75" hidden="1" customHeight="1">
      <c r="A46215" s="13" t="s">
        <v>505</v>
      </c>
      <c r="B46215" s="13">
        <v>1882</v>
      </c>
      <c r="C46215" s="13">
        <v>1555446</v>
      </c>
    </row>
    <row r="46216" spans="1:3" ht="15.75" hidden="1" customHeight="1">
      <c r="A46216" s="13" t="s">
        <v>505</v>
      </c>
      <c r="B46216" s="13">
        <v>1883</v>
      </c>
      <c r="C46216" s="13">
        <v>1571808</v>
      </c>
    </row>
    <row r="46217" spans="1:3" ht="15.75" hidden="1" customHeight="1">
      <c r="A46217" s="13" t="s">
        <v>505</v>
      </c>
      <c r="B46217" s="13">
        <v>1884</v>
      </c>
      <c r="C46217" s="13">
        <v>1588342</v>
      </c>
    </row>
    <row r="46218" spans="1:3" ht="15.75" hidden="1" customHeight="1">
      <c r="A46218" s="13" t="s">
        <v>505</v>
      </c>
      <c r="B46218" s="13">
        <v>1885</v>
      </c>
      <c r="C46218" s="13">
        <v>1605049</v>
      </c>
    </row>
    <row r="46219" spans="1:3" ht="15.75" hidden="1" customHeight="1">
      <c r="A46219" s="13" t="s">
        <v>505</v>
      </c>
      <c r="B46219" s="13">
        <v>1886</v>
      </c>
      <c r="C46219" s="13">
        <v>1621932</v>
      </c>
    </row>
    <row r="46220" spans="1:3" ht="15.75" hidden="1" customHeight="1">
      <c r="A46220" s="13" t="s">
        <v>505</v>
      </c>
      <c r="B46220" s="13">
        <v>1887</v>
      </c>
      <c r="C46220" s="13">
        <v>1638992</v>
      </c>
    </row>
    <row r="46221" spans="1:3" ht="15.75" hidden="1" customHeight="1">
      <c r="A46221" s="13" t="s">
        <v>505</v>
      </c>
      <c r="B46221" s="13">
        <v>1888</v>
      </c>
      <c r="C46221" s="13">
        <v>1656231</v>
      </c>
    </row>
    <row r="46222" spans="1:3" ht="15.75" hidden="1" customHeight="1">
      <c r="A46222" s="13" t="s">
        <v>505</v>
      </c>
      <c r="B46222" s="13">
        <v>1889</v>
      </c>
      <c r="C46222" s="13">
        <v>1673533</v>
      </c>
    </row>
    <row r="46223" spans="1:3" ht="15.75" hidden="1" customHeight="1">
      <c r="A46223" s="13" t="s">
        <v>505</v>
      </c>
      <c r="B46223" s="13">
        <v>1890</v>
      </c>
      <c r="C46223" s="13">
        <v>1690896</v>
      </c>
    </row>
    <row r="46224" spans="1:3" ht="15.75" hidden="1" customHeight="1">
      <c r="A46224" s="13" t="s">
        <v>505</v>
      </c>
      <c r="B46224" s="13">
        <v>1891</v>
      </c>
      <c r="C46224" s="13">
        <v>1708320</v>
      </c>
    </row>
    <row r="46225" spans="1:3" ht="15.75" hidden="1" customHeight="1">
      <c r="A46225" s="13" t="s">
        <v>505</v>
      </c>
      <c r="B46225" s="13">
        <v>1892</v>
      </c>
      <c r="C46225" s="13">
        <v>1725804</v>
      </c>
    </row>
    <row r="46226" spans="1:3" ht="15.75" hidden="1" customHeight="1">
      <c r="A46226" s="13" t="s">
        <v>505</v>
      </c>
      <c r="B46226" s="13">
        <v>1893</v>
      </c>
      <c r="C46226" s="13">
        <v>1743348</v>
      </c>
    </row>
    <row r="46227" spans="1:3" ht="15.75" hidden="1" customHeight="1">
      <c r="A46227" s="13" t="s">
        <v>505</v>
      </c>
      <c r="B46227" s="13">
        <v>1894</v>
      </c>
      <c r="C46227" s="13">
        <v>1761070</v>
      </c>
    </row>
    <row r="46228" spans="1:3" ht="15.75" hidden="1" customHeight="1">
      <c r="A46228" s="13" t="s">
        <v>505</v>
      </c>
      <c r="B46228" s="13">
        <v>1895</v>
      </c>
      <c r="C46228" s="13">
        <v>1778972</v>
      </c>
    </row>
    <row r="46229" spans="1:3" ht="15.75" hidden="1" customHeight="1">
      <c r="A46229" s="13" t="s">
        <v>505</v>
      </c>
      <c r="B46229" s="13">
        <v>1896</v>
      </c>
      <c r="C46229" s="13">
        <v>1797055</v>
      </c>
    </row>
    <row r="46230" spans="1:3" ht="15.75" hidden="1" customHeight="1">
      <c r="A46230" s="13" t="s">
        <v>505</v>
      </c>
      <c r="B46230" s="13">
        <v>1897</v>
      </c>
      <c r="C46230" s="13">
        <v>1815322</v>
      </c>
    </row>
    <row r="46231" spans="1:3" ht="15.75" hidden="1" customHeight="1">
      <c r="A46231" s="13" t="s">
        <v>505</v>
      </c>
      <c r="B46231" s="13">
        <v>1898</v>
      </c>
      <c r="C46231" s="13">
        <v>1833774</v>
      </c>
    </row>
    <row r="46232" spans="1:3" ht="15.75" hidden="1" customHeight="1">
      <c r="A46232" s="13" t="s">
        <v>505</v>
      </c>
      <c r="B46232" s="13">
        <v>1899</v>
      </c>
      <c r="C46232" s="13">
        <v>1854860</v>
      </c>
    </row>
    <row r="46233" spans="1:3" ht="15.75" hidden="1" customHeight="1">
      <c r="A46233" s="13" t="s">
        <v>505</v>
      </c>
      <c r="B46233" s="13">
        <v>1900</v>
      </c>
      <c r="C46233" s="13">
        <v>1878648</v>
      </c>
    </row>
    <row r="46234" spans="1:3" ht="15.75" hidden="1" customHeight="1">
      <c r="A46234" s="13" t="s">
        <v>505</v>
      </c>
      <c r="B46234" s="13">
        <v>1901</v>
      </c>
      <c r="C46234" s="13">
        <v>1905207</v>
      </c>
    </row>
    <row r="46235" spans="1:3" ht="15.75" hidden="1" customHeight="1">
      <c r="A46235" s="13" t="s">
        <v>505</v>
      </c>
      <c r="B46235" s="13">
        <v>1902</v>
      </c>
      <c r="C46235" s="13">
        <v>1934610</v>
      </c>
    </row>
    <row r="46236" spans="1:3" ht="15.75" hidden="1" customHeight="1">
      <c r="A46236" s="13" t="s">
        <v>505</v>
      </c>
      <c r="B46236" s="13">
        <v>1903</v>
      </c>
      <c r="C46236" s="13">
        <v>1966929</v>
      </c>
    </row>
    <row r="46237" spans="1:3" ht="15.75" hidden="1" customHeight="1">
      <c r="A46237" s="13" t="s">
        <v>505</v>
      </c>
      <c r="B46237" s="13">
        <v>1904</v>
      </c>
      <c r="C46237" s="13">
        <v>1999787</v>
      </c>
    </row>
    <row r="46238" spans="1:3" ht="15.75" hidden="1" customHeight="1">
      <c r="A46238" s="13" t="s">
        <v>505</v>
      </c>
      <c r="B46238" s="13">
        <v>1905</v>
      </c>
      <c r="C46238" s="13">
        <v>2033194</v>
      </c>
    </row>
    <row r="46239" spans="1:3" ht="15.75" hidden="1" customHeight="1">
      <c r="A46239" s="13" t="s">
        <v>505</v>
      </c>
      <c r="B46239" s="13">
        <v>1906</v>
      </c>
      <c r="C46239" s="13">
        <v>2067159</v>
      </c>
    </row>
    <row r="46240" spans="1:3" ht="15.75" hidden="1" customHeight="1">
      <c r="A46240" s="13" t="s">
        <v>505</v>
      </c>
      <c r="B46240" s="13">
        <v>1907</v>
      </c>
      <c r="C46240" s="13">
        <v>2101691</v>
      </c>
    </row>
    <row r="46241" spans="1:4" ht="15.75" hidden="1" customHeight="1">
      <c r="A46241" s="13" t="s">
        <v>505</v>
      </c>
      <c r="B46241" s="13">
        <v>1908</v>
      </c>
      <c r="C46241" s="13">
        <v>2136800</v>
      </c>
    </row>
    <row r="46242" spans="1:4" ht="15.75" hidden="1" customHeight="1">
      <c r="A46242" s="13" t="s">
        <v>505</v>
      </c>
      <c r="B46242" s="13">
        <v>1909</v>
      </c>
      <c r="C46242" s="13">
        <v>2167536</v>
      </c>
    </row>
    <row r="46243" spans="1:4" ht="15.75" hidden="1" customHeight="1">
      <c r="A46243" s="13" t="s">
        <v>505</v>
      </c>
      <c r="B46243" s="13">
        <v>1910</v>
      </c>
      <c r="C46243" s="13">
        <v>2193797</v>
      </c>
    </row>
    <row r="46244" spans="1:4" ht="15.75" hidden="1" customHeight="1">
      <c r="A46244" s="13" t="s">
        <v>505</v>
      </c>
      <c r="B46244" s="13">
        <v>1911</v>
      </c>
      <c r="C46244" s="13">
        <v>2215480</v>
      </c>
    </row>
    <row r="46245" spans="1:4" ht="15.75" hidden="1" customHeight="1">
      <c r="A46245" s="13" t="s">
        <v>505</v>
      </c>
      <c r="B46245" s="13">
        <v>1912</v>
      </c>
      <c r="C46245" s="13">
        <v>2232478</v>
      </c>
    </row>
    <row r="46246" spans="1:4" ht="15.75" hidden="1" customHeight="1">
      <c r="A46246" s="13" t="s">
        <v>505</v>
      </c>
      <c r="B46246" s="13">
        <v>1913</v>
      </c>
      <c r="C46246" s="13">
        <v>2244684</v>
      </c>
    </row>
    <row r="46247" spans="1:4" ht="15.75" hidden="1" customHeight="1">
      <c r="A46247" s="13" t="s">
        <v>505</v>
      </c>
      <c r="B46247" s="13">
        <v>1914</v>
      </c>
      <c r="C46247" s="13">
        <v>2256956</v>
      </c>
    </row>
    <row r="46248" spans="1:4" ht="15.75" hidden="1" customHeight="1">
      <c r="A46248" s="13" t="s">
        <v>505</v>
      </c>
      <c r="B46248" s="13">
        <v>1915</v>
      </c>
      <c r="C46248" s="13">
        <v>2269295</v>
      </c>
    </row>
    <row r="46249" spans="1:4" ht="15.75" hidden="1" customHeight="1">
      <c r="A46249" s="13" t="s">
        <v>505</v>
      </c>
      <c r="B46249" s="13">
        <v>1916</v>
      </c>
      <c r="C46249" s="13">
        <v>2281700</v>
      </c>
      <c r="D46249" s="13">
        <v>1.0999999999999999E-2</v>
      </c>
    </row>
    <row r="46250" spans="1:4" ht="15.75" hidden="1" customHeight="1">
      <c r="A46250" s="13" t="s">
        <v>505</v>
      </c>
      <c r="B46250" s="13">
        <v>1917</v>
      </c>
      <c r="C46250" s="13">
        <v>2294174</v>
      </c>
      <c r="D46250" s="13">
        <v>2.9000000000000001E-2</v>
      </c>
    </row>
    <row r="46251" spans="1:4" ht="15.75" hidden="1" customHeight="1">
      <c r="A46251" s="13" t="s">
        <v>505</v>
      </c>
      <c r="B46251" s="13">
        <v>1918</v>
      </c>
      <c r="C46251" s="13">
        <v>2305774</v>
      </c>
      <c r="D46251" s="13">
        <v>0.04</v>
      </c>
    </row>
    <row r="46252" spans="1:4" ht="15.75" hidden="1" customHeight="1">
      <c r="A46252" s="13" t="s">
        <v>505</v>
      </c>
      <c r="B46252" s="13">
        <v>1919</v>
      </c>
      <c r="C46252" s="13">
        <v>2320238</v>
      </c>
    </row>
    <row r="46253" spans="1:4" ht="15.75" hidden="1" customHeight="1">
      <c r="A46253" s="13" t="s">
        <v>505</v>
      </c>
      <c r="B46253" s="13">
        <v>1920</v>
      </c>
      <c r="C46253" s="13">
        <v>2337611</v>
      </c>
      <c r="D46253" s="13">
        <v>2.9000000000000001E-2</v>
      </c>
    </row>
    <row r="46254" spans="1:4" ht="15.75" hidden="1" customHeight="1">
      <c r="A46254" s="13" t="s">
        <v>505</v>
      </c>
      <c r="B46254" s="13">
        <v>1921</v>
      </c>
      <c r="C46254" s="13">
        <v>2357940</v>
      </c>
      <c r="D46254" s="13">
        <v>2.1999999999999999E-2</v>
      </c>
    </row>
    <row r="46255" spans="1:4" ht="15.75" hidden="1" customHeight="1">
      <c r="A46255" s="13" t="s">
        <v>505</v>
      </c>
      <c r="B46255" s="13">
        <v>1922</v>
      </c>
      <c r="C46255" s="13">
        <v>2381271</v>
      </c>
    </row>
    <row r="46256" spans="1:4" ht="15.75" hidden="1" customHeight="1">
      <c r="A46256" s="13" t="s">
        <v>505</v>
      </c>
      <c r="B46256" s="13">
        <v>1923</v>
      </c>
      <c r="C46256" s="13">
        <v>2407651</v>
      </c>
    </row>
    <row r="46257" spans="1:4" ht="15.75" hidden="1" customHeight="1">
      <c r="A46257" s="13" t="s">
        <v>505</v>
      </c>
      <c r="B46257" s="13">
        <v>1924</v>
      </c>
      <c r="C46257" s="13">
        <v>2434323</v>
      </c>
    </row>
    <row r="46258" spans="1:4" ht="15.75" hidden="1" customHeight="1">
      <c r="A46258" s="13" t="s">
        <v>505</v>
      </c>
      <c r="B46258" s="13">
        <v>1925</v>
      </c>
      <c r="C46258" s="13">
        <v>2461290</v>
      </c>
    </row>
    <row r="46259" spans="1:4" ht="15.75" hidden="1" customHeight="1">
      <c r="A46259" s="13" t="s">
        <v>505</v>
      </c>
      <c r="B46259" s="13">
        <v>1926</v>
      </c>
      <c r="C46259" s="13">
        <v>2488557</v>
      </c>
    </row>
    <row r="46260" spans="1:4" ht="15.75" hidden="1" customHeight="1">
      <c r="A46260" s="13" t="s">
        <v>505</v>
      </c>
      <c r="B46260" s="13">
        <v>1927</v>
      </c>
      <c r="C46260" s="13">
        <v>2516125</v>
      </c>
    </row>
    <row r="46261" spans="1:4" ht="15.75" hidden="1" customHeight="1">
      <c r="A46261" s="13" t="s">
        <v>505</v>
      </c>
      <c r="B46261" s="13">
        <v>1928</v>
      </c>
      <c r="C46261" s="13">
        <v>2543999</v>
      </c>
    </row>
    <row r="46262" spans="1:4" ht="15.75" hidden="1" customHeight="1">
      <c r="A46262" s="13" t="s">
        <v>505</v>
      </c>
      <c r="B46262" s="13">
        <v>1929</v>
      </c>
      <c r="C46262" s="13">
        <v>2575619</v>
      </c>
    </row>
    <row r="46263" spans="1:4" ht="15.75" hidden="1" customHeight="1">
      <c r="A46263" s="13" t="s">
        <v>505</v>
      </c>
      <c r="B46263" s="13">
        <v>1930</v>
      </c>
      <c r="C46263" s="13">
        <v>2611086</v>
      </c>
    </row>
    <row r="46264" spans="1:4" ht="15.75" hidden="1" customHeight="1">
      <c r="A46264" s="13" t="s">
        <v>505</v>
      </c>
      <c r="B46264" s="13">
        <v>1931</v>
      </c>
      <c r="C46264" s="13">
        <v>2650506</v>
      </c>
    </row>
    <row r="46265" spans="1:4" ht="15.75" hidden="1" customHeight="1">
      <c r="A46265" s="13" t="s">
        <v>505</v>
      </c>
      <c r="B46265" s="13">
        <v>1932</v>
      </c>
      <c r="C46265" s="13">
        <v>2693984</v>
      </c>
    </row>
    <row r="46266" spans="1:4" ht="15.75" hidden="1" customHeight="1">
      <c r="A46266" s="13" t="s">
        <v>505</v>
      </c>
      <c r="B46266" s="13">
        <v>1933</v>
      </c>
      <c r="C46266" s="13">
        <v>2741631</v>
      </c>
      <c r="D46266" s="13">
        <v>1.7999999999999999E-2</v>
      </c>
    </row>
    <row r="46267" spans="1:4" ht="15.75" hidden="1" customHeight="1">
      <c r="A46267" s="13" t="s">
        <v>505</v>
      </c>
      <c r="B46267" s="13">
        <v>1934</v>
      </c>
      <c r="C46267" s="13">
        <v>2790121</v>
      </c>
      <c r="D46267" s="13">
        <v>1.7999999999999999E-2</v>
      </c>
    </row>
    <row r="46268" spans="1:4" ht="15.75" hidden="1" customHeight="1">
      <c r="A46268" s="13" t="s">
        <v>505</v>
      </c>
      <c r="B46268" s="13">
        <v>1935</v>
      </c>
      <c r="C46268" s="13">
        <v>2839468</v>
      </c>
      <c r="D46268" s="13">
        <v>1.7999999999999999E-2</v>
      </c>
    </row>
    <row r="46269" spans="1:4" ht="15.75" hidden="1" customHeight="1">
      <c r="A46269" s="13" t="s">
        <v>505</v>
      </c>
      <c r="B46269" s="13">
        <v>1936</v>
      </c>
      <c r="C46269" s="13">
        <v>2889688</v>
      </c>
      <c r="D46269" s="13">
        <v>2.5000000000000001E-2</v>
      </c>
    </row>
    <row r="46270" spans="1:4" ht="15.75" hidden="1" customHeight="1">
      <c r="A46270" s="13" t="s">
        <v>505</v>
      </c>
      <c r="B46270" s="13">
        <v>1937</v>
      </c>
      <c r="C46270" s="13">
        <v>2940796</v>
      </c>
      <c r="D46270" s="13">
        <v>2.9000000000000001E-2</v>
      </c>
    </row>
    <row r="46271" spans="1:4" ht="15.75" hidden="1" customHeight="1">
      <c r="A46271" s="13" t="s">
        <v>505</v>
      </c>
      <c r="B46271" s="13">
        <v>1938</v>
      </c>
      <c r="C46271" s="13">
        <v>2992808</v>
      </c>
      <c r="D46271" s="13">
        <v>3.3000000000000002E-2</v>
      </c>
    </row>
    <row r="46272" spans="1:4" ht="15.75" hidden="1" customHeight="1">
      <c r="A46272" s="13" t="s">
        <v>505</v>
      </c>
      <c r="B46272" s="13">
        <v>1939</v>
      </c>
      <c r="C46272" s="13">
        <v>3044090</v>
      </c>
      <c r="D46272" s="13">
        <v>3.3000000000000002E-2</v>
      </c>
    </row>
    <row r="46273" spans="1:4" ht="15.75" hidden="1" customHeight="1">
      <c r="A46273" s="13" t="s">
        <v>505</v>
      </c>
      <c r="B46273" s="13">
        <v>1940</v>
      </c>
      <c r="C46273" s="13">
        <v>3094602</v>
      </c>
      <c r="D46273" s="13">
        <v>5.8000000000000003E-2</v>
      </c>
    </row>
    <row r="46274" spans="1:4" ht="15.75" hidden="1" customHeight="1">
      <c r="A46274" s="13" t="s">
        <v>505</v>
      </c>
      <c r="B46274" s="13">
        <v>1941</v>
      </c>
      <c r="C46274" s="13">
        <v>3144308</v>
      </c>
      <c r="D46274" s="13">
        <v>0.13500000000000001</v>
      </c>
    </row>
    <row r="46275" spans="1:4" ht="15.75" hidden="1" customHeight="1">
      <c r="A46275" s="13" t="s">
        <v>505</v>
      </c>
      <c r="B46275" s="13">
        <v>1942</v>
      </c>
      <c r="C46275" s="13">
        <v>3193166</v>
      </c>
      <c r="D46275" s="13">
        <v>0.161</v>
      </c>
    </row>
    <row r="46276" spans="1:4" ht="15.75" hidden="1" customHeight="1">
      <c r="A46276" s="13" t="s">
        <v>505</v>
      </c>
      <c r="B46276" s="13">
        <v>1943</v>
      </c>
      <c r="C46276" s="13">
        <v>3241136</v>
      </c>
      <c r="D46276" s="13">
        <v>5.0999999999999997E-2</v>
      </c>
    </row>
    <row r="46277" spans="1:4" ht="15.75" hidden="1" customHeight="1">
      <c r="A46277" s="13" t="s">
        <v>505</v>
      </c>
      <c r="B46277" s="13">
        <v>1944</v>
      </c>
      <c r="C46277" s="13">
        <v>3289826</v>
      </c>
      <c r="D46277" s="13">
        <v>9.0999999999999998E-2</v>
      </c>
    </row>
    <row r="46278" spans="1:4" ht="15.75" hidden="1" customHeight="1">
      <c r="A46278" s="13" t="s">
        <v>505</v>
      </c>
      <c r="B46278" s="13">
        <v>1945</v>
      </c>
      <c r="C46278" s="13">
        <v>3339248</v>
      </c>
      <c r="D46278" s="13">
        <v>9.5000000000000001E-2</v>
      </c>
    </row>
    <row r="46279" spans="1:4" ht="15.75" hidden="1" customHeight="1">
      <c r="A46279" s="13" t="s">
        <v>505</v>
      </c>
      <c r="B46279" s="13">
        <v>1946</v>
      </c>
      <c r="C46279" s="13">
        <v>3389413</v>
      </c>
      <c r="D46279" s="13">
        <v>0.13200000000000001</v>
      </c>
    </row>
    <row r="46280" spans="1:4" ht="15.75" hidden="1" customHeight="1">
      <c r="A46280" s="13" t="s">
        <v>505</v>
      </c>
      <c r="B46280" s="13">
        <v>1947</v>
      </c>
      <c r="C46280" s="13">
        <v>3440331</v>
      </c>
      <c r="D46280" s="13">
        <v>0.128</v>
      </c>
    </row>
    <row r="46281" spans="1:4" ht="15.75" hidden="1" customHeight="1">
      <c r="A46281" s="13" t="s">
        <v>505</v>
      </c>
      <c r="B46281" s="13">
        <v>1948</v>
      </c>
      <c r="C46281" s="13">
        <v>3492014</v>
      </c>
      <c r="D46281" s="13">
        <v>0.14599999999999999</v>
      </c>
    </row>
    <row r="46282" spans="1:4" ht="15.75" hidden="1" customHeight="1">
      <c r="A46282" s="13" t="s">
        <v>505</v>
      </c>
      <c r="B46282" s="13">
        <v>1949</v>
      </c>
      <c r="C46282" s="13">
        <v>3547297</v>
      </c>
      <c r="D46282" s="13">
        <v>0.128</v>
      </c>
    </row>
    <row r="46283" spans="1:4" ht="15.75" hidden="1" customHeight="1">
      <c r="A46283" s="13" t="s">
        <v>505</v>
      </c>
      <c r="B46283" s="13">
        <v>1950</v>
      </c>
      <c r="C46283" s="13">
        <v>3606294</v>
      </c>
      <c r="D46283" s="13">
        <v>1.2190000000000001</v>
      </c>
    </row>
    <row r="46284" spans="1:4" ht="15.75" hidden="1" customHeight="1">
      <c r="A46284" s="13" t="s">
        <v>505</v>
      </c>
      <c r="B46284" s="13">
        <v>1951</v>
      </c>
      <c r="C46284" s="13">
        <v>3673788</v>
      </c>
      <c r="D46284" s="13">
        <v>1.377</v>
      </c>
    </row>
    <row r="46285" spans="1:4" ht="15.75" hidden="1" customHeight="1">
      <c r="A46285" s="13" t="s">
        <v>505</v>
      </c>
      <c r="B46285" s="13">
        <v>1952</v>
      </c>
      <c r="C46285" s="13">
        <v>3744377</v>
      </c>
      <c r="D46285" s="13">
        <v>1.4430000000000001</v>
      </c>
    </row>
    <row r="46286" spans="1:4" ht="15.75" hidden="1" customHeight="1">
      <c r="A46286" s="13" t="s">
        <v>505</v>
      </c>
      <c r="B46286" s="13">
        <v>1953</v>
      </c>
      <c r="C46286" s="13">
        <v>3818152</v>
      </c>
      <c r="D46286" s="13">
        <v>1.377</v>
      </c>
    </row>
    <row r="46287" spans="1:4" ht="15.75" hidden="1" customHeight="1">
      <c r="A46287" s="13" t="s">
        <v>505</v>
      </c>
      <c r="B46287" s="13">
        <v>1954</v>
      </c>
      <c r="C46287" s="13">
        <v>3894785</v>
      </c>
      <c r="D46287" s="13">
        <v>1.4059999999999999</v>
      </c>
    </row>
    <row r="46288" spans="1:4" ht="15.75" hidden="1" customHeight="1">
      <c r="A46288" s="13" t="s">
        <v>505</v>
      </c>
      <c r="B46288" s="13">
        <v>1955</v>
      </c>
      <c r="C46288" s="13">
        <v>3975549</v>
      </c>
      <c r="D46288" s="13">
        <v>1.5960000000000001</v>
      </c>
    </row>
    <row r="46289" spans="1:4" ht="15.75" hidden="1" customHeight="1">
      <c r="A46289" s="13" t="s">
        <v>505</v>
      </c>
      <c r="B46289" s="13">
        <v>1956</v>
      </c>
      <c r="C46289" s="13">
        <v>4046368</v>
      </c>
      <c r="D46289" s="13">
        <v>1.5589999999999999</v>
      </c>
    </row>
    <row r="46290" spans="1:4" ht="15.75" hidden="1" customHeight="1">
      <c r="A46290" s="13" t="s">
        <v>505</v>
      </c>
      <c r="B46290" s="13">
        <v>1957</v>
      </c>
      <c r="C46290" s="13">
        <v>4091661</v>
      </c>
      <c r="D46290" s="13">
        <v>1.5740000000000001</v>
      </c>
    </row>
    <row r="46291" spans="1:4" ht="15.75" hidden="1" customHeight="1">
      <c r="A46291" s="13" t="s">
        <v>505</v>
      </c>
      <c r="B46291" s="13">
        <v>1958</v>
      </c>
      <c r="C46291" s="13">
        <v>4123891</v>
      </c>
      <c r="D46291" s="13">
        <v>1.446</v>
      </c>
    </row>
    <row r="46292" spans="1:4" ht="15.75" hidden="1" customHeight="1">
      <c r="A46292" s="13" t="s">
        <v>505</v>
      </c>
      <c r="B46292" s="13">
        <v>1959</v>
      </c>
      <c r="C46292" s="13">
        <v>4157898</v>
      </c>
      <c r="D46292" s="13">
        <v>1.5880000000000001</v>
      </c>
    </row>
    <row r="46293" spans="1:4" ht="15.75" hidden="1" customHeight="1">
      <c r="A46293" s="13" t="s">
        <v>505</v>
      </c>
      <c r="B46293" s="13">
        <v>1960</v>
      </c>
      <c r="C46293" s="13">
        <v>4195466</v>
      </c>
      <c r="D46293" s="13">
        <v>1.724</v>
      </c>
    </row>
    <row r="46294" spans="1:4" ht="15.75" hidden="1" customHeight="1">
      <c r="A46294" s="13" t="s">
        <v>505</v>
      </c>
      <c r="B46294" s="13">
        <v>1961</v>
      </c>
      <c r="C46294" s="13">
        <v>4236395</v>
      </c>
      <c r="D46294" s="13">
        <v>1.7649999999999999</v>
      </c>
    </row>
    <row r="46295" spans="1:4" ht="15.75" hidden="1" customHeight="1">
      <c r="A46295" s="13" t="s">
        <v>505</v>
      </c>
      <c r="B46295" s="13">
        <v>1962</v>
      </c>
      <c r="C46295" s="13">
        <v>4281749</v>
      </c>
      <c r="D46295" s="13">
        <v>1.794</v>
      </c>
    </row>
    <row r="46296" spans="1:4" ht="15.75" hidden="1" customHeight="1">
      <c r="A46296" s="13" t="s">
        <v>505</v>
      </c>
      <c r="B46296" s="13">
        <v>1963</v>
      </c>
      <c r="C46296" s="13">
        <v>4332930</v>
      </c>
      <c r="D46296" s="13">
        <v>1.944</v>
      </c>
    </row>
    <row r="46297" spans="1:4" ht="15.75" hidden="1" customHeight="1">
      <c r="A46297" s="13" t="s">
        <v>505</v>
      </c>
      <c r="B46297" s="13">
        <v>1964</v>
      </c>
      <c r="C46297" s="13">
        <v>4389421</v>
      </c>
      <c r="D46297" s="13">
        <v>2.7530000000000001</v>
      </c>
    </row>
    <row r="46298" spans="1:4" ht="15.75" hidden="1" customHeight="1">
      <c r="A46298" s="13" t="s">
        <v>505</v>
      </c>
      <c r="B46298" s="13">
        <v>1965</v>
      </c>
      <c r="C46298" s="13">
        <v>4457284</v>
      </c>
      <c r="D46298" s="13">
        <v>2.46</v>
      </c>
    </row>
    <row r="46299" spans="1:4" ht="15.75" hidden="1" customHeight="1">
      <c r="A46299" s="13" t="s">
        <v>505</v>
      </c>
      <c r="B46299" s="13">
        <v>1966</v>
      </c>
      <c r="C46299" s="13">
        <v>4548976</v>
      </c>
      <c r="D46299" s="13">
        <v>2.8820000000000001</v>
      </c>
    </row>
    <row r="46300" spans="1:4" ht="15.75" hidden="1" customHeight="1">
      <c r="A46300" s="13" t="s">
        <v>505</v>
      </c>
      <c r="B46300" s="13">
        <v>1967</v>
      </c>
      <c r="C46300" s="13">
        <v>4661276</v>
      </c>
      <c r="D46300" s="13">
        <v>3.0830000000000002</v>
      </c>
    </row>
    <row r="46301" spans="1:4" ht="15.75" hidden="1" customHeight="1">
      <c r="A46301" s="13" t="s">
        <v>505</v>
      </c>
      <c r="B46301" s="13">
        <v>1968</v>
      </c>
      <c r="C46301" s="13">
        <v>4785014</v>
      </c>
      <c r="D46301" s="13">
        <v>3.5920000000000001</v>
      </c>
    </row>
    <row r="46302" spans="1:4" ht="15.75" hidden="1" customHeight="1">
      <c r="A46302" s="13" t="s">
        <v>505</v>
      </c>
      <c r="B46302" s="13">
        <v>1969</v>
      </c>
      <c r="C46302" s="13">
        <v>4915168</v>
      </c>
      <c r="D46302" s="13">
        <v>3.8519999999999999</v>
      </c>
    </row>
    <row r="46303" spans="1:4" ht="15.75" hidden="1" customHeight="1">
      <c r="A46303" s="13" t="s">
        <v>505</v>
      </c>
      <c r="B46303" s="13">
        <v>1970</v>
      </c>
      <c r="C46303" s="13">
        <v>5047403</v>
      </c>
      <c r="D46303" s="13">
        <v>3.7389999999999999</v>
      </c>
    </row>
    <row r="46304" spans="1:4" ht="15.75" hidden="1" customHeight="1">
      <c r="A46304" s="13" t="s">
        <v>505</v>
      </c>
      <c r="B46304" s="13">
        <v>1971</v>
      </c>
      <c r="C46304" s="13">
        <v>5182042</v>
      </c>
      <c r="D46304" s="13">
        <v>4.2080000000000002</v>
      </c>
    </row>
    <row r="46305" spans="1:4" ht="15.75" hidden="1" customHeight="1">
      <c r="A46305" s="13" t="s">
        <v>505</v>
      </c>
      <c r="B46305" s="13">
        <v>1972</v>
      </c>
      <c r="C46305" s="13">
        <v>5320160</v>
      </c>
      <c r="D46305" s="13">
        <v>4.7309999999999999</v>
      </c>
    </row>
    <row r="46306" spans="1:4" ht="15.75" hidden="1" customHeight="1">
      <c r="A46306" s="13" t="s">
        <v>505</v>
      </c>
      <c r="B46306" s="13">
        <v>1973</v>
      </c>
      <c r="C46306" s="13">
        <v>5463656</v>
      </c>
      <c r="D46306" s="13">
        <v>4.8230000000000004</v>
      </c>
    </row>
    <row r="46307" spans="1:4" ht="15.75" hidden="1" customHeight="1">
      <c r="A46307" s="13" t="s">
        <v>505</v>
      </c>
      <c r="B46307" s="13">
        <v>1974</v>
      </c>
      <c r="C46307" s="13">
        <v>5613122</v>
      </c>
      <c r="D46307" s="13">
        <v>5.391</v>
      </c>
    </row>
    <row r="46308" spans="1:4" ht="15.75" hidden="1" customHeight="1">
      <c r="A46308" s="13" t="s">
        <v>505</v>
      </c>
      <c r="B46308" s="13">
        <v>1975</v>
      </c>
      <c r="C46308" s="13">
        <v>5769080</v>
      </c>
      <c r="D46308" s="13">
        <v>5.5410000000000004</v>
      </c>
    </row>
    <row r="46309" spans="1:4" ht="15.75" hidden="1" customHeight="1">
      <c r="A46309" s="13" t="s">
        <v>505</v>
      </c>
      <c r="B46309" s="13">
        <v>1976</v>
      </c>
      <c r="C46309" s="13">
        <v>5930005</v>
      </c>
      <c r="D46309" s="13">
        <v>5.8410000000000002</v>
      </c>
    </row>
    <row r="46310" spans="1:4" ht="15.75" hidden="1" customHeight="1">
      <c r="A46310" s="13" t="s">
        <v>505</v>
      </c>
      <c r="B46310" s="13">
        <v>1977</v>
      </c>
      <c r="C46310" s="13">
        <v>6092776</v>
      </c>
      <c r="D46310" s="13">
        <v>6.7489999999999997</v>
      </c>
    </row>
    <row r="46311" spans="1:4" ht="15.75" hidden="1" customHeight="1">
      <c r="A46311" s="13" t="s">
        <v>505</v>
      </c>
      <c r="B46311" s="13">
        <v>1978</v>
      </c>
      <c r="C46311" s="13">
        <v>6254888</v>
      </c>
      <c r="D46311" s="13">
        <v>7.4779999999999998</v>
      </c>
    </row>
    <row r="46312" spans="1:4" ht="15.75" hidden="1" customHeight="1">
      <c r="A46312" s="13" t="s">
        <v>505</v>
      </c>
      <c r="B46312" s="13">
        <v>1979</v>
      </c>
      <c r="C46312" s="13">
        <v>6416195</v>
      </c>
      <c r="D46312" s="13">
        <v>8.75</v>
      </c>
    </row>
    <row r="46313" spans="1:4" ht="15.75" hidden="1" customHeight="1">
      <c r="A46313" s="13" t="s">
        <v>505</v>
      </c>
      <c r="B46313" s="13">
        <v>1980</v>
      </c>
      <c r="C46313" s="13">
        <v>6578159</v>
      </c>
      <c r="D46313" s="13">
        <v>9.4649999999999999</v>
      </c>
    </row>
    <row r="46314" spans="1:4" ht="15.75" hidden="1" customHeight="1">
      <c r="A46314" s="13" t="s">
        <v>505</v>
      </c>
      <c r="B46314" s="13">
        <v>1981</v>
      </c>
      <c r="C46314" s="13">
        <v>6744052</v>
      </c>
      <c r="D46314" s="13">
        <v>9.8000000000000007</v>
      </c>
    </row>
    <row r="46315" spans="1:4" ht="15.75" hidden="1" customHeight="1">
      <c r="A46315" s="13" t="s">
        <v>505</v>
      </c>
      <c r="B46315" s="13">
        <v>1982</v>
      </c>
      <c r="C46315" s="13">
        <v>6914964</v>
      </c>
      <c r="D46315" s="13">
        <v>9.4930000000000003</v>
      </c>
    </row>
    <row r="46316" spans="1:4" ht="15.75" hidden="1" customHeight="1">
      <c r="A46316" s="13" t="s">
        <v>505</v>
      </c>
      <c r="B46316" s="13">
        <v>1983</v>
      </c>
      <c r="C46316" s="13">
        <v>7091271</v>
      </c>
      <c r="D46316" s="13">
        <v>11.25</v>
      </c>
    </row>
    <row r="46317" spans="1:4" ht="15.75" hidden="1" customHeight="1">
      <c r="A46317" s="13" t="s">
        <v>505</v>
      </c>
      <c r="B46317" s="13">
        <v>1984</v>
      </c>
      <c r="C46317" s="13">
        <v>7279157</v>
      </c>
      <c r="D46317" s="13">
        <v>11.489000000000001</v>
      </c>
    </row>
    <row r="46318" spans="1:4" ht="15.75" hidden="1" customHeight="1">
      <c r="A46318" s="13" t="s">
        <v>505</v>
      </c>
      <c r="B46318" s="13">
        <v>1985</v>
      </c>
      <c r="C46318" s="13">
        <v>7476095</v>
      </c>
      <c r="D46318" s="13">
        <v>11.871</v>
      </c>
    </row>
    <row r="46319" spans="1:4" ht="15.75" hidden="1" customHeight="1">
      <c r="A46319" s="13" t="s">
        <v>505</v>
      </c>
      <c r="B46319" s="13">
        <v>1986</v>
      </c>
      <c r="C46319" s="13">
        <v>7675506</v>
      </c>
      <c r="D46319" s="13">
        <v>11.992000000000001</v>
      </c>
    </row>
    <row r="46320" spans="1:4" ht="15.75" hidden="1" customHeight="1">
      <c r="A46320" s="13" t="s">
        <v>505</v>
      </c>
      <c r="B46320" s="13">
        <v>1987</v>
      </c>
      <c r="C46320" s="13">
        <v>7874308</v>
      </c>
      <c r="D46320" s="13">
        <v>11.663</v>
      </c>
    </row>
    <row r="46321" spans="1:4" ht="15.75" hidden="1" customHeight="1">
      <c r="A46321" s="13" t="s">
        <v>505</v>
      </c>
      <c r="B46321" s="13">
        <v>1988</v>
      </c>
      <c r="C46321" s="13">
        <v>8068792</v>
      </c>
      <c r="D46321" s="13">
        <v>12.377000000000001</v>
      </c>
    </row>
    <row r="46322" spans="1:4" ht="15.75" hidden="1" customHeight="1">
      <c r="A46322" s="13" t="s">
        <v>505</v>
      </c>
      <c r="B46322" s="13">
        <v>1989</v>
      </c>
      <c r="C46322" s="13">
        <v>8256402</v>
      </c>
      <c r="D46322" s="13">
        <v>13.14</v>
      </c>
    </row>
    <row r="46323" spans="1:4" ht="15.75" hidden="1" customHeight="1">
      <c r="A46323" s="13" t="s">
        <v>505</v>
      </c>
      <c r="B46323" s="13">
        <v>1990</v>
      </c>
      <c r="C46323" s="13">
        <v>8440035</v>
      </c>
      <c r="D46323" s="13">
        <v>13.125999999999999</v>
      </c>
    </row>
    <row r="46324" spans="1:4" ht="15.75" hidden="1" customHeight="1">
      <c r="A46324" s="13" t="s">
        <v>505</v>
      </c>
      <c r="B46324" s="13">
        <v>1991</v>
      </c>
      <c r="C46324" s="13">
        <v>8622857</v>
      </c>
      <c r="D46324" s="13">
        <v>15.364000000000001</v>
      </c>
    </row>
    <row r="46325" spans="1:4" ht="15.75" hidden="1" customHeight="1">
      <c r="A46325" s="13" t="s">
        <v>505</v>
      </c>
      <c r="B46325" s="13">
        <v>1992</v>
      </c>
      <c r="C46325" s="13">
        <v>8802535</v>
      </c>
      <c r="D46325" s="13">
        <v>14.891</v>
      </c>
    </row>
    <row r="46326" spans="1:4" ht="15.75" hidden="1" customHeight="1">
      <c r="A46326" s="13" t="s">
        <v>505</v>
      </c>
      <c r="B46326" s="13">
        <v>1993</v>
      </c>
      <c r="C46326" s="13">
        <v>8977175</v>
      </c>
      <c r="D46326" s="13">
        <v>16.353000000000002</v>
      </c>
    </row>
    <row r="46327" spans="1:4" ht="15.75" hidden="1" customHeight="1">
      <c r="A46327" s="13" t="s">
        <v>505</v>
      </c>
      <c r="B46327" s="13">
        <v>1994</v>
      </c>
      <c r="C46327" s="13">
        <v>9143139</v>
      </c>
      <c r="D46327" s="13">
        <v>15.776999999999999</v>
      </c>
    </row>
    <row r="46328" spans="1:4" ht="15.75" hidden="1" customHeight="1">
      <c r="A46328" s="13" t="s">
        <v>505</v>
      </c>
      <c r="B46328" s="13">
        <v>1995</v>
      </c>
      <c r="C46328" s="13">
        <v>9294106</v>
      </c>
      <c r="D46328" s="13">
        <v>15.547000000000001</v>
      </c>
    </row>
    <row r="46329" spans="1:4" ht="15.75" hidden="1" customHeight="1">
      <c r="A46329" s="13" t="s">
        <v>505</v>
      </c>
      <c r="B46329" s="13">
        <v>1996</v>
      </c>
      <c r="C46329" s="13">
        <v>9430552</v>
      </c>
      <c r="D46329" s="13">
        <v>16.581</v>
      </c>
    </row>
    <row r="46330" spans="1:4" ht="15.75" hidden="1" customHeight="1">
      <c r="A46330" s="13" t="s">
        <v>505</v>
      </c>
      <c r="B46330" s="13">
        <v>1997</v>
      </c>
      <c r="C46330" s="13">
        <v>9557957</v>
      </c>
      <c r="D46330" s="13">
        <v>16.747</v>
      </c>
    </row>
    <row r="46331" spans="1:4" ht="15.75" hidden="1" customHeight="1">
      <c r="A46331" s="13" t="s">
        <v>505</v>
      </c>
      <c r="B46331" s="13">
        <v>1998</v>
      </c>
      <c r="C46331" s="13">
        <v>9677147</v>
      </c>
      <c r="D46331" s="13">
        <v>17.809000000000001</v>
      </c>
    </row>
    <row r="46332" spans="1:4" ht="15.75" hidden="1" customHeight="1">
      <c r="A46332" s="13" t="s">
        <v>505</v>
      </c>
      <c r="B46332" s="13">
        <v>1999</v>
      </c>
      <c r="C46332" s="13">
        <v>9788065</v>
      </c>
      <c r="D46332" s="13">
        <v>18.119</v>
      </c>
    </row>
    <row r="46333" spans="1:4" ht="15.75" hidden="1" customHeight="1">
      <c r="A46333" s="13" t="s">
        <v>505</v>
      </c>
      <c r="B46333" s="13">
        <v>2000</v>
      </c>
      <c r="C46333" s="13">
        <v>9893326</v>
      </c>
      <c r="D46333" s="13">
        <v>19.672000000000001</v>
      </c>
    </row>
    <row r="46334" spans="1:4" ht="15.75" hidden="1" customHeight="1">
      <c r="A46334" s="13" t="s">
        <v>505</v>
      </c>
      <c r="B46334" s="13">
        <v>2001</v>
      </c>
      <c r="C46334" s="13">
        <v>9995115</v>
      </c>
      <c r="D46334" s="13">
        <v>20.545999999999999</v>
      </c>
    </row>
    <row r="46335" spans="1:4" ht="15.75" hidden="1" customHeight="1">
      <c r="A46335" s="13" t="s">
        <v>505</v>
      </c>
      <c r="B46335" s="13">
        <v>2002</v>
      </c>
      <c r="C46335" s="13">
        <v>10094564</v>
      </c>
      <c r="D46335" s="13">
        <v>20.559000000000001</v>
      </c>
    </row>
    <row r="46336" spans="1:4" ht="15.75" hidden="1" customHeight="1">
      <c r="A46336" s="13" t="s">
        <v>505</v>
      </c>
      <c r="B46336" s="13">
        <v>2003</v>
      </c>
      <c r="C46336" s="13">
        <v>10193798</v>
      </c>
      <c r="D46336" s="13">
        <v>20.925999999999998</v>
      </c>
    </row>
    <row r="46337" spans="1:4" ht="15.75" hidden="1" customHeight="1">
      <c r="A46337" s="13" t="s">
        <v>505</v>
      </c>
      <c r="B46337" s="13">
        <v>2004</v>
      </c>
      <c r="C46337" s="13">
        <v>10292230</v>
      </c>
      <c r="D46337" s="13">
        <v>21.927</v>
      </c>
    </row>
    <row r="46338" spans="1:4" ht="15.75" hidden="1" customHeight="1">
      <c r="A46338" s="13" t="s">
        <v>505</v>
      </c>
      <c r="B46338" s="13">
        <v>2005</v>
      </c>
      <c r="C46338" s="13">
        <v>10388349</v>
      </c>
      <c r="D46338" s="13">
        <v>22.268999999999998</v>
      </c>
    </row>
    <row r="46339" spans="1:4" ht="15.75" hidden="1" customHeight="1">
      <c r="A46339" s="13" t="s">
        <v>505</v>
      </c>
      <c r="B46339" s="13">
        <v>2006</v>
      </c>
      <c r="C46339" s="13">
        <v>10483560</v>
      </c>
      <c r="D46339" s="13">
        <v>22.602</v>
      </c>
    </row>
    <row r="46340" spans="1:4" ht="15.75" hidden="1" customHeight="1">
      <c r="A46340" s="13" t="s">
        <v>505</v>
      </c>
      <c r="B46340" s="13">
        <v>2007</v>
      </c>
      <c r="C46340" s="13">
        <v>10580399</v>
      </c>
      <c r="D46340" s="13">
        <v>23.684000000000001</v>
      </c>
    </row>
    <row r="46341" spans="1:4" ht="15.75" hidden="1" customHeight="1">
      <c r="A46341" s="13" t="s">
        <v>505</v>
      </c>
      <c r="B46341" s="13">
        <v>2008</v>
      </c>
      <c r="C46341" s="13">
        <v>10680381</v>
      </c>
      <c r="D46341" s="13">
        <v>24.332999999999998</v>
      </c>
    </row>
    <row r="46342" spans="1:4" ht="15.75" hidden="1" customHeight="1">
      <c r="A46342" s="13" t="s">
        <v>505</v>
      </c>
      <c r="B46342" s="13">
        <v>2009</v>
      </c>
      <c r="C46342" s="13">
        <v>10784499</v>
      </c>
      <c r="D46342" s="13">
        <v>24.321000000000002</v>
      </c>
    </row>
    <row r="46343" spans="1:4" ht="15.75" hidden="1" customHeight="1">
      <c r="A46343" s="13" t="s">
        <v>505</v>
      </c>
      <c r="B46343" s="13">
        <v>2010</v>
      </c>
      <c r="C46343" s="13">
        <v>10895063</v>
      </c>
      <c r="D46343" s="13">
        <v>27.100999999999999</v>
      </c>
    </row>
    <row r="46344" spans="1:4" ht="15.75" hidden="1" customHeight="1">
      <c r="A46344" s="13" t="s">
        <v>505</v>
      </c>
      <c r="B46344" s="13">
        <v>2011</v>
      </c>
      <c r="C46344" s="13">
        <v>11032529</v>
      </c>
      <c r="D46344" s="13">
        <v>25.526</v>
      </c>
    </row>
    <row r="46345" spans="1:4" ht="15.75" hidden="1" customHeight="1">
      <c r="A46345" s="13" t="s">
        <v>505</v>
      </c>
      <c r="B46345" s="13">
        <v>2012</v>
      </c>
      <c r="C46345" s="13">
        <v>11174384</v>
      </c>
      <c r="D46345" s="13">
        <v>27.135999999999999</v>
      </c>
    </row>
    <row r="46346" spans="1:4" ht="15.75" hidden="1" customHeight="1">
      <c r="A46346" s="13" t="s">
        <v>505</v>
      </c>
      <c r="B46346" s="13">
        <v>2013</v>
      </c>
      <c r="C46346" s="13">
        <v>11300284</v>
      </c>
      <c r="D46346" s="13">
        <v>27.581</v>
      </c>
    </row>
    <row r="46347" spans="1:4" ht="15.75" hidden="1" customHeight="1">
      <c r="A46347" s="13" t="s">
        <v>505</v>
      </c>
      <c r="B46347" s="13">
        <v>2014</v>
      </c>
      <c r="C46347" s="13">
        <v>11428953</v>
      </c>
      <c r="D46347" s="13">
        <v>28.667999999999999</v>
      </c>
    </row>
    <row r="46348" spans="1:4" ht="15.75" hidden="1" customHeight="1">
      <c r="A46348" s="13" t="s">
        <v>505</v>
      </c>
      <c r="B46348" s="13">
        <v>2015</v>
      </c>
      <c r="C46348" s="13">
        <v>11557779</v>
      </c>
      <c r="D46348" s="13">
        <v>30.265999999999998</v>
      </c>
    </row>
    <row r="46349" spans="1:4" ht="15.75" hidden="1" customHeight="1">
      <c r="A46349" s="13" t="s">
        <v>505</v>
      </c>
      <c r="B46349" s="13">
        <v>2016</v>
      </c>
      <c r="C46349" s="13">
        <v>11685666</v>
      </c>
      <c r="D46349" s="13">
        <v>29.88</v>
      </c>
    </row>
    <row r="46350" spans="1:4" ht="15.75" hidden="1" customHeight="1">
      <c r="A46350" s="13" t="s">
        <v>505</v>
      </c>
      <c r="B46350" s="13">
        <v>2017</v>
      </c>
      <c r="C46350" s="13">
        <v>11811441</v>
      </c>
      <c r="D46350" s="13">
        <v>30.486000000000001</v>
      </c>
    </row>
    <row r="46351" spans="1:4" ht="15.75" hidden="1" customHeight="1">
      <c r="A46351" s="13" t="s">
        <v>505</v>
      </c>
      <c r="B46351" s="13">
        <v>2018</v>
      </c>
      <c r="C46351" s="13">
        <v>11933040</v>
      </c>
      <c r="D46351" s="13">
        <v>29.997</v>
      </c>
    </row>
    <row r="46352" spans="1:4" ht="15.75" hidden="1" customHeight="1">
      <c r="A46352" s="13" t="s">
        <v>505</v>
      </c>
      <c r="B46352" s="13">
        <v>2019</v>
      </c>
      <c r="C46352" s="13">
        <v>12049319</v>
      </c>
      <c r="D46352" s="13">
        <v>29.704000000000001</v>
      </c>
    </row>
    <row r="46353" spans="1:4" ht="15.75" hidden="1" customHeight="1">
      <c r="A46353" s="13" t="s">
        <v>505</v>
      </c>
      <c r="B46353" s="13">
        <v>2020</v>
      </c>
      <c r="C46353" s="13">
        <v>12161720</v>
      </c>
      <c r="D46353" s="13">
        <v>27.577999999999999</v>
      </c>
    </row>
    <row r="46354" spans="1:4" ht="15.75" hidden="1" customHeight="1">
      <c r="A46354" s="13" t="s">
        <v>505</v>
      </c>
      <c r="B46354" s="13">
        <v>2021</v>
      </c>
      <c r="C46354" s="13">
        <v>12262949</v>
      </c>
      <c r="D46354" s="13">
        <v>31.582999999999998</v>
      </c>
    </row>
    <row r="46355" spans="1:4" ht="15.75" hidden="1" customHeight="1">
      <c r="A46355" s="13" t="s">
        <v>71</v>
      </c>
      <c r="B46355" s="13">
        <v>1850</v>
      </c>
      <c r="C46355" s="13">
        <v>11072856</v>
      </c>
    </row>
    <row r="46356" spans="1:4" ht="15.75" hidden="1" customHeight="1">
      <c r="A46356" s="13" t="s">
        <v>71</v>
      </c>
      <c r="B46356" s="13">
        <v>1851</v>
      </c>
      <c r="C46356" s="13">
        <v>11105405</v>
      </c>
    </row>
    <row r="46357" spans="1:4" ht="15.75" hidden="1" customHeight="1">
      <c r="A46357" s="13" t="s">
        <v>71</v>
      </c>
      <c r="B46357" s="13">
        <v>1852</v>
      </c>
      <c r="C46357" s="13">
        <v>11138049</v>
      </c>
    </row>
    <row r="46358" spans="1:4" ht="15.75" hidden="1" customHeight="1">
      <c r="A46358" s="13" t="s">
        <v>71</v>
      </c>
      <c r="B46358" s="13">
        <v>1853</v>
      </c>
      <c r="C46358" s="13">
        <v>11170788</v>
      </c>
    </row>
    <row r="46359" spans="1:4" ht="15.75" hidden="1" customHeight="1">
      <c r="A46359" s="13" t="s">
        <v>71</v>
      </c>
      <c r="B46359" s="13">
        <v>1854</v>
      </c>
      <c r="C46359" s="13">
        <v>11203623</v>
      </c>
    </row>
    <row r="46360" spans="1:4" ht="15.75" hidden="1" customHeight="1">
      <c r="A46360" s="13" t="s">
        <v>71</v>
      </c>
      <c r="B46360" s="13">
        <v>1855</v>
      </c>
      <c r="C46360" s="13">
        <v>11236554</v>
      </c>
    </row>
    <row r="46361" spans="1:4" ht="15.75" hidden="1" customHeight="1">
      <c r="A46361" s="13" t="s">
        <v>71</v>
      </c>
      <c r="B46361" s="13">
        <v>1856</v>
      </c>
      <c r="C46361" s="13">
        <v>11269582</v>
      </c>
    </row>
    <row r="46362" spans="1:4" ht="15.75" hidden="1" customHeight="1">
      <c r="A46362" s="13" t="s">
        <v>71</v>
      </c>
      <c r="B46362" s="13">
        <v>1857</v>
      </c>
      <c r="C46362" s="13">
        <v>11302705</v>
      </c>
    </row>
    <row r="46363" spans="1:4" ht="15.75" hidden="1" customHeight="1">
      <c r="A46363" s="13" t="s">
        <v>71</v>
      </c>
      <c r="B46363" s="13">
        <v>1858</v>
      </c>
      <c r="C46363" s="13">
        <v>11335926</v>
      </c>
    </row>
    <row r="46364" spans="1:4" ht="15.75" hidden="1" customHeight="1">
      <c r="A46364" s="13" t="s">
        <v>71</v>
      </c>
      <c r="B46364" s="13">
        <v>1859</v>
      </c>
      <c r="C46364" s="13">
        <v>11369244</v>
      </c>
    </row>
    <row r="46365" spans="1:4" ht="15.75" hidden="1" customHeight="1">
      <c r="A46365" s="13" t="s">
        <v>71</v>
      </c>
      <c r="B46365" s="13">
        <v>1860</v>
      </c>
      <c r="C46365" s="13">
        <v>11402659</v>
      </c>
    </row>
    <row r="46366" spans="1:4" ht="15.75" hidden="1" customHeight="1">
      <c r="A46366" s="13" t="s">
        <v>71</v>
      </c>
      <c r="B46366" s="13">
        <v>1861</v>
      </c>
      <c r="C46366" s="13">
        <v>11436172</v>
      </c>
    </row>
    <row r="46367" spans="1:4" ht="15.75" hidden="1" customHeight="1">
      <c r="A46367" s="13" t="s">
        <v>71</v>
      </c>
      <c r="B46367" s="13">
        <v>1862</v>
      </c>
      <c r="C46367" s="13">
        <v>11469783</v>
      </c>
    </row>
    <row r="46368" spans="1:4" ht="15.75" hidden="1" customHeight="1">
      <c r="A46368" s="13" t="s">
        <v>71</v>
      </c>
      <c r="B46368" s="13">
        <v>1863</v>
      </c>
      <c r="C46368" s="13">
        <v>11503492</v>
      </c>
    </row>
    <row r="46369" spans="1:4" ht="15.75" hidden="1" customHeight="1">
      <c r="A46369" s="13" t="s">
        <v>71</v>
      </c>
      <c r="B46369" s="13">
        <v>1864</v>
      </c>
      <c r="C46369" s="13">
        <v>11537299</v>
      </c>
    </row>
    <row r="46370" spans="1:4" ht="15.75" hidden="1" customHeight="1">
      <c r="A46370" s="13" t="s">
        <v>71</v>
      </c>
      <c r="B46370" s="13">
        <v>1865</v>
      </c>
      <c r="C46370" s="13">
        <v>11571206</v>
      </c>
      <c r="D46370" s="13">
        <v>0.15</v>
      </c>
    </row>
    <row r="46371" spans="1:4" ht="15.75" hidden="1" customHeight="1">
      <c r="A46371" s="13" t="s">
        <v>71</v>
      </c>
      <c r="B46371" s="13">
        <v>1866</v>
      </c>
      <c r="C46371" s="13">
        <v>11605211</v>
      </c>
      <c r="D46371" s="13">
        <v>0.20899999999999999</v>
      </c>
    </row>
    <row r="46372" spans="1:4" ht="15.75" hidden="1" customHeight="1">
      <c r="A46372" s="13" t="s">
        <v>71</v>
      </c>
      <c r="B46372" s="13">
        <v>1867</v>
      </c>
      <c r="C46372" s="13">
        <v>11639316</v>
      </c>
      <c r="D46372" s="13">
        <v>0.22700000000000001</v>
      </c>
    </row>
    <row r="46373" spans="1:4" ht="15.75" hidden="1" customHeight="1">
      <c r="A46373" s="13" t="s">
        <v>71</v>
      </c>
      <c r="B46373" s="13">
        <v>1868</v>
      </c>
      <c r="C46373" s="13">
        <v>11673521</v>
      </c>
      <c r="D46373" s="13">
        <v>0.17599999999999999</v>
      </c>
    </row>
    <row r="46374" spans="1:4" ht="15.75" hidden="1" customHeight="1">
      <c r="A46374" s="13" t="s">
        <v>71</v>
      </c>
      <c r="B46374" s="13">
        <v>1869</v>
      </c>
      <c r="C46374" s="13">
        <v>11714580</v>
      </c>
      <c r="D46374" s="13">
        <v>0.26700000000000002</v>
      </c>
    </row>
    <row r="46375" spans="1:4" ht="15.75" hidden="1" customHeight="1">
      <c r="A46375" s="13" t="s">
        <v>71</v>
      </c>
      <c r="B46375" s="13">
        <v>1870</v>
      </c>
      <c r="C46375" s="13">
        <v>11762553</v>
      </c>
      <c r="D46375" s="13">
        <v>0.158</v>
      </c>
    </row>
    <row r="46376" spans="1:4" ht="15.75" hidden="1" customHeight="1">
      <c r="A46376" s="13" t="s">
        <v>71</v>
      </c>
      <c r="B46376" s="13">
        <v>1871</v>
      </c>
      <c r="C46376" s="13">
        <v>11817496</v>
      </c>
      <c r="D46376" s="13">
        <v>0.19800000000000001</v>
      </c>
    </row>
    <row r="46377" spans="1:4" ht="15.75" hidden="1" customHeight="1">
      <c r="A46377" s="13" t="s">
        <v>71</v>
      </c>
      <c r="B46377" s="13">
        <v>1872</v>
      </c>
      <c r="C46377" s="13">
        <v>11879470</v>
      </c>
      <c r="D46377" s="13">
        <v>0.245</v>
      </c>
    </row>
    <row r="46378" spans="1:4" ht="15.75" hidden="1" customHeight="1">
      <c r="A46378" s="13" t="s">
        <v>71</v>
      </c>
      <c r="B46378" s="13">
        <v>1873</v>
      </c>
      <c r="C46378" s="13">
        <v>11948533</v>
      </c>
      <c r="D46378" s="13">
        <v>0.23799999999999999</v>
      </c>
    </row>
    <row r="46379" spans="1:4" ht="15.75" hidden="1" customHeight="1">
      <c r="A46379" s="13" t="s">
        <v>71</v>
      </c>
      <c r="B46379" s="13">
        <v>1874</v>
      </c>
      <c r="C46379" s="13">
        <v>12017997</v>
      </c>
      <c r="D46379" s="13">
        <v>0.25600000000000001</v>
      </c>
    </row>
    <row r="46380" spans="1:4" ht="15.75" hidden="1" customHeight="1">
      <c r="A46380" s="13" t="s">
        <v>71</v>
      </c>
      <c r="B46380" s="13">
        <v>1875</v>
      </c>
      <c r="C46380" s="13">
        <v>12087864</v>
      </c>
      <c r="D46380" s="13">
        <v>0.35199999999999998</v>
      </c>
    </row>
    <row r="46381" spans="1:4" ht="15.75" hidden="1" customHeight="1">
      <c r="A46381" s="13" t="s">
        <v>71</v>
      </c>
      <c r="B46381" s="13">
        <v>1876</v>
      </c>
      <c r="C46381" s="13">
        <v>12158137</v>
      </c>
      <c r="D46381" s="13">
        <v>0.27500000000000002</v>
      </c>
    </row>
    <row r="46382" spans="1:4" ht="15.75" hidden="1" customHeight="1">
      <c r="A46382" s="13" t="s">
        <v>71</v>
      </c>
      <c r="B46382" s="13">
        <v>1877</v>
      </c>
      <c r="C46382" s="13">
        <v>12228817</v>
      </c>
      <c r="D46382" s="13">
        <v>0.44700000000000001</v>
      </c>
    </row>
    <row r="46383" spans="1:4" ht="15.75" hidden="1" customHeight="1">
      <c r="A46383" s="13" t="s">
        <v>71</v>
      </c>
      <c r="B46383" s="13">
        <v>1878</v>
      </c>
      <c r="C46383" s="13">
        <v>12299908</v>
      </c>
      <c r="D46383" s="13">
        <v>0.32600000000000001</v>
      </c>
    </row>
    <row r="46384" spans="1:4" ht="15.75" hidden="1" customHeight="1">
      <c r="A46384" s="13" t="s">
        <v>71</v>
      </c>
      <c r="B46384" s="13">
        <v>1879</v>
      </c>
      <c r="C46384" s="13">
        <v>12371412</v>
      </c>
      <c r="D46384" s="13">
        <v>0.125</v>
      </c>
    </row>
    <row r="46385" spans="1:4" ht="15.75" hidden="1" customHeight="1">
      <c r="A46385" s="13" t="s">
        <v>71</v>
      </c>
      <c r="B46385" s="13">
        <v>1880</v>
      </c>
      <c r="C46385" s="13">
        <v>12443331</v>
      </c>
      <c r="D46385" s="13">
        <v>0.13900000000000001</v>
      </c>
    </row>
    <row r="46386" spans="1:4" ht="15.75" hidden="1" customHeight="1">
      <c r="A46386" s="13" t="s">
        <v>71</v>
      </c>
      <c r="B46386" s="13">
        <v>1881</v>
      </c>
      <c r="C46386" s="13">
        <v>12515667</v>
      </c>
      <c r="D46386" s="13">
        <v>0.183</v>
      </c>
    </row>
    <row r="46387" spans="1:4" ht="15.75" hidden="1" customHeight="1">
      <c r="A46387" s="13" t="s">
        <v>71</v>
      </c>
      <c r="B46387" s="13">
        <v>1882</v>
      </c>
      <c r="C46387" s="13">
        <v>12588423</v>
      </c>
      <c r="D46387" s="13">
        <v>0.154</v>
      </c>
    </row>
    <row r="46388" spans="1:4" ht="15.75" hidden="1" customHeight="1">
      <c r="A46388" s="13" t="s">
        <v>71</v>
      </c>
      <c r="B46388" s="13">
        <v>1883</v>
      </c>
      <c r="C46388" s="13">
        <v>12661602</v>
      </c>
      <c r="D46388" s="13">
        <v>0.161</v>
      </c>
    </row>
    <row r="46389" spans="1:4" ht="15.75" hidden="1" customHeight="1">
      <c r="A46389" s="13" t="s">
        <v>71</v>
      </c>
      <c r="B46389" s="13">
        <v>1884</v>
      </c>
      <c r="C46389" s="13">
        <v>12735205</v>
      </c>
      <c r="D46389" s="13">
        <v>0.17599999999999999</v>
      </c>
    </row>
    <row r="46390" spans="1:4" ht="15.75" hidden="1" customHeight="1">
      <c r="A46390" s="13" t="s">
        <v>71</v>
      </c>
      <c r="B46390" s="13">
        <v>1885</v>
      </c>
      <c r="C46390" s="13">
        <v>12809235</v>
      </c>
      <c r="D46390" s="13">
        <v>0.19400000000000001</v>
      </c>
    </row>
    <row r="46391" spans="1:4" ht="15.75" hidden="1" customHeight="1">
      <c r="A46391" s="13" t="s">
        <v>71</v>
      </c>
      <c r="B46391" s="13">
        <v>1886</v>
      </c>
      <c r="C46391" s="13">
        <v>12883696</v>
      </c>
      <c r="D46391" s="13">
        <v>0.13600000000000001</v>
      </c>
    </row>
    <row r="46392" spans="1:4" ht="15.75" hidden="1" customHeight="1">
      <c r="A46392" s="13" t="s">
        <v>71</v>
      </c>
      <c r="B46392" s="13">
        <v>1887</v>
      </c>
      <c r="C46392" s="13">
        <v>12958588</v>
      </c>
      <c r="D46392" s="13">
        <v>0.245</v>
      </c>
    </row>
    <row r="46393" spans="1:4" ht="15.75" hidden="1" customHeight="1">
      <c r="A46393" s="13" t="s">
        <v>71</v>
      </c>
      <c r="B46393" s="13">
        <v>1888</v>
      </c>
      <c r="C46393" s="13">
        <v>13033916</v>
      </c>
      <c r="D46393" s="13">
        <v>0.26700000000000002</v>
      </c>
    </row>
    <row r="46394" spans="1:4" ht="15.75" hidden="1" customHeight="1">
      <c r="A46394" s="13" t="s">
        <v>71</v>
      </c>
      <c r="B46394" s="13">
        <v>1889</v>
      </c>
      <c r="C46394" s="13">
        <v>13109680</v>
      </c>
      <c r="D46394" s="13">
        <v>0.40300000000000002</v>
      </c>
    </row>
    <row r="46395" spans="1:4" ht="15.75" hidden="1" customHeight="1">
      <c r="A46395" s="13" t="s">
        <v>71</v>
      </c>
      <c r="B46395" s="13">
        <v>1890</v>
      </c>
      <c r="C46395" s="13">
        <v>13185884</v>
      </c>
      <c r="D46395" s="13">
        <v>0.36599999999999999</v>
      </c>
    </row>
    <row r="46396" spans="1:4" ht="15.75" hidden="1" customHeight="1">
      <c r="A46396" s="13" t="s">
        <v>71</v>
      </c>
      <c r="B46396" s="13">
        <v>1891</v>
      </c>
      <c r="C46396" s="13">
        <v>13262531</v>
      </c>
      <c r="D46396" s="13">
        <v>0.40300000000000002</v>
      </c>
    </row>
    <row r="46397" spans="1:4" ht="15.75" hidden="1" customHeight="1">
      <c r="A46397" s="13" t="s">
        <v>71</v>
      </c>
      <c r="B46397" s="13">
        <v>1892</v>
      </c>
      <c r="C46397" s="13">
        <v>13339623</v>
      </c>
      <c r="D46397" s="13">
        <v>0.41</v>
      </c>
    </row>
    <row r="46398" spans="1:4" ht="15.75" hidden="1" customHeight="1">
      <c r="A46398" s="13" t="s">
        <v>71</v>
      </c>
      <c r="B46398" s="13">
        <v>1893</v>
      </c>
      <c r="C46398" s="13">
        <v>13417162</v>
      </c>
      <c r="D46398" s="13">
        <v>0.42499999999999999</v>
      </c>
    </row>
    <row r="46399" spans="1:4" ht="15.75" hidden="1" customHeight="1">
      <c r="A46399" s="13" t="s">
        <v>71</v>
      </c>
      <c r="B46399" s="13">
        <v>1894</v>
      </c>
      <c r="C46399" s="13">
        <v>13495151</v>
      </c>
      <c r="D46399" s="13">
        <v>0.39200000000000002</v>
      </c>
    </row>
    <row r="46400" spans="1:4" ht="15.75" hidden="1" customHeight="1">
      <c r="A46400" s="13" t="s">
        <v>71</v>
      </c>
      <c r="B46400" s="13">
        <v>1895</v>
      </c>
      <c r="C46400" s="13">
        <v>13573592</v>
      </c>
      <c r="D46400" s="13">
        <v>0.374</v>
      </c>
    </row>
    <row r="46401" spans="1:4" ht="15.75" hidden="1" customHeight="1">
      <c r="A46401" s="13" t="s">
        <v>71</v>
      </c>
      <c r="B46401" s="13">
        <v>1896</v>
      </c>
      <c r="C46401" s="13">
        <v>13652489</v>
      </c>
      <c r="D46401" s="13">
        <v>0.443</v>
      </c>
    </row>
    <row r="46402" spans="1:4" ht="15.75" hidden="1" customHeight="1">
      <c r="A46402" s="13" t="s">
        <v>71</v>
      </c>
      <c r="B46402" s="13">
        <v>1897</v>
      </c>
      <c r="C46402" s="13">
        <v>13731844</v>
      </c>
      <c r="D46402" s="13">
        <v>0.315</v>
      </c>
    </row>
    <row r="46403" spans="1:4" ht="15.75" hidden="1" customHeight="1">
      <c r="A46403" s="13" t="s">
        <v>71</v>
      </c>
      <c r="B46403" s="13">
        <v>1898</v>
      </c>
      <c r="C46403" s="13">
        <v>13811660</v>
      </c>
      <c r="D46403" s="13">
        <v>0.52400000000000002</v>
      </c>
    </row>
    <row r="46404" spans="1:4" ht="15.75" hidden="1" customHeight="1">
      <c r="A46404" s="13" t="s">
        <v>71</v>
      </c>
      <c r="B46404" s="13">
        <v>1899</v>
      </c>
      <c r="C46404" s="13">
        <v>13891939</v>
      </c>
      <c r="D46404" s="13">
        <v>0.67100000000000004</v>
      </c>
    </row>
    <row r="46405" spans="1:4" ht="15.75" hidden="1" customHeight="1">
      <c r="A46405" s="13" t="s">
        <v>71</v>
      </c>
      <c r="B46405" s="13">
        <v>1900</v>
      </c>
      <c r="C46405" s="13">
        <v>13972684</v>
      </c>
      <c r="D46405" s="13">
        <v>1.0369999999999999</v>
      </c>
    </row>
    <row r="46406" spans="1:4" ht="15.75" hidden="1" customHeight="1">
      <c r="A46406" s="13" t="s">
        <v>71</v>
      </c>
      <c r="B46406" s="13">
        <v>1901</v>
      </c>
      <c r="C46406" s="13">
        <v>14053897</v>
      </c>
      <c r="D46406" s="13">
        <v>0.94899999999999995</v>
      </c>
    </row>
    <row r="46407" spans="1:4" ht="15.75" hidden="1" customHeight="1">
      <c r="A46407" s="13" t="s">
        <v>71</v>
      </c>
      <c r="B46407" s="13">
        <v>1902</v>
      </c>
      <c r="C46407" s="13">
        <v>14135582</v>
      </c>
      <c r="D46407" s="13">
        <v>1.048</v>
      </c>
    </row>
    <row r="46408" spans="1:4" ht="15.75" hidden="1" customHeight="1">
      <c r="A46408" s="13" t="s">
        <v>71</v>
      </c>
      <c r="B46408" s="13">
        <v>1903</v>
      </c>
      <c r="C46408" s="13">
        <v>14217741</v>
      </c>
      <c r="D46408" s="13">
        <v>1.2050000000000001</v>
      </c>
    </row>
    <row r="46409" spans="1:4" ht="15.75" hidden="1" customHeight="1">
      <c r="A46409" s="13" t="s">
        <v>71</v>
      </c>
      <c r="B46409" s="13">
        <v>1904</v>
      </c>
      <c r="C46409" s="13">
        <v>14300377</v>
      </c>
      <c r="D46409" s="13">
        <v>1.367</v>
      </c>
    </row>
    <row r="46410" spans="1:4" ht="15.75" hidden="1" customHeight="1">
      <c r="A46410" s="13" t="s">
        <v>71</v>
      </c>
      <c r="B46410" s="13">
        <v>1905</v>
      </c>
      <c r="C46410" s="13">
        <v>14383492</v>
      </c>
      <c r="D46410" s="13">
        <v>1.532</v>
      </c>
    </row>
    <row r="46411" spans="1:4" ht="15.75" hidden="1" customHeight="1">
      <c r="A46411" s="13" t="s">
        <v>71</v>
      </c>
      <c r="B46411" s="13">
        <v>1906</v>
      </c>
      <c r="C46411" s="13">
        <v>14467090</v>
      </c>
      <c r="D46411" s="13">
        <v>1.579</v>
      </c>
    </row>
    <row r="46412" spans="1:4" ht="15.75" hidden="1" customHeight="1">
      <c r="A46412" s="13" t="s">
        <v>71</v>
      </c>
      <c r="B46412" s="13">
        <v>1907</v>
      </c>
      <c r="C46412" s="13">
        <v>14551173</v>
      </c>
      <c r="D46412" s="13">
        <v>1.88</v>
      </c>
    </row>
    <row r="46413" spans="1:4" ht="15.75" hidden="1" customHeight="1">
      <c r="A46413" s="13" t="s">
        <v>71</v>
      </c>
      <c r="B46413" s="13">
        <v>1908</v>
      </c>
      <c r="C46413" s="13">
        <v>14635744</v>
      </c>
      <c r="D46413" s="13">
        <v>1.722</v>
      </c>
    </row>
    <row r="46414" spans="1:4" ht="15.75" hidden="1" customHeight="1">
      <c r="A46414" s="13" t="s">
        <v>71</v>
      </c>
      <c r="B46414" s="13">
        <v>1909</v>
      </c>
      <c r="C46414" s="13">
        <v>14679982</v>
      </c>
      <c r="D46414" s="13">
        <v>1.9570000000000001</v>
      </c>
    </row>
    <row r="46415" spans="1:4" ht="15.75" hidden="1" customHeight="1">
      <c r="A46415" s="13" t="s">
        <v>71</v>
      </c>
      <c r="B46415" s="13">
        <v>1910</v>
      </c>
      <c r="C46415" s="13">
        <v>14683987</v>
      </c>
      <c r="D46415" s="13">
        <v>1.883</v>
      </c>
    </row>
    <row r="46416" spans="1:4" ht="15.75" hidden="1" customHeight="1">
      <c r="A46416" s="13" t="s">
        <v>71</v>
      </c>
      <c r="B46416" s="13">
        <v>1911</v>
      </c>
      <c r="C46416" s="13">
        <v>14647858</v>
      </c>
      <c r="D46416" s="13">
        <v>2.2280000000000002</v>
      </c>
    </row>
    <row r="46417" spans="1:4" ht="15.75" hidden="1" customHeight="1">
      <c r="A46417" s="13" t="s">
        <v>71</v>
      </c>
      <c r="B46417" s="13">
        <v>1912</v>
      </c>
      <c r="C46417" s="13">
        <v>14571689</v>
      </c>
      <c r="D46417" s="13">
        <v>1.9970000000000001</v>
      </c>
    </row>
    <row r="46418" spans="1:4" ht="15.75" hidden="1" customHeight="1">
      <c r="A46418" s="13" t="s">
        <v>71</v>
      </c>
      <c r="B46418" s="13">
        <v>1913</v>
      </c>
      <c r="C46418" s="13">
        <v>14455574</v>
      </c>
      <c r="D46418" s="13">
        <v>2.0369999999999999</v>
      </c>
    </row>
    <row r="46419" spans="1:4" ht="15.75" hidden="1" customHeight="1">
      <c r="A46419" s="13" t="s">
        <v>71</v>
      </c>
      <c r="B46419" s="13">
        <v>1914</v>
      </c>
      <c r="C46419" s="13">
        <v>14340384</v>
      </c>
      <c r="D46419" s="13">
        <v>1.663</v>
      </c>
    </row>
    <row r="46420" spans="1:4" ht="15.75" hidden="1" customHeight="1">
      <c r="A46420" s="13" t="s">
        <v>71</v>
      </c>
      <c r="B46420" s="13">
        <v>1915</v>
      </c>
      <c r="C46420" s="13">
        <v>14226111</v>
      </c>
      <c r="D46420" s="13">
        <v>1.0369999999999999</v>
      </c>
    </row>
    <row r="46421" spans="1:4" ht="15.75" hidden="1" customHeight="1">
      <c r="A46421" s="13" t="s">
        <v>71</v>
      </c>
      <c r="B46421" s="13">
        <v>1916</v>
      </c>
      <c r="C46421" s="13">
        <v>14112748</v>
      </c>
      <c r="D46421" s="13">
        <v>0.51300000000000001</v>
      </c>
    </row>
    <row r="46422" spans="1:4" ht="15.75" hidden="1" customHeight="1">
      <c r="A46422" s="13" t="s">
        <v>71</v>
      </c>
      <c r="B46422" s="13">
        <v>1917</v>
      </c>
      <c r="C46422" s="13">
        <v>14000287</v>
      </c>
      <c r="D46422" s="13">
        <v>0.39200000000000002</v>
      </c>
    </row>
    <row r="46423" spans="1:4" ht="15.75" hidden="1" customHeight="1">
      <c r="A46423" s="13" t="s">
        <v>71</v>
      </c>
      <c r="B46423" s="13">
        <v>1918</v>
      </c>
      <c r="C46423" s="13">
        <v>13891763</v>
      </c>
      <c r="D46423" s="13">
        <v>0.45800000000000002</v>
      </c>
    </row>
    <row r="46424" spans="1:4" ht="15.75" hidden="1" customHeight="1">
      <c r="A46424" s="13" t="s">
        <v>71</v>
      </c>
      <c r="B46424" s="13">
        <v>1919</v>
      </c>
      <c r="C46424" s="13">
        <v>13825326</v>
      </c>
      <c r="D46424" s="13">
        <v>0.93799999999999994</v>
      </c>
    </row>
    <row r="46425" spans="1:4" ht="15.75" hidden="1" customHeight="1">
      <c r="A46425" s="13" t="s">
        <v>71</v>
      </c>
      <c r="B46425" s="13">
        <v>1920</v>
      </c>
      <c r="C46425" s="13">
        <v>13800950</v>
      </c>
      <c r="D46425" s="13">
        <v>1.403</v>
      </c>
    </row>
    <row r="46426" spans="1:4" ht="15.75" hidden="1" customHeight="1">
      <c r="A46426" s="13" t="s">
        <v>71</v>
      </c>
      <c r="B46426" s="13">
        <v>1921</v>
      </c>
      <c r="C46426" s="13">
        <v>13818615</v>
      </c>
      <c r="D46426" s="13">
        <v>0.84299999999999997</v>
      </c>
    </row>
    <row r="46427" spans="1:4" ht="15.75" hidden="1" customHeight="1">
      <c r="A46427" s="13" t="s">
        <v>71</v>
      </c>
      <c r="B46427" s="13">
        <v>1922</v>
      </c>
      <c r="C46427" s="13">
        <v>13878301</v>
      </c>
      <c r="D46427" s="13">
        <v>1.0109999999999999</v>
      </c>
    </row>
    <row r="46428" spans="1:4" ht="15.75" hidden="1" customHeight="1">
      <c r="A46428" s="13" t="s">
        <v>71</v>
      </c>
      <c r="B46428" s="13">
        <v>1923</v>
      </c>
      <c r="C46428" s="13">
        <v>13979991</v>
      </c>
      <c r="D46428" s="13">
        <v>1.4730000000000001</v>
      </c>
    </row>
    <row r="46429" spans="1:4" ht="15.75" hidden="1" customHeight="1">
      <c r="A46429" s="13" t="s">
        <v>71</v>
      </c>
      <c r="B46429" s="13">
        <v>1924</v>
      </c>
      <c r="C46429" s="13">
        <v>14082427</v>
      </c>
      <c r="D46429" s="13">
        <v>2.4510000000000001</v>
      </c>
    </row>
    <row r="46430" spans="1:4" ht="15.75" hidden="1" customHeight="1">
      <c r="A46430" s="13" t="s">
        <v>71</v>
      </c>
      <c r="B46430" s="13">
        <v>1925</v>
      </c>
      <c r="C46430" s="13">
        <v>14185613</v>
      </c>
      <c r="D46430" s="13">
        <v>2.367</v>
      </c>
    </row>
    <row r="46431" spans="1:4" ht="15.75" hidden="1" customHeight="1">
      <c r="A46431" s="13" t="s">
        <v>71</v>
      </c>
      <c r="B46431" s="13">
        <v>1926</v>
      </c>
      <c r="C46431" s="13">
        <v>14289555</v>
      </c>
      <c r="D46431" s="13">
        <v>3.008</v>
      </c>
    </row>
    <row r="46432" spans="1:4" ht="15.75" hidden="1" customHeight="1">
      <c r="A46432" s="13" t="s">
        <v>71</v>
      </c>
      <c r="B46432" s="13">
        <v>1927</v>
      </c>
      <c r="C46432" s="13">
        <v>14394259</v>
      </c>
      <c r="D46432" s="13">
        <v>3.2789999999999999</v>
      </c>
    </row>
    <row r="46433" spans="1:4" ht="15.75" hidden="1" customHeight="1">
      <c r="A46433" s="13" t="s">
        <v>71</v>
      </c>
      <c r="B46433" s="13">
        <v>1928</v>
      </c>
      <c r="C46433" s="13">
        <v>14499730</v>
      </c>
      <c r="D46433" s="13">
        <v>3.125</v>
      </c>
    </row>
    <row r="46434" spans="1:4" ht="15.75" hidden="1" customHeight="1">
      <c r="A46434" s="13" t="s">
        <v>71</v>
      </c>
      <c r="B46434" s="13">
        <v>1929</v>
      </c>
      <c r="C46434" s="13">
        <v>14637000</v>
      </c>
      <c r="D46434" s="13">
        <v>3.55</v>
      </c>
    </row>
    <row r="46435" spans="1:4" ht="15.75" hidden="1" customHeight="1">
      <c r="A46435" s="13" t="s">
        <v>71</v>
      </c>
      <c r="B46435" s="13">
        <v>1930</v>
      </c>
      <c r="C46435" s="13">
        <v>14806857</v>
      </c>
      <c r="D46435" s="13">
        <v>3.972</v>
      </c>
    </row>
    <row r="46436" spans="1:4" ht="15.75" hidden="1" customHeight="1">
      <c r="A46436" s="13" t="s">
        <v>71</v>
      </c>
      <c r="B46436" s="13">
        <v>1931</v>
      </c>
      <c r="C46436" s="13">
        <v>15010104</v>
      </c>
      <c r="D46436" s="13">
        <v>3.9380000000000002</v>
      </c>
    </row>
    <row r="46437" spans="1:4" ht="15.75" hidden="1" customHeight="1">
      <c r="A46437" s="13" t="s">
        <v>71</v>
      </c>
      <c r="B46437" s="13">
        <v>1932</v>
      </c>
      <c r="C46437" s="13">
        <v>15247560</v>
      </c>
      <c r="D46437" s="13">
        <v>4.0010000000000003</v>
      </c>
    </row>
    <row r="46438" spans="1:4" ht="15.75" hidden="1" customHeight="1">
      <c r="A46438" s="13" t="s">
        <v>71</v>
      </c>
      <c r="B46438" s="13">
        <v>1933</v>
      </c>
      <c r="C46438" s="13">
        <v>15520060</v>
      </c>
      <c r="D46438" s="13">
        <v>4.6639999999999997</v>
      </c>
    </row>
    <row r="46439" spans="1:4" ht="15.75" hidden="1" customHeight="1">
      <c r="A46439" s="13" t="s">
        <v>71</v>
      </c>
      <c r="B46439" s="13">
        <v>1934</v>
      </c>
      <c r="C46439" s="13">
        <v>15797430</v>
      </c>
      <c r="D46439" s="13">
        <v>5.7919999999999998</v>
      </c>
    </row>
    <row r="46440" spans="1:4" ht="15.75" hidden="1" customHeight="1">
      <c r="A46440" s="13" t="s">
        <v>71</v>
      </c>
      <c r="B46440" s="13">
        <v>1935</v>
      </c>
      <c r="C46440" s="13">
        <v>16079757</v>
      </c>
      <c r="D46440" s="13">
        <v>5.9349999999999996</v>
      </c>
    </row>
    <row r="46441" spans="1:4" ht="15.75" hidden="1" customHeight="1">
      <c r="A46441" s="13" t="s">
        <v>71</v>
      </c>
      <c r="B46441" s="13">
        <v>1936</v>
      </c>
      <c r="C46441" s="13">
        <v>16367129</v>
      </c>
      <c r="D46441" s="13">
        <v>5.8650000000000002</v>
      </c>
    </row>
    <row r="46442" spans="1:4" ht="15.75" hidden="1" customHeight="1">
      <c r="A46442" s="13" t="s">
        <v>71</v>
      </c>
      <c r="B46442" s="13">
        <v>1937</v>
      </c>
      <c r="C46442" s="13">
        <v>16659638</v>
      </c>
      <c r="D46442" s="13">
        <v>4.2460000000000004</v>
      </c>
    </row>
    <row r="46443" spans="1:4" ht="15.75" hidden="1" customHeight="1">
      <c r="A46443" s="13" t="s">
        <v>71</v>
      </c>
      <c r="B46443" s="13">
        <v>1938</v>
      </c>
      <c r="C46443" s="13">
        <v>16957374</v>
      </c>
      <c r="D46443" s="13">
        <v>4.6340000000000003</v>
      </c>
    </row>
    <row r="46444" spans="1:4" ht="15.75" hidden="1" customHeight="1">
      <c r="A46444" s="13" t="s">
        <v>71</v>
      </c>
      <c r="B46444" s="13">
        <v>1939</v>
      </c>
      <c r="C46444" s="13">
        <v>17257852</v>
      </c>
      <c r="D46444" s="13">
        <v>4.9050000000000002</v>
      </c>
    </row>
    <row r="46445" spans="1:4" ht="15.75" hidden="1" customHeight="1">
      <c r="A46445" s="13" t="s">
        <v>71</v>
      </c>
      <c r="B46445" s="13">
        <v>1940</v>
      </c>
      <c r="C46445" s="13">
        <v>17561075</v>
      </c>
      <c r="D46445" s="13">
        <v>5.4690000000000003</v>
      </c>
    </row>
    <row r="46446" spans="1:4" ht="15.75" hidden="1" customHeight="1">
      <c r="A46446" s="13" t="s">
        <v>71</v>
      </c>
      <c r="B46446" s="13">
        <v>1941</v>
      </c>
      <c r="C46446" s="13">
        <v>17867048</v>
      </c>
      <c r="D46446" s="13">
        <v>5.6189999999999998</v>
      </c>
    </row>
    <row r="46447" spans="1:4" ht="15.75" hidden="1" customHeight="1">
      <c r="A46447" s="13" t="s">
        <v>71</v>
      </c>
      <c r="B46447" s="13">
        <v>1942</v>
      </c>
      <c r="C46447" s="13">
        <v>18175775</v>
      </c>
      <c r="D46447" s="13">
        <v>4.9459999999999997</v>
      </c>
    </row>
    <row r="46448" spans="1:4" ht="15.75" hidden="1" customHeight="1">
      <c r="A46448" s="13" t="s">
        <v>71</v>
      </c>
      <c r="B46448" s="13">
        <v>1943</v>
      </c>
      <c r="C46448" s="13">
        <v>18487257</v>
      </c>
      <c r="D46448" s="13">
        <v>6.1180000000000003</v>
      </c>
    </row>
    <row r="46449" spans="1:4" ht="15.75" hidden="1" customHeight="1">
      <c r="A46449" s="13" t="s">
        <v>71</v>
      </c>
      <c r="B46449" s="13">
        <v>1944</v>
      </c>
      <c r="C46449" s="13">
        <v>18804078</v>
      </c>
      <c r="D46449" s="13">
        <v>7.0229999999999997</v>
      </c>
    </row>
    <row r="46450" spans="1:4" ht="15.75" hidden="1" customHeight="1">
      <c r="A46450" s="13" t="s">
        <v>71</v>
      </c>
      <c r="B46450" s="13">
        <v>1945</v>
      </c>
      <c r="C46450" s="13">
        <v>19126328</v>
      </c>
      <c r="D46450" s="13">
        <v>7.0890000000000004</v>
      </c>
    </row>
    <row r="46451" spans="1:4" ht="15.75" hidden="1" customHeight="1">
      <c r="A46451" s="13" t="s">
        <v>71</v>
      </c>
      <c r="B46451" s="13">
        <v>1946</v>
      </c>
      <c r="C46451" s="13">
        <v>19454100</v>
      </c>
      <c r="D46451" s="13">
        <v>7.0229999999999997</v>
      </c>
    </row>
    <row r="46452" spans="1:4" ht="15.75" hidden="1" customHeight="1">
      <c r="A46452" s="13" t="s">
        <v>71</v>
      </c>
      <c r="B46452" s="13">
        <v>1947</v>
      </c>
      <c r="C46452" s="13">
        <v>19787490</v>
      </c>
      <c r="D46452" s="13">
        <v>7.4770000000000003</v>
      </c>
    </row>
    <row r="46453" spans="1:4" ht="15.75" hidden="1" customHeight="1">
      <c r="A46453" s="13" t="s">
        <v>71</v>
      </c>
      <c r="B46453" s="13">
        <v>1948</v>
      </c>
      <c r="C46453" s="13">
        <v>20126593</v>
      </c>
      <c r="D46453" s="13">
        <v>7.7</v>
      </c>
    </row>
    <row r="46454" spans="1:4" ht="15.75" hidden="1" customHeight="1">
      <c r="A46454" s="13" t="s">
        <v>71</v>
      </c>
      <c r="B46454" s="13">
        <v>1949</v>
      </c>
      <c r="C46454" s="13">
        <v>20522505</v>
      </c>
      <c r="D46454" s="13">
        <v>7.968</v>
      </c>
    </row>
    <row r="46455" spans="1:4" ht="15.75" hidden="1" customHeight="1">
      <c r="A46455" s="13" t="s">
        <v>71</v>
      </c>
      <c r="B46455" s="13">
        <v>1950</v>
      </c>
      <c r="C46455" s="13">
        <v>20977698</v>
      </c>
      <c r="D46455" s="13">
        <v>9.4879999999999995</v>
      </c>
    </row>
    <row r="46456" spans="1:4" ht="15.75" hidden="1" customHeight="1">
      <c r="A46456" s="13" t="s">
        <v>71</v>
      </c>
      <c r="B46456" s="13">
        <v>1951</v>
      </c>
      <c r="C46456" s="13">
        <v>21519608</v>
      </c>
      <c r="D46456" s="13">
        <v>10.183999999999999</v>
      </c>
    </row>
    <row r="46457" spans="1:4" ht="15.75" hidden="1" customHeight="1">
      <c r="A46457" s="13" t="s">
        <v>71</v>
      </c>
      <c r="B46457" s="13">
        <v>1952</v>
      </c>
      <c r="C46457" s="13">
        <v>22094504</v>
      </c>
      <c r="D46457" s="13">
        <v>10.474</v>
      </c>
    </row>
    <row r="46458" spans="1:4" ht="15.75" hidden="1" customHeight="1">
      <c r="A46458" s="13" t="s">
        <v>71</v>
      </c>
      <c r="B46458" s="13">
        <v>1953</v>
      </c>
      <c r="C46458" s="13">
        <v>22690584</v>
      </c>
      <c r="D46458" s="13">
        <v>12.965</v>
      </c>
    </row>
    <row r="46459" spans="1:4" ht="15.75" hidden="1" customHeight="1">
      <c r="A46459" s="13" t="s">
        <v>71</v>
      </c>
      <c r="B46459" s="13">
        <v>1954</v>
      </c>
      <c r="C46459" s="13">
        <v>23267966</v>
      </c>
      <c r="D46459" s="13">
        <v>13.433</v>
      </c>
    </row>
    <row r="46460" spans="1:4" ht="15.75" hidden="1" customHeight="1">
      <c r="A46460" s="13" t="s">
        <v>71</v>
      </c>
      <c r="B46460" s="13">
        <v>1955</v>
      </c>
      <c r="C46460" s="13">
        <v>23821346</v>
      </c>
      <c r="D46460" s="13">
        <v>13.619</v>
      </c>
    </row>
    <row r="46461" spans="1:4" ht="15.75" hidden="1" customHeight="1">
      <c r="A46461" s="13" t="s">
        <v>71</v>
      </c>
      <c r="B46461" s="13">
        <v>1956</v>
      </c>
      <c r="C46461" s="13">
        <v>24473658</v>
      </c>
      <c r="D46461" s="13">
        <v>14.359</v>
      </c>
    </row>
    <row r="46462" spans="1:4" ht="15.75" hidden="1" customHeight="1">
      <c r="A46462" s="13" t="s">
        <v>71</v>
      </c>
      <c r="B46462" s="13">
        <v>1957</v>
      </c>
      <c r="C46462" s="13">
        <v>25238754</v>
      </c>
      <c r="D46462" s="13">
        <v>15.97</v>
      </c>
    </row>
    <row r="46463" spans="1:4" ht="15.75" hidden="1" customHeight="1">
      <c r="A46463" s="13" t="s">
        <v>71</v>
      </c>
      <c r="B46463" s="13">
        <v>1958</v>
      </c>
      <c r="C46463" s="13">
        <v>26007696</v>
      </c>
      <c r="D46463" s="13">
        <v>16.035</v>
      </c>
    </row>
    <row r="46464" spans="1:4" ht="15.75" hidden="1" customHeight="1">
      <c r="A46464" s="13" t="s">
        <v>71</v>
      </c>
      <c r="B46464" s="13">
        <v>1959</v>
      </c>
      <c r="C46464" s="13">
        <v>26768164</v>
      </c>
      <c r="D46464" s="13">
        <v>17.192</v>
      </c>
    </row>
    <row r="46465" spans="1:4" ht="15.75" hidden="1" customHeight="1">
      <c r="A46465" s="13" t="s">
        <v>71</v>
      </c>
      <c r="B46465" s="13">
        <v>1960</v>
      </c>
      <c r="C46465" s="13">
        <v>27510982</v>
      </c>
      <c r="D46465" s="13">
        <v>16.798999999999999</v>
      </c>
    </row>
    <row r="46466" spans="1:4" ht="15.75" hidden="1" customHeight="1">
      <c r="A46466" s="13" t="s">
        <v>71</v>
      </c>
      <c r="B46466" s="13">
        <v>1961</v>
      </c>
      <c r="C46466" s="13">
        <v>28255008</v>
      </c>
      <c r="D46466" s="13">
        <v>17.341000000000001</v>
      </c>
    </row>
    <row r="46467" spans="1:4" ht="15.75" hidden="1" customHeight="1">
      <c r="A46467" s="13" t="s">
        <v>71</v>
      </c>
      <c r="B46467" s="13">
        <v>1962</v>
      </c>
      <c r="C46467" s="13">
        <v>29033646</v>
      </c>
      <c r="D46467" s="13">
        <v>21.605</v>
      </c>
    </row>
    <row r="46468" spans="1:4" ht="15.75" hidden="1" customHeight="1">
      <c r="A46468" s="13" t="s">
        <v>71</v>
      </c>
      <c r="B46468" s="13">
        <v>1963</v>
      </c>
      <c r="C46468" s="13">
        <v>29827882</v>
      </c>
      <c r="D46468" s="13">
        <v>22.64</v>
      </c>
    </row>
    <row r="46469" spans="1:4" ht="15.75" hidden="1" customHeight="1">
      <c r="A46469" s="13" t="s">
        <v>71</v>
      </c>
      <c r="B46469" s="13">
        <v>1964</v>
      </c>
      <c r="C46469" s="13">
        <v>30612824</v>
      </c>
      <c r="D46469" s="13">
        <v>26.303000000000001</v>
      </c>
    </row>
    <row r="46470" spans="1:4" ht="15.75" hidden="1" customHeight="1">
      <c r="A46470" s="13" t="s">
        <v>71</v>
      </c>
      <c r="B46470" s="13">
        <v>1965</v>
      </c>
      <c r="C46470" s="13">
        <v>31374540</v>
      </c>
      <c r="D46470" s="13">
        <v>27.353000000000002</v>
      </c>
    </row>
    <row r="46471" spans="1:4" ht="15.75" hidden="1" customHeight="1">
      <c r="A46471" s="13" t="s">
        <v>71</v>
      </c>
      <c r="B46471" s="13">
        <v>1966</v>
      </c>
      <c r="C46471" s="13">
        <v>32172782</v>
      </c>
      <c r="D46471" s="13">
        <v>31.506</v>
      </c>
    </row>
    <row r="46472" spans="1:4" ht="15.75" hidden="1" customHeight="1">
      <c r="A46472" s="13" t="s">
        <v>71</v>
      </c>
      <c r="B46472" s="13">
        <v>1967</v>
      </c>
      <c r="C46472" s="13">
        <v>33026492</v>
      </c>
      <c r="D46472" s="13">
        <v>33.478999999999999</v>
      </c>
    </row>
    <row r="46473" spans="1:4" ht="15.75" hidden="1" customHeight="1">
      <c r="A46473" s="13" t="s">
        <v>71</v>
      </c>
      <c r="B46473" s="13">
        <v>1968</v>
      </c>
      <c r="C46473" s="13">
        <v>33884076</v>
      </c>
      <c r="D46473" s="13">
        <v>36.265000000000001</v>
      </c>
    </row>
    <row r="46474" spans="1:4" ht="15.75" hidden="1" customHeight="1">
      <c r="A46474" s="13" t="s">
        <v>71</v>
      </c>
      <c r="B46474" s="13">
        <v>1969</v>
      </c>
      <c r="C46474" s="13">
        <v>34721988</v>
      </c>
      <c r="D46474" s="13">
        <v>38.753</v>
      </c>
    </row>
    <row r="46475" spans="1:4" ht="15.75" hidden="1" customHeight="1">
      <c r="A46475" s="13" t="s">
        <v>71</v>
      </c>
      <c r="B46475" s="13">
        <v>1970</v>
      </c>
      <c r="C46475" s="13">
        <v>35540988</v>
      </c>
      <c r="D46475" s="13">
        <v>42.579000000000001</v>
      </c>
    </row>
    <row r="46476" spans="1:4" ht="15.75" hidden="1" customHeight="1">
      <c r="A46476" s="13" t="s">
        <v>71</v>
      </c>
      <c r="B46476" s="13">
        <v>1971</v>
      </c>
      <c r="C46476" s="13">
        <v>36359956</v>
      </c>
      <c r="D46476" s="13">
        <v>47.637999999999998</v>
      </c>
    </row>
    <row r="46477" spans="1:4" ht="15.75" hidden="1" customHeight="1">
      <c r="A46477" s="13" t="s">
        <v>71</v>
      </c>
      <c r="B46477" s="13">
        <v>1972</v>
      </c>
      <c r="C46477" s="13">
        <v>37188036</v>
      </c>
      <c r="D46477" s="13">
        <v>53.722000000000001</v>
      </c>
    </row>
    <row r="46478" spans="1:4" ht="15.75" hidden="1" customHeight="1">
      <c r="A46478" s="13" t="s">
        <v>71</v>
      </c>
      <c r="B46478" s="13">
        <v>1973</v>
      </c>
      <c r="C46478" s="13">
        <v>38028236</v>
      </c>
      <c r="D46478" s="13">
        <v>59.31</v>
      </c>
    </row>
    <row r="46479" spans="1:4" ht="15.75" hidden="1" customHeight="1">
      <c r="A46479" s="13" t="s">
        <v>71</v>
      </c>
      <c r="B46479" s="13">
        <v>1974</v>
      </c>
      <c r="C46479" s="13">
        <v>38863424</v>
      </c>
      <c r="D46479" s="13">
        <v>60.929000000000002</v>
      </c>
    </row>
    <row r="46480" spans="1:4" ht="15.75" hidden="1" customHeight="1">
      <c r="A46480" s="13" t="s">
        <v>71</v>
      </c>
      <c r="B46480" s="13">
        <v>1975</v>
      </c>
      <c r="C46480" s="13">
        <v>39673588</v>
      </c>
      <c r="D46480" s="13">
        <v>65.418999999999997</v>
      </c>
    </row>
    <row r="46481" spans="1:4" ht="15.75" hidden="1" customHeight="1">
      <c r="A46481" s="13" t="s">
        <v>71</v>
      </c>
      <c r="B46481" s="13">
        <v>1976</v>
      </c>
      <c r="C46481" s="13">
        <v>40500996</v>
      </c>
      <c r="D46481" s="13">
        <v>73.358999999999995</v>
      </c>
    </row>
    <row r="46482" spans="1:4" ht="15.75" hidden="1" customHeight="1">
      <c r="A46482" s="13" t="s">
        <v>71</v>
      </c>
      <c r="B46482" s="13">
        <v>1977</v>
      </c>
      <c r="C46482" s="13">
        <v>41385656</v>
      </c>
      <c r="D46482" s="13">
        <v>81.120999999999995</v>
      </c>
    </row>
    <row r="46483" spans="1:4" ht="15.75" hidden="1" customHeight="1">
      <c r="A46483" s="13" t="s">
        <v>71</v>
      </c>
      <c r="B46483" s="13">
        <v>1978</v>
      </c>
      <c r="C46483" s="13">
        <v>42292208</v>
      </c>
      <c r="D46483" s="13">
        <v>76.713999999999999</v>
      </c>
    </row>
    <row r="46484" spans="1:4" ht="15.75" hidden="1" customHeight="1">
      <c r="A46484" s="13" t="s">
        <v>71</v>
      </c>
      <c r="B46484" s="13">
        <v>1979</v>
      </c>
      <c r="C46484" s="13">
        <v>43187472</v>
      </c>
      <c r="D46484" s="13">
        <v>75.037999999999997</v>
      </c>
    </row>
    <row r="46485" spans="1:4" ht="15.75" hidden="1" customHeight="1">
      <c r="A46485" s="13" t="s">
        <v>71</v>
      </c>
      <c r="B46485" s="13">
        <v>1980</v>
      </c>
      <c r="C46485" s="13">
        <v>44089068</v>
      </c>
      <c r="D46485" s="13">
        <v>75.212000000000003</v>
      </c>
    </row>
    <row r="46486" spans="1:4" ht="15.75" hidden="1" customHeight="1">
      <c r="A46486" s="13" t="s">
        <v>71</v>
      </c>
      <c r="B46486" s="13">
        <v>1981</v>
      </c>
      <c r="C46486" s="13">
        <v>44981876</v>
      </c>
      <c r="D46486" s="13">
        <v>79.186000000000007</v>
      </c>
    </row>
    <row r="46487" spans="1:4" ht="15.75" hidden="1" customHeight="1">
      <c r="A46487" s="13" t="s">
        <v>71</v>
      </c>
      <c r="B46487" s="13">
        <v>1982</v>
      </c>
      <c r="C46487" s="13">
        <v>45949992</v>
      </c>
      <c r="D46487" s="13">
        <v>86.21</v>
      </c>
    </row>
    <row r="46488" spans="1:4" ht="15.75" hidden="1" customHeight="1">
      <c r="A46488" s="13" t="s">
        <v>71</v>
      </c>
      <c r="B46488" s="13">
        <v>1983</v>
      </c>
      <c r="C46488" s="13">
        <v>47026424</v>
      </c>
      <c r="D46488" s="13">
        <v>89.811999999999998</v>
      </c>
    </row>
    <row r="46489" spans="1:4" ht="15.75" hidden="1" customHeight="1">
      <c r="A46489" s="13" t="s">
        <v>71</v>
      </c>
      <c r="B46489" s="13">
        <v>1984</v>
      </c>
      <c r="C46489" s="13">
        <v>48106772</v>
      </c>
      <c r="D46489" s="13">
        <v>94.906000000000006</v>
      </c>
    </row>
    <row r="46490" spans="1:4" ht="15.75" hidden="1" customHeight="1">
      <c r="A46490" s="13" t="s">
        <v>71</v>
      </c>
      <c r="B46490" s="13">
        <v>1985</v>
      </c>
      <c r="C46490" s="13">
        <v>49175680</v>
      </c>
      <c r="D46490" s="13">
        <v>105.66200000000001</v>
      </c>
    </row>
    <row r="46491" spans="1:4" ht="15.75" hidden="1" customHeight="1">
      <c r="A46491" s="13" t="s">
        <v>71</v>
      </c>
      <c r="B46491" s="13">
        <v>1986</v>
      </c>
      <c r="C46491" s="13">
        <v>50223888</v>
      </c>
      <c r="D46491" s="13">
        <v>115.61799999999999</v>
      </c>
    </row>
    <row r="46492" spans="1:4" ht="15.75" hidden="1" customHeight="1">
      <c r="A46492" s="13" t="s">
        <v>71</v>
      </c>
      <c r="B46492" s="13">
        <v>1987</v>
      </c>
      <c r="C46492" s="13">
        <v>51250156</v>
      </c>
      <c r="D46492" s="13">
        <v>128.44200000000001</v>
      </c>
    </row>
    <row r="46493" spans="1:4" ht="15.75" hidden="1" customHeight="1">
      <c r="A46493" s="13" t="s">
        <v>71</v>
      </c>
      <c r="B46493" s="13">
        <v>1988</v>
      </c>
      <c r="C46493" s="13">
        <v>52275892</v>
      </c>
      <c r="D46493" s="13">
        <v>124.72799999999999</v>
      </c>
    </row>
    <row r="46494" spans="1:4" ht="15.75" hidden="1" customHeight="1">
      <c r="A46494" s="13" t="s">
        <v>71</v>
      </c>
      <c r="B46494" s="13">
        <v>1989</v>
      </c>
      <c r="C46494" s="13">
        <v>53305236</v>
      </c>
      <c r="D46494" s="13">
        <v>137.57</v>
      </c>
    </row>
    <row r="46495" spans="1:4" ht="15.75" hidden="1" customHeight="1">
      <c r="A46495" s="13" t="s">
        <v>71</v>
      </c>
      <c r="B46495" s="13">
        <v>1990</v>
      </c>
      <c r="C46495" s="13">
        <v>54324140</v>
      </c>
      <c r="D46495" s="13">
        <v>151.66499999999999</v>
      </c>
    </row>
    <row r="46496" spans="1:4" ht="15.75" hidden="1" customHeight="1">
      <c r="A46496" s="13" t="s">
        <v>71</v>
      </c>
      <c r="B46496" s="13">
        <v>1991</v>
      </c>
      <c r="C46496" s="13">
        <v>55321172</v>
      </c>
      <c r="D46496" s="13">
        <v>158.14099999999999</v>
      </c>
    </row>
    <row r="46497" spans="1:4" ht="15.75" hidden="1" customHeight="1">
      <c r="A46497" s="13" t="s">
        <v>71</v>
      </c>
      <c r="B46497" s="13">
        <v>1992</v>
      </c>
      <c r="C46497" s="13">
        <v>56302040</v>
      </c>
      <c r="D46497" s="13">
        <v>164.06100000000001</v>
      </c>
    </row>
    <row r="46498" spans="1:4" ht="15.75" hidden="1" customHeight="1">
      <c r="A46498" s="13" t="s">
        <v>71</v>
      </c>
      <c r="B46498" s="13">
        <v>1993</v>
      </c>
      <c r="C46498" s="13">
        <v>57296008</v>
      </c>
      <c r="D46498" s="13">
        <v>171.13399999999999</v>
      </c>
    </row>
    <row r="46499" spans="1:4" ht="15.75" hidden="1" customHeight="1">
      <c r="A46499" s="13" t="s">
        <v>71</v>
      </c>
      <c r="B46499" s="13">
        <v>1994</v>
      </c>
      <c r="C46499" s="13">
        <v>58310244</v>
      </c>
      <c r="D46499" s="13">
        <v>167.56100000000001</v>
      </c>
    </row>
    <row r="46500" spans="1:4" ht="15.75" hidden="1" customHeight="1">
      <c r="A46500" s="13" t="s">
        <v>71</v>
      </c>
      <c r="B46500" s="13">
        <v>1995</v>
      </c>
      <c r="C46500" s="13">
        <v>59305492</v>
      </c>
      <c r="D46500" s="13">
        <v>181.482</v>
      </c>
    </row>
    <row r="46501" spans="1:4" ht="15.75" hidden="1" customHeight="1">
      <c r="A46501" s="13" t="s">
        <v>71</v>
      </c>
      <c r="B46501" s="13">
        <v>1996</v>
      </c>
      <c r="C46501" s="13">
        <v>60293784</v>
      </c>
      <c r="D46501" s="13">
        <v>199.583</v>
      </c>
    </row>
    <row r="46502" spans="1:4" ht="15.75" hidden="1" customHeight="1">
      <c r="A46502" s="13" t="s">
        <v>71</v>
      </c>
      <c r="B46502" s="13">
        <v>1997</v>
      </c>
      <c r="C46502" s="13">
        <v>61277420</v>
      </c>
      <c r="D46502" s="13">
        <v>212.03700000000001</v>
      </c>
    </row>
    <row r="46503" spans="1:4" ht="15.75" hidden="1" customHeight="1">
      <c r="A46503" s="13" t="s">
        <v>71</v>
      </c>
      <c r="B46503" s="13">
        <v>1998</v>
      </c>
      <c r="C46503" s="13">
        <v>62242200</v>
      </c>
      <c r="D46503" s="13">
        <v>212.07</v>
      </c>
    </row>
    <row r="46504" spans="1:4" ht="15.75" hidden="1" customHeight="1">
      <c r="A46504" s="13" t="s">
        <v>71</v>
      </c>
      <c r="B46504" s="13">
        <v>1999</v>
      </c>
      <c r="C46504" s="13">
        <v>63185620</v>
      </c>
      <c r="D46504" s="13">
        <v>207.858</v>
      </c>
    </row>
    <row r="46505" spans="1:4" ht="15.75" hidden="1" customHeight="1">
      <c r="A46505" s="13" t="s">
        <v>71</v>
      </c>
      <c r="B46505" s="13">
        <v>2000</v>
      </c>
      <c r="C46505" s="13">
        <v>64113548</v>
      </c>
      <c r="D46505" s="13">
        <v>229.858</v>
      </c>
    </row>
    <row r="46506" spans="1:4" ht="15.75" hidden="1" customHeight="1">
      <c r="A46506" s="13" t="s">
        <v>71</v>
      </c>
      <c r="B46506" s="13">
        <v>2001</v>
      </c>
      <c r="C46506" s="13">
        <v>65072016</v>
      </c>
      <c r="D46506" s="13">
        <v>213.483</v>
      </c>
    </row>
    <row r="46507" spans="1:4" ht="15.75" hidden="1" customHeight="1">
      <c r="A46507" s="13" t="s">
        <v>71</v>
      </c>
      <c r="B46507" s="13">
        <v>2002</v>
      </c>
      <c r="C46507" s="13">
        <v>65988664</v>
      </c>
      <c r="D46507" s="13">
        <v>221.148</v>
      </c>
    </row>
    <row r="46508" spans="1:4" ht="15.75" hidden="1" customHeight="1">
      <c r="A46508" s="13" t="s">
        <v>71</v>
      </c>
      <c r="B46508" s="13">
        <v>2003</v>
      </c>
      <c r="C46508" s="13">
        <v>66867324</v>
      </c>
      <c r="D46508" s="13">
        <v>236.68299999999999</v>
      </c>
    </row>
    <row r="46509" spans="1:4" ht="15.75" hidden="1" customHeight="1">
      <c r="A46509" s="13" t="s">
        <v>71</v>
      </c>
      <c r="B46509" s="13">
        <v>2004</v>
      </c>
      <c r="C46509" s="13">
        <v>67785080</v>
      </c>
      <c r="D46509" s="13">
        <v>244.68899999999999</v>
      </c>
    </row>
    <row r="46510" spans="1:4" ht="15.75" hidden="1" customHeight="1">
      <c r="A46510" s="13" t="s">
        <v>71</v>
      </c>
      <c r="B46510" s="13">
        <v>2005</v>
      </c>
      <c r="C46510" s="13">
        <v>68704712</v>
      </c>
      <c r="D46510" s="13">
        <v>264.76900000000001</v>
      </c>
    </row>
    <row r="46511" spans="1:4" ht="15.75" hidden="1" customHeight="1">
      <c r="A46511" s="13" t="s">
        <v>71</v>
      </c>
      <c r="B46511" s="13">
        <v>2006</v>
      </c>
      <c r="C46511" s="13">
        <v>69601328</v>
      </c>
      <c r="D46511" s="13">
        <v>282.267</v>
      </c>
    </row>
    <row r="46512" spans="1:4" ht="15.75" hidden="1" customHeight="1">
      <c r="A46512" s="13" t="s">
        <v>71</v>
      </c>
      <c r="B46512" s="13">
        <v>2007</v>
      </c>
      <c r="C46512" s="13">
        <v>70468864</v>
      </c>
      <c r="D46512" s="13">
        <v>313.57799999999997</v>
      </c>
    </row>
    <row r="46513" spans="1:4" ht="15.75" hidden="1" customHeight="1">
      <c r="A46513" s="13" t="s">
        <v>71</v>
      </c>
      <c r="B46513" s="13">
        <v>2008</v>
      </c>
      <c r="C46513" s="13">
        <v>71320728</v>
      </c>
      <c r="D46513" s="13">
        <v>310.53199999999998</v>
      </c>
    </row>
    <row r="46514" spans="1:4" ht="15.75" hidden="1" customHeight="1">
      <c r="A46514" s="13" t="s">
        <v>71</v>
      </c>
      <c r="B46514" s="13">
        <v>2009</v>
      </c>
      <c r="C46514" s="13">
        <v>72225648</v>
      </c>
      <c r="D46514" s="13">
        <v>316.31900000000002</v>
      </c>
    </row>
    <row r="46515" spans="1:4" ht="15.75" hidden="1" customHeight="1">
      <c r="A46515" s="13" t="s">
        <v>71</v>
      </c>
      <c r="B46515" s="13">
        <v>2010</v>
      </c>
      <c r="C46515" s="13">
        <v>73195352</v>
      </c>
      <c r="D46515" s="13">
        <v>316.036</v>
      </c>
    </row>
    <row r="46516" spans="1:4" ht="15.75" hidden="1" customHeight="1">
      <c r="A46516" s="13" t="s">
        <v>71</v>
      </c>
      <c r="B46516" s="13">
        <v>2011</v>
      </c>
      <c r="C46516" s="13">
        <v>74173856</v>
      </c>
      <c r="D46516" s="13">
        <v>341.86200000000002</v>
      </c>
    </row>
    <row r="46517" spans="1:4" ht="15.75" hidden="1" customHeight="1">
      <c r="A46517" s="13" t="s">
        <v>71</v>
      </c>
      <c r="B46517" s="13">
        <v>2012</v>
      </c>
      <c r="C46517" s="13">
        <v>75277440</v>
      </c>
      <c r="D46517" s="13">
        <v>355.88299999999998</v>
      </c>
    </row>
    <row r="46518" spans="1:4" ht="15.75" hidden="1" customHeight="1">
      <c r="A46518" s="13" t="s">
        <v>71</v>
      </c>
      <c r="B46518" s="13">
        <v>2013</v>
      </c>
      <c r="C46518" s="13">
        <v>76576120</v>
      </c>
      <c r="D46518" s="13">
        <v>347.15300000000002</v>
      </c>
    </row>
    <row r="46519" spans="1:4" ht="15.75" hidden="1" customHeight="1">
      <c r="A46519" s="13" t="s">
        <v>71</v>
      </c>
      <c r="B46519" s="13">
        <v>2014</v>
      </c>
      <c r="C46519" s="13">
        <v>78112064</v>
      </c>
      <c r="D46519" s="13">
        <v>363.86599999999999</v>
      </c>
    </row>
    <row r="46520" spans="1:4" ht="15.75" hidden="1" customHeight="1">
      <c r="A46520" s="13" t="s">
        <v>71</v>
      </c>
      <c r="B46520" s="13">
        <v>2015</v>
      </c>
      <c r="C46520" s="13">
        <v>79646176</v>
      </c>
      <c r="D46520" s="13">
        <v>384.33</v>
      </c>
    </row>
    <row r="46521" spans="1:4" ht="15.75" hidden="1" customHeight="1">
      <c r="A46521" s="13" t="s">
        <v>71</v>
      </c>
      <c r="B46521" s="13">
        <v>2016</v>
      </c>
      <c r="C46521" s="13">
        <v>81019400</v>
      </c>
      <c r="D46521" s="13">
        <v>405.30500000000001</v>
      </c>
    </row>
    <row r="46522" spans="1:4" ht="15.75" hidden="1" customHeight="1">
      <c r="A46522" s="13" t="s">
        <v>71</v>
      </c>
      <c r="B46522" s="13">
        <v>2017</v>
      </c>
      <c r="C46522" s="13">
        <v>82089824</v>
      </c>
      <c r="D46522" s="13">
        <v>430.22</v>
      </c>
    </row>
    <row r="46523" spans="1:4" ht="15.75" hidden="1" customHeight="1">
      <c r="A46523" s="13" t="s">
        <v>71</v>
      </c>
      <c r="B46523" s="13">
        <v>2018</v>
      </c>
      <c r="C46523" s="13">
        <v>82809304</v>
      </c>
      <c r="D46523" s="13">
        <v>422.56900000000002</v>
      </c>
    </row>
    <row r="46524" spans="1:4" ht="15.75" hidden="1" customHeight="1">
      <c r="A46524" s="13" t="s">
        <v>71</v>
      </c>
      <c r="B46524" s="13">
        <v>2019</v>
      </c>
      <c r="C46524" s="13">
        <v>83481688</v>
      </c>
      <c r="D46524" s="13">
        <v>401.72</v>
      </c>
    </row>
    <row r="46525" spans="1:4" ht="15.75" hidden="1" customHeight="1">
      <c r="A46525" s="13" t="s">
        <v>71</v>
      </c>
      <c r="B46525" s="13">
        <v>2020</v>
      </c>
      <c r="C46525" s="13">
        <v>84135432</v>
      </c>
      <c r="D46525" s="13">
        <v>413.43299999999999</v>
      </c>
    </row>
    <row r="46526" spans="1:4" ht="15.75" customHeight="1">
      <c r="A46526" s="13" t="s">
        <v>71</v>
      </c>
      <c r="B46526" s="13">
        <v>2021</v>
      </c>
      <c r="C46526" s="12">
        <v>84775408</v>
      </c>
      <c r="D46526" s="13">
        <v>446.20400000000001</v>
      </c>
    </row>
    <row r="46527" spans="1:4" ht="15.75" hidden="1" customHeight="1">
      <c r="A46527" s="13" t="s">
        <v>506</v>
      </c>
      <c r="B46527" s="13">
        <v>1830</v>
      </c>
      <c r="C46527" s="13">
        <v>402373</v>
      </c>
      <c r="D46527" s="13">
        <v>0</v>
      </c>
    </row>
    <row r="46528" spans="1:4" ht="15.75" hidden="1" customHeight="1">
      <c r="A46528" s="13" t="s">
        <v>506</v>
      </c>
      <c r="B46528" s="13">
        <v>1831</v>
      </c>
      <c r="C46528" s="13">
        <v>406065</v>
      </c>
      <c r="D46528" s="13">
        <v>0</v>
      </c>
    </row>
    <row r="46529" spans="1:4" ht="15.75" hidden="1" customHeight="1">
      <c r="A46529" s="13" t="s">
        <v>506</v>
      </c>
      <c r="B46529" s="13">
        <v>1832</v>
      </c>
      <c r="C46529" s="13">
        <v>409791</v>
      </c>
      <c r="D46529" s="13">
        <v>0</v>
      </c>
    </row>
    <row r="46530" spans="1:4" ht="15.75" hidden="1" customHeight="1">
      <c r="A46530" s="13" t="s">
        <v>506</v>
      </c>
      <c r="B46530" s="13">
        <v>1833</v>
      </c>
      <c r="C46530" s="13">
        <v>413552</v>
      </c>
      <c r="D46530" s="13">
        <v>0</v>
      </c>
    </row>
    <row r="46531" spans="1:4" ht="15.75" hidden="1" customHeight="1">
      <c r="A46531" s="13" t="s">
        <v>506</v>
      </c>
      <c r="B46531" s="13">
        <v>1850</v>
      </c>
      <c r="C46531" s="13">
        <v>483028</v>
      </c>
      <c r="D46531" s="13">
        <v>1E-3</v>
      </c>
    </row>
    <row r="46532" spans="1:4" ht="15.75" hidden="1" customHeight="1">
      <c r="A46532" s="13" t="s">
        <v>506</v>
      </c>
      <c r="B46532" s="13">
        <v>1851</v>
      </c>
      <c r="C46532" s="13">
        <v>487438</v>
      </c>
    </row>
    <row r="46533" spans="1:4" ht="15.75" hidden="1" customHeight="1">
      <c r="A46533" s="13" t="s">
        <v>506</v>
      </c>
      <c r="B46533" s="13">
        <v>1852</v>
      </c>
      <c r="C46533" s="13">
        <v>491888</v>
      </c>
    </row>
    <row r="46534" spans="1:4" ht="15.75" hidden="1" customHeight="1">
      <c r="A46534" s="13" t="s">
        <v>506</v>
      </c>
      <c r="B46534" s="13">
        <v>1853</v>
      </c>
      <c r="C46534" s="13">
        <v>496379</v>
      </c>
    </row>
    <row r="46535" spans="1:4" ht="15.75" hidden="1" customHeight="1">
      <c r="A46535" s="13" t="s">
        <v>506</v>
      </c>
      <c r="B46535" s="13">
        <v>1854</v>
      </c>
      <c r="C46535" s="13">
        <v>500912</v>
      </c>
    </row>
    <row r="46536" spans="1:4" ht="15.75" hidden="1" customHeight="1">
      <c r="A46536" s="13" t="s">
        <v>506</v>
      </c>
      <c r="B46536" s="13">
        <v>1855</v>
      </c>
      <c r="C46536" s="13">
        <v>505485</v>
      </c>
      <c r="D46536" s="13">
        <v>3.0000000000000001E-3</v>
      </c>
    </row>
    <row r="46537" spans="1:4" ht="15.75" hidden="1" customHeight="1">
      <c r="A46537" s="13" t="s">
        <v>506</v>
      </c>
      <c r="B46537" s="13">
        <v>1856</v>
      </c>
      <c r="C46537" s="13">
        <v>510100</v>
      </c>
    </row>
    <row r="46538" spans="1:4" ht="15.75" hidden="1" customHeight="1">
      <c r="A46538" s="13" t="s">
        <v>506</v>
      </c>
      <c r="B46538" s="13">
        <v>1857</v>
      </c>
      <c r="C46538" s="13">
        <v>514758</v>
      </c>
    </row>
    <row r="46539" spans="1:4" ht="15.75" hidden="1" customHeight="1">
      <c r="A46539" s="13" t="s">
        <v>506</v>
      </c>
      <c r="B46539" s="13">
        <v>1858</v>
      </c>
      <c r="C46539" s="13">
        <v>519458</v>
      </c>
      <c r="D46539" s="13">
        <v>4.0000000000000001E-3</v>
      </c>
    </row>
    <row r="46540" spans="1:4" ht="15.75" hidden="1" customHeight="1">
      <c r="A46540" s="13" t="s">
        <v>506</v>
      </c>
      <c r="B46540" s="13">
        <v>1859</v>
      </c>
      <c r="C46540" s="13">
        <v>524200</v>
      </c>
      <c r="D46540" s="13">
        <v>4.0000000000000001E-3</v>
      </c>
    </row>
    <row r="46541" spans="1:4" ht="15.75" hidden="1" customHeight="1">
      <c r="A46541" s="13" t="s">
        <v>506</v>
      </c>
      <c r="B46541" s="13">
        <v>1860</v>
      </c>
      <c r="C46541" s="13">
        <v>528986</v>
      </c>
      <c r="D46541" s="13">
        <v>6.0000000000000001E-3</v>
      </c>
    </row>
    <row r="46542" spans="1:4" ht="15.75" hidden="1" customHeight="1">
      <c r="A46542" s="13" t="s">
        <v>506</v>
      </c>
      <c r="B46542" s="13">
        <v>1861</v>
      </c>
      <c r="C46542" s="13">
        <v>533816</v>
      </c>
      <c r="D46542" s="13">
        <v>7.0000000000000001E-3</v>
      </c>
    </row>
    <row r="46543" spans="1:4" ht="15.75" hidden="1" customHeight="1">
      <c r="A46543" s="13" t="s">
        <v>506</v>
      </c>
      <c r="B46543" s="13">
        <v>1862</v>
      </c>
      <c r="C46543" s="13">
        <v>538690</v>
      </c>
      <c r="D46543" s="13">
        <v>7.0000000000000001E-3</v>
      </c>
    </row>
    <row r="46544" spans="1:4" ht="15.75" hidden="1" customHeight="1">
      <c r="A46544" s="13" t="s">
        <v>506</v>
      </c>
      <c r="B46544" s="13">
        <v>1863</v>
      </c>
      <c r="C46544" s="13">
        <v>543609</v>
      </c>
      <c r="D46544" s="13">
        <v>7.0000000000000001E-3</v>
      </c>
    </row>
    <row r="46545" spans="1:4" ht="15.75" hidden="1" customHeight="1">
      <c r="A46545" s="13" t="s">
        <v>506</v>
      </c>
      <c r="B46545" s="13">
        <v>1864</v>
      </c>
      <c r="C46545" s="13">
        <v>548572</v>
      </c>
      <c r="D46545" s="13">
        <v>8.0000000000000002E-3</v>
      </c>
    </row>
    <row r="46546" spans="1:4" ht="15.75" hidden="1" customHeight="1">
      <c r="A46546" s="13" t="s">
        <v>506</v>
      </c>
      <c r="B46546" s="13">
        <v>1865</v>
      </c>
      <c r="C46546" s="13">
        <v>553581</v>
      </c>
      <c r="D46546" s="13">
        <v>7.0000000000000001E-3</v>
      </c>
    </row>
    <row r="46547" spans="1:4" ht="15.75" hidden="1" customHeight="1">
      <c r="A46547" s="13" t="s">
        <v>506</v>
      </c>
      <c r="B46547" s="13">
        <v>1866</v>
      </c>
      <c r="C46547" s="13">
        <v>558635</v>
      </c>
      <c r="D46547" s="13">
        <v>2.3E-2</v>
      </c>
    </row>
    <row r="46548" spans="1:4" ht="15.75" hidden="1" customHeight="1">
      <c r="A46548" s="13" t="s">
        <v>506</v>
      </c>
      <c r="B46548" s="13">
        <v>1867</v>
      </c>
      <c r="C46548" s="13">
        <v>563735</v>
      </c>
      <c r="D46548" s="13">
        <v>2.7E-2</v>
      </c>
    </row>
    <row r="46549" spans="1:4" ht="15.75" hidden="1" customHeight="1">
      <c r="A46549" s="13" t="s">
        <v>506</v>
      </c>
      <c r="B46549" s="13">
        <v>1868</v>
      </c>
      <c r="C46549" s="13">
        <v>568883</v>
      </c>
      <c r="D46549" s="13">
        <v>2.1999999999999999E-2</v>
      </c>
    </row>
    <row r="46550" spans="1:4" ht="15.75" hidden="1" customHeight="1">
      <c r="A46550" s="13" t="s">
        <v>506</v>
      </c>
      <c r="B46550" s="13">
        <v>1869</v>
      </c>
      <c r="C46550" s="13">
        <v>574077</v>
      </c>
      <c r="D46550" s="13">
        <v>0.03</v>
      </c>
    </row>
    <row r="46551" spans="1:4" ht="15.75" hidden="1" customHeight="1">
      <c r="A46551" s="13" t="s">
        <v>506</v>
      </c>
      <c r="B46551" s="13">
        <v>1870</v>
      </c>
      <c r="C46551" s="13">
        <v>579318</v>
      </c>
      <c r="D46551" s="13">
        <v>3.3000000000000002E-2</v>
      </c>
    </row>
    <row r="46552" spans="1:4" ht="15.75" hidden="1" customHeight="1">
      <c r="A46552" s="13" t="s">
        <v>506</v>
      </c>
      <c r="B46552" s="13">
        <v>1871</v>
      </c>
      <c r="C46552" s="13">
        <v>584607</v>
      </c>
      <c r="D46552" s="13">
        <v>4.3999999999999997E-2</v>
      </c>
    </row>
    <row r="46553" spans="1:4" ht="15.75" hidden="1" customHeight="1">
      <c r="A46553" s="13" t="s">
        <v>506</v>
      </c>
      <c r="B46553" s="13">
        <v>1872</v>
      </c>
      <c r="C46553" s="13">
        <v>589945</v>
      </c>
      <c r="D46553" s="13">
        <v>4.4999999999999998E-2</v>
      </c>
    </row>
    <row r="46554" spans="1:4" ht="15.75" hidden="1" customHeight="1">
      <c r="A46554" s="13" t="s">
        <v>506</v>
      </c>
      <c r="B46554" s="13">
        <v>1873</v>
      </c>
      <c r="C46554" s="13">
        <v>595331</v>
      </c>
      <c r="D46554" s="13">
        <v>4.2999999999999997E-2</v>
      </c>
    </row>
    <row r="46555" spans="1:4" ht="15.75" hidden="1" customHeight="1">
      <c r="A46555" s="13" t="s">
        <v>506</v>
      </c>
      <c r="B46555" s="13">
        <v>1874</v>
      </c>
      <c r="C46555" s="13">
        <v>600767</v>
      </c>
      <c r="D46555" s="13">
        <v>5.1999999999999998E-2</v>
      </c>
    </row>
    <row r="46556" spans="1:4" ht="15.75" hidden="1" customHeight="1">
      <c r="A46556" s="13" t="s">
        <v>506</v>
      </c>
      <c r="B46556" s="13">
        <v>1875</v>
      </c>
      <c r="C46556" s="13">
        <v>606252</v>
      </c>
      <c r="D46556" s="13">
        <v>0.06</v>
      </c>
    </row>
    <row r="46557" spans="1:4" ht="15.75" hidden="1" customHeight="1">
      <c r="A46557" s="13" t="s">
        <v>506</v>
      </c>
      <c r="B46557" s="13">
        <v>1876</v>
      </c>
      <c r="C46557" s="13">
        <v>611787</v>
      </c>
      <c r="D46557" s="13">
        <v>7.3999999999999996E-2</v>
      </c>
    </row>
    <row r="46558" spans="1:4" ht="15.75" hidden="1" customHeight="1">
      <c r="A46558" s="13" t="s">
        <v>506</v>
      </c>
      <c r="B46558" s="13">
        <v>1877</v>
      </c>
      <c r="C46558" s="13">
        <v>617373</v>
      </c>
      <c r="D46558" s="13">
        <v>7.5999999999999998E-2</v>
      </c>
    </row>
    <row r="46559" spans="1:4" ht="15.75" hidden="1" customHeight="1">
      <c r="A46559" s="13" t="s">
        <v>506</v>
      </c>
      <c r="B46559" s="13">
        <v>1878</v>
      </c>
      <c r="C46559" s="13">
        <v>623010</v>
      </c>
      <c r="D46559" s="13">
        <v>9.9000000000000005E-2</v>
      </c>
    </row>
    <row r="46560" spans="1:4" ht="15.75" hidden="1" customHeight="1">
      <c r="A46560" s="13" t="s">
        <v>506</v>
      </c>
      <c r="B46560" s="13">
        <v>1879</v>
      </c>
      <c r="C46560" s="13">
        <v>628698</v>
      </c>
      <c r="D46560" s="13">
        <v>0.10100000000000001</v>
      </c>
    </row>
    <row r="46561" spans="1:4" ht="15.75" hidden="1" customHeight="1">
      <c r="A46561" s="13" t="s">
        <v>506</v>
      </c>
      <c r="B46561" s="13">
        <v>1880</v>
      </c>
      <c r="C46561" s="13">
        <v>634438</v>
      </c>
      <c r="D46561" s="13">
        <v>0.11899999999999999</v>
      </c>
    </row>
    <row r="46562" spans="1:4" ht="15.75" hidden="1" customHeight="1">
      <c r="A46562" s="13" t="s">
        <v>506</v>
      </c>
      <c r="B46562" s="13">
        <v>1881</v>
      </c>
      <c r="C46562" s="13">
        <v>640231</v>
      </c>
      <c r="D46562" s="13">
        <v>0.125</v>
      </c>
    </row>
    <row r="46563" spans="1:4" ht="15.75" hidden="1" customHeight="1">
      <c r="A46563" s="13" t="s">
        <v>506</v>
      </c>
      <c r="B46563" s="13">
        <v>1882</v>
      </c>
      <c r="C46563" s="13">
        <v>646077</v>
      </c>
      <c r="D46563" s="13">
        <v>0.13200000000000001</v>
      </c>
    </row>
    <row r="46564" spans="1:4" ht="15.75" hidden="1" customHeight="1">
      <c r="A46564" s="13" t="s">
        <v>506</v>
      </c>
      <c r="B46564" s="13">
        <v>1883</v>
      </c>
      <c r="C46564" s="13">
        <v>651975</v>
      </c>
      <c r="D46564" s="13">
        <v>0.15</v>
      </c>
    </row>
    <row r="46565" spans="1:4" ht="15.75" hidden="1" customHeight="1">
      <c r="A46565" s="13" t="s">
        <v>506</v>
      </c>
      <c r="B46565" s="13">
        <v>1884</v>
      </c>
      <c r="C46565" s="13">
        <v>657928</v>
      </c>
      <c r="D46565" s="13">
        <v>0.152</v>
      </c>
    </row>
    <row r="46566" spans="1:4" ht="15.75" hidden="1" customHeight="1">
      <c r="A46566" s="13" t="s">
        <v>506</v>
      </c>
      <c r="B46566" s="13">
        <v>1885</v>
      </c>
      <c r="C46566" s="13">
        <v>663935</v>
      </c>
      <c r="D46566" s="13">
        <v>0.16600000000000001</v>
      </c>
    </row>
    <row r="46567" spans="1:4" ht="15.75" hidden="1" customHeight="1">
      <c r="A46567" s="13" t="s">
        <v>506</v>
      </c>
      <c r="B46567" s="13">
        <v>1886</v>
      </c>
      <c r="C46567" s="13">
        <v>669997</v>
      </c>
      <c r="D46567" s="13">
        <v>0.17</v>
      </c>
    </row>
    <row r="46568" spans="1:4" ht="15.75" hidden="1" customHeight="1">
      <c r="A46568" s="13" t="s">
        <v>506</v>
      </c>
      <c r="B46568" s="13">
        <v>1887</v>
      </c>
      <c r="C46568" s="13">
        <v>676114</v>
      </c>
      <c r="D46568" s="13">
        <v>0.18</v>
      </c>
    </row>
    <row r="46569" spans="1:4" ht="15.75" hidden="1" customHeight="1">
      <c r="A46569" s="13" t="s">
        <v>506</v>
      </c>
      <c r="B46569" s="13">
        <v>1888</v>
      </c>
      <c r="C46569" s="13">
        <v>682287</v>
      </c>
      <c r="D46569" s="13">
        <v>0.188</v>
      </c>
    </row>
    <row r="46570" spans="1:4" ht="15.75" hidden="1" customHeight="1">
      <c r="A46570" s="13" t="s">
        <v>506</v>
      </c>
      <c r="B46570" s="13">
        <v>1889</v>
      </c>
      <c r="C46570" s="13">
        <v>688517</v>
      </c>
      <c r="D46570" s="13">
        <v>0.20300000000000001</v>
      </c>
    </row>
    <row r="46571" spans="1:4" ht="15.75" hidden="1" customHeight="1">
      <c r="A46571" s="13" t="s">
        <v>506</v>
      </c>
      <c r="B46571" s="13">
        <v>1890</v>
      </c>
      <c r="C46571" s="13">
        <v>694803</v>
      </c>
      <c r="D46571" s="13">
        <v>0.23</v>
      </c>
    </row>
    <row r="46572" spans="1:4" ht="15.75" hidden="1" customHeight="1">
      <c r="A46572" s="13" t="s">
        <v>506</v>
      </c>
      <c r="B46572" s="13">
        <v>1891</v>
      </c>
      <c r="C46572" s="13">
        <v>701147</v>
      </c>
      <c r="D46572" s="13">
        <v>0.253</v>
      </c>
    </row>
    <row r="46573" spans="1:4" ht="15.75" hidden="1" customHeight="1">
      <c r="A46573" s="13" t="s">
        <v>506</v>
      </c>
      <c r="B46573" s="13">
        <v>1892</v>
      </c>
      <c r="C46573" s="13">
        <v>707549</v>
      </c>
      <c r="D46573" s="13">
        <v>0.26800000000000002</v>
      </c>
    </row>
    <row r="46574" spans="1:4" ht="15.75" hidden="1" customHeight="1">
      <c r="A46574" s="13" t="s">
        <v>506</v>
      </c>
      <c r="B46574" s="13">
        <v>1893</v>
      </c>
      <c r="C46574" s="13">
        <v>714009</v>
      </c>
      <c r="D46574" s="13">
        <v>0.314</v>
      </c>
    </row>
    <row r="46575" spans="1:4" ht="15.75" hidden="1" customHeight="1">
      <c r="A46575" s="13" t="s">
        <v>506</v>
      </c>
      <c r="B46575" s="13">
        <v>1894</v>
      </c>
      <c r="C46575" s="13">
        <v>720528</v>
      </c>
      <c r="D46575" s="13">
        <v>0.32</v>
      </c>
    </row>
    <row r="46576" spans="1:4" ht="15.75" hidden="1" customHeight="1">
      <c r="A46576" s="13" t="s">
        <v>506</v>
      </c>
      <c r="B46576" s="13">
        <v>1895</v>
      </c>
      <c r="C46576" s="13">
        <v>727106</v>
      </c>
      <c r="D46576" s="13">
        <v>0.36699999999999999</v>
      </c>
    </row>
    <row r="46577" spans="1:4" ht="15.75" hidden="1" customHeight="1">
      <c r="A46577" s="13" t="s">
        <v>506</v>
      </c>
      <c r="B46577" s="13">
        <v>1896</v>
      </c>
      <c r="C46577" s="13">
        <v>733745</v>
      </c>
      <c r="D46577" s="13">
        <v>0.374</v>
      </c>
    </row>
    <row r="46578" spans="1:4" ht="15.75" hidden="1" customHeight="1">
      <c r="A46578" s="13" t="s">
        <v>506</v>
      </c>
      <c r="B46578" s="13">
        <v>1897</v>
      </c>
      <c r="C46578" s="13">
        <v>740444</v>
      </c>
      <c r="D46578" s="13">
        <v>0.432</v>
      </c>
    </row>
    <row r="46579" spans="1:4" ht="15.75" hidden="1" customHeight="1">
      <c r="A46579" s="13" t="s">
        <v>506</v>
      </c>
      <c r="B46579" s="13">
        <v>1898</v>
      </c>
      <c r="C46579" s="13">
        <v>747205</v>
      </c>
      <c r="D46579" s="13">
        <v>0.48499999999999999</v>
      </c>
    </row>
    <row r="46580" spans="1:4" ht="15.75" hidden="1" customHeight="1">
      <c r="A46580" s="13" t="s">
        <v>506</v>
      </c>
      <c r="B46580" s="13">
        <v>1899</v>
      </c>
      <c r="C46580" s="13">
        <v>754027</v>
      </c>
      <c r="D46580" s="13">
        <v>0.56299999999999994</v>
      </c>
    </row>
    <row r="46581" spans="1:4" ht="15.75" hidden="1" customHeight="1">
      <c r="A46581" s="13" t="s">
        <v>506</v>
      </c>
      <c r="B46581" s="13">
        <v>1900</v>
      </c>
      <c r="C46581" s="13">
        <v>760911</v>
      </c>
      <c r="D46581" s="13">
        <v>0.63700000000000001</v>
      </c>
    </row>
    <row r="46582" spans="1:4" ht="15.75" hidden="1" customHeight="1">
      <c r="A46582" s="13" t="s">
        <v>506</v>
      </c>
      <c r="B46582" s="13">
        <v>1901</v>
      </c>
      <c r="C46582" s="13">
        <v>767859</v>
      </c>
      <c r="D46582" s="13">
        <v>0.65400000000000003</v>
      </c>
    </row>
    <row r="46583" spans="1:4" ht="15.75" hidden="1" customHeight="1">
      <c r="A46583" s="13" t="s">
        <v>506</v>
      </c>
      <c r="B46583" s="13">
        <v>1902</v>
      </c>
      <c r="C46583" s="13">
        <v>774869</v>
      </c>
      <c r="D46583" s="13">
        <v>0.63200000000000001</v>
      </c>
    </row>
    <row r="46584" spans="1:4" ht="15.75" hidden="1" customHeight="1">
      <c r="A46584" s="13" t="s">
        <v>506</v>
      </c>
      <c r="B46584" s="13">
        <v>1903</v>
      </c>
      <c r="C46584" s="13">
        <v>781944</v>
      </c>
      <c r="D46584" s="13">
        <v>0.61799999999999999</v>
      </c>
    </row>
    <row r="46585" spans="1:4" ht="15.75" hidden="1" customHeight="1">
      <c r="A46585" s="13" t="s">
        <v>506</v>
      </c>
      <c r="B46585" s="13">
        <v>1904</v>
      </c>
      <c r="C46585" s="13">
        <v>789083</v>
      </c>
      <c r="D46585" s="13">
        <v>0.68799999999999994</v>
      </c>
    </row>
    <row r="46586" spans="1:4" ht="15.75" hidden="1" customHeight="1">
      <c r="A46586" s="13" t="s">
        <v>506</v>
      </c>
      <c r="B46586" s="13">
        <v>1905</v>
      </c>
      <c r="C46586" s="13">
        <v>796288</v>
      </c>
      <c r="D46586" s="13">
        <v>0.61399999999999999</v>
      </c>
    </row>
    <row r="46587" spans="1:4" ht="15.75" hidden="1" customHeight="1">
      <c r="A46587" s="13" t="s">
        <v>506</v>
      </c>
      <c r="B46587" s="13">
        <v>1906</v>
      </c>
      <c r="C46587" s="13">
        <v>803558</v>
      </c>
      <c r="D46587" s="13">
        <v>0.7</v>
      </c>
    </row>
    <row r="46588" spans="1:4" ht="15.75" hidden="1" customHeight="1">
      <c r="A46588" s="13" t="s">
        <v>506</v>
      </c>
      <c r="B46588" s="13">
        <v>1907</v>
      </c>
      <c r="C46588" s="13">
        <v>810895</v>
      </c>
      <c r="D46588" s="13">
        <v>0.78400000000000003</v>
      </c>
    </row>
    <row r="46589" spans="1:4" ht="15.75" hidden="1" customHeight="1">
      <c r="A46589" s="13" t="s">
        <v>506</v>
      </c>
      <c r="B46589" s="13">
        <v>1908</v>
      </c>
      <c r="C46589" s="13">
        <v>818298</v>
      </c>
      <c r="D46589" s="13">
        <v>0.78900000000000003</v>
      </c>
    </row>
    <row r="46590" spans="1:4" ht="15.75" hidden="1" customHeight="1">
      <c r="A46590" s="13" t="s">
        <v>506</v>
      </c>
      <c r="B46590" s="13">
        <v>1909</v>
      </c>
      <c r="C46590" s="13">
        <v>825770</v>
      </c>
      <c r="D46590" s="13">
        <v>0.83299999999999996</v>
      </c>
    </row>
    <row r="46591" spans="1:4" ht="15.75" hidden="1" customHeight="1">
      <c r="A46591" s="13" t="s">
        <v>506</v>
      </c>
      <c r="B46591" s="13">
        <v>1910</v>
      </c>
      <c r="C46591" s="13">
        <v>833309</v>
      </c>
      <c r="D46591" s="13">
        <v>0.81699999999999995</v>
      </c>
    </row>
    <row r="46592" spans="1:4" ht="15.75" hidden="1" customHeight="1">
      <c r="A46592" s="13" t="s">
        <v>506</v>
      </c>
      <c r="B46592" s="13">
        <v>1911</v>
      </c>
      <c r="C46592" s="13">
        <v>840917</v>
      </c>
      <c r="D46592" s="13">
        <v>0.84699999999999998</v>
      </c>
    </row>
    <row r="46593" spans="1:4" ht="15.75" hidden="1" customHeight="1">
      <c r="A46593" s="13" t="s">
        <v>506</v>
      </c>
      <c r="B46593" s="13">
        <v>1912</v>
      </c>
      <c r="C46593" s="13">
        <v>848595</v>
      </c>
      <c r="D46593" s="13">
        <v>0.95899999999999996</v>
      </c>
    </row>
    <row r="46594" spans="1:4" ht="15.75" hidden="1" customHeight="1">
      <c r="A46594" s="13" t="s">
        <v>506</v>
      </c>
      <c r="B46594" s="13">
        <v>1913</v>
      </c>
      <c r="C46594" s="13">
        <v>856343</v>
      </c>
      <c r="D46594" s="13">
        <v>1.042</v>
      </c>
    </row>
    <row r="46595" spans="1:4" ht="15.75" hidden="1" customHeight="1">
      <c r="A46595" s="13" t="s">
        <v>506</v>
      </c>
      <c r="B46595" s="13">
        <v>1914</v>
      </c>
      <c r="C46595" s="13">
        <v>864162</v>
      </c>
      <c r="D46595" s="13">
        <v>0.94099999999999995</v>
      </c>
    </row>
    <row r="46596" spans="1:4" ht="15.75" hidden="1" customHeight="1">
      <c r="A46596" s="13" t="s">
        <v>506</v>
      </c>
      <c r="B46596" s="13">
        <v>1915</v>
      </c>
      <c r="C46596" s="13">
        <v>872052</v>
      </c>
      <c r="D46596" s="13">
        <v>0.86299999999999999</v>
      </c>
    </row>
    <row r="46597" spans="1:4" ht="15.75" hidden="1" customHeight="1">
      <c r="A46597" s="13" t="s">
        <v>506</v>
      </c>
      <c r="B46597" s="13">
        <v>1916</v>
      </c>
      <c r="C46597" s="13">
        <v>880014</v>
      </c>
      <c r="D46597" s="13">
        <v>0.92</v>
      </c>
    </row>
    <row r="46598" spans="1:4" ht="15.75" hidden="1" customHeight="1">
      <c r="A46598" s="13" t="s">
        <v>506</v>
      </c>
      <c r="B46598" s="13">
        <v>1917</v>
      </c>
      <c r="C46598" s="13">
        <v>888048</v>
      </c>
      <c r="D46598" s="13">
        <v>0.84699999999999998</v>
      </c>
    </row>
    <row r="46599" spans="1:4" ht="15.75" hidden="1" customHeight="1">
      <c r="A46599" s="13" t="s">
        <v>506</v>
      </c>
      <c r="B46599" s="13">
        <v>1918</v>
      </c>
      <c r="C46599" s="13">
        <v>896198</v>
      </c>
      <c r="D46599" s="13">
        <v>0.33800000000000002</v>
      </c>
    </row>
    <row r="46600" spans="1:4" ht="15.75" hidden="1" customHeight="1">
      <c r="A46600" s="13" t="s">
        <v>506</v>
      </c>
      <c r="B46600" s="13">
        <v>1919</v>
      </c>
      <c r="C46600" s="13">
        <v>904422</v>
      </c>
      <c r="D46600" s="13">
        <v>0.28799999999999998</v>
      </c>
    </row>
    <row r="46601" spans="1:4" ht="15.75" hidden="1" customHeight="1">
      <c r="A46601" s="13" t="s">
        <v>506</v>
      </c>
      <c r="B46601" s="13">
        <v>1920</v>
      </c>
      <c r="C46601" s="13">
        <v>912721</v>
      </c>
      <c r="D46601" s="13">
        <v>0.26300000000000001</v>
      </c>
    </row>
    <row r="46602" spans="1:4" ht="15.75" hidden="1" customHeight="1">
      <c r="A46602" s="13" t="s">
        <v>506</v>
      </c>
      <c r="B46602" s="13">
        <v>1921</v>
      </c>
      <c r="C46602" s="13">
        <v>921097</v>
      </c>
      <c r="D46602" s="13">
        <v>0.28499999999999998</v>
      </c>
    </row>
    <row r="46603" spans="1:4" ht="15.75" hidden="1" customHeight="1">
      <c r="A46603" s="13" t="s">
        <v>506</v>
      </c>
      <c r="B46603" s="13">
        <v>1922</v>
      </c>
      <c r="C46603" s="13">
        <v>929549</v>
      </c>
      <c r="D46603" s="13">
        <v>0.34799999999999998</v>
      </c>
    </row>
    <row r="46604" spans="1:4" ht="15.75" hidden="1" customHeight="1">
      <c r="A46604" s="13" t="s">
        <v>506</v>
      </c>
      <c r="B46604" s="13">
        <v>1923</v>
      </c>
      <c r="C46604" s="13">
        <v>938080</v>
      </c>
      <c r="D46604" s="13">
        <v>0.38400000000000001</v>
      </c>
    </row>
    <row r="46605" spans="1:4" ht="15.75" hidden="1" customHeight="1">
      <c r="A46605" s="13" t="s">
        <v>506</v>
      </c>
      <c r="B46605" s="13">
        <v>1924</v>
      </c>
      <c r="C46605" s="13">
        <v>946688</v>
      </c>
      <c r="D46605" s="13">
        <v>0.45800000000000002</v>
      </c>
    </row>
    <row r="46606" spans="1:4" ht="15.75" hidden="1" customHeight="1">
      <c r="A46606" s="13" t="s">
        <v>506</v>
      </c>
      <c r="B46606" s="13">
        <v>1925</v>
      </c>
      <c r="C46606" s="13">
        <v>955375</v>
      </c>
      <c r="D46606" s="13">
        <v>0.45200000000000001</v>
      </c>
    </row>
    <row r="46607" spans="1:4" ht="15.75" hidden="1" customHeight="1">
      <c r="A46607" s="13" t="s">
        <v>506</v>
      </c>
      <c r="B46607" s="13">
        <v>1926</v>
      </c>
      <c r="C46607" s="13">
        <v>964142</v>
      </c>
      <c r="D46607" s="13">
        <v>0.65500000000000003</v>
      </c>
    </row>
    <row r="46608" spans="1:4" ht="15.75" hidden="1" customHeight="1">
      <c r="A46608" s="13" t="s">
        <v>506</v>
      </c>
      <c r="B46608" s="13">
        <v>1927</v>
      </c>
      <c r="C46608" s="13">
        <v>972990</v>
      </c>
      <c r="D46608" s="13">
        <v>0.81399999999999995</v>
      </c>
    </row>
    <row r="46609" spans="1:4" ht="15.75" hidden="1" customHeight="1">
      <c r="A46609" s="13" t="s">
        <v>506</v>
      </c>
      <c r="B46609" s="13">
        <v>1928</v>
      </c>
      <c r="C46609" s="13">
        <v>981919</v>
      </c>
      <c r="D46609" s="13">
        <v>0.89100000000000001</v>
      </c>
    </row>
    <row r="46610" spans="1:4" ht="15.75" hidden="1" customHeight="1">
      <c r="A46610" s="13" t="s">
        <v>506</v>
      </c>
      <c r="B46610" s="13">
        <v>1929</v>
      </c>
      <c r="C46610" s="13">
        <v>990929</v>
      </c>
      <c r="D46610" s="13">
        <v>0.96</v>
      </c>
    </row>
    <row r="46611" spans="1:4" ht="15.75" hidden="1" customHeight="1">
      <c r="A46611" s="13" t="s">
        <v>506</v>
      </c>
      <c r="B46611" s="13">
        <v>1930</v>
      </c>
      <c r="C46611" s="13">
        <v>1000023</v>
      </c>
      <c r="D46611" s="13">
        <v>1.3120000000000001</v>
      </c>
    </row>
    <row r="46612" spans="1:4" ht="15.75" hidden="1" customHeight="1">
      <c r="A46612" s="13" t="s">
        <v>506</v>
      </c>
      <c r="B46612" s="13">
        <v>1931</v>
      </c>
      <c r="C46612" s="13">
        <v>1009200</v>
      </c>
      <c r="D46612" s="13">
        <v>1.5780000000000001</v>
      </c>
    </row>
    <row r="46613" spans="1:4" ht="15.75" hidden="1" customHeight="1">
      <c r="A46613" s="13" t="s">
        <v>506</v>
      </c>
      <c r="B46613" s="13">
        <v>1932</v>
      </c>
      <c r="C46613" s="13">
        <v>1018461</v>
      </c>
      <c r="D46613" s="13">
        <v>1.7749999999999999</v>
      </c>
    </row>
    <row r="46614" spans="1:4" ht="15.75" hidden="1" customHeight="1">
      <c r="A46614" s="13" t="s">
        <v>506</v>
      </c>
      <c r="B46614" s="13">
        <v>1933</v>
      </c>
      <c r="C46614" s="13">
        <v>1027807</v>
      </c>
      <c r="D46614" s="13">
        <v>1.9870000000000001</v>
      </c>
    </row>
    <row r="46615" spans="1:4" ht="15.75" hidden="1" customHeight="1">
      <c r="A46615" s="13" t="s">
        <v>506</v>
      </c>
      <c r="B46615" s="13">
        <v>1934</v>
      </c>
      <c r="C46615" s="13">
        <v>1037238</v>
      </c>
      <c r="D46615" s="13">
        <v>2.4009999999999998</v>
      </c>
    </row>
    <row r="46616" spans="1:4" ht="15.75" hidden="1" customHeight="1">
      <c r="A46616" s="13" t="s">
        <v>506</v>
      </c>
      <c r="B46616" s="13">
        <v>1935</v>
      </c>
      <c r="C46616" s="13">
        <v>1046757</v>
      </c>
      <c r="D46616" s="13">
        <v>2.7120000000000002</v>
      </c>
    </row>
    <row r="46617" spans="1:4" ht="15.75" hidden="1" customHeight="1">
      <c r="A46617" s="13" t="s">
        <v>506</v>
      </c>
      <c r="B46617" s="13">
        <v>1936</v>
      </c>
      <c r="C46617" s="13">
        <v>1056362</v>
      </c>
      <c r="D46617" s="13">
        <v>3.1030000000000002</v>
      </c>
    </row>
    <row r="46618" spans="1:4" ht="15.75" hidden="1" customHeight="1">
      <c r="A46618" s="13" t="s">
        <v>506</v>
      </c>
      <c r="B46618" s="13">
        <v>1937</v>
      </c>
      <c r="C46618" s="13">
        <v>1066056</v>
      </c>
      <c r="D46618" s="13">
        <v>3.177</v>
      </c>
    </row>
    <row r="46619" spans="1:4" ht="15.75" hidden="1" customHeight="1">
      <c r="A46619" s="13" t="s">
        <v>506</v>
      </c>
      <c r="B46619" s="13">
        <v>1938</v>
      </c>
      <c r="C46619" s="13">
        <v>1075839</v>
      </c>
      <c r="D46619" s="13">
        <v>3.3540000000000001</v>
      </c>
    </row>
    <row r="46620" spans="1:4" ht="15.75" hidden="1" customHeight="1">
      <c r="A46620" s="13" t="s">
        <v>506</v>
      </c>
      <c r="B46620" s="13">
        <v>1939</v>
      </c>
      <c r="C46620" s="13">
        <v>1085712</v>
      </c>
      <c r="D46620" s="13">
        <v>3.395</v>
      </c>
    </row>
    <row r="46621" spans="1:4" ht="15.75" hidden="1" customHeight="1">
      <c r="A46621" s="13" t="s">
        <v>506</v>
      </c>
      <c r="B46621" s="13">
        <v>1940</v>
      </c>
      <c r="C46621" s="13">
        <v>1095675</v>
      </c>
      <c r="D46621" s="13">
        <v>4.0709999999999997</v>
      </c>
    </row>
    <row r="46622" spans="1:4" ht="15.75" hidden="1" customHeight="1">
      <c r="A46622" s="13" t="s">
        <v>506</v>
      </c>
      <c r="B46622" s="13">
        <v>1941</v>
      </c>
      <c r="C46622" s="13">
        <v>1105729</v>
      </c>
      <c r="D46622" s="13">
        <v>3.5750000000000002</v>
      </c>
    </row>
    <row r="46623" spans="1:4" ht="15.75" hidden="1" customHeight="1">
      <c r="A46623" s="13" t="s">
        <v>506</v>
      </c>
      <c r="B46623" s="13">
        <v>1942</v>
      </c>
      <c r="C46623" s="13">
        <v>1115876</v>
      </c>
      <c r="D46623" s="13">
        <v>1.9670000000000001</v>
      </c>
    </row>
    <row r="46624" spans="1:4" ht="15.75" hidden="1" customHeight="1">
      <c r="A46624" s="13" t="s">
        <v>506</v>
      </c>
      <c r="B46624" s="13">
        <v>1943</v>
      </c>
      <c r="C46624" s="13">
        <v>1126116</v>
      </c>
      <c r="D46624" s="13">
        <v>2.0529999999999999</v>
      </c>
    </row>
    <row r="46625" spans="1:4" ht="15.75" hidden="1" customHeight="1">
      <c r="A46625" s="13" t="s">
        <v>506</v>
      </c>
      <c r="B46625" s="13">
        <v>1944</v>
      </c>
      <c r="C46625" s="13">
        <v>1136450</v>
      </c>
      <c r="D46625" s="13">
        <v>2.9769999999999999</v>
      </c>
    </row>
    <row r="46626" spans="1:4" ht="15.75" hidden="1" customHeight="1">
      <c r="A46626" s="13" t="s">
        <v>506</v>
      </c>
      <c r="B46626" s="13">
        <v>1945</v>
      </c>
      <c r="C46626" s="13">
        <v>1146879</v>
      </c>
      <c r="D46626" s="13">
        <v>3.1339999999999999</v>
      </c>
    </row>
    <row r="46627" spans="1:4" ht="15.75" hidden="1" customHeight="1">
      <c r="A46627" s="13" t="s">
        <v>506</v>
      </c>
      <c r="B46627" s="13">
        <v>1946</v>
      </c>
      <c r="C46627" s="13">
        <v>1157403</v>
      </c>
      <c r="D46627" s="13">
        <v>3.5089999999999999</v>
      </c>
    </row>
    <row r="46628" spans="1:4" ht="15.75" hidden="1" customHeight="1">
      <c r="A46628" s="13" t="s">
        <v>506</v>
      </c>
      <c r="B46628" s="13">
        <v>1947</v>
      </c>
      <c r="C46628" s="13">
        <v>1168024</v>
      </c>
      <c r="D46628" s="13">
        <v>4.22</v>
      </c>
    </row>
    <row r="46629" spans="1:4" ht="15.75" hidden="1" customHeight="1">
      <c r="A46629" s="13" t="s">
        <v>506</v>
      </c>
      <c r="B46629" s="13">
        <v>1948</v>
      </c>
      <c r="C46629" s="13">
        <v>1178743</v>
      </c>
      <c r="D46629" s="13">
        <v>4.4790000000000001</v>
      </c>
    </row>
    <row r="46630" spans="1:4" ht="15.75" hidden="1" customHeight="1">
      <c r="A46630" s="13" t="s">
        <v>506</v>
      </c>
      <c r="B46630" s="13">
        <v>1949</v>
      </c>
      <c r="C46630" s="13">
        <v>1194044</v>
      </c>
      <c r="D46630" s="13">
        <v>5.0890000000000004</v>
      </c>
    </row>
    <row r="46631" spans="1:4" ht="15.75" hidden="1" customHeight="1">
      <c r="A46631" s="13" t="s">
        <v>506</v>
      </c>
      <c r="B46631" s="13">
        <v>1950</v>
      </c>
      <c r="C46631" s="13">
        <v>1214109</v>
      </c>
      <c r="D46631" s="13">
        <v>5.66</v>
      </c>
    </row>
    <row r="46632" spans="1:4" ht="15.75" hidden="1" customHeight="1">
      <c r="A46632" s="13" t="s">
        <v>506</v>
      </c>
      <c r="B46632" s="13">
        <v>1951</v>
      </c>
      <c r="C46632" s="13">
        <v>1237250</v>
      </c>
      <c r="D46632" s="13">
        <v>6.1260000000000003</v>
      </c>
    </row>
    <row r="46633" spans="1:4" ht="15.75" hidden="1" customHeight="1">
      <c r="A46633" s="13" t="s">
        <v>506</v>
      </c>
      <c r="B46633" s="13">
        <v>1952</v>
      </c>
      <c r="C46633" s="13">
        <v>1263432</v>
      </c>
      <c r="D46633" s="13">
        <v>6.5579999999999998</v>
      </c>
    </row>
    <row r="46634" spans="1:4" ht="15.75" hidden="1" customHeight="1">
      <c r="A46634" s="13" t="s">
        <v>506</v>
      </c>
      <c r="B46634" s="13">
        <v>1953</v>
      </c>
      <c r="C46634" s="13">
        <v>1293177</v>
      </c>
      <c r="D46634" s="13">
        <v>6.9359999999999999</v>
      </c>
    </row>
    <row r="46635" spans="1:4" ht="15.75" hidden="1" customHeight="1">
      <c r="A46635" s="13" t="s">
        <v>506</v>
      </c>
      <c r="B46635" s="13">
        <v>1954</v>
      </c>
      <c r="C46635" s="13">
        <v>1326522</v>
      </c>
      <c r="D46635" s="13">
        <v>7.5659999999999998</v>
      </c>
    </row>
    <row r="46636" spans="1:4" ht="15.75" hidden="1" customHeight="1">
      <c r="A46636" s="13" t="s">
        <v>506</v>
      </c>
      <c r="B46636" s="13">
        <v>1955</v>
      </c>
      <c r="C46636" s="13">
        <v>1363509</v>
      </c>
      <c r="D46636" s="13">
        <v>8.5790000000000006</v>
      </c>
    </row>
    <row r="46637" spans="1:4" ht="15.75" hidden="1" customHeight="1">
      <c r="A46637" s="13" t="s">
        <v>506</v>
      </c>
      <c r="B46637" s="13">
        <v>1956</v>
      </c>
      <c r="C46637" s="13">
        <v>1404221</v>
      </c>
      <c r="D46637" s="13">
        <v>9.4209999999999994</v>
      </c>
    </row>
    <row r="46638" spans="1:4" ht="15.75" hidden="1" customHeight="1">
      <c r="A46638" s="13" t="s">
        <v>506</v>
      </c>
      <c r="B46638" s="13">
        <v>1957</v>
      </c>
      <c r="C46638" s="13">
        <v>1448677</v>
      </c>
      <c r="D46638" s="13">
        <v>10.317</v>
      </c>
    </row>
    <row r="46639" spans="1:4" ht="15.75" hidden="1" customHeight="1">
      <c r="A46639" s="13" t="s">
        <v>506</v>
      </c>
      <c r="B46639" s="13">
        <v>1958</v>
      </c>
      <c r="C46639" s="13">
        <v>1496709</v>
      </c>
      <c r="D46639" s="13">
        <v>11.025</v>
      </c>
    </row>
    <row r="46640" spans="1:4" ht="15.75" hidden="1" customHeight="1">
      <c r="A46640" s="13" t="s">
        <v>506</v>
      </c>
      <c r="B46640" s="13">
        <v>1959</v>
      </c>
      <c r="C46640" s="13">
        <v>1547947</v>
      </c>
      <c r="D46640" s="13">
        <v>11.593999999999999</v>
      </c>
    </row>
    <row r="46641" spans="1:4" ht="15.75" hidden="1" customHeight="1">
      <c r="A46641" s="13" t="s">
        <v>506</v>
      </c>
      <c r="B46641" s="13">
        <v>1960</v>
      </c>
      <c r="C46641" s="13">
        <v>1602052</v>
      </c>
      <c r="D46641" s="13">
        <v>12.077999999999999</v>
      </c>
    </row>
    <row r="46642" spans="1:4" ht="15.75" hidden="1" customHeight="1">
      <c r="A46642" s="13" t="s">
        <v>506</v>
      </c>
      <c r="B46642" s="13">
        <v>1961</v>
      </c>
      <c r="C46642" s="13">
        <v>1658580</v>
      </c>
      <c r="D46642" s="13">
        <v>12.476000000000001</v>
      </c>
    </row>
    <row r="46643" spans="1:4" ht="15.75" hidden="1" customHeight="1">
      <c r="A46643" s="13" t="s">
        <v>506</v>
      </c>
      <c r="B46643" s="13">
        <v>1962</v>
      </c>
      <c r="C46643" s="13">
        <v>1716868</v>
      </c>
      <c r="D46643" s="13">
        <v>13.119</v>
      </c>
    </row>
    <row r="46644" spans="1:4" ht="15.75" hidden="1" customHeight="1">
      <c r="A46644" s="13" t="s">
        <v>506</v>
      </c>
      <c r="B46644" s="13">
        <v>1963</v>
      </c>
      <c r="C46644" s="13">
        <v>1776392</v>
      </c>
      <c r="D46644" s="13">
        <v>14.093</v>
      </c>
    </row>
    <row r="46645" spans="1:4" ht="15.75" hidden="1" customHeight="1">
      <c r="A46645" s="13" t="s">
        <v>506</v>
      </c>
      <c r="B46645" s="13">
        <v>1964</v>
      </c>
      <c r="C46645" s="13">
        <v>1836628</v>
      </c>
      <c r="D46645" s="13">
        <v>15.009</v>
      </c>
    </row>
    <row r="46646" spans="1:4" ht="15.75" hidden="1" customHeight="1">
      <c r="A46646" s="13" t="s">
        <v>506</v>
      </c>
      <c r="B46646" s="13">
        <v>1965</v>
      </c>
      <c r="C46646" s="13">
        <v>1897096</v>
      </c>
      <c r="D46646" s="13">
        <v>15.930999999999999</v>
      </c>
    </row>
    <row r="46647" spans="1:4" ht="15.75" hidden="1" customHeight="1">
      <c r="A46647" s="13" t="s">
        <v>506</v>
      </c>
      <c r="B46647" s="13">
        <v>1966</v>
      </c>
      <c r="C46647" s="13">
        <v>1957561</v>
      </c>
      <c r="D46647" s="13">
        <v>16.832000000000001</v>
      </c>
    </row>
    <row r="46648" spans="1:4" ht="15.75" hidden="1" customHeight="1">
      <c r="A46648" s="13" t="s">
        <v>506</v>
      </c>
      <c r="B46648" s="13">
        <v>1967</v>
      </c>
      <c r="C46648" s="13">
        <v>2018029</v>
      </c>
      <c r="D46648" s="13">
        <v>17.620999999999999</v>
      </c>
    </row>
    <row r="46649" spans="1:4" ht="15.75" hidden="1" customHeight="1">
      <c r="A46649" s="13" t="s">
        <v>506</v>
      </c>
      <c r="B46649" s="13">
        <v>1968</v>
      </c>
      <c r="C46649" s="13">
        <v>2078588</v>
      </c>
      <c r="D46649" s="13">
        <v>18.137</v>
      </c>
    </row>
    <row r="46650" spans="1:4" ht="15.75" hidden="1" customHeight="1">
      <c r="A46650" s="13" t="s">
        <v>506</v>
      </c>
      <c r="B46650" s="13">
        <v>1969</v>
      </c>
      <c r="C46650" s="13">
        <v>2139568</v>
      </c>
      <c r="D46650" s="13">
        <v>18.904</v>
      </c>
    </row>
    <row r="46651" spans="1:4" ht="15.75" hidden="1" customHeight="1">
      <c r="A46651" s="13" t="s">
        <v>506</v>
      </c>
      <c r="B46651" s="13">
        <v>1970</v>
      </c>
      <c r="C46651" s="13">
        <v>2201432</v>
      </c>
      <c r="D46651" s="13">
        <v>19.87</v>
      </c>
    </row>
    <row r="46652" spans="1:4" ht="15.75" hidden="1" customHeight="1">
      <c r="A46652" s="13" t="s">
        <v>506</v>
      </c>
      <c r="B46652" s="13">
        <v>1971</v>
      </c>
      <c r="C46652" s="13">
        <v>2264440</v>
      </c>
      <c r="D46652" s="13">
        <v>21.114999999999998</v>
      </c>
    </row>
    <row r="46653" spans="1:4" ht="15.75" hidden="1" customHeight="1">
      <c r="A46653" s="13" t="s">
        <v>506</v>
      </c>
      <c r="B46653" s="13">
        <v>1972</v>
      </c>
      <c r="C46653" s="13">
        <v>2328376</v>
      </c>
      <c r="D46653" s="13">
        <v>22.233000000000001</v>
      </c>
    </row>
    <row r="46654" spans="1:4" ht="15.75" hidden="1" customHeight="1">
      <c r="A46654" s="13" t="s">
        <v>506</v>
      </c>
      <c r="B46654" s="13">
        <v>1973</v>
      </c>
      <c r="C46654" s="13">
        <v>2393333</v>
      </c>
      <c r="D46654" s="13">
        <v>23.193999999999999</v>
      </c>
    </row>
    <row r="46655" spans="1:4" ht="15.75" hidden="1" customHeight="1">
      <c r="A46655" s="13" t="s">
        <v>506</v>
      </c>
      <c r="B46655" s="13">
        <v>1974</v>
      </c>
      <c r="C46655" s="13">
        <v>2459332</v>
      </c>
      <c r="D46655" s="13">
        <v>24.100999999999999</v>
      </c>
    </row>
    <row r="46656" spans="1:4" ht="15.75" hidden="1" customHeight="1">
      <c r="A46656" s="13" t="s">
        <v>506</v>
      </c>
      <c r="B46656" s="13">
        <v>1975</v>
      </c>
      <c r="C46656" s="13">
        <v>2525761</v>
      </c>
      <c r="D46656" s="13">
        <v>25.352</v>
      </c>
    </row>
    <row r="46657" spans="1:4" ht="15.75" hidden="1" customHeight="1">
      <c r="A46657" s="13" t="s">
        <v>506</v>
      </c>
      <c r="B46657" s="13">
        <v>1976</v>
      </c>
      <c r="C46657" s="13">
        <v>2592282</v>
      </c>
      <c r="D46657" s="13">
        <v>26.324999999999999</v>
      </c>
    </row>
    <row r="46658" spans="1:4" ht="15.75" hidden="1" customHeight="1">
      <c r="A46658" s="13" t="s">
        <v>506</v>
      </c>
      <c r="B46658" s="13">
        <v>1977</v>
      </c>
      <c r="C46658" s="13">
        <v>2659022</v>
      </c>
      <c r="D46658" s="13">
        <v>27.219000000000001</v>
      </c>
    </row>
    <row r="46659" spans="1:4" ht="15.75" hidden="1" customHeight="1">
      <c r="A46659" s="13" t="s">
        <v>506</v>
      </c>
      <c r="B46659" s="13">
        <v>1978</v>
      </c>
      <c r="C46659" s="13">
        <v>2726330</v>
      </c>
      <c r="D46659" s="13">
        <v>28.16</v>
      </c>
    </row>
    <row r="46660" spans="1:4" ht="15.75" hidden="1" customHeight="1">
      <c r="A46660" s="13" t="s">
        <v>506</v>
      </c>
      <c r="B46660" s="13">
        <v>1979</v>
      </c>
      <c r="C46660" s="13">
        <v>2794399</v>
      </c>
      <c r="D46660" s="13">
        <v>28.388999999999999</v>
      </c>
    </row>
    <row r="46661" spans="1:4" ht="15.75" hidden="1" customHeight="1">
      <c r="A46661" s="13" t="s">
        <v>506</v>
      </c>
      <c r="B46661" s="13">
        <v>1980</v>
      </c>
      <c r="C46661" s="13">
        <v>2862908</v>
      </c>
      <c r="D46661" s="13">
        <v>29.491</v>
      </c>
    </row>
    <row r="46662" spans="1:4" ht="15.75" hidden="1" customHeight="1">
      <c r="A46662" s="13" t="s">
        <v>506</v>
      </c>
      <c r="B46662" s="13">
        <v>1981</v>
      </c>
      <c r="C46662" s="13">
        <v>2932936</v>
      </c>
      <c r="D46662" s="13">
        <v>28.956</v>
      </c>
    </row>
    <row r="46663" spans="1:4" ht="15.75" hidden="1" customHeight="1">
      <c r="A46663" s="13" t="s">
        <v>506</v>
      </c>
      <c r="B46663" s="13">
        <v>1982</v>
      </c>
      <c r="C46663" s="13">
        <v>3005975</v>
      </c>
      <c r="D46663" s="13">
        <v>29.501000000000001</v>
      </c>
    </row>
    <row r="46664" spans="1:4" ht="15.75" hidden="1" customHeight="1">
      <c r="A46664" s="13" t="s">
        <v>506</v>
      </c>
      <c r="B46664" s="13">
        <v>1983</v>
      </c>
      <c r="C46664" s="13">
        <v>3082203</v>
      </c>
      <c r="D46664" s="13">
        <v>29.925000000000001</v>
      </c>
    </row>
    <row r="46665" spans="1:4" ht="15.75" hidden="1" customHeight="1">
      <c r="A46665" s="13" t="s">
        <v>506</v>
      </c>
      <c r="B46665" s="13">
        <v>1984</v>
      </c>
      <c r="C46665" s="13">
        <v>3162167</v>
      </c>
      <c r="D46665" s="13">
        <v>30.195</v>
      </c>
    </row>
    <row r="46666" spans="1:4" ht="15.75" hidden="1" customHeight="1">
      <c r="A46666" s="13" t="s">
        <v>506</v>
      </c>
      <c r="B46666" s="13">
        <v>1985</v>
      </c>
      <c r="C46666" s="13">
        <v>3246888</v>
      </c>
      <c r="D46666" s="13">
        <v>32.542000000000002</v>
      </c>
    </row>
    <row r="46667" spans="1:4" ht="15.75" hidden="1" customHeight="1">
      <c r="A46667" s="13" t="s">
        <v>506</v>
      </c>
      <c r="B46667" s="13">
        <v>1986</v>
      </c>
      <c r="C46667" s="13">
        <v>3336772</v>
      </c>
      <c r="D46667" s="13">
        <v>35.805</v>
      </c>
    </row>
    <row r="46668" spans="1:4" ht="15.75" hidden="1" customHeight="1">
      <c r="A46668" s="13" t="s">
        <v>506</v>
      </c>
      <c r="B46668" s="13">
        <v>1987</v>
      </c>
      <c r="C46668" s="13">
        <v>3430503</v>
      </c>
      <c r="D46668" s="13">
        <v>36.375999999999998</v>
      </c>
    </row>
    <row r="46669" spans="1:4" ht="15.75" hidden="1" customHeight="1">
      <c r="A46669" s="13" t="s">
        <v>506</v>
      </c>
      <c r="B46669" s="13">
        <v>1988</v>
      </c>
      <c r="C46669" s="13">
        <v>3525116</v>
      </c>
      <c r="D46669" s="13">
        <v>37.188000000000002</v>
      </c>
    </row>
    <row r="46670" spans="1:4" ht="15.75" hidden="1" customHeight="1">
      <c r="A46670" s="13" t="s">
        <v>506</v>
      </c>
      <c r="B46670" s="13">
        <v>1989</v>
      </c>
      <c r="C46670" s="13">
        <v>3621309</v>
      </c>
      <c r="D46670" s="13">
        <v>37.637</v>
      </c>
    </row>
    <row r="46671" spans="1:4" ht="15.75" hidden="1" customHeight="1">
      <c r="A46671" s="13" t="s">
        <v>506</v>
      </c>
      <c r="B46671" s="13">
        <v>1990</v>
      </c>
      <c r="C46671" s="13">
        <v>3720287</v>
      </c>
      <c r="D46671" s="13">
        <v>31.308</v>
      </c>
    </row>
    <row r="46672" spans="1:4" ht="15.75" hidden="1" customHeight="1">
      <c r="A46672" s="13" t="s">
        <v>506</v>
      </c>
      <c r="B46672" s="13">
        <v>1991</v>
      </c>
      <c r="C46672" s="13">
        <v>3821784</v>
      </c>
      <c r="D46672" s="13">
        <v>32.637999999999998</v>
      </c>
    </row>
    <row r="46673" spans="1:4" ht="15.75" hidden="1" customHeight="1">
      <c r="A46673" s="13" t="s">
        <v>506</v>
      </c>
      <c r="B46673" s="13">
        <v>1992</v>
      </c>
      <c r="C46673" s="13">
        <v>3926374</v>
      </c>
      <c r="D46673" s="13">
        <v>31.994</v>
      </c>
    </row>
    <row r="46674" spans="1:4" ht="15.75" hidden="1" customHeight="1">
      <c r="A46674" s="13" t="s">
        <v>506</v>
      </c>
      <c r="B46674" s="13">
        <v>1993</v>
      </c>
      <c r="C46674" s="13">
        <v>4031701</v>
      </c>
      <c r="D46674" s="13">
        <v>27.515999999999998</v>
      </c>
    </row>
    <row r="46675" spans="1:4" ht="15.75" hidden="1" customHeight="1">
      <c r="A46675" s="13" t="s">
        <v>506</v>
      </c>
      <c r="B46675" s="13">
        <v>1994</v>
      </c>
      <c r="C46675" s="13">
        <v>4133044</v>
      </c>
      <c r="D46675" s="13">
        <v>33.442999999999998</v>
      </c>
    </row>
    <row r="46676" spans="1:4" ht="15.75" hidden="1" customHeight="1">
      <c r="A46676" s="13" t="s">
        <v>506</v>
      </c>
      <c r="B46676" s="13">
        <v>1995</v>
      </c>
      <c r="C46676" s="13">
        <v>4226625</v>
      </c>
      <c r="D46676" s="13">
        <v>33.933999999999997</v>
      </c>
    </row>
    <row r="46677" spans="1:4" ht="15.75" hidden="1" customHeight="1">
      <c r="A46677" s="13" t="s">
        <v>506</v>
      </c>
      <c r="B46677" s="13">
        <v>1996</v>
      </c>
      <c r="C46677" s="13">
        <v>4301092</v>
      </c>
      <c r="D46677" s="13">
        <v>30.605</v>
      </c>
    </row>
    <row r="46678" spans="1:4" ht="15.75" hidden="1" customHeight="1">
      <c r="A46678" s="13" t="s">
        <v>506</v>
      </c>
      <c r="B46678" s="13">
        <v>1997</v>
      </c>
      <c r="C46678" s="13">
        <v>4363678</v>
      </c>
      <c r="D46678" s="13">
        <v>30.556000000000001</v>
      </c>
    </row>
    <row r="46679" spans="1:4" ht="15.75" hidden="1" customHeight="1">
      <c r="A46679" s="13" t="s">
        <v>506</v>
      </c>
      <c r="B46679" s="13">
        <v>1998</v>
      </c>
      <c r="C46679" s="13">
        <v>4431523</v>
      </c>
      <c r="D46679" s="13">
        <v>32.026000000000003</v>
      </c>
    </row>
    <row r="46680" spans="1:4" ht="15.75" hidden="1" customHeight="1">
      <c r="A46680" s="13" t="s">
        <v>506</v>
      </c>
      <c r="B46680" s="13">
        <v>1999</v>
      </c>
      <c r="C46680" s="13">
        <v>4501087</v>
      </c>
      <c r="D46680" s="13">
        <v>37.606000000000002</v>
      </c>
    </row>
    <row r="46681" spans="1:4" ht="15.75" hidden="1" customHeight="1">
      <c r="A46681" s="13" t="s">
        <v>506</v>
      </c>
      <c r="B46681" s="13">
        <v>2000</v>
      </c>
      <c r="C46681" s="13">
        <v>4569135</v>
      </c>
      <c r="D46681" s="13">
        <v>37.466000000000001</v>
      </c>
    </row>
    <row r="46682" spans="1:4" ht="15.75" hidden="1" customHeight="1">
      <c r="A46682" s="13" t="s">
        <v>506</v>
      </c>
      <c r="B46682" s="13">
        <v>2001</v>
      </c>
      <c r="C46682" s="13">
        <v>4635100</v>
      </c>
      <c r="D46682" s="13">
        <v>32.164000000000001</v>
      </c>
    </row>
    <row r="46683" spans="1:4" ht="15.75" hidden="1" customHeight="1">
      <c r="A46683" s="13" t="s">
        <v>506</v>
      </c>
      <c r="B46683" s="13">
        <v>2002</v>
      </c>
      <c r="C46683" s="13">
        <v>4698972</v>
      </c>
      <c r="D46683" s="13">
        <v>27.824999999999999</v>
      </c>
    </row>
    <row r="46684" spans="1:4" ht="15.75" hidden="1" customHeight="1">
      <c r="A46684" s="13" t="s">
        <v>506</v>
      </c>
      <c r="B46684" s="13">
        <v>2003</v>
      </c>
      <c r="C46684" s="13">
        <v>4758992</v>
      </c>
      <c r="D46684" s="13">
        <v>37.566000000000003</v>
      </c>
    </row>
    <row r="46685" spans="1:4" ht="15.75" hidden="1" customHeight="1">
      <c r="A46685" s="13" t="s">
        <v>506</v>
      </c>
      <c r="B46685" s="13">
        <v>2004</v>
      </c>
      <c r="C46685" s="13">
        <v>4819793</v>
      </c>
      <c r="D46685" s="13">
        <v>46.447000000000003</v>
      </c>
    </row>
    <row r="46686" spans="1:4" ht="15.75" hidden="1" customHeight="1">
      <c r="A46686" s="13" t="s">
        <v>506</v>
      </c>
      <c r="B46686" s="13">
        <v>2005</v>
      </c>
      <c r="C46686" s="13">
        <v>4885780</v>
      </c>
      <c r="D46686" s="13">
        <v>45.436999999999998</v>
      </c>
    </row>
    <row r="46687" spans="1:4" ht="15.75" hidden="1" customHeight="1">
      <c r="A46687" s="13" t="s">
        <v>506</v>
      </c>
      <c r="B46687" s="13">
        <v>2006</v>
      </c>
      <c r="C46687" s="13">
        <v>4954032</v>
      </c>
      <c r="D46687" s="13">
        <v>46.874000000000002</v>
      </c>
    </row>
    <row r="46688" spans="1:4" ht="15.75" hidden="1" customHeight="1">
      <c r="A46688" s="13" t="s">
        <v>506</v>
      </c>
      <c r="B46688" s="13">
        <v>2007</v>
      </c>
      <c r="C46688" s="13">
        <v>5024897</v>
      </c>
      <c r="D46688" s="13">
        <v>46.759</v>
      </c>
    </row>
    <row r="46689" spans="1:4" ht="15.75" hidden="1" customHeight="1">
      <c r="A46689" s="13" t="s">
        <v>506</v>
      </c>
      <c r="B46689" s="13">
        <v>2008</v>
      </c>
      <c r="C46689" s="13">
        <v>5100089</v>
      </c>
      <c r="D46689" s="13">
        <v>56.667000000000002</v>
      </c>
    </row>
    <row r="46690" spans="1:4" ht="15.75" hidden="1" customHeight="1">
      <c r="A46690" s="13" t="s">
        <v>506</v>
      </c>
      <c r="B46690" s="13">
        <v>2009</v>
      </c>
      <c r="C46690" s="13">
        <v>5180961</v>
      </c>
      <c r="D46690" s="13">
        <v>50.17</v>
      </c>
    </row>
    <row r="46691" spans="1:4" ht="15.75" hidden="1" customHeight="1">
      <c r="A46691" s="13" t="s">
        <v>506</v>
      </c>
      <c r="B46691" s="13">
        <v>2010</v>
      </c>
      <c r="C46691" s="13">
        <v>5267975</v>
      </c>
      <c r="D46691" s="13">
        <v>57.11</v>
      </c>
    </row>
    <row r="46692" spans="1:4" ht="15.75" hidden="1" customHeight="1">
      <c r="A46692" s="13" t="s">
        <v>506</v>
      </c>
      <c r="B46692" s="13">
        <v>2011</v>
      </c>
      <c r="C46692" s="13">
        <v>5360813</v>
      </c>
      <c r="D46692" s="13">
        <v>62.183</v>
      </c>
    </row>
    <row r="46693" spans="1:4" ht="15.75" hidden="1" customHeight="1">
      <c r="A46693" s="13" t="s">
        <v>506</v>
      </c>
      <c r="B46693" s="13">
        <v>2012</v>
      </c>
      <c r="C46693" s="13">
        <v>5458688</v>
      </c>
      <c r="D46693" s="13">
        <v>69.137</v>
      </c>
    </row>
    <row r="46694" spans="1:4" ht="15.75" hidden="1" customHeight="1">
      <c r="A46694" s="13" t="s">
        <v>506</v>
      </c>
      <c r="B46694" s="13">
        <v>2013</v>
      </c>
      <c r="C46694" s="13">
        <v>5560099</v>
      </c>
      <c r="D46694" s="13">
        <v>70.608999999999995</v>
      </c>
    </row>
    <row r="46695" spans="1:4" ht="15.75" hidden="1" customHeight="1">
      <c r="A46695" s="13" t="s">
        <v>506</v>
      </c>
      <c r="B46695" s="13">
        <v>2014</v>
      </c>
      <c r="C46695" s="13">
        <v>5663159</v>
      </c>
      <c r="D46695" s="13">
        <v>71.775999999999996</v>
      </c>
    </row>
    <row r="46696" spans="1:4" ht="15.75" hidden="1" customHeight="1">
      <c r="A46696" s="13" t="s">
        <v>506</v>
      </c>
      <c r="B46696" s="13">
        <v>2015</v>
      </c>
      <c r="C46696" s="13">
        <v>5766427</v>
      </c>
      <c r="D46696" s="13">
        <v>73.694999999999993</v>
      </c>
    </row>
    <row r="46697" spans="1:4" ht="15.75" hidden="1" customHeight="1">
      <c r="A46697" s="13" t="s">
        <v>506</v>
      </c>
      <c r="B46697" s="13">
        <v>2016</v>
      </c>
      <c r="C46697" s="13">
        <v>5868568</v>
      </c>
      <c r="D46697" s="13">
        <v>73.463999999999999</v>
      </c>
    </row>
    <row r="46698" spans="1:4" ht="15.75" hidden="1" customHeight="1">
      <c r="A46698" s="13" t="s">
        <v>506</v>
      </c>
      <c r="B46698" s="13">
        <v>2017</v>
      </c>
      <c r="C46698" s="13">
        <v>5968388</v>
      </c>
      <c r="D46698" s="13">
        <v>73.358999999999995</v>
      </c>
    </row>
    <row r="46699" spans="1:4" ht="15.75" hidden="1" customHeight="1">
      <c r="A46699" s="13" t="s">
        <v>506</v>
      </c>
      <c r="B46699" s="13">
        <v>2018</v>
      </c>
      <c r="C46699" s="13">
        <v>6065072</v>
      </c>
      <c r="D46699" s="13">
        <v>73.251999999999995</v>
      </c>
    </row>
    <row r="46700" spans="1:4" ht="15.75" hidden="1" customHeight="1">
      <c r="A46700" s="13" t="s">
        <v>506</v>
      </c>
      <c r="B46700" s="13">
        <v>2019</v>
      </c>
      <c r="C46700" s="13">
        <v>6158424</v>
      </c>
      <c r="D46700" s="13">
        <v>74.762</v>
      </c>
    </row>
    <row r="46701" spans="1:4" ht="15.75" hidden="1" customHeight="1">
      <c r="A46701" s="13" t="s">
        <v>506</v>
      </c>
      <c r="B46701" s="13">
        <v>2020</v>
      </c>
      <c r="C46701" s="13">
        <v>6250442</v>
      </c>
      <c r="D46701" s="13">
        <v>72.036000000000001</v>
      </c>
    </row>
    <row r="46702" spans="1:4" ht="15.75" hidden="1" customHeight="1">
      <c r="A46702" s="13" t="s">
        <v>506</v>
      </c>
      <c r="B46702" s="13">
        <v>2021</v>
      </c>
      <c r="C46702" s="13">
        <v>6341850</v>
      </c>
      <c r="D46702" s="13">
        <v>83.007000000000005</v>
      </c>
    </row>
    <row r="46703" spans="1:4" ht="15.75" hidden="1" customHeight="1">
      <c r="A46703" s="13" t="s">
        <v>507</v>
      </c>
      <c r="B46703" s="13">
        <v>1850</v>
      </c>
      <c r="C46703" s="13">
        <v>215</v>
      </c>
    </row>
    <row r="46704" spans="1:4" ht="15.75" hidden="1" customHeight="1">
      <c r="A46704" s="13" t="s">
        <v>507</v>
      </c>
      <c r="B46704" s="13">
        <v>1851</v>
      </c>
    </row>
    <row r="46705" spans="1:3" ht="15.75" hidden="1" customHeight="1">
      <c r="A46705" s="13" t="s">
        <v>507</v>
      </c>
      <c r="B46705" s="13">
        <v>1852</v>
      </c>
    </row>
    <row r="46706" spans="1:3" ht="15.75" hidden="1" customHeight="1">
      <c r="A46706" s="13" t="s">
        <v>507</v>
      </c>
      <c r="B46706" s="13">
        <v>1853</v>
      </c>
    </row>
    <row r="46707" spans="1:3" ht="15.75" hidden="1" customHeight="1">
      <c r="A46707" s="13" t="s">
        <v>507</v>
      </c>
      <c r="B46707" s="13">
        <v>1854</v>
      </c>
    </row>
    <row r="46708" spans="1:3" ht="15.75" hidden="1" customHeight="1">
      <c r="A46708" s="13" t="s">
        <v>507</v>
      </c>
      <c r="B46708" s="13">
        <v>1855</v>
      </c>
    </row>
    <row r="46709" spans="1:3" ht="15.75" hidden="1" customHeight="1">
      <c r="A46709" s="13" t="s">
        <v>507</v>
      </c>
      <c r="B46709" s="13">
        <v>1856</v>
      </c>
    </row>
    <row r="46710" spans="1:3" ht="15.75" hidden="1" customHeight="1">
      <c r="A46710" s="13" t="s">
        <v>507</v>
      </c>
      <c r="B46710" s="13">
        <v>1857</v>
      </c>
    </row>
    <row r="46711" spans="1:3" ht="15.75" hidden="1" customHeight="1">
      <c r="A46711" s="13" t="s">
        <v>507</v>
      </c>
      <c r="B46711" s="13">
        <v>1858</v>
      </c>
    </row>
    <row r="46712" spans="1:3" ht="15.75" hidden="1" customHeight="1">
      <c r="A46712" s="13" t="s">
        <v>507</v>
      </c>
      <c r="B46712" s="13">
        <v>1859</v>
      </c>
    </row>
    <row r="46713" spans="1:3" ht="15.75" hidden="1" customHeight="1">
      <c r="A46713" s="13" t="s">
        <v>507</v>
      </c>
      <c r="B46713" s="13">
        <v>1860</v>
      </c>
      <c r="C46713" s="13">
        <v>222</v>
      </c>
    </row>
    <row r="46714" spans="1:3" ht="15.75" hidden="1" customHeight="1">
      <c r="A46714" s="13" t="s">
        <v>507</v>
      </c>
      <c r="B46714" s="13">
        <v>1861</v>
      </c>
    </row>
    <row r="46715" spans="1:3" ht="15.75" hidden="1" customHeight="1">
      <c r="A46715" s="13" t="s">
        <v>507</v>
      </c>
      <c r="B46715" s="13">
        <v>1862</v>
      </c>
    </row>
    <row r="46716" spans="1:3" ht="15.75" hidden="1" customHeight="1">
      <c r="A46716" s="13" t="s">
        <v>507</v>
      </c>
      <c r="B46716" s="13">
        <v>1863</v>
      </c>
    </row>
    <row r="46717" spans="1:3" ht="15.75" hidden="1" customHeight="1">
      <c r="A46717" s="13" t="s">
        <v>507</v>
      </c>
      <c r="B46717" s="13">
        <v>1864</v>
      </c>
    </row>
    <row r="46718" spans="1:3" ht="15.75" hidden="1" customHeight="1">
      <c r="A46718" s="13" t="s">
        <v>507</v>
      </c>
      <c r="B46718" s="13">
        <v>1865</v>
      </c>
    </row>
    <row r="46719" spans="1:3" ht="15.75" hidden="1" customHeight="1">
      <c r="A46719" s="13" t="s">
        <v>507</v>
      </c>
      <c r="B46719" s="13">
        <v>1866</v>
      </c>
    </row>
    <row r="46720" spans="1:3" ht="15.75" hidden="1" customHeight="1">
      <c r="A46720" s="13" t="s">
        <v>507</v>
      </c>
      <c r="B46720" s="13">
        <v>1867</v>
      </c>
    </row>
    <row r="46721" spans="1:3" ht="15.75" hidden="1" customHeight="1">
      <c r="A46721" s="13" t="s">
        <v>507</v>
      </c>
      <c r="B46721" s="13">
        <v>1868</v>
      </c>
    </row>
    <row r="46722" spans="1:3" ht="15.75" hidden="1" customHeight="1">
      <c r="A46722" s="13" t="s">
        <v>507</v>
      </c>
      <c r="B46722" s="13">
        <v>1869</v>
      </c>
    </row>
    <row r="46723" spans="1:3" ht="15.75" hidden="1" customHeight="1">
      <c r="A46723" s="13" t="s">
        <v>507</v>
      </c>
      <c r="B46723" s="13">
        <v>1870</v>
      </c>
      <c r="C46723" s="13">
        <v>230</v>
      </c>
    </row>
    <row r="46724" spans="1:3" ht="15.75" hidden="1" customHeight="1">
      <c r="A46724" s="13" t="s">
        <v>507</v>
      </c>
      <c r="B46724" s="13">
        <v>1871</v>
      </c>
    </row>
    <row r="46725" spans="1:3" ht="15.75" hidden="1" customHeight="1">
      <c r="A46725" s="13" t="s">
        <v>507</v>
      </c>
      <c r="B46725" s="13">
        <v>1872</v>
      </c>
    </row>
    <row r="46726" spans="1:3" ht="15.75" hidden="1" customHeight="1">
      <c r="A46726" s="13" t="s">
        <v>507</v>
      </c>
      <c r="B46726" s="13">
        <v>1873</v>
      </c>
    </row>
    <row r="46727" spans="1:3" ht="15.75" hidden="1" customHeight="1">
      <c r="A46727" s="13" t="s">
        <v>507</v>
      </c>
      <c r="B46727" s="13">
        <v>1874</v>
      </c>
    </row>
    <row r="46728" spans="1:3" ht="15.75" hidden="1" customHeight="1">
      <c r="A46728" s="13" t="s">
        <v>507</v>
      </c>
      <c r="B46728" s="13">
        <v>1875</v>
      </c>
    </row>
    <row r="46729" spans="1:3" ht="15.75" hidden="1" customHeight="1">
      <c r="A46729" s="13" t="s">
        <v>507</v>
      </c>
      <c r="B46729" s="13">
        <v>1876</v>
      </c>
    </row>
    <row r="46730" spans="1:3" ht="15.75" hidden="1" customHeight="1">
      <c r="A46730" s="13" t="s">
        <v>507</v>
      </c>
      <c r="B46730" s="13">
        <v>1877</v>
      </c>
    </row>
    <row r="46731" spans="1:3" ht="15.75" hidden="1" customHeight="1">
      <c r="A46731" s="13" t="s">
        <v>507</v>
      </c>
      <c r="B46731" s="13">
        <v>1878</v>
      </c>
    </row>
    <row r="46732" spans="1:3" ht="15.75" hidden="1" customHeight="1">
      <c r="A46732" s="13" t="s">
        <v>507</v>
      </c>
      <c r="B46732" s="13">
        <v>1879</v>
      </c>
    </row>
    <row r="46733" spans="1:3" ht="15.75" hidden="1" customHeight="1">
      <c r="A46733" s="13" t="s">
        <v>507</v>
      </c>
      <c r="B46733" s="13">
        <v>1880</v>
      </c>
      <c r="C46733" s="13">
        <v>238</v>
      </c>
    </row>
    <row r="46734" spans="1:3" ht="15.75" hidden="1" customHeight="1">
      <c r="A46734" s="13" t="s">
        <v>507</v>
      </c>
      <c r="B46734" s="13">
        <v>1881</v>
      </c>
    </row>
    <row r="46735" spans="1:3" ht="15.75" hidden="1" customHeight="1">
      <c r="A46735" s="13" t="s">
        <v>507</v>
      </c>
      <c r="B46735" s="13">
        <v>1882</v>
      </c>
    </row>
    <row r="46736" spans="1:3" ht="15.75" hidden="1" customHeight="1">
      <c r="A46736" s="13" t="s">
        <v>507</v>
      </c>
      <c r="B46736" s="13">
        <v>1883</v>
      </c>
    </row>
    <row r="46737" spans="1:3" ht="15.75" hidden="1" customHeight="1">
      <c r="A46737" s="13" t="s">
        <v>507</v>
      </c>
      <c r="B46737" s="13">
        <v>1884</v>
      </c>
    </row>
    <row r="46738" spans="1:3" ht="15.75" hidden="1" customHeight="1">
      <c r="A46738" s="13" t="s">
        <v>507</v>
      </c>
      <c r="B46738" s="13">
        <v>1885</v>
      </c>
    </row>
    <row r="46739" spans="1:3" ht="15.75" hidden="1" customHeight="1">
      <c r="A46739" s="13" t="s">
        <v>507</v>
      </c>
      <c r="B46739" s="13">
        <v>1886</v>
      </c>
    </row>
    <row r="46740" spans="1:3" ht="15.75" hidden="1" customHeight="1">
      <c r="A46740" s="13" t="s">
        <v>507</v>
      </c>
      <c r="B46740" s="13">
        <v>1887</v>
      </c>
    </row>
    <row r="46741" spans="1:3" ht="15.75" hidden="1" customHeight="1">
      <c r="A46741" s="13" t="s">
        <v>507</v>
      </c>
      <c r="B46741" s="13">
        <v>1888</v>
      </c>
    </row>
    <row r="46742" spans="1:3" ht="15.75" hidden="1" customHeight="1">
      <c r="A46742" s="13" t="s">
        <v>507</v>
      </c>
      <c r="B46742" s="13">
        <v>1889</v>
      </c>
    </row>
    <row r="46743" spans="1:3" ht="15.75" hidden="1" customHeight="1">
      <c r="A46743" s="13" t="s">
        <v>507</v>
      </c>
      <c r="B46743" s="13">
        <v>1890</v>
      </c>
      <c r="C46743" s="13">
        <v>246</v>
      </c>
    </row>
    <row r="46744" spans="1:3" ht="15.75" hidden="1" customHeight="1">
      <c r="A46744" s="13" t="s">
        <v>507</v>
      </c>
      <c r="B46744" s="13">
        <v>1891</v>
      </c>
    </row>
    <row r="46745" spans="1:3" ht="15.75" hidden="1" customHeight="1">
      <c r="A46745" s="13" t="s">
        <v>507</v>
      </c>
      <c r="B46745" s="13">
        <v>1892</v>
      </c>
    </row>
    <row r="46746" spans="1:3" ht="15.75" hidden="1" customHeight="1">
      <c r="A46746" s="13" t="s">
        <v>507</v>
      </c>
      <c r="B46746" s="13">
        <v>1893</v>
      </c>
    </row>
    <row r="46747" spans="1:3" ht="15.75" hidden="1" customHeight="1">
      <c r="A46747" s="13" t="s">
        <v>507</v>
      </c>
      <c r="B46747" s="13">
        <v>1894</v>
      </c>
    </row>
    <row r="46748" spans="1:3" ht="15.75" hidden="1" customHeight="1">
      <c r="A46748" s="13" t="s">
        <v>507</v>
      </c>
      <c r="B46748" s="13">
        <v>1895</v>
      </c>
    </row>
    <row r="46749" spans="1:3" ht="15.75" hidden="1" customHeight="1">
      <c r="A46749" s="13" t="s">
        <v>507</v>
      </c>
      <c r="B46749" s="13">
        <v>1896</v>
      </c>
    </row>
    <row r="46750" spans="1:3" ht="15.75" hidden="1" customHeight="1">
      <c r="A46750" s="13" t="s">
        <v>507</v>
      </c>
      <c r="B46750" s="13">
        <v>1897</v>
      </c>
    </row>
    <row r="46751" spans="1:3" ht="15.75" hidden="1" customHeight="1">
      <c r="A46751" s="13" t="s">
        <v>507</v>
      </c>
      <c r="B46751" s="13">
        <v>1898</v>
      </c>
    </row>
    <row r="46752" spans="1:3" ht="15.75" hidden="1" customHeight="1">
      <c r="A46752" s="13" t="s">
        <v>507</v>
      </c>
      <c r="B46752" s="13">
        <v>1899</v>
      </c>
    </row>
    <row r="46753" spans="1:3" ht="15.75" hidden="1" customHeight="1">
      <c r="A46753" s="13" t="s">
        <v>507</v>
      </c>
      <c r="B46753" s="13">
        <v>1900</v>
      </c>
      <c r="C46753" s="13">
        <v>254</v>
      </c>
    </row>
    <row r="46754" spans="1:3" ht="15.75" hidden="1" customHeight="1">
      <c r="A46754" s="13" t="s">
        <v>507</v>
      </c>
      <c r="B46754" s="13">
        <v>1901</v>
      </c>
    </row>
    <row r="46755" spans="1:3" ht="15.75" hidden="1" customHeight="1">
      <c r="A46755" s="13" t="s">
        <v>507</v>
      </c>
      <c r="B46755" s="13">
        <v>1902</v>
      </c>
    </row>
    <row r="46756" spans="1:3" ht="15.75" hidden="1" customHeight="1">
      <c r="A46756" s="13" t="s">
        <v>507</v>
      </c>
      <c r="B46756" s="13">
        <v>1903</v>
      </c>
    </row>
    <row r="46757" spans="1:3" ht="15.75" hidden="1" customHeight="1">
      <c r="A46757" s="13" t="s">
        <v>507</v>
      </c>
      <c r="B46757" s="13">
        <v>1904</v>
      </c>
    </row>
    <row r="46758" spans="1:3" ht="15.75" hidden="1" customHeight="1">
      <c r="A46758" s="13" t="s">
        <v>507</v>
      </c>
      <c r="B46758" s="13">
        <v>1905</v>
      </c>
    </row>
    <row r="46759" spans="1:3" ht="15.75" hidden="1" customHeight="1">
      <c r="A46759" s="13" t="s">
        <v>507</v>
      </c>
      <c r="B46759" s="13">
        <v>1906</v>
      </c>
    </row>
    <row r="46760" spans="1:3" ht="15.75" hidden="1" customHeight="1">
      <c r="A46760" s="13" t="s">
        <v>507</v>
      </c>
      <c r="B46760" s="13">
        <v>1907</v>
      </c>
    </row>
    <row r="46761" spans="1:3" ht="15.75" hidden="1" customHeight="1">
      <c r="A46761" s="13" t="s">
        <v>507</v>
      </c>
      <c r="B46761" s="13">
        <v>1908</v>
      </c>
    </row>
    <row r="46762" spans="1:3" ht="15.75" hidden="1" customHeight="1">
      <c r="A46762" s="13" t="s">
        <v>507</v>
      </c>
      <c r="B46762" s="13">
        <v>1909</v>
      </c>
    </row>
    <row r="46763" spans="1:3" ht="15.75" hidden="1" customHeight="1">
      <c r="A46763" s="13" t="s">
        <v>507</v>
      </c>
      <c r="B46763" s="13">
        <v>1910</v>
      </c>
      <c r="C46763" s="13">
        <v>263</v>
      </c>
    </row>
    <row r="46764" spans="1:3" ht="15.75" hidden="1" customHeight="1">
      <c r="A46764" s="13" t="s">
        <v>507</v>
      </c>
      <c r="B46764" s="13">
        <v>1911</v>
      </c>
    </row>
    <row r="46765" spans="1:3" ht="15.75" hidden="1" customHeight="1">
      <c r="A46765" s="13" t="s">
        <v>507</v>
      </c>
      <c r="B46765" s="13">
        <v>1912</v>
      </c>
    </row>
    <row r="46766" spans="1:3" ht="15.75" hidden="1" customHeight="1">
      <c r="A46766" s="13" t="s">
        <v>507</v>
      </c>
      <c r="B46766" s="13">
        <v>1913</v>
      </c>
    </row>
    <row r="46767" spans="1:3" ht="15.75" hidden="1" customHeight="1">
      <c r="A46767" s="13" t="s">
        <v>507</v>
      </c>
      <c r="B46767" s="13">
        <v>1914</v>
      </c>
    </row>
    <row r="46768" spans="1:3" ht="15.75" hidden="1" customHeight="1">
      <c r="A46768" s="13" t="s">
        <v>507</v>
      </c>
      <c r="B46768" s="13">
        <v>1915</v>
      </c>
    </row>
    <row r="46769" spans="1:3" ht="15.75" hidden="1" customHeight="1">
      <c r="A46769" s="13" t="s">
        <v>507</v>
      </c>
      <c r="B46769" s="13">
        <v>1916</v>
      </c>
    </row>
    <row r="46770" spans="1:3" ht="15.75" hidden="1" customHeight="1">
      <c r="A46770" s="13" t="s">
        <v>507</v>
      </c>
      <c r="B46770" s="13">
        <v>1917</v>
      </c>
    </row>
    <row r="46771" spans="1:3" ht="15.75" hidden="1" customHeight="1">
      <c r="A46771" s="13" t="s">
        <v>507</v>
      </c>
      <c r="B46771" s="13">
        <v>1918</v>
      </c>
    </row>
    <row r="46772" spans="1:3" ht="15.75" hidden="1" customHeight="1">
      <c r="A46772" s="13" t="s">
        <v>507</v>
      </c>
      <c r="B46772" s="13">
        <v>1919</v>
      </c>
    </row>
    <row r="46773" spans="1:3" ht="15.75" hidden="1" customHeight="1">
      <c r="A46773" s="13" t="s">
        <v>507</v>
      </c>
      <c r="B46773" s="13">
        <v>1920</v>
      </c>
      <c r="C46773" s="13">
        <v>329</v>
      </c>
    </row>
    <row r="46774" spans="1:3" ht="15.75" hidden="1" customHeight="1">
      <c r="A46774" s="13" t="s">
        <v>507</v>
      </c>
      <c r="B46774" s="13">
        <v>1921</v>
      </c>
    </row>
    <row r="46775" spans="1:3" ht="15.75" hidden="1" customHeight="1">
      <c r="A46775" s="13" t="s">
        <v>507</v>
      </c>
      <c r="B46775" s="13">
        <v>1922</v>
      </c>
    </row>
    <row r="46776" spans="1:3" ht="15.75" hidden="1" customHeight="1">
      <c r="A46776" s="13" t="s">
        <v>507</v>
      </c>
      <c r="B46776" s="13">
        <v>1923</v>
      </c>
    </row>
    <row r="46777" spans="1:3" ht="15.75" hidden="1" customHeight="1">
      <c r="A46777" s="13" t="s">
        <v>507</v>
      </c>
      <c r="B46777" s="13">
        <v>1924</v>
      </c>
    </row>
    <row r="46778" spans="1:3" ht="15.75" hidden="1" customHeight="1">
      <c r="A46778" s="13" t="s">
        <v>507</v>
      </c>
      <c r="B46778" s="13">
        <v>1925</v>
      </c>
    </row>
    <row r="46779" spans="1:3" ht="15.75" hidden="1" customHeight="1">
      <c r="A46779" s="13" t="s">
        <v>507</v>
      </c>
      <c r="B46779" s="13">
        <v>1926</v>
      </c>
    </row>
    <row r="46780" spans="1:3" ht="15.75" hidden="1" customHeight="1">
      <c r="A46780" s="13" t="s">
        <v>507</v>
      </c>
      <c r="B46780" s="13">
        <v>1927</v>
      </c>
    </row>
    <row r="46781" spans="1:3" ht="15.75" hidden="1" customHeight="1">
      <c r="A46781" s="13" t="s">
        <v>507</v>
      </c>
      <c r="B46781" s="13">
        <v>1928</v>
      </c>
    </row>
    <row r="46782" spans="1:3" ht="15.75" hidden="1" customHeight="1">
      <c r="A46782" s="13" t="s">
        <v>507</v>
      </c>
      <c r="B46782" s="13">
        <v>1929</v>
      </c>
    </row>
    <row r="46783" spans="1:3" ht="15.75" hidden="1" customHeight="1">
      <c r="A46783" s="13" t="s">
        <v>507</v>
      </c>
      <c r="B46783" s="13">
        <v>1930</v>
      </c>
      <c r="C46783" s="13">
        <v>411</v>
      </c>
    </row>
    <row r="46784" spans="1:3" ht="15.75" hidden="1" customHeight="1">
      <c r="A46784" s="13" t="s">
        <v>507</v>
      </c>
      <c r="B46784" s="13">
        <v>1931</v>
      </c>
    </row>
    <row r="46785" spans="1:3" ht="15.75" hidden="1" customHeight="1">
      <c r="A46785" s="13" t="s">
        <v>507</v>
      </c>
      <c r="B46785" s="13">
        <v>1932</v>
      </c>
    </row>
    <row r="46786" spans="1:3" ht="15.75" hidden="1" customHeight="1">
      <c r="A46786" s="13" t="s">
        <v>507</v>
      </c>
      <c r="B46786" s="13">
        <v>1933</v>
      </c>
    </row>
    <row r="46787" spans="1:3" ht="15.75" hidden="1" customHeight="1">
      <c r="A46787" s="13" t="s">
        <v>507</v>
      </c>
      <c r="B46787" s="13">
        <v>1934</v>
      </c>
    </row>
    <row r="46788" spans="1:3" ht="15.75" hidden="1" customHeight="1">
      <c r="A46788" s="13" t="s">
        <v>507</v>
      </c>
      <c r="B46788" s="13">
        <v>1935</v>
      </c>
    </row>
    <row r="46789" spans="1:3" ht="15.75" hidden="1" customHeight="1">
      <c r="A46789" s="13" t="s">
        <v>507</v>
      </c>
      <c r="B46789" s="13">
        <v>1936</v>
      </c>
    </row>
    <row r="46790" spans="1:3" ht="15.75" hidden="1" customHeight="1">
      <c r="A46790" s="13" t="s">
        <v>507</v>
      </c>
      <c r="B46790" s="13">
        <v>1937</v>
      </c>
    </row>
    <row r="46791" spans="1:3" ht="15.75" hidden="1" customHeight="1">
      <c r="A46791" s="13" t="s">
        <v>507</v>
      </c>
      <c r="B46791" s="13">
        <v>1938</v>
      </c>
    </row>
    <row r="46792" spans="1:3" ht="15.75" hidden="1" customHeight="1">
      <c r="A46792" s="13" t="s">
        <v>507</v>
      </c>
      <c r="B46792" s="13">
        <v>1939</v>
      </c>
    </row>
    <row r="46793" spans="1:3" ht="15.75" hidden="1" customHeight="1">
      <c r="A46793" s="13" t="s">
        <v>507</v>
      </c>
      <c r="B46793" s="13">
        <v>1940</v>
      </c>
      <c r="C46793" s="13">
        <v>514</v>
      </c>
    </row>
    <row r="46794" spans="1:3" ht="15.75" hidden="1" customHeight="1">
      <c r="A46794" s="13" t="s">
        <v>507</v>
      </c>
      <c r="B46794" s="13">
        <v>1941</v>
      </c>
    </row>
    <row r="46795" spans="1:3" ht="15.75" hidden="1" customHeight="1">
      <c r="A46795" s="13" t="s">
        <v>507</v>
      </c>
      <c r="B46795" s="13">
        <v>1942</v>
      </c>
    </row>
    <row r="46796" spans="1:3" ht="15.75" hidden="1" customHeight="1">
      <c r="A46796" s="13" t="s">
        <v>507</v>
      </c>
      <c r="B46796" s="13">
        <v>1943</v>
      </c>
    </row>
    <row r="46797" spans="1:3" ht="15.75" hidden="1" customHeight="1">
      <c r="A46797" s="13" t="s">
        <v>507</v>
      </c>
      <c r="B46797" s="13">
        <v>1944</v>
      </c>
    </row>
    <row r="46798" spans="1:3" ht="15.75" hidden="1" customHeight="1">
      <c r="A46798" s="13" t="s">
        <v>507</v>
      </c>
      <c r="B46798" s="13">
        <v>1945</v>
      </c>
    </row>
    <row r="46799" spans="1:3" ht="15.75" hidden="1" customHeight="1">
      <c r="A46799" s="13" t="s">
        <v>507</v>
      </c>
      <c r="B46799" s="13">
        <v>1946</v>
      </c>
    </row>
    <row r="46800" spans="1:3" ht="15.75" hidden="1" customHeight="1">
      <c r="A46800" s="13" t="s">
        <v>507</v>
      </c>
      <c r="B46800" s="13">
        <v>1947</v>
      </c>
    </row>
    <row r="46801" spans="1:3" ht="15.75" hidden="1" customHeight="1">
      <c r="A46801" s="13" t="s">
        <v>507</v>
      </c>
      <c r="B46801" s="13">
        <v>1948</v>
      </c>
    </row>
    <row r="46802" spans="1:3" ht="15.75" hidden="1" customHeight="1">
      <c r="A46802" s="13" t="s">
        <v>507</v>
      </c>
      <c r="B46802" s="13">
        <v>1949</v>
      </c>
    </row>
    <row r="46803" spans="1:3" ht="15.75" hidden="1" customHeight="1">
      <c r="A46803" s="13" t="s">
        <v>507</v>
      </c>
      <c r="B46803" s="13">
        <v>1950</v>
      </c>
      <c r="C46803" s="13">
        <v>5057</v>
      </c>
    </row>
    <row r="46804" spans="1:3" ht="15.75" hidden="1" customHeight="1">
      <c r="A46804" s="13" t="s">
        <v>507</v>
      </c>
      <c r="B46804" s="13">
        <v>1951</v>
      </c>
      <c r="C46804" s="13">
        <v>5072</v>
      </c>
    </row>
    <row r="46805" spans="1:3" ht="15.75" hidden="1" customHeight="1">
      <c r="A46805" s="13" t="s">
        <v>507</v>
      </c>
      <c r="B46805" s="13">
        <v>1952</v>
      </c>
      <c r="C46805" s="13">
        <v>5036</v>
      </c>
    </row>
    <row r="46806" spans="1:3" ht="15.75" hidden="1" customHeight="1">
      <c r="A46806" s="13" t="s">
        <v>507</v>
      </c>
      <c r="B46806" s="13">
        <v>1953</v>
      </c>
      <c r="C46806" s="13">
        <v>5015</v>
      </c>
    </row>
    <row r="46807" spans="1:3" ht="15.75" hidden="1" customHeight="1">
      <c r="A46807" s="13" t="s">
        <v>507</v>
      </c>
      <c r="B46807" s="13">
        <v>1954</v>
      </c>
      <c r="C46807" s="13">
        <v>5050</v>
      </c>
    </row>
    <row r="46808" spans="1:3" ht="15.75" hidden="1" customHeight="1">
      <c r="A46808" s="13" t="s">
        <v>507</v>
      </c>
      <c r="B46808" s="13">
        <v>1955</v>
      </c>
      <c r="C46808" s="13">
        <v>5145</v>
      </c>
    </row>
    <row r="46809" spans="1:3" ht="15.75" hidden="1" customHeight="1">
      <c r="A46809" s="13" t="s">
        <v>507</v>
      </c>
      <c r="B46809" s="13">
        <v>1956</v>
      </c>
      <c r="C46809" s="13">
        <v>5268</v>
      </c>
    </row>
    <row r="46810" spans="1:3" ht="15.75" hidden="1" customHeight="1">
      <c r="A46810" s="13" t="s">
        <v>507</v>
      </c>
      <c r="B46810" s="13">
        <v>1957</v>
      </c>
      <c r="C46810" s="13">
        <v>5369</v>
      </c>
    </row>
    <row r="46811" spans="1:3" ht="15.75" hidden="1" customHeight="1">
      <c r="A46811" s="13" t="s">
        <v>507</v>
      </c>
      <c r="B46811" s="13">
        <v>1958</v>
      </c>
      <c r="C46811" s="13">
        <v>5459</v>
      </c>
    </row>
    <row r="46812" spans="1:3" ht="15.75" hidden="1" customHeight="1">
      <c r="A46812" s="13" t="s">
        <v>507</v>
      </c>
      <c r="B46812" s="13">
        <v>1959</v>
      </c>
      <c r="C46812" s="13">
        <v>5557</v>
      </c>
    </row>
    <row r="46813" spans="1:3" ht="15.75" hidden="1" customHeight="1">
      <c r="A46813" s="13" t="s">
        <v>507</v>
      </c>
      <c r="B46813" s="13">
        <v>1960</v>
      </c>
      <c r="C46813" s="13">
        <v>5626</v>
      </c>
    </row>
    <row r="46814" spans="1:3" ht="15.75" hidden="1" customHeight="1">
      <c r="A46814" s="13" t="s">
        <v>507</v>
      </c>
      <c r="B46814" s="13">
        <v>1961</v>
      </c>
      <c r="C46814" s="13">
        <v>5649</v>
      </c>
    </row>
    <row r="46815" spans="1:3" ht="15.75" hidden="1" customHeight="1">
      <c r="A46815" s="13" t="s">
        <v>507</v>
      </c>
      <c r="B46815" s="13">
        <v>1962</v>
      </c>
      <c r="C46815" s="13">
        <v>5658</v>
      </c>
    </row>
    <row r="46816" spans="1:3" ht="15.75" hidden="1" customHeight="1">
      <c r="A46816" s="13" t="s">
        <v>507</v>
      </c>
      <c r="B46816" s="13">
        <v>1963</v>
      </c>
      <c r="C46816" s="13">
        <v>5656</v>
      </c>
    </row>
    <row r="46817" spans="1:3" ht="15.75" hidden="1" customHeight="1">
      <c r="A46817" s="13" t="s">
        <v>507</v>
      </c>
      <c r="B46817" s="13">
        <v>1964</v>
      </c>
      <c r="C46817" s="13">
        <v>5666</v>
      </c>
    </row>
    <row r="46818" spans="1:3" ht="15.75" hidden="1" customHeight="1">
      <c r="A46818" s="13" t="s">
        <v>507</v>
      </c>
      <c r="B46818" s="13">
        <v>1965</v>
      </c>
      <c r="C46818" s="13">
        <v>5674</v>
      </c>
    </row>
    <row r="46819" spans="1:3" ht="15.75" hidden="1" customHeight="1">
      <c r="A46819" s="13" t="s">
        <v>507</v>
      </c>
      <c r="B46819" s="13">
        <v>1966</v>
      </c>
      <c r="C46819" s="13">
        <v>5672</v>
      </c>
    </row>
    <row r="46820" spans="1:3" ht="15.75" hidden="1" customHeight="1">
      <c r="A46820" s="13" t="s">
        <v>507</v>
      </c>
      <c r="B46820" s="13">
        <v>1967</v>
      </c>
      <c r="C46820" s="13">
        <v>5687</v>
      </c>
    </row>
    <row r="46821" spans="1:3" ht="15.75" hidden="1" customHeight="1">
      <c r="A46821" s="13" t="s">
        <v>507</v>
      </c>
      <c r="B46821" s="13">
        <v>1968</v>
      </c>
      <c r="C46821" s="13">
        <v>5689</v>
      </c>
    </row>
    <row r="46822" spans="1:3" ht="15.75" hidden="1" customHeight="1">
      <c r="A46822" s="13" t="s">
        <v>507</v>
      </c>
      <c r="B46822" s="13">
        <v>1969</v>
      </c>
      <c r="C46822" s="13">
        <v>5684</v>
      </c>
    </row>
    <row r="46823" spans="1:3" ht="15.75" hidden="1" customHeight="1">
      <c r="A46823" s="13" t="s">
        <v>507</v>
      </c>
      <c r="B46823" s="13">
        <v>1970</v>
      </c>
      <c r="C46823" s="13">
        <v>5690</v>
      </c>
    </row>
    <row r="46824" spans="1:3" ht="15.75" hidden="1" customHeight="1">
      <c r="A46824" s="13" t="s">
        <v>507</v>
      </c>
      <c r="B46824" s="13">
        <v>1971</v>
      </c>
      <c r="C46824" s="13">
        <v>5768</v>
      </c>
    </row>
    <row r="46825" spans="1:3" ht="15.75" hidden="1" customHeight="1">
      <c r="A46825" s="13" t="s">
        <v>507</v>
      </c>
      <c r="B46825" s="13">
        <v>1972</v>
      </c>
      <c r="C46825" s="13">
        <v>5921</v>
      </c>
    </row>
    <row r="46826" spans="1:3" ht="15.75" hidden="1" customHeight="1">
      <c r="A46826" s="13" t="s">
        <v>507</v>
      </c>
      <c r="B46826" s="13">
        <v>1973</v>
      </c>
      <c r="C46826" s="13">
        <v>6091</v>
      </c>
    </row>
    <row r="46827" spans="1:3" ht="15.75" hidden="1" customHeight="1">
      <c r="A46827" s="13" t="s">
        <v>507</v>
      </c>
      <c r="B46827" s="13">
        <v>1974</v>
      </c>
      <c r="C46827" s="13">
        <v>6270</v>
      </c>
    </row>
    <row r="46828" spans="1:3" ht="15.75" hidden="1" customHeight="1">
      <c r="A46828" s="13" t="s">
        <v>507</v>
      </c>
      <c r="B46828" s="13">
        <v>1975</v>
      </c>
      <c r="C46828" s="13">
        <v>6476</v>
      </c>
    </row>
    <row r="46829" spans="1:3" ht="15.75" hidden="1" customHeight="1">
      <c r="A46829" s="13" t="s">
        <v>507</v>
      </c>
      <c r="B46829" s="13">
        <v>1976</v>
      </c>
      <c r="C46829" s="13">
        <v>6688</v>
      </c>
    </row>
    <row r="46830" spans="1:3" ht="15.75" hidden="1" customHeight="1">
      <c r="A46830" s="13" t="s">
        <v>507</v>
      </c>
      <c r="B46830" s="13">
        <v>1977</v>
      </c>
      <c r="C46830" s="13">
        <v>6907</v>
      </c>
    </row>
    <row r="46831" spans="1:3" ht="15.75" hidden="1" customHeight="1">
      <c r="A46831" s="13" t="s">
        <v>507</v>
      </c>
      <c r="B46831" s="13">
        <v>1978</v>
      </c>
      <c r="C46831" s="13">
        <v>7133</v>
      </c>
    </row>
    <row r="46832" spans="1:3" ht="15.75" hidden="1" customHeight="1">
      <c r="A46832" s="13" t="s">
        <v>507</v>
      </c>
      <c r="B46832" s="13">
        <v>1979</v>
      </c>
      <c r="C46832" s="13">
        <v>7350</v>
      </c>
    </row>
    <row r="46833" spans="1:4" ht="15.75" hidden="1" customHeight="1">
      <c r="A46833" s="13" t="s">
        <v>507</v>
      </c>
      <c r="B46833" s="13">
        <v>1980</v>
      </c>
      <c r="C46833" s="13">
        <v>7620</v>
      </c>
    </row>
    <row r="46834" spans="1:4" ht="15.75" hidden="1" customHeight="1">
      <c r="A46834" s="13" t="s">
        <v>507</v>
      </c>
      <c r="B46834" s="13">
        <v>1981</v>
      </c>
      <c r="C46834" s="13">
        <v>7980</v>
      </c>
    </row>
    <row r="46835" spans="1:4" ht="15.75" hidden="1" customHeight="1">
      <c r="A46835" s="13" t="s">
        <v>507</v>
      </c>
      <c r="B46835" s="13">
        <v>1982</v>
      </c>
      <c r="C46835" s="13">
        <v>8377</v>
      </c>
    </row>
    <row r="46836" spans="1:4" ht="15.75" hidden="1" customHeight="1">
      <c r="A46836" s="13" t="s">
        <v>507</v>
      </c>
      <c r="B46836" s="13">
        <v>1983</v>
      </c>
      <c r="C46836" s="13">
        <v>8782</v>
      </c>
    </row>
    <row r="46837" spans="1:4" ht="15.75" hidden="1" customHeight="1">
      <c r="A46837" s="13" t="s">
        <v>507</v>
      </c>
      <c r="B46837" s="13">
        <v>1984</v>
      </c>
      <c r="C46837" s="13">
        <v>9187</v>
      </c>
    </row>
    <row r="46838" spans="1:4" ht="15.75" hidden="1" customHeight="1">
      <c r="A46838" s="13" t="s">
        <v>507</v>
      </c>
      <c r="B46838" s="13">
        <v>1985</v>
      </c>
      <c r="C46838" s="13">
        <v>9599</v>
      </c>
    </row>
    <row r="46839" spans="1:4" ht="15.75" hidden="1" customHeight="1">
      <c r="A46839" s="13" t="s">
        <v>507</v>
      </c>
      <c r="B46839" s="13">
        <v>1986</v>
      </c>
      <c r="C46839" s="13">
        <v>10009</v>
      </c>
    </row>
    <row r="46840" spans="1:4" ht="15.75" hidden="1" customHeight="1">
      <c r="A46840" s="13" t="s">
        <v>507</v>
      </c>
      <c r="B46840" s="13">
        <v>1987</v>
      </c>
      <c r="C46840" s="13">
        <v>10423</v>
      </c>
    </row>
    <row r="46841" spans="1:4" ht="15.75" hidden="1" customHeight="1">
      <c r="A46841" s="13" t="s">
        <v>507</v>
      </c>
      <c r="B46841" s="13">
        <v>1988</v>
      </c>
      <c r="C46841" s="13">
        <v>10836</v>
      </c>
    </row>
    <row r="46842" spans="1:4" ht="15.75" hidden="1" customHeight="1">
      <c r="A46842" s="13" t="s">
        <v>507</v>
      </c>
      <c r="B46842" s="13">
        <v>1989</v>
      </c>
      <c r="C46842" s="13">
        <v>11249</v>
      </c>
    </row>
    <row r="46843" spans="1:4" ht="15.75" hidden="1" customHeight="1">
      <c r="A46843" s="13" t="s">
        <v>507</v>
      </c>
      <c r="B46843" s="13">
        <v>1990</v>
      </c>
      <c r="C46843" s="13">
        <v>11723</v>
      </c>
      <c r="D46843" s="13">
        <v>6.2E-2</v>
      </c>
    </row>
    <row r="46844" spans="1:4" ht="15.75" hidden="1" customHeight="1">
      <c r="A46844" s="13" t="s">
        <v>507</v>
      </c>
      <c r="B46844" s="13">
        <v>1991</v>
      </c>
      <c r="C46844" s="13">
        <v>12354</v>
      </c>
      <c r="D46844" s="13">
        <v>6.2E-2</v>
      </c>
    </row>
    <row r="46845" spans="1:4" ht="15.75" hidden="1" customHeight="1">
      <c r="A46845" s="13" t="s">
        <v>507</v>
      </c>
      <c r="B46845" s="13">
        <v>1992</v>
      </c>
      <c r="C46845" s="13">
        <v>13036</v>
      </c>
      <c r="D46845" s="13">
        <v>6.6000000000000003E-2</v>
      </c>
    </row>
    <row r="46846" spans="1:4" ht="15.75" hidden="1" customHeight="1">
      <c r="A46846" s="13" t="s">
        <v>507</v>
      </c>
      <c r="B46846" s="13">
        <v>1993</v>
      </c>
      <c r="C46846" s="13">
        <v>13726</v>
      </c>
      <c r="D46846" s="13">
        <v>6.6000000000000003E-2</v>
      </c>
    </row>
    <row r="46847" spans="1:4" ht="15.75" hidden="1" customHeight="1">
      <c r="A46847" s="13" t="s">
        <v>507</v>
      </c>
      <c r="B46847" s="13">
        <v>1994</v>
      </c>
      <c r="C46847" s="13">
        <v>14425</v>
      </c>
      <c r="D46847" s="13">
        <v>7.0000000000000007E-2</v>
      </c>
    </row>
    <row r="46848" spans="1:4" ht="15.75" hidden="1" customHeight="1">
      <c r="A46848" s="13" t="s">
        <v>507</v>
      </c>
      <c r="B46848" s="13">
        <v>1995</v>
      </c>
      <c r="C46848" s="13">
        <v>15123</v>
      </c>
      <c r="D46848" s="13">
        <v>7.0000000000000007E-2</v>
      </c>
    </row>
    <row r="46849" spans="1:4" ht="15.75" hidden="1" customHeight="1">
      <c r="A46849" s="13" t="s">
        <v>507</v>
      </c>
      <c r="B46849" s="13">
        <v>1996</v>
      </c>
      <c r="C46849" s="13">
        <v>15830</v>
      </c>
      <c r="D46849" s="13">
        <v>7.0000000000000007E-2</v>
      </c>
    </row>
    <row r="46850" spans="1:4" ht="15.75" hidden="1" customHeight="1">
      <c r="A46850" s="13" t="s">
        <v>507</v>
      </c>
      <c r="B46850" s="13">
        <v>1997</v>
      </c>
      <c r="C46850" s="13">
        <v>16541</v>
      </c>
      <c r="D46850" s="13">
        <v>8.4000000000000005E-2</v>
      </c>
    </row>
    <row r="46851" spans="1:4" ht="15.75" hidden="1" customHeight="1">
      <c r="A46851" s="13" t="s">
        <v>507</v>
      </c>
      <c r="B46851" s="13">
        <v>1998</v>
      </c>
      <c r="C46851" s="13">
        <v>17266</v>
      </c>
      <c r="D46851" s="13">
        <v>8.7999999999999995E-2</v>
      </c>
    </row>
    <row r="46852" spans="1:4" ht="15.75" hidden="1" customHeight="1">
      <c r="A46852" s="13" t="s">
        <v>507</v>
      </c>
      <c r="B46852" s="13">
        <v>1999</v>
      </c>
      <c r="C46852" s="13">
        <v>18008</v>
      </c>
      <c r="D46852" s="13">
        <v>9.9000000000000005E-2</v>
      </c>
    </row>
    <row r="46853" spans="1:4" ht="15.75" hidden="1" customHeight="1">
      <c r="A46853" s="13" t="s">
        <v>507</v>
      </c>
      <c r="B46853" s="13">
        <v>2000</v>
      </c>
      <c r="C46853" s="13">
        <v>18769</v>
      </c>
      <c r="D46853" s="13">
        <v>0.11</v>
      </c>
    </row>
    <row r="46854" spans="1:4" ht="15.75" hidden="1" customHeight="1">
      <c r="A46854" s="13" t="s">
        <v>507</v>
      </c>
      <c r="B46854" s="13">
        <v>2001</v>
      </c>
      <c r="C46854" s="13">
        <v>19600</v>
      </c>
      <c r="D46854" s="13">
        <v>0.114</v>
      </c>
    </row>
    <row r="46855" spans="1:4" ht="15.75" hidden="1" customHeight="1">
      <c r="A46855" s="13" t="s">
        <v>507</v>
      </c>
      <c r="B46855" s="13">
        <v>2002</v>
      </c>
      <c r="C46855" s="13">
        <v>20620</v>
      </c>
      <c r="D46855" s="13">
        <v>0.15</v>
      </c>
    </row>
    <row r="46856" spans="1:4" ht="15.75" hidden="1" customHeight="1">
      <c r="A46856" s="13" t="s">
        <v>507</v>
      </c>
      <c r="B46856" s="13">
        <v>2003</v>
      </c>
      <c r="C46856" s="13">
        <v>21764</v>
      </c>
      <c r="D46856" s="13">
        <v>0.158</v>
      </c>
    </row>
    <row r="46857" spans="1:4" ht="15.75" hidden="1" customHeight="1">
      <c r="A46857" s="13" t="s">
        <v>507</v>
      </c>
      <c r="B46857" s="13">
        <v>2004</v>
      </c>
      <c r="C46857" s="13">
        <v>22898</v>
      </c>
      <c r="D46857" s="13">
        <v>0.161</v>
      </c>
    </row>
    <row r="46858" spans="1:4" ht="15.75" hidden="1" customHeight="1">
      <c r="A46858" s="13" t="s">
        <v>507</v>
      </c>
      <c r="B46858" s="13">
        <v>2005</v>
      </c>
      <c r="C46858" s="13">
        <v>24019</v>
      </c>
      <c r="D46858" s="13">
        <v>0.191</v>
      </c>
    </row>
    <row r="46859" spans="1:4" ht="15.75" hidden="1" customHeight="1">
      <c r="A46859" s="13" t="s">
        <v>507</v>
      </c>
      <c r="B46859" s="13">
        <v>2006</v>
      </c>
      <c r="C46859" s="13">
        <v>25152</v>
      </c>
      <c r="D46859" s="13">
        <v>0.216</v>
      </c>
    </row>
    <row r="46860" spans="1:4" ht="15.75" hidden="1" customHeight="1">
      <c r="A46860" s="13" t="s">
        <v>507</v>
      </c>
      <c r="B46860" s="13">
        <v>2007</v>
      </c>
      <c r="C46860" s="13">
        <v>26292</v>
      </c>
      <c r="D46860" s="13">
        <v>0.253</v>
      </c>
    </row>
    <row r="46861" spans="1:4" ht="15.75" hidden="1" customHeight="1">
      <c r="A46861" s="13" t="s">
        <v>507</v>
      </c>
      <c r="B46861" s="13">
        <v>2008</v>
      </c>
      <c r="C46861" s="13">
        <v>27450</v>
      </c>
      <c r="D46861" s="13">
        <v>0.26400000000000001</v>
      </c>
    </row>
    <row r="46862" spans="1:4" ht="15.75" hidden="1" customHeight="1">
      <c r="A46862" s="13" t="s">
        <v>507</v>
      </c>
      <c r="B46862" s="13">
        <v>2009</v>
      </c>
      <c r="C46862" s="13">
        <v>28601</v>
      </c>
      <c r="D46862" s="13">
        <v>0.27500000000000002</v>
      </c>
    </row>
    <row r="46863" spans="1:4" ht="15.75" hidden="1" customHeight="1">
      <c r="A46863" s="13" t="s">
        <v>507</v>
      </c>
      <c r="B46863" s="13">
        <v>2010</v>
      </c>
      <c r="C46863" s="13">
        <v>29751</v>
      </c>
      <c r="D46863" s="13">
        <v>0.28199999999999997</v>
      </c>
    </row>
    <row r="46864" spans="1:4" ht="15.75" hidden="1" customHeight="1">
      <c r="A46864" s="13" t="s">
        <v>507</v>
      </c>
      <c r="B46864" s="13">
        <v>2011</v>
      </c>
      <c r="C46864" s="13">
        <v>30840</v>
      </c>
      <c r="D46864" s="13">
        <v>0.28199999999999997</v>
      </c>
    </row>
    <row r="46865" spans="1:4" ht="15.75" hidden="1" customHeight="1">
      <c r="A46865" s="13" t="s">
        <v>507</v>
      </c>
      <c r="B46865" s="13">
        <v>2012</v>
      </c>
      <c r="C46865" s="13">
        <v>32105</v>
      </c>
      <c r="D46865" s="13">
        <v>0.28199999999999997</v>
      </c>
    </row>
    <row r="46866" spans="1:4" ht="15.75" hidden="1" customHeight="1">
      <c r="A46866" s="13" t="s">
        <v>507</v>
      </c>
      <c r="B46866" s="13">
        <v>2013</v>
      </c>
      <c r="C46866" s="13">
        <v>33620</v>
      </c>
      <c r="D46866" s="13">
        <v>0.28599999999999998</v>
      </c>
    </row>
    <row r="46867" spans="1:4" ht="15.75" hidden="1" customHeight="1">
      <c r="A46867" s="13" t="s">
        <v>507</v>
      </c>
      <c r="B46867" s="13">
        <v>2014</v>
      </c>
      <c r="C46867" s="13">
        <v>35014</v>
      </c>
      <c r="D46867" s="13">
        <v>0.308</v>
      </c>
    </row>
    <row r="46868" spans="1:4" ht="15.75" hidden="1" customHeight="1">
      <c r="A46868" s="13" t="s">
        <v>507</v>
      </c>
      <c r="B46868" s="13">
        <v>2015</v>
      </c>
      <c r="C46868" s="13">
        <v>36556</v>
      </c>
      <c r="D46868" s="13">
        <v>0.311</v>
      </c>
    </row>
    <row r="46869" spans="1:4" ht="15.75" hidden="1" customHeight="1">
      <c r="A46869" s="13" t="s">
        <v>507</v>
      </c>
      <c r="B46869" s="13">
        <v>2016</v>
      </c>
      <c r="C46869" s="13">
        <v>38267</v>
      </c>
      <c r="D46869" s="13">
        <v>0.33</v>
      </c>
    </row>
    <row r="46870" spans="1:4" ht="15.75" hidden="1" customHeight="1">
      <c r="A46870" s="13" t="s">
        <v>507</v>
      </c>
      <c r="B46870" s="13">
        <v>2017</v>
      </c>
      <c r="C46870" s="13">
        <v>39865</v>
      </c>
      <c r="D46870" s="13">
        <v>0.35199999999999998</v>
      </c>
    </row>
    <row r="46871" spans="1:4" ht="15.75" hidden="1" customHeight="1">
      <c r="A46871" s="13" t="s">
        <v>507</v>
      </c>
      <c r="B46871" s="13">
        <v>2018</v>
      </c>
      <c r="C46871" s="13">
        <v>41516</v>
      </c>
      <c r="D46871" s="13">
        <v>0.36299999999999999</v>
      </c>
    </row>
    <row r="46872" spans="1:4" ht="15.75" hidden="1" customHeight="1">
      <c r="A46872" s="13" t="s">
        <v>507</v>
      </c>
      <c r="B46872" s="13">
        <v>2019</v>
      </c>
      <c r="C46872" s="13">
        <v>43104</v>
      </c>
      <c r="D46872" s="13">
        <v>0.36299999999999999</v>
      </c>
    </row>
    <row r="46873" spans="1:4" ht="15.75" hidden="1" customHeight="1">
      <c r="A46873" s="13" t="s">
        <v>507</v>
      </c>
      <c r="B46873" s="13">
        <v>2020</v>
      </c>
      <c r="C46873" s="13">
        <v>44297</v>
      </c>
      <c r="D46873" s="13">
        <v>0.31</v>
      </c>
    </row>
    <row r="46874" spans="1:4" ht="15.75" hidden="1" customHeight="1">
      <c r="A46874" s="13" t="s">
        <v>507</v>
      </c>
      <c r="B46874" s="13">
        <v>2021</v>
      </c>
      <c r="C46874" s="13">
        <v>45141</v>
      </c>
      <c r="D46874" s="13">
        <v>0.34100000000000003</v>
      </c>
    </row>
    <row r="46875" spans="1:4" ht="15.75" hidden="1" customHeight="1">
      <c r="A46875" s="13" t="s">
        <v>508</v>
      </c>
      <c r="B46875" s="13">
        <v>1750</v>
      </c>
      <c r="D46875" s="13">
        <v>0</v>
      </c>
    </row>
    <row r="46876" spans="1:4" ht="15.75" hidden="1" customHeight="1">
      <c r="A46876" s="13" t="s">
        <v>508</v>
      </c>
      <c r="B46876" s="13">
        <v>1751</v>
      </c>
      <c r="D46876" s="13">
        <v>0</v>
      </c>
    </row>
    <row r="46877" spans="1:4" ht="15.75" hidden="1" customHeight="1">
      <c r="A46877" s="13" t="s">
        <v>508</v>
      </c>
      <c r="B46877" s="13">
        <v>1752</v>
      </c>
      <c r="D46877" s="13">
        <v>0</v>
      </c>
    </row>
    <row r="46878" spans="1:4" ht="15.75" hidden="1" customHeight="1">
      <c r="A46878" s="13" t="s">
        <v>508</v>
      </c>
      <c r="B46878" s="13">
        <v>1753</v>
      </c>
      <c r="D46878" s="13">
        <v>0</v>
      </c>
    </row>
    <row r="46879" spans="1:4" ht="15.75" hidden="1" customHeight="1">
      <c r="A46879" s="13" t="s">
        <v>508</v>
      </c>
      <c r="B46879" s="13">
        <v>1754</v>
      </c>
      <c r="D46879" s="13">
        <v>0</v>
      </c>
    </row>
    <row r="46880" spans="1:4" ht="15.75" hidden="1" customHeight="1">
      <c r="A46880" s="13" t="s">
        <v>508</v>
      </c>
      <c r="B46880" s="13">
        <v>1755</v>
      </c>
      <c r="D46880" s="13">
        <v>0</v>
      </c>
    </row>
    <row r="46881" spans="1:4" ht="15.75" hidden="1" customHeight="1">
      <c r="A46881" s="13" t="s">
        <v>508</v>
      </c>
      <c r="B46881" s="13">
        <v>1756</v>
      </c>
      <c r="D46881" s="13">
        <v>0</v>
      </c>
    </row>
    <row r="46882" spans="1:4" ht="15.75" hidden="1" customHeight="1">
      <c r="A46882" s="13" t="s">
        <v>508</v>
      </c>
      <c r="B46882" s="13">
        <v>1757</v>
      </c>
      <c r="D46882" s="13">
        <v>0</v>
      </c>
    </row>
    <row r="46883" spans="1:4" ht="15.75" hidden="1" customHeight="1">
      <c r="A46883" s="13" t="s">
        <v>508</v>
      </c>
      <c r="B46883" s="13">
        <v>1758</v>
      </c>
      <c r="D46883" s="13">
        <v>0</v>
      </c>
    </row>
    <row r="46884" spans="1:4" ht="15.75" hidden="1" customHeight="1">
      <c r="A46884" s="13" t="s">
        <v>508</v>
      </c>
      <c r="B46884" s="13">
        <v>1759</v>
      </c>
      <c r="D46884" s="13">
        <v>0</v>
      </c>
    </row>
    <row r="46885" spans="1:4" ht="15.75" hidden="1" customHeight="1">
      <c r="A46885" s="13" t="s">
        <v>508</v>
      </c>
      <c r="B46885" s="13">
        <v>1760</v>
      </c>
      <c r="D46885" s="13">
        <v>0</v>
      </c>
    </row>
    <row r="46886" spans="1:4" ht="15.75" hidden="1" customHeight="1">
      <c r="A46886" s="13" t="s">
        <v>508</v>
      </c>
      <c r="B46886" s="13">
        <v>1761</v>
      </c>
      <c r="D46886" s="13">
        <v>0</v>
      </c>
    </row>
    <row r="46887" spans="1:4" ht="15.75" hidden="1" customHeight="1">
      <c r="A46887" s="13" t="s">
        <v>508</v>
      </c>
      <c r="B46887" s="13">
        <v>1762</v>
      </c>
      <c r="D46887" s="13">
        <v>0</v>
      </c>
    </row>
    <row r="46888" spans="1:4" ht="15.75" hidden="1" customHeight="1">
      <c r="A46888" s="13" t="s">
        <v>508</v>
      </c>
      <c r="B46888" s="13">
        <v>1763</v>
      </c>
      <c r="D46888" s="13">
        <v>0</v>
      </c>
    </row>
    <row r="46889" spans="1:4" ht="15.75" hidden="1" customHeight="1">
      <c r="A46889" s="13" t="s">
        <v>508</v>
      </c>
      <c r="B46889" s="13">
        <v>1764</v>
      </c>
      <c r="D46889" s="13">
        <v>0</v>
      </c>
    </row>
    <row r="46890" spans="1:4" ht="15.75" hidden="1" customHeight="1">
      <c r="A46890" s="13" t="s">
        <v>508</v>
      </c>
      <c r="B46890" s="13">
        <v>1765</v>
      </c>
      <c r="D46890" s="13">
        <v>0</v>
      </c>
    </row>
    <row r="46891" spans="1:4" ht="15.75" hidden="1" customHeight="1">
      <c r="A46891" s="13" t="s">
        <v>508</v>
      </c>
      <c r="B46891" s="13">
        <v>1766</v>
      </c>
      <c r="D46891" s="13">
        <v>0</v>
      </c>
    </row>
    <row r="46892" spans="1:4" ht="15.75" hidden="1" customHeight="1">
      <c r="A46892" s="13" t="s">
        <v>508</v>
      </c>
      <c r="B46892" s="13">
        <v>1767</v>
      </c>
      <c r="D46892" s="13">
        <v>0</v>
      </c>
    </row>
    <row r="46893" spans="1:4" ht="15.75" hidden="1" customHeight="1">
      <c r="A46893" s="13" t="s">
        <v>508</v>
      </c>
      <c r="B46893" s="13">
        <v>1768</v>
      </c>
      <c r="D46893" s="13">
        <v>0</v>
      </c>
    </row>
    <row r="46894" spans="1:4" ht="15.75" hidden="1" customHeight="1">
      <c r="A46894" s="13" t="s">
        <v>508</v>
      </c>
      <c r="B46894" s="13">
        <v>1769</v>
      </c>
      <c r="D46894" s="13">
        <v>0</v>
      </c>
    </row>
    <row r="46895" spans="1:4" ht="15.75" hidden="1" customHeight="1">
      <c r="A46895" s="13" t="s">
        <v>508</v>
      </c>
      <c r="B46895" s="13">
        <v>1770</v>
      </c>
      <c r="D46895" s="13">
        <v>0</v>
      </c>
    </row>
    <row r="46896" spans="1:4" ht="15.75" hidden="1" customHeight="1">
      <c r="A46896" s="13" t="s">
        <v>508</v>
      </c>
      <c r="B46896" s="13">
        <v>1771</v>
      </c>
      <c r="D46896" s="13">
        <v>0</v>
      </c>
    </row>
    <row r="46897" spans="1:4" ht="15.75" hidden="1" customHeight="1">
      <c r="A46897" s="13" t="s">
        <v>508</v>
      </c>
      <c r="B46897" s="13">
        <v>1772</v>
      </c>
      <c r="D46897" s="13">
        <v>0</v>
      </c>
    </row>
    <row r="46898" spans="1:4" ht="15.75" hidden="1" customHeight="1">
      <c r="A46898" s="13" t="s">
        <v>508</v>
      </c>
      <c r="B46898" s="13">
        <v>1773</v>
      </c>
      <c r="D46898" s="13">
        <v>0</v>
      </c>
    </row>
    <row r="46899" spans="1:4" ht="15.75" hidden="1" customHeight="1">
      <c r="A46899" s="13" t="s">
        <v>508</v>
      </c>
      <c r="B46899" s="13">
        <v>1774</v>
      </c>
      <c r="D46899" s="13">
        <v>0</v>
      </c>
    </row>
    <row r="46900" spans="1:4" ht="15.75" hidden="1" customHeight="1">
      <c r="A46900" s="13" t="s">
        <v>508</v>
      </c>
      <c r="B46900" s="13">
        <v>1775</v>
      </c>
      <c r="D46900" s="13">
        <v>0</v>
      </c>
    </row>
    <row r="46901" spans="1:4" ht="15.75" hidden="1" customHeight="1">
      <c r="A46901" s="13" t="s">
        <v>508</v>
      </c>
      <c r="B46901" s="13">
        <v>1776</v>
      </c>
      <c r="D46901" s="13">
        <v>0</v>
      </c>
    </row>
    <row r="46902" spans="1:4" ht="15.75" hidden="1" customHeight="1">
      <c r="A46902" s="13" t="s">
        <v>508</v>
      </c>
      <c r="B46902" s="13">
        <v>1777</v>
      </c>
      <c r="D46902" s="13">
        <v>0</v>
      </c>
    </row>
    <row r="46903" spans="1:4" ht="15.75" hidden="1" customHeight="1">
      <c r="A46903" s="13" t="s">
        <v>508</v>
      </c>
      <c r="B46903" s="13">
        <v>1778</v>
      </c>
      <c r="D46903" s="13">
        <v>0</v>
      </c>
    </row>
    <row r="46904" spans="1:4" ht="15.75" hidden="1" customHeight="1">
      <c r="A46904" s="13" t="s">
        <v>508</v>
      </c>
      <c r="B46904" s="13">
        <v>1779</v>
      </c>
      <c r="D46904" s="13">
        <v>0</v>
      </c>
    </row>
    <row r="46905" spans="1:4" ht="15.75" hidden="1" customHeight="1">
      <c r="A46905" s="13" t="s">
        <v>508</v>
      </c>
      <c r="B46905" s="13">
        <v>1780</v>
      </c>
      <c r="D46905" s="13">
        <v>0</v>
      </c>
    </row>
    <row r="46906" spans="1:4" ht="15.75" hidden="1" customHeight="1">
      <c r="A46906" s="13" t="s">
        <v>508</v>
      </c>
      <c r="B46906" s="13">
        <v>1781</v>
      </c>
      <c r="D46906" s="13">
        <v>0</v>
      </c>
    </row>
    <row r="46907" spans="1:4" ht="15.75" hidden="1" customHeight="1">
      <c r="A46907" s="13" t="s">
        <v>508</v>
      </c>
      <c r="B46907" s="13">
        <v>1782</v>
      </c>
      <c r="D46907" s="13">
        <v>0</v>
      </c>
    </row>
    <row r="46908" spans="1:4" ht="15.75" hidden="1" customHeight="1">
      <c r="A46908" s="13" t="s">
        <v>508</v>
      </c>
      <c r="B46908" s="13">
        <v>1783</v>
      </c>
      <c r="D46908" s="13">
        <v>0</v>
      </c>
    </row>
    <row r="46909" spans="1:4" ht="15.75" hidden="1" customHeight="1">
      <c r="A46909" s="13" t="s">
        <v>508</v>
      </c>
      <c r="B46909" s="13">
        <v>1784</v>
      </c>
      <c r="D46909" s="13">
        <v>0</v>
      </c>
    </row>
    <row r="46910" spans="1:4" ht="15.75" hidden="1" customHeight="1">
      <c r="A46910" s="13" t="s">
        <v>508</v>
      </c>
      <c r="B46910" s="13">
        <v>1785</v>
      </c>
      <c r="D46910" s="13">
        <v>0</v>
      </c>
    </row>
    <row r="46911" spans="1:4" ht="15.75" hidden="1" customHeight="1">
      <c r="A46911" s="13" t="s">
        <v>508</v>
      </c>
      <c r="B46911" s="13">
        <v>1786</v>
      </c>
      <c r="D46911" s="13">
        <v>0</v>
      </c>
    </row>
    <row r="46912" spans="1:4" ht="15.75" hidden="1" customHeight="1">
      <c r="A46912" s="13" t="s">
        <v>508</v>
      </c>
      <c r="B46912" s="13">
        <v>1787</v>
      </c>
      <c r="D46912" s="13">
        <v>0</v>
      </c>
    </row>
    <row r="46913" spans="1:4" ht="15.75" hidden="1" customHeight="1">
      <c r="A46913" s="13" t="s">
        <v>508</v>
      </c>
      <c r="B46913" s="13">
        <v>1788</v>
      </c>
      <c r="D46913" s="13">
        <v>0</v>
      </c>
    </row>
    <row r="46914" spans="1:4" ht="15.75" hidden="1" customHeight="1">
      <c r="A46914" s="13" t="s">
        <v>508</v>
      </c>
      <c r="B46914" s="13">
        <v>1789</v>
      </c>
      <c r="D46914" s="13">
        <v>0</v>
      </c>
    </row>
    <row r="46915" spans="1:4" ht="15.75" hidden="1" customHeight="1">
      <c r="A46915" s="13" t="s">
        <v>508</v>
      </c>
      <c r="B46915" s="13">
        <v>1790</v>
      </c>
      <c r="D46915" s="13">
        <v>0</v>
      </c>
    </row>
    <row r="46916" spans="1:4" ht="15.75" hidden="1" customHeight="1">
      <c r="A46916" s="13" t="s">
        <v>508</v>
      </c>
      <c r="B46916" s="13">
        <v>1791</v>
      </c>
      <c r="D46916" s="13">
        <v>0</v>
      </c>
    </row>
    <row r="46917" spans="1:4" ht="15.75" hidden="1" customHeight="1">
      <c r="A46917" s="13" t="s">
        <v>508</v>
      </c>
      <c r="B46917" s="13">
        <v>1792</v>
      </c>
      <c r="D46917" s="13">
        <v>0</v>
      </c>
    </row>
    <row r="46918" spans="1:4" ht="15.75" hidden="1" customHeight="1">
      <c r="A46918" s="13" t="s">
        <v>508</v>
      </c>
      <c r="B46918" s="13">
        <v>1793</v>
      </c>
      <c r="D46918" s="13">
        <v>0</v>
      </c>
    </row>
    <row r="46919" spans="1:4" ht="15.75" hidden="1" customHeight="1">
      <c r="A46919" s="13" t="s">
        <v>508</v>
      </c>
      <c r="B46919" s="13">
        <v>1794</v>
      </c>
      <c r="D46919" s="13">
        <v>0</v>
      </c>
    </row>
    <row r="46920" spans="1:4" ht="15.75" hidden="1" customHeight="1">
      <c r="A46920" s="13" t="s">
        <v>508</v>
      </c>
      <c r="B46920" s="13">
        <v>1795</v>
      </c>
      <c r="D46920" s="13">
        <v>0</v>
      </c>
    </row>
    <row r="46921" spans="1:4" ht="15.75" hidden="1" customHeight="1">
      <c r="A46921" s="13" t="s">
        <v>508</v>
      </c>
      <c r="B46921" s="13">
        <v>1796</v>
      </c>
      <c r="D46921" s="13">
        <v>0</v>
      </c>
    </row>
    <row r="46922" spans="1:4" ht="15.75" hidden="1" customHeight="1">
      <c r="A46922" s="13" t="s">
        <v>508</v>
      </c>
      <c r="B46922" s="13">
        <v>1797</v>
      </c>
      <c r="D46922" s="13">
        <v>0</v>
      </c>
    </row>
    <row r="46923" spans="1:4" ht="15.75" hidden="1" customHeight="1">
      <c r="A46923" s="13" t="s">
        <v>508</v>
      </c>
      <c r="B46923" s="13">
        <v>1798</v>
      </c>
      <c r="D46923" s="13">
        <v>0</v>
      </c>
    </row>
    <row r="46924" spans="1:4" ht="15.75" hidden="1" customHeight="1">
      <c r="A46924" s="13" t="s">
        <v>508</v>
      </c>
      <c r="B46924" s="13">
        <v>1799</v>
      </c>
      <c r="D46924" s="13">
        <v>0</v>
      </c>
    </row>
    <row r="46925" spans="1:4" ht="15.75" hidden="1" customHeight="1">
      <c r="A46925" s="13" t="s">
        <v>508</v>
      </c>
      <c r="B46925" s="13">
        <v>1800</v>
      </c>
      <c r="C46925" s="13">
        <v>2499</v>
      </c>
      <c r="D46925" s="13">
        <v>0</v>
      </c>
    </row>
    <row r="46926" spans="1:4" ht="15.75" hidden="1" customHeight="1">
      <c r="A46926" s="13" t="s">
        <v>508</v>
      </c>
      <c r="B46926" s="13">
        <v>1801</v>
      </c>
      <c r="C46926" s="13">
        <v>2499</v>
      </c>
      <c r="D46926" s="13">
        <v>0</v>
      </c>
    </row>
    <row r="46927" spans="1:4" ht="15.75" hidden="1" customHeight="1">
      <c r="A46927" s="13" t="s">
        <v>508</v>
      </c>
      <c r="B46927" s="13">
        <v>1802</v>
      </c>
      <c r="C46927" s="13">
        <v>2499</v>
      </c>
      <c r="D46927" s="13">
        <v>0</v>
      </c>
    </row>
    <row r="46928" spans="1:4" ht="15.75" hidden="1" customHeight="1">
      <c r="A46928" s="13" t="s">
        <v>508</v>
      </c>
      <c r="B46928" s="13">
        <v>1803</v>
      </c>
      <c r="C46928" s="13">
        <v>2499</v>
      </c>
      <c r="D46928" s="13">
        <v>0</v>
      </c>
    </row>
    <row r="46929" spans="1:4" ht="15.75" hidden="1" customHeight="1">
      <c r="A46929" s="13" t="s">
        <v>508</v>
      </c>
      <c r="B46929" s="13">
        <v>1804</v>
      </c>
      <c r="C46929" s="13">
        <v>2499</v>
      </c>
      <c r="D46929" s="13">
        <v>0</v>
      </c>
    </row>
    <row r="46930" spans="1:4" ht="15.75" hidden="1" customHeight="1">
      <c r="A46930" s="13" t="s">
        <v>508</v>
      </c>
      <c r="B46930" s="13">
        <v>1805</v>
      </c>
      <c r="C46930" s="13">
        <v>2499</v>
      </c>
      <c r="D46930" s="13">
        <v>0</v>
      </c>
    </row>
    <row r="46931" spans="1:4" ht="15.75" hidden="1" customHeight="1">
      <c r="A46931" s="13" t="s">
        <v>508</v>
      </c>
      <c r="B46931" s="13">
        <v>1806</v>
      </c>
      <c r="C46931" s="13">
        <v>2499</v>
      </c>
      <c r="D46931" s="13">
        <v>0</v>
      </c>
    </row>
    <row r="46932" spans="1:4" ht="15.75" hidden="1" customHeight="1">
      <c r="A46932" s="13" t="s">
        <v>508</v>
      </c>
      <c r="B46932" s="13">
        <v>1807</v>
      </c>
      <c r="C46932" s="13">
        <v>2499</v>
      </c>
      <c r="D46932" s="13">
        <v>0</v>
      </c>
    </row>
    <row r="46933" spans="1:4" ht="15.75" hidden="1" customHeight="1">
      <c r="A46933" s="13" t="s">
        <v>508</v>
      </c>
      <c r="B46933" s="13">
        <v>1808</v>
      </c>
      <c r="C46933" s="13">
        <v>2499</v>
      </c>
      <c r="D46933" s="13">
        <v>0</v>
      </c>
    </row>
    <row r="46934" spans="1:4" ht="15.75" hidden="1" customHeight="1">
      <c r="A46934" s="13" t="s">
        <v>508</v>
      </c>
      <c r="B46934" s="13">
        <v>1809</v>
      </c>
      <c r="C46934" s="13">
        <v>2499</v>
      </c>
      <c r="D46934" s="13">
        <v>0</v>
      </c>
    </row>
    <row r="46935" spans="1:4" ht="15.75" hidden="1" customHeight="1">
      <c r="A46935" s="13" t="s">
        <v>508</v>
      </c>
      <c r="B46935" s="13">
        <v>1810</v>
      </c>
      <c r="C46935" s="13">
        <v>2499</v>
      </c>
      <c r="D46935" s="13">
        <v>0</v>
      </c>
    </row>
    <row r="46936" spans="1:4" ht="15.75" hidden="1" customHeight="1">
      <c r="A46936" s="13" t="s">
        <v>508</v>
      </c>
      <c r="B46936" s="13">
        <v>1811</v>
      </c>
      <c r="C46936" s="13">
        <v>2499</v>
      </c>
      <c r="D46936" s="13">
        <v>0</v>
      </c>
    </row>
    <row r="46937" spans="1:4" ht="15.75" hidden="1" customHeight="1">
      <c r="A46937" s="13" t="s">
        <v>508</v>
      </c>
      <c r="B46937" s="13">
        <v>1812</v>
      </c>
      <c r="C46937" s="13">
        <v>2499</v>
      </c>
      <c r="D46937" s="13">
        <v>0</v>
      </c>
    </row>
    <row r="46938" spans="1:4" ht="15.75" hidden="1" customHeight="1">
      <c r="A46938" s="13" t="s">
        <v>508</v>
      </c>
      <c r="B46938" s="13">
        <v>1813</v>
      </c>
      <c r="C46938" s="13">
        <v>2499</v>
      </c>
      <c r="D46938" s="13">
        <v>0</v>
      </c>
    </row>
    <row r="46939" spans="1:4" ht="15.75" hidden="1" customHeight="1">
      <c r="A46939" s="13" t="s">
        <v>508</v>
      </c>
      <c r="B46939" s="13">
        <v>1814</v>
      </c>
      <c r="C46939" s="13">
        <v>2499</v>
      </c>
      <c r="D46939" s="13">
        <v>0</v>
      </c>
    </row>
    <row r="46940" spans="1:4" ht="15.75" hidden="1" customHeight="1">
      <c r="A46940" s="13" t="s">
        <v>508</v>
      </c>
      <c r="B46940" s="13">
        <v>1815</v>
      </c>
      <c r="C46940" s="13">
        <v>2499</v>
      </c>
      <c r="D46940" s="13">
        <v>0</v>
      </c>
    </row>
    <row r="46941" spans="1:4" ht="15.75" hidden="1" customHeight="1">
      <c r="A46941" s="13" t="s">
        <v>508</v>
      </c>
      <c r="B46941" s="13">
        <v>1816</v>
      </c>
      <c r="C46941" s="13">
        <v>2499</v>
      </c>
      <c r="D46941" s="13">
        <v>0</v>
      </c>
    </row>
    <row r="46942" spans="1:4" ht="15.75" hidden="1" customHeight="1">
      <c r="A46942" s="13" t="s">
        <v>508</v>
      </c>
      <c r="B46942" s="13">
        <v>1817</v>
      </c>
      <c r="C46942" s="13">
        <v>2499</v>
      </c>
      <c r="D46942" s="13">
        <v>0</v>
      </c>
    </row>
    <row r="46943" spans="1:4" ht="15.75" hidden="1" customHeight="1">
      <c r="A46943" s="13" t="s">
        <v>508</v>
      </c>
      <c r="B46943" s="13">
        <v>1818</v>
      </c>
      <c r="C46943" s="13">
        <v>2499</v>
      </c>
      <c r="D46943" s="13">
        <v>0</v>
      </c>
    </row>
    <row r="46944" spans="1:4" ht="15.75" hidden="1" customHeight="1">
      <c r="A46944" s="13" t="s">
        <v>508</v>
      </c>
      <c r="B46944" s="13">
        <v>1819</v>
      </c>
      <c r="C46944" s="13">
        <v>2501</v>
      </c>
      <c r="D46944" s="13">
        <v>0</v>
      </c>
    </row>
    <row r="46945" spans="1:4" ht="15.75" hidden="1" customHeight="1">
      <c r="A46945" s="13" t="s">
        <v>508</v>
      </c>
      <c r="B46945" s="13">
        <v>1820</v>
      </c>
      <c r="C46945" s="13">
        <v>2506</v>
      </c>
      <c r="D46945" s="13">
        <v>0</v>
      </c>
    </row>
    <row r="46946" spans="1:4" ht="15.75" hidden="1" customHeight="1">
      <c r="A46946" s="13" t="s">
        <v>508</v>
      </c>
      <c r="B46946" s="13">
        <v>1821</v>
      </c>
      <c r="C46946" s="13">
        <v>2514</v>
      </c>
      <c r="D46946" s="13">
        <v>0</v>
      </c>
    </row>
    <row r="46947" spans="1:4" ht="15.75" hidden="1" customHeight="1">
      <c r="A46947" s="13" t="s">
        <v>508</v>
      </c>
      <c r="B46947" s="13">
        <v>1822</v>
      </c>
      <c r="C46947" s="13">
        <v>2523</v>
      </c>
      <c r="D46947" s="13">
        <v>0</v>
      </c>
    </row>
    <row r="46948" spans="1:4" ht="15.75" hidden="1" customHeight="1">
      <c r="A46948" s="13" t="s">
        <v>508</v>
      </c>
      <c r="B46948" s="13">
        <v>1823</v>
      </c>
      <c r="C46948" s="13">
        <v>2535</v>
      </c>
      <c r="D46948" s="13">
        <v>0</v>
      </c>
    </row>
    <row r="46949" spans="1:4" ht="15.75" hidden="1" customHeight="1">
      <c r="A46949" s="13" t="s">
        <v>508</v>
      </c>
      <c r="B46949" s="13">
        <v>1824</v>
      </c>
      <c r="C46949" s="13">
        <v>2548</v>
      </c>
      <c r="D46949" s="13">
        <v>0</v>
      </c>
    </row>
    <row r="46950" spans="1:4" ht="15.75" hidden="1" customHeight="1">
      <c r="A46950" s="13" t="s">
        <v>508</v>
      </c>
      <c r="B46950" s="13">
        <v>1825</v>
      </c>
      <c r="C46950" s="13">
        <v>2560</v>
      </c>
      <c r="D46950" s="13">
        <v>0</v>
      </c>
    </row>
    <row r="46951" spans="1:4" ht="15.75" hidden="1" customHeight="1">
      <c r="A46951" s="13" t="s">
        <v>508</v>
      </c>
      <c r="B46951" s="13">
        <v>1826</v>
      </c>
      <c r="C46951" s="13">
        <v>2572</v>
      </c>
      <c r="D46951" s="13">
        <v>0</v>
      </c>
    </row>
    <row r="46952" spans="1:4" ht="15.75" hidden="1" customHeight="1">
      <c r="A46952" s="13" t="s">
        <v>508</v>
      </c>
      <c r="B46952" s="13">
        <v>1827</v>
      </c>
      <c r="C46952" s="13">
        <v>2585</v>
      </c>
      <c r="D46952" s="13">
        <v>0</v>
      </c>
    </row>
    <row r="46953" spans="1:4" ht="15.75" hidden="1" customHeight="1">
      <c r="A46953" s="13" t="s">
        <v>508</v>
      </c>
      <c r="B46953" s="13">
        <v>1828</v>
      </c>
      <c r="C46953" s="13">
        <v>2597</v>
      </c>
      <c r="D46953" s="13">
        <v>0</v>
      </c>
    </row>
    <row r="46954" spans="1:4" ht="15.75" hidden="1" customHeight="1">
      <c r="A46954" s="13" t="s">
        <v>508</v>
      </c>
      <c r="B46954" s="13">
        <v>1829</v>
      </c>
      <c r="C46954" s="13">
        <v>2610</v>
      </c>
      <c r="D46954" s="13">
        <v>0</v>
      </c>
    </row>
    <row r="46955" spans="1:4" ht="15.75" hidden="1" customHeight="1">
      <c r="A46955" s="13" t="s">
        <v>508</v>
      </c>
      <c r="B46955" s="13">
        <v>1830</v>
      </c>
      <c r="C46955" s="13">
        <v>2622</v>
      </c>
      <c r="D46955" s="13">
        <v>0</v>
      </c>
    </row>
    <row r="46956" spans="1:4" ht="15.75" hidden="1" customHeight="1">
      <c r="A46956" s="13" t="s">
        <v>508</v>
      </c>
      <c r="B46956" s="13">
        <v>1831</v>
      </c>
      <c r="C46956" s="13">
        <v>2635</v>
      </c>
      <c r="D46956" s="13">
        <v>0</v>
      </c>
    </row>
    <row r="46957" spans="1:4" ht="15.75" hidden="1" customHeight="1">
      <c r="A46957" s="13" t="s">
        <v>508</v>
      </c>
      <c r="B46957" s="13">
        <v>1832</v>
      </c>
      <c r="C46957" s="13">
        <v>2648</v>
      </c>
      <c r="D46957" s="13">
        <v>0</v>
      </c>
    </row>
    <row r="46958" spans="1:4" ht="15.75" hidden="1" customHeight="1">
      <c r="A46958" s="13" t="s">
        <v>508</v>
      </c>
      <c r="B46958" s="13">
        <v>1833</v>
      </c>
      <c r="C46958" s="13">
        <v>2661</v>
      </c>
      <c r="D46958" s="13">
        <v>0</v>
      </c>
    </row>
    <row r="46959" spans="1:4" ht="15.75" hidden="1" customHeight="1">
      <c r="A46959" s="13" t="s">
        <v>508</v>
      </c>
      <c r="B46959" s="13">
        <v>1834</v>
      </c>
      <c r="C46959" s="13">
        <v>2674</v>
      </c>
      <c r="D46959" s="13">
        <v>0</v>
      </c>
    </row>
    <row r="46960" spans="1:4" ht="15.75" hidden="1" customHeight="1">
      <c r="A46960" s="13" t="s">
        <v>508</v>
      </c>
      <c r="B46960" s="13">
        <v>1835</v>
      </c>
      <c r="C46960" s="13">
        <v>2686</v>
      </c>
      <c r="D46960" s="13">
        <v>0</v>
      </c>
    </row>
    <row r="46961" spans="1:4" ht="15.75" hidden="1" customHeight="1">
      <c r="A46961" s="13" t="s">
        <v>508</v>
      </c>
      <c r="B46961" s="13">
        <v>1836</v>
      </c>
      <c r="C46961" s="13">
        <v>2699</v>
      </c>
      <c r="D46961" s="13">
        <v>0</v>
      </c>
    </row>
    <row r="46962" spans="1:4" ht="15.75" hidden="1" customHeight="1">
      <c r="A46962" s="13" t="s">
        <v>508</v>
      </c>
      <c r="B46962" s="13">
        <v>1837</v>
      </c>
      <c r="C46962" s="13">
        <v>2712</v>
      </c>
      <c r="D46962" s="13">
        <v>0</v>
      </c>
    </row>
    <row r="46963" spans="1:4" ht="15.75" hidden="1" customHeight="1">
      <c r="A46963" s="13" t="s">
        <v>508</v>
      </c>
      <c r="B46963" s="13">
        <v>1838</v>
      </c>
      <c r="C46963" s="13">
        <v>2726</v>
      </c>
      <c r="D46963" s="13">
        <v>0</v>
      </c>
    </row>
    <row r="46964" spans="1:4" ht="15.75" hidden="1" customHeight="1">
      <c r="A46964" s="13" t="s">
        <v>508</v>
      </c>
      <c r="B46964" s="13">
        <v>1839</v>
      </c>
      <c r="C46964" s="13">
        <v>2739</v>
      </c>
      <c r="D46964" s="13">
        <v>0</v>
      </c>
    </row>
    <row r="46965" spans="1:4" ht="15.75" hidden="1" customHeight="1">
      <c r="A46965" s="13" t="s">
        <v>508</v>
      </c>
      <c r="B46965" s="13">
        <v>1840</v>
      </c>
      <c r="C46965" s="13">
        <v>2752</v>
      </c>
      <c r="D46965" s="13">
        <v>0</v>
      </c>
    </row>
    <row r="46966" spans="1:4" ht="15.75" hidden="1" customHeight="1">
      <c r="A46966" s="13" t="s">
        <v>508</v>
      </c>
      <c r="B46966" s="13">
        <v>1841</v>
      </c>
      <c r="C46966" s="13">
        <v>2765</v>
      </c>
      <c r="D46966" s="13">
        <v>0</v>
      </c>
    </row>
    <row r="46967" spans="1:4" ht="15.75" hidden="1" customHeight="1">
      <c r="A46967" s="13" t="s">
        <v>508</v>
      </c>
      <c r="B46967" s="13">
        <v>1842</v>
      </c>
      <c r="C46967" s="13">
        <v>2779</v>
      </c>
      <c r="D46967" s="13">
        <v>0</v>
      </c>
    </row>
    <row r="46968" spans="1:4" ht="15.75" hidden="1" customHeight="1">
      <c r="A46968" s="13" t="s">
        <v>508</v>
      </c>
      <c r="B46968" s="13">
        <v>1843</v>
      </c>
      <c r="C46968" s="13">
        <v>2792</v>
      </c>
      <c r="D46968" s="13">
        <v>0</v>
      </c>
    </row>
    <row r="46969" spans="1:4" ht="15.75" hidden="1" customHeight="1">
      <c r="A46969" s="13" t="s">
        <v>508</v>
      </c>
      <c r="B46969" s="13">
        <v>1844</v>
      </c>
      <c r="C46969" s="13">
        <v>2806</v>
      </c>
      <c r="D46969" s="13">
        <v>0</v>
      </c>
    </row>
    <row r="46970" spans="1:4" ht="15.75" hidden="1" customHeight="1">
      <c r="A46970" s="13" t="s">
        <v>508</v>
      </c>
      <c r="B46970" s="13">
        <v>1845</v>
      </c>
      <c r="C46970" s="13">
        <v>2819</v>
      </c>
      <c r="D46970" s="13">
        <v>0</v>
      </c>
    </row>
    <row r="46971" spans="1:4" ht="15.75" hidden="1" customHeight="1">
      <c r="A46971" s="13" t="s">
        <v>508</v>
      </c>
      <c r="B46971" s="13">
        <v>1846</v>
      </c>
      <c r="C46971" s="13">
        <v>2833</v>
      </c>
      <c r="D46971" s="13">
        <v>0</v>
      </c>
    </row>
    <row r="46972" spans="1:4" ht="15.75" hidden="1" customHeight="1">
      <c r="A46972" s="13" t="s">
        <v>508</v>
      </c>
      <c r="B46972" s="13">
        <v>1847</v>
      </c>
      <c r="C46972" s="13">
        <v>2846</v>
      </c>
      <c r="D46972" s="13">
        <v>0</v>
      </c>
    </row>
    <row r="46973" spans="1:4" ht="15.75" hidden="1" customHeight="1">
      <c r="A46973" s="13" t="s">
        <v>508</v>
      </c>
      <c r="B46973" s="13">
        <v>1848</v>
      </c>
      <c r="C46973" s="13">
        <v>2860</v>
      </c>
      <c r="D46973" s="13">
        <v>0</v>
      </c>
    </row>
    <row r="46974" spans="1:4" ht="15.75" hidden="1" customHeight="1">
      <c r="A46974" s="13" t="s">
        <v>508</v>
      </c>
      <c r="B46974" s="13">
        <v>1849</v>
      </c>
      <c r="C46974" s="13">
        <v>2874</v>
      </c>
      <c r="D46974" s="13">
        <v>0</v>
      </c>
    </row>
    <row r="46975" spans="1:4" ht="15.75" hidden="1" customHeight="1">
      <c r="A46975" s="13" t="s">
        <v>508</v>
      </c>
      <c r="B46975" s="13">
        <v>1850</v>
      </c>
      <c r="C46975" s="13">
        <v>2888</v>
      </c>
      <c r="D46975" s="13">
        <v>0</v>
      </c>
    </row>
    <row r="46976" spans="1:4" ht="15.75" hidden="1" customHeight="1">
      <c r="A46976" s="13" t="s">
        <v>508</v>
      </c>
      <c r="B46976" s="13">
        <v>1851</v>
      </c>
      <c r="C46976" s="13">
        <v>2902</v>
      </c>
      <c r="D46976" s="13">
        <v>0</v>
      </c>
    </row>
    <row r="46977" spans="1:4" ht="15.75" hidden="1" customHeight="1">
      <c r="A46977" s="13" t="s">
        <v>508</v>
      </c>
      <c r="B46977" s="13">
        <v>1852</v>
      </c>
      <c r="C46977" s="13">
        <v>2916</v>
      </c>
      <c r="D46977" s="13">
        <v>0</v>
      </c>
    </row>
    <row r="46978" spans="1:4" ht="15.75" hidden="1" customHeight="1">
      <c r="A46978" s="13" t="s">
        <v>508</v>
      </c>
      <c r="B46978" s="13">
        <v>1853</v>
      </c>
      <c r="C46978" s="13">
        <v>2931</v>
      </c>
      <c r="D46978" s="13">
        <v>0</v>
      </c>
    </row>
    <row r="46979" spans="1:4" ht="15.75" hidden="1" customHeight="1">
      <c r="A46979" s="13" t="s">
        <v>508</v>
      </c>
      <c r="B46979" s="13">
        <v>1854</v>
      </c>
      <c r="C46979" s="13">
        <v>2945</v>
      </c>
      <c r="D46979" s="13">
        <v>0</v>
      </c>
    </row>
    <row r="46980" spans="1:4" ht="15.75" hidden="1" customHeight="1">
      <c r="A46980" s="13" t="s">
        <v>508</v>
      </c>
      <c r="B46980" s="13">
        <v>1855</v>
      </c>
      <c r="C46980" s="13">
        <v>2960</v>
      </c>
      <c r="D46980" s="13">
        <v>0</v>
      </c>
    </row>
    <row r="46981" spans="1:4" ht="15.75" hidden="1" customHeight="1">
      <c r="A46981" s="13" t="s">
        <v>508</v>
      </c>
      <c r="B46981" s="13">
        <v>1856</v>
      </c>
      <c r="C46981" s="13">
        <v>2975</v>
      </c>
      <c r="D46981" s="13">
        <v>0</v>
      </c>
    </row>
    <row r="46982" spans="1:4" ht="15.75" hidden="1" customHeight="1">
      <c r="A46982" s="13" t="s">
        <v>508</v>
      </c>
      <c r="B46982" s="13">
        <v>1857</v>
      </c>
      <c r="C46982" s="13">
        <v>2989</v>
      </c>
      <c r="D46982" s="13">
        <v>0</v>
      </c>
    </row>
    <row r="46983" spans="1:4" ht="15.75" hidden="1" customHeight="1">
      <c r="A46983" s="13" t="s">
        <v>508</v>
      </c>
      <c r="B46983" s="13">
        <v>1858</v>
      </c>
      <c r="C46983" s="13">
        <v>3004</v>
      </c>
      <c r="D46983" s="13">
        <v>0</v>
      </c>
    </row>
    <row r="46984" spans="1:4" ht="15.75" hidden="1" customHeight="1">
      <c r="A46984" s="13" t="s">
        <v>508</v>
      </c>
      <c r="B46984" s="13">
        <v>1859</v>
      </c>
      <c r="C46984" s="13">
        <v>3019</v>
      </c>
      <c r="D46984" s="13">
        <v>0</v>
      </c>
    </row>
    <row r="46985" spans="1:4" ht="15.75" hidden="1" customHeight="1">
      <c r="A46985" s="13" t="s">
        <v>508</v>
      </c>
      <c r="B46985" s="13">
        <v>1860</v>
      </c>
      <c r="C46985" s="13">
        <v>3034</v>
      </c>
      <c r="D46985" s="13">
        <v>0</v>
      </c>
    </row>
    <row r="46986" spans="1:4" ht="15.75" hidden="1" customHeight="1">
      <c r="A46986" s="13" t="s">
        <v>508</v>
      </c>
      <c r="B46986" s="13">
        <v>1861</v>
      </c>
      <c r="C46986" s="13">
        <v>3049</v>
      </c>
      <c r="D46986" s="13">
        <v>0</v>
      </c>
    </row>
    <row r="46987" spans="1:4" ht="15.75" hidden="1" customHeight="1">
      <c r="A46987" s="13" t="s">
        <v>508</v>
      </c>
      <c r="B46987" s="13">
        <v>1862</v>
      </c>
      <c r="C46987" s="13">
        <v>3064</v>
      </c>
      <c r="D46987" s="13">
        <v>0</v>
      </c>
    </row>
    <row r="46988" spans="1:4" ht="15.75" hidden="1" customHeight="1">
      <c r="A46988" s="13" t="s">
        <v>508</v>
      </c>
      <c r="B46988" s="13">
        <v>1863</v>
      </c>
      <c r="C46988" s="13">
        <v>3079</v>
      </c>
      <c r="D46988" s="13">
        <v>0</v>
      </c>
    </row>
    <row r="46989" spans="1:4" ht="15.75" hidden="1" customHeight="1">
      <c r="A46989" s="13" t="s">
        <v>508</v>
      </c>
      <c r="B46989" s="13">
        <v>1864</v>
      </c>
      <c r="C46989" s="13">
        <v>3094</v>
      </c>
      <c r="D46989" s="13">
        <v>0</v>
      </c>
    </row>
    <row r="46990" spans="1:4" ht="15.75" hidden="1" customHeight="1">
      <c r="A46990" s="13" t="s">
        <v>508</v>
      </c>
      <c r="B46990" s="13">
        <v>1865</v>
      </c>
      <c r="C46990" s="13">
        <v>3110</v>
      </c>
      <c r="D46990" s="13">
        <v>0</v>
      </c>
    </row>
    <row r="46991" spans="1:4" ht="15.75" hidden="1" customHeight="1">
      <c r="A46991" s="13" t="s">
        <v>508</v>
      </c>
      <c r="B46991" s="13">
        <v>1866</v>
      </c>
      <c r="C46991" s="13">
        <v>3125</v>
      </c>
      <c r="D46991" s="13">
        <v>0</v>
      </c>
    </row>
    <row r="46992" spans="1:4" ht="15.75" hidden="1" customHeight="1">
      <c r="A46992" s="13" t="s">
        <v>508</v>
      </c>
      <c r="B46992" s="13">
        <v>1867</v>
      </c>
      <c r="C46992" s="13">
        <v>3140</v>
      </c>
      <c r="D46992" s="13">
        <v>0</v>
      </c>
    </row>
    <row r="46993" spans="1:4" ht="15.75" hidden="1" customHeight="1">
      <c r="A46993" s="13" t="s">
        <v>508</v>
      </c>
      <c r="B46993" s="13">
        <v>1868</v>
      </c>
      <c r="C46993" s="13">
        <v>3156</v>
      </c>
      <c r="D46993" s="13">
        <v>0</v>
      </c>
    </row>
    <row r="46994" spans="1:4" ht="15.75" hidden="1" customHeight="1">
      <c r="A46994" s="13" t="s">
        <v>508</v>
      </c>
      <c r="B46994" s="13">
        <v>1869</v>
      </c>
      <c r="C46994" s="13">
        <v>3172</v>
      </c>
      <c r="D46994" s="13">
        <v>0</v>
      </c>
    </row>
    <row r="46995" spans="1:4" ht="15.75" hidden="1" customHeight="1">
      <c r="A46995" s="13" t="s">
        <v>508</v>
      </c>
      <c r="B46995" s="13">
        <v>1870</v>
      </c>
      <c r="C46995" s="13">
        <v>3187</v>
      </c>
      <c r="D46995" s="13">
        <v>0</v>
      </c>
    </row>
    <row r="46996" spans="1:4" ht="15.75" hidden="1" customHeight="1">
      <c r="A46996" s="13" t="s">
        <v>508</v>
      </c>
      <c r="B46996" s="13">
        <v>1871</v>
      </c>
      <c r="C46996" s="13">
        <v>3203</v>
      </c>
      <c r="D46996" s="13">
        <v>0</v>
      </c>
    </row>
    <row r="46997" spans="1:4" ht="15.75" hidden="1" customHeight="1">
      <c r="A46997" s="13" t="s">
        <v>508</v>
      </c>
      <c r="B46997" s="13">
        <v>1872</v>
      </c>
      <c r="C46997" s="13">
        <v>3219</v>
      </c>
      <c r="D46997" s="13">
        <v>0</v>
      </c>
    </row>
    <row r="46998" spans="1:4" ht="15.75" hidden="1" customHeight="1">
      <c r="A46998" s="13" t="s">
        <v>508</v>
      </c>
      <c r="B46998" s="13">
        <v>1873</v>
      </c>
      <c r="C46998" s="13">
        <v>3235</v>
      </c>
      <c r="D46998" s="13">
        <v>0</v>
      </c>
    </row>
    <row r="46999" spans="1:4" ht="15.75" hidden="1" customHeight="1">
      <c r="A46999" s="13" t="s">
        <v>508</v>
      </c>
      <c r="B46999" s="13">
        <v>1874</v>
      </c>
      <c r="C46999" s="13">
        <v>3251</v>
      </c>
      <c r="D46999" s="13">
        <v>0</v>
      </c>
    </row>
    <row r="47000" spans="1:4" ht="15.75" hidden="1" customHeight="1">
      <c r="A47000" s="13" t="s">
        <v>508</v>
      </c>
      <c r="B47000" s="13">
        <v>1875</v>
      </c>
      <c r="C47000" s="13">
        <v>3267</v>
      </c>
      <c r="D47000" s="13">
        <v>0</v>
      </c>
    </row>
    <row r="47001" spans="1:4" ht="15.75" hidden="1" customHeight="1">
      <c r="A47001" s="13" t="s">
        <v>508</v>
      </c>
      <c r="B47001" s="13">
        <v>1876</v>
      </c>
      <c r="C47001" s="13">
        <v>3283</v>
      </c>
      <c r="D47001" s="13">
        <v>0</v>
      </c>
    </row>
    <row r="47002" spans="1:4" ht="15.75" hidden="1" customHeight="1">
      <c r="A47002" s="13" t="s">
        <v>508</v>
      </c>
      <c r="B47002" s="13">
        <v>1877</v>
      </c>
      <c r="C47002" s="13">
        <v>3299</v>
      </c>
      <c r="D47002" s="13">
        <v>0</v>
      </c>
    </row>
    <row r="47003" spans="1:4" ht="15.75" hidden="1" customHeight="1">
      <c r="A47003" s="13" t="s">
        <v>508</v>
      </c>
      <c r="B47003" s="13">
        <v>1878</v>
      </c>
      <c r="C47003" s="13">
        <v>3316</v>
      </c>
      <c r="D47003" s="13">
        <v>0</v>
      </c>
    </row>
    <row r="47004" spans="1:4" ht="15.75" hidden="1" customHeight="1">
      <c r="A47004" s="13" t="s">
        <v>508</v>
      </c>
      <c r="B47004" s="13">
        <v>1879</v>
      </c>
      <c r="C47004" s="13">
        <v>3332</v>
      </c>
      <c r="D47004" s="13">
        <v>0</v>
      </c>
    </row>
    <row r="47005" spans="1:4" ht="15.75" hidden="1" customHeight="1">
      <c r="A47005" s="13" t="s">
        <v>508</v>
      </c>
      <c r="B47005" s="13">
        <v>1880</v>
      </c>
      <c r="C47005" s="13">
        <v>3348</v>
      </c>
      <c r="D47005" s="13">
        <v>0</v>
      </c>
    </row>
    <row r="47006" spans="1:4" ht="15.75" hidden="1" customHeight="1">
      <c r="A47006" s="13" t="s">
        <v>508</v>
      </c>
      <c r="B47006" s="13">
        <v>1881</v>
      </c>
      <c r="C47006" s="13">
        <v>3365</v>
      </c>
      <c r="D47006" s="13">
        <v>0</v>
      </c>
    </row>
    <row r="47007" spans="1:4" ht="15.75" hidden="1" customHeight="1">
      <c r="A47007" s="13" t="s">
        <v>508</v>
      </c>
      <c r="B47007" s="13">
        <v>1882</v>
      </c>
      <c r="C47007" s="13">
        <v>3382</v>
      </c>
      <c r="D47007" s="13">
        <v>0</v>
      </c>
    </row>
    <row r="47008" spans="1:4" ht="15.75" hidden="1" customHeight="1">
      <c r="A47008" s="13" t="s">
        <v>508</v>
      </c>
      <c r="B47008" s="13">
        <v>1883</v>
      </c>
      <c r="C47008" s="13">
        <v>3398</v>
      </c>
      <c r="D47008" s="13">
        <v>0</v>
      </c>
    </row>
    <row r="47009" spans="1:4" ht="15.75" hidden="1" customHeight="1">
      <c r="A47009" s="13" t="s">
        <v>508</v>
      </c>
      <c r="B47009" s="13">
        <v>1884</v>
      </c>
      <c r="C47009" s="13">
        <v>3415</v>
      </c>
      <c r="D47009" s="13">
        <v>0</v>
      </c>
    </row>
    <row r="47010" spans="1:4" ht="15.75" hidden="1" customHeight="1">
      <c r="A47010" s="13" t="s">
        <v>508</v>
      </c>
      <c r="B47010" s="13">
        <v>1885</v>
      </c>
      <c r="C47010" s="13">
        <v>3432</v>
      </c>
      <c r="D47010" s="13">
        <v>0</v>
      </c>
    </row>
    <row r="47011" spans="1:4" ht="15.75" hidden="1" customHeight="1">
      <c r="A47011" s="13" t="s">
        <v>508</v>
      </c>
      <c r="B47011" s="13">
        <v>1886</v>
      </c>
      <c r="C47011" s="13">
        <v>3449</v>
      </c>
      <c r="D47011" s="13">
        <v>0</v>
      </c>
    </row>
    <row r="47012" spans="1:4" ht="15.75" hidden="1" customHeight="1">
      <c r="A47012" s="13" t="s">
        <v>508</v>
      </c>
      <c r="B47012" s="13">
        <v>1887</v>
      </c>
      <c r="C47012" s="13">
        <v>3466</v>
      </c>
      <c r="D47012" s="13">
        <v>0</v>
      </c>
    </row>
    <row r="47013" spans="1:4" ht="15.75" hidden="1" customHeight="1">
      <c r="A47013" s="13" t="s">
        <v>508</v>
      </c>
      <c r="B47013" s="13">
        <v>1888</v>
      </c>
      <c r="C47013" s="13">
        <v>3483</v>
      </c>
      <c r="D47013" s="13">
        <v>0</v>
      </c>
    </row>
    <row r="47014" spans="1:4" ht="15.75" hidden="1" customHeight="1">
      <c r="A47014" s="13" t="s">
        <v>508</v>
      </c>
      <c r="B47014" s="13">
        <v>1889</v>
      </c>
      <c r="C47014" s="13">
        <v>3501</v>
      </c>
      <c r="D47014" s="13">
        <v>0</v>
      </c>
    </row>
    <row r="47015" spans="1:4" ht="15.75" hidden="1" customHeight="1">
      <c r="A47015" s="13" t="s">
        <v>508</v>
      </c>
      <c r="B47015" s="13">
        <v>1890</v>
      </c>
      <c r="C47015" s="13">
        <v>3518</v>
      </c>
      <c r="D47015" s="13">
        <v>0</v>
      </c>
    </row>
    <row r="47016" spans="1:4" ht="15.75" hidden="1" customHeight="1">
      <c r="A47016" s="13" t="s">
        <v>508</v>
      </c>
      <c r="B47016" s="13">
        <v>1891</v>
      </c>
      <c r="C47016" s="13">
        <v>3535</v>
      </c>
      <c r="D47016" s="13">
        <v>0</v>
      </c>
    </row>
    <row r="47017" spans="1:4" ht="15.75" hidden="1" customHeight="1">
      <c r="A47017" s="13" t="s">
        <v>508</v>
      </c>
      <c r="B47017" s="13">
        <v>1892</v>
      </c>
      <c r="C47017" s="13">
        <v>3553</v>
      </c>
      <c r="D47017" s="13">
        <v>0</v>
      </c>
    </row>
    <row r="47018" spans="1:4" ht="15.75" hidden="1" customHeight="1">
      <c r="A47018" s="13" t="s">
        <v>508</v>
      </c>
      <c r="B47018" s="13">
        <v>1893</v>
      </c>
      <c r="C47018" s="13">
        <v>3570</v>
      </c>
      <c r="D47018" s="13">
        <v>0</v>
      </c>
    </row>
    <row r="47019" spans="1:4" ht="15.75" hidden="1" customHeight="1">
      <c r="A47019" s="13" t="s">
        <v>508</v>
      </c>
      <c r="B47019" s="13">
        <v>1894</v>
      </c>
      <c r="C47019" s="13">
        <v>3588</v>
      </c>
      <c r="D47019" s="13">
        <v>0</v>
      </c>
    </row>
    <row r="47020" spans="1:4" ht="15.75" hidden="1" customHeight="1">
      <c r="A47020" s="13" t="s">
        <v>508</v>
      </c>
      <c r="B47020" s="13">
        <v>1895</v>
      </c>
      <c r="C47020" s="13">
        <v>3606</v>
      </c>
      <c r="D47020" s="13">
        <v>0</v>
      </c>
    </row>
    <row r="47021" spans="1:4" ht="15.75" hidden="1" customHeight="1">
      <c r="A47021" s="13" t="s">
        <v>508</v>
      </c>
      <c r="B47021" s="13">
        <v>1896</v>
      </c>
      <c r="C47021" s="13">
        <v>3624</v>
      </c>
      <c r="D47021" s="13">
        <v>0</v>
      </c>
    </row>
    <row r="47022" spans="1:4" ht="15.75" hidden="1" customHeight="1">
      <c r="A47022" s="13" t="s">
        <v>508</v>
      </c>
      <c r="B47022" s="13">
        <v>1897</v>
      </c>
      <c r="C47022" s="13">
        <v>3641</v>
      </c>
      <c r="D47022" s="13">
        <v>0</v>
      </c>
    </row>
    <row r="47023" spans="1:4" ht="15.75" hidden="1" customHeight="1">
      <c r="A47023" s="13" t="s">
        <v>508</v>
      </c>
      <c r="B47023" s="13">
        <v>1898</v>
      </c>
      <c r="C47023" s="13">
        <v>3659</v>
      </c>
      <c r="D47023" s="13">
        <v>0</v>
      </c>
    </row>
    <row r="47024" spans="1:4" ht="15.75" hidden="1" customHeight="1">
      <c r="A47024" s="13" t="s">
        <v>508</v>
      </c>
      <c r="B47024" s="13">
        <v>1899</v>
      </c>
      <c r="C47024" s="13">
        <v>3678</v>
      </c>
      <c r="D47024" s="13">
        <v>0</v>
      </c>
    </row>
    <row r="47025" spans="1:4" ht="15.75" hidden="1" customHeight="1">
      <c r="A47025" s="13" t="s">
        <v>508</v>
      </c>
      <c r="B47025" s="13">
        <v>1900</v>
      </c>
      <c r="C47025" s="13">
        <v>3696</v>
      </c>
      <c r="D47025" s="13">
        <v>0</v>
      </c>
    </row>
    <row r="47026" spans="1:4" ht="15.75" hidden="1" customHeight="1">
      <c r="A47026" s="13" t="s">
        <v>508</v>
      </c>
      <c r="B47026" s="13">
        <v>1901</v>
      </c>
      <c r="C47026" s="13">
        <v>3714</v>
      </c>
      <c r="D47026" s="13">
        <v>0</v>
      </c>
    </row>
    <row r="47027" spans="1:4" ht="15.75" hidden="1" customHeight="1">
      <c r="A47027" s="13" t="s">
        <v>508</v>
      </c>
      <c r="B47027" s="13">
        <v>1902</v>
      </c>
      <c r="C47027" s="13">
        <v>3732</v>
      </c>
      <c r="D47027" s="13">
        <v>0</v>
      </c>
    </row>
    <row r="47028" spans="1:4" ht="15.75" hidden="1" customHeight="1">
      <c r="A47028" s="13" t="s">
        <v>508</v>
      </c>
      <c r="B47028" s="13">
        <v>1903</v>
      </c>
      <c r="C47028" s="13">
        <v>3751</v>
      </c>
      <c r="D47028" s="13">
        <v>0</v>
      </c>
    </row>
    <row r="47029" spans="1:4" ht="15.75" hidden="1" customHeight="1">
      <c r="A47029" s="13" t="s">
        <v>508</v>
      </c>
      <c r="B47029" s="13">
        <v>1904</v>
      </c>
      <c r="C47029" s="13">
        <v>3769</v>
      </c>
      <c r="D47029" s="13">
        <v>0</v>
      </c>
    </row>
    <row r="47030" spans="1:4" ht="15.75" hidden="1" customHeight="1">
      <c r="A47030" s="13" t="s">
        <v>508</v>
      </c>
      <c r="B47030" s="13">
        <v>1905</v>
      </c>
      <c r="C47030" s="13">
        <v>3788</v>
      </c>
      <c r="D47030" s="13">
        <v>0</v>
      </c>
    </row>
    <row r="47031" spans="1:4" ht="15.75" hidden="1" customHeight="1">
      <c r="A47031" s="13" t="s">
        <v>508</v>
      </c>
      <c r="B47031" s="13">
        <v>1906</v>
      </c>
      <c r="C47031" s="13">
        <v>3807</v>
      </c>
      <c r="D47031" s="13">
        <v>0</v>
      </c>
    </row>
    <row r="47032" spans="1:4" ht="15.75" hidden="1" customHeight="1">
      <c r="A47032" s="13" t="s">
        <v>508</v>
      </c>
      <c r="B47032" s="13">
        <v>1907</v>
      </c>
      <c r="C47032" s="13">
        <v>3826</v>
      </c>
      <c r="D47032" s="13">
        <v>0</v>
      </c>
    </row>
    <row r="47033" spans="1:4" ht="15.75" hidden="1" customHeight="1">
      <c r="A47033" s="13" t="s">
        <v>508</v>
      </c>
      <c r="B47033" s="13">
        <v>1908</v>
      </c>
      <c r="C47033" s="13">
        <v>3844</v>
      </c>
      <c r="D47033" s="13">
        <v>0</v>
      </c>
    </row>
    <row r="47034" spans="1:4" ht="15.75" hidden="1" customHeight="1">
      <c r="A47034" s="13" t="s">
        <v>508</v>
      </c>
      <c r="B47034" s="13">
        <v>1909</v>
      </c>
      <c r="C47034" s="13">
        <v>3863</v>
      </c>
      <c r="D47034" s="13">
        <v>0</v>
      </c>
    </row>
    <row r="47035" spans="1:4" ht="15.75" hidden="1" customHeight="1">
      <c r="A47035" s="13" t="s">
        <v>508</v>
      </c>
      <c r="B47035" s="13">
        <v>1910</v>
      </c>
      <c r="C47035" s="13">
        <v>3883</v>
      </c>
      <c r="D47035" s="13">
        <v>0</v>
      </c>
    </row>
    <row r="47036" spans="1:4" ht="15.75" hidden="1" customHeight="1">
      <c r="A47036" s="13" t="s">
        <v>508</v>
      </c>
      <c r="B47036" s="13">
        <v>1911</v>
      </c>
      <c r="C47036" s="13">
        <v>3902</v>
      </c>
      <c r="D47036" s="13">
        <v>0</v>
      </c>
    </row>
    <row r="47037" spans="1:4" ht="15.75" hidden="1" customHeight="1">
      <c r="A47037" s="13" t="s">
        <v>508</v>
      </c>
      <c r="B47037" s="13">
        <v>1912</v>
      </c>
      <c r="C47037" s="13">
        <v>3921</v>
      </c>
      <c r="D47037" s="13">
        <v>0</v>
      </c>
    </row>
    <row r="47038" spans="1:4" ht="15.75" hidden="1" customHeight="1">
      <c r="A47038" s="13" t="s">
        <v>508</v>
      </c>
      <c r="B47038" s="13">
        <v>1913</v>
      </c>
      <c r="C47038" s="13">
        <v>3940</v>
      </c>
      <c r="D47038" s="13">
        <v>0</v>
      </c>
    </row>
    <row r="47039" spans="1:4" ht="15.75" hidden="1" customHeight="1">
      <c r="A47039" s="13" t="s">
        <v>508</v>
      </c>
      <c r="B47039" s="13">
        <v>1914</v>
      </c>
      <c r="C47039" s="13">
        <v>3960</v>
      </c>
      <c r="D47039" s="13">
        <v>0</v>
      </c>
    </row>
    <row r="47040" spans="1:4" ht="15.75" hidden="1" customHeight="1">
      <c r="A47040" s="13" t="s">
        <v>508</v>
      </c>
      <c r="B47040" s="13">
        <v>1915</v>
      </c>
      <c r="C47040" s="13">
        <v>3980</v>
      </c>
      <c r="D47040" s="13">
        <v>0</v>
      </c>
    </row>
    <row r="47041" spans="1:4" ht="15.75" hidden="1" customHeight="1">
      <c r="A47041" s="13" t="s">
        <v>508</v>
      </c>
      <c r="B47041" s="13">
        <v>1916</v>
      </c>
      <c r="C47041" s="13">
        <v>3999</v>
      </c>
      <c r="D47041" s="13">
        <v>0</v>
      </c>
    </row>
    <row r="47042" spans="1:4" ht="15.75" hidden="1" customHeight="1">
      <c r="A47042" s="13" t="s">
        <v>508</v>
      </c>
      <c r="B47042" s="13">
        <v>1917</v>
      </c>
      <c r="C47042" s="13">
        <v>4019</v>
      </c>
      <c r="D47042" s="13">
        <v>0</v>
      </c>
    </row>
    <row r="47043" spans="1:4" ht="15.75" hidden="1" customHeight="1">
      <c r="A47043" s="13" t="s">
        <v>508</v>
      </c>
      <c r="B47043" s="13">
        <v>1918</v>
      </c>
      <c r="C47043" s="13">
        <v>4038</v>
      </c>
      <c r="D47043" s="13">
        <v>0</v>
      </c>
    </row>
    <row r="47044" spans="1:4" ht="15.75" hidden="1" customHeight="1">
      <c r="A47044" s="13" t="s">
        <v>508</v>
      </c>
      <c r="B47044" s="13">
        <v>1919</v>
      </c>
      <c r="C47044" s="13">
        <v>4058</v>
      </c>
      <c r="D47044" s="13">
        <v>0</v>
      </c>
    </row>
    <row r="47045" spans="1:4" ht="15.75" hidden="1" customHeight="1">
      <c r="A47045" s="13" t="s">
        <v>508</v>
      </c>
      <c r="B47045" s="13">
        <v>1920</v>
      </c>
      <c r="C47045" s="13">
        <v>4078</v>
      </c>
      <c r="D47045" s="13">
        <v>0</v>
      </c>
    </row>
    <row r="47046" spans="1:4" ht="15.75" hidden="1" customHeight="1">
      <c r="A47046" s="13" t="s">
        <v>508</v>
      </c>
      <c r="B47046" s="13">
        <v>1921</v>
      </c>
      <c r="C47046" s="13">
        <v>4097</v>
      </c>
      <c r="D47046" s="13">
        <v>0</v>
      </c>
    </row>
    <row r="47047" spans="1:4" ht="15.75" hidden="1" customHeight="1">
      <c r="A47047" s="13" t="s">
        <v>508</v>
      </c>
      <c r="B47047" s="13">
        <v>1922</v>
      </c>
      <c r="C47047" s="13">
        <v>4117</v>
      </c>
      <c r="D47047" s="13">
        <v>0</v>
      </c>
    </row>
    <row r="47048" spans="1:4" ht="15.75" hidden="1" customHeight="1">
      <c r="A47048" s="13" t="s">
        <v>508</v>
      </c>
      <c r="B47048" s="13">
        <v>1923</v>
      </c>
      <c r="C47048" s="13">
        <v>4137</v>
      </c>
      <c r="D47048" s="13">
        <v>0</v>
      </c>
    </row>
    <row r="47049" spans="1:4" ht="15.75" hidden="1" customHeight="1">
      <c r="A47049" s="13" t="s">
        <v>508</v>
      </c>
      <c r="B47049" s="13">
        <v>1924</v>
      </c>
      <c r="C47049" s="13">
        <v>4157</v>
      </c>
      <c r="D47049" s="13">
        <v>0</v>
      </c>
    </row>
    <row r="47050" spans="1:4" ht="15.75" hidden="1" customHeight="1">
      <c r="A47050" s="13" t="s">
        <v>508</v>
      </c>
      <c r="B47050" s="13">
        <v>1925</v>
      </c>
      <c r="C47050" s="13">
        <v>4177</v>
      </c>
      <c r="D47050" s="13">
        <v>0</v>
      </c>
    </row>
    <row r="47051" spans="1:4" ht="15.75" hidden="1" customHeight="1">
      <c r="A47051" s="13" t="s">
        <v>508</v>
      </c>
      <c r="B47051" s="13">
        <v>1926</v>
      </c>
      <c r="C47051" s="13">
        <v>4197</v>
      </c>
      <c r="D47051" s="13">
        <v>0</v>
      </c>
    </row>
    <row r="47052" spans="1:4" ht="15.75" hidden="1" customHeight="1">
      <c r="A47052" s="13" t="s">
        <v>508</v>
      </c>
      <c r="B47052" s="13">
        <v>1927</v>
      </c>
      <c r="C47052" s="13">
        <v>4217</v>
      </c>
      <c r="D47052" s="13">
        <v>0</v>
      </c>
    </row>
    <row r="47053" spans="1:4" ht="15.75" hidden="1" customHeight="1">
      <c r="A47053" s="13" t="s">
        <v>508</v>
      </c>
      <c r="B47053" s="13">
        <v>1928</v>
      </c>
      <c r="C47053" s="13">
        <v>4238</v>
      </c>
      <c r="D47053" s="13">
        <v>0</v>
      </c>
    </row>
    <row r="47054" spans="1:4" ht="15.75" hidden="1" customHeight="1">
      <c r="A47054" s="13" t="s">
        <v>508</v>
      </c>
      <c r="B47054" s="13">
        <v>1929</v>
      </c>
      <c r="C47054" s="13">
        <v>4258</v>
      </c>
      <c r="D47054" s="13">
        <v>0</v>
      </c>
    </row>
    <row r="47055" spans="1:4" ht="15.75" hidden="1" customHeight="1">
      <c r="A47055" s="13" t="s">
        <v>508</v>
      </c>
      <c r="B47055" s="13">
        <v>1930</v>
      </c>
      <c r="C47055" s="13">
        <v>4279</v>
      </c>
      <c r="D47055" s="13">
        <v>0</v>
      </c>
    </row>
    <row r="47056" spans="1:4" ht="15.75" hidden="1" customHeight="1">
      <c r="A47056" s="13" t="s">
        <v>508</v>
      </c>
      <c r="B47056" s="13">
        <v>1931</v>
      </c>
      <c r="C47056" s="13">
        <v>4300</v>
      </c>
      <c r="D47056" s="13">
        <v>0</v>
      </c>
    </row>
    <row r="47057" spans="1:4" ht="15.75" hidden="1" customHeight="1">
      <c r="A47057" s="13" t="s">
        <v>508</v>
      </c>
      <c r="B47057" s="13">
        <v>1932</v>
      </c>
      <c r="C47057" s="13">
        <v>4320</v>
      </c>
      <c r="D47057" s="13">
        <v>0</v>
      </c>
    </row>
    <row r="47058" spans="1:4" ht="15.75" hidden="1" customHeight="1">
      <c r="A47058" s="13" t="s">
        <v>508</v>
      </c>
      <c r="B47058" s="13">
        <v>1933</v>
      </c>
      <c r="C47058" s="13">
        <v>4341</v>
      </c>
      <c r="D47058" s="13">
        <v>0</v>
      </c>
    </row>
    <row r="47059" spans="1:4" ht="15.75" hidden="1" customHeight="1">
      <c r="A47059" s="13" t="s">
        <v>508</v>
      </c>
      <c r="B47059" s="13">
        <v>1934</v>
      </c>
      <c r="C47059" s="13">
        <v>4362</v>
      </c>
      <c r="D47059" s="13">
        <v>0</v>
      </c>
    </row>
    <row r="47060" spans="1:4" ht="15.75" hidden="1" customHeight="1">
      <c r="A47060" s="13" t="s">
        <v>508</v>
      </c>
      <c r="B47060" s="13">
        <v>1935</v>
      </c>
      <c r="C47060" s="13">
        <v>4383</v>
      </c>
      <c r="D47060" s="13">
        <v>0</v>
      </c>
    </row>
    <row r="47061" spans="1:4" ht="15.75" hidden="1" customHeight="1">
      <c r="A47061" s="13" t="s">
        <v>508</v>
      </c>
      <c r="B47061" s="13">
        <v>1936</v>
      </c>
      <c r="C47061" s="13">
        <v>4404</v>
      </c>
      <c r="D47061" s="13">
        <v>0</v>
      </c>
    </row>
    <row r="47062" spans="1:4" ht="15.75" hidden="1" customHeight="1">
      <c r="A47062" s="13" t="s">
        <v>508</v>
      </c>
      <c r="B47062" s="13">
        <v>1937</v>
      </c>
      <c r="C47062" s="13">
        <v>4426</v>
      </c>
      <c r="D47062" s="13">
        <v>0</v>
      </c>
    </row>
    <row r="47063" spans="1:4" ht="15.75" hidden="1" customHeight="1">
      <c r="A47063" s="13" t="s">
        <v>508</v>
      </c>
      <c r="B47063" s="13">
        <v>1938</v>
      </c>
      <c r="C47063" s="13">
        <v>4447</v>
      </c>
      <c r="D47063" s="13">
        <v>0</v>
      </c>
    </row>
    <row r="47064" spans="1:4" ht="15.75" hidden="1" customHeight="1">
      <c r="A47064" s="13" t="s">
        <v>508</v>
      </c>
      <c r="B47064" s="13">
        <v>1939</v>
      </c>
      <c r="C47064" s="13">
        <v>4469</v>
      </c>
      <c r="D47064" s="13">
        <v>0</v>
      </c>
    </row>
    <row r="47065" spans="1:4" ht="15.75" hidden="1" customHeight="1">
      <c r="A47065" s="13" t="s">
        <v>508</v>
      </c>
      <c r="B47065" s="13">
        <v>1940</v>
      </c>
      <c r="C47065" s="13">
        <v>4490</v>
      </c>
      <c r="D47065" s="13">
        <v>0</v>
      </c>
    </row>
    <row r="47066" spans="1:4" ht="15.75" hidden="1" customHeight="1">
      <c r="A47066" s="13" t="s">
        <v>508</v>
      </c>
      <c r="B47066" s="13">
        <v>1941</v>
      </c>
      <c r="C47066" s="13">
        <v>4512</v>
      </c>
      <c r="D47066" s="13">
        <v>0</v>
      </c>
    </row>
    <row r="47067" spans="1:4" ht="15.75" hidden="1" customHeight="1">
      <c r="A47067" s="13" t="s">
        <v>508</v>
      </c>
      <c r="B47067" s="13">
        <v>1942</v>
      </c>
      <c r="C47067" s="13">
        <v>4534</v>
      </c>
      <c r="D47067" s="13">
        <v>0</v>
      </c>
    </row>
    <row r="47068" spans="1:4" ht="15.75" hidden="1" customHeight="1">
      <c r="A47068" s="13" t="s">
        <v>508</v>
      </c>
      <c r="B47068" s="13">
        <v>1943</v>
      </c>
      <c r="C47068" s="13">
        <v>4556</v>
      </c>
      <c r="D47068" s="13">
        <v>0</v>
      </c>
    </row>
    <row r="47069" spans="1:4" ht="15.75" hidden="1" customHeight="1">
      <c r="A47069" s="13" t="s">
        <v>508</v>
      </c>
      <c r="B47069" s="13">
        <v>1944</v>
      </c>
      <c r="C47069" s="13">
        <v>4578</v>
      </c>
      <c r="D47069" s="13">
        <v>0</v>
      </c>
    </row>
    <row r="47070" spans="1:4" ht="15.75" hidden="1" customHeight="1">
      <c r="A47070" s="13" t="s">
        <v>508</v>
      </c>
      <c r="B47070" s="13">
        <v>1945</v>
      </c>
      <c r="C47070" s="13">
        <v>4600</v>
      </c>
      <c r="D47070" s="13">
        <v>0</v>
      </c>
    </row>
    <row r="47071" spans="1:4" ht="15.75" hidden="1" customHeight="1">
      <c r="A47071" s="13" t="s">
        <v>508</v>
      </c>
      <c r="B47071" s="13">
        <v>1946</v>
      </c>
      <c r="C47071" s="13">
        <v>4622</v>
      </c>
      <c r="D47071" s="13">
        <v>0</v>
      </c>
    </row>
    <row r="47072" spans="1:4" ht="15.75" hidden="1" customHeight="1">
      <c r="A47072" s="13" t="s">
        <v>508</v>
      </c>
      <c r="B47072" s="13">
        <v>1947</v>
      </c>
      <c r="C47072" s="13">
        <v>4644</v>
      </c>
      <c r="D47072" s="13">
        <v>0</v>
      </c>
    </row>
    <row r="47073" spans="1:4" ht="15.75" hidden="1" customHeight="1">
      <c r="A47073" s="13" t="s">
        <v>508</v>
      </c>
      <c r="B47073" s="13">
        <v>1948</v>
      </c>
      <c r="C47073" s="13">
        <v>4667</v>
      </c>
      <c r="D47073" s="13">
        <v>0</v>
      </c>
    </row>
    <row r="47074" spans="1:4" ht="15.75" hidden="1" customHeight="1">
      <c r="A47074" s="13" t="s">
        <v>508</v>
      </c>
      <c r="B47074" s="13">
        <v>1949</v>
      </c>
      <c r="C47074" s="13">
        <v>4696</v>
      </c>
      <c r="D47074" s="13">
        <v>0</v>
      </c>
    </row>
    <row r="47075" spans="1:4" ht="15.75" hidden="1" customHeight="1">
      <c r="A47075" s="13" t="s">
        <v>508</v>
      </c>
      <c r="B47075" s="13">
        <v>1950</v>
      </c>
      <c r="C47075" s="13">
        <v>4756</v>
      </c>
      <c r="D47075" s="13">
        <v>0</v>
      </c>
    </row>
    <row r="47076" spans="1:4" ht="15.75" hidden="1" customHeight="1">
      <c r="A47076" s="13" t="s">
        <v>508</v>
      </c>
      <c r="B47076" s="13">
        <v>1951</v>
      </c>
      <c r="C47076" s="13">
        <v>4878</v>
      </c>
      <c r="D47076" s="13">
        <v>0</v>
      </c>
    </row>
    <row r="47077" spans="1:4" ht="15.75" hidden="1" customHeight="1">
      <c r="A47077" s="13" t="s">
        <v>508</v>
      </c>
      <c r="B47077" s="13">
        <v>1952</v>
      </c>
      <c r="C47077" s="13">
        <v>4988</v>
      </c>
      <c r="D47077" s="13">
        <v>0</v>
      </c>
    </row>
    <row r="47078" spans="1:4" ht="15.75" hidden="1" customHeight="1">
      <c r="A47078" s="13" t="s">
        <v>508</v>
      </c>
      <c r="B47078" s="13">
        <v>1953</v>
      </c>
      <c r="C47078" s="13">
        <v>5082</v>
      </c>
      <c r="D47078" s="13">
        <v>0</v>
      </c>
    </row>
    <row r="47079" spans="1:4" ht="15.75" hidden="1" customHeight="1">
      <c r="A47079" s="13" t="s">
        <v>508</v>
      </c>
      <c r="B47079" s="13">
        <v>1954</v>
      </c>
      <c r="C47079" s="13">
        <v>5156</v>
      </c>
      <c r="D47079" s="13">
        <v>0</v>
      </c>
    </row>
    <row r="47080" spans="1:4" ht="15.75" hidden="1" customHeight="1">
      <c r="A47080" s="13" t="s">
        <v>508</v>
      </c>
      <c r="B47080" s="13">
        <v>1955</v>
      </c>
      <c r="C47080" s="13">
        <v>5217</v>
      </c>
      <c r="D47080" s="13">
        <v>0</v>
      </c>
    </row>
    <row r="47081" spans="1:4" ht="15.75" hidden="1" customHeight="1">
      <c r="A47081" s="13" t="s">
        <v>508</v>
      </c>
      <c r="B47081" s="13">
        <v>1956</v>
      </c>
      <c r="C47081" s="13">
        <v>5267</v>
      </c>
      <c r="D47081" s="13">
        <v>0</v>
      </c>
    </row>
    <row r="47082" spans="1:4" ht="15.75" hidden="1" customHeight="1">
      <c r="A47082" s="13" t="s">
        <v>508</v>
      </c>
      <c r="B47082" s="13">
        <v>1957</v>
      </c>
      <c r="C47082" s="13">
        <v>5311</v>
      </c>
      <c r="D47082" s="13">
        <v>0</v>
      </c>
    </row>
    <row r="47083" spans="1:4" ht="15.75" hidden="1" customHeight="1">
      <c r="A47083" s="13" t="s">
        <v>508</v>
      </c>
      <c r="B47083" s="13">
        <v>1958</v>
      </c>
      <c r="C47083" s="13">
        <v>5350</v>
      </c>
      <c r="D47083" s="13">
        <v>0</v>
      </c>
    </row>
    <row r="47084" spans="1:4" ht="15.75" hidden="1" customHeight="1">
      <c r="A47084" s="13" t="s">
        <v>508</v>
      </c>
      <c r="B47084" s="13">
        <v>1959</v>
      </c>
      <c r="C47084" s="13">
        <v>5385</v>
      </c>
      <c r="D47084" s="13">
        <v>0</v>
      </c>
    </row>
    <row r="47085" spans="1:4" ht="15.75" hidden="1" customHeight="1">
      <c r="A47085" s="13" t="s">
        <v>508</v>
      </c>
      <c r="B47085" s="13">
        <v>1960</v>
      </c>
      <c r="C47085" s="13">
        <v>5426</v>
      </c>
      <c r="D47085" s="13">
        <v>0</v>
      </c>
    </row>
    <row r="47086" spans="1:4" ht="15.75" hidden="1" customHeight="1">
      <c r="A47086" s="13" t="s">
        <v>508</v>
      </c>
      <c r="B47086" s="13">
        <v>1961</v>
      </c>
      <c r="C47086" s="13">
        <v>5460</v>
      </c>
      <c r="D47086" s="13">
        <v>0</v>
      </c>
    </row>
    <row r="47087" spans="1:4" ht="15.75" hidden="1" customHeight="1">
      <c r="A47087" s="13" t="s">
        <v>508</v>
      </c>
      <c r="B47087" s="13">
        <v>1962</v>
      </c>
      <c r="C47087" s="13">
        <v>5494</v>
      </c>
      <c r="D47087" s="13">
        <v>0</v>
      </c>
    </row>
    <row r="47088" spans="1:4" ht="15.75" hidden="1" customHeight="1">
      <c r="A47088" s="13" t="s">
        <v>508</v>
      </c>
      <c r="B47088" s="13">
        <v>1963</v>
      </c>
      <c r="C47088" s="13">
        <v>5529</v>
      </c>
      <c r="D47088" s="13">
        <v>0</v>
      </c>
    </row>
    <row r="47089" spans="1:4" ht="15.75" hidden="1" customHeight="1">
      <c r="A47089" s="13" t="s">
        <v>508</v>
      </c>
      <c r="B47089" s="13">
        <v>1964</v>
      </c>
      <c r="C47089" s="13">
        <v>5548</v>
      </c>
      <c r="D47089" s="13">
        <v>0</v>
      </c>
    </row>
    <row r="47090" spans="1:4" ht="15.75" hidden="1" customHeight="1">
      <c r="A47090" s="13" t="s">
        <v>508</v>
      </c>
      <c r="B47090" s="13">
        <v>1965</v>
      </c>
      <c r="C47090" s="13">
        <v>5571</v>
      </c>
      <c r="D47090" s="13">
        <v>0</v>
      </c>
    </row>
    <row r="47091" spans="1:4" ht="15.75" hidden="1" customHeight="1">
      <c r="A47091" s="13" t="s">
        <v>508</v>
      </c>
      <c r="B47091" s="13">
        <v>1966</v>
      </c>
      <c r="C47091" s="13">
        <v>5616</v>
      </c>
      <c r="D47091" s="13">
        <v>0</v>
      </c>
    </row>
    <row r="47092" spans="1:4" ht="15.75" hidden="1" customHeight="1">
      <c r="A47092" s="13" t="s">
        <v>508</v>
      </c>
      <c r="B47092" s="13">
        <v>1967</v>
      </c>
      <c r="C47092" s="13">
        <v>5677</v>
      </c>
      <c r="D47092" s="13">
        <v>0</v>
      </c>
    </row>
    <row r="47093" spans="1:4" ht="15.75" hidden="1" customHeight="1">
      <c r="A47093" s="13" t="s">
        <v>508</v>
      </c>
      <c r="B47093" s="13">
        <v>1968</v>
      </c>
      <c r="C47093" s="13">
        <v>5751</v>
      </c>
      <c r="D47093" s="13">
        <v>0</v>
      </c>
    </row>
    <row r="47094" spans="1:4" ht="15.75" hidden="1" customHeight="1">
      <c r="A47094" s="13" t="s">
        <v>508</v>
      </c>
      <c r="B47094" s="13">
        <v>1969</v>
      </c>
      <c r="C47094" s="13">
        <v>5801</v>
      </c>
      <c r="D47094" s="13">
        <v>0</v>
      </c>
    </row>
    <row r="47095" spans="1:4" ht="15.75" hidden="1" customHeight="1">
      <c r="A47095" s="13" t="s">
        <v>508</v>
      </c>
      <c r="B47095" s="13">
        <v>1970</v>
      </c>
      <c r="C47095" s="13">
        <v>5837</v>
      </c>
      <c r="D47095" s="13">
        <v>0</v>
      </c>
    </row>
    <row r="47096" spans="1:4" ht="15.75" hidden="1" customHeight="1">
      <c r="A47096" s="13" t="s">
        <v>508</v>
      </c>
      <c r="B47096" s="13">
        <v>1971</v>
      </c>
      <c r="C47096" s="13">
        <v>5875</v>
      </c>
      <c r="D47096" s="13">
        <v>0</v>
      </c>
    </row>
    <row r="47097" spans="1:4" ht="15.75" hidden="1" customHeight="1">
      <c r="A47097" s="13" t="s">
        <v>508</v>
      </c>
      <c r="B47097" s="13">
        <v>1972</v>
      </c>
      <c r="C47097" s="13">
        <v>5917</v>
      </c>
      <c r="D47097" s="13">
        <v>0</v>
      </c>
    </row>
    <row r="47098" spans="1:4" ht="15.75" hidden="1" customHeight="1">
      <c r="A47098" s="13" t="s">
        <v>508</v>
      </c>
      <c r="B47098" s="13">
        <v>1973</v>
      </c>
      <c r="C47098" s="13">
        <v>5953</v>
      </c>
      <c r="D47098" s="13">
        <v>0</v>
      </c>
    </row>
    <row r="47099" spans="1:4" ht="15.75" hidden="1" customHeight="1">
      <c r="A47099" s="13" t="s">
        <v>508</v>
      </c>
      <c r="B47099" s="13">
        <v>1974</v>
      </c>
      <c r="C47099" s="13">
        <v>6124</v>
      </c>
      <c r="D47099" s="13">
        <v>0</v>
      </c>
    </row>
    <row r="47100" spans="1:4" ht="15.75" hidden="1" customHeight="1">
      <c r="A47100" s="13" t="s">
        <v>508</v>
      </c>
      <c r="B47100" s="13">
        <v>1975</v>
      </c>
      <c r="C47100" s="13">
        <v>6404</v>
      </c>
      <c r="D47100" s="13">
        <v>0</v>
      </c>
    </row>
    <row r="47101" spans="1:4" ht="15.75" hidden="1" customHeight="1">
      <c r="A47101" s="13" t="s">
        <v>508</v>
      </c>
      <c r="B47101" s="13">
        <v>1976</v>
      </c>
      <c r="C47101" s="13">
        <v>6698</v>
      </c>
      <c r="D47101" s="13">
        <v>0</v>
      </c>
    </row>
    <row r="47102" spans="1:4" ht="15.75" hidden="1" customHeight="1">
      <c r="A47102" s="13" t="s">
        <v>508</v>
      </c>
      <c r="B47102" s="13">
        <v>1977</v>
      </c>
      <c r="C47102" s="13">
        <v>7007</v>
      </c>
      <c r="D47102" s="13">
        <v>0</v>
      </c>
    </row>
    <row r="47103" spans="1:4" ht="15.75" hidden="1" customHeight="1">
      <c r="A47103" s="13" t="s">
        <v>508</v>
      </c>
      <c r="B47103" s="13">
        <v>1978</v>
      </c>
      <c r="C47103" s="13">
        <v>7318</v>
      </c>
      <c r="D47103" s="13">
        <v>0</v>
      </c>
    </row>
    <row r="47104" spans="1:4" ht="15.75" hidden="1" customHeight="1">
      <c r="A47104" s="13" t="s">
        <v>508</v>
      </c>
      <c r="B47104" s="13">
        <v>1979</v>
      </c>
      <c r="C47104" s="13">
        <v>7575</v>
      </c>
      <c r="D47104" s="13">
        <v>0</v>
      </c>
    </row>
    <row r="47105" spans="1:4" ht="15.75" hidden="1" customHeight="1">
      <c r="A47105" s="13" t="s">
        <v>508</v>
      </c>
      <c r="B47105" s="13">
        <v>1980</v>
      </c>
      <c r="C47105" s="13">
        <v>7755</v>
      </c>
      <c r="D47105" s="13">
        <v>0</v>
      </c>
    </row>
    <row r="47106" spans="1:4" ht="15.75" hidden="1" customHeight="1">
      <c r="A47106" s="13" t="s">
        <v>508</v>
      </c>
      <c r="B47106" s="13">
        <v>1981</v>
      </c>
      <c r="C47106" s="13">
        <v>7894</v>
      </c>
      <c r="D47106" s="13">
        <v>0</v>
      </c>
    </row>
    <row r="47107" spans="1:4" ht="15.75" hidden="1" customHeight="1">
      <c r="A47107" s="13" t="s">
        <v>508</v>
      </c>
      <c r="B47107" s="13">
        <v>1982</v>
      </c>
      <c r="C47107" s="13">
        <v>8014</v>
      </c>
      <c r="D47107" s="13">
        <v>0</v>
      </c>
    </row>
    <row r="47108" spans="1:4" ht="15.75" hidden="1" customHeight="1">
      <c r="A47108" s="13" t="s">
        <v>508</v>
      </c>
      <c r="B47108" s="13">
        <v>1983</v>
      </c>
      <c r="C47108" s="13">
        <v>8123</v>
      </c>
      <c r="D47108" s="13">
        <v>0</v>
      </c>
    </row>
    <row r="47109" spans="1:4" ht="15.75" hidden="1" customHeight="1">
      <c r="A47109" s="13" t="s">
        <v>508</v>
      </c>
      <c r="B47109" s="13">
        <v>1984</v>
      </c>
      <c r="C47109" s="13">
        <v>8218</v>
      </c>
      <c r="D47109" s="13">
        <v>0</v>
      </c>
    </row>
    <row r="47110" spans="1:4" ht="15.75" hidden="1" customHeight="1">
      <c r="A47110" s="13" t="s">
        <v>508</v>
      </c>
      <c r="B47110" s="13">
        <v>1985</v>
      </c>
      <c r="C47110" s="13">
        <v>8355</v>
      </c>
      <c r="D47110" s="13">
        <v>0</v>
      </c>
    </row>
    <row r="47111" spans="1:4" ht="15.75" hidden="1" customHeight="1">
      <c r="A47111" s="13" t="s">
        <v>508</v>
      </c>
      <c r="B47111" s="13">
        <v>1986</v>
      </c>
      <c r="C47111" s="13">
        <v>8522</v>
      </c>
      <c r="D47111" s="13">
        <v>0</v>
      </c>
    </row>
    <row r="47112" spans="1:4" ht="15.75" hidden="1" customHeight="1">
      <c r="A47112" s="13" t="s">
        <v>508</v>
      </c>
      <c r="B47112" s="13">
        <v>1987</v>
      </c>
      <c r="C47112" s="13">
        <v>8683</v>
      </c>
      <c r="D47112" s="13">
        <v>0</v>
      </c>
    </row>
    <row r="47113" spans="1:4" ht="15.75" hidden="1" customHeight="1">
      <c r="A47113" s="13" t="s">
        <v>508</v>
      </c>
      <c r="B47113" s="13">
        <v>1988</v>
      </c>
      <c r="C47113" s="13">
        <v>8862</v>
      </c>
      <c r="D47113" s="13">
        <v>0</v>
      </c>
    </row>
    <row r="47114" spans="1:4" ht="15.75" hidden="1" customHeight="1">
      <c r="A47114" s="13" t="s">
        <v>508</v>
      </c>
      <c r="B47114" s="13">
        <v>1989</v>
      </c>
      <c r="C47114" s="13">
        <v>9039</v>
      </c>
      <c r="D47114" s="13">
        <v>0</v>
      </c>
    </row>
    <row r="47115" spans="1:4" ht="15.75" hidden="1" customHeight="1">
      <c r="A47115" s="13" t="s">
        <v>508</v>
      </c>
      <c r="B47115" s="13">
        <v>1990</v>
      </c>
      <c r="C47115" s="13">
        <v>9201</v>
      </c>
      <c r="D47115" s="13">
        <v>1.0999999999999999E-2</v>
      </c>
    </row>
    <row r="47116" spans="1:4" ht="15.75" hidden="1" customHeight="1">
      <c r="A47116" s="13" t="s">
        <v>508</v>
      </c>
      <c r="B47116" s="13">
        <v>1991</v>
      </c>
      <c r="C47116" s="13">
        <v>9378</v>
      </c>
      <c r="D47116" s="13">
        <v>7.0000000000000001E-3</v>
      </c>
    </row>
    <row r="47117" spans="1:4" ht="15.75" hidden="1" customHeight="1">
      <c r="A47117" s="13" t="s">
        <v>508</v>
      </c>
      <c r="B47117" s="13">
        <v>1992</v>
      </c>
      <c r="C47117" s="13">
        <v>9489</v>
      </c>
      <c r="D47117" s="13">
        <v>7.0000000000000001E-3</v>
      </c>
    </row>
    <row r="47118" spans="1:4" ht="15.75" hidden="1" customHeight="1">
      <c r="A47118" s="13" t="s">
        <v>508</v>
      </c>
      <c r="B47118" s="13">
        <v>1993</v>
      </c>
      <c r="C47118" s="13">
        <v>9543</v>
      </c>
      <c r="D47118" s="13">
        <v>7.0000000000000001E-3</v>
      </c>
    </row>
    <row r="47119" spans="1:4" ht="15.75" hidden="1" customHeight="1">
      <c r="A47119" s="13" t="s">
        <v>508</v>
      </c>
      <c r="B47119" s="13">
        <v>1994</v>
      </c>
      <c r="C47119" s="13">
        <v>9582</v>
      </c>
      <c r="D47119" s="13">
        <v>7.0000000000000001E-3</v>
      </c>
    </row>
    <row r="47120" spans="1:4" ht="15.75" hidden="1" customHeight="1">
      <c r="A47120" s="13" t="s">
        <v>508</v>
      </c>
      <c r="B47120" s="13">
        <v>1995</v>
      </c>
      <c r="C47120" s="13">
        <v>9607</v>
      </c>
      <c r="D47120" s="13">
        <v>1.0999999999999999E-2</v>
      </c>
    </row>
    <row r="47121" spans="1:4" ht="15.75" hidden="1" customHeight="1">
      <c r="A47121" s="13" t="s">
        <v>508</v>
      </c>
      <c r="B47121" s="13">
        <v>1996</v>
      </c>
      <c r="C47121" s="13">
        <v>9631</v>
      </c>
      <c r="D47121" s="13">
        <v>7.0000000000000001E-3</v>
      </c>
    </row>
    <row r="47122" spans="1:4" ht="15.75" hidden="1" customHeight="1">
      <c r="A47122" s="13" t="s">
        <v>508</v>
      </c>
      <c r="B47122" s="13">
        <v>1997</v>
      </c>
      <c r="C47122" s="13">
        <v>9654</v>
      </c>
      <c r="D47122" s="13">
        <v>7.0000000000000001E-3</v>
      </c>
    </row>
    <row r="47123" spans="1:4" ht="15.75" hidden="1" customHeight="1">
      <c r="A47123" s="13" t="s">
        <v>508</v>
      </c>
      <c r="B47123" s="13">
        <v>1998</v>
      </c>
      <c r="C47123" s="13">
        <v>9656</v>
      </c>
      <c r="D47123" s="13">
        <v>1.0999999999999999E-2</v>
      </c>
    </row>
    <row r="47124" spans="1:4" ht="15.75" hidden="1" customHeight="1">
      <c r="A47124" s="13" t="s">
        <v>508</v>
      </c>
      <c r="B47124" s="13">
        <v>1999</v>
      </c>
      <c r="C47124" s="13">
        <v>9661</v>
      </c>
      <c r="D47124" s="13">
        <v>4.0000000000000001E-3</v>
      </c>
    </row>
    <row r="47125" spans="1:4" ht="15.75" hidden="1" customHeight="1">
      <c r="A47125" s="13" t="s">
        <v>508</v>
      </c>
      <c r="B47125" s="13">
        <v>2000</v>
      </c>
      <c r="C47125" s="13">
        <v>9662</v>
      </c>
      <c r="D47125" s="13">
        <v>7.0000000000000001E-3</v>
      </c>
    </row>
    <row r="47126" spans="1:4" ht="15.75" hidden="1" customHeight="1">
      <c r="A47126" s="13" t="s">
        <v>508</v>
      </c>
      <c r="B47126" s="13">
        <v>2001</v>
      </c>
      <c r="C47126" s="13">
        <v>9640</v>
      </c>
      <c r="D47126" s="13">
        <v>1.0999999999999999E-2</v>
      </c>
    </row>
    <row r="47127" spans="1:4" ht="15.75" hidden="1" customHeight="1">
      <c r="A47127" s="13" t="s">
        <v>508</v>
      </c>
      <c r="B47127" s="13">
        <v>2002</v>
      </c>
      <c r="C47127" s="13">
        <v>9630</v>
      </c>
      <c r="D47127" s="13">
        <v>1.0999999999999999E-2</v>
      </c>
    </row>
    <row r="47128" spans="1:4" ht="15.75" hidden="1" customHeight="1">
      <c r="A47128" s="13" t="s">
        <v>508</v>
      </c>
      <c r="B47128" s="13">
        <v>2003</v>
      </c>
      <c r="C47128" s="13">
        <v>9693</v>
      </c>
      <c r="D47128" s="13">
        <v>1.0999999999999999E-2</v>
      </c>
    </row>
    <row r="47129" spans="1:4" ht="15.75" hidden="1" customHeight="1">
      <c r="A47129" s="13" t="s">
        <v>508</v>
      </c>
      <c r="B47129" s="13">
        <v>2004</v>
      </c>
      <c r="C47129" s="13">
        <v>9814</v>
      </c>
      <c r="D47129" s="13">
        <v>1.0999999999999999E-2</v>
      </c>
    </row>
    <row r="47130" spans="1:4" ht="15.75" hidden="1" customHeight="1">
      <c r="A47130" s="13" t="s">
        <v>508</v>
      </c>
      <c r="B47130" s="13">
        <v>2005</v>
      </c>
      <c r="C47130" s="13">
        <v>9933</v>
      </c>
      <c r="D47130" s="13">
        <v>7.0000000000000001E-3</v>
      </c>
    </row>
    <row r="47131" spans="1:4" ht="15.75" hidden="1" customHeight="1">
      <c r="A47131" s="13" t="s">
        <v>508</v>
      </c>
      <c r="B47131" s="13">
        <v>2006</v>
      </c>
      <c r="C47131" s="13">
        <v>10054</v>
      </c>
      <c r="D47131" s="13">
        <v>1.0999999999999999E-2</v>
      </c>
    </row>
    <row r="47132" spans="1:4" ht="15.75" hidden="1" customHeight="1">
      <c r="A47132" s="13" t="s">
        <v>508</v>
      </c>
      <c r="B47132" s="13">
        <v>2007</v>
      </c>
      <c r="C47132" s="13">
        <v>10168</v>
      </c>
      <c r="D47132" s="13">
        <v>1.0999999999999999E-2</v>
      </c>
    </row>
    <row r="47133" spans="1:4" ht="15.75" hidden="1" customHeight="1">
      <c r="A47133" s="13" t="s">
        <v>508</v>
      </c>
      <c r="B47133" s="13">
        <v>2008</v>
      </c>
      <c r="C47133" s="13">
        <v>10294</v>
      </c>
      <c r="D47133" s="13">
        <v>1.0999999999999999E-2</v>
      </c>
    </row>
    <row r="47134" spans="1:4" ht="15.75" hidden="1" customHeight="1">
      <c r="A47134" s="13" t="s">
        <v>508</v>
      </c>
      <c r="B47134" s="13">
        <v>2009</v>
      </c>
      <c r="C47134" s="13">
        <v>10427</v>
      </c>
      <c r="D47134" s="13">
        <v>1.0999999999999999E-2</v>
      </c>
    </row>
    <row r="47135" spans="1:4" ht="15.75" hidden="1" customHeight="1">
      <c r="A47135" s="13" t="s">
        <v>508</v>
      </c>
      <c r="B47135" s="13">
        <v>2010</v>
      </c>
      <c r="C47135" s="13">
        <v>10570</v>
      </c>
      <c r="D47135" s="13">
        <v>1.0999999999999999E-2</v>
      </c>
    </row>
    <row r="47136" spans="1:4" ht="15.75" hidden="1" customHeight="1">
      <c r="A47136" s="13" t="s">
        <v>508</v>
      </c>
      <c r="B47136" s="13">
        <v>2011</v>
      </c>
      <c r="C47136" s="13">
        <v>10719</v>
      </c>
      <c r="D47136" s="13">
        <v>1.0999999999999999E-2</v>
      </c>
    </row>
    <row r="47137" spans="1:4" ht="15.75" hidden="1" customHeight="1">
      <c r="A47137" s="13" t="s">
        <v>508</v>
      </c>
      <c r="B47137" s="13">
        <v>2012</v>
      </c>
      <c r="C47137" s="13">
        <v>10876</v>
      </c>
      <c r="D47137" s="13">
        <v>1.0999999999999999E-2</v>
      </c>
    </row>
    <row r="47138" spans="1:4" ht="15.75" hidden="1" customHeight="1">
      <c r="A47138" s="13" t="s">
        <v>508</v>
      </c>
      <c r="B47138" s="13">
        <v>2013</v>
      </c>
      <c r="C47138" s="13">
        <v>10942</v>
      </c>
      <c r="D47138" s="13">
        <v>1.0999999999999999E-2</v>
      </c>
    </row>
    <row r="47139" spans="1:4" ht="15.75" hidden="1" customHeight="1">
      <c r="A47139" s="13" t="s">
        <v>508</v>
      </c>
      <c r="B47139" s="13">
        <v>2014</v>
      </c>
      <c r="C47139" s="13">
        <v>10922</v>
      </c>
      <c r="D47139" s="13">
        <v>7.0000000000000001E-3</v>
      </c>
    </row>
    <row r="47140" spans="1:4" ht="15.75" hidden="1" customHeight="1">
      <c r="A47140" s="13" t="s">
        <v>508</v>
      </c>
      <c r="B47140" s="13">
        <v>2015</v>
      </c>
      <c r="C47140" s="13">
        <v>10896</v>
      </c>
      <c r="D47140" s="13">
        <v>7.0000000000000001E-3</v>
      </c>
    </row>
    <row r="47141" spans="1:4" ht="15.75" hidden="1" customHeight="1">
      <c r="A47141" s="13" t="s">
        <v>508</v>
      </c>
      <c r="B47141" s="13">
        <v>2016</v>
      </c>
      <c r="C47141" s="13">
        <v>10876</v>
      </c>
      <c r="D47141" s="13">
        <v>7.0000000000000001E-3</v>
      </c>
    </row>
    <row r="47142" spans="1:4" ht="15.75" hidden="1" customHeight="1">
      <c r="A47142" s="13" t="s">
        <v>508</v>
      </c>
      <c r="B47142" s="13">
        <v>2017</v>
      </c>
      <c r="C47142" s="13">
        <v>10850</v>
      </c>
      <c r="D47142" s="13">
        <v>7.0000000000000001E-3</v>
      </c>
    </row>
    <row r="47143" spans="1:4" ht="15.75" hidden="1" customHeight="1">
      <c r="A47143" s="13" t="s">
        <v>508</v>
      </c>
      <c r="B47143" s="13">
        <v>2018</v>
      </c>
      <c r="C47143" s="13">
        <v>10883</v>
      </c>
      <c r="D47143" s="13">
        <v>7.0000000000000001E-3</v>
      </c>
    </row>
    <row r="47144" spans="1:4" ht="15.75" hidden="1" customHeight="1">
      <c r="A47144" s="13" t="s">
        <v>508</v>
      </c>
      <c r="B47144" s="13">
        <v>2019</v>
      </c>
      <c r="C47144" s="13">
        <v>10983</v>
      </c>
      <c r="D47144" s="13">
        <v>7.0000000000000001E-3</v>
      </c>
    </row>
    <row r="47145" spans="1:4" ht="15.75" hidden="1" customHeight="1">
      <c r="A47145" s="13" t="s">
        <v>508</v>
      </c>
      <c r="B47145" s="13">
        <v>2020</v>
      </c>
      <c r="C47145" s="13">
        <v>11090</v>
      </c>
      <c r="D47145" s="13">
        <v>8.0000000000000002E-3</v>
      </c>
    </row>
    <row r="47146" spans="1:4" ht="15.75" hidden="1" customHeight="1">
      <c r="A47146" s="13" t="s">
        <v>508</v>
      </c>
      <c r="B47146" s="13">
        <v>2021</v>
      </c>
      <c r="C47146" s="13">
        <v>11229</v>
      </c>
      <c r="D47146" s="13">
        <v>8.0000000000000002E-3</v>
      </c>
    </row>
    <row r="47147" spans="1:4" ht="15.75" hidden="1" customHeight="1">
      <c r="A47147" s="13" t="s">
        <v>509</v>
      </c>
      <c r="B47147" s="13">
        <v>1850</v>
      </c>
      <c r="C47147" s="13">
        <v>2947359</v>
      </c>
    </row>
    <row r="47148" spans="1:4" ht="15.75" hidden="1" customHeight="1">
      <c r="A47148" s="13" t="s">
        <v>509</v>
      </c>
      <c r="B47148" s="13">
        <v>1851</v>
      </c>
      <c r="C47148" s="13">
        <v>2972646</v>
      </c>
    </row>
    <row r="47149" spans="1:4" ht="15.75" hidden="1" customHeight="1">
      <c r="A47149" s="13" t="s">
        <v>509</v>
      </c>
      <c r="B47149" s="13">
        <v>1852</v>
      </c>
      <c r="C47149" s="13">
        <v>2993733</v>
      </c>
    </row>
    <row r="47150" spans="1:4" ht="15.75" hidden="1" customHeight="1">
      <c r="A47150" s="13" t="s">
        <v>509</v>
      </c>
      <c r="B47150" s="13">
        <v>1853</v>
      </c>
      <c r="C47150" s="13">
        <v>3010534</v>
      </c>
    </row>
    <row r="47151" spans="1:4" ht="15.75" hidden="1" customHeight="1">
      <c r="A47151" s="13" t="s">
        <v>509</v>
      </c>
      <c r="B47151" s="13">
        <v>1854</v>
      </c>
      <c r="C47151" s="13">
        <v>3027421</v>
      </c>
    </row>
    <row r="47152" spans="1:4" ht="15.75" hidden="1" customHeight="1">
      <c r="A47152" s="13" t="s">
        <v>509</v>
      </c>
      <c r="B47152" s="13">
        <v>1855</v>
      </c>
      <c r="C47152" s="13">
        <v>3044395</v>
      </c>
    </row>
    <row r="47153" spans="1:3" ht="15.75" hidden="1" customHeight="1">
      <c r="A47153" s="13" t="s">
        <v>509</v>
      </c>
      <c r="B47153" s="13">
        <v>1856</v>
      </c>
      <c r="C47153" s="13">
        <v>3061456</v>
      </c>
    </row>
    <row r="47154" spans="1:3" ht="15.75" hidden="1" customHeight="1">
      <c r="A47154" s="13" t="s">
        <v>509</v>
      </c>
      <c r="B47154" s="13">
        <v>1857</v>
      </c>
      <c r="C47154" s="13">
        <v>3078605</v>
      </c>
    </row>
    <row r="47155" spans="1:3" ht="15.75" hidden="1" customHeight="1">
      <c r="A47155" s="13" t="s">
        <v>509</v>
      </c>
      <c r="B47155" s="13">
        <v>1858</v>
      </c>
      <c r="C47155" s="13">
        <v>3095842</v>
      </c>
    </row>
    <row r="47156" spans="1:3" ht="15.75" hidden="1" customHeight="1">
      <c r="A47156" s="13" t="s">
        <v>509</v>
      </c>
      <c r="B47156" s="13">
        <v>1859</v>
      </c>
      <c r="C47156" s="13">
        <v>3113168</v>
      </c>
    </row>
    <row r="47157" spans="1:3" ht="15.75" hidden="1" customHeight="1">
      <c r="A47157" s="13" t="s">
        <v>509</v>
      </c>
      <c r="B47157" s="13">
        <v>1860</v>
      </c>
      <c r="C47157" s="13">
        <v>3130583</v>
      </c>
    </row>
    <row r="47158" spans="1:3" ht="15.75" hidden="1" customHeight="1">
      <c r="A47158" s="13" t="s">
        <v>509</v>
      </c>
      <c r="B47158" s="13">
        <v>1861</v>
      </c>
      <c r="C47158" s="13">
        <v>3148087</v>
      </c>
    </row>
    <row r="47159" spans="1:3" ht="15.75" hidden="1" customHeight="1">
      <c r="A47159" s="13" t="s">
        <v>509</v>
      </c>
      <c r="B47159" s="13">
        <v>1862</v>
      </c>
      <c r="C47159" s="13">
        <v>3165682</v>
      </c>
    </row>
    <row r="47160" spans="1:3" ht="15.75" hidden="1" customHeight="1">
      <c r="A47160" s="13" t="s">
        <v>509</v>
      </c>
      <c r="B47160" s="13">
        <v>1863</v>
      </c>
      <c r="C47160" s="13">
        <v>3183367</v>
      </c>
    </row>
    <row r="47161" spans="1:3" ht="15.75" hidden="1" customHeight="1">
      <c r="A47161" s="13" t="s">
        <v>509</v>
      </c>
      <c r="B47161" s="13">
        <v>1864</v>
      </c>
      <c r="C47161" s="13">
        <v>3201142</v>
      </c>
    </row>
    <row r="47162" spans="1:3" ht="15.75" hidden="1" customHeight="1">
      <c r="A47162" s="13" t="s">
        <v>509</v>
      </c>
      <c r="B47162" s="13">
        <v>1865</v>
      </c>
      <c r="C47162" s="13">
        <v>3219009</v>
      </c>
    </row>
    <row r="47163" spans="1:3" ht="15.75" hidden="1" customHeight="1">
      <c r="A47163" s="13" t="s">
        <v>509</v>
      </c>
      <c r="B47163" s="13">
        <v>1866</v>
      </c>
      <c r="C47163" s="13">
        <v>3236968</v>
      </c>
    </row>
    <row r="47164" spans="1:3" ht="15.75" hidden="1" customHeight="1">
      <c r="A47164" s="13" t="s">
        <v>509</v>
      </c>
      <c r="B47164" s="13">
        <v>1867</v>
      </c>
      <c r="C47164" s="13">
        <v>3255018</v>
      </c>
    </row>
    <row r="47165" spans="1:3" ht="15.75" hidden="1" customHeight="1">
      <c r="A47165" s="13" t="s">
        <v>509</v>
      </c>
      <c r="B47165" s="13">
        <v>1868</v>
      </c>
      <c r="C47165" s="13">
        <v>3273162</v>
      </c>
    </row>
    <row r="47166" spans="1:3" ht="15.75" hidden="1" customHeight="1">
      <c r="A47166" s="13" t="s">
        <v>509</v>
      </c>
      <c r="B47166" s="13">
        <v>1869</v>
      </c>
      <c r="C47166" s="13">
        <v>3292059</v>
      </c>
    </row>
    <row r="47167" spans="1:3" ht="15.75" hidden="1" customHeight="1">
      <c r="A47167" s="13" t="s">
        <v>509</v>
      </c>
      <c r="B47167" s="13">
        <v>1870</v>
      </c>
      <c r="C47167" s="13">
        <v>3311720</v>
      </c>
    </row>
    <row r="47168" spans="1:3" ht="15.75" hidden="1" customHeight="1">
      <c r="A47168" s="13" t="s">
        <v>509</v>
      </c>
      <c r="B47168" s="13">
        <v>1871</v>
      </c>
      <c r="C47168" s="13">
        <v>3332154</v>
      </c>
    </row>
    <row r="47169" spans="1:3" ht="15.75" hidden="1" customHeight="1">
      <c r="A47169" s="13" t="s">
        <v>509</v>
      </c>
      <c r="B47169" s="13">
        <v>1872</v>
      </c>
      <c r="C47169" s="13">
        <v>3353370</v>
      </c>
    </row>
    <row r="47170" spans="1:3" ht="15.75" hidden="1" customHeight="1">
      <c r="A47170" s="13" t="s">
        <v>509</v>
      </c>
      <c r="B47170" s="13">
        <v>1873</v>
      </c>
      <c r="C47170" s="13">
        <v>3375379</v>
      </c>
    </row>
    <row r="47171" spans="1:3" ht="15.75" hidden="1" customHeight="1">
      <c r="A47171" s="13" t="s">
        <v>509</v>
      </c>
      <c r="B47171" s="13">
        <v>1874</v>
      </c>
      <c r="C47171" s="13">
        <v>3397525</v>
      </c>
    </row>
    <row r="47172" spans="1:3" ht="15.75" hidden="1" customHeight="1">
      <c r="A47172" s="13" t="s">
        <v>509</v>
      </c>
      <c r="B47172" s="13">
        <v>1875</v>
      </c>
      <c r="C47172" s="13">
        <v>3419807</v>
      </c>
    </row>
    <row r="47173" spans="1:3" ht="15.75" hidden="1" customHeight="1">
      <c r="A47173" s="13" t="s">
        <v>509</v>
      </c>
      <c r="B47173" s="13">
        <v>1876</v>
      </c>
      <c r="C47173" s="13">
        <v>3442228</v>
      </c>
    </row>
    <row r="47174" spans="1:3" ht="15.75" hidden="1" customHeight="1">
      <c r="A47174" s="13" t="s">
        <v>509</v>
      </c>
      <c r="B47174" s="13">
        <v>1877</v>
      </c>
      <c r="C47174" s="13">
        <v>3464787</v>
      </c>
    </row>
    <row r="47175" spans="1:3" ht="15.75" hidden="1" customHeight="1">
      <c r="A47175" s="13" t="s">
        <v>509</v>
      </c>
      <c r="B47175" s="13">
        <v>1878</v>
      </c>
      <c r="C47175" s="13">
        <v>3487485</v>
      </c>
    </row>
    <row r="47176" spans="1:3" ht="15.75" hidden="1" customHeight="1">
      <c r="A47176" s="13" t="s">
        <v>509</v>
      </c>
      <c r="B47176" s="13">
        <v>1879</v>
      </c>
      <c r="C47176" s="13">
        <v>3510324</v>
      </c>
    </row>
    <row r="47177" spans="1:3" ht="15.75" hidden="1" customHeight="1">
      <c r="A47177" s="13" t="s">
        <v>509</v>
      </c>
      <c r="B47177" s="13">
        <v>1880</v>
      </c>
      <c r="C47177" s="13">
        <v>3533304</v>
      </c>
    </row>
    <row r="47178" spans="1:3" ht="15.75" hidden="1" customHeight="1">
      <c r="A47178" s="13" t="s">
        <v>509</v>
      </c>
      <c r="B47178" s="13">
        <v>1881</v>
      </c>
      <c r="C47178" s="13">
        <v>3556427</v>
      </c>
    </row>
    <row r="47179" spans="1:3" ht="15.75" hidden="1" customHeight="1">
      <c r="A47179" s="13" t="s">
        <v>509</v>
      </c>
      <c r="B47179" s="13">
        <v>1882</v>
      </c>
      <c r="C47179" s="13">
        <v>3579692</v>
      </c>
    </row>
    <row r="47180" spans="1:3" ht="15.75" hidden="1" customHeight="1">
      <c r="A47180" s="13" t="s">
        <v>509</v>
      </c>
      <c r="B47180" s="13">
        <v>1883</v>
      </c>
      <c r="C47180" s="13">
        <v>3603101</v>
      </c>
    </row>
    <row r="47181" spans="1:3" ht="15.75" hidden="1" customHeight="1">
      <c r="A47181" s="13" t="s">
        <v>509</v>
      </c>
      <c r="B47181" s="13">
        <v>1884</v>
      </c>
      <c r="C47181" s="13">
        <v>3626654</v>
      </c>
    </row>
    <row r="47182" spans="1:3" ht="15.75" hidden="1" customHeight="1">
      <c r="A47182" s="13" t="s">
        <v>509</v>
      </c>
      <c r="B47182" s="13">
        <v>1885</v>
      </c>
      <c r="C47182" s="13">
        <v>3650353</v>
      </c>
    </row>
    <row r="47183" spans="1:3" ht="15.75" hidden="1" customHeight="1">
      <c r="A47183" s="13" t="s">
        <v>509</v>
      </c>
      <c r="B47183" s="13">
        <v>1886</v>
      </c>
      <c r="C47183" s="13">
        <v>3674198</v>
      </c>
    </row>
    <row r="47184" spans="1:3" ht="15.75" hidden="1" customHeight="1">
      <c r="A47184" s="13" t="s">
        <v>509</v>
      </c>
      <c r="B47184" s="13">
        <v>1887</v>
      </c>
      <c r="C47184" s="13">
        <v>3698191</v>
      </c>
    </row>
    <row r="47185" spans="1:3" ht="15.75" hidden="1" customHeight="1">
      <c r="A47185" s="13" t="s">
        <v>509</v>
      </c>
      <c r="B47185" s="13">
        <v>1888</v>
      </c>
      <c r="C47185" s="13">
        <v>3722331</v>
      </c>
    </row>
    <row r="47186" spans="1:3" ht="15.75" hidden="1" customHeight="1">
      <c r="A47186" s="13" t="s">
        <v>509</v>
      </c>
      <c r="B47186" s="13">
        <v>1889</v>
      </c>
      <c r="C47186" s="13">
        <v>3742102</v>
      </c>
    </row>
    <row r="47187" spans="1:3" ht="15.75" hidden="1" customHeight="1">
      <c r="A47187" s="13" t="s">
        <v>509</v>
      </c>
      <c r="B47187" s="13">
        <v>1890</v>
      </c>
      <c r="C47187" s="13">
        <v>3757466</v>
      </c>
    </row>
    <row r="47188" spans="1:3" ht="15.75" hidden="1" customHeight="1">
      <c r="A47188" s="13" t="s">
        <v>509</v>
      </c>
      <c r="B47188" s="13">
        <v>1891</v>
      </c>
      <c r="C47188" s="13">
        <v>3768385</v>
      </c>
    </row>
    <row r="47189" spans="1:3" ht="15.75" hidden="1" customHeight="1">
      <c r="A47189" s="13" t="s">
        <v>509</v>
      </c>
      <c r="B47189" s="13">
        <v>1892</v>
      </c>
      <c r="C47189" s="13">
        <v>3774821</v>
      </c>
    </row>
    <row r="47190" spans="1:3" ht="15.75" hidden="1" customHeight="1">
      <c r="A47190" s="13" t="s">
        <v>509</v>
      </c>
      <c r="B47190" s="13">
        <v>1893</v>
      </c>
      <c r="C47190" s="13">
        <v>3776735</v>
      </c>
    </row>
    <row r="47191" spans="1:3" ht="15.75" hidden="1" customHeight="1">
      <c r="A47191" s="13" t="s">
        <v>509</v>
      </c>
      <c r="B47191" s="13">
        <v>1894</v>
      </c>
      <c r="C47191" s="13">
        <v>3778642</v>
      </c>
    </row>
    <row r="47192" spans="1:3" ht="15.75" hidden="1" customHeight="1">
      <c r="A47192" s="13" t="s">
        <v>509</v>
      </c>
      <c r="B47192" s="13">
        <v>1895</v>
      </c>
      <c r="C47192" s="13">
        <v>3780541</v>
      </c>
    </row>
    <row r="47193" spans="1:3" ht="15.75" hidden="1" customHeight="1">
      <c r="A47193" s="13" t="s">
        <v>509</v>
      </c>
      <c r="B47193" s="13">
        <v>1896</v>
      </c>
      <c r="C47193" s="13">
        <v>3782432</v>
      </c>
    </row>
    <row r="47194" spans="1:3" ht="15.75" hidden="1" customHeight="1">
      <c r="A47194" s="13" t="s">
        <v>509</v>
      </c>
      <c r="B47194" s="13">
        <v>1897</v>
      </c>
      <c r="C47194" s="13">
        <v>3784316</v>
      </c>
    </row>
    <row r="47195" spans="1:3" ht="15.75" hidden="1" customHeight="1">
      <c r="A47195" s="13" t="s">
        <v>509</v>
      </c>
      <c r="B47195" s="13">
        <v>1898</v>
      </c>
      <c r="C47195" s="13">
        <v>3786192</v>
      </c>
    </row>
    <row r="47196" spans="1:3" ht="15.75" hidden="1" customHeight="1">
      <c r="A47196" s="13" t="s">
        <v>509</v>
      </c>
      <c r="B47196" s="13">
        <v>1899</v>
      </c>
      <c r="C47196" s="13">
        <v>3782763</v>
      </c>
    </row>
    <row r="47197" spans="1:3" ht="15.75" hidden="1" customHeight="1">
      <c r="A47197" s="13" t="s">
        <v>509</v>
      </c>
      <c r="B47197" s="13">
        <v>1900</v>
      </c>
      <c r="C47197" s="13">
        <v>3774052</v>
      </c>
    </row>
    <row r="47198" spans="1:3" ht="15.75" hidden="1" customHeight="1">
      <c r="A47198" s="13" t="s">
        <v>509</v>
      </c>
      <c r="B47198" s="13">
        <v>1901</v>
      </c>
      <c r="C47198" s="13">
        <v>3760084</v>
      </c>
    </row>
    <row r="47199" spans="1:3" ht="15.75" hidden="1" customHeight="1">
      <c r="A47199" s="13" t="s">
        <v>509</v>
      </c>
      <c r="B47199" s="13">
        <v>1902</v>
      </c>
      <c r="C47199" s="13">
        <v>3740882</v>
      </c>
    </row>
    <row r="47200" spans="1:3" ht="15.75" hidden="1" customHeight="1">
      <c r="A47200" s="13" t="s">
        <v>509</v>
      </c>
      <c r="B47200" s="13">
        <v>1903</v>
      </c>
      <c r="C47200" s="13">
        <v>3716470</v>
      </c>
    </row>
    <row r="47201" spans="1:3" ht="15.75" hidden="1" customHeight="1">
      <c r="A47201" s="13" t="s">
        <v>509</v>
      </c>
      <c r="B47201" s="13">
        <v>1904</v>
      </c>
      <c r="C47201" s="13">
        <v>3692209</v>
      </c>
    </row>
    <row r="47202" spans="1:3" ht="15.75" hidden="1" customHeight="1">
      <c r="A47202" s="13" t="s">
        <v>509</v>
      </c>
      <c r="B47202" s="13">
        <v>1905</v>
      </c>
      <c r="C47202" s="13">
        <v>3668098</v>
      </c>
    </row>
    <row r="47203" spans="1:3" ht="15.75" hidden="1" customHeight="1">
      <c r="A47203" s="13" t="s">
        <v>509</v>
      </c>
      <c r="B47203" s="13">
        <v>1906</v>
      </c>
      <c r="C47203" s="13">
        <v>3644137</v>
      </c>
    </row>
    <row r="47204" spans="1:3" ht="15.75" hidden="1" customHeight="1">
      <c r="A47204" s="13" t="s">
        <v>509</v>
      </c>
      <c r="B47204" s="13">
        <v>1907</v>
      </c>
      <c r="C47204" s="13">
        <v>3620325</v>
      </c>
    </row>
    <row r="47205" spans="1:3" ht="15.75" hidden="1" customHeight="1">
      <c r="A47205" s="13" t="s">
        <v>509</v>
      </c>
      <c r="B47205" s="13">
        <v>1908</v>
      </c>
      <c r="C47205" s="13">
        <v>3596660</v>
      </c>
    </row>
    <row r="47206" spans="1:3" ht="15.75" hidden="1" customHeight="1">
      <c r="A47206" s="13" t="s">
        <v>509</v>
      </c>
      <c r="B47206" s="13">
        <v>1909</v>
      </c>
      <c r="C47206" s="13">
        <v>3577396</v>
      </c>
    </row>
    <row r="47207" spans="1:3" ht="15.75" hidden="1" customHeight="1">
      <c r="A47207" s="13" t="s">
        <v>509</v>
      </c>
      <c r="B47207" s="13">
        <v>1910</v>
      </c>
      <c r="C47207" s="13">
        <v>3562507</v>
      </c>
    </row>
    <row r="47208" spans="1:3" ht="15.75" hidden="1" customHeight="1">
      <c r="A47208" s="13" t="s">
        <v>509</v>
      </c>
      <c r="B47208" s="13">
        <v>1911</v>
      </c>
      <c r="C47208" s="13">
        <v>3551968</v>
      </c>
    </row>
    <row r="47209" spans="1:3" ht="15.75" hidden="1" customHeight="1">
      <c r="A47209" s="13" t="s">
        <v>509</v>
      </c>
      <c r="B47209" s="13">
        <v>1912</v>
      </c>
      <c r="C47209" s="13">
        <v>3545757</v>
      </c>
    </row>
    <row r="47210" spans="1:3" ht="15.75" hidden="1" customHeight="1">
      <c r="A47210" s="13" t="s">
        <v>509</v>
      </c>
      <c r="B47210" s="13">
        <v>1913</v>
      </c>
      <c r="C47210" s="13">
        <v>3543847</v>
      </c>
    </row>
    <row r="47211" spans="1:3" ht="15.75" hidden="1" customHeight="1">
      <c r="A47211" s="13" t="s">
        <v>509</v>
      </c>
      <c r="B47211" s="13">
        <v>1914</v>
      </c>
      <c r="C47211" s="13">
        <v>3541931</v>
      </c>
    </row>
    <row r="47212" spans="1:3" ht="15.75" hidden="1" customHeight="1">
      <c r="A47212" s="13" t="s">
        <v>509</v>
      </c>
      <c r="B47212" s="13">
        <v>1915</v>
      </c>
      <c r="C47212" s="13">
        <v>3540009</v>
      </c>
    </row>
    <row r="47213" spans="1:3" ht="15.75" hidden="1" customHeight="1">
      <c r="A47213" s="13" t="s">
        <v>509</v>
      </c>
      <c r="B47213" s="13">
        <v>1916</v>
      </c>
      <c r="C47213" s="13">
        <v>3538080</v>
      </c>
    </row>
    <row r="47214" spans="1:3" ht="15.75" hidden="1" customHeight="1">
      <c r="A47214" s="13" t="s">
        <v>509</v>
      </c>
      <c r="B47214" s="13">
        <v>1917</v>
      </c>
      <c r="C47214" s="13">
        <v>3536145</v>
      </c>
    </row>
    <row r="47215" spans="1:3" ht="15.75" hidden="1" customHeight="1">
      <c r="A47215" s="13" t="s">
        <v>509</v>
      </c>
      <c r="B47215" s="13">
        <v>1918</v>
      </c>
      <c r="C47215" s="13">
        <v>3529072</v>
      </c>
    </row>
    <row r="47216" spans="1:3" ht="15.75" hidden="1" customHeight="1">
      <c r="A47216" s="13" t="s">
        <v>509</v>
      </c>
      <c r="B47216" s="13">
        <v>1919</v>
      </c>
      <c r="C47216" s="13">
        <v>3535371</v>
      </c>
    </row>
    <row r="47217" spans="1:3" ht="15.75" hidden="1" customHeight="1">
      <c r="A47217" s="13" t="s">
        <v>509</v>
      </c>
      <c r="B47217" s="13">
        <v>1920</v>
      </c>
      <c r="C47217" s="13">
        <v>3555241</v>
      </c>
    </row>
    <row r="47218" spans="1:3" ht="15.75" hidden="1" customHeight="1">
      <c r="A47218" s="13" t="s">
        <v>509</v>
      </c>
      <c r="B47218" s="13">
        <v>1921</v>
      </c>
      <c r="C47218" s="13">
        <v>3588886</v>
      </c>
    </row>
    <row r="47219" spans="1:3" ht="15.75" hidden="1" customHeight="1">
      <c r="A47219" s="13" t="s">
        <v>509</v>
      </c>
      <c r="B47219" s="13">
        <v>1922</v>
      </c>
      <c r="C47219" s="13">
        <v>3636514</v>
      </c>
    </row>
    <row r="47220" spans="1:3" ht="15.75" hidden="1" customHeight="1">
      <c r="A47220" s="13" t="s">
        <v>509</v>
      </c>
      <c r="B47220" s="13">
        <v>1923</v>
      </c>
      <c r="C47220" s="13">
        <v>3698334</v>
      </c>
    </row>
    <row r="47221" spans="1:3" ht="15.75" hidden="1" customHeight="1">
      <c r="A47221" s="13" t="s">
        <v>509</v>
      </c>
      <c r="B47221" s="13">
        <v>1924</v>
      </c>
      <c r="C47221" s="13">
        <v>3761206</v>
      </c>
    </row>
    <row r="47222" spans="1:3" ht="15.75" hidden="1" customHeight="1">
      <c r="A47222" s="13" t="s">
        <v>509</v>
      </c>
      <c r="B47222" s="13">
        <v>1925</v>
      </c>
      <c r="C47222" s="13">
        <v>3825147</v>
      </c>
    </row>
    <row r="47223" spans="1:3" ht="15.75" hidden="1" customHeight="1">
      <c r="A47223" s="13" t="s">
        <v>509</v>
      </c>
      <c r="B47223" s="13">
        <v>1926</v>
      </c>
      <c r="C47223" s="13">
        <v>3890174</v>
      </c>
    </row>
    <row r="47224" spans="1:3" ht="15.75" hidden="1" customHeight="1">
      <c r="A47224" s="13" t="s">
        <v>509</v>
      </c>
      <c r="B47224" s="13">
        <v>1927</v>
      </c>
      <c r="C47224" s="13">
        <v>3956307</v>
      </c>
    </row>
    <row r="47225" spans="1:3" ht="15.75" hidden="1" customHeight="1">
      <c r="A47225" s="13" t="s">
        <v>509</v>
      </c>
      <c r="B47225" s="13">
        <v>1928</v>
      </c>
      <c r="C47225" s="13">
        <v>4023564</v>
      </c>
    </row>
    <row r="47226" spans="1:3" ht="15.75" hidden="1" customHeight="1">
      <c r="A47226" s="13" t="s">
        <v>509</v>
      </c>
      <c r="B47226" s="13">
        <v>1929</v>
      </c>
      <c r="C47226" s="13">
        <v>4089469</v>
      </c>
    </row>
    <row r="47227" spans="1:3" ht="15.75" hidden="1" customHeight="1">
      <c r="A47227" s="13" t="s">
        <v>509</v>
      </c>
      <c r="B47227" s="13">
        <v>1930</v>
      </c>
      <c r="C47227" s="13">
        <v>4153962</v>
      </c>
    </row>
    <row r="47228" spans="1:3" ht="15.75" hidden="1" customHeight="1">
      <c r="A47228" s="13" t="s">
        <v>509</v>
      </c>
      <c r="B47228" s="13">
        <v>1931</v>
      </c>
      <c r="C47228" s="13">
        <v>4216986</v>
      </c>
    </row>
    <row r="47229" spans="1:3" ht="15.75" hidden="1" customHeight="1">
      <c r="A47229" s="13" t="s">
        <v>509</v>
      </c>
      <c r="B47229" s="13">
        <v>1932</v>
      </c>
      <c r="C47229" s="13">
        <v>4278478</v>
      </c>
    </row>
    <row r="47230" spans="1:3" ht="15.75" hidden="1" customHeight="1">
      <c r="A47230" s="13" t="s">
        <v>509</v>
      </c>
      <c r="B47230" s="13">
        <v>1933</v>
      </c>
      <c r="C47230" s="13">
        <v>4338377</v>
      </c>
    </row>
    <row r="47231" spans="1:3" ht="15.75" hidden="1" customHeight="1">
      <c r="A47231" s="13" t="s">
        <v>509</v>
      </c>
      <c r="B47231" s="13">
        <v>1934</v>
      </c>
      <c r="C47231" s="13">
        <v>4399114</v>
      </c>
    </row>
    <row r="47232" spans="1:3" ht="15.75" hidden="1" customHeight="1">
      <c r="A47232" s="13" t="s">
        <v>509</v>
      </c>
      <c r="B47232" s="13">
        <v>1935</v>
      </c>
      <c r="C47232" s="13">
        <v>4460701</v>
      </c>
    </row>
    <row r="47233" spans="1:4" ht="15.75" hidden="1" customHeight="1">
      <c r="A47233" s="13" t="s">
        <v>509</v>
      </c>
      <c r="B47233" s="13">
        <v>1936</v>
      </c>
      <c r="C47233" s="13">
        <v>4523151</v>
      </c>
    </row>
    <row r="47234" spans="1:4" ht="15.75" hidden="1" customHeight="1">
      <c r="A47234" s="13" t="s">
        <v>509</v>
      </c>
      <c r="B47234" s="13">
        <v>1937</v>
      </c>
      <c r="C47234" s="13">
        <v>4586475</v>
      </c>
    </row>
    <row r="47235" spans="1:4" ht="15.75" hidden="1" customHeight="1">
      <c r="A47235" s="13" t="s">
        <v>509</v>
      </c>
      <c r="B47235" s="13">
        <v>1938</v>
      </c>
      <c r="C47235" s="13">
        <v>4650686</v>
      </c>
    </row>
    <row r="47236" spans="1:4" ht="15.75" hidden="1" customHeight="1">
      <c r="A47236" s="13" t="s">
        <v>509</v>
      </c>
      <c r="B47236" s="13">
        <v>1939</v>
      </c>
      <c r="C47236" s="13">
        <v>4719620</v>
      </c>
    </row>
    <row r="47237" spans="1:4" ht="15.75" hidden="1" customHeight="1">
      <c r="A47237" s="13" t="s">
        <v>509</v>
      </c>
      <c r="B47237" s="13">
        <v>1940</v>
      </c>
      <c r="C47237" s="13">
        <v>4793413</v>
      </c>
    </row>
    <row r="47238" spans="1:4" ht="15.75" hidden="1" customHeight="1">
      <c r="A47238" s="13" t="s">
        <v>509</v>
      </c>
      <c r="B47238" s="13">
        <v>1941</v>
      </c>
      <c r="C47238" s="13">
        <v>4872203</v>
      </c>
    </row>
    <row r="47239" spans="1:4" ht="15.75" hidden="1" customHeight="1">
      <c r="A47239" s="13" t="s">
        <v>509</v>
      </c>
      <c r="B47239" s="13">
        <v>1942</v>
      </c>
      <c r="C47239" s="13">
        <v>4956130</v>
      </c>
    </row>
    <row r="47240" spans="1:4" ht="15.75" hidden="1" customHeight="1">
      <c r="A47240" s="13" t="s">
        <v>509</v>
      </c>
      <c r="B47240" s="13">
        <v>1943</v>
      </c>
      <c r="C47240" s="13">
        <v>5045341</v>
      </c>
    </row>
    <row r="47241" spans="1:4" ht="15.75" hidden="1" customHeight="1">
      <c r="A47241" s="13" t="s">
        <v>509</v>
      </c>
      <c r="B47241" s="13">
        <v>1944</v>
      </c>
      <c r="C47241" s="13">
        <v>5136157</v>
      </c>
    </row>
    <row r="47242" spans="1:4" ht="15.75" hidden="1" customHeight="1">
      <c r="A47242" s="13" t="s">
        <v>509</v>
      </c>
      <c r="B47242" s="13">
        <v>1945</v>
      </c>
      <c r="C47242" s="13">
        <v>5228608</v>
      </c>
    </row>
    <row r="47243" spans="1:4" ht="15.75" hidden="1" customHeight="1">
      <c r="A47243" s="13" t="s">
        <v>509</v>
      </c>
      <c r="B47243" s="13">
        <v>1946</v>
      </c>
      <c r="C47243" s="13">
        <v>5322723</v>
      </c>
    </row>
    <row r="47244" spans="1:4" ht="15.75" hidden="1" customHeight="1">
      <c r="A47244" s="13" t="s">
        <v>509</v>
      </c>
      <c r="B47244" s="13">
        <v>1947</v>
      </c>
      <c r="C47244" s="13">
        <v>5418532</v>
      </c>
    </row>
    <row r="47245" spans="1:4" ht="15.75" hidden="1" customHeight="1">
      <c r="A47245" s="13" t="s">
        <v>509</v>
      </c>
      <c r="B47245" s="13">
        <v>1948</v>
      </c>
      <c r="C47245" s="13">
        <v>5516065</v>
      </c>
    </row>
    <row r="47246" spans="1:4" ht="15.75" hidden="1" customHeight="1">
      <c r="A47246" s="13" t="s">
        <v>509</v>
      </c>
      <c r="B47246" s="13">
        <v>1949</v>
      </c>
      <c r="C47246" s="13">
        <v>5626585</v>
      </c>
    </row>
    <row r="47247" spans="1:4" ht="15.75" hidden="1" customHeight="1">
      <c r="A47247" s="13" t="s">
        <v>509</v>
      </c>
      <c r="B47247" s="13">
        <v>1950</v>
      </c>
      <c r="C47247" s="13">
        <v>5750643</v>
      </c>
      <c r="D47247" s="13">
        <v>0.106</v>
      </c>
    </row>
    <row r="47248" spans="1:4" ht="15.75" hidden="1" customHeight="1">
      <c r="A47248" s="13" t="s">
        <v>509</v>
      </c>
      <c r="B47248" s="13">
        <v>1951</v>
      </c>
      <c r="C47248" s="13">
        <v>5909826</v>
      </c>
      <c r="D47248" s="13">
        <v>0.13900000000000001</v>
      </c>
    </row>
    <row r="47249" spans="1:4" ht="15.75" hidden="1" customHeight="1">
      <c r="A47249" s="13" t="s">
        <v>509</v>
      </c>
      <c r="B47249" s="13">
        <v>1952</v>
      </c>
      <c r="C47249" s="13">
        <v>6073827</v>
      </c>
      <c r="D47249" s="13">
        <v>0.14299999999999999</v>
      </c>
    </row>
    <row r="47250" spans="1:4" ht="15.75" hidden="1" customHeight="1">
      <c r="A47250" s="13" t="s">
        <v>509</v>
      </c>
      <c r="B47250" s="13">
        <v>1953</v>
      </c>
      <c r="C47250" s="13">
        <v>6243886</v>
      </c>
      <c r="D47250" s="13">
        <v>0.20899999999999999</v>
      </c>
    </row>
    <row r="47251" spans="1:4" ht="15.75" hidden="1" customHeight="1">
      <c r="A47251" s="13" t="s">
        <v>509</v>
      </c>
      <c r="B47251" s="13">
        <v>1954</v>
      </c>
      <c r="C47251" s="13">
        <v>6419889</v>
      </c>
      <c r="D47251" s="13">
        <v>0.22</v>
      </c>
    </row>
    <row r="47252" spans="1:4" ht="15.75" hidden="1" customHeight="1">
      <c r="A47252" s="13" t="s">
        <v>509</v>
      </c>
      <c r="B47252" s="13">
        <v>1955</v>
      </c>
      <c r="C47252" s="13">
        <v>6601783</v>
      </c>
      <c r="D47252" s="13">
        <v>0.26400000000000001</v>
      </c>
    </row>
    <row r="47253" spans="1:4" ht="15.75" hidden="1" customHeight="1">
      <c r="A47253" s="13" t="s">
        <v>509</v>
      </c>
      <c r="B47253" s="13">
        <v>1956</v>
      </c>
      <c r="C47253" s="13">
        <v>6790149</v>
      </c>
      <c r="D47253" s="13">
        <v>0.26400000000000001</v>
      </c>
    </row>
    <row r="47254" spans="1:4" ht="15.75" hidden="1" customHeight="1">
      <c r="A47254" s="13" t="s">
        <v>509</v>
      </c>
      <c r="B47254" s="13">
        <v>1957</v>
      </c>
      <c r="C47254" s="13">
        <v>6985798</v>
      </c>
      <c r="D47254" s="13">
        <v>0.27800000000000002</v>
      </c>
    </row>
    <row r="47255" spans="1:4" ht="15.75" hidden="1" customHeight="1">
      <c r="A47255" s="13" t="s">
        <v>509</v>
      </c>
      <c r="B47255" s="13">
        <v>1958</v>
      </c>
      <c r="C47255" s="13">
        <v>7189283</v>
      </c>
      <c r="D47255" s="13">
        <v>0.29299999999999998</v>
      </c>
    </row>
    <row r="47256" spans="1:4" ht="15.75" hidden="1" customHeight="1">
      <c r="A47256" s="13" t="s">
        <v>509</v>
      </c>
      <c r="B47256" s="13">
        <v>1959</v>
      </c>
      <c r="C47256" s="13">
        <v>7401289</v>
      </c>
      <c r="D47256" s="13">
        <v>0.41399999999999998</v>
      </c>
    </row>
    <row r="47257" spans="1:4" ht="15.75" hidden="1" customHeight="1">
      <c r="A47257" s="13" t="s">
        <v>509</v>
      </c>
      <c r="B47257" s="13">
        <v>1960</v>
      </c>
      <c r="C47257" s="13">
        <v>7617751</v>
      </c>
      <c r="D47257" s="13">
        <v>0.42099999999999999</v>
      </c>
    </row>
    <row r="47258" spans="1:4" ht="15.75" hidden="1" customHeight="1">
      <c r="A47258" s="13" t="s">
        <v>509</v>
      </c>
      <c r="B47258" s="13">
        <v>1961</v>
      </c>
      <c r="C47258" s="13">
        <v>7838441</v>
      </c>
      <c r="D47258" s="13">
        <v>0.40600000000000003</v>
      </c>
    </row>
    <row r="47259" spans="1:4" ht="15.75" hidden="1" customHeight="1">
      <c r="A47259" s="13" t="s">
        <v>509</v>
      </c>
      <c r="B47259" s="13">
        <v>1962</v>
      </c>
      <c r="C47259" s="13">
        <v>8068828</v>
      </c>
      <c r="D47259" s="13">
        <v>0.42799999999999999</v>
      </c>
    </row>
    <row r="47260" spans="1:4" ht="15.75" hidden="1" customHeight="1">
      <c r="A47260" s="13" t="s">
        <v>509</v>
      </c>
      <c r="B47260" s="13">
        <v>1963</v>
      </c>
      <c r="C47260" s="13">
        <v>8311016</v>
      </c>
      <c r="D47260" s="13">
        <v>0.432</v>
      </c>
    </row>
    <row r="47261" spans="1:4" ht="15.75" hidden="1" customHeight="1">
      <c r="A47261" s="13" t="s">
        <v>509</v>
      </c>
      <c r="B47261" s="13">
        <v>1964</v>
      </c>
      <c r="C47261" s="13">
        <v>8564759</v>
      </c>
      <c r="D47261" s="13">
        <v>0.49099999999999999</v>
      </c>
    </row>
    <row r="47262" spans="1:4" ht="15.75" hidden="1" customHeight="1">
      <c r="A47262" s="13" t="s">
        <v>509</v>
      </c>
      <c r="B47262" s="13">
        <v>1965</v>
      </c>
      <c r="C47262" s="13">
        <v>8829059</v>
      </c>
      <c r="D47262" s="13">
        <v>0.626</v>
      </c>
    </row>
    <row r="47263" spans="1:4" ht="15.75" hidden="1" customHeight="1">
      <c r="A47263" s="13" t="s">
        <v>509</v>
      </c>
      <c r="B47263" s="13">
        <v>1966</v>
      </c>
      <c r="C47263" s="13">
        <v>9104744</v>
      </c>
      <c r="D47263" s="13">
        <v>0.73199999999999998</v>
      </c>
    </row>
    <row r="47264" spans="1:4" ht="15.75" hidden="1" customHeight="1">
      <c r="A47264" s="13" t="s">
        <v>509</v>
      </c>
      <c r="B47264" s="13">
        <v>1967</v>
      </c>
      <c r="C47264" s="13">
        <v>9393432</v>
      </c>
      <c r="D47264" s="13">
        <v>0.80900000000000005</v>
      </c>
    </row>
    <row r="47265" spans="1:4" ht="15.75" hidden="1" customHeight="1">
      <c r="A47265" s="13" t="s">
        <v>509</v>
      </c>
      <c r="B47265" s="13">
        <v>1968</v>
      </c>
      <c r="C47265" s="13">
        <v>9696375</v>
      </c>
      <c r="D47265" s="13">
        <v>0.98099999999999998</v>
      </c>
    </row>
    <row r="47266" spans="1:4" ht="15.75" hidden="1" customHeight="1">
      <c r="A47266" s="13" t="s">
        <v>509</v>
      </c>
      <c r="B47266" s="13">
        <v>1969</v>
      </c>
      <c r="C47266" s="13">
        <v>10006532</v>
      </c>
      <c r="D47266" s="13">
        <v>1.175</v>
      </c>
    </row>
    <row r="47267" spans="1:4" ht="15.75" hidden="1" customHeight="1">
      <c r="A47267" s="13" t="s">
        <v>509</v>
      </c>
      <c r="B47267" s="13">
        <v>1970</v>
      </c>
      <c r="C47267" s="13">
        <v>10317218</v>
      </c>
      <c r="D47267" s="13">
        <v>1.4430000000000001</v>
      </c>
    </row>
    <row r="47268" spans="1:4" ht="15.75" hidden="1" customHeight="1">
      <c r="A47268" s="13" t="s">
        <v>509</v>
      </c>
      <c r="B47268" s="13">
        <v>1971</v>
      </c>
      <c r="C47268" s="13">
        <v>10616344</v>
      </c>
      <c r="D47268" s="13">
        <v>1.4379999999999999</v>
      </c>
    </row>
    <row r="47269" spans="1:4" ht="15.75" hidden="1" customHeight="1">
      <c r="A47269" s="13" t="s">
        <v>509</v>
      </c>
      <c r="B47269" s="13">
        <v>1972</v>
      </c>
      <c r="C47269" s="13">
        <v>10885572</v>
      </c>
      <c r="D47269" s="13">
        <v>1.3779999999999999</v>
      </c>
    </row>
    <row r="47270" spans="1:4" ht="15.75" hidden="1" customHeight="1">
      <c r="A47270" s="13" t="s">
        <v>509</v>
      </c>
      <c r="B47270" s="13">
        <v>1973</v>
      </c>
      <c r="C47270" s="13">
        <v>11146108</v>
      </c>
      <c r="D47270" s="13">
        <v>1.1759999999999999</v>
      </c>
    </row>
    <row r="47271" spans="1:4" ht="15.75" hidden="1" customHeight="1">
      <c r="A47271" s="13" t="s">
        <v>509</v>
      </c>
      <c r="B47271" s="13">
        <v>1974</v>
      </c>
      <c r="C47271" s="13">
        <v>11428675</v>
      </c>
      <c r="D47271" s="13">
        <v>1.19</v>
      </c>
    </row>
    <row r="47272" spans="1:4" ht="15.75" hidden="1" customHeight="1">
      <c r="A47272" s="13" t="s">
        <v>509</v>
      </c>
      <c r="B47272" s="13">
        <v>1975</v>
      </c>
      <c r="C47272" s="13">
        <v>11730966</v>
      </c>
      <c r="D47272" s="13">
        <v>1.129</v>
      </c>
    </row>
    <row r="47273" spans="1:4" ht="15.75" hidden="1" customHeight="1">
      <c r="A47273" s="13" t="s">
        <v>509</v>
      </c>
      <c r="B47273" s="13">
        <v>1976</v>
      </c>
      <c r="C47273" s="13">
        <v>12045233</v>
      </c>
      <c r="D47273" s="13">
        <v>0.98499999999999999</v>
      </c>
    </row>
    <row r="47274" spans="1:4" ht="15.75" hidden="1" customHeight="1">
      <c r="A47274" s="13" t="s">
        <v>509</v>
      </c>
      <c r="B47274" s="13">
        <v>1977</v>
      </c>
      <c r="C47274" s="13">
        <v>12369257</v>
      </c>
      <c r="D47274" s="13">
        <v>0.80200000000000005</v>
      </c>
    </row>
    <row r="47275" spans="1:4" ht="15.75" hidden="1" customHeight="1">
      <c r="A47275" s="13" t="s">
        <v>509</v>
      </c>
      <c r="B47275" s="13">
        <v>1978</v>
      </c>
      <c r="C47275" s="13">
        <v>12702007</v>
      </c>
      <c r="D47275" s="13">
        <v>0.69499999999999995</v>
      </c>
    </row>
    <row r="47276" spans="1:4" ht="15.75" hidden="1" customHeight="1">
      <c r="A47276" s="13" t="s">
        <v>509</v>
      </c>
      <c r="B47276" s="13">
        <v>1979</v>
      </c>
      <c r="C47276" s="13">
        <v>13011519</v>
      </c>
      <c r="D47276" s="13">
        <v>0.67100000000000004</v>
      </c>
    </row>
    <row r="47277" spans="1:4" ht="15.75" hidden="1" customHeight="1">
      <c r="A47277" s="13" t="s">
        <v>509</v>
      </c>
      <c r="B47277" s="13">
        <v>1980</v>
      </c>
      <c r="C47277" s="13">
        <v>13284030</v>
      </c>
      <c r="D47277" s="13">
        <v>0.626</v>
      </c>
    </row>
    <row r="47278" spans="1:4" ht="15.75" hidden="1" customHeight="1">
      <c r="A47278" s="13" t="s">
        <v>509</v>
      </c>
      <c r="B47278" s="13">
        <v>1981</v>
      </c>
      <c r="C47278" s="13">
        <v>13563562</v>
      </c>
      <c r="D47278" s="13">
        <v>0.52700000000000002</v>
      </c>
    </row>
    <row r="47279" spans="1:4" ht="15.75" hidden="1" customHeight="1">
      <c r="A47279" s="13" t="s">
        <v>509</v>
      </c>
      <c r="B47279" s="13">
        <v>1982</v>
      </c>
      <c r="C47279" s="13">
        <v>13880059</v>
      </c>
      <c r="D47279" s="13">
        <v>0.54500000000000004</v>
      </c>
    </row>
    <row r="47280" spans="1:4" ht="15.75" hidden="1" customHeight="1">
      <c r="A47280" s="13" t="s">
        <v>509</v>
      </c>
      <c r="B47280" s="13">
        <v>1983</v>
      </c>
      <c r="C47280" s="13">
        <v>14228930</v>
      </c>
      <c r="D47280" s="13">
        <v>0.61399999999999999</v>
      </c>
    </row>
    <row r="47281" spans="1:4" ht="15.75" hidden="1" customHeight="1">
      <c r="A47281" s="13" t="s">
        <v>509</v>
      </c>
      <c r="B47281" s="13">
        <v>1984</v>
      </c>
      <c r="C47281" s="13">
        <v>14617950</v>
      </c>
      <c r="D47281" s="13">
        <v>0.57999999999999996</v>
      </c>
    </row>
    <row r="47282" spans="1:4" ht="15.75" hidden="1" customHeight="1">
      <c r="A47282" s="13" t="s">
        <v>509</v>
      </c>
      <c r="B47282" s="13">
        <v>1985</v>
      </c>
      <c r="C47282" s="13">
        <v>15038924</v>
      </c>
      <c r="D47282" s="13">
        <v>0.61699999999999999</v>
      </c>
    </row>
    <row r="47283" spans="1:4" ht="15.75" hidden="1" customHeight="1">
      <c r="A47283" s="13" t="s">
        <v>509</v>
      </c>
      <c r="B47283" s="13">
        <v>1986</v>
      </c>
      <c r="C47283" s="13">
        <v>15486815</v>
      </c>
      <c r="D47283" s="13">
        <v>0.70199999999999996</v>
      </c>
    </row>
    <row r="47284" spans="1:4" ht="15.75" hidden="1" customHeight="1">
      <c r="A47284" s="13" t="s">
        <v>509</v>
      </c>
      <c r="B47284" s="13">
        <v>1987</v>
      </c>
      <c r="C47284" s="13">
        <v>15974224</v>
      </c>
      <c r="D47284" s="13">
        <v>0.76900000000000002</v>
      </c>
    </row>
    <row r="47285" spans="1:4" ht="15.75" hidden="1" customHeight="1">
      <c r="A47285" s="13" t="s">
        <v>509</v>
      </c>
      <c r="B47285" s="13">
        <v>1988</v>
      </c>
      <c r="C47285" s="13">
        <v>16489326</v>
      </c>
      <c r="D47285" s="13">
        <v>0.86299999999999999</v>
      </c>
    </row>
    <row r="47286" spans="1:4" ht="15.75" hidden="1" customHeight="1">
      <c r="A47286" s="13" t="s">
        <v>509</v>
      </c>
      <c r="B47286" s="13">
        <v>1989</v>
      </c>
      <c r="C47286" s="13">
        <v>17028548</v>
      </c>
      <c r="D47286" s="13">
        <v>0.8</v>
      </c>
    </row>
    <row r="47287" spans="1:4" ht="15.75" hidden="1" customHeight="1">
      <c r="A47287" s="13" t="s">
        <v>509</v>
      </c>
      <c r="B47287" s="13">
        <v>1990</v>
      </c>
      <c r="C47287" s="13">
        <v>17586634</v>
      </c>
      <c r="D47287" s="13">
        <v>0.76100000000000001</v>
      </c>
    </row>
    <row r="47288" spans="1:4" ht="15.75" hidden="1" customHeight="1">
      <c r="A47288" s="13" t="s">
        <v>509</v>
      </c>
      <c r="B47288" s="13">
        <v>1991</v>
      </c>
      <c r="C47288" s="13">
        <v>18171944</v>
      </c>
      <c r="D47288" s="13">
        <v>0.78</v>
      </c>
    </row>
    <row r="47289" spans="1:4" ht="15.75" hidden="1" customHeight="1">
      <c r="A47289" s="13" t="s">
        <v>509</v>
      </c>
      <c r="B47289" s="13">
        <v>1992</v>
      </c>
      <c r="C47289" s="13">
        <v>18801968</v>
      </c>
      <c r="D47289" s="13">
        <v>0.79800000000000004</v>
      </c>
    </row>
    <row r="47290" spans="1:4" ht="15.75" hidden="1" customHeight="1">
      <c r="A47290" s="13" t="s">
        <v>509</v>
      </c>
      <c r="B47290" s="13">
        <v>1993</v>
      </c>
      <c r="C47290" s="13">
        <v>19462960</v>
      </c>
      <c r="D47290" s="13">
        <v>0.79700000000000004</v>
      </c>
    </row>
    <row r="47291" spans="1:4" ht="15.75" hidden="1" customHeight="1">
      <c r="A47291" s="13" t="s">
        <v>509</v>
      </c>
      <c r="B47291" s="13">
        <v>1994</v>
      </c>
      <c r="C47291" s="13">
        <v>20125026</v>
      </c>
      <c r="D47291" s="13">
        <v>0.70799999999999996</v>
      </c>
    </row>
    <row r="47292" spans="1:4" ht="15.75" hidden="1" customHeight="1">
      <c r="A47292" s="13" t="s">
        <v>509</v>
      </c>
      <c r="B47292" s="13">
        <v>1995</v>
      </c>
      <c r="C47292" s="13">
        <v>20680834</v>
      </c>
      <c r="D47292" s="13">
        <v>0.92500000000000004</v>
      </c>
    </row>
    <row r="47293" spans="1:4" ht="15.75" hidden="1" customHeight="1">
      <c r="A47293" s="13" t="s">
        <v>509</v>
      </c>
      <c r="B47293" s="13">
        <v>1996</v>
      </c>
      <c r="C47293" s="13">
        <v>21249570</v>
      </c>
      <c r="D47293" s="13">
        <v>1.018</v>
      </c>
    </row>
    <row r="47294" spans="1:4" ht="15.75" hidden="1" customHeight="1">
      <c r="A47294" s="13" t="s">
        <v>509</v>
      </c>
      <c r="B47294" s="13">
        <v>1997</v>
      </c>
      <c r="C47294" s="13">
        <v>21876938</v>
      </c>
      <c r="D47294" s="13">
        <v>1.0620000000000001</v>
      </c>
    </row>
    <row r="47295" spans="1:4" ht="15.75" hidden="1" customHeight="1">
      <c r="A47295" s="13" t="s">
        <v>509</v>
      </c>
      <c r="B47295" s="13">
        <v>1998</v>
      </c>
      <c r="C47295" s="13">
        <v>22537658</v>
      </c>
      <c r="D47295" s="13">
        <v>1.2090000000000001</v>
      </c>
    </row>
    <row r="47296" spans="1:4" ht="15.75" hidden="1" customHeight="1">
      <c r="A47296" s="13" t="s">
        <v>509</v>
      </c>
      <c r="B47296" s="13">
        <v>1999</v>
      </c>
      <c r="C47296" s="13">
        <v>23279246</v>
      </c>
      <c r="D47296" s="13">
        <v>1.2549999999999999</v>
      </c>
    </row>
    <row r="47297" spans="1:4" ht="15.75" hidden="1" customHeight="1">
      <c r="A47297" s="13" t="s">
        <v>509</v>
      </c>
      <c r="B47297" s="13">
        <v>2000</v>
      </c>
      <c r="C47297" s="13">
        <v>24020710</v>
      </c>
      <c r="D47297" s="13">
        <v>1.361</v>
      </c>
    </row>
    <row r="47298" spans="1:4" ht="15.75" hidden="1" customHeight="1">
      <c r="A47298" s="13" t="s">
        <v>509</v>
      </c>
      <c r="B47298" s="13">
        <v>2001</v>
      </c>
      <c r="C47298" s="13">
        <v>24763328</v>
      </c>
      <c r="D47298" s="13">
        <v>1.417</v>
      </c>
    </row>
    <row r="47299" spans="1:4" ht="15.75" hidden="1" customHeight="1">
      <c r="A47299" s="13" t="s">
        <v>509</v>
      </c>
      <c r="B47299" s="13">
        <v>2002</v>
      </c>
      <c r="C47299" s="13">
        <v>25545098</v>
      </c>
      <c r="D47299" s="13">
        <v>1.446</v>
      </c>
    </row>
    <row r="47300" spans="1:4" ht="15.75" hidden="1" customHeight="1">
      <c r="A47300" s="13" t="s">
        <v>509</v>
      </c>
      <c r="B47300" s="13">
        <v>2003</v>
      </c>
      <c r="C47300" s="13">
        <v>26354740</v>
      </c>
      <c r="D47300" s="13">
        <v>1.5129999999999999</v>
      </c>
    </row>
    <row r="47301" spans="1:4" ht="15.75" hidden="1" customHeight="1">
      <c r="A47301" s="13" t="s">
        <v>509</v>
      </c>
      <c r="B47301" s="13">
        <v>2004</v>
      </c>
      <c r="C47301" s="13">
        <v>27146082</v>
      </c>
      <c r="D47301" s="13">
        <v>1.607</v>
      </c>
    </row>
    <row r="47302" spans="1:4" ht="15.75" hidden="1" customHeight="1">
      <c r="A47302" s="13" t="s">
        <v>509</v>
      </c>
      <c r="B47302" s="13">
        <v>2005</v>
      </c>
      <c r="C47302" s="13">
        <v>27946586</v>
      </c>
      <c r="D47302" s="13">
        <v>2.0179999999999998</v>
      </c>
    </row>
    <row r="47303" spans="1:4" ht="15.75" hidden="1" customHeight="1">
      <c r="A47303" s="13" t="s">
        <v>509</v>
      </c>
      <c r="B47303" s="13">
        <v>2006</v>
      </c>
      <c r="C47303" s="13">
        <v>28773230</v>
      </c>
      <c r="D47303" s="13">
        <v>2.383</v>
      </c>
    </row>
    <row r="47304" spans="1:4" ht="15.75" hidden="1" customHeight="1">
      <c r="A47304" s="13" t="s">
        <v>509</v>
      </c>
      <c r="B47304" s="13">
        <v>2007</v>
      </c>
      <c r="C47304" s="13">
        <v>29629804</v>
      </c>
      <c r="D47304" s="13">
        <v>2.71</v>
      </c>
    </row>
    <row r="47305" spans="1:4" ht="15.75" hidden="1" customHeight="1">
      <c r="A47305" s="13" t="s">
        <v>509</v>
      </c>
      <c r="B47305" s="13">
        <v>2008</v>
      </c>
      <c r="C47305" s="13">
        <v>30509868</v>
      </c>
      <c r="D47305" s="13">
        <v>2.78</v>
      </c>
    </row>
    <row r="47306" spans="1:4" ht="15.75" hidden="1" customHeight="1">
      <c r="A47306" s="13" t="s">
        <v>509</v>
      </c>
      <c r="B47306" s="13">
        <v>2009</v>
      </c>
      <c r="C47306" s="13">
        <v>31412526</v>
      </c>
      <c r="D47306" s="13">
        <v>3</v>
      </c>
    </row>
    <row r="47307" spans="1:4" ht="15.75" hidden="1" customHeight="1">
      <c r="A47307" s="13" t="s">
        <v>509</v>
      </c>
      <c r="B47307" s="13">
        <v>2010</v>
      </c>
      <c r="C47307" s="13">
        <v>32341724</v>
      </c>
      <c r="D47307" s="13">
        <v>3.57</v>
      </c>
    </row>
    <row r="47308" spans="1:4" ht="15.75" hidden="1" customHeight="1">
      <c r="A47308" s="13" t="s">
        <v>509</v>
      </c>
      <c r="B47308" s="13">
        <v>2011</v>
      </c>
      <c r="C47308" s="13">
        <v>33295738</v>
      </c>
      <c r="D47308" s="13">
        <v>3.8239999999999998</v>
      </c>
    </row>
    <row r="47309" spans="1:4" ht="15.75" hidden="1" customHeight="1">
      <c r="A47309" s="13" t="s">
        <v>509</v>
      </c>
      <c r="B47309" s="13">
        <v>2012</v>
      </c>
      <c r="C47309" s="13">
        <v>34273296</v>
      </c>
      <c r="D47309" s="13">
        <v>3.6269999999999998</v>
      </c>
    </row>
    <row r="47310" spans="1:4" ht="15.75" hidden="1" customHeight="1">
      <c r="A47310" s="13" t="s">
        <v>509</v>
      </c>
      <c r="B47310" s="13">
        <v>2013</v>
      </c>
      <c r="C47310" s="13">
        <v>35273568</v>
      </c>
      <c r="D47310" s="13">
        <v>3.7549999999999999</v>
      </c>
    </row>
    <row r="47311" spans="1:4" ht="15.75" hidden="1" customHeight="1">
      <c r="A47311" s="13" t="s">
        <v>509</v>
      </c>
      <c r="B47311" s="13">
        <v>2014</v>
      </c>
      <c r="C47311" s="13">
        <v>36336544</v>
      </c>
      <c r="D47311" s="13">
        <v>4.09</v>
      </c>
    </row>
    <row r="47312" spans="1:4" ht="15.75" hidden="1" customHeight="1">
      <c r="A47312" s="13" t="s">
        <v>509</v>
      </c>
      <c r="B47312" s="13">
        <v>2015</v>
      </c>
      <c r="C47312" s="13">
        <v>37477356</v>
      </c>
      <c r="D47312" s="13">
        <v>4.5259999999999998</v>
      </c>
    </row>
    <row r="47313" spans="1:4" ht="15.75" hidden="1" customHeight="1">
      <c r="A47313" s="13" t="s">
        <v>509</v>
      </c>
      <c r="B47313" s="13">
        <v>2016</v>
      </c>
      <c r="C47313" s="13">
        <v>38748308</v>
      </c>
      <c r="D47313" s="13">
        <v>4.7889999999999997</v>
      </c>
    </row>
    <row r="47314" spans="1:4" ht="15.75" hidden="1" customHeight="1">
      <c r="A47314" s="13" t="s">
        <v>509</v>
      </c>
      <c r="B47314" s="13">
        <v>2017</v>
      </c>
      <c r="C47314" s="13">
        <v>40127096</v>
      </c>
      <c r="D47314" s="13">
        <v>5.3769999999999998</v>
      </c>
    </row>
    <row r="47315" spans="1:4" ht="15.75" hidden="1" customHeight="1">
      <c r="A47315" s="13" t="s">
        <v>509</v>
      </c>
      <c r="B47315" s="13">
        <v>2018</v>
      </c>
      <c r="C47315" s="13">
        <v>41515400</v>
      </c>
      <c r="D47315" s="13">
        <v>5.6310000000000002</v>
      </c>
    </row>
    <row r="47316" spans="1:4" ht="15.75" hidden="1" customHeight="1">
      <c r="A47316" s="13" t="s">
        <v>509</v>
      </c>
      <c r="B47316" s="13">
        <v>2019</v>
      </c>
      <c r="C47316" s="13">
        <v>42949076</v>
      </c>
      <c r="D47316" s="13">
        <v>6.0119999999999996</v>
      </c>
    </row>
    <row r="47317" spans="1:4" ht="15.75" hidden="1" customHeight="1">
      <c r="A47317" s="13" t="s">
        <v>509</v>
      </c>
      <c r="B47317" s="13">
        <v>2020</v>
      </c>
      <c r="C47317" s="13">
        <v>44404608</v>
      </c>
      <c r="D47317" s="13">
        <v>5.5069999999999997</v>
      </c>
    </row>
    <row r="47318" spans="1:4" ht="15.75" hidden="1" customHeight="1">
      <c r="A47318" s="13" t="s">
        <v>509</v>
      </c>
      <c r="B47318" s="13">
        <v>2021</v>
      </c>
      <c r="C47318" s="13">
        <v>45853780</v>
      </c>
      <c r="D47318" s="13">
        <v>5.78</v>
      </c>
    </row>
    <row r="47319" spans="1:4" ht="15.75" hidden="1" customHeight="1">
      <c r="A47319" s="13" t="s">
        <v>510</v>
      </c>
      <c r="B47319" s="13">
        <v>1830</v>
      </c>
      <c r="C47319" s="13">
        <v>12289274</v>
      </c>
      <c r="D47319" s="13">
        <v>4.0000000000000001E-3</v>
      </c>
    </row>
    <row r="47320" spans="1:4" ht="15.75" hidden="1" customHeight="1">
      <c r="A47320" s="13" t="s">
        <v>510</v>
      </c>
      <c r="B47320" s="13">
        <v>1831</v>
      </c>
      <c r="C47320" s="13">
        <v>12402048</v>
      </c>
      <c r="D47320" s="13">
        <v>4.0000000000000001E-3</v>
      </c>
    </row>
    <row r="47321" spans="1:4" ht="15.75" hidden="1" customHeight="1">
      <c r="A47321" s="13" t="s">
        <v>510</v>
      </c>
      <c r="B47321" s="13">
        <v>1832</v>
      </c>
      <c r="C47321" s="13">
        <v>12515857</v>
      </c>
      <c r="D47321" s="13">
        <v>3.0000000000000001E-3</v>
      </c>
    </row>
    <row r="47322" spans="1:4" ht="15.75" hidden="1" customHeight="1">
      <c r="A47322" s="13" t="s">
        <v>510</v>
      </c>
      <c r="B47322" s="13">
        <v>1833</v>
      </c>
      <c r="C47322" s="13">
        <v>12630710</v>
      </c>
      <c r="D47322" s="13">
        <v>4.0000000000000001E-3</v>
      </c>
    </row>
    <row r="47323" spans="1:4" ht="15.75" hidden="1" customHeight="1">
      <c r="A47323" s="13" t="s">
        <v>510</v>
      </c>
      <c r="B47323" s="13">
        <v>1850</v>
      </c>
      <c r="C47323" s="13">
        <v>14752639</v>
      </c>
      <c r="D47323" s="13">
        <v>2.1999999999999999E-2</v>
      </c>
    </row>
    <row r="47324" spans="1:4" ht="15.75" hidden="1" customHeight="1">
      <c r="A47324" s="13" t="s">
        <v>510</v>
      </c>
      <c r="B47324" s="13">
        <v>1851</v>
      </c>
      <c r="C47324" s="13">
        <v>14890411</v>
      </c>
    </row>
    <row r="47325" spans="1:4" ht="15.75" hidden="1" customHeight="1">
      <c r="A47325" s="13" t="s">
        <v>510</v>
      </c>
      <c r="B47325" s="13">
        <v>1852</v>
      </c>
      <c r="C47325" s="13">
        <v>15029469</v>
      </c>
    </row>
    <row r="47326" spans="1:4" ht="15.75" hidden="1" customHeight="1">
      <c r="A47326" s="13" t="s">
        <v>510</v>
      </c>
      <c r="B47326" s="13">
        <v>1853</v>
      </c>
      <c r="C47326" s="13">
        <v>15169825</v>
      </c>
    </row>
    <row r="47327" spans="1:4" ht="15.75" hidden="1" customHeight="1">
      <c r="A47327" s="13" t="s">
        <v>510</v>
      </c>
      <c r="B47327" s="13">
        <v>1854</v>
      </c>
      <c r="C47327" s="13">
        <v>15311492</v>
      </c>
    </row>
    <row r="47328" spans="1:4" ht="15.75" hidden="1" customHeight="1">
      <c r="A47328" s="13" t="s">
        <v>510</v>
      </c>
      <c r="B47328" s="13">
        <v>1855</v>
      </c>
      <c r="C47328" s="13">
        <v>15454481</v>
      </c>
      <c r="D47328" s="13">
        <v>6.7000000000000004E-2</v>
      </c>
    </row>
    <row r="47329" spans="1:4" ht="15.75" hidden="1" customHeight="1">
      <c r="A47329" s="13" t="s">
        <v>510</v>
      </c>
      <c r="B47329" s="13">
        <v>1856</v>
      </c>
      <c r="C47329" s="13">
        <v>15598805</v>
      </c>
    </row>
    <row r="47330" spans="1:4" ht="15.75" hidden="1" customHeight="1">
      <c r="A47330" s="13" t="s">
        <v>510</v>
      </c>
      <c r="B47330" s="13">
        <v>1857</v>
      </c>
      <c r="C47330" s="13">
        <v>15744477</v>
      </c>
    </row>
    <row r="47331" spans="1:4" ht="15.75" hidden="1" customHeight="1">
      <c r="A47331" s="13" t="s">
        <v>510</v>
      </c>
      <c r="B47331" s="13">
        <v>1858</v>
      </c>
      <c r="C47331" s="13">
        <v>15891508</v>
      </c>
      <c r="D47331" s="13">
        <v>9.4E-2</v>
      </c>
    </row>
    <row r="47332" spans="1:4" ht="15.75" hidden="1" customHeight="1">
      <c r="A47332" s="13" t="s">
        <v>510</v>
      </c>
      <c r="B47332" s="13">
        <v>1859</v>
      </c>
      <c r="C47332" s="13">
        <v>16039913</v>
      </c>
      <c r="D47332" s="13">
        <v>9.9000000000000005E-2</v>
      </c>
    </row>
    <row r="47333" spans="1:4" ht="15.75" hidden="1" customHeight="1">
      <c r="A47333" s="13" t="s">
        <v>510</v>
      </c>
      <c r="B47333" s="13">
        <v>1860</v>
      </c>
      <c r="C47333" s="13">
        <v>16189702</v>
      </c>
      <c r="D47333" s="13">
        <v>0.13100000000000001</v>
      </c>
    </row>
    <row r="47334" spans="1:4" ht="15.75" hidden="1" customHeight="1">
      <c r="A47334" s="13" t="s">
        <v>510</v>
      </c>
      <c r="B47334" s="13">
        <v>1861</v>
      </c>
      <c r="C47334" s="13">
        <v>16340890</v>
      </c>
      <c r="D47334" s="13">
        <v>0.16700000000000001</v>
      </c>
    </row>
    <row r="47335" spans="1:4" ht="15.75" hidden="1" customHeight="1">
      <c r="A47335" s="13" t="s">
        <v>510</v>
      </c>
      <c r="B47335" s="13">
        <v>1862</v>
      </c>
      <c r="C47335" s="13">
        <v>16493490</v>
      </c>
      <c r="D47335" s="13">
        <v>0.151</v>
      </c>
    </row>
    <row r="47336" spans="1:4" ht="15.75" hidden="1" customHeight="1">
      <c r="A47336" s="13" t="s">
        <v>510</v>
      </c>
      <c r="B47336" s="13">
        <v>1863</v>
      </c>
      <c r="C47336" s="13">
        <v>16647514</v>
      </c>
      <c r="D47336" s="13">
        <v>0.158</v>
      </c>
    </row>
    <row r="47337" spans="1:4" ht="15.75" hidden="1" customHeight="1">
      <c r="A47337" s="13" t="s">
        <v>510</v>
      </c>
      <c r="B47337" s="13">
        <v>1864</v>
      </c>
      <c r="C47337" s="13">
        <v>16802976</v>
      </c>
      <c r="D47337" s="13">
        <v>0.17699999999999999</v>
      </c>
    </row>
    <row r="47338" spans="1:4" ht="15.75" hidden="1" customHeight="1">
      <c r="A47338" s="13" t="s">
        <v>510</v>
      </c>
      <c r="B47338" s="13">
        <v>1865</v>
      </c>
      <c r="C47338" s="13">
        <v>16959889</v>
      </c>
      <c r="D47338" s="13">
        <v>0.16900000000000001</v>
      </c>
    </row>
    <row r="47339" spans="1:4" ht="15.75" hidden="1" customHeight="1">
      <c r="A47339" s="13" t="s">
        <v>510</v>
      </c>
      <c r="B47339" s="13">
        <v>1866</v>
      </c>
      <c r="C47339" s="13">
        <v>17118268</v>
      </c>
      <c r="D47339" s="13">
        <v>0.53400000000000003</v>
      </c>
    </row>
    <row r="47340" spans="1:4" ht="15.75" hidden="1" customHeight="1">
      <c r="A47340" s="13" t="s">
        <v>510</v>
      </c>
      <c r="B47340" s="13">
        <v>1867</v>
      </c>
      <c r="C47340" s="13">
        <v>17278124</v>
      </c>
      <c r="D47340" s="13">
        <v>0.61299999999999999</v>
      </c>
    </row>
    <row r="47341" spans="1:4" ht="15.75" hidden="1" customHeight="1">
      <c r="A47341" s="13" t="s">
        <v>510</v>
      </c>
      <c r="B47341" s="13">
        <v>1868</v>
      </c>
      <c r="C47341" s="13">
        <v>17439474</v>
      </c>
      <c r="D47341" s="13">
        <v>0.51</v>
      </c>
    </row>
    <row r="47342" spans="1:4" ht="15.75" hidden="1" customHeight="1">
      <c r="A47342" s="13" t="s">
        <v>510</v>
      </c>
      <c r="B47342" s="13">
        <v>1869</v>
      </c>
      <c r="C47342" s="13">
        <v>17602329</v>
      </c>
      <c r="D47342" s="13">
        <v>0.69199999999999995</v>
      </c>
    </row>
    <row r="47343" spans="1:4" ht="15.75" hidden="1" customHeight="1">
      <c r="A47343" s="13" t="s">
        <v>510</v>
      </c>
      <c r="B47343" s="13">
        <v>1870</v>
      </c>
      <c r="C47343" s="13">
        <v>17766705</v>
      </c>
      <c r="D47343" s="13">
        <v>0.751</v>
      </c>
    </row>
    <row r="47344" spans="1:4" ht="15.75" hidden="1" customHeight="1">
      <c r="A47344" s="13" t="s">
        <v>510</v>
      </c>
      <c r="B47344" s="13">
        <v>1871</v>
      </c>
      <c r="C47344" s="13">
        <v>17932615</v>
      </c>
      <c r="D47344" s="13">
        <v>1.014</v>
      </c>
    </row>
    <row r="47345" spans="1:4" ht="15.75" hidden="1" customHeight="1">
      <c r="A47345" s="13" t="s">
        <v>510</v>
      </c>
      <c r="B47345" s="13">
        <v>1872</v>
      </c>
      <c r="C47345" s="13">
        <v>18100074</v>
      </c>
      <c r="D47345" s="13">
        <v>1.0409999999999999</v>
      </c>
    </row>
    <row r="47346" spans="1:4" ht="15.75" hidden="1" customHeight="1">
      <c r="A47346" s="13" t="s">
        <v>510</v>
      </c>
      <c r="B47346" s="13">
        <v>1873</v>
      </c>
      <c r="C47346" s="13">
        <v>18269097</v>
      </c>
      <c r="D47346" s="13">
        <v>0.97699999999999998</v>
      </c>
    </row>
    <row r="47347" spans="1:4" ht="15.75" hidden="1" customHeight="1">
      <c r="A47347" s="13" t="s">
        <v>510</v>
      </c>
      <c r="B47347" s="13">
        <v>1874</v>
      </c>
      <c r="C47347" s="13">
        <v>18439697</v>
      </c>
      <c r="D47347" s="13">
        <v>1.1859999999999999</v>
      </c>
    </row>
    <row r="47348" spans="1:4" ht="15.75" hidden="1" customHeight="1">
      <c r="A47348" s="13" t="s">
        <v>510</v>
      </c>
      <c r="B47348" s="13">
        <v>1875</v>
      </c>
      <c r="C47348" s="13">
        <v>18611890</v>
      </c>
      <c r="D47348" s="13">
        <v>1.365</v>
      </c>
    </row>
    <row r="47349" spans="1:4" ht="15.75" hidden="1" customHeight="1">
      <c r="A47349" s="13" t="s">
        <v>510</v>
      </c>
      <c r="B47349" s="13">
        <v>1876</v>
      </c>
      <c r="C47349" s="13">
        <v>18785691</v>
      </c>
      <c r="D47349" s="13">
        <v>1.694</v>
      </c>
    </row>
    <row r="47350" spans="1:4" ht="15.75" hidden="1" customHeight="1">
      <c r="A47350" s="13" t="s">
        <v>510</v>
      </c>
      <c r="B47350" s="13">
        <v>1877</v>
      </c>
      <c r="C47350" s="13">
        <v>18961114</v>
      </c>
      <c r="D47350" s="13">
        <v>1.7290000000000001</v>
      </c>
    </row>
    <row r="47351" spans="1:4" ht="15.75" hidden="1" customHeight="1">
      <c r="A47351" s="13" t="s">
        <v>510</v>
      </c>
      <c r="B47351" s="13">
        <v>1878</v>
      </c>
      <c r="C47351" s="13">
        <v>19138174</v>
      </c>
      <c r="D47351" s="13">
        <v>2.2599999999999998</v>
      </c>
    </row>
    <row r="47352" spans="1:4" ht="15.75" hidden="1" customHeight="1">
      <c r="A47352" s="13" t="s">
        <v>510</v>
      </c>
      <c r="B47352" s="13">
        <v>1879</v>
      </c>
      <c r="C47352" s="13">
        <v>19316888</v>
      </c>
      <c r="D47352" s="13">
        <v>2.319</v>
      </c>
    </row>
    <row r="47353" spans="1:4" ht="15.75" hidden="1" customHeight="1">
      <c r="A47353" s="13" t="s">
        <v>510</v>
      </c>
      <c r="B47353" s="13">
        <v>1880</v>
      </c>
      <c r="C47353" s="13">
        <v>19497270</v>
      </c>
      <c r="D47353" s="13">
        <v>2.72</v>
      </c>
    </row>
    <row r="47354" spans="1:4" ht="15.75" hidden="1" customHeight="1">
      <c r="A47354" s="13" t="s">
        <v>510</v>
      </c>
      <c r="B47354" s="13">
        <v>1881</v>
      </c>
      <c r="C47354" s="13">
        <v>19679336</v>
      </c>
      <c r="D47354" s="13">
        <v>2.8650000000000002</v>
      </c>
    </row>
    <row r="47355" spans="1:4" ht="15.75" hidden="1" customHeight="1">
      <c r="A47355" s="13" t="s">
        <v>510</v>
      </c>
      <c r="B47355" s="13">
        <v>1882</v>
      </c>
      <c r="C47355" s="13">
        <v>19863101</v>
      </c>
      <c r="D47355" s="13">
        <v>3.0179999999999998</v>
      </c>
    </row>
    <row r="47356" spans="1:4" ht="15.75" hidden="1" customHeight="1">
      <c r="A47356" s="13" t="s">
        <v>510</v>
      </c>
      <c r="B47356" s="13">
        <v>1883</v>
      </c>
      <c r="C47356" s="13">
        <v>20048582</v>
      </c>
      <c r="D47356" s="13">
        <v>3.4350000000000001</v>
      </c>
    </row>
    <row r="47357" spans="1:4" ht="15.75" hidden="1" customHeight="1">
      <c r="A47357" s="13" t="s">
        <v>510</v>
      </c>
      <c r="B47357" s="13">
        <v>1884</v>
      </c>
      <c r="C47357" s="13">
        <v>20235794</v>
      </c>
      <c r="D47357" s="13">
        <v>3.488</v>
      </c>
    </row>
    <row r="47358" spans="1:4" ht="15.75" hidden="1" customHeight="1">
      <c r="A47358" s="13" t="s">
        <v>510</v>
      </c>
      <c r="B47358" s="13">
        <v>1885</v>
      </c>
      <c r="C47358" s="13">
        <v>20424754</v>
      </c>
      <c r="D47358" s="13">
        <v>3.7989999999999999</v>
      </c>
    </row>
    <row r="47359" spans="1:4" ht="15.75" hidden="1" customHeight="1">
      <c r="A47359" s="13" t="s">
        <v>510</v>
      </c>
      <c r="B47359" s="13">
        <v>1886</v>
      </c>
      <c r="C47359" s="13">
        <v>20615478</v>
      </c>
      <c r="D47359" s="13">
        <v>3.8959999999999999</v>
      </c>
    </row>
    <row r="47360" spans="1:4" ht="15.75" hidden="1" customHeight="1">
      <c r="A47360" s="13" t="s">
        <v>510</v>
      </c>
      <c r="B47360" s="13">
        <v>1887</v>
      </c>
      <c r="C47360" s="13">
        <v>20807983</v>
      </c>
      <c r="D47360" s="13">
        <v>4.1230000000000002</v>
      </c>
    </row>
    <row r="47361" spans="1:4" ht="15.75" hidden="1" customHeight="1">
      <c r="A47361" s="13" t="s">
        <v>510</v>
      </c>
      <c r="B47361" s="13">
        <v>1888</v>
      </c>
      <c r="C47361" s="13">
        <v>21002284</v>
      </c>
      <c r="D47361" s="13">
        <v>4.3010000000000002</v>
      </c>
    </row>
    <row r="47362" spans="1:4" ht="15.75" hidden="1" customHeight="1">
      <c r="A47362" s="13" t="s">
        <v>510</v>
      </c>
      <c r="B47362" s="13">
        <v>1889</v>
      </c>
      <c r="C47362" s="13">
        <v>21198399</v>
      </c>
      <c r="D47362" s="13">
        <v>4.6440000000000001</v>
      </c>
    </row>
    <row r="47363" spans="1:4" ht="15.75" hidden="1" customHeight="1">
      <c r="A47363" s="13" t="s">
        <v>510</v>
      </c>
      <c r="B47363" s="13">
        <v>1890</v>
      </c>
      <c r="C47363" s="13">
        <v>21396345</v>
      </c>
      <c r="D47363" s="13">
        <v>5.26</v>
      </c>
    </row>
    <row r="47364" spans="1:4" ht="15.75" hidden="1" customHeight="1">
      <c r="A47364" s="13" t="s">
        <v>510</v>
      </c>
      <c r="B47364" s="13">
        <v>1891</v>
      </c>
      <c r="C47364" s="13">
        <v>21596139</v>
      </c>
      <c r="D47364" s="13">
        <v>5.7910000000000004</v>
      </c>
    </row>
    <row r="47365" spans="1:4" ht="15.75" hidden="1" customHeight="1">
      <c r="A47365" s="13" t="s">
        <v>510</v>
      </c>
      <c r="B47365" s="13">
        <v>1892</v>
      </c>
      <c r="C47365" s="13">
        <v>21797798</v>
      </c>
      <c r="D47365" s="13">
        <v>6.13</v>
      </c>
    </row>
    <row r="47366" spans="1:4" ht="15.75" hidden="1" customHeight="1">
      <c r="A47366" s="13" t="s">
        <v>510</v>
      </c>
      <c r="B47366" s="13">
        <v>1893</v>
      </c>
      <c r="C47366" s="13">
        <v>22001340</v>
      </c>
      <c r="D47366" s="13">
        <v>7.1849999999999996</v>
      </c>
    </row>
    <row r="47367" spans="1:4" ht="15.75" hidden="1" customHeight="1">
      <c r="A47367" s="13" t="s">
        <v>510</v>
      </c>
      <c r="B47367" s="13">
        <v>1894</v>
      </c>
      <c r="C47367" s="13">
        <v>22206781</v>
      </c>
      <c r="D47367" s="13">
        <v>7.3179999999999996</v>
      </c>
    </row>
    <row r="47368" spans="1:4" ht="15.75" hidden="1" customHeight="1">
      <c r="A47368" s="13" t="s">
        <v>510</v>
      </c>
      <c r="B47368" s="13">
        <v>1895</v>
      </c>
      <c r="C47368" s="13">
        <v>22414140</v>
      </c>
      <c r="D47368" s="13">
        <v>8.4079999999999995</v>
      </c>
    </row>
    <row r="47369" spans="1:4" ht="15.75" hidden="1" customHeight="1">
      <c r="A47369" s="13" t="s">
        <v>510</v>
      </c>
      <c r="B47369" s="13">
        <v>1896</v>
      </c>
      <c r="C47369" s="13">
        <v>22623435</v>
      </c>
      <c r="D47369" s="13">
        <v>8.56</v>
      </c>
    </row>
    <row r="47370" spans="1:4" ht="15.75" hidden="1" customHeight="1">
      <c r="A47370" s="13" t="s">
        <v>510</v>
      </c>
      <c r="B47370" s="13">
        <v>1897</v>
      </c>
      <c r="C47370" s="13">
        <v>22834684</v>
      </c>
      <c r="D47370" s="13">
        <v>9.8970000000000002</v>
      </c>
    </row>
    <row r="47371" spans="1:4" ht="15.75" hidden="1" customHeight="1">
      <c r="A47371" s="13" t="s">
        <v>510</v>
      </c>
      <c r="B47371" s="13">
        <v>1898</v>
      </c>
      <c r="C47371" s="13">
        <v>23047904</v>
      </c>
      <c r="D47371" s="13">
        <v>11.1</v>
      </c>
    </row>
    <row r="47372" spans="1:4" ht="15.75" hidden="1" customHeight="1">
      <c r="A47372" s="13" t="s">
        <v>510</v>
      </c>
      <c r="B47372" s="13">
        <v>1899</v>
      </c>
      <c r="C47372" s="13">
        <v>23263115</v>
      </c>
      <c r="D47372" s="13">
        <v>12.877000000000001</v>
      </c>
    </row>
    <row r="47373" spans="1:4" ht="15.75" hidden="1" customHeight="1">
      <c r="A47373" s="13" t="s">
        <v>510</v>
      </c>
      <c r="B47373" s="13">
        <v>1900</v>
      </c>
      <c r="C47373" s="13">
        <v>23480335</v>
      </c>
      <c r="D47373" s="13">
        <v>14.587</v>
      </c>
    </row>
    <row r="47374" spans="1:4" ht="15.75" hidden="1" customHeight="1">
      <c r="A47374" s="13" t="s">
        <v>510</v>
      </c>
      <c r="B47374" s="13">
        <v>1901</v>
      </c>
      <c r="C47374" s="13">
        <v>23699583</v>
      </c>
      <c r="D47374" s="13">
        <v>14.975</v>
      </c>
    </row>
    <row r="47375" spans="1:4" ht="15.75" hidden="1" customHeight="1">
      <c r="A47375" s="13" t="s">
        <v>510</v>
      </c>
      <c r="B47375" s="13">
        <v>1902</v>
      </c>
      <c r="C47375" s="13">
        <v>23920877</v>
      </c>
      <c r="D47375" s="13">
        <v>14.464</v>
      </c>
    </row>
    <row r="47376" spans="1:4" ht="15.75" hidden="1" customHeight="1">
      <c r="A47376" s="13" t="s">
        <v>510</v>
      </c>
      <c r="B47376" s="13">
        <v>1903</v>
      </c>
      <c r="C47376" s="13">
        <v>24144237</v>
      </c>
      <c r="D47376" s="13">
        <v>14.148</v>
      </c>
    </row>
    <row r="47377" spans="1:4" ht="15.75" hidden="1" customHeight="1">
      <c r="A47377" s="13" t="s">
        <v>510</v>
      </c>
      <c r="B47377" s="13">
        <v>1904</v>
      </c>
      <c r="C47377" s="13">
        <v>24369682</v>
      </c>
      <c r="D47377" s="13">
        <v>15.741</v>
      </c>
    </row>
    <row r="47378" spans="1:4" ht="15.75" hidden="1" customHeight="1">
      <c r="A47378" s="13" t="s">
        <v>510</v>
      </c>
      <c r="B47378" s="13">
        <v>1905</v>
      </c>
      <c r="C47378" s="13">
        <v>24597231</v>
      </c>
      <c r="D47378" s="13">
        <v>14.051</v>
      </c>
    </row>
    <row r="47379" spans="1:4" ht="15.75" hidden="1" customHeight="1">
      <c r="A47379" s="13" t="s">
        <v>510</v>
      </c>
      <c r="B47379" s="13">
        <v>1906</v>
      </c>
      <c r="C47379" s="13">
        <v>24826905</v>
      </c>
      <c r="D47379" s="13">
        <v>16.027000000000001</v>
      </c>
    </row>
    <row r="47380" spans="1:4" ht="15.75" hidden="1" customHeight="1">
      <c r="A47380" s="13" t="s">
        <v>510</v>
      </c>
      <c r="B47380" s="13">
        <v>1907</v>
      </c>
      <c r="C47380" s="13">
        <v>25058722</v>
      </c>
      <c r="D47380" s="13">
        <v>17.952000000000002</v>
      </c>
    </row>
    <row r="47381" spans="1:4" ht="15.75" hidden="1" customHeight="1">
      <c r="A47381" s="13" t="s">
        <v>510</v>
      </c>
      <c r="B47381" s="13">
        <v>1908</v>
      </c>
      <c r="C47381" s="13">
        <v>25292704</v>
      </c>
      <c r="D47381" s="13">
        <v>18.062000000000001</v>
      </c>
    </row>
    <row r="47382" spans="1:4" ht="15.75" hidden="1" customHeight="1">
      <c r="A47382" s="13" t="s">
        <v>510</v>
      </c>
      <c r="B47382" s="13">
        <v>1909</v>
      </c>
      <c r="C47382" s="13">
        <v>25528869</v>
      </c>
      <c r="D47382" s="13">
        <v>19.065999999999999</v>
      </c>
    </row>
    <row r="47383" spans="1:4" ht="15.75" hidden="1" customHeight="1">
      <c r="A47383" s="13" t="s">
        <v>510</v>
      </c>
      <c r="B47383" s="13">
        <v>1910</v>
      </c>
      <c r="C47383" s="13">
        <v>25767239</v>
      </c>
      <c r="D47383" s="13">
        <v>18.698</v>
      </c>
    </row>
    <row r="47384" spans="1:4" ht="15.75" hidden="1" customHeight="1">
      <c r="A47384" s="13" t="s">
        <v>510</v>
      </c>
      <c r="B47384" s="13">
        <v>1911</v>
      </c>
      <c r="C47384" s="13">
        <v>26007834</v>
      </c>
      <c r="D47384" s="13">
        <v>19.385999999999999</v>
      </c>
    </row>
    <row r="47385" spans="1:4" ht="15.75" hidden="1" customHeight="1">
      <c r="A47385" s="13" t="s">
        <v>510</v>
      </c>
      <c r="B47385" s="13">
        <v>1912</v>
      </c>
      <c r="C47385" s="13">
        <v>26250675</v>
      </c>
      <c r="D47385" s="13">
        <v>21.96</v>
      </c>
    </row>
    <row r="47386" spans="1:4" ht="15.75" hidden="1" customHeight="1">
      <c r="A47386" s="13" t="s">
        <v>510</v>
      </c>
      <c r="B47386" s="13">
        <v>1913</v>
      </c>
      <c r="C47386" s="13">
        <v>26495782</v>
      </c>
      <c r="D47386" s="13">
        <v>23.856000000000002</v>
      </c>
    </row>
    <row r="47387" spans="1:4" ht="15.75" hidden="1" customHeight="1">
      <c r="A47387" s="13" t="s">
        <v>510</v>
      </c>
      <c r="B47387" s="13">
        <v>1914</v>
      </c>
      <c r="C47387" s="13">
        <v>26743178</v>
      </c>
      <c r="D47387" s="13">
        <v>21.53</v>
      </c>
    </row>
    <row r="47388" spans="1:4" ht="15.75" hidden="1" customHeight="1">
      <c r="A47388" s="13" t="s">
        <v>510</v>
      </c>
      <c r="B47388" s="13">
        <v>1915</v>
      </c>
      <c r="C47388" s="13">
        <v>26992883</v>
      </c>
      <c r="D47388" s="13">
        <v>19.762</v>
      </c>
    </row>
    <row r="47389" spans="1:4" ht="15.75" hidden="1" customHeight="1">
      <c r="A47389" s="13" t="s">
        <v>510</v>
      </c>
      <c r="B47389" s="13">
        <v>1916</v>
      </c>
      <c r="C47389" s="13">
        <v>27244918</v>
      </c>
      <c r="D47389" s="13">
        <v>21.062999999999999</v>
      </c>
    </row>
    <row r="47390" spans="1:4" ht="15.75" hidden="1" customHeight="1">
      <c r="A47390" s="13" t="s">
        <v>510</v>
      </c>
      <c r="B47390" s="13">
        <v>1917</v>
      </c>
      <c r="C47390" s="13">
        <v>27499306</v>
      </c>
      <c r="D47390" s="13">
        <v>19.385000000000002</v>
      </c>
    </row>
    <row r="47391" spans="1:4" ht="15.75" hidden="1" customHeight="1">
      <c r="A47391" s="13" t="s">
        <v>510</v>
      </c>
      <c r="B47391" s="13">
        <v>1918</v>
      </c>
      <c r="C47391" s="13">
        <v>27751657</v>
      </c>
      <c r="D47391" s="13">
        <v>7.7309999999999999</v>
      </c>
    </row>
    <row r="47392" spans="1:4" ht="15.75" hidden="1" customHeight="1">
      <c r="A47392" s="13" t="s">
        <v>510</v>
      </c>
      <c r="B47392" s="13">
        <v>1919</v>
      </c>
      <c r="C47392" s="13">
        <v>28006323</v>
      </c>
      <c r="D47392" s="13">
        <v>6.6029999999999998</v>
      </c>
    </row>
    <row r="47393" spans="1:4" ht="15.75" hidden="1" customHeight="1">
      <c r="A47393" s="13" t="s">
        <v>510</v>
      </c>
      <c r="B47393" s="13">
        <v>1920</v>
      </c>
      <c r="C47393" s="13">
        <v>28263326</v>
      </c>
      <c r="D47393" s="13">
        <v>6.0209999999999999</v>
      </c>
    </row>
    <row r="47394" spans="1:4" ht="15.75" hidden="1" customHeight="1">
      <c r="A47394" s="13" t="s">
        <v>510</v>
      </c>
      <c r="B47394" s="13">
        <v>1921</v>
      </c>
      <c r="C47394" s="13">
        <v>28522687</v>
      </c>
      <c r="D47394" s="13">
        <v>6.53</v>
      </c>
    </row>
    <row r="47395" spans="1:4" ht="15.75" hidden="1" customHeight="1">
      <c r="A47395" s="13" t="s">
        <v>510</v>
      </c>
      <c r="B47395" s="13">
        <v>1922</v>
      </c>
      <c r="C47395" s="13">
        <v>28784429</v>
      </c>
      <c r="D47395" s="13">
        <v>7.9640000000000004</v>
      </c>
    </row>
    <row r="47396" spans="1:4" ht="15.75" hidden="1" customHeight="1">
      <c r="A47396" s="13" t="s">
        <v>510</v>
      </c>
      <c r="B47396" s="13">
        <v>1923</v>
      </c>
      <c r="C47396" s="13">
        <v>29048572</v>
      </c>
      <c r="D47396" s="13">
        <v>8.7970000000000006</v>
      </c>
    </row>
    <row r="47397" spans="1:4" ht="15.75" hidden="1" customHeight="1">
      <c r="A47397" s="13" t="s">
        <v>510</v>
      </c>
      <c r="B47397" s="13">
        <v>1924</v>
      </c>
      <c r="C47397" s="13">
        <v>29315139</v>
      </c>
      <c r="D47397" s="13">
        <v>10.481</v>
      </c>
    </row>
    <row r="47398" spans="1:4" ht="15.75" hidden="1" customHeight="1">
      <c r="A47398" s="13" t="s">
        <v>510</v>
      </c>
      <c r="B47398" s="13">
        <v>1925</v>
      </c>
      <c r="C47398" s="13">
        <v>29584153</v>
      </c>
      <c r="D47398" s="13">
        <v>10.345000000000001</v>
      </c>
    </row>
    <row r="47399" spans="1:4" ht="15.75" hidden="1" customHeight="1">
      <c r="A47399" s="13" t="s">
        <v>510</v>
      </c>
      <c r="B47399" s="13">
        <v>1926</v>
      </c>
      <c r="C47399" s="13">
        <v>29855635</v>
      </c>
      <c r="D47399" s="13">
        <v>14.988</v>
      </c>
    </row>
    <row r="47400" spans="1:4" ht="15.75" hidden="1" customHeight="1">
      <c r="A47400" s="13" t="s">
        <v>510</v>
      </c>
      <c r="B47400" s="13">
        <v>1927</v>
      </c>
      <c r="C47400" s="13">
        <v>30129608</v>
      </c>
      <c r="D47400" s="13">
        <v>18.634</v>
      </c>
    </row>
    <row r="47401" spans="1:4" ht="15.75" hidden="1" customHeight="1">
      <c r="A47401" s="13" t="s">
        <v>510</v>
      </c>
      <c r="B47401" s="13">
        <v>1928</v>
      </c>
      <c r="C47401" s="13">
        <v>30406096</v>
      </c>
      <c r="D47401" s="13">
        <v>20.701000000000001</v>
      </c>
    </row>
    <row r="47402" spans="1:4" ht="15.75" hidden="1" customHeight="1">
      <c r="A47402" s="13" t="s">
        <v>510</v>
      </c>
      <c r="B47402" s="13">
        <v>1929</v>
      </c>
      <c r="C47402" s="13">
        <v>30685120</v>
      </c>
      <c r="D47402" s="13">
        <v>22.294</v>
      </c>
    </row>
    <row r="47403" spans="1:4" ht="15.75" hidden="1" customHeight="1">
      <c r="A47403" s="13" t="s">
        <v>510</v>
      </c>
      <c r="B47403" s="13">
        <v>1930</v>
      </c>
      <c r="C47403" s="13">
        <v>30966706</v>
      </c>
      <c r="D47403" s="13">
        <v>30.311</v>
      </c>
    </row>
    <row r="47404" spans="1:4" ht="15.75" hidden="1" customHeight="1">
      <c r="A47404" s="13" t="s">
        <v>510</v>
      </c>
      <c r="B47404" s="13">
        <v>1931</v>
      </c>
      <c r="C47404" s="13">
        <v>31250875</v>
      </c>
      <c r="D47404" s="13">
        <v>36.414000000000001</v>
      </c>
    </row>
    <row r="47405" spans="1:4" ht="15.75" hidden="1" customHeight="1">
      <c r="A47405" s="13" t="s">
        <v>510</v>
      </c>
      <c r="B47405" s="13">
        <v>1932</v>
      </c>
      <c r="C47405" s="13">
        <v>31537652</v>
      </c>
      <c r="D47405" s="13">
        <v>41.024999999999999</v>
      </c>
    </row>
    <row r="47406" spans="1:4" ht="15.75" hidden="1" customHeight="1">
      <c r="A47406" s="13" t="s">
        <v>510</v>
      </c>
      <c r="B47406" s="13">
        <v>1933</v>
      </c>
      <c r="C47406" s="13">
        <v>31827060</v>
      </c>
      <c r="D47406" s="13">
        <v>45.847999999999999</v>
      </c>
    </row>
    <row r="47407" spans="1:4" ht="15.75" hidden="1" customHeight="1">
      <c r="A47407" s="13" t="s">
        <v>510</v>
      </c>
      <c r="B47407" s="13">
        <v>1934</v>
      </c>
      <c r="C47407" s="13">
        <v>32119125</v>
      </c>
      <c r="D47407" s="13">
        <v>55.457999999999998</v>
      </c>
    </row>
    <row r="47408" spans="1:4" ht="15.75" hidden="1" customHeight="1">
      <c r="A47408" s="13" t="s">
        <v>510</v>
      </c>
      <c r="B47408" s="13">
        <v>1935</v>
      </c>
      <c r="C47408" s="13">
        <v>32413869</v>
      </c>
      <c r="D47408" s="13">
        <v>62.774000000000001</v>
      </c>
    </row>
    <row r="47409" spans="1:4" ht="15.75" hidden="1" customHeight="1">
      <c r="A47409" s="13" t="s">
        <v>510</v>
      </c>
      <c r="B47409" s="13">
        <v>1936</v>
      </c>
      <c r="C47409" s="13">
        <v>32711319</v>
      </c>
      <c r="D47409" s="13">
        <v>71.981999999999999</v>
      </c>
    </row>
    <row r="47410" spans="1:4" ht="15.75" hidden="1" customHeight="1">
      <c r="A47410" s="13" t="s">
        <v>510</v>
      </c>
      <c r="B47410" s="13">
        <v>1937</v>
      </c>
      <c r="C47410" s="13">
        <v>33011498</v>
      </c>
      <c r="D47410" s="13">
        <v>73.605000000000004</v>
      </c>
    </row>
    <row r="47411" spans="1:4" ht="15.75" hidden="1" customHeight="1">
      <c r="A47411" s="13" t="s">
        <v>510</v>
      </c>
      <c r="B47411" s="13">
        <v>1938</v>
      </c>
      <c r="C47411" s="13">
        <v>33314431</v>
      </c>
      <c r="D47411" s="13">
        <v>77.686000000000007</v>
      </c>
    </row>
    <row r="47412" spans="1:4" ht="15.75" hidden="1" customHeight="1">
      <c r="A47412" s="13" t="s">
        <v>510</v>
      </c>
      <c r="B47412" s="13">
        <v>1939</v>
      </c>
      <c r="C47412" s="13">
        <v>33620144</v>
      </c>
      <c r="D47412" s="13">
        <v>78.638999999999996</v>
      </c>
    </row>
    <row r="47413" spans="1:4" ht="15.75" hidden="1" customHeight="1">
      <c r="A47413" s="13" t="s">
        <v>510</v>
      </c>
      <c r="B47413" s="13">
        <v>1940</v>
      </c>
      <c r="C47413" s="13">
        <v>33928663</v>
      </c>
      <c r="D47413" s="13">
        <v>94.284999999999997</v>
      </c>
    </row>
    <row r="47414" spans="1:4" ht="15.75" hidden="1" customHeight="1">
      <c r="A47414" s="13" t="s">
        <v>510</v>
      </c>
      <c r="B47414" s="13">
        <v>1941</v>
      </c>
      <c r="C47414" s="13">
        <v>34240013</v>
      </c>
      <c r="D47414" s="13">
        <v>82.828999999999994</v>
      </c>
    </row>
    <row r="47415" spans="1:4" ht="15.75" hidden="1" customHeight="1">
      <c r="A47415" s="13" t="s">
        <v>510</v>
      </c>
      <c r="B47415" s="13">
        <v>1942</v>
      </c>
      <c r="C47415" s="13">
        <v>34554220</v>
      </c>
      <c r="D47415" s="13">
        <v>45.029000000000003</v>
      </c>
    </row>
    <row r="47416" spans="1:4" ht="15.75" hidden="1" customHeight="1">
      <c r="A47416" s="13" t="s">
        <v>510</v>
      </c>
      <c r="B47416" s="13">
        <v>1943</v>
      </c>
      <c r="C47416" s="13">
        <v>34871311</v>
      </c>
      <c r="D47416" s="13">
        <v>46.994999999999997</v>
      </c>
    </row>
    <row r="47417" spans="1:4" ht="15.75" hidden="1" customHeight="1">
      <c r="A47417" s="13" t="s">
        <v>510</v>
      </c>
      <c r="B47417" s="13">
        <v>1944</v>
      </c>
      <c r="C47417" s="13">
        <v>35191311</v>
      </c>
      <c r="D47417" s="13">
        <v>68.152000000000001</v>
      </c>
    </row>
    <row r="47418" spans="1:4" ht="15.75" hidden="1" customHeight="1">
      <c r="A47418" s="13" t="s">
        <v>510</v>
      </c>
      <c r="B47418" s="13">
        <v>1945</v>
      </c>
      <c r="C47418" s="13">
        <v>35514248</v>
      </c>
      <c r="D47418" s="13">
        <v>72.156999999999996</v>
      </c>
    </row>
    <row r="47419" spans="1:4" ht="15.75" hidden="1" customHeight="1">
      <c r="A47419" s="13" t="s">
        <v>510</v>
      </c>
      <c r="B47419" s="13">
        <v>1946</v>
      </c>
      <c r="C47419" s="13">
        <v>35840148</v>
      </c>
      <c r="D47419" s="13">
        <v>81.096000000000004</v>
      </c>
    </row>
    <row r="47420" spans="1:4" ht="15.75" hidden="1" customHeight="1">
      <c r="A47420" s="13" t="s">
        <v>510</v>
      </c>
      <c r="B47420" s="13">
        <v>1947</v>
      </c>
      <c r="C47420" s="13">
        <v>36169039</v>
      </c>
      <c r="D47420" s="13">
        <v>97.655000000000001</v>
      </c>
    </row>
    <row r="47421" spans="1:4" ht="15.75" hidden="1" customHeight="1">
      <c r="A47421" s="13" t="s">
        <v>510</v>
      </c>
      <c r="B47421" s="13">
        <v>1948</v>
      </c>
      <c r="C47421" s="13">
        <v>36500948</v>
      </c>
      <c r="D47421" s="13">
        <v>103.917</v>
      </c>
    </row>
    <row r="47422" spans="1:4" ht="15.75" hidden="1" customHeight="1">
      <c r="A47422" s="13" t="s">
        <v>510</v>
      </c>
      <c r="B47422" s="13">
        <v>1949</v>
      </c>
      <c r="C47422" s="13">
        <v>36878582</v>
      </c>
      <c r="D47422" s="13">
        <v>118.129</v>
      </c>
    </row>
    <row r="47423" spans="1:4" ht="15.75" hidden="1" customHeight="1">
      <c r="A47423" s="13" t="s">
        <v>510</v>
      </c>
      <c r="B47423" s="13">
        <v>1950</v>
      </c>
      <c r="C47423" s="13">
        <v>37303000</v>
      </c>
      <c r="D47423" s="13">
        <v>131.678</v>
      </c>
    </row>
    <row r="47424" spans="1:4" ht="15.75" hidden="1" customHeight="1">
      <c r="A47424" s="13" t="s">
        <v>510</v>
      </c>
      <c r="B47424" s="13">
        <v>1951</v>
      </c>
      <c r="C47424" s="13">
        <v>37783280</v>
      </c>
      <c r="D47424" s="13">
        <v>142.714</v>
      </c>
    </row>
    <row r="47425" spans="1:4" ht="15.75" hidden="1" customHeight="1">
      <c r="A47425" s="13" t="s">
        <v>510</v>
      </c>
      <c r="B47425" s="13">
        <v>1952</v>
      </c>
      <c r="C47425" s="13">
        <v>38271728</v>
      </c>
      <c r="D47425" s="13">
        <v>152.82499999999999</v>
      </c>
    </row>
    <row r="47426" spans="1:4" ht="15.75" hidden="1" customHeight="1">
      <c r="A47426" s="13" t="s">
        <v>510</v>
      </c>
      <c r="B47426" s="13">
        <v>1953</v>
      </c>
      <c r="C47426" s="13">
        <v>38768516</v>
      </c>
      <c r="D47426" s="13">
        <v>161.68</v>
      </c>
    </row>
    <row r="47427" spans="1:4" ht="15.75" hidden="1" customHeight="1">
      <c r="A47427" s="13" t="s">
        <v>510</v>
      </c>
      <c r="B47427" s="13">
        <v>1954</v>
      </c>
      <c r="C47427" s="13">
        <v>39287992</v>
      </c>
      <c r="D47427" s="13">
        <v>176.584</v>
      </c>
    </row>
    <row r="47428" spans="1:4" ht="15.75" hidden="1" customHeight="1">
      <c r="A47428" s="13" t="s">
        <v>510</v>
      </c>
      <c r="B47428" s="13">
        <v>1955</v>
      </c>
      <c r="C47428" s="13">
        <v>39836516</v>
      </c>
      <c r="D47428" s="13">
        <v>200.22900000000001</v>
      </c>
    </row>
    <row r="47429" spans="1:4" ht="15.75" hidden="1" customHeight="1">
      <c r="A47429" s="13" t="s">
        <v>510</v>
      </c>
      <c r="B47429" s="13">
        <v>1956</v>
      </c>
      <c r="C47429" s="13">
        <v>40398812</v>
      </c>
      <c r="D47429" s="13">
        <v>219.52</v>
      </c>
    </row>
    <row r="47430" spans="1:4" ht="15.75" hidden="1" customHeight="1">
      <c r="A47430" s="13" t="s">
        <v>510</v>
      </c>
      <c r="B47430" s="13">
        <v>1957</v>
      </c>
      <c r="C47430" s="13">
        <v>40977532</v>
      </c>
      <c r="D47430" s="13">
        <v>240.21100000000001</v>
      </c>
    </row>
    <row r="47431" spans="1:4" ht="15.75" hidden="1" customHeight="1">
      <c r="A47431" s="13" t="s">
        <v>510</v>
      </c>
      <c r="B47431" s="13">
        <v>1958</v>
      </c>
      <c r="C47431" s="13">
        <v>41559368</v>
      </c>
      <c r="D47431" s="13">
        <v>256.37400000000002</v>
      </c>
    </row>
    <row r="47432" spans="1:4" ht="15.75" hidden="1" customHeight="1">
      <c r="A47432" s="13" t="s">
        <v>510</v>
      </c>
      <c r="B47432" s="13">
        <v>1959</v>
      </c>
      <c r="C47432" s="13">
        <v>42154896</v>
      </c>
      <c r="D47432" s="13">
        <v>269.51900000000001</v>
      </c>
    </row>
    <row r="47433" spans="1:4" ht="15.75" hidden="1" customHeight="1">
      <c r="A47433" s="13" t="s">
        <v>510</v>
      </c>
      <c r="B47433" s="13">
        <v>1960</v>
      </c>
      <c r="C47433" s="13">
        <v>42767252</v>
      </c>
      <c r="D47433" s="13">
        <v>280.56799999999998</v>
      </c>
    </row>
    <row r="47434" spans="1:4" ht="15.75" hidden="1" customHeight="1">
      <c r="A47434" s="13" t="s">
        <v>510</v>
      </c>
      <c r="B47434" s="13">
        <v>1961</v>
      </c>
      <c r="C47434" s="13">
        <v>43365224</v>
      </c>
      <c r="D47434" s="13">
        <v>289.27999999999997</v>
      </c>
    </row>
    <row r="47435" spans="1:4" ht="15.75" hidden="1" customHeight="1">
      <c r="A47435" s="13" t="s">
        <v>510</v>
      </c>
      <c r="B47435" s="13">
        <v>1962</v>
      </c>
      <c r="C47435" s="13">
        <v>43924756</v>
      </c>
      <c r="D47435" s="13">
        <v>303.53300000000002</v>
      </c>
    </row>
    <row r="47436" spans="1:4" ht="15.75" hidden="1" customHeight="1">
      <c r="A47436" s="13" t="s">
        <v>510</v>
      </c>
      <c r="B47436" s="13">
        <v>1963</v>
      </c>
      <c r="C47436" s="13">
        <v>44445912</v>
      </c>
      <c r="D47436" s="13">
        <v>325.48099999999999</v>
      </c>
    </row>
    <row r="47437" spans="1:4" ht="15.75" hidden="1" customHeight="1">
      <c r="A47437" s="13" t="s">
        <v>510</v>
      </c>
      <c r="B47437" s="13">
        <v>1964</v>
      </c>
      <c r="C47437" s="13">
        <v>44941408</v>
      </c>
      <c r="D47437" s="13">
        <v>346.10899999999998</v>
      </c>
    </row>
    <row r="47438" spans="1:4" ht="15.75" hidden="1" customHeight="1">
      <c r="A47438" s="13" t="s">
        <v>510</v>
      </c>
      <c r="B47438" s="13">
        <v>1965</v>
      </c>
      <c r="C47438" s="13">
        <v>45387092</v>
      </c>
      <c r="D47438" s="13">
        <v>367.10300000000001</v>
      </c>
    </row>
    <row r="47439" spans="1:4" ht="15.75" hidden="1" customHeight="1">
      <c r="A47439" s="13" t="s">
        <v>510</v>
      </c>
      <c r="B47439" s="13">
        <v>1966</v>
      </c>
      <c r="C47439" s="13">
        <v>45809132</v>
      </c>
      <c r="D47439" s="13">
        <v>387.62799999999999</v>
      </c>
    </row>
    <row r="47440" spans="1:4" ht="15.75" hidden="1" customHeight="1">
      <c r="A47440" s="13" t="s">
        <v>510</v>
      </c>
      <c r="B47440" s="13">
        <v>1967</v>
      </c>
      <c r="C47440" s="13">
        <v>46235376</v>
      </c>
      <c r="D47440" s="13">
        <v>405.25400000000002</v>
      </c>
    </row>
    <row r="47441" spans="1:4" ht="15.75" hidden="1" customHeight="1">
      <c r="A47441" s="13" t="s">
        <v>510</v>
      </c>
      <c r="B47441" s="13">
        <v>1968</v>
      </c>
      <c r="C47441" s="13">
        <v>46635196</v>
      </c>
      <c r="D47441" s="13">
        <v>416.572</v>
      </c>
    </row>
    <row r="47442" spans="1:4" ht="15.75" hidden="1" customHeight="1">
      <c r="A47442" s="13" t="s">
        <v>510</v>
      </c>
      <c r="B47442" s="13">
        <v>1969</v>
      </c>
      <c r="C47442" s="13">
        <v>46990888</v>
      </c>
      <c r="D47442" s="13">
        <v>433.798</v>
      </c>
    </row>
    <row r="47443" spans="1:4" ht="15.75" hidden="1" customHeight="1">
      <c r="A47443" s="13" t="s">
        <v>510</v>
      </c>
      <c r="B47443" s="13">
        <v>1970</v>
      </c>
      <c r="C47443" s="13">
        <v>47279088</v>
      </c>
      <c r="D47443" s="13">
        <v>456.29300000000001</v>
      </c>
    </row>
    <row r="47444" spans="1:4" ht="15.75" hidden="1" customHeight="1">
      <c r="A47444" s="13" t="s">
        <v>510</v>
      </c>
      <c r="B47444" s="13">
        <v>1971</v>
      </c>
      <c r="C47444" s="13">
        <v>47597756</v>
      </c>
      <c r="D47444" s="13">
        <v>484.178</v>
      </c>
    </row>
    <row r="47445" spans="1:4" ht="15.75" hidden="1" customHeight="1">
      <c r="A47445" s="13" t="s">
        <v>510</v>
      </c>
      <c r="B47445" s="13">
        <v>1972</v>
      </c>
      <c r="C47445" s="13">
        <v>47974192</v>
      </c>
      <c r="D47445" s="13">
        <v>509.41300000000001</v>
      </c>
    </row>
    <row r="47446" spans="1:4" ht="15.75" hidden="1" customHeight="1">
      <c r="A47446" s="13" t="s">
        <v>510</v>
      </c>
      <c r="B47446" s="13">
        <v>1973</v>
      </c>
      <c r="C47446" s="13">
        <v>48301548</v>
      </c>
      <c r="D47446" s="13">
        <v>530.88499999999999</v>
      </c>
    </row>
    <row r="47447" spans="1:4" ht="15.75" hidden="1" customHeight="1">
      <c r="A47447" s="13" t="s">
        <v>510</v>
      </c>
      <c r="B47447" s="13">
        <v>1974</v>
      </c>
      <c r="C47447" s="13">
        <v>48602696</v>
      </c>
      <c r="D47447" s="13">
        <v>551.04</v>
      </c>
    </row>
    <row r="47448" spans="1:4" ht="15.75" hidden="1" customHeight="1">
      <c r="A47448" s="13" t="s">
        <v>510</v>
      </c>
      <c r="B47448" s="13">
        <v>1975</v>
      </c>
      <c r="C47448" s="13">
        <v>48892180</v>
      </c>
      <c r="D47448" s="13">
        <v>579.197</v>
      </c>
    </row>
    <row r="47449" spans="1:4" ht="15.75" hidden="1" customHeight="1">
      <c r="A47449" s="13" t="s">
        <v>510</v>
      </c>
      <c r="B47449" s="13">
        <v>1976</v>
      </c>
      <c r="C47449" s="13">
        <v>49144536</v>
      </c>
      <c r="D47449" s="13">
        <v>601.47799999999995</v>
      </c>
    </row>
    <row r="47450" spans="1:4" ht="15.75" hidden="1" customHeight="1">
      <c r="A47450" s="13" t="s">
        <v>510</v>
      </c>
      <c r="B47450" s="13">
        <v>1977</v>
      </c>
      <c r="C47450" s="13">
        <v>49357432</v>
      </c>
      <c r="D47450" s="13">
        <v>621.88699999999994</v>
      </c>
    </row>
    <row r="47451" spans="1:4" ht="15.75" hidden="1" customHeight="1">
      <c r="A47451" s="13" t="s">
        <v>510</v>
      </c>
      <c r="B47451" s="13">
        <v>1978</v>
      </c>
      <c r="C47451" s="13">
        <v>49536616</v>
      </c>
      <c r="D47451" s="13">
        <v>643.17600000000004</v>
      </c>
    </row>
    <row r="47452" spans="1:4" ht="15.75" hidden="1" customHeight="1">
      <c r="A47452" s="13" t="s">
        <v>510</v>
      </c>
      <c r="B47452" s="13">
        <v>1979</v>
      </c>
      <c r="C47452" s="13">
        <v>49739736</v>
      </c>
      <c r="D47452" s="13">
        <v>648.51300000000003</v>
      </c>
    </row>
    <row r="47453" spans="1:4" ht="15.75" hidden="1" customHeight="1">
      <c r="A47453" s="13" t="s">
        <v>510</v>
      </c>
      <c r="B47453" s="13">
        <v>1980</v>
      </c>
      <c r="C47453" s="13">
        <v>49973920</v>
      </c>
      <c r="D47453" s="13">
        <v>674.08100000000002</v>
      </c>
    </row>
    <row r="47454" spans="1:4" ht="15.75" hidden="1" customHeight="1">
      <c r="A47454" s="13" t="s">
        <v>510</v>
      </c>
      <c r="B47454" s="13">
        <v>1981</v>
      </c>
      <c r="C47454" s="13">
        <v>50188920</v>
      </c>
      <c r="D47454" s="13">
        <v>661.01099999999997</v>
      </c>
    </row>
    <row r="47455" spans="1:4" ht="15.75" hidden="1" customHeight="1">
      <c r="A47455" s="13" t="s">
        <v>510</v>
      </c>
      <c r="B47455" s="13">
        <v>1982</v>
      </c>
      <c r="C47455" s="13">
        <v>50373636</v>
      </c>
      <c r="D47455" s="13">
        <v>673.54200000000003</v>
      </c>
    </row>
    <row r="47456" spans="1:4" ht="15.75" hidden="1" customHeight="1">
      <c r="A47456" s="13" t="s">
        <v>510</v>
      </c>
      <c r="B47456" s="13">
        <v>1983</v>
      </c>
      <c r="C47456" s="13">
        <v>50563952</v>
      </c>
      <c r="D47456" s="13">
        <v>683.01900000000001</v>
      </c>
    </row>
    <row r="47457" spans="1:4" ht="15.75" hidden="1" customHeight="1">
      <c r="A47457" s="13" t="s">
        <v>510</v>
      </c>
      <c r="B47457" s="13">
        <v>1984</v>
      </c>
      <c r="C47457" s="13">
        <v>50758848</v>
      </c>
      <c r="D47457" s="13">
        <v>689.04100000000005</v>
      </c>
    </row>
    <row r="47458" spans="1:4" ht="15.75" hidden="1" customHeight="1">
      <c r="A47458" s="13" t="s">
        <v>510</v>
      </c>
      <c r="B47458" s="13">
        <v>1985</v>
      </c>
      <c r="C47458" s="13">
        <v>50917392</v>
      </c>
      <c r="D47458" s="13">
        <v>743.375</v>
      </c>
    </row>
    <row r="47459" spans="1:4" ht="15.75" hidden="1" customHeight="1">
      <c r="A47459" s="13" t="s">
        <v>510</v>
      </c>
      <c r="B47459" s="13">
        <v>1986</v>
      </c>
      <c r="C47459" s="13">
        <v>51076744</v>
      </c>
      <c r="D47459" s="13">
        <v>740.47199999999998</v>
      </c>
    </row>
    <row r="47460" spans="1:4" ht="15.75" hidden="1" customHeight="1">
      <c r="A47460" s="13" t="s">
        <v>510</v>
      </c>
      <c r="B47460" s="13">
        <v>1987</v>
      </c>
      <c r="C47460" s="13">
        <v>51236432</v>
      </c>
      <c r="D47460" s="13">
        <v>733.86599999999999</v>
      </c>
    </row>
    <row r="47461" spans="1:4" ht="15.75" hidden="1" customHeight="1">
      <c r="A47461" s="13" t="s">
        <v>510</v>
      </c>
      <c r="B47461" s="13">
        <v>1988</v>
      </c>
      <c r="C47461" s="13">
        <v>51372376</v>
      </c>
      <c r="D47461" s="13">
        <v>727.30899999999997</v>
      </c>
    </row>
    <row r="47462" spans="1:4" ht="15.75" hidden="1" customHeight="1">
      <c r="A47462" s="13" t="s">
        <v>510</v>
      </c>
      <c r="B47462" s="13">
        <v>1989</v>
      </c>
      <c r="C47462" s="13">
        <v>51494548</v>
      </c>
      <c r="D47462" s="13">
        <v>683.654</v>
      </c>
    </row>
    <row r="47463" spans="1:4" ht="15.75" hidden="1" customHeight="1">
      <c r="A47463" s="13" t="s">
        <v>510</v>
      </c>
      <c r="B47463" s="13">
        <v>1990</v>
      </c>
      <c r="C47463" s="13">
        <v>51589816</v>
      </c>
      <c r="D47463" s="13">
        <v>705.83</v>
      </c>
    </row>
    <row r="47464" spans="1:4" ht="15.75" hidden="1" customHeight="1">
      <c r="A47464" s="13" t="s">
        <v>510</v>
      </c>
      <c r="B47464" s="13">
        <v>1991</v>
      </c>
      <c r="C47464" s="13">
        <v>51672816</v>
      </c>
      <c r="D47464" s="13">
        <v>632.53700000000003</v>
      </c>
    </row>
    <row r="47465" spans="1:4" ht="15.75" hidden="1" customHeight="1">
      <c r="A47465" s="13" t="s">
        <v>510</v>
      </c>
      <c r="B47465" s="13">
        <v>1992</v>
      </c>
      <c r="C47465" s="13">
        <v>51785152</v>
      </c>
      <c r="D47465" s="13">
        <v>589.05999999999995</v>
      </c>
    </row>
    <row r="47466" spans="1:4" ht="15.75" hidden="1" customHeight="1">
      <c r="A47466" s="13" t="s">
        <v>510</v>
      </c>
      <c r="B47466" s="13">
        <v>1993</v>
      </c>
      <c r="C47466" s="13">
        <v>51778420</v>
      </c>
      <c r="D47466" s="13">
        <v>510.2</v>
      </c>
    </row>
    <row r="47467" spans="1:4" ht="15.75" hidden="1" customHeight="1">
      <c r="A47467" s="13" t="s">
        <v>510</v>
      </c>
      <c r="B47467" s="13">
        <v>1994</v>
      </c>
      <c r="C47467" s="13">
        <v>51487376</v>
      </c>
      <c r="D47467" s="13">
        <v>419.26600000000002</v>
      </c>
    </row>
    <row r="47468" spans="1:4" ht="15.75" hidden="1" customHeight="1">
      <c r="A47468" s="13" t="s">
        <v>510</v>
      </c>
      <c r="B47468" s="13">
        <v>1995</v>
      </c>
      <c r="C47468" s="13">
        <v>51061268</v>
      </c>
      <c r="D47468" s="13">
        <v>389.86500000000001</v>
      </c>
    </row>
    <row r="47469" spans="1:4" ht="15.75" hidden="1" customHeight="1">
      <c r="A47469" s="13" t="s">
        <v>510</v>
      </c>
      <c r="B47469" s="13">
        <v>1996</v>
      </c>
      <c r="C47469" s="13">
        <v>50616104</v>
      </c>
      <c r="D47469" s="13">
        <v>351.40899999999999</v>
      </c>
    </row>
    <row r="47470" spans="1:4" ht="15.75" hidden="1" customHeight="1">
      <c r="A47470" s="13" t="s">
        <v>510</v>
      </c>
      <c r="B47470" s="13">
        <v>1997</v>
      </c>
      <c r="C47470" s="13">
        <v>50169352</v>
      </c>
      <c r="D47470" s="13">
        <v>340.24299999999999</v>
      </c>
    </row>
    <row r="47471" spans="1:4" ht="15.75" hidden="1" customHeight="1">
      <c r="A47471" s="13" t="s">
        <v>510</v>
      </c>
      <c r="B47471" s="13">
        <v>1998</v>
      </c>
      <c r="C47471" s="13">
        <v>49745868</v>
      </c>
      <c r="D47471" s="13">
        <v>328.577</v>
      </c>
    </row>
    <row r="47472" spans="1:4" ht="15.75" hidden="1" customHeight="1">
      <c r="A47472" s="13" t="s">
        <v>510</v>
      </c>
      <c r="B47472" s="13">
        <v>1999</v>
      </c>
      <c r="C47472" s="13">
        <v>49320116</v>
      </c>
      <c r="D47472" s="13">
        <v>298.178</v>
      </c>
    </row>
    <row r="47473" spans="1:4" ht="15.75" hidden="1" customHeight="1">
      <c r="A47473" s="13" t="s">
        <v>510</v>
      </c>
      <c r="B47473" s="13">
        <v>2000</v>
      </c>
      <c r="C47473" s="13">
        <v>48879752</v>
      </c>
      <c r="D47473" s="13">
        <v>285.322</v>
      </c>
    </row>
    <row r="47474" spans="1:4" ht="15.75" hidden="1" customHeight="1">
      <c r="A47474" s="13" t="s">
        <v>510</v>
      </c>
      <c r="B47474" s="13">
        <v>2001</v>
      </c>
      <c r="C47474" s="13">
        <v>48414536</v>
      </c>
      <c r="D47474" s="13">
        <v>303.56200000000001</v>
      </c>
    </row>
    <row r="47475" spans="1:4" ht="15.75" hidden="1" customHeight="1">
      <c r="A47475" s="13" t="s">
        <v>510</v>
      </c>
      <c r="B47475" s="13">
        <v>2002</v>
      </c>
      <c r="C47475" s="13">
        <v>47976540</v>
      </c>
      <c r="D47475" s="13">
        <v>295.67399999999998</v>
      </c>
    </row>
    <row r="47476" spans="1:4" ht="15.75" hidden="1" customHeight="1">
      <c r="A47476" s="13" t="s">
        <v>510</v>
      </c>
      <c r="B47476" s="13">
        <v>2003</v>
      </c>
      <c r="C47476" s="13">
        <v>47605644</v>
      </c>
      <c r="D47476" s="13">
        <v>306.99900000000002</v>
      </c>
    </row>
    <row r="47477" spans="1:4" ht="15.75" hidden="1" customHeight="1">
      <c r="A47477" s="13" t="s">
        <v>510</v>
      </c>
      <c r="B47477" s="13">
        <v>2004</v>
      </c>
      <c r="C47477" s="13">
        <v>47261960</v>
      </c>
      <c r="D47477" s="13">
        <v>310.27100000000002</v>
      </c>
    </row>
    <row r="47478" spans="1:4" ht="15.75" hidden="1" customHeight="1">
      <c r="A47478" s="13" t="s">
        <v>510</v>
      </c>
      <c r="B47478" s="13">
        <v>2005</v>
      </c>
      <c r="C47478" s="13">
        <v>46912616</v>
      </c>
      <c r="D47478" s="13">
        <v>313.06700000000001</v>
      </c>
    </row>
    <row r="47479" spans="1:4" ht="15.75" hidden="1" customHeight="1">
      <c r="A47479" s="13" t="s">
        <v>510</v>
      </c>
      <c r="B47479" s="13">
        <v>2006</v>
      </c>
      <c r="C47479" s="13">
        <v>46592552</v>
      </c>
      <c r="D47479" s="13">
        <v>332.613</v>
      </c>
    </row>
    <row r="47480" spans="1:4" ht="15.75" hidden="1" customHeight="1">
      <c r="A47480" s="13" t="s">
        <v>510</v>
      </c>
      <c r="B47480" s="13">
        <v>2007</v>
      </c>
      <c r="C47480" s="13">
        <v>46313064</v>
      </c>
      <c r="D47480" s="13">
        <v>336.351</v>
      </c>
    </row>
    <row r="47481" spans="1:4" ht="15.75" hidden="1" customHeight="1">
      <c r="A47481" s="13" t="s">
        <v>510</v>
      </c>
      <c r="B47481" s="13">
        <v>2008</v>
      </c>
      <c r="C47481" s="13">
        <v>46062936</v>
      </c>
      <c r="D47481" s="13">
        <v>325.536</v>
      </c>
    </row>
    <row r="47482" spans="1:4" ht="15.75" hidden="1" customHeight="1">
      <c r="A47482" s="13" t="s">
        <v>510</v>
      </c>
      <c r="B47482" s="13">
        <v>2009</v>
      </c>
      <c r="C47482" s="13">
        <v>45863884</v>
      </c>
      <c r="D47482" s="13">
        <v>277.29700000000003</v>
      </c>
    </row>
    <row r="47483" spans="1:4" ht="15.75" hidden="1" customHeight="1">
      <c r="A47483" s="13" t="s">
        <v>510</v>
      </c>
      <c r="B47483" s="13">
        <v>2010</v>
      </c>
      <c r="C47483" s="13">
        <v>45683024</v>
      </c>
      <c r="D47483" s="13">
        <v>294.11099999999999</v>
      </c>
    </row>
    <row r="47484" spans="1:4" ht="15.75" hidden="1" customHeight="1">
      <c r="A47484" s="13" t="s">
        <v>510</v>
      </c>
      <c r="B47484" s="13">
        <v>2011</v>
      </c>
      <c r="C47484" s="13">
        <v>45516136</v>
      </c>
      <c r="D47484" s="13">
        <v>307.95600000000002</v>
      </c>
    </row>
    <row r="47485" spans="1:4" ht="15.75" hidden="1" customHeight="1">
      <c r="A47485" s="13" t="s">
        <v>510</v>
      </c>
      <c r="B47485" s="13">
        <v>2012</v>
      </c>
      <c r="C47485" s="13">
        <v>45406228</v>
      </c>
      <c r="D47485" s="13">
        <v>303.976</v>
      </c>
    </row>
    <row r="47486" spans="1:4" ht="15.75" hidden="1" customHeight="1">
      <c r="A47486" s="13" t="s">
        <v>510</v>
      </c>
      <c r="B47486" s="13">
        <v>2013</v>
      </c>
      <c r="C47486" s="13">
        <v>45307104</v>
      </c>
      <c r="D47486" s="13">
        <v>297.25099999999998</v>
      </c>
    </row>
    <row r="47487" spans="1:4" ht="15.75" hidden="1" customHeight="1">
      <c r="A47487" s="13" t="s">
        <v>510</v>
      </c>
      <c r="B47487" s="13">
        <v>2014</v>
      </c>
      <c r="C47487" s="13">
        <v>45148072</v>
      </c>
      <c r="D47487" s="13">
        <v>257.51100000000002</v>
      </c>
    </row>
    <row r="47488" spans="1:4" ht="15.75" hidden="1" customHeight="1">
      <c r="A47488" s="13" t="s">
        <v>510</v>
      </c>
      <c r="B47488" s="13">
        <v>2015</v>
      </c>
      <c r="C47488" s="13">
        <v>44982568</v>
      </c>
      <c r="D47488" s="13">
        <v>223.82400000000001</v>
      </c>
    </row>
    <row r="47489" spans="1:4" ht="15.75" hidden="1" customHeight="1">
      <c r="A47489" s="13" t="s">
        <v>510</v>
      </c>
      <c r="B47489" s="13">
        <v>2016</v>
      </c>
      <c r="C47489" s="13">
        <v>44833568</v>
      </c>
      <c r="D47489" s="13">
        <v>234.00800000000001</v>
      </c>
    </row>
    <row r="47490" spans="1:4" ht="15.75" hidden="1" customHeight="1">
      <c r="A47490" s="13" t="s">
        <v>510</v>
      </c>
      <c r="B47490" s="13">
        <v>2017</v>
      </c>
      <c r="C47490" s="13">
        <v>44657260</v>
      </c>
      <c r="D47490" s="13">
        <v>223.08699999999999</v>
      </c>
    </row>
    <row r="47491" spans="1:4" ht="15.75" hidden="1" customHeight="1">
      <c r="A47491" s="13" t="s">
        <v>510</v>
      </c>
      <c r="B47491" s="13">
        <v>2018</v>
      </c>
      <c r="C47491" s="13">
        <v>44446952</v>
      </c>
      <c r="D47491" s="13">
        <v>231.67500000000001</v>
      </c>
    </row>
    <row r="47492" spans="1:4" ht="15.75" hidden="1" customHeight="1">
      <c r="A47492" s="13" t="s">
        <v>510</v>
      </c>
      <c r="B47492" s="13">
        <v>2019</v>
      </c>
      <c r="C47492" s="13">
        <v>44211100</v>
      </c>
      <c r="D47492" s="13">
        <v>222.05699999999999</v>
      </c>
    </row>
    <row r="47493" spans="1:4" ht="15.75" hidden="1" customHeight="1">
      <c r="A47493" s="13" t="s">
        <v>510</v>
      </c>
      <c r="B47493" s="13">
        <v>2020</v>
      </c>
      <c r="C47493" s="13">
        <v>43909664</v>
      </c>
      <c r="D47493" s="13">
        <v>206.941</v>
      </c>
    </row>
    <row r="47494" spans="1:4" ht="15.75" hidden="1" customHeight="1">
      <c r="A47494" s="13" t="s">
        <v>510</v>
      </c>
      <c r="B47494" s="13">
        <v>2021</v>
      </c>
      <c r="C47494" s="13">
        <v>43531424</v>
      </c>
      <c r="D47494" s="13">
        <v>201.858</v>
      </c>
    </row>
    <row r="47495" spans="1:4" ht="15.75" hidden="1" customHeight="1">
      <c r="A47495" s="13" t="s">
        <v>72</v>
      </c>
      <c r="B47495" s="13">
        <v>1850</v>
      </c>
      <c r="C47495" s="13">
        <v>40153</v>
      </c>
    </row>
    <row r="47496" spans="1:4" ht="15.75" hidden="1" customHeight="1">
      <c r="A47496" s="13" t="s">
        <v>72</v>
      </c>
      <c r="B47496" s="13">
        <v>1851</v>
      </c>
      <c r="C47496" s="13">
        <v>40168</v>
      </c>
    </row>
    <row r="47497" spans="1:4" ht="15.75" hidden="1" customHeight="1">
      <c r="A47497" s="13" t="s">
        <v>72</v>
      </c>
      <c r="B47497" s="13">
        <v>1852</v>
      </c>
      <c r="C47497" s="13">
        <v>40183</v>
      </c>
    </row>
    <row r="47498" spans="1:4" ht="15.75" hidden="1" customHeight="1">
      <c r="A47498" s="13" t="s">
        <v>72</v>
      </c>
      <c r="B47498" s="13">
        <v>1853</v>
      </c>
      <c r="C47498" s="13">
        <v>40198</v>
      </c>
    </row>
    <row r="47499" spans="1:4" ht="15.75" hidden="1" customHeight="1">
      <c r="A47499" s="13" t="s">
        <v>72</v>
      </c>
      <c r="B47499" s="13">
        <v>1854</v>
      </c>
      <c r="C47499" s="13">
        <v>40213</v>
      </c>
    </row>
    <row r="47500" spans="1:4" ht="15.75" hidden="1" customHeight="1">
      <c r="A47500" s="13" t="s">
        <v>72</v>
      </c>
      <c r="B47500" s="13">
        <v>1855</v>
      </c>
      <c r="C47500" s="13">
        <v>40228</v>
      </c>
    </row>
    <row r="47501" spans="1:4" ht="15.75" hidden="1" customHeight="1">
      <c r="A47501" s="13" t="s">
        <v>72</v>
      </c>
      <c r="B47501" s="13">
        <v>1856</v>
      </c>
      <c r="C47501" s="13">
        <v>40243</v>
      </c>
    </row>
    <row r="47502" spans="1:4" ht="15.75" hidden="1" customHeight="1">
      <c r="A47502" s="13" t="s">
        <v>72</v>
      </c>
      <c r="B47502" s="13">
        <v>1857</v>
      </c>
      <c r="C47502" s="13">
        <v>40258</v>
      </c>
    </row>
    <row r="47503" spans="1:4" ht="15.75" hidden="1" customHeight="1">
      <c r="A47503" s="13" t="s">
        <v>72</v>
      </c>
      <c r="B47503" s="13">
        <v>1858</v>
      </c>
      <c r="C47503" s="13">
        <v>40273</v>
      </c>
    </row>
    <row r="47504" spans="1:4" ht="15.75" hidden="1" customHeight="1">
      <c r="A47504" s="13" t="s">
        <v>72</v>
      </c>
      <c r="B47504" s="13">
        <v>1859</v>
      </c>
      <c r="C47504" s="13">
        <v>40288</v>
      </c>
    </row>
    <row r="47505" spans="1:3" ht="15.75" hidden="1" customHeight="1">
      <c r="A47505" s="13" t="s">
        <v>72</v>
      </c>
      <c r="B47505" s="13">
        <v>1860</v>
      </c>
      <c r="C47505" s="13">
        <v>40302</v>
      </c>
    </row>
    <row r="47506" spans="1:3" ht="15.75" hidden="1" customHeight="1">
      <c r="A47506" s="13" t="s">
        <v>72</v>
      </c>
      <c r="B47506" s="13">
        <v>1861</v>
      </c>
      <c r="C47506" s="13">
        <v>40317</v>
      </c>
    </row>
    <row r="47507" spans="1:3" ht="15.75" hidden="1" customHeight="1">
      <c r="A47507" s="13" t="s">
        <v>72</v>
      </c>
      <c r="B47507" s="13">
        <v>1862</v>
      </c>
      <c r="C47507" s="13">
        <v>40332</v>
      </c>
    </row>
    <row r="47508" spans="1:3" ht="15.75" hidden="1" customHeight="1">
      <c r="A47508" s="13" t="s">
        <v>72</v>
      </c>
      <c r="B47508" s="13">
        <v>1863</v>
      </c>
      <c r="C47508" s="13">
        <v>40347</v>
      </c>
    </row>
    <row r="47509" spans="1:3" ht="15.75" hidden="1" customHeight="1">
      <c r="A47509" s="13" t="s">
        <v>72</v>
      </c>
      <c r="B47509" s="13">
        <v>1864</v>
      </c>
      <c r="C47509" s="13">
        <v>40362</v>
      </c>
    </row>
    <row r="47510" spans="1:3" ht="15.75" hidden="1" customHeight="1">
      <c r="A47510" s="13" t="s">
        <v>72</v>
      </c>
      <c r="B47510" s="13">
        <v>1865</v>
      </c>
      <c r="C47510" s="13">
        <v>40377</v>
      </c>
    </row>
    <row r="47511" spans="1:3" ht="15.75" hidden="1" customHeight="1">
      <c r="A47511" s="13" t="s">
        <v>72</v>
      </c>
      <c r="B47511" s="13">
        <v>1866</v>
      </c>
      <c r="C47511" s="13">
        <v>40392</v>
      </c>
    </row>
    <row r="47512" spans="1:3" ht="15.75" hidden="1" customHeight="1">
      <c r="A47512" s="13" t="s">
        <v>72</v>
      </c>
      <c r="B47512" s="13">
        <v>1867</v>
      </c>
      <c r="C47512" s="13">
        <v>40407</v>
      </c>
    </row>
    <row r="47513" spans="1:3" ht="15.75" hidden="1" customHeight="1">
      <c r="A47513" s="13" t="s">
        <v>72</v>
      </c>
      <c r="B47513" s="13">
        <v>1868</v>
      </c>
      <c r="C47513" s="13">
        <v>40422</v>
      </c>
    </row>
    <row r="47514" spans="1:3" ht="15.75" hidden="1" customHeight="1">
      <c r="A47514" s="13" t="s">
        <v>72</v>
      </c>
      <c r="B47514" s="13">
        <v>1869</v>
      </c>
      <c r="C47514" s="13">
        <v>40486</v>
      </c>
    </row>
    <row r="47515" spans="1:3" ht="15.75" hidden="1" customHeight="1">
      <c r="A47515" s="13" t="s">
        <v>72</v>
      </c>
      <c r="B47515" s="13">
        <v>1870</v>
      </c>
      <c r="C47515" s="13">
        <v>40598</v>
      </c>
    </row>
    <row r="47516" spans="1:3" ht="15.75" hidden="1" customHeight="1">
      <c r="A47516" s="13" t="s">
        <v>72</v>
      </c>
      <c r="B47516" s="13">
        <v>1871</v>
      </c>
      <c r="C47516" s="13">
        <v>40759</v>
      </c>
    </row>
    <row r="47517" spans="1:3" ht="15.75" hidden="1" customHeight="1">
      <c r="A47517" s="13" t="s">
        <v>72</v>
      </c>
      <c r="B47517" s="13">
        <v>1872</v>
      </c>
      <c r="C47517" s="13">
        <v>40970</v>
      </c>
    </row>
    <row r="47518" spans="1:3" ht="15.75" hidden="1" customHeight="1">
      <c r="A47518" s="13" t="s">
        <v>72</v>
      </c>
      <c r="B47518" s="13">
        <v>1873</v>
      </c>
      <c r="C47518" s="13">
        <v>41231</v>
      </c>
    </row>
    <row r="47519" spans="1:3" ht="15.75" hidden="1" customHeight="1">
      <c r="A47519" s="13" t="s">
        <v>72</v>
      </c>
      <c r="B47519" s="13">
        <v>1874</v>
      </c>
      <c r="C47519" s="13">
        <v>41493</v>
      </c>
    </row>
    <row r="47520" spans="1:3" ht="15.75" hidden="1" customHeight="1">
      <c r="A47520" s="13" t="s">
        <v>72</v>
      </c>
      <c r="B47520" s="13">
        <v>1875</v>
      </c>
      <c r="C47520" s="13">
        <v>41757</v>
      </c>
    </row>
    <row r="47521" spans="1:3" ht="15.75" hidden="1" customHeight="1">
      <c r="A47521" s="13" t="s">
        <v>72</v>
      </c>
      <c r="B47521" s="13">
        <v>1876</v>
      </c>
      <c r="C47521" s="13">
        <v>42023</v>
      </c>
    </row>
    <row r="47522" spans="1:3" ht="15.75" hidden="1" customHeight="1">
      <c r="A47522" s="13" t="s">
        <v>72</v>
      </c>
      <c r="B47522" s="13">
        <v>1877</v>
      </c>
      <c r="C47522" s="13">
        <v>42291</v>
      </c>
    </row>
    <row r="47523" spans="1:3" ht="15.75" hidden="1" customHeight="1">
      <c r="A47523" s="13" t="s">
        <v>72</v>
      </c>
      <c r="B47523" s="13">
        <v>1878</v>
      </c>
      <c r="C47523" s="13">
        <v>42560</v>
      </c>
    </row>
    <row r="47524" spans="1:3" ht="15.75" hidden="1" customHeight="1">
      <c r="A47524" s="13" t="s">
        <v>72</v>
      </c>
      <c r="B47524" s="13">
        <v>1879</v>
      </c>
      <c r="C47524" s="13">
        <v>42831</v>
      </c>
    </row>
    <row r="47525" spans="1:3" ht="15.75" hidden="1" customHeight="1">
      <c r="A47525" s="13" t="s">
        <v>72</v>
      </c>
      <c r="B47525" s="13">
        <v>1880</v>
      </c>
      <c r="C47525" s="13">
        <v>43103</v>
      </c>
    </row>
    <row r="47526" spans="1:3" ht="15.75" hidden="1" customHeight="1">
      <c r="A47526" s="13" t="s">
        <v>72</v>
      </c>
      <c r="B47526" s="13">
        <v>1881</v>
      </c>
      <c r="C47526" s="13">
        <v>43378</v>
      </c>
    </row>
    <row r="47527" spans="1:3" ht="15.75" hidden="1" customHeight="1">
      <c r="A47527" s="13" t="s">
        <v>72</v>
      </c>
      <c r="B47527" s="13">
        <v>1882</v>
      </c>
      <c r="C47527" s="13">
        <v>43654</v>
      </c>
    </row>
    <row r="47528" spans="1:3" ht="15.75" hidden="1" customHeight="1">
      <c r="A47528" s="13" t="s">
        <v>72</v>
      </c>
      <c r="B47528" s="13">
        <v>1883</v>
      </c>
      <c r="C47528" s="13">
        <v>43931</v>
      </c>
    </row>
    <row r="47529" spans="1:3" ht="15.75" hidden="1" customHeight="1">
      <c r="A47529" s="13" t="s">
        <v>72</v>
      </c>
      <c r="B47529" s="13">
        <v>1884</v>
      </c>
      <c r="C47529" s="13">
        <v>44211</v>
      </c>
    </row>
    <row r="47530" spans="1:3" ht="15.75" hidden="1" customHeight="1">
      <c r="A47530" s="13" t="s">
        <v>72</v>
      </c>
      <c r="B47530" s="13">
        <v>1885</v>
      </c>
      <c r="C47530" s="13">
        <v>44492</v>
      </c>
    </row>
    <row r="47531" spans="1:3" ht="15.75" hidden="1" customHeight="1">
      <c r="A47531" s="13" t="s">
        <v>72</v>
      </c>
      <c r="B47531" s="13">
        <v>1886</v>
      </c>
      <c r="C47531" s="13">
        <v>44775</v>
      </c>
    </row>
    <row r="47532" spans="1:3" ht="15.75" hidden="1" customHeight="1">
      <c r="A47532" s="13" t="s">
        <v>72</v>
      </c>
      <c r="B47532" s="13">
        <v>1887</v>
      </c>
      <c r="C47532" s="13">
        <v>45060</v>
      </c>
    </row>
    <row r="47533" spans="1:3" ht="15.75" hidden="1" customHeight="1">
      <c r="A47533" s="13" t="s">
        <v>72</v>
      </c>
      <c r="B47533" s="13">
        <v>1888</v>
      </c>
      <c r="C47533" s="13">
        <v>45347</v>
      </c>
    </row>
    <row r="47534" spans="1:3" ht="15.75" hidden="1" customHeight="1">
      <c r="A47534" s="13" t="s">
        <v>72</v>
      </c>
      <c r="B47534" s="13">
        <v>1889</v>
      </c>
      <c r="C47534" s="13">
        <v>45636</v>
      </c>
    </row>
    <row r="47535" spans="1:3" ht="15.75" hidden="1" customHeight="1">
      <c r="A47535" s="13" t="s">
        <v>72</v>
      </c>
      <c r="B47535" s="13">
        <v>1890</v>
      </c>
      <c r="C47535" s="13">
        <v>45926</v>
      </c>
    </row>
    <row r="47536" spans="1:3" ht="15.75" hidden="1" customHeight="1">
      <c r="A47536" s="13" t="s">
        <v>72</v>
      </c>
      <c r="B47536" s="13">
        <v>1891</v>
      </c>
      <c r="C47536" s="13">
        <v>46218</v>
      </c>
    </row>
    <row r="47537" spans="1:3" ht="15.75" hidden="1" customHeight="1">
      <c r="A47537" s="13" t="s">
        <v>72</v>
      </c>
      <c r="B47537" s="13">
        <v>1892</v>
      </c>
      <c r="C47537" s="13">
        <v>46512</v>
      </c>
    </row>
    <row r="47538" spans="1:3" ht="15.75" hidden="1" customHeight="1">
      <c r="A47538" s="13" t="s">
        <v>72</v>
      </c>
      <c r="B47538" s="13">
        <v>1893</v>
      </c>
      <c r="C47538" s="13">
        <v>46808</v>
      </c>
    </row>
    <row r="47539" spans="1:3" ht="15.75" hidden="1" customHeight="1">
      <c r="A47539" s="13" t="s">
        <v>72</v>
      </c>
      <c r="B47539" s="13">
        <v>1894</v>
      </c>
      <c r="C47539" s="13">
        <v>47106</v>
      </c>
    </row>
    <row r="47540" spans="1:3" ht="15.75" hidden="1" customHeight="1">
      <c r="A47540" s="13" t="s">
        <v>72</v>
      </c>
      <c r="B47540" s="13">
        <v>1895</v>
      </c>
      <c r="C47540" s="13">
        <v>47406</v>
      </c>
    </row>
    <row r="47541" spans="1:3" ht="15.75" hidden="1" customHeight="1">
      <c r="A47541" s="13" t="s">
        <v>72</v>
      </c>
      <c r="B47541" s="13">
        <v>1896</v>
      </c>
      <c r="C47541" s="13">
        <v>47707</v>
      </c>
    </row>
    <row r="47542" spans="1:3" ht="15.75" hidden="1" customHeight="1">
      <c r="A47542" s="13" t="s">
        <v>72</v>
      </c>
      <c r="B47542" s="13">
        <v>1897</v>
      </c>
      <c r="C47542" s="13">
        <v>48011</v>
      </c>
    </row>
    <row r="47543" spans="1:3" ht="15.75" hidden="1" customHeight="1">
      <c r="A47543" s="13" t="s">
        <v>72</v>
      </c>
      <c r="B47543" s="13">
        <v>1898</v>
      </c>
      <c r="C47543" s="13">
        <v>48316</v>
      </c>
    </row>
    <row r="47544" spans="1:3" ht="15.75" hidden="1" customHeight="1">
      <c r="A47544" s="13" t="s">
        <v>72</v>
      </c>
      <c r="B47544" s="13">
        <v>1899</v>
      </c>
      <c r="C47544" s="13">
        <v>48624</v>
      </c>
    </row>
    <row r="47545" spans="1:3" ht="15.75" hidden="1" customHeight="1">
      <c r="A47545" s="13" t="s">
        <v>72</v>
      </c>
      <c r="B47545" s="13">
        <v>1900</v>
      </c>
      <c r="C47545" s="13">
        <v>48933</v>
      </c>
    </row>
    <row r="47546" spans="1:3" ht="15.75" hidden="1" customHeight="1">
      <c r="A47546" s="13" t="s">
        <v>72</v>
      </c>
      <c r="B47546" s="13">
        <v>1901</v>
      </c>
      <c r="C47546" s="13">
        <v>49244</v>
      </c>
    </row>
    <row r="47547" spans="1:3" ht="15.75" hidden="1" customHeight="1">
      <c r="A47547" s="13" t="s">
        <v>72</v>
      </c>
      <c r="B47547" s="13">
        <v>1902</v>
      </c>
      <c r="C47547" s="13">
        <v>49557</v>
      </c>
    </row>
    <row r="47548" spans="1:3" ht="15.75" hidden="1" customHeight="1">
      <c r="A47548" s="13" t="s">
        <v>72</v>
      </c>
      <c r="B47548" s="13">
        <v>1903</v>
      </c>
      <c r="C47548" s="13">
        <v>49873</v>
      </c>
    </row>
    <row r="47549" spans="1:3" ht="15.75" hidden="1" customHeight="1">
      <c r="A47549" s="13" t="s">
        <v>72</v>
      </c>
      <c r="B47549" s="13">
        <v>1904</v>
      </c>
      <c r="C47549" s="13">
        <v>50190</v>
      </c>
    </row>
    <row r="47550" spans="1:3" ht="15.75" hidden="1" customHeight="1">
      <c r="A47550" s="13" t="s">
        <v>72</v>
      </c>
      <c r="B47550" s="13">
        <v>1905</v>
      </c>
      <c r="C47550" s="13">
        <v>50509</v>
      </c>
    </row>
    <row r="47551" spans="1:3" ht="15.75" hidden="1" customHeight="1">
      <c r="A47551" s="13" t="s">
        <v>72</v>
      </c>
      <c r="B47551" s="13">
        <v>1906</v>
      </c>
      <c r="C47551" s="13">
        <v>50830</v>
      </c>
    </row>
    <row r="47552" spans="1:3" ht="15.75" hidden="1" customHeight="1">
      <c r="A47552" s="13" t="s">
        <v>72</v>
      </c>
      <c r="B47552" s="13">
        <v>1907</v>
      </c>
      <c r="C47552" s="13">
        <v>51154</v>
      </c>
    </row>
    <row r="47553" spans="1:3" ht="15.75" hidden="1" customHeight="1">
      <c r="A47553" s="13" t="s">
        <v>72</v>
      </c>
      <c r="B47553" s="13">
        <v>1908</v>
      </c>
      <c r="C47553" s="13">
        <v>51479</v>
      </c>
    </row>
    <row r="47554" spans="1:3" ht="15.75" hidden="1" customHeight="1">
      <c r="A47554" s="13" t="s">
        <v>72</v>
      </c>
      <c r="B47554" s="13">
        <v>1909</v>
      </c>
      <c r="C47554" s="13">
        <v>51833</v>
      </c>
    </row>
    <row r="47555" spans="1:3" ht="15.75" hidden="1" customHeight="1">
      <c r="A47555" s="13" t="s">
        <v>72</v>
      </c>
      <c r="B47555" s="13">
        <v>1910</v>
      </c>
      <c r="C47555" s="13">
        <v>52215</v>
      </c>
    </row>
    <row r="47556" spans="1:3" ht="15.75" hidden="1" customHeight="1">
      <c r="A47556" s="13" t="s">
        <v>72</v>
      </c>
      <c r="B47556" s="13">
        <v>1911</v>
      </c>
      <c r="C47556" s="13">
        <v>52625</v>
      </c>
    </row>
    <row r="47557" spans="1:3" ht="15.75" hidden="1" customHeight="1">
      <c r="A47557" s="13" t="s">
        <v>72</v>
      </c>
      <c r="B47557" s="13">
        <v>1912</v>
      </c>
      <c r="C47557" s="13">
        <v>53066</v>
      </c>
    </row>
    <row r="47558" spans="1:3" ht="15.75" hidden="1" customHeight="1">
      <c r="A47558" s="13" t="s">
        <v>72</v>
      </c>
      <c r="B47558" s="13">
        <v>1913</v>
      </c>
      <c r="C47558" s="13">
        <v>53536</v>
      </c>
    </row>
    <row r="47559" spans="1:3" ht="15.75" hidden="1" customHeight="1">
      <c r="A47559" s="13" t="s">
        <v>72</v>
      </c>
      <c r="B47559" s="13">
        <v>1914</v>
      </c>
      <c r="C47559" s="13">
        <v>54010</v>
      </c>
    </row>
    <row r="47560" spans="1:3" ht="15.75" hidden="1" customHeight="1">
      <c r="A47560" s="13" t="s">
        <v>72</v>
      </c>
      <c r="B47560" s="13">
        <v>1915</v>
      </c>
      <c r="C47560" s="13">
        <v>54489</v>
      </c>
    </row>
    <row r="47561" spans="1:3" ht="15.75" hidden="1" customHeight="1">
      <c r="A47561" s="13" t="s">
        <v>72</v>
      </c>
      <c r="B47561" s="13">
        <v>1916</v>
      </c>
      <c r="C47561" s="13">
        <v>54971</v>
      </c>
    </row>
    <row r="47562" spans="1:3" ht="15.75" hidden="1" customHeight="1">
      <c r="A47562" s="13" t="s">
        <v>72</v>
      </c>
      <c r="B47562" s="13">
        <v>1917</v>
      </c>
      <c r="C47562" s="13">
        <v>55458</v>
      </c>
    </row>
    <row r="47563" spans="1:3" ht="15.75" hidden="1" customHeight="1">
      <c r="A47563" s="13" t="s">
        <v>72</v>
      </c>
      <c r="B47563" s="13">
        <v>1918</v>
      </c>
      <c r="C47563" s="13">
        <v>55929</v>
      </c>
    </row>
    <row r="47564" spans="1:3" ht="15.75" hidden="1" customHeight="1">
      <c r="A47564" s="13" t="s">
        <v>72</v>
      </c>
      <c r="B47564" s="13">
        <v>1919</v>
      </c>
      <c r="C47564" s="13">
        <v>56404</v>
      </c>
    </row>
    <row r="47565" spans="1:3" ht="15.75" hidden="1" customHeight="1">
      <c r="A47565" s="13" t="s">
        <v>72</v>
      </c>
      <c r="B47565" s="13">
        <v>1920</v>
      </c>
      <c r="C47565" s="13">
        <v>56883</v>
      </c>
    </row>
    <row r="47566" spans="1:3" ht="15.75" hidden="1" customHeight="1">
      <c r="A47566" s="13" t="s">
        <v>72</v>
      </c>
      <c r="B47566" s="13">
        <v>1921</v>
      </c>
      <c r="C47566" s="13">
        <v>57366</v>
      </c>
    </row>
    <row r="47567" spans="1:3" ht="15.75" hidden="1" customHeight="1">
      <c r="A47567" s="13" t="s">
        <v>72</v>
      </c>
      <c r="B47567" s="13">
        <v>1922</v>
      </c>
      <c r="C47567" s="13">
        <v>57853</v>
      </c>
    </row>
    <row r="47568" spans="1:3" ht="15.75" hidden="1" customHeight="1">
      <c r="A47568" s="13" t="s">
        <v>72</v>
      </c>
      <c r="B47568" s="13">
        <v>1923</v>
      </c>
      <c r="C47568" s="13">
        <v>58345</v>
      </c>
    </row>
    <row r="47569" spans="1:3" ht="15.75" hidden="1" customHeight="1">
      <c r="A47569" s="13" t="s">
        <v>72</v>
      </c>
      <c r="B47569" s="13">
        <v>1924</v>
      </c>
      <c r="C47569" s="13">
        <v>58840</v>
      </c>
    </row>
    <row r="47570" spans="1:3" ht="15.75" hidden="1" customHeight="1">
      <c r="A47570" s="13" t="s">
        <v>72</v>
      </c>
      <c r="B47570" s="13">
        <v>1925</v>
      </c>
      <c r="C47570" s="13">
        <v>59340</v>
      </c>
    </row>
    <row r="47571" spans="1:3" ht="15.75" hidden="1" customHeight="1">
      <c r="A47571" s="13" t="s">
        <v>72</v>
      </c>
      <c r="B47571" s="13">
        <v>1926</v>
      </c>
      <c r="C47571" s="13">
        <v>59844</v>
      </c>
    </row>
    <row r="47572" spans="1:3" ht="15.75" hidden="1" customHeight="1">
      <c r="A47572" s="13" t="s">
        <v>72</v>
      </c>
      <c r="B47572" s="13">
        <v>1927</v>
      </c>
      <c r="C47572" s="13">
        <v>60352</v>
      </c>
    </row>
    <row r="47573" spans="1:3" ht="15.75" hidden="1" customHeight="1">
      <c r="A47573" s="13" t="s">
        <v>72</v>
      </c>
      <c r="B47573" s="13">
        <v>1928</v>
      </c>
      <c r="C47573" s="13">
        <v>60864</v>
      </c>
    </row>
    <row r="47574" spans="1:3" ht="15.75" hidden="1" customHeight="1">
      <c r="A47574" s="13" t="s">
        <v>72</v>
      </c>
      <c r="B47574" s="13">
        <v>1929</v>
      </c>
      <c r="C47574" s="13">
        <v>61381</v>
      </c>
    </row>
    <row r="47575" spans="1:3" ht="15.75" hidden="1" customHeight="1">
      <c r="A47575" s="13" t="s">
        <v>72</v>
      </c>
      <c r="B47575" s="13">
        <v>1930</v>
      </c>
      <c r="C47575" s="13">
        <v>61903</v>
      </c>
    </row>
    <row r="47576" spans="1:3" ht="15.75" hidden="1" customHeight="1">
      <c r="A47576" s="13" t="s">
        <v>72</v>
      </c>
      <c r="B47576" s="13">
        <v>1931</v>
      </c>
      <c r="C47576" s="13">
        <v>62428</v>
      </c>
    </row>
    <row r="47577" spans="1:3" ht="15.75" hidden="1" customHeight="1">
      <c r="A47577" s="13" t="s">
        <v>72</v>
      </c>
      <c r="B47577" s="13">
        <v>1932</v>
      </c>
      <c r="C47577" s="13">
        <v>62958</v>
      </c>
    </row>
    <row r="47578" spans="1:3" ht="15.75" hidden="1" customHeight="1">
      <c r="A47578" s="13" t="s">
        <v>72</v>
      </c>
      <c r="B47578" s="13">
        <v>1933</v>
      </c>
      <c r="C47578" s="13">
        <v>63493</v>
      </c>
    </row>
    <row r="47579" spans="1:3" ht="15.75" hidden="1" customHeight="1">
      <c r="A47579" s="13" t="s">
        <v>72</v>
      </c>
      <c r="B47579" s="13">
        <v>1934</v>
      </c>
      <c r="C47579" s="13">
        <v>64032</v>
      </c>
    </row>
    <row r="47580" spans="1:3" ht="15.75" hidden="1" customHeight="1">
      <c r="A47580" s="13" t="s">
        <v>72</v>
      </c>
      <c r="B47580" s="13">
        <v>1935</v>
      </c>
      <c r="C47580" s="13">
        <v>64576</v>
      </c>
    </row>
    <row r="47581" spans="1:3" ht="15.75" hidden="1" customHeight="1">
      <c r="A47581" s="13" t="s">
        <v>72</v>
      </c>
      <c r="B47581" s="13">
        <v>1936</v>
      </c>
      <c r="C47581" s="13">
        <v>65124</v>
      </c>
    </row>
    <row r="47582" spans="1:3" ht="15.75" hidden="1" customHeight="1">
      <c r="A47582" s="13" t="s">
        <v>72</v>
      </c>
      <c r="B47582" s="13">
        <v>1937</v>
      </c>
      <c r="C47582" s="13">
        <v>65677</v>
      </c>
    </row>
    <row r="47583" spans="1:3" ht="15.75" hidden="1" customHeight="1">
      <c r="A47583" s="13" t="s">
        <v>72</v>
      </c>
      <c r="B47583" s="13">
        <v>1938</v>
      </c>
      <c r="C47583" s="13">
        <v>66235</v>
      </c>
    </row>
    <row r="47584" spans="1:3" ht="15.75" hidden="1" customHeight="1">
      <c r="A47584" s="13" t="s">
        <v>72</v>
      </c>
      <c r="B47584" s="13">
        <v>1939</v>
      </c>
      <c r="C47584" s="13">
        <v>66798</v>
      </c>
    </row>
    <row r="47585" spans="1:3" ht="15.75" hidden="1" customHeight="1">
      <c r="A47585" s="13" t="s">
        <v>72</v>
      </c>
      <c r="B47585" s="13">
        <v>1940</v>
      </c>
      <c r="C47585" s="13">
        <v>67365</v>
      </c>
    </row>
    <row r="47586" spans="1:3" ht="15.75" hidden="1" customHeight="1">
      <c r="A47586" s="13" t="s">
        <v>72</v>
      </c>
      <c r="B47586" s="13">
        <v>1941</v>
      </c>
      <c r="C47586" s="13">
        <v>67937</v>
      </c>
    </row>
    <row r="47587" spans="1:3" ht="15.75" hidden="1" customHeight="1">
      <c r="A47587" s="13" t="s">
        <v>72</v>
      </c>
      <c r="B47587" s="13">
        <v>1942</v>
      </c>
      <c r="C47587" s="13">
        <v>68514</v>
      </c>
    </row>
    <row r="47588" spans="1:3" ht="15.75" hidden="1" customHeight="1">
      <c r="A47588" s="13" t="s">
        <v>72</v>
      </c>
      <c r="B47588" s="13">
        <v>1943</v>
      </c>
      <c r="C47588" s="13">
        <v>69096</v>
      </c>
    </row>
    <row r="47589" spans="1:3" ht="15.75" hidden="1" customHeight="1">
      <c r="A47589" s="13" t="s">
        <v>72</v>
      </c>
      <c r="B47589" s="13">
        <v>1944</v>
      </c>
      <c r="C47589" s="13">
        <v>69683</v>
      </c>
    </row>
    <row r="47590" spans="1:3" ht="15.75" hidden="1" customHeight="1">
      <c r="A47590" s="13" t="s">
        <v>72</v>
      </c>
      <c r="B47590" s="13">
        <v>1945</v>
      </c>
      <c r="C47590" s="13">
        <v>70274</v>
      </c>
    </row>
    <row r="47591" spans="1:3" ht="15.75" hidden="1" customHeight="1">
      <c r="A47591" s="13" t="s">
        <v>72</v>
      </c>
      <c r="B47591" s="13">
        <v>1946</v>
      </c>
      <c r="C47591" s="13">
        <v>70871</v>
      </c>
    </row>
    <row r="47592" spans="1:3" ht="15.75" hidden="1" customHeight="1">
      <c r="A47592" s="13" t="s">
        <v>72</v>
      </c>
      <c r="B47592" s="13">
        <v>1947</v>
      </c>
      <c r="C47592" s="13">
        <v>71473</v>
      </c>
    </row>
    <row r="47593" spans="1:3" ht="15.75" hidden="1" customHeight="1">
      <c r="A47593" s="13" t="s">
        <v>72</v>
      </c>
      <c r="B47593" s="13">
        <v>1948</v>
      </c>
      <c r="C47593" s="13">
        <v>72080</v>
      </c>
    </row>
    <row r="47594" spans="1:3" ht="15.75" hidden="1" customHeight="1">
      <c r="A47594" s="13" t="s">
        <v>72</v>
      </c>
      <c r="B47594" s="13">
        <v>1949</v>
      </c>
      <c r="C47594" s="13">
        <v>73113</v>
      </c>
    </row>
    <row r="47595" spans="1:3" ht="15.75" hidden="1" customHeight="1">
      <c r="A47595" s="13" t="s">
        <v>72</v>
      </c>
      <c r="B47595" s="13">
        <v>1950</v>
      </c>
      <c r="C47595" s="13">
        <v>74613</v>
      </c>
    </row>
    <row r="47596" spans="1:3" ht="15.75" hidden="1" customHeight="1">
      <c r="A47596" s="13" t="s">
        <v>72</v>
      </c>
      <c r="B47596" s="13">
        <v>1951</v>
      </c>
      <c r="C47596" s="13">
        <v>79780</v>
      </c>
    </row>
    <row r="47597" spans="1:3" ht="15.75" hidden="1" customHeight="1">
      <c r="A47597" s="13" t="s">
        <v>72</v>
      </c>
      <c r="B47597" s="13">
        <v>1952</v>
      </c>
      <c r="C47597" s="13">
        <v>85111</v>
      </c>
    </row>
    <row r="47598" spans="1:3" ht="15.75" hidden="1" customHeight="1">
      <c r="A47598" s="13" t="s">
        <v>72</v>
      </c>
      <c r="B47598" s="13">
        <v>1953</v>
      </c>
      <c r="C47598" s="13">
        <v>90576</v>
      </c>
    </row>
    <row r="47599" spans="1:3" ht="15.75" hidden="1" customHeight="1">
      <c r="A47599" s="13" t="s">
        <v>72</v>
      </c>
      <c r="B47599" s="13">
        <v>1954</v>
      </c>
      <c r="C47599" s="13">
        <v>96153</v>
      </c>
    </row>
    <row r="47600" spans="1:3" ht="15.75" hidden="1" customHeight="1">
      <c r="A47600" s="13" t="s">
        <v>72</v>
      </c>
      <c r="B47600" s="13">
        <v>1955</v>
      </c>
      <c r="C47600" s="13">
        <v>101819</v>
      </c>
    </row>
    <row r="47601" spans="1:4" ht="15.75" hidden="1" customHeight="1">
      <c r="A47601" s="13" t="s">
        <v>72</v>
      </c>
      <c r="B47601" s="13">
        <v>1956</v>
      </c>
      <c r="C47601" s="13">
        <v>107581</v>
      </c>
    </row>
    <row r="47602" spans="1:4" ht="15.75" hidden="1" customHeight="1">
      <c r="A47602" s="13" t="s">
        <v>72</v>
      </c>
      <c r="B47602" s="13">
        <v>1957</v>
      </c>
      <c r="C47602" s="13">
        <v>113443</v>
      </c>
    </row>
    <row r="47603" spans="1:4" ht="15.75" hidden="1" customHeight="1">
      <c r="A47603" s="13" t="s">
        <v>72</v>
      </c>
      <c r="B47603" s="13">
        <v>1958</v>
      </c>
      <c r="C47603" s="13">
        <v>119619</v>
      </c>
    </row>
    <row r="47604" spans="1:4" ht="15.75" hidden="1" customHeight="1">
      <c r="A47604" s="13" t="s">
        <v>72</v>
      </c>
      <c r="B47604" s="13">
        <v>1959</v>
      </c>
      <c r="C47604" s="13">
        <v>126293</v>
      </c>
      <c r="D47604" s="13">
        <v>1.0999999999999999E-2</v>
      </c>
    </row>
    <row r="47605" spans="1:4" ht="15.75" hidden="1" customHeight="1">
      <c r="A47605" s="13" t="s">
        <v>72</v>
      </c>
      <c r="B47605" s="13">
        <v>1960</v>
      </c>
      <c r="C47605" s="13">
        <v>133440</v>
      </c>
      <c r="D47605" s="13">
        <v>1.0999999999999999E-2</v>
      </c>
    </row>
    <row r="47606" spans="1:4" ht="15.75" hidden="1" customHeight="1">
      <c r="A47606" s="13" t="s">
        <v>72</v>
      </c>
      <c r="B47606" s="13">
        <v>1961</v>
      </c>
      <c r="C47606" s="13">
        <v>140998</v>
      </c>
      <c r="D47606" s="13">
        <v>1.0999999999999999E-2</v>
      </c>
    </row>
    <row r="47607" spans="1:4" ht="15.75" hidden="1" customHeight="1">
      <c r="A47607" s="13" t="s">
        <v>72</v>
      </c>
      <c r="B47607" s="13">
        <v>1962</v>
      </c>
      <c r="C47607" s="13">
        <v>148892</v>
      </c>
      <c r="D47607" s="13">
        <v>1.7999999999999999E-2</v>
      </c>
    </row>
    <row r="47608" spans="1:4" ht="15.75" hidden="1" customHeight="1">
      <c r="A47608" s="13" t="s">
        <v>72</v>
      </c>
      <c r="B47608" s="13">
        <v>1963</v>
      </c>
      <c r="C47608" s="13">
        <v>157022</v>
      </c>
      <c r="D47608" s="13">
        <v>2.1999999999999999E-2</v>
      </c>
    </row>
    <row r="47609" spans="1:4" ht="15.75" hidden="1" customHeight="1">
      <c r="A47609" s="13" t="s">
        <v>72</v>
      </c>
      <c r="B47609" s="13">
        <v>1964</v>
      </c>
      <c r="C47609" s="13">
        <v>165324</v>
      </c>
      <c r="D47609" s="13">
        <v>1.7999999999999999E-2</v>
      </c>
    </row>
    <row r="47610" spans="1:4" ht="15.75" hidden="1" customHeight="1">
      <c r="A47610" s="13" t="s">
        <v>72</v>
      </c>
      <c r="B47610" s="13">
        <v>1965</v>
      </c>
      <c r="C47610" s="13">
        <v>173808</v>
      </c>
      <c r="D47610" s="13">
        <v>2.1999999999999999E-2</v>
      </c>
    </row>
    <row r="47611" spans="1:4" ht="15.75" hidden="1" customHeight="1">
      <c r="A47611" s="13" t="s">
        <v>72</v>
      </c>
      <c r="B47611" s="13">
        <v>1966</v>
      </c>
      <c r="C47611" s="13">
        <v>182526</v>
      </c>
      <c r="D47611" s="13">
        <v>2.5999999999999999E-2</v>
      </c>
    </row>
    <row r="47612" spans="1:4" ht="15.75" hidden="1" customHeight="1">
      <c r="A47612" s="13" t="s">
        <v>72</v>
      </c>
      <c r="B47612" s="13">
        <v>1967</v>
      </c>
      <c r="C47612" s="13">
        <v>191413</v>
      </c>
      <c r="D47612" s="13">
        <v>0.91600000000000004</v>
      </c>
    </row>
    <row r="47613" spans="1:4" ht="15.75" hidden="1" customHeight="1">
      <c r="A47613" s="13" t="s">
        <v>72</v>
      </c>
      <c r="B47613" s="13">
        <v>1968</v>
      </c>
      <c r="C47613" s="13">
        <v>213593</v>
      </c>
      <c r="D47613" s="13">
        <v>1.242</v>
      </c>
    </row>
    <row r="47614" spans="1:4" ht="15.75" hidden="1" customHeight="1">
      <c r="A47614" s="13" t="s">
        <v>72</v>
      </c>
      <c r="B47614" s="13">
        <v>1969</v>
      </c>
      <c r="C47614" s="13">
        <v>253270</v>
      </c>
      <c r="D47614" s="13">
        <v>20.507000000000001</v>
      </c>
    </row>
    <row r="47615" spans="1:4" ht="15.75" hidden="1" customHeight="1">
      <c r="A47615" s="13" t="s">
        <v>72</v>
      </c>
      <c r="B47615" s="13">
        <v>1970</v>
      </c>
      <c r="C47615" s="13">
        <v>298096</v>
      </c>
      <c r="D47615" s="13">
        <v>15.234999999999999</v>
      </c>
    </row>
    <row r="47616" spans="1:4" ht="15.75" hidden="1" customHeight="1">
      <c r="A47616" s="13" t="s">
        <v>72</v>
      </c>
      <c r="B47616" s="13">
        <v>1971</v>
      </c>
      <c r="C47616" s="13">
        <v>344521</v>
      </c>
      <c r="D47616" s="13">
        <v>21.167000000000002</v>
      </c>
    </row>
    <row r="47617" spans="1:4" ht="15.75" hidden="1" customHeight="1">
      <c r="A47617" s="13" t="s">
        <v>72</v>
      </c>
      <c r="B47617" s="13">
        <v>1972</v>
      </c>
      <c r="C47617" s="13">
        <v>392377</v>
      </c>
      <c r="D47617" s="13">
        <v>23.434999999999999</v>
      </c>
    </row>
    <row r="47618" spans="1:4" ht="15.75" hidden="1" customHeight="1">
      <c r="A47618" s="13" t="s">
        <v>72</v>
      </c>
      <c r="B47618" s="13">
        <v>1973</v>
      </c>
      <c r="C47618" s="13">
        <v>441555</v>
      </c>
      <c r="D47618" s="13">
        <v>30.605</v>
      </c>
    </row>
    <row r="47619" spans="1:4" ht="15.75" hidden="1" customHeight="1">
      <c r="A47619" s="13" t="s">
        <v>72</v>
      </c>
      <c r="B47619" s="13">
        <v>1974</v>
      </c>
      <c r="C47619" s="13">
        <v>491963</v>
      </c>
      <c r="D47619" s="13">
        <v>31.302</v>
      </c>
    </row>
    <row r="47620" spans="1:4" ht="15.75" hidden="1" customHeight="1">
      <c r="A47620" s="13" t="s">
        <v>72</v>
      </c>
      <c r="B47620" s="13">
        <v>1975</v>
      </c>
      <c r="C47620" s="13">
        <v>543410</v>
      </c>
      <c r="D47620" s="13">
        <v>31.045000000000002</v>
      </c>
    </row>
    <row r="47621" spans="1:4" ht="15.75" hidden="1" customHeight="1">
      <c r="A47621" s="13" t="s">
        <v>72</v>
      </c>
      <c r="B47621" s="13">
        <v>1976</v>
      </c>
      <c r="C47621" s="13">
        <v>614187</v>
      </c>
      <c r="D47621" s="13">
        <v>39.616999999999997</v>
      </c>
    </row>
    <row r="47622" spans="1:4" ht="15.75" hidden="1" customHeight="1">
      <c r="A47622" s="13" t="s">
        <v>72</v>
      </c>
      <c r="B47622" s="13">
        <v>1977</v>
      </c>
      <c r="C47622" s="13">
        <v>706870</v>
      </c>
      <c r="D47622" s="13">
        <v>38.750999999999998</v>
      </c>
    </row>
    <row r="47623" spans="1:4" ht="15.75" hidden="1" customHeight="1">
      <c r="A47623" s="13" t="s">
        <v>72</v>
      </c>
      <c r="B47623" s="13">
        <v>1978</v>
      </c>
      <c r="C47623" s="13">
        <v>805241</v>
      </c>
      <c r="D47623" s="13">
        <v>44.753999999999998</v>
      </c>
    </row>
    <row r="47624" spans="1:4" ht="15.75" hidden="1" customHeight="1">
      <c r="A47624" s="13" t="s">
        <v>72</v>
      </c>
      <c r="B47624" s="13">
        <v>1979</v>
      </c>
      <c r="C47624" s="13">
        <v>908463</v>
      </c>
      <c r="D47624" s="13">
        <v>36.545999999999999</v>
      </c>
    </row>
    <row r="47625" spans="1:4" ht="15.75" hidden="1" customHeight="1">
      <c r="A47625" s="13" t="s">
        <v>72</v>
      </c>
      <c r="B47625" s="13">
        <v>1980</v>
      </c>
      <c r="C47625" s="13">
        <v>1014058</v>
      </c>
      <c r="D47625" s="13">
        <v>36.823</v>
      </c>
    </row>
    <row r="47626" spans="1:4" ht="15.75" hidden="1" customHeight="1">
      <c r="A47626" s="13" t="s">
        <v>72</v>
      </c>
      <c r="B47626" s="13">
        <v>1981</v>
      </c>
      <c r="C47626" s="13">
        <v>1100189</v>
      </c>
      <c r="D47626" s="13">
        <v>36.767000000000003</v>
      </c>
    </row>
    <row r="47627" spans="1:4" ht="15.75" hidden="1" customHeight="1">
      <c r="A47627" s="13" t="s">
        <v>72</v>
      </c>
      <c r="B47627" s="13">
        <v>1982</v>
      </c>
      <c r="C47627" s="13">
        <v>1167859</v>
      </c>
      <c r="D47627" s="13">
        <v>36.753</v>
      </c>
    </row>
    <row r="47628" spans="1:4" ht="15.75" hidden="1" customHeight="1">
      <c r="A47628" s="13" t="s">
        <v>72</v>
      </c>
      <c r="B47628" s="13">
        <v>1983</v>
      </c>
      <c r="C47628" s="13">
        <v>1237582</v>
      </c>
      <c r="D47628" s="13">
        <v>35.22</v>
      </c>
    </row>
    <row r="47629" spans="1:4" ht="15.75" hidden="1" customHeight="1">
      <c r="A47629" s="13" t="s">
        <v>72</v>
      </c>
      <c r="B47629" s="13">
        <v>1984</v>
      </c>
      <c r="C47629" s="13">
        <v>1308339</v>
      </c>
      <c r="D47629" s="13">
        <v>46.155999999999999</v>
      </c>
    </row>
    <row r="47630" spans="1:4" ht="15.75" hidden="1" customHeight="1">
      <c r="A47630" s="13" t="s">
        <v>72</v>
      </c>
      <c r="B47630" s="13">
        <v>1985</v>
      </c>
      <c r="C47630" s="13">
        <v>1379543</v>
      </c>
      <c r="D47630" s="13">
        <v>49.652999999999999</v>
      </c>
    </row>
    <row r="47631" spans="1:4" ht="15.75" hidden="1" customHeight="1">
      <c r="A47631" s="13" t="s">
        <v>72</v>
      </c>
      <c r="B47631" s="13">
        <v>1986</v>
      </c>
      <c r="C47631" s="13">
        <v>1468701</v>
      </c>
      <c r="D47631" s="13">
        <v>47.03</v>
      </c>
    </row>
    <row r="47632" spans="1:4" ht="15.75" hidden="1" customHeight="1">
      <c r="A47632" s="13" t="s">
        <v>72</v>
      </c>
      <c r="B47632" s="13">
        <v>1987</v>
      </c>
      <c r="C47632" s="13">
        <v>1575913</v>
      </c>
      <c r="D47632" s="13">
        <v>47.45</v>
      </c>
    </row>
    <row r="47633" spans="1:4" ht="15.75" hidden="1" customHeight="1">
      <c r="A47633" s="13" t="s">
        <v>72</v>
      </c>
      <c r="B47633" s="13">
        <v>1988</v>
      </c>
      <c r="C47633" s="13">
        <v>1683687</v>
      </c>
      <c r="D47633" s="13">
        <v>48.095999999999997</v>
      </c>
    </row>
    <row r="47634" spans="1:4" ht="15.75" hidden="1" customHeight="1">
      <c r="A47634" s="13" t="s">
        <v>72</v>
      </c>
      <c r="B47634" s="13">
        <v>1989</v>
      </c>
      <c r="C47634" s="13">
        <v>1791848</v>
      </c>
      <c r="D47634" s="13">
        <v>54.186</v>
      </c>
    </row>
    <row r="47635" spans="1:4" ht="15.75" hidden="1" customHeight="1">
      <c r="A47635" s="13" t="s">
        <v>72</v>
      </c>
      <c r="B47635" s="13">
        <v>1990</v>
      </c>
      <c r="C47635" s="13">
        <v>1900160</v>
      </c>
      <c r="D47635" s="13">
        <v>51.704000000000001</v>
      </c>
    </row>
    <row r="47636" spans="1:4" ht="15.75" hidden="1" customHeight="1">
      <c r="A47636" s="13" t="s">
        <v>72</v>
      </c>
      <c r="B47636" s="13">
        <v>1991</v>
      </c>
      <c r="C47636" s="13">
        <v>2008390</v>
      </c>
      <c r="D47636" s="13">
        <v>56.673000000000002</v>
      </c>
    </row>
    <row r="47637" spans="1:4" ht="15.75" hidden="1" customHeight="1">
      <c r="A47637" s="13" t="s">
        <v>72</v>
      </c>
      <c r="B47637" s="13">
        <v>1992</v>
      </c>
      <c r="C47637" s="13">
        <v>2116235</v>
      </c>
      <c r="D47637" s="13">
        <v>57.756999999999998</v>
      </c>
    </row>
    <row r="47638" spans="1:4" ht="15.75" hidden="1" customHeight="1">
      <c r="A47638" s="13" t="s">
        <v>72</v>
      </c>
      <c r="B47638" s="13">
        <v>1993</v>
      </c>
      <c r="C47638" s="13">
        <v>2223289</v>
      </c>
      <c r="D47638" s="13">
        <v>65.566000000000003</v>
      </c>
    </row>
    <row r="47639" spans="1:4" ht="15.75" hidden="1" customHeight="1">
      <c r="A47639" s="13" t="s">
        <v>72</v>
      </c>
      <c r="B47639" s="13">
        <v>1994</v>
      </c>
      <c r="C47639" s="13">
        <v>2329034</v>
      </c>
      <c r="D47639" s="13">
        <v>72.605000000000004</v>
      </c>
    </row>
    <row r="47640" spans="1:4" ht="15.75" hidden="1" customHeight="1">
      <c r="A47640" s="13" t="s">
        <v>72</v>
      </c>
      <c r="B47640" s="13">
        <v>1995</v>
      </c>
      <c r="C47640" s="13">
        <v>2434001</v>
      </c>
      <c r="D47640" s="13">
        <v>70.012</v>
      </c>
    </row>
    <row r="47641" spans="1:4" ht="15.75" hidden="1" customHeight="1">
      <c r="A47641" s="13" t="s">
        <v>72</v>
      </c>
      <c r="B47641" s="13">
        <v>1996</v>
      </c>
      <c r="C47641" s="13">
        <v>2572739</v>
      </c>
      <c r="D47641" s="13">
        <v>72.775000000000006</v>
      </c>
    </row>
    <row r="47642" spans="1:4" ht="15.75" hidden="1" customHeight="1">
      <c r="A47642" s="13" t="s">
        <v>72</v>
      </c>
      <c r="B47642" s="13">
        <v>1997</v>
      </c>
      <c r="C47642" s="13">
        <v>2746127</v>
      </c>
      <c r="D47642" s="13">
        <v>73.100999999999999</v>
      </c>
    </row>
    <row r="47643" spans="1:4" ht="15.75" hidden="1" customHeight="1">
      <c r="A47643" s="13" t="s">
        <v>72</v>
      </c>
      <c r="B47643" s="13">
        <v>1998</v>
      </c>
      <c r="C47643" s="13">
        <v>2921135</v>
      </c>
      <c r="D47643" s="13">
        <v>80.683000000000007</v>
      </c>
    </row>
    <row r="47644" spans="1:4" ht="15.75" hidden="1" customHeight="1">
      <c r="A47644" s="13" t="s">
        <v>72</v>
      </c>
      <c r="B47644" s="13">
        <v>1999</v>
      </c>
      <c r="C47644" s="13">
        <v>3097572</v>
      </c>
      <c r="D47644" s="13">
        <v>77.543999999999997</v>
      </c>
    </row>
    <row r="47645" spans="1:4" ht="15.75" hidden="1" customHeight="1">
      <c r="A47645" s="13" t="s">
        <v>72</v>
      </c>
      <c r="B47645" s="13">
        <v>2000</v>
      </c>
      <c r="C47645" s="13">
        <v>3275338</v>
      </c>
      <c r="D47645" s="13">
        <v>111.78700000000001</v>
      </c>
    </row>
    <row r="47646" spans="1:4" ht="15.75" hidden="1" customHeight="1">
      <c r="A47646" s="13" t="s">
        <v>72</v>
      </c>
      <c r="B47646" s="13">
        <v>2001</v>
      </c>
      <c r="C47646" s="13">
        <v>3454204</v>
      </c>
      <c r="D47646" s="13">
        <v>100.59099999999999</v>
      </c>
    </row>
    <row r="47647" spans="1:4" ht="15.75" hidden="1" customHeight="1">
      <c r="A47647" s="13" t="s">
        <v>72</v>
      </c>
      <c r="B47647" s="13">
        <v>2002</v>
      </c>
      <c r="C47647" s="13">
        <v>3633665</v>
      </c>
      <c r="D47647" s="13">
        <v>83.697999999999993</v>
      </c>
    </row>
    <row r="47648" spans="1:4" ht="15.75" hidden="1" customHeight="1">
      <c r="A47648" s="13" t="s">
        <v>72</v>
      </c>
      <c r="B47648" s="13">
        <v>2003</v>
      </c>
      <c r="C47648" s="13">
        <v>3813452</v>
      </c>
      <c r="D47648" s="13">
        <v>105.619</v>
      </c>
    </row>
    <row r="47649" spans="1:4" ht="15.75" hidden="1" customHeight="1">
      <c r="A47649" s="13" t="s">
        <v>72</v>
      </c>
      <c r="B47649" s="13">
        <v>2004</v>
      </c>
      <c r="C47649" s="13">
        <v>3993346</v>
      </c>
      <c r="D47649" s="13">
        <v>111.80200000000001</v>
      </c>
    </row>
    <row r="47650" spans="1:4" ht="15.75" hidden="1" customHeight="1">
      <c r="A47650" s="13" t="s">
        <v>72</v>
      </c>
      <c r="B47650" s="13">
        <v>2005</v>
      </c>
      <c r="C47650" s="13">
        <v>4280995</v>
      </c>
      <c r="D47650" s="13">
        <v>114.47799999999999</v>
      </c>
    </row>
    <row r="47651" spans="1:4" ht="15.75" hidden="1" customHeight="1">
      <c r="A47651" s="13" t="s">
        <v>72</v>
      </c>
      <c r="B47651" s="13">
        <v>2006</v>
      </c>
      <c r="C47651" s="13">
        <v>4898956</v>
      </c>
      <c r="D47651" s="13">
        <v>121.73699999999999</v>
      </c>
    </row>
    <row r="47652" spans="1:4" ht="15.75" hidden="1" customHeight="1">
      <c r="A47652" s="13" t="s">
        <v>72</v>
      </c>
      <c r="B47652" s="13">
        <v>2007</v>
      </c>
      <c r="C47652" s="13">
        <v>5872640</v>
      </c>
      <c r="D47652" s="13">
        <v>133.26400000000001</v>
      </c>
    </row>
    <row r="47653" spans="1:4" ht="15.75" hidden="1" customHeight="1">
      <c r="A47653" s="13" t="s">
        <v>72</v>
      </c>
      <c r="B47653" s="13">
        <v>2008</v>
      </c>
      <c r="C47653" s="13">
        <v>6988687</v>
      </c>
      <c r="D47653" s="13">
        <v>153.97</v>
      </c>
    </row>
    <row r="47654" spans="1:4" ht="15.75" hidden="1" customHeight="1">
      <c r="A47654" s="13" t="s">
        <v>72</v>
      </c>
      <c r="B47654" s="13">
        <v>2009</v>
      </c>
      <c r="C47654" s="13">
        <v>7992658</v>
      </c>
      <c r="D47654" s="13">
        <v>165.5</v>
      </c>
    </row>
    <row r="47655" spans="1:4" ht="15.75" hidden="1" customHeight="1">
      <c r="A47655" s="13" t="s">
        <v>72</v>
      </c>
      <c r="B47655" s="13">
        <v>2010</v>
      </c>
      <c r="C47655" s="13">
        <v>8481775</v>
      </c>
      <c r="D47655" s="13">
        <v>180.62200000000001</v>
      </c>
    </row>
    <row r="47656" spans="1:4" ht="15.75" hidden="1" customHeight="1">
      <c r="A47656" s="13" t="s">
        <v>72</v>
      </c>
      <c r="B47656" s="13">
        <v>2011</v>
      </c>
      <c r="C47656" s="13">
        <v>8575210</v>
      </c>
      <c r="D47656" s="13">
        <v>192.99100000000001</v>
      </c>
    </row>
    <row r="47657" spans="1:4" ht="15.75" hidden="1" customHeight="1">
      <c r="A47657" s="13" t="s">
        <v>72</v>
      </c>
      <c r="B47657" s="13">
        <v>2012</v>
      </c>
      <c r="C47657" s="13">
        <v>8664976</v>
      </c>
      <c r="D47657" s="13">
        <v>201.37200000000001</v>
      </c>
    </row>
    <row r="47658" spans="1:4" ht="15.75" hidden="1" customHeight="1">
      <c r="A47658" s="13" t="s">
        <v>72</v>
      </c>
      <c r="B47658" s="13">
        <v>2013</v>
      </c>
      <c r="C47658" s="13">
        <v>8751853</v>
      </c>
      <c r="D47658" s="13">
        <v>205.75800000000001</v>
      </c>
    </row>
    <row r="47659" spans="1:4" ht="15.75" hidden="1" customHeight="1">
      <c r="A47659" s="13" t="s">
        <v>72</v>
      </c>
      <c r="B47659" s="13">
        <v>2014</v>
      </c>
      <c r="C47659" s="13">
        <v>8835957</v>
      </c>
      <c r="D47659" s="13">
        <v>201.71299999999999</v>
      </c>
    </row>
    <row r="47660" spans="1:4" ht="15.75" hidden="1" customHeight="1">
      <c r="A47660" s="13" t="s">
        <v>72</v>
      </c>
      <c r="B47660" s="13">
        <v>2015</v>
      </c>
      <c r="C47660" s="13">
        <v>8916909</v>
      </c>
      <c r="D47660" s="13">
        <v>216.37700000000001</v>
      </c>
    </row>
    <row r="47661" spans="1:4" ht="15.75" hidden="1" customHeight="1">
      <c r="A47661" s="13" t="s">
        <v>72</v>
      </c>
      <c r="B47661" s="13">
        <v>2016</v>
      </c>
      <c r="C47661" s="13">
        <v>8994266</v>
      </c>
      <c r="D47661" s="13">
        <v>212.34399999999999</v>
      </c>
    </row>
    <row r="47662" spans="1:4" ht="15.75" hidden="1" customHeight="1">
      <c r="A47662" s="13" t="s">
        <v>72</v>
      </c>
      <c r="B47662" s="13">
        <v>2017</v>
      </c>
      <c r="C47662" s="13">
        <v>9068297</v>
      </c>
      <c r="D47662" s="13">
        <v>214.15600000000001</v>
      </c>
    </row>
    <row r="47663" spans="1:4" ht="15.75" hidden="1" customHeight="1">
      <c r="A47663" s="13" t="s">
        <v>72</v>
      </c>
      <c r="B47663" s="13">
        <v>2018</v>
      </c>
      <c r="C47663" s="13">
        <v>9140172</v>
      </c>
      <c r="D47663" s="13">
        <v>210.21799999999999</v>
      </c>
    </row>
    <row r="47664" spans="1:4" ht="15.75" hidden="1" customHeight="1">
      <c r="A47664" s="13" t="s">
        <v>72</v>
      </c>
      <c r="B47664" s="13">
        <v>2019</v>
      </c>
      <c r="C47664" s="13">
        <v>9211660</v>
      </c>
      <c r="D47664" s="13">
        <v>208.49600000000001</v>
      </c>
    </row>
    <row r="47665" spans="1:4" ht="15.75" hidden="1" customHeight="1">
      <c r="A47665" s="13" t="s">
        <v>72</v>
      </c>
      <c r="B47665" s="13">
        <v>2020</v>
      </c>
      <c r="C47665" s="13">
        <v>9287286</v>
      </c>
      <c r="D47665" s="13">
        <v>199.084</v>
      </c>
    </row>
    <row r="47666" spans="1:4" ht="15.75" customHeight="1">
      <c r="A47666" s="13" t="s">
        <v>72</v>
      </c>
      <c r="B47666" s="13">
        <v>2021</v>
      </c>
      <c r="C47666" s="12">
        <v>9365149</v>
      </c>
      <c r="D47666" s="13">
        <v>204.08699999999999</v>
      </c>
    </row>
    <row r="47667" spans="1:4" ht="15.75" hidden="1" customHeight="1">
      <c r="A47667" s="13" t="s">
        <v>73</v>
      </c>
      <c r="B47667" s="13">
        <v>1750</v>
      </c>
      <c r="C47667" s="13">
        <v>9288174</v>
      </c>
      <c r="D47667" s="13">
        <v>9.3510000000000009</v>
      </c>
    </row>
    <row r="47668" spans="1:4" ht="15.75" hidden="1" customHeight="1">
      <c r="A47668" s="13" t="s">
        <v>73</v>
      </c>
      <c r="B47668" s="13">
        <v>1751</v>
      </c>
      <c r="D47668" s="13">
        <v>9.3510000000000009</v>
      </c>
    </row>
    <row r="47669" spans="1:4" ht="15.75" hidden="1" customHeight="1">
      <c r="A47669" s="13" t="s">
        <v>73</v>
      </c>
      <c r="B47669" s="13">
        <v>1752</v>
      </c>
      <c r="D47669" s="13">
        <v>9.3539999999999992</v>
      </c>
    </row>
    <row r="47670" spans="1:4" ht="15.75" hidden="1" customHeight="1">
      <c r="A47670" s="13" t="s">
        <v>73</v>
      </c>
      <c r="B47670" s="13">
        <v>1753</v>
      </c>
      <c r="D47670" s="13">
        <v>9.3539999999999992</v>
      </c>
    </row>
    <row r="47671" spans="1:4" ht="15.75" hidden="1" customHeight="1">
      <c r="A47671" s="13" t="s">
        <v>73</v>
      </c>
      <c r="B47671" s="13">
        <v>1754</v>
      </c>
      <c r="D47671" s="13">
        <v>9.3580000000000005</v>
      </c>
    </row>
    <row r="47672" spans="1:4" ht="15.75" hidden="1" customHeight="1">
      <c r="A47672" s="13" t="s">
        <v>73</v>
      </c>
      <c r="B47672" s="13">
        <v>1755</v>
      </c>
      <c r="D47672" s="13">
        <v>9.3620000000000001</v>
      </c>
    </row>
    <row r="47673" spans="1:4" ht="15.75" hidden="1" customHeight="1">
      <c r="A47673" s="13" t="s">
        <v>73</v>
      </c>
      <c r="B47673" s="13">
        <v>1756</v>
      </c>
      <c r="D47673" s="13">
        <v>10.006</v>
      </c>
    </row>
    <row r="47674" spans="1:4" ht="15.75" hidden="1" customHeight="1">
      <c r="A47674" s="13" t="s">
        <v>73</v>
      </c>
      <c r="B47674" s="13">
        <v>1757</v>
      </c>
      <c r="D47674" s="13">
        <v>10.01</v>
      </c>
    </row>
    <row r="47675" spans="1:4" ht="15.75" hidden="1" customHeight="1">
      <c r="A47675" s="13" t="s">
        <v>73</v>
      </c>
      <c r="B47675" s="13">
        <v>1758</v>
      </c>
      <c r="D47675" s="13">
        <v>10.013999999999999</v>
      </c>
    </row>
    <row r="47676" spans="1:4" ht="15.75" hidden="1" customHeight="1">
      <c r="A47676" s="13" t="s">
        <v>73</v>
      </c>
      <c r="B47676" s="13">
        <v>1759</v>
      </c>
      <c r="D47676" s="13">
        <v>10.016999999999999</v>
      </c>
    </row>
    <row r="47677" spans="1:4" ht="15.75" hidden="1" customHeight="1">
      <c r="A47677" s="13" t="s">
        <v>73</v>
      </c>
      <c r="B47677" s="13">
        <v>1760</v>
      </c>
      <c r="C47677" s="13">
        <v>9823166</v>
      </c>
      <c r="D47677" s="13">
        <v>10.016999999999999</v>
      </c>
    </row>
    <row r="47678" spans="1:4" ht="15.75" hidden="1" customHeight="1">
      <c r="A47678" s="13" t="s">
        <v>73</v>
      </c>
      <c r="B47678" s="13">
        <v>1761</v>
      </c>
      <c r="D47678" s="13">
        <v>10.974</v>
      </c>
    </row>
    <row r="47679" spans="1:4" ht="15.75" hidden="1" customHeight="1">
      <c r="A47679" s="13" t="s">
        <v>73</v>
      </c>
      <c r="B47679" s="13">
        <v>1762</v>
      </c>
      <c r="D47679" s="13">
        <v>10.977</v>
      </c>
    </row>
    <row r="47680" spans="1:4" ht="15.75" hidden="1" customHeight="1">
      <c r="A47680" s="13" t="s">
        <v>73</v>
      </c>
      <c r="B47680" s="13">
        <v>1763</v>
      </c>
      <c r="D47680" s="13">
        <v>10.981</v>
      </c>
    </row>
    <row r="47681" spans="1:4" ht="15.75" hidden="1" customHeight="1">
      <c r="A47681" s="13" t="s">
        <v>73</v>
      </c>
      <c r="B47681" s="13">
        <v>1764</v>
      </c>
      <c r="D47681" s="13">
        <v>10.984999999999999</v>
      </c>
    </row>
    <row r="47682" spans="1:4" ht="15.75" hidden="1" customHeight="1">
      <c r="A47682" s="13" t="s">
        <v>73</v>
      </c>
      <c r="B47682" s="13">
        <v>1765</v>
      </c>
      <c r="D47682" s="13">
        <v>10.988</v>
      </c>
    </row>
    <row r="47683" spans="1:4" ht="15.75" hidden="1" customHeight="1">
      <c r="A47683" s="13" t="s">
        <v>73</v>
      </c>
      <c r="B47683" s="13">
        <v>1766</v>
      </c>
      <c r="D47683" s="13">
        <v>12.26</v>
      </c>
    </row>
    <row r="47684" spans="1:4" ht="15.75" hidden="1" customHeight="1">
      <c r="A47684" s="13" t="s">
        <v>73</v>
      </c>
      <c r="B47684" s="13">
        <v>1767</v>
      </c>
      <c r="D47684" s="13">
        <v>12.263</v>
      </c>
    </row>
    <row r="47685" spans="1:4" ht="15.75" hidden="1" customHeight="1">
      <c r="A47685" s="13" t="s">
        <v>73</v>
      </c>
      <c r="B47685" s="13">
        <v>1768</v>
      </c>
      <c r="D47685" s="13">
        <v>12.266999999999999</v>
      </c>
    </row>
    <row r="47686" spans="1:4" ht="15.75" hidden="1" customHeight="1">
      <c r="A47686" s="13" t="s">
        <v>73</v>
      </c>
      <c r="B47686" s="13">
        <v>1769</v>
      </c>
      <c r="D47686" s="13">
        <v>12.271000000000001</v>
      </c>
    </row>
    <row r="47687" spans="1:4" ht="15.75" hidden="1" customHeight="1">
      <c r="A47687" s="13" t="s">
        <v>73</v>
      </c>
      <c r="B47687" s="13">
        <v>1770</v>
      </c>
      <c r="C47687" s="13">
        <v>10371586</v>
      </c>
      <c r="D47687" s="13">
        <v>12.273999999999999</v>
      </c>
    </row>
    <row r="47688" spans="1:4" ht="15.75" hidden="1" customHeight="1">
      <c r="A47688" s="13" t="s">
        <v>73</v>
      </c>
      <c r="B47688" s="13">
        <v>1771</v>
      </c>
      <c r="D47688" s="13">
        <v>13.612</v>
      </c>
    </row>
    <row r="47689" spans="1:4" ht="15.75" hidden="1" customHeight="1">
      <c r="A47689" s="13" t="s">
        <v>73</v>
      </c>
      <c r="B47689" s="13">
        <v>1772</v>
      </c>
      <c r="D47689" s="13">
        <v>13.615</v>
      </c>
    </row>
    <row r="47690" spans="1:4" ht="15.75" hidden="1" customHeight="1">
      <c r="A47690" s="13" t="s">
        <v>73</v>
      </c>
      <c r="B47690" s="13">
        <v>1773</v>
      </c>
      <c r="D47690" s="13">
        <v>13.619</v>
      </c>
    </row>
    <row r="47691" spans="1:4" ht="15.75" hidden="1" customHeight="1">
      <c r="A47691" s="13" t="s">
        <v>73</v>
      </c>
      <c r="B47691" s="13">
        <v>1774</v>
      </c>
      <c r="D47691" s="13">
        <v>13.622999999999999</v>
      </c>
    </row>
    <row r="47692" spans="1:4" ht="15.75" hidden="1" customHeight="1">
      <c r="A47692" s="13" t="s">
        <v>73</v>
      </c>
      <c r="B47692" s="13">
        <v>1775</v>
      </c>
      <c r="D47692" s="13">
        <v>13.625999999999999</v>
      </c>
    </row>
    <row r="47693" spans="1:4" ht="15.75" hidden="1" customHeight="1">
      <c r="A47693" s="13" t="s">
        <v>73</v>
      </c>
      <c r="B47693" s="13">
        <v>1776</v>
      </c>
      <c r="D47693" s="13">
        <v>15.037000000000001</v>
      </c>
    </row>
    <row r="47694" spans="1:4" ht="15.75" hidden="1" customHeight="1">
      <c r="A47694" s="13" t="s">
        <v>73</v>
      </c>
      <c r="B47694" s="13">
        <v>1777</v>
      </c>
      <c r="D47694" s="13">
        <v>15.041</v>
      </c>
    </row>
    <row r="47695" spans="1:4" ht="15.75" hidden="1" customHeight="1">
      <c r="A47695" s="13" t="s">
        <v>73</v>
      </c>
      <c r="B47695" s="13">
        <v>1778</v>
      </c>
      <c r="D47695" s="13">
        <v>15.044</v>
      </c>
    </row>
    <row r="47696" spans="1:4" ht="15.75" hidden="1" customHeight="1">
      <c r="A47696" s="13" t="s">
        <v>73</v>
      </c>
      <c r="B47696" s="13">
        <v>1779</v>
      </c>
      <c r="D47696" s="13">
        <v>15.048</v>
      </c>
    </row>
    <row r="47697" spans="1:4" ht="15.75" hidden="1" customHeight="1">
      <c r="A47697" s="13" t="s">
        <v>73</v>
      </c>
      <c r="B47697" s="13">
        <v>1780</v>
      </c>
      <c r="C47697" s="13">
        <v>10935458</v>
      </c>
      <c r="D47697" s="13">
        <v>15.055</v>
      </c>
    </row>
    <row r="47698" spans="1:4" ht="15.75" hidden="1" customHeight="1">
      <c r="A47698" s="13" t="s">
        <v>73</v>
      </c>
      <c r="B47698" s="13">
        <v>1781</v>
      </c>
      <c r="D47698" s="13">
        <v>16.843</v>
      </c>
    </row>
    <row r="47699" spans="1:4" ht="15.75" hidden="1" customHeight="1">
      <c r="A47699" s="13" t="s">
        <v>73</v>
      </c>
      <c r="B47699" s="13">
        <v>1782</v>
      </c>
      <c r="D47699" s="13">
        <v>16.847000000000001</v>
      </c>
    </row>
    <row r="47700" spans="1:4" ht="15.75" hidden="1" customHeight="1">
      <c r="A47700" s="13" t="s">
        <v>73</v>
      </c>
      <c r="B47700" s="13">
        <v>1783</v>
      </c>
      <c r="D47700" s="13">
        <v>16.853999999999999</v>
      </c>
    </row>
    <row r="47701" spans="1:4" ht="15.75" hidden="1" customHeight="1">
      <c r="A47701" s="13" t="s">
        <v>73</v>
      </c>
      <c r="B47701" s="13">
        <v>1784</v>
      </c>
      <c r="D47701" s="13">
        <v>16.858000000000001</v>
      </c>
    </row>
    <row r="47702" spans="1:4" ht="15.75" hidden="1" customHeight="1">
      <c r="A47702" s="13" t="s">
        <v>73</v>
      </c>
      <c r="B47702" s="13">
        <v>1785</v>
      </c>
      <c r="D47702" s="13">
        <v>16.864999999999998</v>
      </c>
    </row>
    <row r="47703" spans="1:4" ht="15.75" hidden="1" customHeight="1">
      <c r="A47703" s="13" t="s">
        <v>73</v>
      </c>
      <c r="B47703" s="13">
        <v>1786</v>
      </c>
      <c r="D47703" s="13">
        <v>19.148</v>
      </c>
    </row>
    <row r="47704" spans="1:4" ht="15.75" hidden="1" customHeight="1">
      <c r="A47704" s="13" t="s">
        <v>73</v>
      </c>
      <c r="B47704" s="13">
        <v>1787</v>
      </c>
      <c r="D47704" s="13">
        <v>19.155000000000001</v>
      </c>
    </row>
    <row r="47705" spans="1:4" ht="15.75" hidden="1" customHeight="1">
      <c r="A47705" s="13" t="s">
        <v>73</v>
      </c>
      <c r="B47705" s="13">
        <v>1788</v>
      </c>
      <c r="D47705" s="13">
        <v>19.158999999999999</v>
      </c>
    </row>
    <row r="47706" spans="1:4" ht="15.75" hidden="1" customHeight="1">
      <c r="A47706" s="13" t="s">
        <v>73</v>
      </c>
      <c r="B47706" s="13">
        <v>1789</v>
      </c>
      <c r="D47706" s="13">
        <v>19.166</v>
      </c>
    </row>
    <row r="47707" spans="1:4" ht="15.75" hidden="1" customHeight="1">
      <c r="A47707" s="13" t="s">
        <v>73</v>
      </c>
      <c r="B47707" s="13">
        <v>1790</v>
      </c>
      <c r="C47707" s="13">
        <v>11517161</v>
      </c>
      <c r="D47707" s="13">
        <v>19.173999999999999</v>
      </c>
    </row>
    <row r="47708" spans="1:4" ht="15.75" hidden="1" customHeight="1">
      <c r="A47708" s="13" t="s">
        <v>73</v>
      </c>
      <c r="B47708" s="13">
        <v>1791</v>
      </c>
      <c r="D47708" s="13">
        <v>21.416</v>
      </c>
    </row>
    <row r="47709" spans="1:4" ht="15.75" hidden="1" customHeight="1">
      <c r="A47709" s="13" t="s">
        <v>73</v>
      </c>
      <c r="B47709" s="13">
        <v>1792</v>
      </c>
      <c r="D47709" s="13">
        <v>21.422999999999998</v>
      </c>
    </row>
    <row r="47710" spans="1:4" ht="15.75" hidden="1" customHeight="1">
      <c r="A47710" s="13" t="s">
        <v>73</v>
      </c>
      <c r="B47710" s="13">
        <v>1793</v>
      </c>
      <c r="D47710" s="13">
        <v>21.431000000000001</v>
      </c>
    </row>
    <row r="47711" spans="1:4" ht="15.75" hidden="1" customHeight="1">
      <c r="A47711" s="13" t="s">
        <v>73</v>
      </c>
      <c r="B47711" s="13">
        <v>1794</v>
      </c>
      <c r="D47711" s="13">
        <v>21.434000000000001</v>
      </c>
    </row>
    <row r="47712" spans="1:4" ht="15.75" hidden="1" customHeight="1">
      <c r="A47712" s="13" t="s">
        <v>73</v>
      </c>
      <c r="B47712" s="13">
        <v>1795</v>
      </c>
      <c r="D47712" s="13">
        <v>21.442</v>
      </c>
    </row>
    <row r="47713" spans="1:4" ht="15.75" hidden="1" customHeight="1">
      <c r="A47713" s="13" t="s">
        <v>73</v>
      </c>
      <c r="B47713" s="13">
        <v>1796</v>
      </c>
      <c r="D47713" s="13">
        <v>22.413</v>
      </c>
    </row>
    <row r="47714" spans="1:4" ht="15.75" hidden="1" customHeight="1">
      <c r="A47714" s="13" t="s">
        <v>73</v>
      </c>
      <c r="B47714" s="13">
        <v>1797</v>
      </c>
      <c r="D47714" s="13">
        <v>23.541</v>
      </c>
    </row>
    <row r="47715" spans="1:4" ht="15.75" hidden="1" customHeight="1">
      <c r="A47715" s="13" t="s">
        <v>73</v>
      </c>
      <c r="B47715" s="13">
        <v>1798</v>
      </c>
      <c r="D47715" s="13">
        <v>24.515999999999998</v>
      </c>
    </row>
    <row r="47716" spans="1:4" ht="15.75" hidden="1" customHeight="1">
      <c r="A47716" s="13" t="s">
        <v>73</v>
      </c>
      <c r="B47716" s="13">
        <v>1799</v>
      </c>
      <c r="D47716" s="13">
        <v>25.797999999999998</v>
      </c>
    </row>
    <row r="47717" spans="1:4" ht="15.75" hidden="1" customHeight="1">
      <c r="A47717" s="13" t="s">
        <v>73</v>
      </c>
      <c r="B47717" s="13">
        <v>1800</v>
      </c>
      <c r="C47717" s="13">
        <v>10750000</v>
      </c>
      <c r="D47717" s="13">
        <v>26.634</v>
      </c>
    </row>
    <row r="47718" spans="1:4" ht="15.75" hidden="1" customHeight="1">
      <c r="A47718" s="13" t="s">
        <v>73</v>
      </c>
      <c r="B47718" s="13">
        <v>1801</v>
      </c>
      <c r="C47718" s="13">
        <v>10866183</v>
      </c>
      <c r="D47718" s="13">
        <v>26.710999999999999</v>
      </c>
    </row>
    <row r="47719" spans="1:4" ht="15.75" hidden="1" customHeight="1">
      <c r="A47719" s="13" t="s">
        <v>73</v>
      </c>
      <c r="B47719" s="13">
        <v>1802</v>
      </c>
      <c r="C47719" s="13">
        <v>10983623</v>
      </c>
      <c r="D47719" s="13">
        <v>26.85</v>
      </c>
    </row>
    <row r="47720" spans="1:4" ht="15.75" hidden="1" customHeight="1">
      <c r="A47720" s="13" t="s">
        <v>73</v>
      </c>
      <c r="B47720" s="13">
        <v>1803</v>
      </c>
      <c r="C47720" s="13">
        <v>11102331</v>
      </c>
      <c r="D47720" s="13">
        <v>30.190999999999999</v>
      </c>
    </row>
    <row r="47721" spans="1:4" ht="15.75" hidden="1" customHeight="1">
      <c r="A47721" s="13" t="s">
        <v>73</v>
      </c>
      <c r="B47721" s="13">
        <v>1804</v>
      </c>
      <c r="C47721" s="13">
        <v>11222322</v>
      </c>
      <c r="D47721" s="13">
        <v>30.331</v>
      </c>
    </row>
    <row r="47722" spans="1:4" ht="15.75" hidden="1" customHeight="1">
      <c r="A47722" s="13" t="s">
        <v>73</v>
      </c>
      <c r="B47722" s="13">
        <v>1805</v>
      </c>
      <c r="C47722" s="13">
        <v>11343611</v>
      </c>
      <c r="D47722" s="13">
        <v>31.463000000000001</v>
      </c>
    </row>
    <row r="47723" spans="1:4" ht="15.75" hidden="1" customHeight="1">
      <c r="A47723" s="13" t="s">
        <v>73</v>
      </c>
      <c r="B47723" s="13">
        <v>1806</v>
      </c>
      <c r="C47723" s="13">
        <v>11466210</v>
      </c>
      <c r="D47723" s="13">
        <v>33.250999999999998</v>
      </c>
    </row>
    <row r="47724" spans="1:4" ht="15.75" hidden="1" customHeight="1">
      <c r="A47724" s="13" t="s">
        <v>73</v>
      </c>
      <c r="B47724" s="13">
        <v>1807</v>
      </c>
      <c r="C47724" s="13">
        <v>11590134</v>
      </c>
      <c r="D47724" s="13">
        <v>33.258000000000003</v>
      </c>
    </row>
    <row r="47725" spans="1:4" ht="15.75" hidden="1" customHeight="1">
      <c r="A47725" s="13" t="s">
        <v>73</v>
      </c>
      <c r="B47725" s="13">
        <v>1808</v>
      </c>
      <c r="C47725" s="13">
        <v>11715397</v>
      </c>
      <c r="D47725" s="13">
        <v>33.268999999999998</v>
      </c>
    </row>
    <row r="47726" spans="1:4" ht="15.75" hidden="1" customHeight="1">
      <c r="A47726" s="13" t="s">
        <v>73</v>
      </c>
      <c r="B47726" s="13">
        <v>1809</v>
      </c>
      <c r="C47726" s="13">
        <v>11842014</v>
      </c>
      <c r="D47726" s="13">
        <v>33.28</v>
      </c>
    </row>
    <row r="47727" spans="1:4" ht="15.75" hidden="1" customHeight="1">
      <c r="A47727" s="13" t="s">
        <v>73</v>
      </c>
      <c r="B47727" s="13">
        <v>1810</v>
      </c>
      <c r="C47727" s="13">
        <v>12325700</v>
      </c>
      <c r="D47727" s="13">
        <v>33.290999999999997</v>
      </c>
    </row>
    <row r="47728" spans="1:4" ht="15.75" hidden="1" customHeight="1">
      <c r="A47728" s="13" t="s">
        <v>73</v>
      </c>
      <c r="B47728" s="13">
        <v>1811</v>
      </c>
      <c r="C47728" s="13">
        <v>12826009</v>
      </c>
      <c r="D47728" s="13">
        <v>35.563000000000002</v>
      </c>
    </row>
    <row r="47729" spans="1:4" ht="15.75" hidden="1" customHeight="1">
      <c r="A47729" s="13" t="s">
        <v>73</v>
      </c>
      <c r="B47729" s="13">
        <v>1812</v>
      </c>
      <c r="C47729" s="13">
        <v>13468809</v>
      </c>
      <c r="D47729" s="13">
        <v>36.936999999999998</v>
      </c>
    </row>
    <row r="47730" spans="1:4" ht="15.75" hidden="1" customHeight="1">
      <c r="A47730" s="13" t="s">
        <v>73</v>
      </c>
      <c r="B47730" s="13">
        <v>1813</v>
      </c>
      <c r="C47730" s="13">
        <v>14263733</v>
      </c>
      <c r="D47730" s="13">
        <v>37.375999999999998</v>
      </c>
    </row>
    <row r="47731" spans="1:4" ht="15.75" hidden="1" customHeight="1">
      <c r="A47731" s="13" t="s">
        <v>73</v>
      </c>
      <c r="B47731" s="13">
        <v>1814</v>
      </c>
      <c r="C47731" s="13">
        <v>15105572</v>
      </c>
      <c r="D47731" s="13">
        <v>38.087000000000003</v>
      </c>
    </row>
    <row r="47732" spans="1:4" ht="15.75" hidden="1" customHeight="1">
      <c r="A47732" s="13" t="s">
        <v>73</v>
      </c>
      <c r="B47732" s="13">
        <v>1815</v>
      </c>
      <c r="C47732" s="13">
        <v>15997097</v>
      </c>
      <c r="D47732" s="13">
        <v>38.923000000000002</v>
      </c>
    </row>
    <row r="47733" spans="1:4" ht="15.75" hidden="1" customHeight="1">
      <c r="A47733" s="13" t="s">
        <v>73</v>
      </c>
      <c r="B47733" s="13">
        <v>1816</v>
      </c>
      <c r="C47733" s="13">
        <v>16941239</v>
      </c>
      <c r="D47733" s="13">
        <v>41.436</v>
      </c>
    </row>
    <row r="47734" spans="1:4" ht="15.75" hidden="1" customHeight="1">
      <c r="A47734" s="13" t="s">
        <v>73</v>
      </c>
      <c r="B47734" s="13">
        <v>1817</v>
      </c>
      <c r="C47734" s="13">
        <v>17941104</v>
      </c>
      <c r="D47734" s="13">
        <v>41.923000000000002</v>
      </c>
    </row>
    <row r="47735" spans="1:4" ht="15.75" hidden="1" customHeight="1">
      <c r="A47735" s="13" t="s">
        <v>73</v>
      </c>
      <c r="B47735" s="13">
        <v>1818</v>
      </c>
      <c r="C47735" s="13">
        <v>18999980</v>
      </c>
      <c r="D47735" s="13">
        <v>42.021999999999998</v>
      </c>
    </row>
    <row r="47736" spans="1:4" ht="15.75" hidden="1" customHeight="1">
      <c r="A47736" s="13" t="s">
        <v>73</v>
      </c>
      <c r="B47736" s="13">
        <v>1819</v>
      </c>
      <c r="C47736" s="13">
        <v>19925365</v>
      </c>
      <c r="D47736" s="13">
        <v>42.338000000000001</v>
      </c>
    </row>
    <row r="47737" spans="1:4" ht="15.75" hidden="1" customHeight="1">
      <c r="A47737" s="13" t="s">
        <v>73</v>
      </c>
      <c r="B47737" s="13">
        <v>1820</v>
      </c>
      <c r="C47737" s="13">
        <v>20706854</v>
      </c>
      <c r="D47737" s="13">
        <v>42.527999999999999</v>
      </c>
    </row>
    <row r="47738" spans="1:4" ht="15.75" hidden="1" customHeight="1">
      <c r="A47738" s="13" t="s">
        <v>73</v>
      </c>
      <c r="B47738" s="13">
        <v>1821</v>
      </c>
      <c r="C47738" s="13">
        <v>21333398</v>
      </c>
      <c r="D47738" s="13">
        <v>42.872</v>
      </c>
    </row>
    <row r="47739" spans="1:4" ht="15.75" hidden="1" customHeight="1">
      <c r="A47739" s="13" t="s">
        <v>73</v>
      </c>
      <c r="B47739" s="13">
        <v>1822</v>
      </c>
      <c r="C47739" s="13">
        <v>21793262</v>
      </c>
      <c r="D47739" s="13">
        <v>44.521000000000001</v>
      </c>
    </row>
    <row r="47740" spans="1:4" ht="15.75" hidden="1" customHeight="1">
      <c r="A47740" s="13" t="s">
        <v>73</v>
      </c>
      <c r="B47740" s="13">
        <v>1823</v>
      </c>
      <c r="C47740" s="13">
        <v>22073986</v>
      </c>
      <c r="D47740" s="13">
        <v>46.874000000000002</v>
      </c>
    </row>
    <row r="47741" spans="1:4" ht="15.75" hidden="1" customHeight="1">
      <c r="A47741" s="13" t="s">
        <v>73</v>
      </c>
      <c r="B47741" s="13">
        <v>1824</v>
      </c>
      <c r="C47741" s="13">
        <v>22358326</v>
      </c>
      <c r="D47741" s="13">
        <v>49.082999999999998</v>
      </c>
    </row>
    <row r="47742" spans="1:4" ht="15.75" hidden="1" customHeight="1">
      <c r="A47742" s="13" t="s">
        <v>73</v>
      </c>
      <c r="B47742" s="13">
        <v>1825</v>
      </c>
      <c r="C47742" s="13">
        <v>22646329</v>
      </c>
      <c r="D47742" s="13">
        <v>49.591999999999999</v>
      </c>
    </row>
    <row r="47743" spans="1:4" ht="15.75" hidden="1" customHeight="1">
      <c r="A47743" s="13" t="s">
        <v>73</v>
      </c>
      <c r="B47743" s="13">
        <v>1826</v>
      </c>
      <c r="C47743" s="13">
        <v>22938041</v>
      </c>
      <c r="D47743" s="13">
        <v>50.146000000000001</v>
      </c>
    </row>
    <row r="47744" spans="1:4" ht="15.75" hidden="1" customHeight="1">
      <c r="A47744" s="13" t="s">
        <v>73</v>
      </c>
      <c r="B47744" s="13">
        <v>1827</v>
      </c>
      <c r="C47744" s="13">
        <v>23233511</v>
      </c>
      <c r="D47744" s="13">
        <v>52.23</v>
      </c>
    </row>
    <row r="47745" spans="1:4" ht="15.75" hidden="1" customHeight="1">
      <c r="A47745" s="13" t="s">
        <v>73</v>
      </c>
      <c r="B47745" s="13">
        <v>1828</v>
      </c>
      <c r="C47745" s="13">
        <v>23532788</v>
      </c>
      <c r="D47745" s="13">
        <v>52.588999999999999</v>
      </c>
    </row>
    <row r="47746" spans="1:4" ht="15.75" hidden="1" customHeight="1">
      <c r="A47746" s="13" t="s">
        <v>73</v>
      </c>
      <c r="B47746" s="13">
        <v>1829</v>
      </c>
      <c r="C47746" s="13">
        <v>23823479</v>
      </c>
      <c r="D47746" s="13">
        <v>53.337000000000003</v>
      </c>
    </row>
    <row r="47747" spans="1:4" ht="15.75" hidden="1" customHeight="1">
      <c r="A47747" s="13" t="s">
        <v>73</v>
      </c>
      <c r="B47747" s="13">
        <v>1830</v>
      </c>
      <c r="C47747" s="13">
        <v>24105348</v>
      </c>
      <c r="D47747" s="13">
        <v>67.864999999999995</v>
      </c>
    </row>
    <row r="47748" spans="1:4" ht="15.75" hidden="1" customHeight="1">
      <c r="A47748" s="13" t="s">
        <v>73</v>
      </c>
      <c r="B47748" s="13">
        <v>1831</v>
      </c>
      <c r="C47748" s="13">
        <v>24378150</v>
      </c>
      <c r="D47748" s="13">
        <v>65.765000000000001</v>
      </c>
    </row>
    <row r="47749" spans="1:4" ht="15.75" hidden="1" customHeight="1">
      <c r="A47749" s="13" t="s">
        <v>73</v>
      </c>
      <c r="B47749" s="13">
        <v>1832</v>
      </c>
      <c r="C47749" s="13">
        <v>24641639</v>
      </c>
      <c r="D47749" s="13">
        <v>65.588999999999999</v>
      </c>
    </row>
    <row r="47750" spans="1:4" ht="15.75" hidden="1" customHeight="1">
      <c r="A47750" s="13" t="s">
        <v>73</v>
      </c>
      <c r="B47750" s="13">
        <v>1833</v>
      </c>
      <c r="C47750" s="13">
        <v>24895561</v>
      </c>
      <c r="D47750" s="13">
        <v>65.494</v>
      </c>
    </row>
    <row r="47751" spans="1:4" ht="15.75" hidden="1" customHeight="1">
      <c r="A47751" s="13" t="s">
        <v>73</v>
      </c>
      <c r="B47751" s="13">
        <v>1834</v>
      </c>
      <c r="C47751" s="13">
        <v>25152100</v>
      </c>
      <c r="D47751" s="13">
        <v>65.537999999999997</v>
      </c>
    </row>
    <row r="47752" spans="1:4" ht="15.75" hidden="1" customHeight="1">
      <c r="A47752" s="13" t="s">
        <v>73</v>
      </c>
      <c r="B47752" s="13">
        <v>1835</v>
      </c>
      <c r="C47752" s="13">
        <v>25411282</v>
      </c>
      <c r="D47752" s="13">
        <v>65.263000000000005</v>
      </c>
    </row>
    <row r="47753" spans="1:4" ht="15.75" hidden="1" customHeight="1">
      <c r="A47753" s="13" t="s">
        <v>73</v>
      </c>
      <c r="B47753" s="13">
        <v>1836</v>
      </c>
      <c r="C47753" s="13">
        <v>25673136</v>
      </c>
      <c r="D47753" s="13">
        <v>76.445999999999998</v>
      </c>
    </row>
    <row r="47754" spans="1:4" ht="15.75" hidden="1" customHeight="1">
      <c r="A47754" s="13" t="s">
        <v>73</v>
      </c>
      <c r="B47754" s="13">
        <v>1837</v>
      </c>
      <c r="C47754" s="13">
        <v>25937687</v>
      </c>
      <c r="D47754" s="13">
        <v>73.771000000000001</v>
      </c>
    </row>
    <row r="47755" spans="1:4" ht="15.75" hidden="1" customHeight="1">
      <c r="A47755" s="13" t="s">
        <v>73</v>
      </c>
      <c r="B47755" s="13">
        <v>1838</v>
      </c>
      <c r="C47755" s="13">
        <v>26204965</v>
      </c>
      <c r="D47755" s="13">
        <v>75.811999999999998</v>
      </c>
    </row>
    <row r="47756" spans="1:4" ht="15.75" hidden="1" customHeight="1">
      <c r="A47756" s="13" t="s">
        <v>73</v>
      </c>
      <c r="B47756" s="13">
        <v>1839</v>
      </c>
      <c r="C47756" s="13">
        <v>26428534</v>
      </c>
      <c r="D47756" s="13">
        <v>77.778999999999996</v>
      </c>
    </row>
    <row r="47757" spans="1:4" ht="15.75" hidden="1" customHeight="1">
      <c r="A47757" s="13" t="s">
        <v>73</v>
      </c>
      <c r="B47757" s="13">
        <v>1840</v>
      </c>
      <c r="C47757" s="13">
        <v>26607869</v>
      </c>
      <c r="D47757" s="13">
        <v>80.959999999999994</v>
      </c>
    </row>
    <row r="47758" spans="1:4" ht="15.75" hidden="1" customHeight="1">
      <c r="A47758" s="13" t="s">
        <v>73</v>
      </c>
      <c r="B47758" s="13">
        <v>1841</v>
      </c>
      <c r="C47758" s="13">
        <v>26742439</v>
      </c>
      <c r="D47758" s="13">
        <v>81.838999999999999</v>
      </c>
    </row>
    <row r="47759" spans="1:4" ht="15.75" hidden="1" customHeight="1">
      <c r="A47759" s="13" t="s">
        <v>73</v>
      </c>
      <c r="B47759" s="13">
        <v>1842</v>
      </c>
      <c r="C47759" s="13">
        <v>26831707</v>
      </c>
      <c r="D47759" s="13">
        <v>85.370999999999995</v>
      </c>
    </row>
    <row r="47760" spans="1:4" ht="15.75" hidden="1" customHeight="1">
      <c r="A47760" s="13" t="s">
        <v>73</v>
      </c>
      <c r="B47760" s="13">
        <v>1843</v>
      </c>
      <c r="C47760" s="13">
        <v>26875131</v>
      </c>
      <c r="D47760" s="13">
        <v>89.093999999999994</v>
      </c>
    </row>
    <row r="47761" spans="1:4" ht="15.75" hidden="1" customHeight="1">
      <c r="A47761" s="13" t="s">
        <v>73</v>
      </c>
      <c r="B47761" s="13">
        <v>1844</v>
      </c>
      <c r="C47761" s="13">
        <v>26918625</v>
      </c>
      <c r="D47761" s="13">
        <v>93.471999999999994</v>
      </c>
    </row>
    <row r="47762" spans="1:4" ht="15.75" hidden="1" customHeight="1">
      <c r="A47762" s="13" t="s">
        <v>73</v>
      </c>
      <c r="B47762" s="13">
        <v>1845</v>
      </c>
      <c r="C47762" s="13">
        <v>26962189</v>
      </c>
      <c r="D47762" s="13">
        <v>99.986999999999995</v>
      </c>
    </row>
    <row r="47763" spans="1:4" ht="15.75" hidden="1" customHeight="1">
      <c r="A47763" s="13" t="s">
        <v>73</v>
      </c>
      <c r="B47763" s="13">
        <v>1846</v>
      </c>
      <c r="C47763" s="13">
        <v>27005824</v>
      </c>
      <c r="D47763" s="13">
        <v>95.692999999999998</v>
      </c>
    </row>
    <row r="47764" spans="1:4" ht="15.75" hidden="1" customHeight="1">
      <c r="A47764" s="13" t="s">
        <v>73</v>
      </c>
      <c r="B47764" s="13">
        <v>1847</v>
      </c>
      <c r="C47764" s="13">
        <v>27049530</v>
      </c>
      <c r="D47764" s="13">
        <v>103.548</v>
      </c>
    </row>
    <row r="47765" spans="1:4" ht="15.75" hidden="1" customHeight="1">
      <c r="A47765" s="13" t="s">
        <v>73</v>
      </c>
      <c r="B47765" s="13">
        <v>1848</v>
      </c>
      <c r="C47765" s="13">
        <v>27093306</v>
      </c>
      <c r="D47765" s="13">
        <v>109.286</v>
      </c>
    </row>
    <row r="47766" spans="1:4" ht="15.75" hidden="1" customHeight="1">
      <c r="A47766" s="13" t="s">
        <v>73</v>
      </c>
      <c r="B47766" s="13">
        <v>1849</v>
      </c>
      <c r="C47766" s="13">
        <v>27161567</v>
      </c>
      <c r="D47766" s="13">
        <v>116.006</v>
      </c>
    </row>
    <row r="47767" spans="1:4" ht="15.75" hidden="1" customHeight="1">
      <c r="A47767" s="13" t="s">
        <v>73</v>
      </c>
      <c r="B47767" s="13">
        <v>1850</v>
      </c>
      <c r="C47767" s="13">
        <v>27254502</v>
      </c>
      <c r="D47767" s="13">
        <v>122.605</v>
      </c>
    </row>
    <row r="47768" spans="1:4" ht="15.75" hidden="1" customHeight="1">
      <c r="A47768" s="13" t="s">
        <v>73</v>
      </c>
      <c r="B47768" s="13">
        <v>1851</v>
      </c>
      <c r="C47768" s="13">
        <v>27371581</v>
      </c>
      <c r="D47768" s="13">
        <v>116.654</v>
      </c>
    </row>
    <row r="47769" spans="1:4" ht="15.75" hidden="1" customHeight="1">
      <c r="A47769" s="13" t="s">
        <v>73</v>
      </c>
      <c r="B47769" s="13">
        <v>1852</v>
      </c>
      <c r="C47769" s="13">
        <v>27513708</v>
      </c>
      <c r="D47769" s="13">
        <v>116.24</v>
      </c>
    </row>
    <row r="47770" spans="1:4" ht="15.75" hidden="1" customHeight="1">
      <c r="A47770" s="13" t="s">
        <v>73</v>
      </c>
      <c r="B47770" s="13">
        <v>1853</v>
      </c>
      <c r="C47770" s="13">
        <v>27681073</v>
      </c>
      <c r="D47770" s="13">
        <v>115.599</v>
      </c>
    </row>
    <row r="47771" spans="1:4" ht="15.75" hidden="1" customHeight="1">
      <c r="A47771" s="13" t="s">
        <v>73</v>
      </c>
      <c r="B47771" s="13">
        <v>1854</v>
      </c>
      <c r="C47771" s="13">
        <v>27849455</v>
      </c>
      <c r="D47771" s="13">
        <v>139.30199999999999</v>
      </c>
    </row>
    <row r="47772" spans="1:4" ht="15.75" hidden="1" customHeight="1">
      <c r="A47772" s="13" t="s">
        <v>73</v>
      </c>
      <c r="B47772" s="13">
        <v>1855</v>
      </c>
      <c r="C47772" s="13">
        <v>28018862</v>
      </c>
      <c r="D47772" s="13">
        <v>130.44200000000001</v>
      </c>
    </row>
    <row r="47773" spans="1:4" ht="15.75" hidden="1" customHeight="1">
      <c r="A47773" s="13" t="s">
        <v>73</v>
      </c>
      <c r="B47773" s="13">
        <v>1856</v>
      </c>
      <c r="C47773" s="13">
        <v>28189300</v>
      </c>
      <c r="D47773" s="13">
        <v>140.375</v>
      </c>
    </row>
    <row r="47774" spans="1:4" ht="15.75" hidden="1" customHeight="1">
      <c r="A47774" s="13" t="s">
        <v>73</v>
      </c>
      <c r="B47774" s="13">
        <v>1857</v>
      </c>
      <c r="C47774" s="13">
        <v>28360774</v>
      </c>
      <c r="D47774" s="13">
        <v>137.86199999999999</v>
      </c>
    </row>
    <row r="47775" spans="1:4" ht="15.75" hidden="1" customHeight="1">
      <c r="A47775" s="13" t="s">
        <v>73</v>
      </c>
      <c r="B47775" s="13">
        <v>1858</v>
      </c>
      <c r="C47775" s="13">
        <v>28533291</v>
      </c>
      <c r="D47775" s="13">
        <v>135.114</v>
      </c>
    </row>
    <row r="47776" spans="1:4" ht="15.75" hidden="1" customHeight="1">
      <c r="A47776" s="13" t="s">
        <v>73</v>
      </c>
      <c r="B47776" s="13">
        <v>1859</v>
      </c>
      <c r="C47776" s="13">
        <v>28719933</v>
      </c>
      <c r="D47776" s="13">
        <v>150.011</v>
      </c>
    </row>
    <row r="47777" spans="1:4" ht="15.75" hidden="1" customHeight="1">
      <c r="A47777" s="13" t="s">
        <v>73</v>
      </c>
      <c r="B47777" s="13">
        <v>1860</v>
      </c>
      <c r="C47777" s="13">
        <v>28920894</v>
      </c>
      <c r="D47777" s="13">
        <v>167.95</v>
      </c>
    </row>
    <row r="47778" spans="1:4" ht="15.75" hidden="1" customHeight="1">
      <c r="A47778" s="13" t="s">
        <v>73</v>
      </c>
      <c r="B47778" s="13">
        <v>1861</v>
      </c>
      <c r="C47778" s="13">
        <v>29136372</v>
      </c>
      <c r="D47778" s="13">
        <v>175.048</v>
      </c>
    </row>
    <row r="47779" spans="1:4" ht="15.75" hidden="1" customHeight="1">
      <c r="A47779" s="13" t="s">
        <v>73</v>
      </c>
      <c r="B47779" s="13">
        <v>1862</v>
      </c>
      <c r="C47779" s="13">
        <v>29366564</v>
      </c>
      <c r="D47779" s="13">
        <v>169.471</v>
      </c>
    </row>
    <row r="47780" spans="1:4" ht="15.75" hidden="1" customHeight="1">
      <c r="A47780" s="13" t="s">
        <v>73</v>
      </c>
      <c r="B47780" s="13">
        <v>1863</v>
      </c>
      <c r="C47780" s="13">
        <v>29611672</v>
      </c>
      <c r="D47780" s="13">
        <v>180.22499999999999</v>
      </c>
    </row>
    <row r="47781" spans="1:4" ht="15.75" hidden="1" customHeight="1">
      <c r="A47781" s="13" t="s">
        <v>73</v>
      </c>
      <c r="B47781" s="13">
        <v>1864</v>
      </c>
      <c r="C47781" s="13">
        <v>29858827</v>
      </c>
      <c r="D47781" s="13">
        <v>193.91</v>
      </c>
    </row>
    <row r="47782" spans="1:4" ht="15.75" hidden="1" customHeight="1">
      <c r="A47782" s="13" t="s">
        <v>73</v>
      </c>
      <c r="B47782" s="13">
        <v>1865</v>
      </c>
      <c r="C47782" s="13">
        <v>30108044</v>
      </c>
      <c r="D47782" s="13">
        <v>205.488</v>
      </c>
    </row>
    <row r="47783" spans="1:4" ht="15.75" hidden="1" customHeight="1">
      <c r="A47783" s="13" t="s">
        <v>73</v>
      </c>
      <c r="B47783" s="13">
        <v>1866</v>
      </c>
      <c r="C47783" s="13">
        <v>30359341</v>
      </c>
      <c r="D47783" s="13">
        <v>211.732</v>
      </c>
    </row>
    <row r="47784" spans="1:4" ht="15.75" hidden="1" customHeight="1">
      <c r="A47784" s="13" t="s">
        <v>73</v>
      </c>
      <c r="B47784" s="13">
        <v>1867</v>
      </c>
      <c r="C47784" s="13">
        <v>30612735</v>
      </c>
      <c r="D47784" s="13">
        <v>217.374</v>
      </c>
    </row>
    <row r="47785" spans="1:4" ht="15.75" hidden="1" customHeight="1">
      <c r="A47785" s="13" t="s">
        <v>73</v>
      </c>
      <c r="B47785" s="13">
        <v>1868</v>
      </c>
      <c r="C47785" s="13">
        <v>30868245</v>
      </c>
      <c r="D47785" s="13">
        <v>213.21899999999999</v>
      </c>
    </row>
    <row r="47786" spans="1:4" ht="15.75" hidden="1" customHeight="1">
      <c r="A47786" s="13" t="s">
        <v>73</v>
      </c>
      <c r="B47786" s="13">
        <v>1869</v>
      </c>
      <c r="C47786" s="13">
        <v>31134963</v>
      </c>
      <c r="D47786" s="13">
        <v>223.70599999999999</v>
      </c>
    </row>
    <row r="47787" spans="1:4" ht="15.75" hidden="1" customHeight="1">
      <c r="A47787" s="13" t="s">
        <v>73</v>
      </c>
      <c r="B47787" s="13">
        <v>1870</v>
      </c>
      <c r="C47787" s="13">
        <v>31413071</v>
      </c>
      <c r="D47787" s="13">
        <v>228.494</v>
      </c>
    </row>
    <row r="47788" spans="1:4" ht="15.75" hidden="1" customHeight="1">
      <c r="A47788" s="13" t="s">
        <v>73</v>
      </c>
      <c r="B47788" s="13">
        <v>1871</v>
      </c>
      <c r="C47788" s="13">
        <v>31702755</v>
      </c>
      <c r="D47788" s="13">
        <v>242.03700000000001</v>
      </c>
    </row>
    <row r="47789" spans="1:4" ht="15.75" hidden="1" customHeight="1">
      <c r="A47789" s="13" t="s">
        <v>73</v>
      </c>
      <c r="B47789" s="13">
        <v>1872</v>
      </c>
      <c r="C47789" s="13">
        <v>32004200</v>
      </c>
      <c r="D47789" s="13">
        <v>254.989</v>
      </c>
    </row>
    <row r="47790" spans="1:4" ht="15.75" hidden="1" customHeight="1">
      <c r="A47790" s="13" t="s">
        <v>73</v>
      </c>
      <c r="B47790" s="13">
        <v>1873</v>
      </c>
      <c r="C47790" s="13">
        <v>32317597</v>
      </c>
      <c r="D47790" s="13">
        <v>264.65800000000002</v>
      </c>
    </row>
    <row r="47791" spans="1:4" ht="15.75" hidden="1" customHeight="1">
      <c r="A47791" s="13" t="s">
        <v>73</v>
      </c>
      <c r="B47791" s="13">
        <v>1874</v>
      </c>
      <c r="C47791" s="13">
        <v>32634063</v>
      </c>
      <c r="D47791" s="13">
        <v>257.18700000000001</v>
      </c>
    </row>
    <row r="47792" spans="1:4" ht="15.75" hidden="1" customHeight="1">
      <c r="A47792" s="13" t="s">
        <v>73</v>
      </c>
      <c r="B47792" s="13">
        <v>1875</v>
      </c>
      <c r="C47792" s="13">
        <v>32953628</v>
      </c>
      <c r="D47792" s="13">
        <v>271.488</v>
      </c>
    </row>
    <row r="47793" spans="1:4" ht="15.75" hidden="1" customHeight="1">
      <c r="A47793" s="13" t="s">
        <v>73</v>
      </c>
      <c r="B47793" s="13">
        <v>1876</v>
      </c>
      <c r="C47793" s="13">
        <v>33276322</v>
      </c>
      <c r="D47793" s="13">
        <v>271.01900000000001</v>
      </c>
    </row>
    <row r="47794" spans="1:4" ht="15.75" hidden="1" customHeight="1">
      <c r="A47794" s="13" t="s">
        <v>73</v>
      </c>
      <c r="B47794" s="13">
        <v>1877</v>
      </c>
      <c r="C47794" s="13">
        <v>33602176</v>
      </c>
      <c r="D47794" s="13">
        <v>275.899</v>
      </c>
    </row>
    <row r="47795" spans="1:4" ht="15.75" hidden="1" customHeight="1">
      <c r="A47795" s="13" t="s">
        <v>73</v>
      </c>
      <c r="B47795" s="13">
        <v>1878</v>
      </c>
      <c r="C47795" s="13">
        <v>33931221</v>
      </c>
      <c r="D47795" s="13">
        <v>270.97500000000002</v>
      </c>
    </row>
    <row r="47796" spans="1:4" ht="15.75" hidden="1" customHeight="1">
      <c r="A47796" s="13" t="s">
        <v>73</v>
      </c>
      <c r="B47796" s="13">
        <v>1879</v>
      </c>
      <c r="C47796" s="13">
        <v>34250722</v>
      </c>
      <c r="D47796" s="13">
        <v>272.64600000000002</v>
      </c>
    </row>
    <row r="47797" spans="1:4" ht="15.75" hidden="1" customHeight="1">
      <c r="A47797" s="13" t="s">
        <v>73</v>
      </c>
      <c r="B47797" s="13">
        <v>1880</v>
      </c>
      <c r="C47797" s="13">
        <v>34560483</v>
      </c>
      <c r="D47797" s="13">
        <v>297.125</v>
      </c>
    </row>
    <row r="47798" spans="1:4" ht="15.75" hidden="1" customHeight="1">
      <c r="A47798" s="13" t="s">
        <v>73</v>
      </c>
      <c r="B47798" s="13">
        <v>1881</v>
      </c>
      <c r="C47798" s="13">
        <v>34860309</v>
      </c>
      <c r="D47798" s="13">
        <v>312.31200000000001</v>
      </c>
    </row>
    <row r="47799" spans="1:4" ht="15.75" hidden="1" customHeight="1">
      <c r="A47799" s="13" t="s">
        <v>73</v>
      </c>
      <c r="B47799" s="13">
        <v>1882</v>
      </c>
      <c r="C47799" s="13">
        <v>35149998</v>
      </c>
      <c r="D47799" s="13">
        <v>314.96499999999997</v>
      </c>
    </row>
    <row r="47800" spans="1:4" ht="15.75" hidden="1" customHeight="1">
      <c r="A47800" s="13" t="s">
        <v>73</v>
      </c>
      <c r="B47800" s="13">
        <v>1883</v>
      </c>
      <c r="C47800" s="13">
        <v>35429349</v>
      </c>
      <c r="D47800" s="13">
        <v>327.73</v>
      </c>
    </row>
    <row r="47801" spans="1:4" ht="15.75" hidden="1" customHeight="1">
      <c r="A47801" s="13" t="s">
        <v>73</v>
      </c>
      <c r="B47801" s="13">
        <v>1884</v>
      </c>
      <c r="C47801" s="13">
        <v>35710919</v>
      </c>
      <c r="D47801" s="13">
        <v>319.09800000000001</v>
      </c>
    </row>
    <row r="47802" spans="1:4" ht="15.75" hidden="1" customHeight="1">
      <c r="A47802" s="13" t="s">
        <v>73</v>
      </c>
      <c r="B47802" s="13">
        <v>1885</v>
      </c>
      <c r="C47802" s="13">
        <v>35994727</v>
      </c>
      <c r="D47802" s="13">
        <v>315.291</v>
      </c>
    </row>
    <row r="47803" spans="1:4" ht="15.75" hidden="1" customHeight="1">
      <c r="A47803" s="13" t="s">
        <v>73</v>
      </c>
      <c r="B47803" s="13">
        <v>1886</v>
      </c>
      <c r="C47803" s="13">
        <v>36280791</v>
      </c>
      <c r="D47803" s="13">
        <v>312.42899999999997</v>
      </c>
    </row>
    <row r="47804" spans="1:4" ht="15.75" hidden="1" customHeight="1">
      <c r="A47804" s="13" t="s">
        <v>73</v>
      </c>
      <c r="B47804" s="13">
        <v>1887</v>
      </c>
      <c r="C47804" s="13">
        <v>36569128</v>
      </c>
      <c r="D47804" s="13">
        <v>320.44200000000001</v>
      </c>
    </row>
    <row r="47805" spans="1:4" ht="15.75" hidden="1" customHeight="1">
      <c r="A47805" s="13" t="s">
        <v>73</v>
      </c>
      <c r="B47805" s="13">
        <v>1888</v>
      </c>
      <c r="C47805" s="13">
        <v>36859757</v>
      </c>
      <c r="D47805" s="13">
        <v>333.16800000000001</v>
      </c>
    </row>
    <row r="47806" spans="1:4" ht="15.75" hidden="1" customHeight="1">
      <c r="A47806" s="13" t="s">
        <v>73</v>
      </c>
      <c r="B47806" s="13">
        <v>1889</v>
      </c>
      <c r="C47806" s="13">
        <v>37163257</v>
      </c>
      <c r="D47806" s="13">
        <v>345.024</v>
      </c>
    </row>
    <row r="47807" spans="1:4" ht="15.75" hidden="1" customHeight="1">
      <c r="A47807" s="13" t="s">
        <v>73</v>
      </c>
      <c r="B47807" s="13">
        <v>1890</v>
      </c>
      <c r="C47807" s="13">
        <v>37479831</v>
      </c>
      <c r="D47807" s="13">
        <v>353.02300000000002</v>
      </c>
    </row>
    <row r="47808" spans="1:4" ht="15.75" hidden="1" customHeight="1">
      <c r="A47808" s="13" t="s">
        <v>73</v>
      </c>
      <c r="B47808" s="13">
        <v>1891</v>
      </c>
      <c r="C47808" s="13">
        <v>37809681</v>
      </c>
      <c r="D47808" s="13">
        <v>360.47199999999998</v>
      </c>
    </row>
    <row r="47809" spans="1:4" ht="15.75" hidden="1" customHeight="1">
      <c r="A47809" s="13" t="s">
        <v>73</v>
      </c>
      <c r="B47809" s="13">
        <v>1892</v>
      </c>
      <c r="C47809" s="13">
        <v>38153013</v>
      </c>
      <c r="D47809" s="13">
        <v>353.00799999999998</v>
      </c>
    </row>
    <row r="47810" spans="1:4" ht="15.75" hidden="1" customHeight="1">
      <c r="A47810" s="13" t="s">
        <v>73</v>
      </c>
      <c r="B47810" s="13">
        <v>1893</v>
      </c>
      <c r="C47810" s="13">
        <v>38510036</v>
      </c>
      <c r="D47810" s="13">
        <v>316.21100000000001</v>
      </c>
    </row>
    <row r="47811" spans="1:4" ht="15.75" hidden="1" customHeight="1">
      <c r="A47811" s="13" t="s">
        <v>73</v>
      </c>
      <c r="B47811" s="13">
        <v>1894</v>
      </c>
      <c r="C47811" s="13">
        <v>38870400</v>
      </c>
      <c r="D47811" s="13">
        <v>362.10199999999998</v>
      </c>
    </row>
    <row r="47812" spans="1:4" ht="15.75" hidden="1" customHeight="1">
      <c r="A47812" s="13" t="s">
        <v>73</v>
      </c>
      <c r="B47812" s="13">
        <v>1895</v>
      </c>
      <c r="C47812" s="13">
        <v>39234136</v>
      </c>
      <c r="D47812" s="13">
        <v>365.55</v>
      </c>
    </row>
    <row r="47813" spans="1:4" ht="15.75" hidden="1" customHeight="1">
      <c r="A47813" s="13" t="s">
        <v>73</v>
      </c>
      <c r="B47813" s="13">
        <v>1896</v>
      </c>
      <c r="C47813" s="13">
        <v>39601276</v>
      </c>
      <c r="D47813" s="13">
        <v>375.98099999999999</v>
      </c>
    </row>
    <row r="47814" spans="1:4" ht="15.75" hidden="1" customHeight="1">
      <c r="A47814" s="13" t="s">
        <v>73</v>
      </c>
      <c r="B47814" s="13">
        <v>1897</v>
      </c>
      <c r="C47814" s="13">
        <v>39971851</v>
      </c>
      <c r="D47814" s="13">
        <v>385.96899999999999</v>
      </c>
    </row>
    <row r="47815" spans="1:4" ht="15.75" hidden="1" customHeight="1">
      <c r="A47815" s="13" t="s">
        <v>73</v>
      </c>
      <c r="B47815" s="13">
        <v>1898</v>
      </c>
      <c r="C47815" s="13">
        <v>40345894</v>
      </c>
      <c r="D47815" s="13">
        <v>386.87799999999999</v>
      </c>
    </row>
    <row r="47816" spans="1:4" ht="15.75" hidden="1" customHeight="1">
      <c r="A47816" s="13" t="s">
        <v>73</v>
      </c>
      <c r="B47816" s="13">
        <v>1899</v>
      </c>
      <c r="C47816" s="13">
        <v>40718496</v>
      </c>
      <c r="D47816" s="13">
        <v>414.55200000000002</v>
      </c>
    </row>
    <row r="47817" spans="1:4" ht="15.75" hidden="1" customHeight="1">
      <c r="A47817" s="13" t="s">
        <v>73</v>
      </c>
      <c r="B47817" s="13">
        <v>1900</v>
      </c>
      <c r="C47817" s="13">
        <v>41089602</v>
      </c>
      <c r="D47817" s="13">
        <v>419.74099999999999</v>
      </c>
    </row>
    <row r="47818" spans="1:4" ht="15.75" hidden="1" customHeight="1">
      <c r="A47818" s="13" t="s">
        <v>73</v>
      </c>
      <c r="B47818" s="13">
        <v>1901</v>
      </c>
      <c r="C47818" s="13">
        <v>41459153</v>
      </c>
      <c r="D47818" s="13">
        <v>410.70100000000002</v>
      </c>
    </row>
    <row r="47819" spans="1:4" ht="15.75" hidden="1" customHeight="1">
      <c r="A47819" s="13" t="s">
        <v>73</v>
      </c>
      <c r="B47819" s="13">
        <v>1902</v>
      </c>
      <c r="C47819" s="13">
        <v>41827091</v>
      </c>
      <c r="D47819" s="13">
        <v>426.64</v>
      </c>
    </row>
    <row r="47820" spans="1:4" ht="15.75" hidden="1" customHeight="1">
      <c r="A47820" s="13" t="s">
        <v>73</v>
      </c>
      <c r="B47820" s="13">
        <v>1903</v>
      </c>
      <c r="C47820" s="13">
        <v>42193357</v>
      </c>
      <c r="D47820" s="13">
        <v>429.98500000000001</v>
      </c>
    </row>
    <row r="47821" spans="1:4" ht="15.75" hidden="1" customHeight="1">
      <c r="A47821" s="13" t="s">
        <v>73</v>
      </c>
      <c r="B47821" s="13">
        <v>1904</v>
      </c>
      <c r="C47821" s="13">
        <v>42562831</v>
      </c>
      <c r="D47821" s="13">
        <v>431.99299999999999</v>
      </c>
    </row>
    <row r="47822" spans="1:4" ht="15.75" hidden="1" customHeight="1">
      <c r="A47822" s="13" t="s">
        <v>73</v>
      </c>
      <c r="B47822" s="13">
        <v>1905</v>
      </c>
      <c r="C47822" s="13">
        <v>42935539</v>
      </c>
      <c r="D47822" s="13">
        <v>437.67200000000003</v>
      </c>
    </row>
    <row r="47823" spans="1:4" ht="15.75" hidden="1" customHeight="1">
      <c r="A47823" s="13" t="s">
        <v>73</v>
      </c>
      <c r="B47823" s="13">
        <v>1906</v>
      </c>
      <c r="C47823" s="13">
        <v>43311511</v>
      </c>
      <c r="D47823" s="13">
        <v>453.35</v>
      </c>
    </row>
    <row r="47824" spans="1:4" ht="15.75" hidden="1" customHeight="1">
      <c r="A47824" s="13" t="s">
        <v>73</v>
      </c>
      <c r="B47824" s="13">
        <v>1907</v>
      </c>
      <c r="C47824" s="13">
        <v>43690776</v>
      </c>
      <c r="D47824" s="13">
        <v>473.56799999999998</v>
      </c>
    </row>
    <row r="47825" spans="1:4" ht="15.75" hidden="1" customHeight="1">
      <c r="A47825" s="13" t="s">
        <v>73</v>
      </c>
      <c r="B47825" s="13">
        <v>1908</v>
      </c>
      <c r="C47825" s="13">
        <v>44073361</v>
      </c>
      <c r="D47825" s="13">
        <v>461.964</v>
      </c>
    </row>
    <row r="47826" spans="1:4" ht="15.75" hidden="1" customHeight="1">
      <c r="A47826" s="13" t="s">
        <v>73</v>
      </c>
      <c r="B47826" s="13">
        <v>1909</v>
      </c>
      <c r="C47826" s="13">
        <v>44417852</v>
      </c>
      <c r="D47826" s="13">
        <v>466.08600000000001</v>
      </c>
    </row>
    <row r="47827" spans="1:4" ht="15.75" hidden="1" customHeight="1">
      <c r="A47827" s="13" t="s">
        <v>73</v>
      </c>
      <c r="B47827" s="13">
        <v>1910</v>
      </c>
      <c r="C47827" s="13">
        <v>44723743</v>
      </c>
      <c r="D47827" s="13">
        <v>469.73200000000003</v>
      </c>
    </row>
    <row r="47828" spans="1:4" ht="15.75" hidden="1" customHeight="1">
      <c r="A47828" s="13" t="s">
        <v>73</v>
      </c>
      <c r="B47828" s="13">
        <v>1911</v>
      </c>
      <c r="C47828" s="13">
        <v>44990527</v>
      </c>
      <c r="D47828" s="13">
        <v>481.351</v>
      </c>
    </row>
    <row r="47829" spans="1:4" ht="15.75" hidden="1" customHeight="1">
      <c r="A47829" s="13" t="s">
        <v>73</v>
      </c>
      <c r="B47829" s="13">
        <v>1912</v>
      </c>
      <c r="C47829" s="13">
        <v>45217688</v>
      </c>
      <c r="D47829" s="13">
        <v>455.88600000000002</v>
      </c>
    </row>
    <row r="47830" spans="1:4" ht="15.75" hidden="1" customHeight="1">
      <c r="A47830" s="13" t="s">
        <v>73</v>
      </c>
      <c r="B47830" s="13">
        <v>1913</v>
      </c>
      <c r="C47830" s="13">
        <v>45404707</v>
      </c>
      <c r="D47830" s="13">
        <v>498.322</v>
      </c>
    </row>
    <row r="47831" spans="1:4" ht="15.75" hidden="1" customHeight="1">
      <c r="A47831" s="13" t="s">
        <v>73</v>
      </c>
      <c r="B47831" s="13">
        <v>1914</v>
      </c>
      <c r="C47831" s="13">
        <v>45592500</v>
      </c>
      <c r="D47831" s="13">
        <v>483.18299999999999</v>
      </c>
    </row>
    <row r="47832" spans="1:4" ht="15.75" hidden="1" customHeight="1">
      <c r="A47832" s="13" t="s">
        <v>73</v>
      </c>
      <c r="B47832" s="13">
        <v>1915</v>
      </c>
      <c r="C47832" s="13">
        <v>45781070</v>
      </c>
      <c r="D47832" s="13">
        <v>489.48099999999999</v>
      </c>
    </row>
    <row r="47833" spans="1:4" ht="15.75" hidden="1" customHeight="1">
      <c r="A47833" s="13" t="s">
        <v>73</v>
      </c>
      <c r="B47833" s="13">
        <v>1916</v>
      </c>
      <c r="C47833" s="13">
        <v>45970420</v>
      </c>
      <c r="D47833" s="13">
        <v>507.072</v>
      </c>
    </row>
    <row r="47834" spans="1:4" ht="15.75" hidden="1" customHeight="1">
      <c r="A47834" s="13" t="s">
        <v>73</v>
      </c>
      <c r="B47834" s="13">
        <v>1917</v>
      </c>
      <c r="C47834" s="13">
        <v>46160552</v>
      </c>
      <c r="D47834" s="13">
        <v>501.16899999999998</v>
      </c>
    </row>
    <row r="47835" spans="1:4" ht="15.75" hidden="1" customHeight="1">
      <c r="A47835" s="13" t="s">
        <v>73</v>
      </c>
      <c r="B47835" s="13">
        <v>1918</v>
      </c>
      <c r="C47835" s="13">
        <v>46352692</v>
      </c>
      <c r="D47835" s="13">
        <v>466.84899999999999</v>
      </c>
    </row>
    <row r="47836" spans="1:4" ht="15.75" hidden="1" customHeight="1">
      <c r="A47836" s="13" t="s">
        <v>73</v>
      </c>
      <c r="B47836" s="13">
        <v>1919</v>
      </c>
      <c r="C47836" s="13">
        <v>46487478</v>
      </c>
      <c r="D47836" s="13">
        <v>456.13099999999997</v>
      </c>
    </row>
    <row r="47837" spans="1:4" ht="15.75" hidden="1" customHeight="1">
      <c r="A47837" s="13" t="s">
        <v>73</v>
      </c>
      <c r="B47837" s="13">
        <v>1920</v>
      </c>
      <c r="C47837" s="13">
        <v>46564792</v>
      </c>
      <c r="D47837" s="13">
        <v>470.75099999999998</v>
      </c>
    </row>
    <row r="47838" spans="1:4" ht="15.75" hidden="1" customHeight="1">
      <c r="A47838" s="13" t="s">
        <v>73</v>
      </c>
      <c r="B47838" s="13">
        <v>1921</v>
      </c>
      <c r="C47838" s="13">
        <v>46584515</v>
      </c>
      <c r="D47838" s="13">
        <v>319.80500000000001</v>
      </c>
    </row>
    <row r="47839" spans="1:4" ht="15.75" hidden="1" customHeight="1">
      <c r="A47839" s="13" t="s">
        <v>73</v>
      </c>
      <c r="B47839" s="13">
        <v>1922</v>
      </c>
      <c r="C47839" s="13">
        <v>46546526</v>
      </c>
      <c r="D47839" s="13">
        <v>428.22300000000001</v>
      </c>
    </row>
    <row r="47840" spans="1:4" ht="15.75" hidden="1" customHeight="1">
      <c r="A47840" s="13" t="s">
        <v>73</v>
      </c>
      <c r="B47840" s="13">
        <v>1923</v>
      </c>
      <c r="C47840" s="13">
        <v>46450703</v>
      </c>
      <c r="D47840" s="13">
        <v>454.89299999999997</v>
      </c>
    </row>
    <row r="47841" spans="1:4" ht="15.75" hidden="1" customHeight="1">
      <c r="A47841" s="13" t="s">
        <v>73</v>
      </c>
      <c r="B47841" s="13">
        <v>1924</v>
      </c>
      <c r="C47841" s="13">
        <v>46355077</v>
      </c>
      <c r="D47841" s="13">
        <v>475.983</v>
      </c>
    </row>
    <row r="47842" spans="1:4" ht="15.75" hidden="1" customHeight="1">
      <c r="A47842" s="13" t="s">
        <v>73</v>
      </c>
      <c r="B47842" s="13">
        <v>1925</v>
      </c>
      <c r="C47842" s="13">
        <v>46259648</v>
      </c>
      <c r="D47842" s="13">
        <v>449.65699999999998</v>
      </c>
    </row>
    <row r="47843" spans="1:4" ht="15.75" hidden="1" customHeight="1">
      <c r="A47843" s="13" t="s">
        <v>73</v>
      </c>
      <c r="B47843" s="13">
        <v>1926</v>
      </c>
      <c r="C47843" s="13">
        <v>46164416</v>
      </c>
      <c r="D47843" s="13">
        <v>246.37100000000001</v>
      </c>
    </row>
    <row r="47844" spans="1:4" ht="15.75" hidden="1" customHeight="1">
      <c r="A47844" s="13" t="s">
        <v>73</v>
      </c>
      <c r="B47844" s="13">
        <v>1927</v>
      </c>
      <c r="C47844" s="13">
        <v>46069379</v>
      </c>
      <c r="D47844" s="13">
        <v>466.73500000000001</v>
      </c>
    </row>
    <row r="47845" spans="1:4" ht="15.75" hidden="1" customHeight="1">
      <c r="A47845" s="13" t="s">
        <v>73</v>
      </c>
      <c r="B47845" s="13">
        <v>1928</v>
      </c>
      <c r="C47845" s="13">
        <v>45974538</v>
      </c>
      <c r="D47845" s="13">
        <v>437.64</v>
      </c>
    </row>
    <row r="47846" spans="1:4" ht="15.75" hidden="1" customHeight="1">
      <c r="A47846" s="13" t="s">
        <v>73</v>
      </c>
      <c r="B47846" s="13">
        <v>1929</v>
      </c>
      <c r="C47846" s="13">
        <v>45944804</v>
      </c>
      <c r="D47846" s="13">
        <v>460.67399999999998</v>
      </c>
    </row>
    <row r="47847" spans="1:4" ht="15.75" hidden="1" customHeight="1">
      <c r="A47847" s="13" t="s">
        <v>73</v>
      </c>
      <c r="B47847" s="13">
        <v>1930</v>
      </c>
      <c r="C47847" s="13">
        <v>45980369</v>
      </c>
      <c r="D47847" s="13">
        <v>441.07400000000001</v>
      </c>
    </row>
    <row r="47848" spans="1:4" ht="15.75" hidden="1" customHeight="1">
      <c r="A47848" s="13" t="s">
        <v>73</v>
      </c>
      <c r="B47848" s="13">
        <v>1931</v>
      </c>
      <c r="C47848" s="13">
        <v>46081427</v>
      </c>
      <c r="D47848" s="13">
        <v>412.21199999999999</v>
      </c>
    </row>
    <row r="47849" spans="1:4" ht="15.75" hidden="1" customHeight="1">
      <c r="A47849" s="13" t="s">
        <v>73</v>
      </c>
      <c r="B47849" s="13">
        <v>1932</v>
      </c>
      <c r="C47849" s="13">
        <v>46248173</v>
      </c>
      <c r="D47849" s="13">
        <v>395.9</v>
      </c>
    </row>
    <row r="47850" spans="1:4" ht="15.75" hidden="1" customHeight="1">
      <c r="A47850" s="13" t="s">
        <v>73</v>
      </c>
      <c r="B47850" s="13">
        <v>1933</v>
      </c>
      <c r="C47850" s="13">
        <v>46480802</v>
      </c>
      <c r="D47850" s="13">
        <v>392.154</v>
      </c>
    </row>
    <row r="47851" spans="1:4" ht="15.75" hidden="1" customHeight="1">
      <c r="A47851" s="13" t="s">
        <v>73</v>
      </c>
      <c r="B47851" s="13">
        <v>1934</v>
      </c>
      <c r="C47851" s="13">
        <v>46714602</v>
      </c>
      <c r="D47851" s="13">
        <v>423.20400000000001</v>
      </c>
    </row>
    <row r="47852" spans="1:4" ht="15.75" hidden="1" customHeight="1">
      <c r="A47852" s="13" t="s">
        <v>73</v>
      </c>
      <c r="B47852" s="13">
        <v>1935</v>
      </c>
      <c r="C47852" s="13">
        <v>46949578</v>
      </c>
      <c r="D47852" s="13">
        <v>429.10700000000003</v>
      </c>
    </row>
    <row r="47853" spans="1:4" ht="15.75" hidden="1" customHeight="1">
      <c r="A47853" s="13" t="s">
        <v>73</v>
      </c>
      <c r="B47853" s="13">
        <v>1936</v>
      </c>
      <c r="C47853" s="13">
        <v>47185735</v>
      </c>
      <c r="D47853" s="13">
        <v>453.79599999999999</v>
      </c>
    </row>
    <row r="47854" spans="1:4" ht="15.75" hidden="1" customHeight="1">
      <c r="A47854" s="13" t="s">
        <v>73</v>
      </c>
      <c r="B47854" s="13">
        <v>1937</v>
      </c>
      <c r="C47854" s="13">
        <v>47423081</v>
      </c>
      <c r="D47854" s="13">
        <v>468.13099999999997</v>
      </c>
    </row>
    <row r="47855" spans="1:4" ht="15.75" hidden="1" customHeight="1">
      <c r="A47855" s="13" t="s">
        <v>73</v>
      </c>
      <c r="B47855" s="13">
        <v>1938</v>
      </c>
      <c r="C47855" s="13">
        <v>47661620</v>
      </c>
      <c r="D47855" s="13">
        <v>448.94</v>
      </c>
    </row>
    <row r="47856" spans="1:4" ht="15.75" hidden="1" customHeight="1">
      <c r="A47856" s="13" t="s">
        <v>73</v>
      </c>
      <c r="B47856" s="13">
        <v>1939</v>
      </c>
      <c r="C47856" s="13">
        <v>47890226</v>
      </c>
      <c r="D47856" s="13">
        <v>452.45600000000002</v>
      </c>
    </row>
    <row r="47857" spans="1:4" ht="15.75" hidden="1" customHeight="1">
      <c r="A47857" s="13" t="s">
        <v>73</v>
      </c>
      <c r="B47857" s="13">
        <v>1940</v>
      </c>
      <c r="C47857" s="13">
        <v>48108804</v>
      </c>
      <c r="D47857" s="13">
        <v>475.14400000000001</v>
      </c>
    </row>
    <row r="47858" spans="1:4" ht="15.75" hidden="1" customHeight="1">
      <c r="A47858" s="13" t="s">
        <v>73</v>
      </c>
      <c r="B47858" s="13">
        <v>1941</v>
      </c>
      <c r="C47858" s="13">
        <v>48317261</v>
      </c>
      <c r="D47858" s="13">
        <v>469.65100000000001</v>
      </c>
    </row>
    <row r="47859" spans="1:4" ht="15.75" hidden="1" customHeight="1">
      <c r="A47859" s="13" t="s">
        <v>73</v>
      </c>
      <c r="B47859" s="13">
        <v>1942</v>
      </c>
      <c r="C47859" s="13">
        <v>48515502</v>
      </c>
      <c r="D47859" s="13">
        <v>468.9</v>
      </c>
    </row>
    <row r="47860" spans="1:4" ht="15.75" hidden="1" customHeight="1">
      <c r="A47860" s="13" t="s">
        <v>73</v>
      </c>
      <c r="B47860" s="13">
        <v>1943</v>
      </c>
      <c r="C47860" s="13">
        <v>48703433</v>
      </c>
      <c r="D47860" s="13">
        <v>454.82</v>
      </c>
    </row>
    <row r="47861" spans="1:4" ht="15.75" hidden="1" customHeight="1">
      <c r="A47861" s="13" t="s">
        <v>73</v>
      </c>
      <c r="B47861" s="13">
        <v>1944</v>
      </c>
      <c r="C47861" s="13">
        <v>48892093</v>
      </c>
      <c r="D47861" s="13">
        <v>442.02499999999998</v>
      </c>
    </row>
    <row r="47862" spans="1:4" ht="15.75" hidden="1" customHeight="1">
      <c r="A47862" s="13" t="s">
        <v>73</v>
      </c>
      <c r="B47862" s="13">
        <v>1945</v>
      </c>
      <c r="C47862" s="13">
        <v>49081483</v>
      </c>
      <c r="D47862" s="13">
        <v>417.62400000000002</v>
      </c>
    </row>
    <row r="47863" spans="1:4" ht="15.75" hidden="1" customHeight="1">
      <c r="A47863" s="13" t="s">
        <v>73</v>
      </c>
      <c r="B47863" s="13">
        <v>1946</v>
      </c>
      <c r="C47863" s="13">
        <v>49271606</v>
      </c>
      <c r="D47863" s="13">
        <v>436.12799999999999</v>
      </c>
    </row>
    <row r="47864" spans="1:4" ht="15.75" hidden="1" customHeight="1">
      <c r="A47864" s="13" t="s">
        <v>73</v>
      </c>
      <c r="B47864" s="13">
        <v>1947</v>
      </c>
      <c r="C47864" s="13">
        <v>49462466</v>
      </c>
      <c r="D47864" s="13">
        <v>461.26900000000001</v>
      </c>
    </row>
    <row r="47865" spans="1:4" ht="15.75" hidden="1" customHeight="1">
      <c r="A47865" s="13" t="s">
        <v>73</v>
      </c>
      <c r="B47865" s="13">
        <v>1948</v>
      </c>
      <c r="C47865" s="13">
        <v>49654066</v>
      </c>
      <c r="D47865" s="13">
        <v>475.56299999999999</v>
      </c>
    </row>
    <row r="47866" spans="1:4" ht="15.75" hidden="1" customHeight="1">
      <c r="A47866" s="13" t="s">
        <v>73</v>
      </c>
      <c r="B47866" s="13">
        <v>1949</v>
      </c>
      <c r="C47866" s="13">
        <v>49851583</v>
      </c>
      <c r="D47866" s="13">
        <v>485.10899999999998</v>
      </c>
    </row>
    <row r="47867" spans="1:4" ht="15.75" hidden="1" customHeight="1">
      <c r="A47867" s="13" t="s">
        <v>73</v>
      </c>
      <c r="B47867" s="13">
        <v>1950</v>
      </c>
      <c r="C47867" s="13">
        <v>50055068</v>
      </c>
      <c r="D47867" s="13">
        <v>500.79199999999997</v>
      </c>
    </row>
    <row r="47868" spans="1:4" ht="15.75" hidden="1" customHeight="1">
      <c r="A47868" s="13" t="s">
        <v>73</v>
      </c>
      <c r="B47868" s="13">
        <v>1951</v>
      </c>
      <c r="C47868" s="13">
        <v>50271908</v>
      </c>
      <c r="D47868" s="13">
        <v>545.25300000000004</v>
      </c>
    </row>
    <row r="47869" spans="1:4" ht="15.75" hidden="1" customHeight="1">
      <c r="A47869" s="13" t="s">
        <v>73</v>
      </c>
      <c r="B47869" s="13">
        <v>1952</v>
      </c>
      <c r="C47869" s="13">
        <v>50484812</v>
      </c>
      <c r="D47869" s="13">
        <v>528.70600000000002</v>
      </c>
    </row>
    <row r="47870" spans="1:4" ht="15.75" hidden="1" customHeight="1">
      <c r="A47870" s="13" t="s">
        <v>73</v>
      </c>
      <c r="B47870" s="13">
        <v>1953</v>
      </c>
      <c r="C47870" s="13">
        <v>50728620</v>
      </c>
      <c r="D47870" s="13">
        <v>540.21100000000001</v>
      </c>
    </row>
    <row r="47871" spans="1:4" ht="15.75" hidden="1" customHeight="1">
      <c r="A47871" s="13" t="s">
        <v>73</v>
      </c>
      <c r="B47871" s="13">
        <v>1954</v>
      </c>
      <c r="C47871" s="13">
        <v>50969936</v>
      </c>
      <c r="D47871" s="13">
        <v>553.01</v>
      </c>
    </row>
    <row r="47872" spans="1:4" ht="15.75" hidden="1" customHeight="1">
      <c r="A47872" s="13" t="s">
        <v>73</v>
      </c>
      <c r="B47872" s="13">
        <v>1955</v>
      </c>
      <c r="C47872" s="13">
        <v>51193272</v>
      </c>
      <c r="D47872" s="13">
        <v>576.952</v>
      </c>
    </row>
    <row r="47873" spans="1:4" ht="15.75" hidden="1" customHeight="1">
      <c r="A47873" s="13" t="s">
        <v>73</v>
      </c>
      <c r="B47873" s="13">
        <v>1956</v>
      </c>
      <c r="C47873" s="13">
        <v>51421616</v>
      </c>
      <c r="D47873" s="13">
        <v>574.32399999999996</v>
      </c>
    </row>
    <row r="47874" spans="1:4" ht="15.75" hidden="1" customHeight="1">
      <c r="A47874" s="13" t="s">
        <v>73</v>
      </c>
      <c r="B47874" s="13">
        <v>1957</v>
      </c>
      <c r="C47874" s="13">
        <v>51682404</v>
      </c>
      <c r="D47874" s="13">
        <v>570.71400000000006</v>
      </c>
    </row>
    <row r="47875" spans="1:4" ht="15.75" hidden="1" customHeight="1">
      <c r="A47875" s="13" t="s">
        <v>73</v>
      </c>
      <c r="B47875" s="13">
        <v>1958</v>
      </c>
      <c r="C47875" s="13">
        <v>51960820</v>
      </c>
      <c r="D47875" s="13">
        <v>556.31600000000003</v>
      </c>
    </row>
    <row r="47876" spans="1:4" ht="15.75" hidden="1" customHeight="1">
      <c r="A47876" s="13" t="s">
        <v>73</v>
      </c>
      <c r="B47876" s="13">
        <v>1959</v>
      </c>
      <c r="C47876" s="13">
        <v>52241648</v>
      </c>
      <c r="D47876" s="13">
        <v>546.60599999999999</v>
      </c>
    </row>
    <row r="47877" spans="1:4" ht="15.75" hidden="1" customHeight="1">
      <c r="A47877" s="13" t="s">
        <v>73</v>
      </c>
      <c r="B47877" s="13">
        <v>1960</v>
      </c>
      <c r="C47877" s="13">
        <v>52543024</v>
      </c>
      <c r="D47877" s="13">
        <v>584.02</v>
      </c>
    </row>
    <row r="47878" spans="1:4" ht="15.75" hidden="1" customHeight="1">
      <c r="A47878" s="13" t="s">
        <v>73</v>
      </c>
      <c r="B47878" s="13">
        <v>1961</v>
      </c>
      <c r="C47878" s="13">
        <v>52861256</v>
      </c>
      <c r="D47878" s="13">
        <v>588.61500000000001</v>
      </c>
    </row>
    <row r="47879" spans="1:4" ht="15.75" hidden="1" customHeight="1">
      <c r="A47879" s="13" t="s">
        <v>73</v>
      </c>
      <c r="B47879" s="13">
        <v>1962</v>
      </c>
      <c r="C47879" s="13">
        <v>53183636</v>
      </c>
      <c r="D47879" s="13">
        <v>592.93200000000002</v>
      </c>
    </row>
    <row r="47880" spans="1:4" ht="15.75" hidden="1" customHeight="1">
      <c r="A47880" s="13" t="s">
        <v>73</v>
      </c>
      <c r="B47880" s="13">
        <v>1963</v>
      </c>
      <c r="C47880" s="13">
        <v>53508520</v>
      </c>
      <c r="D47880" s="13">
        <v>603.38599999999997</v>
      </c>
    </row>
    <row r="47881" spans="1:4" ht="15.75" hidden="1" customHeight="1">
      <c r="A47881" s="13" t="s">
        <v>73</v>
      </c>
      <c r="B47881" s="13">
        <v>1964</v>
      </c>
      <c r="C47881" s="13">
        <v>53861504</v>
      </c>
      <c r="D47881" s="13">
        <v>607.86599999999999</v>
      </c>
    </row>
    <row r="47882" spans="1:4" ht="15.75" hidden="1" customHeight="1">
      <c r="A47882" s="13" t="s">
        <v>73</v>
      </c>
      <c r="B47882" s="13">
        <v>1965</v>
      </c>
      <c r="C47882" s="13">
        <v>54229568</v>
      </c>
      <c r="D47882" s="13">
        <v>622.11199999999997</v>
      </c>
    </row>
    <row r="47883" spans="1:4" ht="15.75" hidden="1" customHeight="1">
      <c r="A47883" s="13" t="s">
        <v>73</v>
      </c>
      <c r="B47883" s="13">
        <v>1966</v>
      </c>
      <c r="C47883" s="13">
        <v>54560504</v>
      </c>
      <c r="D47883" s="13">
        <v>618.07500000000005</v>
      </c>
    </row>
    <row r="47884" spans="1:4" ht="15.75" hidden="1" customHeight="1">
      <c r="A47884" s="13" t="s">
        <v>73</v>
      </c>
      <c r="B47884" s="13">
        <v>1967</v>
      </c>
      <c r="C47884" s="13">
        <v>54876360</v>
      </c>
      <c r="D47884" s="13">
        <v>592.05700000000002</v>
      </c>
    </row>
    <row r="47885" spans="1:4" ht="15.75" hidden="1" customHeight="1">
      <c r="A47885" s="13" t="s">
        <v>73</v>
      </c>
      <c r="B47885" s="13">
        <v>1968</v>
      </c>
      <c r="C47885" s="13">
        <v>55169252</v>
      </c>
      <c r="D47885" s="13">
        <v>606.48800000000006</v>
      </c>
    </row>
    <row r="47886" spans="1:4" ht="15.75" hidden="1" customHeight="1">
      <c r="A47886" s="13" t="s">
        <v>73</v>
      </c>
      <c r="B47886" s="13">
        <v>1969</v>
      </c>
      <c r="C47886" s="13">
        <v>55420524</v>
      </c>
      <c r="D47886" s="13">
        <v>628.38300000000004</v>
      </c>
    </row>
    <row r="47887" spans="1:4" ht="15.75" hidden="1" customHeight="1">
      <c r="A47887" s="13" t="s">
        <v>73</v>
      </c>
      <c r="B47887" s="13">
        <v>1970</v>
      </c>
      <c r="C47887" s="13">
        <v>55650160</v>
      </c>
      <c r="D47887" s="13">
        <v>652.577</v>
      </c>
    </row>
    <row r="47888" spans="1:4" ht="15.75" hidden="1" customHeight="1">
      <c r="A47888" s="13" t="s">
        <v>73</v>
      </c>
      <c r="B47888" s="13">
        <v>1971</v>
      </c>
      <c r="C47888" s="13">
        <v>55875904</v>
      </c>
      <c r="D47888" s="13">
        <v>660.38800000000003</v>
      </c>
    </row>
    <row r="47889" spans="1:4" ht="15.75" hidden="1" customHeight="1">
      <c r="A47889" s="13" t="s">
        <v>73</v>
      </c>
      <c r="B47889" s="13">
        <v>1972</v>
      </c>
      <c r="C47889" s="13">
        <v>56057324</v>
      </c>
      <c r="D47889" s="13">
        <v>648.02599999999995</v>
      </c>
    </row>
    <row r="47890" spans="1:4" ht="15.75" hidden="1" customHeight="1">
      <c r="A47890" s="13" t="s">
        <v>73</v>
      </c>
      <c r="B47890" s="13">
        <v>1973</v>
      </c>
      <c r="C47890" s="13">
        <v>56166632</v>
      </c>
      <c r="D47890" s="13">
        <v>659.577</v>
      </c>
    </row>
    <row r="47891" spans="1:4" ht="15.75" hidden="1" customHeight="1">
      <c r="A47891" s="13" t="s">
        <v>73</v>
      </c>
      <c r="B47891" s="13">
        <v>1974</v>
      </c>
      <c r="C47891" s="13">
        <v>56233776</v>
      </c>
      <c r="D47891" s="13">
        <v>617.18399999999997</v>
      </c>
    </row>
    <row r="47892" spans="1:4" ht="15.75" hidden="1" customHeight="1">
      <c r="A47892" s="13" t="s">
        <v>73</v>
      </c>
      <c r="B47892" s="13">
        <v>1975</v>
      </c>
      <c r="C47892" s="13">
        <v>56266852</v>
      </c>
      <c r="D47892" s="13">
        <v>603.24699999999996</v>
      </c>
    </row>
    <row r="47893" spans="1:4" ht="15.75" hidden="1" customHeight="1">
      <c r="A47893" s="13" t="s">
        <v>73</v>
      </c>
      <c r="B47893" s="13">
        <v>1976</v>
      </c>
      <c r="C47893" s="13">
        <v>56263232</v>
      </c>
      <c r="D47893" s="13">
        <v>598.52599999999995</v>
      </c>
    </row>
    <row r="47894" spans="1:4" ht="15.75" hidden="1" customHeight="1">
      <c r="A47894" s="13" t="s">
        <v>73</v>
      </c>
      <c r="B47894" s="13">
        <v>1977</v>
      </c>
      <c r="C47894" s="13">
        <v>56244844</v>
      </c>
      <c r="D47894" s="13">
        <v>604.36199999999997</v>
      </c>
    </row>
    <row r="47895" spans="1:4" ht="15.75" hidden="1" customHeight="1">
      <c r="A47895" s="13" t="s">
        <v>73</v>
      </c>
      <c r="B47895" s="13">
        <v>1978</v>
      </c>
      <c r="C47895" s="13">
        <v>56240768</v>
      </c>
      <c r="D47895" s="13">
        <v>604.71400000000006</v>
      </c>
    </row>
    <row r="47896" spans="1:4" ht="15.75" hidden="1" customHeight="1">
      <c r="A47896" s="13" t="s">
        <v>73</v>
      </c>
      <c r="B47896" s="13">
        <v>1979</v>
      </c>
      <c r="C47896" s="13">
        <v>56265152</v>
      </c>
      <c r="D47896" s="13">
        <v>644.51300000000003</v>
      </c>
    </row>
    <row r="47897" spans="1:4" ht="15.75" hidden="1" customHeight="1">
      <c r="A47897" s="13" t="s">
        <v>73</v>
      </c>
      <c r="B47897" s="13">
        <v>1980</v>
      </c>
      <c r="C47897" s="13">
        <v>56326328</v>
      </c>
      <c r="D47897" s="13">
        <v>579.03499999999997</v>
      </c>
    </row>
    <row r="47898" spans="1:4" ht="15.75" hidden="1" customHeight="1">
      <c r="A47898" s="13" t="s">
        <v>73</v>
      </c>
      <c r="B47898" s="13">
        <v>1981</v>
      </c>
      <c r="C47898" s="13">
        <v>56395848</v>
      </c>
      <c r="D47898" s="13">
        <v>560.55499999999995</v>
      </c>
    </row>
    <row r="47899" spans="1:4" ht="15.75" hidden="1" customHeight="1">
      <c r="A47899" s="13" t="s">
        <v>73</v>
      </c>
      <c r="B47899" s="13">
        <v>1982</v>
      </c>
      <c r="C47899" s="13">
        <v>56450132</v>
      </c>
      <c r="D47899" s="13">
        <v>548.24</v>
      </c>
    </row>
    <row r="47900" spans="1:4" ht="15.75" hidden="1" customHeight="1">
      <c r="A47900" s="13" t="s">
        <v>73</v>
      </c>
      <c r="B47900" s="13">
        <v>1983</v>
      </c>
      <c r="C47900" s="13">
        <v>56501616</v>
      </c>
      <c r="D47900" s="13">
        <v>545.48500000000001</v>
      </c>
    </row>
    <row r="47901" spans="1:4" ht="15.75" hidden="1" customHeight="1">
      <c r="A47901" s="13" t="s">
        <v>73</v>
      </c>
      <c r="B47901" s="13">
        <v>1984</v>
      </c>
      <c r="C47901" s="13">
        <v>56568252</v>
      </c>
      <c r="D47901" s="13">
        <v>529.10799999999995</v>
      </c>
    </row>
    <row r="47902" spans="1:4" ht="15.75" hidden="1" customHeight="1">
      <c r="A47902" s="13" t="s">
        <v>73</v>
      </c>
      <c r="B47902" s="13">
        <v>1985</v>
      </c>
      <c r="C47902" s="13">
        <v>56643040</v>
      </c>
      <c r="D47902" s="13">
        <v>559.62699999999995</v>
      </c>
    </row>
    <row r="47903" spans="1:4" ht="15.75" hidden="1" customHeight="1">
      <c r="A47903" s="13" t="s">
        <v>73</v>
      </c>
      <c r="B47903" s="13">
        <v>1986</v>
      </c>
      <c r="C47903" s="13">
        <v>56721912</v>
      </c>
      <c r="D47903" s="13">
        <v>568.55399999999997</v>
      </c>
    </row>
    <row r="47904" spans="1:4" ht="15.75" hidden="1" customHeight="1">
      <c r="A47904" s="13" t="s">
        <v>73</v>
      </c>
      <c r="B47904" s="13">
        <v>1987</v>
      </c>
      <c r="C47904" s="13">
        <v>56826320</v>
      </c>
      <c r="D47904" s="13">
        <v>571.66800000000001</v>
      </c>
    </row>
    <row r="47905" spans="1:4" ht="15.75" hidden="1" customHeight="1">
      <c r="A47905" s="13" t="s">
        <v>73</v>
      </c>
      <c r="B47905" s="13">
        <v>1988</v>
      </c>
      <c r="C47905" s="13">
        <v>56952648</v>
      </c>
      <c r="D47905" s="13">
        <v>570.29399999999998</v>
      </c>
    </row>
    <row r="47906" spans="1:4" ht="15.75" hidden="1" customHeight="1">
      <c r="A47906" s="13" t="s">
        <v>73</v>
      </c>
      <c r="B47906" s="13">
        <v>1989</v>
      </c>
      <c r="C47906" s="13">
        <v>57076096</v>
      </c>
      <c r="D47906" s="13">
        <v>581.57600000000002</v>
      </c>
    </row>
    <row r="47907" spans="1:4" ht="15.75" hidden="1" customHeight="1">
      <c r="A47907" s="13" t="s">
        <v>73</v>
      </c>
      <c r="B47907" s="13">
        <v>1990</v>
      </c>
      <c r="C47907" s="13">
        <v>57210444</v>
      </c>
      <c r="D47907" s="13">
        <v>601.94500000000005</v>
      </c>
    </row>
    <row r="47908" spans="1:4" ht="15.75" hidden="1" customHeight="1">
      <c r="A47908" s="13" t="s">
        <v>73</v>
      </c>
      <c r="B47908" s="13">
        <v>1991</v>
      </c>
      <c r="C47908" s="13">
        <v>57359452</v>
      </c>
      <c r="D47908" s="13">
        <v>609.41300000000001</v>
      </c>
    </row>
    <row r="47909" spans="1:4" ht="15.75" hidden="1" customHeight="1">
      <c r="A47909" s="13" t="s">
        <v>73</v>
      </c>
      <c r="B47909" s="13">
        <v>1992</v>
      </c>
      <c r="C47909" s="13">
        <v>57509240</v>
      </c>
      <c r="D47909" s="13">
        <v>593.846</v>
      </c>
    </row>
    <row r="47910" spans="1:4" ht="15.75" hidden="1" customHeight="1">
      <c r="A47910" s="13" t="s">
        <v>73</v>
      </c>
      <c r="B47910" s="13">
        <v>1993</v>
      </c>
      <c r="C47910" s="13">
        <v>57647464</v>
      </c>
      <c r="D47910" s="13">
        <v>579.61300000000006</v>
      </c>
    </row>
    <row r="47911" spans="1:4" ht="15.75" hidden="1" customHeight="1">
      <c r="A47911" s="13" t="s">
        <v>73</v>
      </c>
      <c r="B47911" s="13">
        <v>1994</v>
      </c>
      <c r="C47911" s="13">
        <v>57785900</v>
      </c>
      <c r="D47911" s="13">
        <v>574.01700000000005</v>
      </c>
    </row>
    <row r="47912" spans="1:4" ht="15.75" hidden="1" customHeight="1">
      <c r="A47912" s="13" t="s">
        <v>73</v>
      </c>
      <c r="B47912" s="13">
        <v>1995</v>
      </c>
      <c r="C47912" s="13">
        <v>57930364</v>
      </c>
      <c r="D47912" s="13">
        <v>566.15899999999999</v>
      </c>
    </row>
    <row r="47913" spans="1:4" ht="15.75" hidden="1" customHeight="1">
      <c r="A47913" s="13" t="s">
        <v>73</v>
      </c>
      <c r="B47913" s="13">
        <v>1996</v>
      </c>
      <c r="C47913" s="13">
        <v>58078584</v>
      </c>
      <c r="D47913" s="13">
        <v>586.76099999999997</v>
      </c>
    </row>
    <row r="47914" spans="1:4" ht="15.75" hidden="1" customHeight="1">
      <c r="A47914" s="13" t="s">
        <v>73</v>
      </c>
      <c r="B47914" s="13">
        <v>1997</v>
      </c>
      <c r="C47914" s="13">
        <v>58250192</v>
      </c>
      <c r="D47914" s="13">
        <v>562.70799999999997</v>
      </c>
    </row>
    <row r="47915" spans="1:4" ht="15.75" hidden="1" customHeight="1">
      <c r="A47915" s="13" t="s">
        <v>73</v>
      </c>
      <c r="B47915" s="13">
        <v>1998</v>
      </c>
      <c r="C47915" s="13">
        <v>58438320</v>
      </c>
      <c r="D47915" s="13">
        <v>568.54399999999998</v>
      </c>
    </row>
    <row r="47916" spans="1:4" ht="15.75" hidden="1" customHeight="1">
      <c r="A47916" s="13" t="s">
        <v>73</v>
      </c>
      <c r="B47916" s="13">
        <v>1999</v>
      </c>
      <c r="C47916" s="13">
        <v>58635204</v>
      </c>
      <c r="D47916" s="13">
        <v>561.65</v>
      </c>
    </row>
    <row r="47917" spans="1:4" ht="15.75" hidden="1" customHeight="1">
      <c r="A47917" s="13" t="s">
        <v>73</v>
      </c>
      <c r="B47917" s="13">
        <v>2000</v>
      </c>
      <c r="C47917" s="13">
        <v>58850044</v>
      </c>
      <c r="D47917" s="13">
        <v>569.03399999999999</v>
      </c>
    </row>
    <row r="47918" spans="1:4" ht="15.75" hidden="1" customHeight="1">
      <c r="A47918" s="13" t="s">
        <v>73</v>
      </c>
      <c r="B47918" s="13">
        <v>2001</v>
      </c>
      <c r="C47918" s="13">
        <v>59092016</v>
      </c>
      <c r="D47918" s="13">
        <v>577.971</v>
      </c>
    </row>
    <row r="47919" spans="1:4" ht="15.75" hidden="1" customHeight="1">
      <c r="A47919" s="13" t="s">
        <v>73</v>
      </c>
      <c r="B47919" s="13">
        <v>2002</v>
      </c>
      <c r="C47919" s="13">
        <v>59355688</v>
      </c>
      <c r="D47919" s="13">
        <v>560.27300000000002</v>
      </c>
    </row>
    <row r="47920" spans="1:4" ht="15.75" hidden="1" customHeight="1">
      <c r="A47920" s="13" t="s">
        <v>73</v>
      </c>
      <c r="B47920" s="13">
        <v>2003</v>
      </c>
      <c r="C47920" s="13">
        <v>59649800</v>
      </c>
      <c r="D47920" s="13">
        <v>571.61900000000003</v>
      </c>
    </row>
    <row r="47921" spans="1:4" ht="15.75" hidden="1" customHeight="1">
      <c r="A47921" s="13" t="s">
        <v>73</v>
      </c>
      <c r="B47921" s="13">
        <v>2004</v>
      </c>
      <c r="C47921" s="13">
        <v>59995852</v>
      </c>
      <c r="D47921" s="13">
        <v>573.42999999999995</v>
      </c>
    </row>
    <row r="47922" spans="1:4" ht="15.75" hidden="1" customHeight="1">
      <c r="A47922" s="13" t="s">
        <v>73</v>
      </c>
      <c r="B47922" s="13">
        <v>2005</v>
      </c>
      <c r="C47922" s="13">
        <v>60383740</v>
      </c>
      <c r="D47922" s="13">
        <v>570.33799999999997</v>
      </c>
    </row>
    <row r="47923" spans="1:4" ht="15.75" hidden="1" customHeight="1">
      <c r="A47923" s="13" t="s">
        <v>73</v>
      </c>
      <c r="B47923" s="13">
        <v>2006</v>
      </c>
      <c r="C47923" s="13">
        <v>60803700</v>
      </c>
      <c r="D47923" s="13">
        <v>567.846</v>
      </c>
    </row>
    <row r="47924" spans="1:4" ht="15.75" hidden="1" customHeight="1">
      <c r="A47924" s="13" t="s">
        <v>73</v>
      </c>
      <c r="B47924" s="13">
        <v>2007</v>
      </c>
      <c r="C47924" s="13">
        <v>61260680</v>
      </c>
      <c r="D47924" s="13">
        <v>559.56600000000003</v>
      </c>
    </row>
    <row r="47925" spans="1:4" ht="15.75" hidden="1" customHeight="1">
      <c r="A47925" s="13" t="s">
        <v>73</v>
      </c>
      <c r="B47925" s="13">
        <v>2008</v>
      </c>
      <c r="C47925" s="13">
        <v>61742152</v>
      </c>
      <c r="D47925" s="13">
        <v>544.93200000000002</v>
      </c>
    </row>
    <row r="47926" spans="1:4" ht="15.75" hidden="1" customHeight="1">
      <c r="A47926" s="13" t="s">
        <v>73</v>
      </c>
      <c r="B47926" s="13">
        <v>2009</v>
      </c>
      <c r="C47926" s="13">
        <v>62243384</v>
      </c>
      <c r="D47926" s="13">
        <v>494.108</v>
      </c>
    </row>
    <row r="47927" spans="1:4" ht="15.75" hidden="1" customHeight="1">
      <c r="A47927" s="13" t="s">
        <v>73</v>
      </c>
      <c r="B47927" s="13">
        <v>2010</v>
      </c>
      <c r="C47927" s="13">
        <v>62760048</v>
      </c>
      <c r="D47927" s="13">
        <v>511.90499999999997</v>
      </c>
    </row>
    <row r="47928" spans="1:4" ht="15.75" hidden="1" customHeight="1">
      <c r="A47928" s="13" t="s">
        <v>73</v>
      </c>
      <c r="B47928" s="13">
        <v>2011</v>
      </c>
      <c r="C47928" s="13">
        <v>63286360</v>
      </c>
      <c r="D47928" s="13">
        <v>469.71300000000002</v>
      </c>
    </row>
    <row r="47929" spans="1:4" ht="15.75" hidden="1" customHeight="1">
      <c r="A47929" s="13" t="s">
        <v>73</v>
      </c>
      <c r="B47929" s="13">
        <v>2012</v>
      </c>
      <c r="C47929" s="13">
        <v>63808728</v>
      </c>
      <c r="D47929" s="13">
        <v>487.47699999999998</v>
      </c>
    </row>
    <row r="47930" spans="1:4" ht="15.75" hidden="1" customHeight="1">
      <c r="A47930" s="13" t="s">
        <v>73</v>
      </c>
      <c r="B47930" s="13">
        <v>2013</v>
      </c>
      <c r="C47930" s="13">
        <v>64302296</v>
      </c>
      <c r="D47930" s="13">
        <v>477.61099999999999</v>
      </c>
    </row>
    <row r="47931" spans="1:4" ht="15.75" hidden="1" customHeight="1">
      <c r="A47931" s="13" t="s">
        <v>73</v>
      </c>
      <c r="B47931" s="13">
        <v>2014</v>
      </c>
      <c r="C47931" s="13">
        <v>64773504</v>
      </c>
      <c r="D47931" s="13">
        <v>438.80700000000002</v>
      </c>
    </row>
    <row r="47932" spans="1:4" ht="15.75" hidden="1" customHeight="1">
      <c r="A47932" s="13" t="s">
        <v>73</v>
      </c>
      <c r="B47932" s="13">
        <v>2015</v>
      </c>
      <c r="C47932" s="13">
        <v>65224368</v>
      </c>
      <c r="D47932" s="13">
        <v>422.46100000000001</v>
      </c>
    </row>
    <row r="47933" spans="1:4" ht="15.75" hidden="1" customHeight="1">
      <c r="A47933" s="13" t="s">
        <v>73</v>
      </c>
      <c r="B47933" s="13">
        <v>2016</v>
      </c>
      <c r="C47933" s="13">
        <v>65655204</v>
      </c>
      <c r="D47933" s="13">
        <v>399.43</v>
      </c>
    </row>
    <row r="47934" spans="1:4" ht="15.75" hidden="1" customHeight="1">
      <c r="A47934" s="13" t="s">
        <v>73</v>
      </c>
      <c r="B47934" s="13">
        <v>2017</v>
      </c>
      <c r="C47934" s="13">
        <v>66064808</v>
      </c>
      <c r="D47934" s="13">
        <v>387.36700000000002</v>
      </c>
    </row>
    <row r="47935" spans="1:4" ht="15.75" hidden="1" customHeight="1">
      <c r="A47935" s="13" t="s">
        <v>73</v>
      </c>
      <c r="B47935" s="13">
        <v>2018</v>
      </c>
      <c r="C47935" s="13">
        <v>66432996</v>
      </c>
      <c r="D47935" s="13">
        <v>379.73</v>
      </c>
    </row>
    <row r="47936" spans="1:4" ht="15.75" hidden="1" customHeight="1">
      <c r="A47936" s="13" t="s">
        <v>73</v>
      </c>
      <c r="B47936" s="13">
        <v>2019</v>
      </c>
      <c r="C47936" s="13">
        <v>66778660</v>
      </c>
      <c r="D47936" s="13">
        <v>364.75299999999999</v>
      </c>
    </row>
    <row r="47937" spans="1:4" ht="15.75" hidden="1" customHeight="1">
      <c r="A47937" s="13" t="s">
        <v>73</v>
      </c>
      <c r="B47937" s="13">
        <v>2020</v>
      </c>
      <c r="C47937" s="13">
        <v>67059472</v>
      </c>
      <c r="D47937" s="13">
        <v>326.26299999999998</v>
      </c>
    </row>
    <row r="47938" spans="1:4" ht="15.75" customHeight="1">
      <c r="A47938" s="13" t="s">
        <v>73</v>
      </c>
      <c r="B47938" s="13">
        <v>2021</v>
      </c>
      <c r="C47938" s="12">
        <v>67281040</v>
      </c>
      <c r="D47938" s="13">
        <v>346.77300000000002</v>
      </c>
    </row>
    <row r="47939" spans="1:4" ht="15.75" hidden="1" customHeight="1">
      <c r="A47939" s="13" t="s">
        <v>74</v>
      </c>
      <c r="B47939" s="13">
        <v>1800</v>
      </c>
      <c r="C47939" s="13">
        <v>6000000</v>
      </c>
      <c r="D47939" s="13">
        <v>0.253</v>
      </c>
    </row>
    <row r="47940" spans="1:4" ht="15.75" hidden="1" customHeight="1">
      <c r="A47940" s="13" t="s">
        <v>74</v>
      </c>
      <c r="B47940" s="13">
        <v>1801</v>
      </c>
      <c r="C47940" s="13">
        <v>6113782</v>
      </c>
      <c r="D47940" s="13">
        <v>0.26700000000000002</v>
      </c>
    </row>
    <row r="47941" spans="1:4" ht="15.75" hidden="1" customHeight="1">
      <c r="A47941" s="13" t="s">
        <v>74</v>
      </c>
      <c r="B47941" s="13">
        <v>1802</v>
      </c>
      <c r="C47941" s="13">
        <v>6229723</v>
      </c>
      <c r="D47941" s="13">
        <v>0.28899999999999998</v>
      </c>
    </row>
    <row r="47942" spans="1:4" ht="15.75" hidden="1" customHeight="1">
      <c r="A47942" s="13" t="s">
        <v>74</v>
      </c>
      <c r="B47942" s="13">
        <v>1803</v>
      </c>
      <c r="C47942" s="13">
        <v>6347862</v>
      </c>
      <c r="D47942" s="13">
        <v>0.29699999999999999</v>
      </c>
    </row>
    <row r="47943" spans="1:4" ht="15.75" hidden="1" customHeight="1">
      <c r="A47943" s="13" t="s">
        <v>74</v>
      </c>
      <c r="B47943" s="13">
        <v>1804</v>
      </c>
      <c r="C47943" s="13">
        <v>6468241</v>
      </c>
      <c r="D47943" s="13">
        <v>0.33300000000000002</v>
      </c>
    </row>
    <row r="47944" spans="1:4" ht="15.75" hidden="1" customHeight="1">
      <c r="A47944" s="13" t="s">
        <v>74</v>
      </c>
      <c r="B47944" s="13">
        <v>1805</v>
      </c>
      <c r="C47944" s="13">
        <v>6590903</v>
      </c>
      <c r="D47944" s="13">
        <v>0.34100000000000003</v>
      </c>
    </row>
    <row r="47945" spans="1:4" ht="15.75" hidden="1" customHeight="1">
      <c r="A47945" s="13" t="s">
        <v>74</v>
      </c>
      <c r="B47945" s="13">
        <v>1806</v>
      </c>
      <c r="C47945" s="13">
        <v>6715891</v>
      </c>
      <c r="D47945" s="13">
        <v>0.33300000000000002</v>
      </c>
    </row>
    <row r="47946" spans="1:4" ht="15.75" hidden="1" customHeight="1">
      <c r="A47946" s="13" t="s">
        <v>74</v>
      </c>
      <c r="B47946" s="13">
        <v>1807</v>
      </c>
      <c r="C47946" s="13">
        <v>6843249</v>
      </c>
      <c r="D47946" s="13">
        <v>0.377</v>
      </c>
    </row>
    <row r="47947" spans="1:4" ht="15.75" hidden="1" customHeight="1">
      <c r="A47947" s="13" t="s">
        <v>74</v>
      </c>
      <c r="B47947" s="13">
        <v>1808</v>
      </c>
      <c r="C47947" s="13">
        <v>6973023</v>
      </c>
      <c r="D47947" s="13">
        <v>0.39200000000000002</v>
      </c>
    </row>
    <row r="47948" spans="1:4" ht="15.75" hidden="1" customHeight="1">
      <c r="A47948" s="13" t="s">
        <v>74</v>
      </c>
      <c r="B47948" s="13">
        <v>1809</v>
      </c>
      <c r="C47948" s="13">
        <v>7105258</v>
      </c>
      <c r="D47948" s="13">
        <v>0.40300000000000002</v>
      </c>
    </row>
    <row r="47949" spans="1:4" ht="15.75" hidden="1" customHeight="1">
      <c r="A47949" s="13" t="s">
        <v>74</v>
      </c>
      <c r="B47949" s="13">
        <v>1810</v>
      </c>
      <c r="C47949" s="13">
        <v>7302908</v>
      </c>
      <c r="D47949" s="13">
        <v>0.41799999999999998</v>
      </c>
    </row>
    <row r="47950" spans="1:4" ht="15.75" hidden="1" customHeight="1">
      <c r="A47950" s="13" t="s">
        <v>74</v>
      </c>
      <c r="B47950" s="13">
        <v>1811</v>
      </c>
      <c r="C47950" s="13">
        <v>7502686</v>
      </c>
      <c r="D47950" s="13">
        <v>0.44700000000000001</v>
      </c>
    </row>
    <row r="47951" spans="1:4" ht="15.75" hidden="1" customHeight="1">
      <c r="A47951" s="13" t="s">
        <v>74</v>
      </c>
      <c r="B47951" s="13">
        <v>1812</v>
      </c>
      <c r="C47951" s="13">
        <v>7728031</v>
      </c>
      <c r="D47951" s="13">
        <v>0.48399999999999999</v>
      </c>
    </row>
    <row r="47952" spans="1:4" ht="15.75" hidden="1" customHeight="1">
      <c r="A47952" s="13" t="s">
        <v>74</v>
      </c>
      <c r="B47952" s="13">
        <v>1813</v>
      </c>
      <c r="C47952" s="13">
        <v>7980135</v>
      </c>
      <c r="D47952" s="13">
        <v>0.52</v>
      </c>
    </row>
    <row r="47953" spans="1:4" ht="15.75" hidden="1" customHeight="1">
      <c r="A47953" s="13" t="s">
        <v>74</v>
      </c>
      <c r="B47953" s="13">
        <v>1814</v>
      </c>
      <c r="C47953" s="13">
        <v>8240464</v>
      </c>
      <c r="D47953" s="13">
        <v>0.56100000000000005</v>
      </c>
    </row>
    <row r="47954" spans="1:4" ht="15.75" hidden="1" customHeight="1">
      <c r="A47954" s="13" t="s">
        <v>74</v>
      </c>
      <c r="B47954" s="13">
        <v>1815</v>
      </c>
      <c r="C47954" s="13">
        <v>8509285</v>
      </c>
      <c r="D47954" s="13">
        <v>0.60099999999999998</v>
      </c>
    </row>
    <row r="47955" spans="1:4" ht="15.75" hidden="1" customHeight="1">
      <c r="A47955" s="13" t="s">
        <v>74</v>
      </c>
      <c r="B47955" s="13">
        <v>1816</v>
      </c>
      <c r="C47955" s="13">
        <v>8786876</v>
      </c>
      <c r="D47955" s="13">
        <v>0.66300000000000003</v>
      </c>
    </row>
    <row r="47956" spans="1:4" ht="15.75" hidden="1" customHeight="1">
      <c r="A47956" s="13" t="s">
        <v>74</v>
      </c>
      <c r="B47956" s="13">
        <v>1817</v>
      </c>
      <c r="C47956" s="13">
        <v>9073523</v>
      </c>
      <c r="D47956" s="13">
        <v>0.71799999999999997</v>
      </c>
    </row>
    <row r="47957" spans="1:4" ht="15.75" hidden="1" customHeight="1">
      <c r="A47957" s="13" t="s">
        <v>74</v>
      </c>
      <c r="B47957" s="13">
        <v>1818</v>
      </c>
      <c r="C47957" s="13">
        <v>9369520</v>
      </c>
      <c r="D47957" s="13">
        <v>0.78</v>
      </c>
    </row>
    <row r="47958" spans="1:4" ht="15.75" hidden="1" customHeight="1">
      <c r="A47958" s="13" t="s">
        <v>74</v>
      </c>
      <c r="B47958" s="13">
        <v>1819</v>
      </c>
      <c r="C47958" s="13">
        <v>9667277</v>
      </c>
      <c r="D47958" s="13">
        <v>0.76200000000000001</v>
      </c>
    </row>
    <row r="47959" spans="1:4" ht="15.75" hidden="1" customHeight="1">
      <c r="A47959" s="13" t="s">
        <v>74</v>
      </c>
      <c r="B47959" s="13">
        <v>1820</v>
      </c>
      <c r="C47959" s="13">
        <v>9966626</v>
      </c>
      <c r="D47959" s="13">
        <v>0.79100000000000004</v>
      </c>
    </row>
    <row r="47960" spans="1:4" ht="15.75" hidden="1" customHeight="1">
      <c r="A47960" s="13" t="s">
        <v>74</v>
      </c>
      <c r="B47960" s="13">
        <v>1821</v>
      </c>
      <c r="C47960" s="13">
        <v>10267384</v>
      </c>
      <c r="D47960" s="13">
        <v>0.82799999999999996</v>
      </c>
    </row>
    <row r="47961" spans="1:4" ht="15.75" hidden="1" customHeight="1">
      <c r="A47961" s="13" t="s">
        <v>74</v>
      </c>
      <c r="B47961" s="13">
        <v>1822</v>
      </c>
      <c r="C47961" s="13">
        <v>10569360</v>
      </c>
      <c r="D47961" s="13">
        <v>0.86499999999999999</v>
      </c>
    </row>
    <row r="47962" spans="1:4" ht="15.75" hidden="1" customHeight="1">
      <c r="A47962" s="13" t="s">
        <v>74</v>
      </c>
      <c r="B47962" s="13">
        <v>1823</v>
      </c>
      <c r="C47962" s="13">
        <v>10872345</v>
      </c>
      <c r="D47962" s="13">
        <v>0.90100000000000002</v>
      </c>
    </row>
    <row r="47963" spans="1:4" ht="15.75" hidden="1" customHeight="1">
      <c r="A47963" s="13" t="s">
        <v>74</v>
      </c>
      <c r="B47963" s="13">
        <v>1824</v>
      </c>
      <c r="C47963" s="13">
        <v>11184015</v>
      </c>
      <c r="D47963" s="13">
        <v>1.0149999999999999</v>
      </c>
    </row>
    <row r="47964" spans="1:4" ht="15.75" hidden="1" customHeight="1">
      <c r="A47964" s="13" t="s">
        <v>74</v>
      </c>
      <c r="B47964" s="13">
        <v>1825</v>
      </c>
      <c r="C47964" s="13">
        <v>11504621</v>
      </c>
      <c r="D47964" s="13">
        <v>1.1359999999999999</v>
      </c>
    </row>
    <row r="47965" spans="1:4" ht="15.75" hidden="1" customHeight="1">
      <c r="A47965" s="13" t="s">
        <v>74</v>
      </c>
      <c r="B47965" s="13">
        <v>1826</v>
      </c>
      <c r="C47965" s="13">
        <v>11834416</v>
      </c>
      <c r="D47965" s="13">
        <v>1.3149999999999999</v>
      </c>
    </row>
    <row r="47966" spans="1:4" ht="15.75" hidden="1" customHeight="1">
      <c r="A47966" s="13" t="s">
        <v>74</v>
      </c>
      <c r="B47966" s="13">
        <v>1827</v>
      </c>
      <c r="C47966" s="13">
        <v>12173666</v>
      </c>
      <c r="D47966" s="13">
        <v>1.4470000000000001</v>
      </c>
    </row>
    <row r="47967" spans="1:4" ht="15.75" hidden="1" customHeight="1">
      <c r="A47967" s="13" t="s">
        <v>74</v>
      </c>
      <c r="B47967" s="13">
        <v>1828</v>
      </c>
      <c r="C47967" s="13">
        <v>12522641</v>
      </c>
      <c r="D47967" s="13">
        <v>1.5940000000000001</v>
      </c>
    </row>
    <row r="47968" spans="1:4" ht="15.75" hidden="1" customHeight="1">
      <c r="A47968" s="13" t="s">
        <v>74</v>
      </c>
      <c r="B47968" s="13">
        <v>1829</v>
      </c>
      <c r="C47968" s="13">
        <v>12879737</v>
      </c>
      <c r="D47968" s="13">
        <v>1.7949999999999999</v>
      </c>
    </row>
    <row r="47969" spans="1:4" ht="15.75" hidden="1" customHeight="1">
      <c r="A47969" s="13" t="s">
        <v>74</v>
      </c>
      <c r="B47969" s="13">
        <v>1830</v>
      </c>
      <c r="C47969" s="13">
        <v>13245133</v>
      </c>
      <c r="D47969" s="13">
        <v>2.0880000000000001</v>
      </c>
    </row>
    <row r="47970" spans="1:4" ht="15.75" hidden="1" customHeight="1">
      <c r="A47970" s="13" t="s">
        <v>74</v>
      </c>
      <c r="B47970" s="13">
        <v>1831</v>
      </c>
      <c r="C47970" s="13">
        <v>13619015</v>
      </c>
      <c r="D47970" s="13">
        <v>2.2639999999999998</v>
      </c>
    </row>
    <row r="47971" spans="1:4" ht="15.75" hidden="1" customHeight="1">
      <c r="A47971" s="13" t="s">
        <v>74</v>
      </c>
      <c r="B47971" s="13">
        <v>1832</v>
      </c>
      <c r="C47971" s="13">
        <v>14001568</v>
      </c>
      <c r="D47971" s="13">
        <v>3.0230000000000001</v>
      </c>
    </row>
    <row r="47972" spans="1:4" ht="15.75" hidden="1" customHeight="1">
      <c r="A47972" s="13" t="s">
        <v>74</v>
      </c>
      <c r="B47972" s="13">
        <v>1833</v>
      </c>
      <c r="C47972" s="13">
        <v>14392986</v>
      </c>
      <c r="D47972" s="13">
        <v>3.528</v>
      </c>
    </row>
    <row r="47973" spans="1:4" ht="15.75" hidden="1" customHeight="1">
      <c r="A47973" s="13" t="s">
        <v>74</v>
      </c>
      <c r="B47973" s="13">
        <v>1834</v>
      </c>
      <c r="C47973" s="13">
        <v>14795346</v>
      </c>
      <c r="D47973" s="13">
        <v>3.3820000000000001</v>
      </c>
    </row>
    <row r="47974" spans="1:4" ht="15.75" hidden="1" customHeight="1">
      <c r="A47974" s="13" t="s">
        <v>74</v>
      </c>
      <c r="B47974" s="13">
        <v>1835</v>
      </c>
      <c r="C47974" s="13">
        <v>15208954</v>
      </c>
      <c r="D47974" s="13">
        <v>4.3159999999999998</v>
      </c>
    </row>
    <row r="47975" spans="1:4" ht="15.75" hidden="1" customHeight="1">
      <c r="A47975" s="13" t="s">
        <v>74</v>
      </c>
      <c r="B47975" s="13">
        <v>1836</v>
      </c>
      <c r="C47975" s="13">
        <v>15634125</v>
      </c>
      <c r="D47975" s="13">
        <v>4.7300000000000004</v>
      </c>
    </row>
    <row r="47976" spans="1:4" ht="15.75" hidden="1" customHeight="1">
      <c r="A47976" s="13" t="s">
        <v>74</v>
      </c>
      <c r="B47976" s="13">
        <v>1837</v>
      </c>
      <c r="C47976" s="13">
        <v>16071181</v>
      </c>
      <c r="D47976" s="13">
        <v>5.3049999999999997</v>
      </c>
    </row>
    <row r="47977" spans="1:4" ht="15.75" hidden="1" customHeight="1">
      <c r="A47977" s="13" t="s">
        <v>74</v>
      </c>
      <c r="B47977" s="13">
        <v>1838</v>
      </c>
      <c r="C47977" s="13">
        <v>16520455</v>
      </c>
      <c r="D47977" s="13">
        <v>5.0309999999999997</v>
      </c>
    </row>
    <row r="47978" spans="1:4" ht="15.75" hidden="1" customHeight="1">
      <c r="A47978" s="13" t="s">
        <v>74</v>
      </c>
      <c r="B47978" s="13">
        <v>1839</v>
      </c>
      <c r="C47978" s="13">
        <v>16991513</v>
      </c>
      <c r="D47978" s="13">
        <v>5.5179999999999998</v>
      </c>
    </row>
    <row r="47979" spans="1:4" ht="15.75" hidden="1" customHeight="1">
      <c r="A47979" s="13" t="s">
        <v>74</v>
      </c>
      <c r="B47979" s="13">
        <v>1840</v>
      </c>
      <c r="C47979" s="13">
        <v>17485246</v>
      </c>
      <c r="D47979" s="13">
        <v>5.8730000000000002</v>
      </c>
    </row>
    <row r="47980" spans="1:4" ht="15.75" hidden="1" customHeight="1">
      <c r="A47980" s="13" t="s">
        <v>74</v>
      </c>
      <c r="B47980" s="13">
        <v>1841</v>
      </c>
      <c r="C47980" s="13">
        <v>18002579</v>
      </c>
      <c r="D47980" s="13">
        <v>6.2140000000000004</v>
      </c>
    </row>
    <row r="47981" spans="1:4" ht="15.75" hidden="1" customHeight="1">
      <c r="A47981" s="13" t="s">
        <v>74</v>
      </c>
      <c r="B47981" s="13">
        <v>1842</v>
      </c>
      <c r="C47981" s="13">
        <v>18544472</v>
      </c>
      <c r="D47981" s="13">
        <v>6.9180000000000001</v>
      </c>
    </row>
    <row r="47982" spans="1:4" ht="15.75" hidden="1" customHeight="1">
      <c r="A47982" s="13" t="s">
        <v>74</v>
      </c>
      <c r="B47982" s="13">
        <v>1843</v>
      </c>
      <c r="C47982" s="13">
        <v>19111919</v>
      </c>
      <c r="D47982" s="13">
        <v>7.7640000000000002</v>
      </c>
    </row>
    <row r="47983" spans="1:4" ht="15.75" hidden="1" customHeight="1">
      <c r="A47983" s="13" t="s">
        <v>74</v>
      </c>
      <c r="B47983" s="13">
        <v>1844</v>
      </c>
      <c r="C47983" s="13">
        <v>19696730</v>
      </c>
      <c r="D47983" s="13">
        <v>9.3070000000000004</v>
      </c>
    </row>
    <row r="47984" spans="1:4" ht="15.75" hidden="1" customHeight="1">
      <c r="A47984" s="13" t="s">
        <v>74</v>
      </c>
      <c r="B47984" s="13">
        <v>1845</v>
      </c>
      <c r="C47984" s="13">
        <v>20299435</v>
      </c>
      <c r="D47984" s="13">
        <v>11.205</v>
      </c>
    </row>
    <row r="47985" spans="1:4" ht="15.75" hidden="1" customHeight="1">
      <c r="A47985" s="13" t="s">
        <v>74</v>
      </c>
      <c r="B47985" s="13">
        <v>1846</v>
      </c>
      <c r="C47985" s="13">
        <v>20920583</v>
      </c>
      <c r="D47985" s="13">
        <v>12.71</v>
      </c>
    </row>
    <row r="47986" spans="1:4" ht="15.75" hidden="1" customHeight="1">
      <c r="A47986" s="13" t="s">
        <v>74</v>
      </c>
      <c r="B47986" s="13">
        <v>1847</v>
      </c>
      <c r="C47986" s="13">
        <v>21560737</v>
      </c>
      <c r="D47986" s="13">
        <v>15.07</v>
      </c>
    </row>
    <row r="47987" spans="1:4" ht="15.75" hidden="1" customHeight="1">
      <c r="A47987" s="13" t="s">
        <v>74</v>
      </c>
      <c r="B47987" s="13">
        <v>1848</v>
      </c>
      <c r="C47987" s="13">
        <v>22220480</v>
      </c>
      <c r="D47987" s="13">
        <v>16.785</v>
      </c>
    </row>
    <row r="47988" spans="1:4" ht="15.75" hidden="1" customHeight="1">
      <c r="A47988" s="13" t="s">
        <v>74</v>
      </c>
      <c r="B47988" s="13">
        <v>1849</v>
      </c>
      <c r="C47988" s="13">
        <v>22899875</v>
      </c>
      <c r="D47988" s="13">
        <v>18.221</v>
      </c>
    </row>
    <row r="47989" spans="1:4" ht="15.75" hidden="1" customHeight="1">
      <c r="A47989" s="13" t="s">
        <v>74</v>
      </c>
      <c r="B47989" s="13">
        <v>1850</v>
      </c>
      <c r="C47989" s="13">
        <v>23599506</v>
      </c>
      <c r="D47989" s="13">
        <v>19.792999999999999</v>
      </c>
    </row>
    <row r="47990" spans="1:4" ht="15.75" hidden="1" customHeight="1">
      <c r="A47990" s="13" t="s">
        <v>74</v>
      </c>
      <c r="B47990" s="13">
        <v>1851</v>
      </c>
      <c r="C47990" s="13">
        <v>24309683</v>
      </c>
      <c r="D47990" s="13">
        <v>24.632999999999999</v>
      </c>
    </row>
    <row r="47991" spans="1:4" ht="15.75" hidden="1" customHeight="1">
      <c r="A47991" s="13" t="s">
        <v>74</v>
      </c>
      <c r="B47991" s="13">
        <v>1852</v>
      </c>
      <c r="C47991" s="13">
        <v>25040692</v>
      </c>
      <c r="D47991" s="13">
        <v>26.791</v>
      </c>
    </row>
    <row r="47992" spans="1:4" ht="15.75" hidden="1" customHeight="1">
      <c r="A47992" s="13" t="s">
        <v>74</v>
      </c>
      <c r="B47992" s="13">
        <v>1853</v>
      </c>
      <c r="C47992" s="13">
        <v>25793143</v>
      </c>
      <c r="D47992" s="13">
        <v>30.161999999999999</v>
      </c>
    </row>
    <row r="47993" spans="1:4" ht="15.75" hidden="1" customHeight="1">
      <c r="A47993" s="13" t="s">
        <v>74</v>
      </c>
      <c r="B47993" s="13">
        <v>1854</v>
      </c>
      <c r="C47993" s="13">
        <v>26568199</v>
      </c>
      <c r="D47993" s="13">
        <v>33.158999999999999</v>
      </c>
    </row>
    <row r="47994" spans="1:4" ht="15.75" hidden="1" customHeight="1">
      <c r="A47994" s="13" t="s">
        <v>74</v>
      </c>
      <c r="B47994" s="13">
        <v>1855</v>
      </c>
      <c r="C47994" s="13">
        <v>27366540</v>
      </c>
      <c r="D47994" s="13">
        <v>38.161000000000001</v>
      </c>
    </row>
    <row r="47995" spans="1:4" ht="15.75" hidden="1" customHeight="1">
      <c r="A47995" s="13" t="s">
        <v>74</v>
      </c>
      <c r="B47995" s="13">
        <v>1856</v>
      </c>
      <c r="C47995" s="13">
        <v>28188865</v>
      </c>
      <c r="D47995" s="13">
        <v>40.036999999999999</v>
      </c>
    </row>
    <row r="47996" spans="1:4" ht="15.75" hidden="1" customHeight="1">
      <c r="A47996" s="13" t="s">
        <v>74</v>
      </c>
      <c r="B47996" s="13">
        <v>1857</v>
      </c>
      <c r="C47996" s="13">
        <v>29035895</v>
      </c>
      <c r="D47996" s="13">
        <v>41.055</v>
      </c>
    </row>
    <row r="47997" spans="1:4" ht="15.75" hidden="1" customHeight="1">
      <c r="A47997" s="13" t="s">
        <v>74</v>
      </c>
      <c r="B47997" s="13">
        <v>1858</v>
      </c>
      <c r="C47997" s="13">
        <v>29908371</v>
      </c>
      <c r="D47997" s="13">
        <v>41.649000000000001</v>
      </c>
    </row>
    <row r="47998" spans="1:4" ht="15.75" hidden="1" customHeight="1">
      <c r="A47998" s="13" t="s">
        <v>74</v>
      </c>
      <c r="B47998" s="13">
        <v>1859</v>
      </c>
      <c r="C47998" s="13">
        <v>30763983</v>
      </c>
      <c r="D47998" s="13">
        <v>45.32</v>
      </c>
    </row>
    <row r="47999" spans="1:4" ht="15.75" hidden="1" customHeight="1">
      <c r="A47999" s="13" t="s">
        <v>74</v>
      </c>
      <c r="B47999" s="13">
        <v>1860</v>
      </c>
      <c r="C47999" s="13">
        <v>31601240</v>
      </c>
      <c r="D47999" s="13">
        <v>47.438000000000002</v>
      </c>
    </row>
    <row r="48000" spans="1:4" ht="15.75" hidden="1" customHeight="1">
      <c r="A48000" s="13" t="s">
        <v>74</v>
      </c>
      <c r="B48000" s="13">
        <v>1861</v>
      </c>
      <c r="C48000" s="13">
        <v>32418583</v>
      </c>
      <c r="D48000" s="13">
        <v>45.679000000000002</v>
      </c>
    </row>
    <row r="48001" spans="1:4" ht="15.75" hidden="1" customHeight="1">
      <c r="A48001" s="13" t="s">
        <v>74</v>
      </c>
      <c r="B48001" s="13">
        <v>1862</v>
      </c>
      <c r="C48001" s="13">
        <v>33214384</v>
      </c>
      <c r="D48001" s="13">
        <v>47.448999999999998</v>
      </c>
    </row>
    <row r="48002" spans="1:4" ht="15.75" hidden="1" customHeight="1">
      <c r="A48002" s="13" t="s">
        <v>74</v>
      </c>
      <c r="B48002" s="13">
        <v>1863</v>
      </c>
      <c r="C48002" s="13">
        <v>33986941</v>
      </c>
      <c r="D48002" s="13">
        <v>54.81</v>
      </c>
    </row>
    <row r="48003" spans="1:4" ht="15.75" hidden="1" customHeight="1">
      <c r="A48003" s="13" t="s">
        <v>74</v>
      </c>
      <c r="B48003" s="13">
        <v>1864</v>
      </c>
      <c r="C48003" s="13">
        <v>34777462</v>
      </c>
      <c r="D48003" s="13">
        <v>58.656999999999996</v>
      </c>
    </row>
    <row r="48004" spans="1:4" ht="15.75" hidden="1" customHeight="1">
      <c r="A48004" s="13" t="s">
        <v>74</v>
      </c>
      <c r="B48004" s="13">
        <v>1865</v>
      </c>
      <c r="C48004" s="13">
        <v>35586364</v>
      </c>
      <c r="D48004" s="13">
        <v>58.822000000000003</v>
      </c>
    </row>
    <row r="48005" spans="1:4" ht="15.75" hidden="1" customHeight="1">
      <c r="A48005" s="13" t="s">
        <v>74</v>
      </c>
      <c r="B48005" s="13">
        <v>1866</v>
      </c>
      <c r="C48005" s="13">
        <v>36414073</v>
      </c>
      <c r="D48005" s="13">
        <v>59.231999999999999</v>
      </c>
    </row>
    <row r="48006" spans="1:4" ht="15.75" hidden="1" customHeight="1">
      <c r="A48006" s="13" t="s">
        <v>74</v>
      </c>
      <c r="B48006" s="13">
        <v>1867</v>
      </c>
      <c r="C48006" s="13">
        <v>37261027</v>
      </c>
      <c r="D48006" s="13">
        <v>72.866</v>
      </c>
    </row>
    <row r="48007" spans="1:4" ht="15.75" hidden="1" customHeight="1">
      <c r="A48007" s="13" t="s">
        <v>74</v>
      </c>
      <c r="B48007" s="13">
        <v>1868</v>
      </c>
      <c r="C48007" s="13">
        <v>38127674</v>
      </c>
      <c r="D48007" s="13">
        <v>82.352000000000004</v>
      </c>
    </row>
    <row r="48008" spans="1:4" ht="15.75" hidden="1" customHeight="1">
      <c r="A48008" s="13" t="s">
        <v>74</v>
      </c>
      <c r="B48008" s="13">
        <v>1869</v>
      </c>
      <c r="C48008" s="13">
        <v>39007998</v>
      </c>
      <c r="D48008" s="13">
        <v>93.695999999999998</v>
      </c>
    </row>
    <row r="48009" spans="1:4" ht="15.75" hidden="1" customHeight="1">
      <c r="A48009" s="13" t="s">
        <v>74</v>
      </c>
      <c r="B48009" s="13">
        <v>1870</v>
      </c>
      <c r="C48009" s="13">
        <v>39902173</v>
      </c>
      <c r="D48009" s="13">
        <v>98.62</v>
      </c>
    </row>
    <row r="48010" spans="1:4" ht="15.75" hidden="1" customHeight="1">
      <c r="A48010" s="13" t="s">
        <v>74</v>
      </c>
      <c r="B48010" s="13">
        <v>1871</v>
      </c>
      <c r="C48010" s="13">
        <v>40810375</v>
      </c>
      <c r="D48010" s="13">
        <v>103.021</v>
      </c>
    </row>
    <row r="48011" spans="1:4" ht="15.75" hidden="1" customHeight="1">
      <c r="A48011" s="13" t="s">
        <v>74</v>
      </c>
      <c r="B48011" s="13">
        <v>1872</v>
      </c>
      <c r="C48011" s="13">
        <v>41732783</v>
      </c>
      <c r="D48011" s="13">
        <v>126.30500000000001</v>
      </c>
    </row>
    <row r="48012" spans="1:4" ht="15.75" hidden="1" customHeight="1">
      <c r="A48012" s="13" t="s">
        <v>74</v>
      </c>
      <c r="B48012" s="13">
        <v>1873</v>
      </c>
      <c r="C48012" s="13">
        <v>42669573</v>
      </c>
      <c r="D48012" s="13">
        <v>139.50700000000001</v>
      </c>
    </row>
    <row r="48013" spans="1:4" ht="15.75" hidden="1" customHeight="1">
      <c r="A48013" s="13" t="s">
        <v>74</v>
      </c>
      <c r="B48013" s="13">
        <v>1874</v>
      </c>
      <c r="C48013" s="13">
        <v>43627383</v>
      </c>
      <c r="D48013" s="13">
        <v>134.297</v>
      </c>
    </row>
    <row r="48014" spans="1:4" ht="15.75" hidden="1" customHeight="1">
      <c r="A48014" s="13" t="s">
        <v>74</v>
      </c>
      <c r="B48014" s="13">
        <v>1875</v>
      </c>
      <c r="C48014" s="13">
        <v>44606685</v>
      </c>
      <c r="D48014" s="13">
        <v>135.74799999999999</v>
      </c>
    </row>
    <row r="48015" spans="1:4" ht="15.75" hidden="1" customHeight="1">
      <c r="A48015" s="13" t="s">
        <v>74</v>
      </c>
      <c r="B48015" s="13">
        <v>1876</v>
      </c>
      <c r="C48015" s="13">
        <v>45607961</v>
      </c>
      <c r="D48015" s="13">
        <v>132.82</v>
      </c>
    </row>
    <row r="48016" spans="1:4" ht="15.75" hidden="1" customHeight="1">
      <c r="A48016" s="13" t="s">
        <v>74</v>
      </c>
      <c r="B48016" s="13">
        <v>1877</v>
      </c>
      <c r="C48016" s="13">
        <v>46631704</v>
      </c>
      <c r="D48016" s="13">
        <v>147.17599999999999</v>
      </c>
    </row>
    <row r="48017" spans="1:4" ht="15.75" hidden="1" customHeight="1">
      <c r="A48017" s="13" t="s">
        <v>74</v>
      </c>
      <c r="B48017" s="13">
        <v>1878</v>
      </c>
      <c r="C48017" s="13">
        <v>47678418</v>
      </c>
      <c r="D48017" s="13">
        <v>143.904</v>
      </c>
    </row>
    <row r="48018" spans="1:4" ht="15.75" hidden="1" customHeight="1">
      <c r="A48018" s="13" t="s">
        <v>74</v>
      </c>
      <c r="B48018" s="13">
        <v>1879</v>
      </c>
      <c r="C48018" s="13">
        <v>48749140</v>
      </c>
      <c r="D48018" s="13">
        <v>175.46899999999999</v>
      </c>
    </row>
    <row r="48019" spans="1:4" ht="15.75" hidden="1" customHeight="1">
      <c r="A48019" s="13" t="s">
        <v>74</v>
      </c>
      <c r="B48019" s="13">
        <v>1880</v>
      </c>
      <c r="C48019" s="13">
        <v>49844419</v>
      </c>
      <c r="D48019" s="13">
        <v>198.684</v>
      </c>
    </row>
    <row r="48020" spans="1:4" ht="15.75" hidden="1" customHeight="1">
      <c r="A48020" s="13" t="s">
        <v>74</v>
      </c>
      <c r="B48020" s="13">
        <v>1881</v>
      </c>
      <c r="C48020" s="13">
        <v>50964818</v>
      </c>
      <c r="D48020" s="13">
        <v>210.19300000000001</v>
      </c>
    </row>
    <row r="48021" spans="1:4" ht="15.75" hidden="1" customHeight="1">
      <c r="A48021" s="13" t="s">
        <v>74</v>
      </c>
      <c r="B48021" s="13">
        <v>1882</v>
      </c>
      <c r="C48021" s="13">
        <v>52110912</v>
      </c>
      <c r="D48021" s="13">
        <v>235.39400000000001</v>
      </c>
    </row>
    <row r="48022" spans="1:4" ht="15.75" hidden="1" customHeight="1">
      <c r="A48022" s="13" t="s">
        <v>74</v>
      </c>
      <c r="B48022" s="13">
        <v>1883</v>
      </c>
      <c r="C48022" s="13">
        <v>53283291</v>
      </c>
      <c r="D48022" s="13">
        <v>253.88300000000001</v>
      </c>
    </row>
    <row r="48023" spans="1:4" ht="15.75" hidden="1" customHeight="1">
      <c r="A48023" s="13" t="s">
        <v>74</v>
      </c>
      <c r="B48023" s="13">
        <v>1884</v>
      </c>
      <c r="C48023" s="13">
        <v>54482036</v>
      </c>
      <c r="D48023" s="13">
        <v>267.58999999999997</v>
      </c>
    </row>
    <row r="48024" spans="1:4" ht="15.75" hidden="1" customHeight="1">
      <c r="A48024" s="13" t="s">
        <v>74</v>
      </c>
      <c r="B48024" s="13">
        <v>1885</v>
      </c>
      <c r="C48024" s="13">
        <v>55707739</v>
      </c>
      <c r="D48024" s="13">
        <v>272.16199999999998</v>
      </c>
    </row>
    <row r="48025" spans="1:4" ht="15.75" hidden="1" customHeight="1">
      <c r="A48025" s="13" t="s">
        <v>74</v>
      </c>
      <c r="B48025" s="13">
        <v>1886</v>
      </c>
      <c r="C48025" s="13">
        <v>56961007</v>
      </c>
      <c r="D48025" s="13">
        <v>287.46300000000002</v>
      </c>
    </row>
    <row r="48026" spans="1:4" ht="15.75" hidden="1" customHeight="1">
      <c r="A48026" s="13" t="s">
        <v>74</v>
      </c>
      <c r="B48026" s="13">
        <v>1887</v>
      </c>
      <c r="C48026" s="13">
        <v>58242459</v>
      </c>
      <c r="D48026" s="13">
        <v>307.38099999999997</v>
      </c>
    </row>
    <row r="48027" spans="1:4" ht="15.75" hidden="1" customHeight="1">
      <c r="A48027" s="13" t="s">
        <v>74</v>
      </c>
      <c r="B48027" s="13">
        <v>1888</v>
      </c>
      <c r="C48027" s="13">
        <v>59552729</v>
      </c>
      <c r="D48027" s="13">
        <v>373.875</v>
      </c>
    </row>
    <row r="48028" spans="1:4" ht="15.75" hidden="1" customHeight="1">
      <c r="A48028" s="13" t="s">
        <v>74</v>
      </c>
      <c r="B48028" s="13">
        <v>1889</v>
      </c>
      <c r="C48028" s="13">
        <v>60843105</v>
      </c>
      <c r="D48028" s="13">
        <v>335.54199999999997</v>
      </c>
    </row>
    <row r="48029" spans="1:4" ht="15.75" hidden="1" customHeight="1">
      <c r="A48029" s="13" t="s">
        <v>74</v>
      </c>
      <c r="B48029" s="13">
        <v>1890</v>
      </c>
      <c r="C48029" s="13">
        <v>62112247</v>
      </c>
      <c r="D48029" s="13">
        <v>401.74700000000001</v>
      </c>
    </row>
    <row r="48030" spans="1:4" ht="15.75" hidden="1" customHeight="1">
      <c r="A48030" s="13" t="s">
        <v>74</v>
      </c>
      <c r="B48030" s="13">
        <v>1891</v>
      </c>
      <c r="C48030" s="13">
        <v>63358765</v>
      </c>
      <c r="D48030" s="13">
        <v>427.42500000000001</v>
      </c>
    </row>
    <row r="48031" spans="1:4" ht="15.75" hidden="1" customHeight="1">
      <c r="A48031" s="13" t="s">
        <v>74</v>
      </c>
      <c r="B48031" s="13">
        <v>1892</v>
      </c>
      <c r="C48031" s="13">
        <v>64581224</v>
      </c>
      <c r="D48031" s="13">
        <v>450.44900000000001</v>
      </c>
    </row>
    <row r="48032" spans="1:4" ht="15.75" hidden="1" customHeight="1">
      <c r="A48032" s="13" t="s">
        <v>74</v>
      </c>
      <c r="B48032" s="13">
        <v>1893</v>
      </c>
      <c r="C48032" s="13">
        <v>65778137</v>
      </c>
      <c r="D48032" s="13">
        <v>454.09500000000003</v>
      </c>
    </row>
    <row r="48033" spans="1:4" ht="15.75" hidden="1" customHeight="1">
      <c r="A48033" s="13" t="s">
        <v>74</v>
      </c>
      <c r="B48033" s="13">
        <v>1894</v>
      </c>
      <c r="C48033" s="13">
        <v>66997221</v>
      </c>
      <c r="D48033" s="13">
        <v>425.05</v>
      </c>
    </row>
    <row r="48034" spans="1:4" ht="15.75" hidden="1" customHeight="1">
      <c r="A48034" s="13" t="s">
        <v>74</v>
      </c>
      <c r="B48034" s="13">
        <v>1895</v>
      </c>
      <c r="C48034" s="13">
        <v>68238885</v>
      </c>
      <c r="D48034" s="13">
        <v>479.94799999999998</v>
      </c>
    </row>
    <row r="48035" spans="1:4" ht="15.75" hidden="1" customHeight="1">
      <c r="A48035" s="13" t="s">
        <v>74</v>
      </c>
      <c r="B48035" s="13">
        <v>1896</v>
      </c>
      <c r="C48035" s="13">
        <v>69503549</v>
      </c>
      <c r="D48035" s="13">
        <v>480.88200000000001</v>
      </c>
    </row>
    <row r="48036" spans="1:4" ht="15.75" hidden="1" customHeight="1">
      <c r="A48036" s="13" t="s">
        <v>74</v>
      </c>
      <c r="B48036" s="13">
        <v>1897</v>
      </c>
      <c r="C48036" s="13">
        <v>70791637</v>
      </c>
      <c r="D48036" s="13">
        <v>500.28699999999998</v>
      </c>
    </row>
    <row r="48037" spans="1:4" ht="15.75" hidden="1" customHeight="1">
      <c r="A48037" s="13" t="s">
        <v>74</v>
      </c>
      <c r="B48037" s="13">
        <v>1898</v>
      </c>
      <c r="C48037" s="13">
        <v>72103583</v>
      </c>
      <c r="D48037" s="13">
        <v>545.32100000000003</v>
      </c>
    </row>
    <row r="48038" spans="1:4" ht="15.75" hidden="1" customHeight="1">
      <c r="A48038" s="13" t="s">
        <v>74</v>
      </c>
      <c r="B48038" s="13">
        <v>1899</v>
      </c>
      <c r="C48038" s="13">
        <v>73449404</v>
      </c>
      <c r="D48038" s="13">
        <v>625.53399999999999</v>
      </c>
    </row>
    <row r="48039" spans="1:4" ht="15.75" hidden="1" customHeight="1">
      <c r="A48039" s="13" t="s">
        <v>74</v>
      </c>
      <c r="B48039" s="13">
        <v>1900</v>
      </c>
      <c r="C48039" s="13">
        <v>74829905</v>
      </c>
      <c r="D48039" s="13">
        <v>662.73800000000006</v>
      </c>
    </row>
    <row r="48040" spans="1:4" ht="15.75" hidden="1" customHeight="1">
      <c r="A48040" s="13" t="s">
        <v>74</v>
      </c>
      <c r="B48040" s="13">
        <v>1901</v>
      </c>
      <c r="C48040" s="13">
        <v>76245912</v>
      </c>
      <c r="D48040" s="13">
        <v>721.52800000000002</v>
      </c>
    </row>
    <row r="48041" spans="1:4" ht="15.75" hidden="1" customHeight="1">
      <c r="A48041" s="13" t="s">
        <v>74</v>
      </c>
      <c r="B48041" s="13">
        <v>1902</v>
      </c>
      <c r="C48041" s="13">
        <v>77698268</v>
      </c>
      <c r="D48041" s="13">
        <v>764.49599999999998</v>
      </c>
    </row>
    <row r="48042" spans="1:4" ht="15.75" hidden="1" customHeight="1">
      <c r="A48042" s="13" t="s">
        <v>74</v>
      </c>
      <c r="B48042" s="13">
        <v>1903</v>
      </c>
      <c r="C48042" s="13">
        <v>79187838</v>
      </c>
      <c r="D48042" s="13">
        <v>894.40700000000004</v>
      </c>
    </row>
    <row r="48043" spans="1:4" ht="15.75" hidden="1" customHeight="1">
      <c r="A48043" s="13" t="s">
        <v>74</v>
      </c>
      <c r="B48043" s="13">
        <v>1904</v>
      </c>
      <c r="C48043" s="13">
        <v>80705948</v>
      </c>
      <c r="D48043" s="13">
        <v>882.05799999999999</v>
      </c>
    </row>
    <row r="48044" spans="1:4" ht="15.75" hidden="1" customHeight="1">
      <c r="A48044" s="13" t="s">
        <v>74</v>
      </c>
      <c r="B48044" s="13">
        <v>1905</v>
      </c>
      <c r="C48044" s="13">
        <v>82253148</v>
      </c>
      <c r="D48044" s="13">
        <v>986.48199999999997</v>
      </c>
    </row>
    <row r="48045" spans="1:4" ht="15.75" hidden="1" customHeight="1">
      <c r="A48045" s="13" t="s">
        <v>74</v>
      </c>
      <c r="B48045" s="13">
        <v>1906</v>
      </c>
      <c r="C48045" s="13">
        <v>83829992</v>
      </c>
      <c r="D48045" s="13">
        <v>1035.471</v>
      </c>
    </row>
    <row r="48046" spans="1:4" ht="15.75" hidden="1" customHeight="1">
      <c r="A48046" s="13" t="s">
        <v>74</v>
      </c>
      <c r="B48046" s="13">
        <v>1907</v>
      </c>
      <c r="C48046" s="13">
        <v>85437050</v>
      </c>
      <c r="D48046" s="13">
        <v>1203.8610000000001</v>
      </c>
    </row>
    <row r="48047" spans="1:4" ht="15.75" hidden="1" customHeight="1">
      <c r="A48047" s="13" t="s">
        <v>74</v>
      </c>
      <c r="B48047" s="13">
        <v>1908</v>
      </c>
      <c r="C48047" s="13">
        <v>87074899</v>
      </c>
      <c r="D48047" s="13">
        <v>1052.8130000000001</v>
      </c>
    </row>
    <row r="48048" spans="1:4" ht="15.75" hidden="1" customHeight="1">
      <c r="A48048" s="13" t="s">
        <v>74</v>
      </c>
      <c r="B48048" s="13">
        <v>1909</v>
      </c>
      <c r="C48048" s="13">
        <v>88647362</v>
      </c>
      <c r="D48048" s="13">
        <v>1165.7059999999999</v>
      </c>
    </row>
    <row r="48049" spans="1:4" ht="15.75" hidden="1" customHeight="1">
      <c r="A48049" s="13" t="s">
        <v>74</v>
      </c>
      <c r="B48049" s="13">
        <v>1910</v>
      </c>
      <c r="C48049" s="13">
        <v>90151889</v>
      </c>
      <c r="D48049" s="13">
        <v>1271.5820000000001</v>
      </c>
    </row>
    <row r="48050" spans="1:4" ht="15.75" hidden="1" customHeight="1">
      <c r="A48050" s="13" t="s">
        <v>74</v>
      </c>
      <c r="B48050" s="13">
        <v>1911</v>
      </c>
      <c r="C48050" s="13">
        <v>91585865</v>
      </c>
      <c r="D48050" s="13">
        <v>1258.6669999999999</v>
      </c>
    </row>
    <row r="48051" spans="1:4" ht="15.75" hidden="1" customHeight="1">
      <c r="A48051" s="13" t="s">
        <v>74</v>
      </c>
      <c r="B48051" s="13">
        <v>1912</v>
      </c>
      <c r="C48051" s="13">
        <v>92946603</v>
      </c>
      <c r="D48051" s="13">
        <v>1343.566</v>
      </c>
    </row>
    <row r="48052" spans="1:4" ht="15.75" hidden="1" customHeight="1">
      <c r="A48052" s="13" t="s">
        <v>74</v>
      </c>
      <c r="B48052" s="13">
        <v>1913</v>
      </c>
      <c r="C48052" s="13">
        <v>94231351</v>
      </c>
      <c r="D48052" s="13">
        <v>1442.5419999999999</v>
      </c>
    </row>
    <row r="48053" spans="1:4" ht="15.75" hidden="1" customHeight="1">
      <c r="A48053" s="13" t="s">
        <v>74</v>
      </c>
      <c r="B48053" s="13">
        <v>1914</v>
      </c>
      <c r="C48053" s="13">
        <v>95533839</v>
      </c>
      <c r="D48053" s="13">
        <v>1317.98</v>
      </c>
    </row>
    <row r="48054" spans="1:4" ht="15.75" hidden="1" customHeight="1">
      <c r="A48054" s="13" t="s">
        <v>74</v>
      </c>
      <c r="B48054" s="13">
        <v>1915</v>
      </c>
      <c r="C48054" s="13">
        <v>96854312</v>
      </c>
      <c r="D48054" s="13">
        <v>1367.6969999999999</v>
      </c>
    </row>
    <row r="48055" spans="1:4" ht="15.75" hidden="1" customHeight="1">
      <c r="A48055" s="13" t="s">
        <v>74</v>
      </c>
      <c r="B48055" s="13">
        <v>1916</v>
      </c>
      <c r="C48055" s="13">
        <v>98193018</v>
      </c>
      <c r="D48055" s="13">
        <v>1518.981</v>
      </c>
    </row>
    <row r="48056" spans="1:4" ht="15.75" hidden="1" customHeight="1">
      <c r="A48056" s="13" t="s">
        <v>74</v>
      </c>
      <c r="B48056" s="13">
        <v>1917</v>
      </c>
      <c r="C48056" s="13">
        <v>99550208</v>
      </c>
      <c r="D48056" s="13">
        <v>1670.971</v>
      </c>
    </row>
    <row r="48057" spans="1:4" ht="15.75" hidden="1" customHeight="1">
      <c r="A48057" s="13" t="s">
        <v>74</v>
      </c>
      <c r="B48057" s="13">
        <v>1918</v>
      </c>
      <c r="C48057" s="13">
        <v>100970120</v>
      </c>
      <c r="D48057" s="13">
        <v>1747.7180000000001</v>
      </c>
    </row>
    <row r="48058" spans="1:4" ht="15.75" hidden="1" customHeight="1">
      <c r="A48058" s="13" t="s">
        <v>74</v>
      </c>
      <c r="B48058" s="13">
        <v>1919</v>
      </c>
      <c r="C48058" s="13">
        <v>102419259</v>
      </c>
      <c r="D48058" s="13">
        <v>1479.1590000000001</v>
      </c>
    </row>
    <row r="48059" spans="1:4" ht="15.75" hidden="1" customHeight="1">
      <c r="A48059" s="13" t="s">
        <v>74</v>
      </c>
      <c r="B48059" s="13">
        <v>1920</v>
      </c>
      <c r="C48059" s="13">
        <v>103898175</v>
      </c>
      <c r="D48059" s="13">
        <v>1738.2460000000001</v>
      </c>
    </row>
    <row r="48060" spans="1:4" ht="15.75" hidden="1" customHeight="1">
      <c r="A48060" s="13" t="s">
        <v>74</v>
      </c>
      <c r="B48060" s="13">
        <v>1921</v>
      </c>
      <c r="C48060" s="13">
        <v>105407425</v>
      </c>
      <c r="D48060" s="13">
        <v>1423.6690000000001</v>
      </c>
    </row>
    <row r="48061" spans="1:4" ht="15.75" hidden="1" customHeight="1">
      <c r="A48061" s="13" t="s">
        <v>74</v>
      </c>
      <c r="B48061" s="13">
        <v>1922</v>
      </c>
      <c r="C48061" s="13">
        <v>106947578</v>
      </c>
      <c r="D48061" s="13">
        <v>1435.758</v>
      </c>
    </row>
    <row r="48062" spans="1:4" ht="15.75" hidden="1" customHeight="1">
      <c r="A48062" s="13" t="s">
        <v>74</v>
      </c>
      <c r="B48062" s="13">
        <v>1923</v>
      </c>
      <c r="C48062" s="13">
        <v>108519213</v>
      </c>
      <c r="D48062" s="13">
        <v>1896.7360000000001</v>
      </c>
    </row>
    <row r="48063" spans="1:4" ht="15.75" hidden="1" customHeight="1">
      <c r="A48063" s="13" t="s">
        <v>74</v>
      </c>
      <c r="B48063" s="13">
        <v>1924</v>
      </c>
      <c r="C48063" s="13">
        <v>110113945</v>
      </c>
      <c r="D48063" s="13">
        <v>1698.32</v>
      </c>
    </row>
    <row r="48064" spans="1:4" ht="15.75" hidden="1" customHeight="1">
      <c r="A48064" s="13" t="s">
        <v>74</v>
      </c>
      <c r="B48064" s="13">
        <v>1925</v>
      </c>
      <c r="C48064" s="13">
        <v>111732111</v>
      </c>
      <c r="D48064" s="13">
        <v>1758.1849999999999</v>
      </c>
    </row>
    <row r="48065" spans="1:4" ht="15.75" hidden="1" customHeight="1">
      <c r="A48065" s="13" t="s">
        <v>74</v>
      </c>
      <c r="B48065" s="13">
        <v>1926</v>
      </c>
      <c r="C48065" s="13">
        <v>113374057</v>
      </c>
      <c r="D48065" s="13">
        <v>1906.048</v>
      </c>
    </row>
    <row r="48066" spans="1:4" ht="15.75" hidden="1" customHeight="1">
      <c r="A48066" s="13" t="s">
        <v>74</v>
      </c>
      <c r="B48066" s="13">
        <v>1927</v>
      </c>
      <c r="C48066" s="13">
        <v>115040131</v>
      </c>
      <c r="D48066" s="13">
        <v>1862.8389999999999</v>
      </c>
    </row>
    <row r="48067" spans="1:4" ht="15.75" hidden="1" customHeight="1">
      <c r="A48067" s="13" t="s">
        <v>74</v>
      </c>
      <c r="B48067" s="13">
        <v>1928</v>
      </c>
      <c r="C48067" s="13">
        <v>116730690</v>
      </c>
      <c r="D48067" s="13">
        <v>1830.9649999999999</v>
      </c>
    </row>
    <row r="48068" spans="1:4" ht="15.75" hidden="1" customHeight="1">
      <c r="A48068" s="13" t="s">
        <v>74</v>
      </c>
      <c r="B48068" s="13">
        <v>1929</v>
      </c>
      <c r="C48068" s="13">
        <v>118261782</v>
      </c>
      <c r="D48068" s="13">
        <v>1963.5060000000001</v>
      </c>
    </row>
    <row r="48069" spans="1:4" ht="15.75" hidden="1" customHeight="1">
      <c r="A48069" s="13" t="s">
        <v>74</v>
      </c>
      <c r="B48069" s="13">
        <v>1930</v>
      </c>
      <c r="C48069" s="13">
        <v>119629770</v>
      </c>
      <c r="D48069" s="13">
        <v>1744.9159999999999</v>
      </c>
    </row>
    <row r="48070" spans="1:4" ht="15.75" hidden="1" customHeight="1">
      <c r="A48070" s="13" t="s">
        <v>74</v>
      </c>
      <c r="B48070" s="13">
        <v>1931</v>
      </c>
      <c r="C48070" s="13">
        <v>120830953</v>
      </c>
      <c r="D48070" s="13">
        <v>1484.9590000000001</v>
      </c>
    </row>
    <row r="48071" spans="1:4" ht="15.75" hidden="1" customHeight="1">
      <c r="A48071" s="13" t="s">
        <v>74</v>
      </c>
      <c r="B48071" s="13">
        <v>1932</v>
      </c>
      <c r="C48071" s="13">
        <v>121861566</v>
      </c>
      <c r="D48071" s="13">
        <v>1257.8140000000001</v>
      </c>
    </row>
    <row r="48072" spans="1:4" ht="15.75" hidden="1" customHeight="1">
      <c r="A48072" s="13" t="s">
        <v>74</v>
      </c>
      <c r="B48072" s="13">
        <v>1933</v>
      </c>
      <c r="C48072" s="13">
        <v>122717780</v>
      </c>
      <c r="D48072" s="13">
        <v>1348.877</v>
      </c>
    </row>
    <row r="48073" spans="1:4" ht="15.75" hidden="1" customHeight="1">
      <c r="A48073" s="13" t="s">
        <v>74</v>
      </c>
      <c r="B48073" s="13">
        <v>1934</v>
      </c>
      <c r="C48073" s="13">
        <v>123580010</v>
      </c>
      <c r="D48073" s="13">
        <v>1436.239</v>
      </c>
    </row>
    <row r="48074" spans="1:4" ht="15.75" hidden="1" customHeight="1">
      <c r="A48074" s="13" t="s">
        <v>74</v>
      </c>
      <c r="B48074" s="13">
        <v>1935</v>
      </c>
      <c r="C48074" s="13">
        <v>124448298</v>
      </c>
      <c r="D48074" s="13">
        <v>1492.3209999999999</v>
      </c>
    </row>
    <row r="48075" spans="1:4" ht="15.75" hidden="1" customHeight="1">
      <c r="A48075" s="13" t="s">
        <v>74</v>
      </c>
      <c r="B48075" s="13">
        <v>1936</v>
      </c>
      <c r="C48075" s="13">
        <v>125322686</v>
      </c>
      <c r="D48075" s="13">
        <v>1713.412</v>
      </c>
    </row>
    <row r="48076" spans="1:4" ht="15.75" hidden="1" customHeight="1">
      <c r="A48076" s="13" t="s">
        <v>74</v>
      </c>
      <c r="B48076" s="13">
        <v>1937</v>
      </c>
      <c r="C48076" s="13">
        <v>126203219</v>
      </c>
      <c r="D48076" s="13">
        <v>1792.61</v>
      </c>
    </row>
    <row r="48077" spans="1:4" ht="15.75" hidden="1" customHeight="1">
      <c r="A48077" s="13" t="s">
        <v>74</v>
      </c>
      <c r="B48077" s="13">
        <v>1938</v>
      </c>
      <c r="C48077" s="13">
        <v>127089938</v>
      </c>
      <c r="D48077" s="13">
        <v>1515.75</v>
      </c>
    </row>
    <row r="48078" spans="1:4" ht="15.75" hidden="1" customHeight="1">
      <c r="A48078" s="13" t="s">
        <v>74</v>
      </c>
      <c r="B48078" s="13">
        <v>1939</v>
      </c>
      <c r="C48078" s="13">
        <v>128160070</v>
      </c>
      <c r="D48078" s="13">
        <v>1670.92</v>
      </c>
    </row>
    <row r="48079" spans="1:4" ht="15.75" hidden="1" customHeight="1">
      <c r="A48079" s="13" t="s">
        <v>74</v>
      </c>
      <c r="B48079" s="13">
        <v>1940</v>
      </c>
      <c r="C48079" s="13">
        <v>129417367</v>
      </c>
      <c r="D48079" s="13">
        <v>1874.9849999999999</v>
      </c>
    </row>
    <row r="48080" spans="1:4" ht="15.75" hidden="1" customHeight="1">
      <c r="A48080" s="13" t="s">
        <v>74</v>
      </c>
      <c r="B48080" s="13">
        <v>1941</v>
      </c>
      <c r="C48080" s="13">
        <v>130865641</v>
      </c>
      <c r="D48080" s="13">
        <v>2043.585</v>
      </c>
    </row>
    <row r="48081" spans="1:4" ht="15.75" hidden="1" customHeight="1">
      <c r="A48081" s="13" t="s">
        <v>74</v>
      </c>
      <c r="B48081" s="13">
        <v>1942</v>
      </c>
      <c r="C48081" s="13">
        <v>132508765</v>
      </c>
      <c r="D48081" s="13">
        <v>2198.2649999999999</v>
      </c>
    </row>
    <row r="48082" spans="1:4" ht="15.75" hidden="1" customHeight="1">
      <c r="A48082" s="13" t="s">
        <v>74</v>
      </c>
      <c r="B48082" s="13">
        <v>1943</v>
      </c>
      <c r="C48082" s="13">
        <v>134350677</v>
      </c>
      <c r="D48082" s="13">
        <v>2272.0590000000002</v>
      </c>
    </row>
    <row r="48083" spans="1:4" ht="15.75" hidden="1" customHeight="1">
      <c r="A48083" s="13" t="s">
        <v>74</v>
      </c>
      <c r="B48083" s="13">
        <v>1944</v>
      </c>
      <c r="C48083" s="13">
        <v>136218191</v>
      </c>
      <c r="D48083" s="13">
        <v>2444.904</v>
      </c>
    </row>
    <row r="48084" spans="1:4" ht="15.75" hidden="1" customHeight="1">
      <c r="A48084" s="13" t="s">
        <v>74</v>
      </c>
      <c r="B48084" s="13">
        <v>1945</v>
      </c>
      <c r="C48084" s="13">
        <v>138111665</v>
      </c>
      <c r="D48084" s="13">
        <v>2359.5520000000001</v>
      </c>
    </row>
    <row r="48085" spans="1:4" ht="15.75" hidden="1" customHeight="1">
      <c r="A48085" s="13" t="s">
        <v>74</v>
      </c>
      <c r="B48085" s="13">
        <v>1946</v>
      </c>
      <c r="C48085" s="13">
        <v>140031458</v>
      </c>
      <c r="D48085" s="13">
        <v>2257.4940000000001</v>
      </c>
    </row>
    <row r="48086" spans="1:4" ht="15.75" hidden="1" customHeight="1">
      <c r="A48086" s="13" t="s">
        <v>74</v>
      </c>
      <c r="B48086" s="13">
        <v>1947</v>
      </c>
      <c r="C48086" s="13">
        <v>141977937</v>
      </c>
      <c r="D48086" s="13">
        <v>2485.8539999999998</v>
      </c>
    </row>
    <row r="48087" spans="1:4" ht="15.75" hidden="1" customHeight="1">
      <c r="A48087" s="13" t="s">
        <v>74</v>
      </c>
      <c r="B48087" s="13">
        <v>1948</v>
      </c>
      <c r="C48087" s="13">
        <v>143951473</v>
      </c>
      <c r="D48087" s="13">
        <v>2582.5590000000002</v>
      </c>
    </row>
    <row r="48088" spans="1:4" ht="15.75" hidden="1" customHeight="1">
      <c r="A48088" s="13" t="s">
        <v>74</v>
      </c>
      <c r="B48088" s="13">
        <v>1949</v>
      </c>
      <c r="C48088" s="13">
        <v>146051521</v>
      </c>
      <c r="D48088" s="13">
        <v>2164.8620000000001</v>
      </c>
    </row>
    <row r="48089" spans="1:4" ht="15.75" hidden="1" customHeight="1">
      <c r="A48089" s="13" t="s">
        <v>74</v>
      </c>
      <c r="B48089" s="13">
        <v>1950</v>
      </c>
      <c r="C48089" s="13">
        <v>148281552</v>
      </c>
      <c r="D48089" s="13">
        <v>2541.4850000000001</v>
      </c>
    </row>
    <row r="48090" spans="1:4" ht="15.75" hidden="1" customHeight="1">
      <c r="A48090" s="13" t="s">
        <v>74</v>
      </c>
      <c r="B48090" s="13">
        <v>1951</v>
      </c>
      <c r="C48090" s="13">
        <v>150598448</v>
      </c>
      <c r="D48090" s="13">
        <v>2618.7109999999998</v>
      </c>
    </row>
    <row r="48091" spans="1:4" ht="15.75" hidden="1" customHeight="1">
      <c r="A48091" s="13" t="s">
        <v>74</v>
      </c>
      <c r="B48091" s="13">
        <v>1952</v>
      </c>
      <c r="C48091" s="13">
        <v>152941728</v>
      </c>
      <c r="D48091" s="13">
        <v>2551.2190000000001</v>
      </c>
    </row>
    <row r="48092" spans="1:4" ht="15.75" hidden="1" customHeight="1">
      <c r="A48092" s="13" t="s">
        <v>74</v>
      </c>
      <c r="B48092" s="13">
        <v>1953</v>
      </c>
      <c r="C48092" s="13">
        <v>155451200</v>
      </c>
      <c r="D48092" s="13">
        <v>2612.971</v>
      </c>
    </row>
    <row r="48093" spans="1:4" ht="15.75" hidden="1" customHeight="1">
      <c r="A48093" s="13" t="s">
        <v>74</v>
      </c>
      <c r="B48093" s="13">
        <v>1954</v>
      </c>
      <c r="C48093" s="13">
        <v>158205872</v>
      </c>
      <c r="D48093" s="13">
        <v>2489.462</v>
      </c>
    </row>
    <row r="48094" spans="1:4" ht="15.75" hidden="1" customHeight="1">
      <c r="A48094" s="13" t="s">
        <v>74</v>
      </c>
      <c r="B48094" s="13">
        <v>1955</v>
      </c>
      <c r="C48094" s="13">
        <v>161136448</v>
      </c>
      <c r="D48094" s="13">
        <v>2728.5120000000002</v>
      </c>
    </row>
    <row r="48095" spans="1:4" ht="15.75" hidden="1" customHeight="1">
      <c r="A48095" s="13" t="s">
        <v>74</v>
      </c>
      <c r="B48095" s="13">
        <v>1956</v>
      </c>
      <c r="C48095" s="13">
        <v>164063408</v>
      </c>
      <c r="D48095" s="13">
        <v>2859.9949999999999</v>
      </c>
    </row>
    <row r="48096" spans="1:4" ht="15.75" hidden="1" customHeight="1">
      <c r="A48096" s="13" t="s">
        <v>74</v>
      </c>
      <c r="B48096" s="13">
        <v>1957</v>
      </c>
      <c r="C48096" s="13">
        <v>166949120</v>
      </c>
      <c r="D48096" s="13">
        <v>2835.7719999999999</v>
      </c>
    </row>
    <row r="48097" spans="1:4" ht="15.75" hidden="1" customHeight="1">
      <c r="A48097" s="13" t="s">
        <v>74</v>
      </c>
      <c r="B48097" s="13">
        <v>1958</v>
      </c>
      <c r="C48097" s="13">
        <v>170147104</v>
      </c>
      <c r="D48097" s="13">
        <v>2747.1080000000002</v>
      </c>
    </row>
    <row r="48098" spans="1:4" ht="15.75" hidden="1" customHeight="1">
      <c r="A48098" s="13" t="s">
        <v>74</v>
      </c>
      <c r="B48098" s="13">
        <v>1959</v>
      </c>
      <c r="C48098" s="13">
        <v>173324608</v>
      </c>
      <c r="D48098" s="13">
        <v>2831.9229999999998</v>
      </c>
    </row>
    <row r="48099" spans="1:4" ht="15.75" hidden="1" customHeight="1">
      <c r="A48099" s="13" t="s">
        <v>74</v>
      </c>
      <c r="B48099" s="13">
        <v>1960</v>
      </c>
      <c r="C48099" s="13">
        <v>176188576</v>
      </c>
      <c r="D48099" s="13">
        <v>2897.3150000000001</v>
      </c>
    </row>
    <row r="48100" spans="1:4" ht="15.75" hidden="1" customHeight="1">
      <c r="A48100" s="13" t="s">
        <v>74</v>
      </c>
      <c r="B48100" s="13">
        <v>1961</v>
      </c>
      <c r="C48100" s="13">
        <v>179087280</v>
      </c>
      <c r="D48100" s="13">
        <v>2886.873</v>
      </c>
    </row>
    <row r="48101" spans="1:4" ht="15.75" hidden="1" customHeight="1">
      <c r="A48101" s="13" t="s">
        <v>74</v>
      </c>
      <c r="B48101" s="13">
        <v>1962</v>
      </c>
      <c r="C48101" s="13">
        <v>181917808</v>
      </c>
      <c r="D48101" s="13">
        <v>2993.902</v>
      </c>
    </row>
    <row r="48102" spans="1:4" ht="15.75" hidden="1" customHeight="1">
      <c r="A48102" s="13" t="s">
        <v>74</v>
      </c>
      <c r="B48102" s="13">
        <v>1963</v>
      </c>
      <c r="C48102" s="13">
        <v>184649872</v>
      </c>
      <c r="D48102" s="13">
        <v>3126.4879999999998</v>
      </c>
    </row>
    <row r="48103" spans="1:4" ht="15.75" hidden="1" customHeight="1">
      <c r="A48103" s="13" t="s">
        <v>74</v>
      </c>
      <c r="B48103" s="13">
        <v>1964</v>
      </c>
      <c r="C48103" s="13">
        <v>187277376</v>
      </c>
      <c r="D48103" s="13">
        <v>3264.3130000000001</v>
      </c>
    </row>
    <row r="48104" spans="1:4" ht="15.75" hidden="1" customHeight="1">
      <c r="A48104" s="13" t="s">
        <v>74</v>
      </c>
      <c r="B48104" s="13">
        <v>1965</v>
      </c>
      <c r="C48104" s="13">
        <v>189703280</v>
      </c>
      <c r="D48104" s="13">
        <v>3399.547</v>
      </c>
    </row>
    <row r="48105" spans="1:4" ht="15.75" hidden="1" customHeight="1">
      <c r="A48105" s="13" t="s">
        <v>74</v>
      </c>
      <c r="B48105" s="13">
        <v>1966</v>
      </c>
      <c r="C48105" s="13">
        <v>191830976</v>
      </c>
      <c r="D48105" s="13">
        <v>3571.4209999999998</v>
      </c>
    </row>
    <row r="48106" spans="1:4" ht="15.75" hidden="1" customHeight="1">
      <c r="A48106" s="13" t="s">
        <v>74</v>
      </c>
      <c r="B48106" s="13">
        <v>1967</v>
      </c>
      <c r="C48106" s="13">
        <v>193782432</v>
      </c>
      <c r="D48106" s="13">
        <v>3705.4609999999998</v>
      </c>
    </row>
    <row r="48107" spans="1:4" ht="15.75" hidden="1" customHeight="1">
      <c r="A48107" s="13" t="s">
        <v>74</v>
      </c>
      <c r="B48107" s="13">
        <v>1968</v>
      </c>
      <c r="C48107" s="13">
        <v>195743424</v>
      </c>
      <c r="D48107" s="13">
        <v>3840.9189999999999</v>
      </c>
    </row>
    <row r="48108" spans="1:4" ht="15.75" hidden="1" customHeight="1">
      <c r="A48108" s="13" t="s">
        <v>74</v>
      </c>
      <c r="B48108" s="13">
        <v>1969</v>
      </c>
      <c r="C48108" s="13">
        <v>197859328</v>
      </c>
      <c r="D48108" s="13">
        <v>4035.145</v>
      </c>
    </row>
    <row r="48109" spans="1:4" ht="15.75" hidden="1" customHeight="1">
      <c r="A48109" s="13" t="s">
        <v>74</v>
      </c>
      <c r="B48109" s="13">
        <v>1970</v>
      </c>
      <c r="C48109" s="13">
        <v>200328336</v>
      </c>
      <c r="D48109" s="13">
        <v>4339.6859999999997</v>
      </c>
    </row>
    <row r="48110" spans="1:4" ht="15.75" hidden="1" customHeight="1">
      <c r="A48110" s="13" t="s">
        <v>74</v>
      </c>
      <c r="B48110" s="13">
        <v>1971</v>
      </c>
      <c r="C48110" s="13">
        <v>202907920</v>
      </c>
      <c r="D48110" s="13">
        <v>4365.4650000000001</v>
      </c>
    </row>
    <row r="48111" spans="1:4" ht="15.75" hidden="1" customHeight="1">
      <c r="A48111" s="13" t="s">
        <v>74</v>
      </c>
      <c r="B48111" s="13">
        <v>1972</v>
      </c>
      <c r="C48111" s="13">
        <v>205238384</v>
      </c>
      <c r="D48111" s="13">
        <v>4573.0150000000003</v>
      </c>
    </row>
    <row r="48112" spans="1:4" ht="15.75" hidden="1" customHeight="1">
      <c r="A48112" s="13" t="s">
        <v>74</v>
      </c>
      <c r="B48112" s="13">
        <v>1973</v>
      </c>
      <c r="C48112" s="13">
        <v>207314768</v>
      </c>
      <c r="D48112" s="13">
        <v>4785.0479999999998</v>
      </c>
    </row>
    <row r="48113" spans="1:4" ht="15.75" hidden="1" customHeight="1">
      <c r="A48113" s="13" t="s">
        <v>74</v>
      </c>
      <c r="B48113" s="13">
        <v>1974</v>
      </c>
      <c r="C48113" s="13">
        <v>209277968</v>
      </c>
      <c r="D48113" s="13">
        <v>4621.0460000000003</v>
      </c>
    </row>
    <row r="48114" spans="1:4" ht="15.75" hidden="1" customHeight="1">
      <c r="A48114" s="13" t="s">
        <v>74</v>
      </c>
      <c r="B48114" s="13">
        <v>1975</v>
      </c>
      <c r="C48114" s="13">
        <v>211274544</v>
      </c>
      <c r="D48114" s="13">
        <v>4478.2259999999997</v>
      </c>
    </row>
    <row r="48115" spans="1:4" ht="15.75" hidden="1" customHeight="1">
      <c r="A48115" s="13" t="s">
        <v>74</v>
      </c>
      <c r="B48115" s="13">
        <v>1976</v>
      </c>
      <c r="C48115" s="13">
        <v>213270032</v>
      </c>
      <c r="D48115" s="13">
        <v>4747.7619999999997</v>
      </c>
    </row>
    <row r="48116" spans="1:4" ht="15.75" hidden="1" customHeight="1">
      <c r="A48116" s="13" t="s">
        <v>74</v>
      </c>
      <c r="B48116" s="13">
        <v>1977</v>
      </c>
      <c r="C48116" s="13">
        <v>215437408</v>
      </c>
      <c r="D48116" s="13">
        <v>4889.607</v>
      </c>
    </row>
    <row r="48117" spans="1:4" ht="15.75" hidden="1" customHeight="1">
      <c r="A48117" s="13" t="s">
        <v>74</v>
      </c>
      <c r="B48117" s="13">
        <v>1978</v>
      </c>
      <c r="C48117" s="13">
        <v>217881440</v>
      </c>
      <c r="D48117" s="13">
        <v>4941.3620000000001</v>
      </c>
    </row>
    <row r="48118" spans="1:4" ht="15.75" hidden="1" customHeight="1">
      <c r="A48118" s="13" t="s">
        <v>74</v>
      </c>
      <c r="B48118" s="13">
        <v>1979</v>
      </c>
      <c r="C48118" s="13">
        <v>220463104</v>
      </c>
      <c r="D48118" s="13">
        <v>5008.5789999999997</v>
      </c>
    </row>
    <row r="48119" spans="1:4" ht="15.75" hidden="1" customHeight="1">
      <c r="A48119" s="13" t="s">
        <v>74</v>
      </c>
      <c r="B48119" s="13">
        <v>1980</v>
      </c>
      <c r="C48119" s="13">
        <v>223140016</v>
      </c>
      <c r="D48119" s="13">
        <v>4808.5209999999997</v>
      </c>
    </row>
    <row r="48120" spans="1:4" ht="15.75" hidden="1" customHeight="1">
      <c r="A48120" s="13" t="s">
        <v>74</v>
      </c>
      <c r="B48120" s="13">
        <v>1981</v>
      </c>
      <c r="C48120" s="13">
        <v>225654000</v>
      </c>
      <c r="D48120" s="13">
        <v>4686.3689999999997</v>
      </c>
    </row>
    <row r="48121" spans="1:4" ht="15.75" hidden="1" customHeight="1">
      <c r="A48121" s="13" t="s">
        <v>74</v>
      </c>
      <c r="B48121" s="13">
        <v>1982</v>
      </c>
      <c r="C48121" s="13">
        <v>228001424</v>
      </c>
      <c r="D48121" s="13">
        <v>4447.2560000000003</v>
      </c>
    </row>
    <row r="48122" spans="1:4" ht="15.75" hidden="1" customHeight="1">
      <c r="A48122" s="13" t="s">
        <v>74</v>
      </c>
      <c r="B48122" s="13">
        <v>1983</v>
      </c>
      <c r="C48122" s="13">
        <v>230389968</v>
      </c>
      <c r="D48122" s="13">
        <v>4429.3739999999998</v>
      </c>
    </row>
    <row r="48123" spans="1:4" ht="15.75" hidden="1" customHeight="1">
      <c r="A48123" s="13" t="s">
        <v>74</v>
      </c>
      <c r="B48123" s="13">
        <v>1984</v>
      </c>
      <c r="C48123" s="13">
        <v>232766288</v>
      </c>
      <c r="D48123" s="13">
        <v>4662.1419999999998</v>
      </c>
    </row>
    <row r="48124" spans="1:4" ht="15.75" hidden="1" customHeight="1">
      <c r="A48124" s="13" t="s">
        <v>74</v>
      </c>
      <c r="B48124" s="13">
        <v>1985</v>
      </c>
      <c r="C48124" s="13">
        <v>235146176</v>
      </c>
      <c r="D48124" s="13">
        <v>4652.58</v>
      </c>
    </row>
    <row r="48125" spans="1:4" ht="15.75" hidden="1" customHeight="1">
      <c r="A48125" s="13" t="s">
        <v>74</v>
      </c>
      <c r="B48125" s="13">
        <v>1986</v>
      </c>
      <c r="C48125" s="13">
        <v>237512784</v>
      </c>
      <c r="D48125" s="13">
        <v>4663.37</v>
      </c>
    </row>
    <row r="48126" spans="1:4" ht="15.75" hidden="1" customHeight="1">
      <c r="A48126" s="13" t="s">
        <v>74</v>
      </c>
      <c r="B48126" s="13">
        <v>1987</v>
      </c>
      <c r="C48126" s="13">
        <v>239853168</v>
      </c>
      <c r="D48126" s="13">
        <v>4825.6509999999998</v>
      </c>
    </row>
    <row r="48127" spans="1:4" ht="15.75" hidden="1" customHeight="1">
      <c r="A48127" s="13" t="s">
        <v>74</v>
      </c>
      <c r="B48127" s="13">
        <v>1988</v>
      </c>
      <c r="C48127" s="13">
        <v>242287808</v>
      </c>
      <c r="D48127" s="13">
        <v>5050.4759999999997</v>
      </c>
    </row>
    <row r="48128" spans="1:4" ht="15.75" hidden="1" customHeight="1">
      <c r="A48128" s="13" t="s">
        <v>74</v>
      </c>
      <c r="B48128" s="13">
        <v>1989</v>
      </c>
      <c r="C48128" s="13">
        <v>244954096</v>
      </c>
      <c r="D48128" s="13">
        <v>5132.134</v>
      </c>
    </row>
    <row r="48129" spans="1:4" ht="15.75" hidden="1" customHeight="1">
      <c r="A48129" s="13" t="s">
        <v>74</v>
      </c>
      <c r="B48129" s="13">
        <v>1990</v>
      </c>
      <c r="C48129" s="13">
        <v>248083728</v>
      </c>
      <c r="D48129" s="13">
        <v>5122.4960000000001</v>
      </c>
    </row>
    <row r="48130" spans="1:4" ht="15.75" hidden="1" customHeight="1">
      <c r="A48130" s="13" t="s">
        <v>74</v>
      </c>
      <c r="B48130" s="13">
        <v>1991</v>
      </c>
      <c r="C48130" s="13">
        <v>251560192</v>
      </c>
      <c r="D48130" s="13">
        <v>5064.9870000000001</v>
      </c>
    </row>
    <row r="48131" spans="1:4" ht="15.75" hidden="1" customHeight="1">
      <c r="A48131" s="13" t="s">
        <v>74</v>
      </c>
      <c r="B48131" s="13">
        <v>1992</v>
      </c>
      <c r="C48131" s="13">
        <v>255175328</v>
      </c>
      <c r="D48131" s="13">
        <v>5175.22</v>
      </c>
    </row>
    <row r="48132" spans="1:4" ht="15.75" hidden="1" customHeight="1">
      <c r="A48132" s="13" t="s">
        <v>74</v>
      </c>
      <c r="B48132" s="13">
        <v>1993</v>
      </c>
      <c r="C48132" s="13">
        <v>258779760</v>
      </c>
      <c r="D48132" s="13">
        <v>5274.3630000000003</v>
      </c>
    </row>
    <row r="48133" spans="1:4" ht="15.75" hidden="1" customHeight="1">
      <c r="A48133" s="13" t="s">
        <v>74</v>
      </c>
      <c r="B48133" s="13">
        <v>1994</v>
      </c>
      <c r="C48133" s="13">
        <v>262273584</v>
      </c>
      <c r="D48133" s="13">
        <v>5365.5789999999997</v>
      </c>
    </row>
    <row r="48134" spans="1:4" ht="15.75" hidden="1" customHeight="1">
      <c r="A48134" s="13" t="s">
        <v>74</v>
      </c>
      <c r="B48134" s="13">
        <v>1995</v>
      </c>
      <c r="C48134" s="13">
        <v>265660560</v>
      </c>
      <c r="D48134" s="13">
        <v>5427.7979999999998</v>
      </c>
    </row>
    <row r="48135" spans="1:4" ht="15.75" hidden="1" customHeight="1">
      <c r="A48135" s="13" t="s">
        <v>74</v>
      </c>
      <c r="B48135" s="13">
        <v>1996</v>
      </c>
      <c r="C48135" s="13">
        <v>268984352</v>
      </c>
      <c r="D48135" s="13">
        <v>5616.4309999999996</v>
      </c>
    </row>
    <row r="48136" spans="1:4" ht="15.75" hidden="1" customHeight="1">
      <c r="A48136" s="13" t="s">
        <v>74</v>
      </c>
      <c r="B48136" s="13">
        <v>1997</v>
      </c>
      <c r="C48136" s="13">
        <v>272395424</v>
      </c>
      <c r="D48136" s="13">
        <v>5691.8649999999998</v>
      </c>
    </row>
    <row r="48137" spans="1:4" ht="15.75" hidden="1" customHeight="1">
      <c r="A48137" s="13" t="s">
        <v>74</v>
      </c>
      <c r="B48137" s="13">
        <v>1998</v>
      </c>
      <c r="C48137" s="13">
        <v>275835008</v>
      </c>
      <c r="D48137" s="13">
        <v>5737.1289999999999</v>
      </c>
    </row>
    <row r="48138" spans="1:4" ht="15.75" hidden="1" customHeight="1">
      <c r="A48138" s="13" t="s">
        <v>74</v>
      </c>
      <c r="B48138" s="13">
        <v>1999</v>
      </c>
      <c r="C48138" s="13">
        <v>279181568</v>
      </c>
      <c r="D48138" s="13">
        <v>5810.3320000000003</v>
      </c>
    </row>
    <row r="48139" spans="1:4" ht="15.75" hidden="1" customHeight="1">
      <c r="A48139" s="13" t="s">
        <v>74</v>
      </c>
      <c r="B48139" s="13">
        <v>2000</v>
      </c>
      <c r="C48139" s="13">
        <v>282398560</v>
      </c>
      <c r="D48139" s="13">
        <v>6016.3509999999997</v>
      </c>
    </row>
    <row r="48140" spans="1:4" ht="15.75" hidden="1" customHeight="1">
      <c r="A48140" s="13" t="s">
        <v>74</v>
      </c>
      <c r="B48140" s="13">
        <v>2001</v>
      </c>
      <c r="C48140" s="13">
        <v>285470496</v>
      </c>
      <c r="D48140" s="13">
        <v>5911.9880000000003</v>
      </c>
    </row>
    <row r="48141" spans="1:4" ht="15.75" hidden="1" customHeight="1">
      <c r="A48141" s="13" t="s">
        <v>74</v>
      </c>
      <c r="B48141" s="13">
        <v>2002</v>
      </c>
      <c r="C48141" s="13">
        <v>288350240</v>
      </c>
      <c r="D48141" s="13">
        <v>5952.6989999999996</v>
      </c>
    </row>
    <row r="48142" spans="1:4" ht="15.75" hidden="1" customHeight="1">
      <c r="A48142" s="13" t="s">
        <v>74</v>
      </c>
      <c r="B48142" s="13">
        <v>2003</v>
      </c>
      <c r="C48142" s="13">
        <v>291109824</v>
      </c>
      <c r="D48142" s="13">
        <v>6015.8040000000001</v>
      </c>
    </row>
    <row r="48143" spans="1:4" ht="15.75" hidden="1" customHeight="1">
      <c r="A48143" s="13" t="s">
        <v>74</v>
      </c>
      <c r="B48143" s="13">
        <v>2004</v>
      </c>
      <c r="C48143" s="13">
        <v>293947872</v>
      </c>
      <c r="D48143" s="13">
        <v>6117.9629999999997</v>
      </c>
    </row>
    <row r="48144" spans="1:4" ht="15.75" hidden="1" customHeight="1">
      <c r="A48144" s="13" t="s">
        <v>74</v>
      </c>
      <c r="B48144" s="13">
        <v>2005</v>
      </c>
      <c r="C48144" s="13">
        <v>296842656</v>
      </c>
      <c r="D48144" s="13">
        <v>6137.6040000000003</v>
      </c>
    </row>
    <row r="48145" spans="1:4" ht="15.75" hidden="1" customHeight="1">
      <c r="A48145" s="13" t="s">
        <v>74</v>
      </c>
      <c r="B48145" s="13">
        <v>2006</v>
      </c>
      <c r="C48145" s="13">
        <v>299753088</v>
      </c>
      <c r="D48145" s="13">
        <v>6057.1629999999996</v>
      </c>
    </row>
    <row r="48146" spans="1:4" ht="15.75" hidden="1" customHeight="1">
      <c r="A48146" s="13" t="s">
        <v>74</v>
      </c>
      <c r="B48146" s="13">
        <v>2007</v>
      </c>
      <c r="C48146" s="13">
        <v>302743392</v>
      </c>
      <c r="D48146" s="13">
        <v>6135.2870000000003</v>
      </c>
    </row>
    <row r="48147" spans="1:4" ht="15.75" hidden="1" customHeight="1">
      <c r="A48147" s="13" t="s">
        <v>74</v>
      </c>
      <c r="B48147" s="13">
        <v>2008</v>
      </c>
      <c r="C48147" s="13">
        <v>305694912</v>
      </c>
      <c r="D48147" s="13">
        <v>5918.8689999999997</v>
      </c>
    </row>
    <row r="48148" spans="1:4" ht="15.75" hidden="1" customHeight="1">
      <c r="A48148" s="13" t="s">
        <v>74</v>
      </c>
      <c r="B48148" s="13">
        <v>2009</v>
      </c>
      <c r="C48148" s="13">
        <v>308512032</v>
      </c>
      <c r="D48148" s="13">
        <v>5482.9780000000001</v>
      </c>
    </row>
    <row r="48149" spans="1:4" ht="15.75" hidden="1" customHeight="1">
      <c r="A48149" s="13" t="s">
        <v>74</v>
      </c>
      <c r="B48149" s="13">
        <v>2010</v>
      </c>
      <c r="C48149" s="13">
        <v>311182848</v>
      </c>
      <c r="D48149" s="13">
        <v>5681.3919999999998</v>
      </c>
    </row>
    <row r="48150" spans="1:4" ht="15.75" hidden="1" customHeight="1">
      <c r="A48150" s="13" t="s">
        <v>74</v>
      </c>
      <c r="B48150" s="13">
        <v>2011</v>
      </c>
      <c r="C48150" s="13">
        <v>313876608</v>
      </c>
      <c r="D48150" s="13">
        <v>5546.6289999999999</v>
      </c>
    </row>
    <row r="48151" spans="1:4" ht="15.75" hidden="1" customHeight="1">
      <c r="A48151" s="13" t="s">
        <v>74</v>
      </c>
      <c r="B48151" s="13">
        <v>2012</v>
      </c>
      <c r="C48151" s="13">
        <v>316651328</v>
      </c>
      <c r="D48151" s="13">
        <v>5345.4539999999997</v>
      </c>
    </row>
    <row r="48152" spans="1:4" ht="15.75" hidden="1" customHeight="1">
      <c r="A48152" s="13" t="s">
        <v>74</v>
      </c>
      <c r="B48152" s="13">
        <v>2013</v>
      </c>
      <c r="C48152" s="13">
        <v>319375168</v>
      </c>
      <c r="D48152" s="13">
        <v>5480.9260000000004</v>
      </c>
    </row>
    <row r="48153" spans="1:4" ht="15.75" hidden="1" customHeight="1">
      <c r="A48153" s="13" t="s">
        <v>74</v>
      </c>
      <c r="B48153" s="13">
        <v>2014</v>
      </c>
      <c r="C48153" s="13">
        <v>322033952</v>
      </c>
      <c r="D48153" s="13">
        <v>5528.8710000000001</v>
      </c>
    </row>
    <row r="48154" spans="1:4" ht="15.75" hidden="1" customHeight="1">
      <c r="A48154" s="13" t="s">
        <v>74</v>
      </c>
      <c r="B48154" s="13">
        <v>2015</v>
      </c>
      <c r="C48154" s="13">
        <v>324607776</v>
      </c>
      <c r="D48154" s="13">
        <v>5376.5780000000004</v>
      </c>
    </row>
    <row r="48155" spans="1:4" ht="15.75" hidden="1" customHeight="1">
      <c r="A48155" s="13" t="s">
        <v>74</v>
      </c>
      <c r="B48155" s="13">
        <v>2016</v>
      </c>
      <c r="C48155" s="13">
        <v>327210208</v>
      </c>
      <c r="D48155" s="13">
        <v>5251.7569999999996</v>
      </c>
    </row>
    <row r="48156" spans="1:4" ht="15.75" hidden="1" customHeight="1">
      <c r="A48156" s="13" t="s">
        <v>74</v>
      </c>
      <c r="B48156" s="13">
        <v>2017</v>
      </c>
      <c r="C48156" s="13">
        <v>329791232</v>
      </c>
      <c r="D48156" s="13">
        <v>5210.9579999999996</v>
      </c>
    </row>
    <row r="48157" spans="1:4" ht="15.75" hidden="1" customHeight="1">
      <c r="A48157" s="13" t="s">
        <v>74</v>
      </c>
      <c r="B48157" s="13">
        <v>2018</v>
      </c>
      <c r="C48157" s="13">
        <v>332140032</v>
      </c>
      <c r="D48157" s="13">
        <v>5376.6570000000002</v>
      </c>
    </row>
    <row r="48158" spans="1:4" ht="15.75" hidden="1" customHeight="1">
      <c r="A48158" s="13" t="s">
        <v>74</v>
      </c>
      <c r="B48158" s="13">
        <v>2019</v>
      </c>
      <c r="C48158" s="13">
        <v>334319680</v>
      </c>
      <c r="D48158" s="13">
        <v>5259.1440000000002</v>
      </c>
    </row>
    <row r="48159" spans="1:4" ht="15.75" hidden="1" customHeight="1">
      <c r="A48159" s="13" t="s">
        <v>74</v>
      </c>
      <c r="B48159" s="13">
        <v>2020</v>
      </c>
      <c r="C48159" s="13">
        <v>335942016</v>
      </c>
      <c r="D48159" s="13">
        <v>4715.6909999999998</v>
      </c>
    </row>
    <row r="48160" spans="1:4" ht="15.75" customHeight="1">
      <c r="A48160" s="13" t="s">
        <v>74</v>
      </c>
      <c r="B48160" s="13">
        <v>2021</v>
      </c>
      <c r="C48160" s="12">
        <v>336997632</v>
      </c>
      <c r="D48160" s="13">
        <v>5007.3360000000002</v>
      </c>
    </row>
    <row r="48161" spans="1:3" ht="15.75" hidden="1" customHeight="1">
      <c r="A48161" s="13" t="s">
        <v>511</v>
      </c>
      <c r="B48161" s="13">
        <v>1850</v>
      </c>
      <c r="C48161" s="13">
        <v>20416</v>
      </c>
    </row>
    <row r="48162" spans="1:3" ht="15.75" hidden="1" customHeight="1">
      <c r="A48162" s="13" t="s">
        <v>511</v>
      </c>
      <c r="B48162" s="13">
        <v>1851</v>
      </c>
    </row>
    <row r="48163" spans="1:3" ht="15.75" hidden="1" customHeight="1">
      <c r="A48163" s="13" t="s">
        <v>511</v>
      </c>
      <c r="B48163" s="13">
        <v>1852</v>
      </c>
    </row>
    <row r="48164" spans="1:3" ht="15.75" hidden="1" customHeight="1">
      <c r="A48164" s="13" t="s">
        <v>511</v>
      </c>
      <c r="B48164" s="13">
        <v>1853</v>
      </c>
    </row>
    <row r="48165" spans="1:3" ht="15.75" hidden="1" customHeight="1">
      <c r="A48165" s="13" t="s">
        <v>511</v>
      </c>
      <c r="B48165" s="13">
        <v>1854</v>
      </c>
    </row>
    <row r="48166" spans="1:3" ht="15.75" hidden="1" customHeight="1">
      <c r="A48166" s="13" t="s">
        <v>511</v>
      </c>
      <c r="B48166" s="13">
        <v>1855</v>
      </c>
    </row>
    <row r="48167" spans="1:3" ht="15.75" hidden="1" customHeight="1">
      <c r="A48167" s="13" t="s">
        <v>511</v>
      </c>
      <c r="B48167" s="13">
        <v>1856</v>
      </c>
    </row>
    <row r="48168" spans="1:3" ht="15.75" hidden="1" customHeight="1">
      <c r="A48168" s="13" t="s">
        <v>511</v>
      </c>
      <c r="B48168" s="13">
        <v>1857</v>
      </c>
    </row>
    <row r="48169" spans="1:3" ht="15.75" hidden="1" customHeight="1">
      <c r="A48169" s="13" t="s">
        <v>511</v>
      </c>
      <c r="B48169" s="13">
        <v>1858</v>
      </c>
    </row>
    <row r="48170" spans="1:3" ht="15.75" hidden="1" customHeight="1">
      <c r="A48170" s="13" t="s">
        <v>511</v>
      </c>
      <c r="B48170" s="13">
        <v>1859</v>
      </c>
    </row>
    <row r="48171" spans="1:3" ht="15.75" hidden="1" customHeight="1">
      <c r="A48171" s="13" t="s">
        <v>511</v>
      </c>
      <c r="B48171" s="13">
        <v>1860</v>
      </c>
      <c r="C48171" s="13">
        <v>20457</v>
      </c>
    </row>
    <row r="48172" spans="1:3" ht="15.75" hidden="1" customHeight="1">
      <c r="A48172" s="13" t="s">
        <v>511</v>
      </c>
      <c r="B48172" s="13">
        <v>1861</v>
      </c>
    </row>
    <row r="48173" spans="1:3" ht="15.75" hidden="1" customHeight="1">
      <c r="A48173" s="13" t="s">
        <v>511</v>
      </c>
      <c r="B48173" s="13">
        <v>1862</v>
      </c>
    </row>
    <row r="48174" spans="1:3" ht="15.75" hidden="1" customHeight="1">
      <c r="A48174" s="13" t="s">
        <v>511</v>
      </c>
      <c r="B48174" s="13">
        <v>1863</v>
      </c>
    </row>
    <row r="48175" spans="1:3" ht="15.75" hidden="1" customHeight="1">
      <c r="A48175" s="13" t="s">
        <v>511</v>
      </c>
      <c r="B48175" s="13">
        <v>1864</v>
      </c>
    </row>
    <row r="48176" spans="1:3" ht="15.75" hidden="1" customHeight="1">
      <c r="A48176" s="13" t="s">
        <v>511</v>
      </c>
      <c r="B48176" s="13">
        <v>1865</v>
      </c>
    </row>
    <row r="48177" spans="1:3" ht="15.75" hidden="1" customHeight="1">
      <c r="A48177" s="13" t="s">
        <v>511</v>
      </c>
      <c r="B48177" s="13">
        <v>1866</v>
      </c>
    </row>
    <row r="48178" spans="1:3" ht="15.75" hidden="1" customHeight="1">
      <c r="A48178" s="13" t="s">
        <v>511</v>
      </c>
      <c r="B48178" s="13">
        <v>1867</v>
      </c>
    </row>
    <row r="48179" spans="1:3" ht="15.75" hidden="1" customHeight="1">
      <c r="A48179" s="13" t="s">
        <v>511</v>
      </c>
      <c r="B48179" s="13">
        <v>1868</v>
      </c>
    </row>
    <row r="48180" spans="1:3" ht="15.75" hidden="1" customHeight="1">
      <c r="A48180" s="13" t="s">
        <v>511</v>
      </c>
      <c r="B48180" s="13">
        <v>1869</v>
      </c>
    </row>
    <row r="48181" spans="1:3" ht="15.75" hidden="1" customHeight="1">
      <c r="A48181" s="13" t="s">
        <v>511</v>
      </c>
      <c r="B48181" s="13">
        <v>1870</v>
      </c>
      <c r="C48181" s="13">
        <v>19483</v>
      </c>
    </row>
    <row r="48182" spans="1:3" ht="15.75" hidden="1" customHeight="1">
      <c r="A48182" s="13" t="s">
        <v>511</v>
      </c>
      <c r="B48182" s="13">
        <v>1871</v>
      </c>
    </row>
    <row r="48183" spans="1:3" ht="15.75" hidden="1" customHeight="1">
      <c r="A48183" s="13" t="s">
        <v>511</v>
      </c>
      <c r="B48183" s="13">
        <v>1872</v>
      </c>
    </row>
    <row r="48184" spans="1:3" ht="15.75" hidden="1" customHeight="1">
      <c r="A48184" s="13" t="s">
        <v>511</v>
      </c>
      <c r="B48184" s="13">
        <v>1873</v>
      </c>
    </row>
    <row r="48185" spans="1:3" ht="15.75" hidden="1" customHeight="1">
      <c r="A48185" s="13" t="s">
        <v>511</v>
      </c>
      <c r="B48185" s="13">
        <v>1874</v>
      </c>
    </row>
    <row r="48186" spans="1:3" ht="15.75" hidden="1" customHeight="1">
      <c r="A48186" s="13" t="s">
        <v>511</v>
      </c>
      <c r="B48186" s="13">
        <v>1875</v>
      </c>
    </row>
    <row r="48187" spans="1:3" ht="15.75" hidden="1" customHeight="1">
      <c r="A48187" s="13" t="s">
        <v>511</v>
      </c>
      <c r="B48187" s="13">
        <v>1876</v>
      </c>
    </row>
    <row r="48188" spans="1:3" ht="15.75" hidden="1" customHeight="1">
      <c r="A48188" s="13" t="s">
        <v>511</v>
      </c>
      <c r="B48188" s="13">
        <v>1877</v>
      </c>
    </row>
    <row r="48189" spans="1:3" ht="15.75" hidden="1" customHeight="1">
      <c r="A48189" s="13" t="s">
        <v>511</v>
      </c>
      <c r="B48189" s="13">
        <v>1878</v>
      </c>
    </row>
    <row r="48190" spans="1:3" ht="15.75" hidden="1" customHeight="1">
      <c r="A48190" s="13" t="s">
        <v>511</v>
      </c>
      <c r="B48190" s="13">
        <v>1879</v>
      </c>
    </row>
    <row r="48191" spans="1:3" ht="15.75" hidden="1" customHeight="1">
      <c r="A48191" s="13" t="s">
        <v>511</v>
      </c>
      <c r="B48191" s="13">
        <v>1880</v>
      </c>
      <c r="C48191" s="13">
        <v>18555</v>
      </c>
    </row>
    <row r="48192" spans="1:3" ht="15.75" hidden="1" customHeight="1">
      <c r="A48192" s="13" t="s">
        <v>511</v>
      </c>
      <c r="B48192" s="13">
        <v>1881</v>
      </c>
    </row>
    <row r="48193" spans="1:3" ht="15.75" hidden="1" customHeight="1">
      <c r="A48193" s="13" t="s">
        <v>511</v>
      </c>
      <c r="B48193" s="13">
        <v>1882</v>
      </c>
    </row>
    <row r="48194" spans="1:3" ht="15.75" hidden="1" customHeight="1">
      <c r="A48194" s="13" t="s">
        <v>511</v>
      </c>
      <c r="B48194" s="13">
        <v>1883</v>
      </c>
    </row>
    <row r="48195" spans="1:3" ht="15.75" hidden="1" customHeight="1">
      <c r="A48195" s="13" t="s">
        <v>511</v>
      </c>
      <c r="B48195" s="13">
        <v>1884</v>
      </c>
    </row>
    <row r="48196" spans="1:3" ht="15.75" hidden="1" customHeight="1">
      <c r="A48196" s="13" t="s">
        <v>511</v>
      </c>
      <c r="B48196" s="13">
        <v>1885</v>
      </c>
    </row>
    <row r="48197" spans="1:3" ht="15.75" hidden="1" customHeight="1">
      <c r="A48197" s="13" t="s">
        <v>511</v>
      </c>
      <c r="B48197" s="13">
        <v>1886</v>
      </c>
    </row>
    <row r="48198" spans="1:3" ht="15.75" hidden="1" customHeight="1">
      <c r="A48198" s="13" t="s">
        <v>511</v>
      </c>
      <c r="B48198" s="13">
        <v>1887</v>
      </c>
    </row>
    <row r="48199" spans="1:3" ht="15.75" hidden="1" customHeight="1">
      <c r="A48199" s="13" t="s">
        <v>511</v>
      </c>
      <c r="B48199" s="13">
        <v>1888</v>
      </c>
    </row>
    <row r="48200" spans="1:3" ht="15.75" hidden="1" customHeight="1">
      <c r="A48200" s="13" t="s">
        <v>511</v>
      </c>
      <c r="B48200" s="13">
        <v>1889</v>
      </c>
    </row>
    <row r="48201" spans="1:3" ht="15.75" hidden="1" customHeight="1">
      <c r="A48201" s="13" t="s">
        <v>511</v>
      </c>
      <c r="B48201" s="13">
        <v>1890</v>
      </c>
      <c r="C48201" s="13">
        <v>17671</v>
      </c>
    </row>
    <row r="48202" spans="1:3" ht="15.75" hidden="1" customHeight="1">
      <c r="A48202" s="13" t="s">
        <v>511</v>
      </c>
      <c r="B48202" s="13">
        <v>1891</v>
      </c>
    </row>
    <row r="48203" spans="1:3" ht="15.75" hidden="1" customHeight="1">
      <c r="A48203" s="13" t="s">
        <v>511</v>
      </c>
      <c r="B48203" s="13">
        <v>1892</v>
      </c>
    </row>
    <row r="48204" spans="1:3" ht="15.75" hidden="1" customHeight="1">
      <c r="A48204" s="13" t="s">
        <v>511</v>
      </c>
      <c r="B48204" s="13">
        <v>1893</v>
      </c>
    </row>
    <row r="48205" spans="1:3" ht="15.75" hidden="1" customHeight="1">
      <c r="A48205" s="13" t="s">
        <v>511</v>
      </c>
      <c r="B48205" s="13">
        <v>1894</v>
      </c>
    </row>
    <row r="48206" spans="1:3" ht="15.75" hidden="1" customHeight="1">
      <c r="A48206" s="13" t="s">
        <v>511</v>
      </c>
      <c r="B48206" s="13">
        <v>1895</v>
      </c>
    </row>
    <row r="48207" spans="1:3" ht="15.75" hidden="1" customHeight="1">
      <c r="A48207" s="13" t="s">
        <v>511</v>
      </c>
      <c r="B48207" s="13">
        <v>1896</v>
      </c>
    </row>
    <row r="48208" spans="1:3" ht="15.75" hidden="1" customHeight="1">
      <c r="A48208" s="13" t="s">
        <v>511</v>
      </c>
      <c r="B48208" s="13">
        <v>1897</v>
      </c>
    </row>
    <row r="48209" spans="1:3" ht="15.75" hidden="1" customHeight="1">
      <c r="A48209" s="13" t="s">
        <v>511</v>
      </c>
      <c r="B48209" s="13">
        <v>1898</v>
      </c>
    </row>
    <row r="48210" spans="1:3" ht="15.75" hidden="1" customHeight="1">
      <c r="A48210" s="13" t="s">
        <v>511</v>
      </c>
      <c r="B48210" s="13">
        <v>1899</v>
      </c>
    </row>
    <row r="48211" spans="1:3" ht="15.75" hidden="1" customHeight="1">
      <c r="A48211" s="13" t="s">
        <v>511</v>
      </c>
      <c r="B48211" s="13">
        <v>1900</v>
      </c>
      <c r="C48211" s="13">
        <v>16830</v>
      </c>
    </row>
    <row r="48212" spans="1:3" ht="15.75" hidden="1" customHeight="1">
      <c r="A48212" s="13" t="s">
        <v>511</v>
      </c>
      <c r="B48212" s="13">
        <v>1901</v>
      </c>
    </row>
    <row r="48213" spans="1:3" ht="15.75" hidden="1" customHeight="1">
      <c r="A48213" s="13" t="s">
        <v>511</v>
      </c>
      <c r="B48213" s="13">
        <v>1902</v>
      </c>
    </row>
    <row r="48214" spans="1:3" ht="15.75" hidden="1" customHeight="1">
      <c r="A48214" s="13" t="s">
        <v>511</v>
      </c>
      <c r="B48214" s="13">
        <v>1903</v>
      </c>
    </row>
    <row r="48215" spans="1:3" ht="15.75" hidden="1" customHeight="1">
      <c r="A48215" s="13" t="s">
        <v>511</v>
      </c>
      <c r="B48215" s="13">
        <v>1904</v>
      </c>
    </row>
    <row r="48216" spans="1:3" ht="15.75" hidden="1" customHeight="1">
      <c r="A48216" s="13" t="s">
        <v>511</v>
      </c>
      <c r="B48216" s="13">
        <v>1905</v>
      </c>
    </row>
    <row r="48217" spans="1:3" ht="15.75" hidden="1" customHeight="1">
      <c r="A48217" s="13" t="s">
        <v>511</v>
      </c>
      <c r="B48217" s="13">
        <v>1906</v>
      </c>
    </row>
    <row r="48218" spans="1:3" ht="15.75" hidden="1" customHeight="1">
      <c r="A48218" s="13" t="s">
        <v>511</v>
      </c>
      <c r="B48218" s="13">
        <v>1907</v>
      </c>
    </row>
    <row r="48219" spans="1:3" ht="15.75" hidden="1" customHeight="1">
      <c r="A48219" s="13" t="s">
        <v>511</v>
      </c>
      <c r="B48219" s="13">
        <v>1908</v>
      </c>
    </row>
    <row r="48220" spans="1:3" ht="15.75" hidden="1" customHeight="1">
      <c r="A48220" s="13" t="s">
        <v>511</v>
      </c>
      <c r="B48220" s="13">
        <v>1909</v>
      </c>
    </row>
    <row r="48221" spans="1:3" ht="15.75" hidden="1" customHeight="1">
      <c r="A48221" s="13" t="s">
        <v>511</v>
      </c>
      <c r="B48221" s="13">
        <v>1910</v>
      </c>
      <c r="C48221" s="13">
        <v>16028</v>
      </c>
    </row>
    <row r="48222" spans="1:3" ht="15.75" hidden="1" customHeight="1">
      <c r="A48222" s="13" t="s">
        <v>511</v>
      </c>
      <c r="B48222" s="13">
        <v>1911</v>
      </c>
    </row>
    <row r="48223" spans="1:3" ht="15.75" hidden="1" customHeight="1">
      <c r="A48223" s="13" t="s">
        <v>511</v>
      </c>
      <c r="B48223" s="13">
        <v>1912</v>
      </c>
    </row>
    <row r="48224" spans="1:3" ht="15.75" hidden="1" customHeight="1">
      <c r="A48224" s="13" t="s">
        <v>511</v>
      </c>
      <c r="B48224" s="13">
        <v>1913</v>
      </c>
    </row>
    <row r="48225" spans="1:3" ht="15.75" hidden="1" customHeight="1">
      <c r="A48225" s="13" t="s">
        <v>511</v>
      </c>
      <c r="B48225" s="13">
        <v>1914</v>
      </c>
    </row>
    <row r="48226" spans="1:3" ht="15.75" hidden="1" customHeight="1">
      <c r="A48226" s="13" t="s">
        <v>511</v>
      </c>
      <c r="B48226" s="13">
        <v>1915</v>
      </c>
    </row>
    <row r="48227" spans="1:3" ht="15.75" hidden="1" customHeight="1">
      <c r="A48227" s="13" t="s">
        <v>511</v>
      </c>
      <c r="B48227" s="13">
        <v>1916</v>
      </c>
    </row>
    <row r="48228" spans="1:3" ht="15.75" hidden="1" customHeight="1">
      <c r="A48228" s="13" t="s">
        <v>511</v>
      </c>
      <c r="B48228" s="13">
        <v>1917</v>
      </c>
    </row>
    <row r="48229" spans="1:3" ht="15.75" hidden="1" customHeight="1">
      <c r="A48229" s="13" t="s">
        <v>511</v>
      </c>
      <c r="B48229" s="13">
        <v>1918</v>
      </c>
    </row>
    <row r="48230" spans="1:3" ht="15.75" hidden="1" customHeight="1">
      <c r="A48230" s="13" t="s">
        <v>511</v>
      </c>
      <c r="B48230" s="13">
        <v>1919</v>
      </c>
    </row>
    <row r="48231" spans="1:3" ht="15.75" hidden="1" customHeight="1">
      <c r="A48231" s="13" t="s">
        <v>511</v>
      </c>
      <c r="B48231" s="13">
        <v>1920</v>
      </c>
      <c r="C48231" s="13">
        <v>15265</v>
      </c>
    </row>
    <row r="48232" spans="1:3" ht="15.75" hidden="1" customHeight="1">
      <c r="A48232" s="13" t="s">
        <v>511</v>
      </c>
      <c r="B48232" s="13">
        <v>1921</v>
      </c>
    </row>
    <row r="48233" spans="1:3" ht="15.75" hidden="1" customHeight="1">
      <c r="A48233" s="13" t="s">
        <v>511</v>
      </c>
      <c r="B48233" s="13">
        <v>1922</v>
      </c>
    </row>
    <row r="48234" spans="1:3" ht="15.75" hidden="1" customHeight="1">
      <c r="A48234" s="13" t="s">
        <v>511</v>
      </c>
      <c r="B48234" s="13">
        <v>1923</v>
      </c>
    </row>
    <row r="48235" spans="1:3" ht="15.75" hidden="1" customHeight="1">
      <c r="A48235" s="13" t="s">
        <v>511</v>
      </c>
      <c r="B48235" s="13">
        <v>1924</v>
      </c>
    </row>
    <row r="48236" spans="1:3" ht="15.75" hidden="1" customHeight="1">
      <c r="A48236" s="13" t="s">
        <v>511</v>
      </c>
      <c r="B48236" s="13">
        <v>1925</v>
      </c>
    </row>
    <row r="48237" spans="1:3" ht="15.75" hidden="1" customHeight="1">
      <c r="A48237" s="13" t="s">
        <v>511</v>
      </c>
      <c r="B48237" s="13">
        <v>1926</v>
      </c>
    </row>
    <row r="48238" spans="1:3" ht="15.75" hidden="1" customHeight="1">
      <c r="A48238" s="13" t="s">
        <v>511</v>
      </c>
      <c r="B48238" s="13">
        <v>1927</v>
      </c>
    </row>
    <row r="48239" spans="1:3" ht="15.75" hidden="1" customHeight="1">
      <c r="A48239" s="13" t="s">
        <v>511</v>
      </c>
      <c r="B48239" s="13">
        <v>1928</v>
      </c>
    </row>
    <row r="48240" spans="1:3" ht="15.75" hidden="1" customHeight="1">
      <c r="A48240" s="13" t="s">
        <v>511</v>
      </c>
      <c r="B48240" s="13">
        <v>1929</v>
      </c>
    </row>
    <row r="48241" spans="1:3" ht="15.75" hidden="1" customHeight="1">
      <c r="A48241" s="13" t="s">
        <v>511</v>
      </c>
      <c r="B48241" s="13">
        <v>1930</v>
      </c>
      <c r="C48241" s="13">
        <v>14538</v>
      </c>
    </row>
    <row r="48242" spans="1:3" ht="15.75" hidden="1" customHeight="1">
      <c r="A48242" s="13" t="s">
        <v>511</v>
      </c>
      <c r="B48242" s="13">
        <v>1931</v>
      </c>
    </row>
    <row r="48243" spans="1:3" ht="15.75" hidden="1" customHeight="1">
      <c r="A48243" s="13" t="s">
        <v>511</v>
      </c>
      <c r="B48243" s="13">
        <v>1932</v>
      </c>
    </row>
    <row r="48244" spans="1:3" ht="15.75" hidden="1" customHeight="1">
      <c r="A48244" s="13" t="s">
        <v>511</v>
      </c>
      <c r="B48244" s="13">
        <v>1933</v>
      </c>
    </row>
    <row r="48245" spans="1:3" ht="15.75" hidden="1" customHeight="1">
      <c r="A48245" s="13" t="s">
        <v>511</v>
      </c>
      <c r="B48245" s="13">
        <v>1934</v>
      </c>
    </row>
    <row r="48246" spans="1:3" ht="15.75" hidden="1" customHeight="1">
      <c r="A48246" s="13" t="s">
        <v>511</v>
      </c>
      <c r="B48246" s="13">
        <v>1935</v>
      </c>
    </row>
    <row r="48247" spans="1:3" ht="15.75" hidden="1" customHeight="1">
      <c r="A48247" s="13" t="s">
        <v>511</v>
      </c>
      <c r="B48247" s="13">
        <v>1936</v>
      </c>
    </row>
    <row r="48248" spans="1:3" ht="15.75" hidden="1" customHeight="1">
      <c r="A48248" s="13" t="s">
        <v>511</v>
      </c>
      <c r="B48248" s="13">
        <v>1937</v>
      </c>
    </row>
    <row r="48249" spans="1:3" ht="15.75" hidden="1" customHeight="1">
      <c r="A48249" s="13" t="s">
        <v>511</v>
      </c>
      <c r="B48249" s="13">
        <v>1938</v>
      </c>
    </row>
    <row r="48250" spans="1:3" ht="15.75" hidden="1" customHeight="1">
      <c r="A48250" s="13" t="s">
        <v>511</v>
      </c>
      <c r="B48250" s="13">
        <v>1939</v>
      </c>
    </row>
    <row r="48251" spans="1:3" ht="15.75" hidden="1" customHeight="1">
      <c r="A48251" s="13" t="s">
        <v>511</v>
      </c>
      <c r="B48251" s="13">
        <v>1940</v>
      </c>
      <c r="C48251" s="13">
        <v>13846</v>
      </c>
    </row>
    <row r="48252" spans="1:3" ht="15.75" hidden="1" customHeight="1">
      <c r="A48252" s="13" t="s">
        <v>511</v>
      </c>
      <c r="B48252" s="13">
        <v>1941</v>
      </c>
    </row>
    <row r="48253" spans="1:3" ht="15.75" hidden="1" customHeight="1">
      <c r="A48253" s="13" t="s">
        <v>511</v>
      </c>
      <c r="B48253" s="13">
        <v>1942</v>
      </c>
    </row>
    <row r="48254" spans="1:3" ht="15.75" hidden="1" customHeight="1">
      <c r="A48254" s="13" t="s">
        <v>511</v>
      </c>
      <c r="B48254" s="13">
        <v>1943</v>
      </c>
    </row>
    <row r="48255" spans="1:3" ht="15.75" hidden="1" customHeight="1">
      <c r="A48255" s="13" t="s">
        <v>511</v>
      </c>
      <c r="B48255" s="13">
        <v>1944</v>
      </c>
    </row>
    <row r="48256" spans="1:3" ht="15.75" hidden="1" customHeight="1">
      <c r="A48256" s="13" t="s">
        <v>511</v>
      </c>
      <c r="B48256" s="13">
        <v>1945</v>
      </c>
    </row>
    <row r="48257" spans="1:3" ht="15.75" hidden="1" customHeight="1">
      <c r="A48257" s="13" t="s">
        <v>511</v>
      </c>
      <c r="B48257" s="13">
        <v>1946</v>
      </c>
    </row>
    <row r="48258" spans="1:3" ht="15.75" hidden="1" customHeight="1">
      <c r="A48258" s="13" t="s">
        <v>511</v>
      </c>
      <c r="B48258" s="13">
        <v>1947</v>
      </c>
    </row>
    <row r="48259" spans="1:3" ht="15.75" hidden="1" customHeight="1">
      <c r="A48259" s="13" t="s">
        <v>511</v>
      </c>
      <c r="B48259" s="13">
        <v>1948</v>
      </c>
    </row>
    <row r="48260" spans="1:3" ht="15.75" hidden="1" customHeight="1">
      <c r="A48260" s="13" t="s">
        <v>511</v>
      </c>
      <c r="B48260" s="13">
        <v>1949</v>
      </c>
    </row>
    <row r="48261" spans="1:3" ht="15.75" hidden="1" customHeight="1">
      <c r="A48261" s="13" t="s">
        <v>511</v>
      </c>
      <c r="B48261" s="13">
        <v>1950</v>
      </c>
      <c r="C48261" s="13">
        <v>27100</v>
      </c>
    </row>
    <row r="48262" spans="1:3" ht="15.75" hidden="1" customHeight="1">
      <c r="A48262" s="13" t="s">
        <v>511</v>
      </c>
      <c r="B48262" s="13">
        <v>1951</v>
      </c>
      <c r="C48262" s="13">
        <v>27710</v>
      </c>
    </row>
    <row r="48263" spans="1:3" ht="15.75" hidden="1" customHeight="1">
      <c r="A48263" s="13" t="s">
        <v>511</v>
      </c>
      <c r="B48263" s="13">
        <v>1952</v>
      </c>
      <c r="C48263" s="13">
        <v>28091</v>
      </c>
    </row>
    <row r="48264" spans="1:3" ht="15.75" hidden="1" customHeight="1">
      <c r="A48264" s="13" t="s">
        <v>511</v>
      </c>
      <c r="B48264" s="13">
        <v>1953</v>
      </c>
      <c r="C48264" s="13">
        <v>28460</v>
      </c>
    </row>
    <row r="48265" spans="1:3" ht="15.75" hidden="1" customHeight="1">
      <c r="A48265" s="13" t="s">
        <v>511</v>
      </c>
      <c r="B48265" s="13">
        <v>1954</v>
      </c>
      <c r="C48265" s="13">
        <v>28877</v>
      </c>
    </row>
    <row r="48266" spans="1:3" ht="15.75" hidden="1" customHeight="1">
      <c r="A48266" s="13" t="s">
        <v>511</v>
      </c>
      <c r="B48266" s="13">
        <v>1955</v>
      </c>
      <c r="C48266" s="13">
        <v>29329</v>
      </c>
    </row>
    <row r="48267" spans="1:3" ht="15.75" hidden="1" customHeight="1">
      <c r="A48267" s="13" t="s">
        <v>511</v>
      </c>
      <c r="B48267" s="13">
        <v>1956</v>
      </c>
      <c r="C48267" s="13">
        <v>29823</v>
      </c>
    </row>
    <row r="48268" spans="1:3" ht="15.75" hidden="1" customHeight="1">
      <c r="A48268" s="13" t="s">
        <v>511</v>
      </c>
      <c r="B48268" s="13">
        <v>1957</v>
      </c>
      <c r="C48268" s="13">
        <v>30373</v>
      </c>
    </row>
    <row r="48269" spans="1:3" ht="15.75" hidden="1" customHeight="1">
      <c r="A48269" s="13" t="s">
        <v>511</v>
      </c>
      <c r="B48269" s="13">
        <v>1958</v>
      </c>
      <c r="C48269" s="13">
        <v>30974</v>
      </c>
    </row>
    <row r="48270" spans="1:3" ht="15.75" hidden="1" customHeight="1">
      <c r="A48270" s="13" t="s">
        <v>511</v>
      </c>
      <c r="B48270" s="13">
        <v>1959</v>
      </c>
      <c r="C48270" s="13">
        <v>31626</v>
      </c>
    </row>
    <row r="48271" spans="1:3" ht="15.75" hidden="1" customHeight="1">
      <c r="A48271" s="13" t="s">
        <v>511</v>
      </c>
      <c r="B48271" s="13">
        <v>1960</v>
      </c>
      <c r="C48271" s="13">
        <v>32883</v>
      </c>
    </row>
    <row r="48272" spans="1:3" ht="15.75" hidden="1" customHeight="1">
      <c r="A48272" s="13" t="s">
        <v>511</v>
      </c>
      <c r="B48272" s="13">
        <v>1961</v>
      </c>
      <c r="C48272" s="13">
        <v>35018</v>
      </c>
    </row>
    <row r="48273" spans="1:3" ht="15.75" hidden="1" customHeight="1">
      <c r="A48273" s="13" t="s">
        <v>511</v>
      </c>
      <c r="B48273" s="13">
        <v>1962</v>
      </c>
      <c r="C48273" s="13">
        <v>37572</v>
      </c>
    </row>
    <row r="48274" spans="1:3" ht="15.75" hidden="1" customHeight="1">
      <c r="A48274" s="13" t="s">
        <v>511</v>
      </c>
      <c r="B48274" s="13">
        <v>1963</v>
      </c>
      <c r="C48274" s="13">
        <v>40285</v>
      </c>
    </row>
    <row r="48275" spans="1:3" ht="15.75" hidden="1" customHeight="1">
      <c r="A48275" s="13" t="s">
        <v>511</v>
      </c>
      <c r="B48275" s="13">
        <v>1964</v>
      </c>
      <c r="C48275" s="13">
        <v>43132</v>
      </c>
    </row>
    <row r="48276" spans="1:3" ht="15.75" hidden="1" customHeight="1">
      <c r="A48276" s="13" t="s">
        <v>511</v>
      </c>
      <c r="B48276" s="13">
        <v>1965</v>
      </c>
      <c r="C48276" s="13">
        <v>46304</v>
      </c>
    </row>
    <row r="48277" spans="1:3" ht="15.75" hidden="1" customHeight="1">
      <c r="A48277" s="13" t="s">
        <v>511</v>
      </c>
      <c r="B48277" s="13">
        <v>1966</v>
      </c>
      <c r="C48277" s="13">
        <v>49722</v>
      </c>
    </row>
    <row r="48278" spans="1:3" ht="15.75" hidden="1" customHeight="1">
      <c r="A48278" s="13" t="s">
        <v>511</v>
      </c>
      <c r="B48278" s="13">
        <v>1967</v>
      </c>
      <c r="C48278" s="13">
        <v>53180</v>
      </c>
    </row>
    <row r="48279" spans="1:3" ht="15.75" hidden="1" customHeight="1">
      <c r="A48279" s="13" t="s">
        <v>511</v>
      </c>
      <c r="B48279" s="13">
        <v>1968</v>
      </c>
      <c r="C48279" s="13">
        <v>56635</v>
      </c>
    </row>
    <row r="48280" spans="1:3" ht="15.75" hidden="1" customHeight="1">
      <c r="A48280" s="13" t="s">
        <v>511</v>
      </c>
      <c r="B48280" s="13">
        <v>1969</v>
      </c>
      <c r="C48280" s="13">
        <v>60031</v>
      </c>
    </row>
    <row r="48281" spans="1:3" ht="15.75" hidden="1" customHeight="1">
      <c r="A48281" s="13" t="s">
        <v>511</v>
      </c>
      <c r="B48281" s="13">
        <v>1970</v>
      </c>
      <c r="C48281" s="13">
        <v>63464</v>
      </c>
    </row>
    <row r="48282" spans="1:3" ht="15.75" hidden="1" customHeight="1">
      <c r="A48282" s="13" t="s">
        <v>511</v>
      </c>
      <c r="B48282" s="13">
        <v>1971</v>
      </c>
      <c r="C48282" s="13">
        <v>67131</v>
      </c>
    </row>
    <row r="48283" spans="1:3" ht="15.75" hidden="1" customHeight="1">
      <c r="A48283" s="13" t="s">
        <v>511</v>
      </c>
      <c r="B48283" s="13">
        <v>1972</v>
      </c>
      <c r="C48283" s="13">
        <v>70912</v>
      </c>
    </row>
    <row r="48284" spans="1:3" ht="15.75" hidden="1" customHeight="1">
      <c r="A48284" s="13" t="s">
        <v>511</v>
      </c>
      <c r="B48284" s="13">
        <v>1973</v>
      </c>
      <c r="C48284" s="13">
        <v>74551</v>
      </c>
    </row>
    <row r="48285" spans="1:3" ht="15.75" hidden="1" customHeight="1">
      <c r="A48285" s="13" t="s">
        <v>511</v>
      </c>
      <c r="B48285" s="13">
        <v>1974</v>
      </c>
      <c r="C48285" s="13">
        <v>78012</v>
      </c>
    </row>
    <row r="48286" spans="1:3" ht="15.75" hidden="1" customHeight="1">
      <c r="A48286" s="13" t="s">
        <v>511</v>
      </c>
      <c r="B48286" s="13">
        <v>1975</v>
      </c>
      <c r="C48286" s="13">
        <v>81383</v>
      </c>
    </row>
    <row r="48287" spans="1:3" ht="15.75" hidden="1" customHeight="1">
      <c r="A48287" s="13" t="s">
        <v>511</v>
      </c>
      <c r="B48287" s="13">
        <v>1976</v>
      </c>
      <c r="C48287" s="13">
        <v>84723</v>
      </c>
    </row>
    <row r="48288" spans="1:3" ht="15.75" hidden="1" customHeight="1">
      <c r="A48288" s="13" t="s">
        <v>511</v>
      </c>
      <c r="B48288" s="13">
        <v>1977</v>
      </c>
      <c r="C48288" s="13">
        <v>88002</v>
      </c>
    </row>
    <row r="48289" spans="1:3" ht="15.75" hidden="1" customHeight="1">
      <c r="A48289" s="13" t="s">
        <v>511</v>
      </c>
      <c r="B48289" s="13">
        <v>1978</v>
      </c>
      <c r="C48289" s="13">
        <v>91159</v>
      </c>
    </row>
    <row r="48290" spans="1:3" ht="15.75" hidden="1" customHeight="1">
      <c r="A48290" s="13" t="s">
        <v>511</v>
      </c>
      <c r="B48290" s="13">
        <v>1979</v>
      </c>
      <c r="C48290" s="13">
        <v>94250</v>
      </c>
    </row>
    <row r="48291" spans="1:3" ht="15.75" hidden="1" customHeight="1">
      <c r="A48291" s="13" t="s">
        <v>511</v>
      </c>
      <c r="B48291" s="13">
        <v>1980</v>
      </c>
      <c r="C48291" s="13">
        <v>96654</v>
      </c>
    </row>
    <row r="48292" spans="1:3" ht="15.75" hidden="1" customHeight="1">
      <c r="A48292" s="13" t="s">
        <v>511</v>
      </c>
      <c r="B48292" s="13">
        <v>1981</v>
      </c>
      <c r="C48292" s="13">
        <v>98168</v>
      </c>
    </row>
    <row r="48293" spans="1:3" ht="15.75" hidden="1" customHeight="1">
      <c r="A48293" s="13" t="s">
        <v>511</v>
      </c>
      <c r="B48293" s="13">
        <v>1982</v>
      </c>
      <c r="C48293" s="13">
        <v>99412</v>
      </c>
    </row>
    <row r="48294" spans="1:3" ht="15.75" hidden="1" customHeight="1">
      <c r="A48294" s="13" t="s">
        <v>511</v>
      </c>
      <c r="B48294" s="13">
        <v>1983</v>
      </c>
      <c r="C48294" s="13">
        <v>100557</v>
      </c>
    </row>
    <row r="48295" spans="1:3" ht="15.75" hidden="1" customHeight="1">
      <c r="A48295" s="13" t="s">
        <v>511</v>
      </c>
      <c r="B48295" s="13">
        <v>1984</v>
      </c>
      <c r="C48295" s="13">
        <v>101460</v>
      </c>
    </row>
    <row r="48296" spans="1:3" ht="15.75" hidden="1" customHeight="1">
      <c r="A48296" s="13" t="s">
        <v>511</v>
      </c>
      <c r="B48296" s="13">
        <v>1985</v>
      </c>
      <c r="C48296" s="13">
        <v>101923</v>
      </c>
    </row>
    <row r="48297" spans="1:3" ht="15.75" hidden="1" customHeight="1">
      <c r="A48297" s="13" t="s">
        <v>511</v>
      </c>
      <c r="B48297" s="13">
        <v>1986</v>
      </c>
      <c r="C48297" s="13">
        <v>101934</v>
      </c>
    </row>
    <row r="48298" spans="1:3" ht="15.75" hidden="1" customHeight="1">
      <c r="A48298" s="13" t="s">
        <v>511</v>
      </c>
      <c r="B48298" s="13">
        <v>1987</v>
      </c>
      <c r="C48298" s="13">
        <v>101593</v>
      </c>
    </row>
    <row r="48299" spans="1:3" ht="15.75" hidden="1" customHeight="1">
      <c r="A48299" s="13" t="s">
        <v>511</v>
      </c>
      <c r="B48299" s="13">
        <v>1988</v>
      </c>
      <c r="C48299" s="13">
        <v>101129</v>
      </c>
    </row>
    <row r="48300" spans="1:3" ht="15.75" hidden="1" customHeight="1">
      <c r="A48300" s="13" t="s">
        <v>511</v>
      </c>
      <c r="B48300" s="13">
        <v>1989</v>
      </c>
      <c r="C48300" s="13">
        <v>100760</v>
      </c>
    </row>
    <row r="48301" spans="1:3" ht="15.75" hidden="1" customHeight="1">
      <c r="A48301" s="13" t="s">
        <v>511</v>
      </c>
      <c r="B48301" s="13">
        <v>1990</v>
      </c>
      <c r="C48301" s="13">
        <v>100699</v>
      </c>
    </row>
    <row r="48302" spans="1:3" ht="15.75" hidden="1" customHeight="1">
      <c r="A48302" s="13" t="s">
        <v>511</v>
      </c>
      <c r="B48302" s="13">
        <v>1991</v>
      </c>
      <c r="C48302" s="13">
        <v>100991</v>
      </c>
    </row>
    <row r="48303" spans="1:3" ht="15.75" hidden="1" customHeight="1">
      <c r="A48303" s="13" t="s">
        <v>511</v>
      </c>
      <c r="B48303" s="13">
        <v>1992</v>
      </c>
      <c r="C48303" s="13">
        <v>101546</v>
      </c>
    </row>
    <row r="48304" spans="1:3" ht="15.75" hidden="1" customHeight="1">
      <c r="A48304" s="13" t="s">
        <v>511</v>
      </c>
      <c r="B48304" s="13">
        <v>1993</v>
      </c>
      <c r="C48304" s="13">
        <v>102157</v>
      </c>
    </row>
    <row r="48305" spans="1:3" ht="15.75" hidden="1" customHeight="1">
      <c r="A48305" s="13" t="s">
        <v>511</v>
      </c>
      <c r="B48305" s="13">
        <v>1994</v>
      </c>
      <c r="C48305" s="13">
        <v>102653</v>
      </c>
    </row>
    <row r="48306" spans="1:3" ht="15.75" hidden="1" customHeight="1">
      <c r="A48306" s="13" t="s">
        <v>511</v>
      </c>
      <c r="B48306" s="13">
        <v>1995</v>
      </c>
      <c r="C48306" s="13">
        <v>103468</v>
      </c>
    </row>
    <row r="48307" spans="1:3" ht="15.75" hidden="1" customHeight="1">
      <c r="A48307" s="13" t="s">
        <v>511</v>
      </c>
      <c r="B48307" s="13">
        <v>1996</v>
      </c>
      <c r="C48307" s="13">
        <v>104648</v>
      </c>
    </row>
    <row r="48308" spans="1:3" ht="15.75" hidden="1" customHeight="1">
      <c r="A48308" s="13" t="s">
        <v>511</v>
      </c>
      <c r="B48308" s="13">
        <v>1997</v>
      </c>
      <c r="C48308" s="13">
        <v>105801</v>
      </c>
    </row>
    <row r="48309" spans="1:3" ht="15.75" hidden="1" customHeight="1">
      <c r="A48309" s="13" t="s">
        <v>511</v>
      </c>
      <c r="B48309" s="13">
        <v>1998</v>
      </c>
      <c r="C48309" s="13">
        <v>106879</v>
      </c>
    </row>
    <row r="48310" spans="1:3" ht="15.75" hidden="1" customHeight="1">
      <c r="A48310" s="13" t="s">
        <v>511</v>
      </c>
      <c r="B48310" s="13">
        <v>1999</v>
      </c>
      <c r="C48310" s="13">
        <v>107842</v>
      </c>
    </row>
    <row r="48311" spans="1:3" ht="15.75" hidden="1" customHeight="1">
      <c r="A48311" s="13" t="s">
        <v>511</v>
      </c>
      <c r="B48311" s="13">
        <v>2000</v>
      </c>
      <c r="C48311" s="13">
        <v>108199</v>
      </c>
    </row>
    <row r="48312" spans="1:3" ht="15.75" hidden="1" customHeight="1">
      <c r="A48312" s="13" t="s">
        <v>511</v>
      </c>
      <c r="B48312" s="13">
        <v>2001</v>
      </c>
      <c r="C48312" s="13">
        <v>108019</v>
      </c>
    </row>
    <row r="48313" spans="1:3" ht="15.75" hidden="1" customHeight="1">
      <c r="A48313" s="13" t="s">
        <v>511</v>
      </c>
      <c r="B48313" s="13">
        <v>2002</v>
      </c>
      <c r="C48313" s="13">
        <v>107742</v>
      </c>
    </row>
    <row r="48314" spans="1:3" ht="15.75" hidden="1" customHeight="1">
      <c r="A48314" s="13" t="s">
        <v>511</v>
      </c>
      <c r="B48314" s="13">
        <v>2003</v>
      </c>
      <c r="C48314" s="13">
        <v>107303</v>
      </c>
    </row>
    <row r="48315" spans="1:3" ht="15.75" hidden="1" customHeight="1">
      <c r="A48315" s="13" t="s">
        <v>511</v>
      </c>
      <c r="B48315" s="13">
        <v>2004</v>
      </c>
      <c r="C48315" s="13">
        <v>106758</v>
      </c>
    </row>
    <row r="48316" spans="1:3" ht="15.75" hidden="1" customHeight="1">
      <c r="A48316" s="13" t="s">
        <v>511</v>
      </c>
      <c r="B48316" s="13">
        <v>2005</v>
      </c>
      <c r="C48316" s="13">
        <v>106499</v>
      </c>
    </row>
    <row r="48317" spans="1:3" ht="15.75" hidden="1" customHeight="1">
      <c r="A48317" s="13" t="s">
        <v>511</v>
      </c>
      <c r="B48317" s="13">
        <v>2006</v>
      </c>
      <c r="C48317" s="13">
        <v>106531</v>
      </c>
    </row>
    <row r="48318" spans="1:3" ht="15.75" hidden="1" customHeight="1">
      <c r="A48318" s="13" t="s">
        <v>511</v>
      </c>
      <c r="B48318" s="13">
        <v>2007</v>
      </c>
      <c r="C48318" s="13">
        <v>106524</v>
      </c>
    </row>
    <row r="48319" spans="1:3" ht="15.75" hidden="1" customHeight="1">
      <c r="A48319" s="13" t="s">
        <v>511</v>
      </c>
      <c r="B48319" s="13">
        <v>2008</v>
      </c>
      <c r="C48319" s="13">
        <v>106493</v>
      </c>
    </row>
    <row r="48320" spans="1:3" ht="15.75" hidden="1" customHeight="1">
      <c r="A48320" s="13" t="s">
        <v>511</v>
      </c>
      <c r="B48320" s="13">
        <v>2009</v>
      </c>
      <c r="C48320" s="13">
        <v>106476</v>
      </c>
    </row>
    <row r="48321" spans="1:4" ht="15.75" hidden="1" customHeight="1">
      <c r="A48321" s="13" t="s">
        <v>511</v>
      </c>
      <c r="B48321" s="13">
        <v>2010</v>
      </c>
      <c r="C48321" s="13">
        <v>106154</v>
      </c>
    </row>
    <row r="48322" spans="1:4" ht="15.75" hidden="1" customHeight="1">
      <c r="A48322" s="13" t="s">
        <v>511</v>
      </c>
      <c r="B48322" s="13">
        <v>2011</v>
      </c>
      <c r="C48322" s="13">
        <v>105491</v>
      </c>
    </row>
    <row r="48323" spans="1:4" ht="15.75" hidden="1" customHeight="1">
      <c r="A48323" s="13" t="s">
        <v>511</v>
      </c>
      <c r="B48323" s="13">
        <v>2012</v>
      </c>
      <c r="C48323" s="13">
        <v>104780</v>
      </c>
    </row>
    <row r="48324" spans="1:4" ht="15.75" hidden="1" customHeight="1">
      <c r="A48324" s="13" t="s">
        <v>511</v>
      </c>
      <c r="B48324" s="13">
        <v>2013</v>
      </c>
      <c r="C48324" s="13">
        <v>104070</v>
      </c>
    </row>
    <row r="48325" spans="1:4" ht="15.75" hidden="1" customHeight="1">
      <c r="A48325" s="13" t="s">
        <v>511</v>
      </c>
      <c r="B48325" s="13">
        <v>2014</v>
      </c>
      <c r="C48325" s="13">
        <v>103393</v>
      </c>
    </row>
    <row r="48326" spans="1:4" ht="15.75" hidden="1" customHeight="1">
      <c r="A48326" s="13" t="s">
        <v>511</v>
      </c>
      <c r="B48326" s="13">
        <v>2015</v>
      </c>
      <c r="C48326" s="13">
        <v>102808</v>
      </c>
    </row>
    <row r="48327" spans="1:4" ht="15.75" hidden="1" customHeight="1">
      <c r="A48327" s="13" t="s">
        <v>511</v>
      </c>
      <c r="B48327" s="13">
        <v>2016</v>
      </c>
      <c r="C48327" s="13">
        <v>102330</v>
      </c>
    </row>
    <row r="48328" spans="1:4" ht="15.75" hidden="1" customHeight="1">
      <c r="A48328" s="13" t="s">
        <v>511</v>
      </c>
      <c r="B48328" s="13">
        <v>2017</v>
      </c>
      <c r="C48328" s="13">
        <v>101860</v>
      </c>
    </row>
    <row r="48329" spans="1:4" ht="15.75" hidden="1" customHeight="1">
      <c r="A48329" s="13" t="s">
        <v>511</v>
      </c>
      <c r="B48329" s="13">
        <v>2018</v>
      </c>
      <c r="C48329" s="13">
        <v>101377</v>
      </c>
    </row>
    <row r="48330" spans="1:4" ht="15.75" hidden="1" customHeight="1">
      <c r="A48330" s="13" t="s">
        <v>511</v>
      </c>
      <c r="B48330" s="13">
        <v>2019</v>
      </c>
      <c r="C48330" s="13">
        <v>100837</v>
      </c>
    </row>
    <row r="48331" spans="1:4" ht="15.75" hidden="1" customHeight="1">
      <c r="A48331" s="13" t="s">
        <v>511</v>
      </c>
      <c r="B48331" s="13">
        <v>2020</v>
      </c>
      <c r="C48331" s="13">
        <v>100452</v>
      </c>
    </row>
    <row r="48332" spans="1:4" ht="15.75" hidden="1" customHeight="1">
      <c r="A48332" s="13" t="s">
        <v>511</v>
      </c>
      <c r="B48332" s="13">
        <v>2021</v>
      </c>
      <c r="C48332" s="13">
        <v>100100</v>
      </c>
    </row>
    <row r="48333" spans="1:4" ht="15.75" hidden="1" customHeight="1">
      <c r="A48333" s="13" t="s">
        <v>512</v>
      </c>
      <c r="B48333" s="13">
        <v>1750</v>
      </c>
      <c r="C48333" s="13">
        <v>237869170</v>
      </c>
      <c r="D48333" s="13">
        <v>0</v>
      </c>
    </row>
    <row r="48334" spans="1:4" ht="15.75" hidden="1" customHeight="1">
      <c r="A48334" s="13" t="s">
        <v>512</v>
      </c>
      <c r="B48334" s="13">
        <v>1751</v>
      </c>
      <c r="D48334" s="13">
        <v>0</v>
      </c>
    </row>
    <row r="48335" spans="1:4" ht="15.75" hidden="1" customHeight="1">
      <c r="A48335" s="13" t="s">
        <v>512</v>
      </c>
      <c r="B48335" s="13">
        <v>1752</v>
      </c>
      <c r="D48335" s="13">
        <v>0</v>
      </c>
    </row>
    <row r="48336" spans="1:4" ht="15.75" hidden="1" customHeight="1">
      <c r="A48336" s="13" t="s">
        <v>512</v>
      </c>
      <c r="B48336" s="13">
        <v>1753</v>
      </c>
      <c r="D48336" s="13">
        <v>0</v>
      </c>
    </row>
    <row r="48337" spans="1:4" ht="15.75" hidden="1" customHeight="1">
      <c r="A48337" s="13" t="s">
        <v>512</v>
      </c>
      <c r="B48337" s="13">
        <v>1754</v>
      </c>
      <c r="D48337" s="13">
        <v>0</v>
      </c>
    </row>
    <row r="48338" spans="1:4" ht="15.75" hidden="1" customHeight="1">
      <c r="A48338" s="13" t="s">
        <v>512</v>
      </c>
      <c r="B48338" s="13">
        <v>1755</v>
      </c>
      <c r="D48338" s="13">
        <v>0</v>
      </c>
    </row>
    <row r="48339" spans="1:4" ht="15.75" hidden="1" customHeight="1">
      <c r="A48339" s="13" t="s">
        <v>512</v>
      </c>
      <c r="B48339" s="13">
        <v>1756</v>
      </c>
      <c r="D48339" s="13">
        <v>0</v>
      </c>
    </row>
    <row r="48340" spans="1:4" ht="15.75" hidden="1" customHeight="1">
      <c r="A48340" s="13" t="s">
        <v>512</v>
      </c>
      <c r="B48340" s="13">
        <v>1757</v>
      </c>
      <c r="D48340" s="13">
        <v>0</v>
      </c>
    </row>
    <row r="48341" spans="1:4" ht="15.75" hidden="1" customHeight="1">
      <c r="A48341" s="13" t="s">
        <v>512</v>
      </c>
      <c r="B48341" s="13">
        <v>1758</v>
      </c>
      <c r="D48341" s="13">
        <v>0</v>
      </c>
    </row>
    <row r="48342" spans="1:4" ht="15.75" hidden="1" customHeight="1">
      <c r="A48342" s="13" t="s">
        <v>512</v>
      </c>
      <c r="B48342" s="13">
        <v>1759</v>
      </c>
      <c r="D48342" s="13">
        <v>0</v>
      </c>
    </row>
    <row r="48343" spans="1:4" ht="15.75" hidden="1" customHeight="1">
      <c r="A48343" s="13" t="s">
        <v>512</v>
      </c>
      <c r="B48343" s="13">
        <v>1760</v>
      </c>
      <c r="C48343" s="13">
        <v>259638927</v>
      </c>
      <c r="D48343" s="13">
        <v>0</v>
      </c>
    </row>
    <row r="48344" spans="1:4" ht="15.75" hidden="1" customHeight="1">
      <c r="A48344" s="13" t="s">
        <v>512</v>
      </c>
      <c r="B48344" s="13">
        <v>1761</v>
      </c>
      <c r="D48344" s="13">
        <v>0</v>
      </c>
    </row>
    <row r="48345" spans="1:4" ht="15.75" hidden="1" customHeight="1">
      <c r="A48345" s="13" t="s">
        <v>512</v>
      </c>
      <c r="B48345" s="13">
        <v>1762</v>
      </c>
      <c r="D48345" s="13">
        <v>0</v>
      </c>
    </row>
    <row r="48346" spans="1:4" ht="15.75" hidden="1" customHeight="1">
      <c r="A48346" s="13" t="s">
        <v>512</v>
      </c>
      <c r="B48346" s="13">
        <v>1763</v>
      </c>
      <c r="D48346" s="13">
        <v>0</v>
      </c>
    </row>
    <row r="48347" spans="1:4" ht="15.75" hidden="1" customHeight="1">
      <c r="A48347" s="13" t="s">
        <v>512</v>
      </c>
      <c r="B48347" s="13">
        <v>1764</v>
      </c>
      <c r="D48347" s="13">
        <v>0</v>
      </c>
    </row>
    <row r="48348" spans="1:4" ht="15.75" hidden="1" customHeight="1">
      <c r="A48348" s="13" t="s">
        <v>512</v>
      </c>
      <c r="B48348" s="13">
        <v>1765</v>
      </c>
      <c r="D48348" s="13">
        <v>0</v>
      </c>
    </row>
    <row r="48349" spans="1:4" ht="15.75" hidden="1" customHeight="1">
      <c r="A48349" s="13" t="s">
        <v>512</v>
      </c>
      <c r="B48349" s="13">
        <v>1766</v>
      </c>
      <c r="D48349" s="13">
        <v>0</v>
      </c>
    </row>
    <row r="48350" spans="1:4" ht="15.75" hidden="1" customHeight="1">
      <c r="A48350" s="13" t="s">
        <v>512</v>
      </c>
      <c r="B48350" s="13">
        <v>1767</v>
      </c>
      <c r="D48350" s="13">
        <v>0</v>
      </c>
    </row>
    <row r="48351" spans="1:4" ht="15.75" hidden="1" customHeight="1">
      <c r="A48351" s="13" t="s">
        <v>512</v>
      </c>
      <c r="B48351" s="13">
        <v>1768</v>
      </c>
      <c r="D48351" s="13">
        <v>0</v>
      </c>
    </row>
    <row r="48352" spans="1:4" ht="15.75" hidden="1" customHeight="1">
      <c r="A48352" s="13" t="s">
        <v>512</v>
      </c>
      <c r="B48352" s="13">
        <v>1769</v>
      </c>
      <c r="D48352" s="13">
        <v>0</v>
      </c>
    </row>
    <row r="48353" spans="1:4" ht="15.75" hidden="1" customHeight="1">
      <c r="A48353" s="13" t="s">
        <v>512</v>
      </c>
      <c r="B48353" s="13">
        <v>1770</v>
      </c>
      <c r="C48353" s="13">
        <v>285888617</v>
      </c>
      <c r="D48353" s="13">
        <v>0</v>
      </c>
    </row>
    <row r="48354" spans="1:4" ht="15.75" hidden="1" customHeight="1">
      <c r="A48354" s="13" t="s">
        <v>512</v>
      </c>
      <c r="B48354" s="13">
        <v>1771</v>
      </c>
      <c r="D48354" s="13">
        <v>0</v>
      </c>
    </row>
    <row r="48355" spans="1:4" ht="15.75" hidden="1" customHeight="1">
      <c r="A48355" s="13" t="s">
        <v>512</v>
      </c>
      <c r="B48355" s="13">
        <v>1772</v>
      </c>
      <c r="D48355" s="13">
        <v>0</v>
      </c>
    </row>
    <row r="48356" spans="1:4" ht="15.75" hidden="1" customHeight="1">
      <c r="A48356" s="13" t="s">
        <v>512</v>
      </c>
      <c r="B48356" s="13">
        <v>1773</v>
      </c>
      <c r="D48356" s="13">
        <v>0</v>
      </c>
    </row>
    <row r="48357" spans="1:4" ht="15.75" hidden="1" customHeight="1">
      <c r="A48357" s="13" t="s">
        <v>512</v>
      </c>
      <c r="B48357" s="13">
        <v>1774</v>
      </c>
      <c r="D48357" s="13">
        <v>0</v>
      </c>
    </row>
    <row r="48358" spans="1:4" ht="15.75" hidden="1" customHeight="1">
      <c r="A48358" s="13" t="s">
        <v>512</v>
      </c>
      <c r="B48358" s="13">
        <v>1775</v>
      </c>
      <c r="D48358" s="13">
        <v>0</v>
      </c>
    </row>
    <row r="48359" spans="1:4" ht="15.75" hidden="1" customHeight="1">
      <c r="A48359" s="13" t="s">
        <v>512</v>
      </c>
      <c r="B48359" s="13">
        <v>1776</v>
      </c>
      <c r="D48359" s="13">
        <v>0</v>
      </c>
    </row>
    <row r="48360" spans="1:4" ht="15.75" hidden="1" customHeight="1">
      <c r="A48360" s="13" t="s">
        <v>512</v>
      </c>
      <c r="B48360" s="13">
        <v>1777</v>
      </c>
      <c r="D48360" s="13">
        <v>0</v>
      </c>
    </row>
    <row r="48361" spans="1:4" ht="15.75" hidden="1" customHeight="1">
      <c r="A48361" s="13" t="s">
        <v>512</v>
      </c>
      <c r="B48361" s="13">
        <v>1778</v>
      </c>
      <c r="D48361" s="13">
        <v>0</v>
      </c>
    </row>
    <row r="48362" spans="1:4" ht="15.75" hidden="1" customHeight="1">
      <c r="A48362" s="13" t="s">
        <v>512</v>
      </c>
      <c r="B48362" s="13">
        <v>1779</v>
      </c>
      <c r="D48362" s="13">
        <v>0</v>
      </c>
    </row>
    <row r="48363" spans="1:4" ht="15.75" hidden="1" customHeight="1">
      <c r="A48363" s="13" t="s">
        <v>512</v>
      </c>
      <c r="B48363" s="13">
        <v>1780</v>
      </c>
      <c r="C48363" s="13">
        <v>344737832</v>
      </c>
      <c r="D48363" s="13">
        <v>0</v>
      </c>
    </row>
    <row r="48364" spans="1:4" ht="15.75" hidden="1" customHeight="1">
      <c r="A48364" s="13" t="s">
        <v>512</v>
      </c>
      <c r="B48364" s="13">
        <v>1781</v>
      </c>
      <c r="D48364" s="13">
        <v>0</v>
      </c>
    </row>
    <row r="48365" spans="1:4" ht="15.75" hidden="1" customHeight="1">
      <c r="A48365" s="13" t="s">
        <v>512</v>
      </c>
      <c r="B48365" s="13">
        <v>1782</v>
      </c>
      <c r="D48365" s="13">
        <v>0</v>
      </c>
    </row>
    <row r="48366" spans="1:4" ht="15.75" hidden="1" customHeight="1">
      <c r="A48366" s="13" t="s">
        <v>512</v>
      </c>
      <c r="B48366" s="13">
        <v>1783</v>
      </c>
      <c r="D48366" s="13">
        <v>0</v>
      </c>
    </row>
    <row r="48367" spans="1:4" ht="15.75" hidden="1" customHeight="1">
      <c r="A48367" s="13" t="s">
        <v>512</v>
      </c>
      <c r="B48367" s="13">
        <v>1784</v>
      </c>
      <c r="D48367" s="13">
        <v>0</v>
      </c>
    </row>
    <row r="48368" spans="1:4" ht="15.75" hidden="1" customHeight="1">
      <c r="A48368" s="13" t="s">
        <v>512</v>
      </c>
      <c r="B48368" s="13">
        <v>1785</v>
      </c>
      <c r="D48368" s="13">
        <v>0</v>
      </c>
    </row>
    <row r="48369" spans="1:4" ht="15.75" hidden="1" customHeight="1">
      <c r="A48369" s="13" t="s">
        <v>512</v>
      </c>
      <c r="B48369" s="13">
        <v>1786</v>
      </c>
      <c r="D48369" s="13">
        <v>0</v>
      </c>
    </row>
    <row r="48370" spans="1:4" ht="15.75" hidden="1" customHeight="1">
      <c r="A48370" s="13" t="s">
        <v>512</v>
      </c>
      <c r="B48370" s="13">
        <v>1787</v>
      </c>
      <c r="D48370" s="13">
        <v>0</v>
      </c>
    </row>
    <row r="48371" spans="1:4" ht="15.75" hidden="1" customHeight="1">
      <c r="A48371" s="13" t="s">
        <v>512</v>
      </c>
      <c r="B48371" s="13">
        <v>1788</v>
      </c>
      <c r="D48371" s="13">
        <v>0</v>
      </c>
    </row>
    <row r="48372" spans="1:4" ht="15.75" hidden="1" customHeight="1">
      <c r="A48372" s="13" t="s">
        <v>512</v>
      </c>
      <c r="B48372" s="13">
        <v>1789</v>
      </c>
      <c r="D48372" s="13">
        <v>0</v>
      </c>
    </row>
    <row r="48373" spans="1:4" ht="15.75" hidden="1" customHeight="1">
      <c r="A48373" s="13" t="s">
        <v>512</v>
      </c>
      <c r="B48373" s="13">
        <v>1790</v>
      </c>
      <c r="C48373" s="13">
        <v>371228000</v>
      </c>
      <c r="D48373" s="13">
        <v>0</v>
      </c>
    </row>
    <row r="48374" spans="1:4" ht="15.75" hidden="1" customHeight="1">
      <c r="A48374" s="13" t="s">
        <v>512</v>
      </c>
      <c r="B48374" s="13">
        <v>1791</v>
      </c>
      <c r="D48374" s="13">
        <v>0</v>
      </c>
    </row>
    <row r="48375" spans="1:4" ht="15.75" hidden="1" customHeight="1">
      <c r="A48375" s="13" t="s">
        <v>512</v>
      </c>
      <c r="B48375" s="13">
        <v>1792</v>
      </c>
      <c r="D48375" s="13">
        <v>0</v>
      </c>
    </row>
    <row r="48376" spans="1:4" ht="15.75" hidden="1" customHeight="1">
      <c r="A48376" s="13" t="s">
        <v>512</v>
      </c>
      <c r="B48376" s="13">
        <v>1793</v>
      </c>
      <c r="D48376" s="13">
        <v>0</v>
      </c>
    </row>
    <row r="48377" spans="1:4" ht="15.75" hidden="1" customHeight="1">
      <c r="A48377" s="13" t="s">
        <v>512</v>
      </c>
      <c r="B48377" s="13">
        <v>1794</v>
      </c>
      <c r="D48377" s="13">
        <v>0</v>
      </c>
    </row>
    <row r="48378" spans="1:4" ht="15.75" hidden="1" customHeight="1">
      <c r="A48378" s="13" t="s">
        <v>512</v>
      </c>
      <c r="B48378" s="13">
        <v>1795</v>
      </c>
      <c r="D48378" s="13">
        <v>0</v>
      </c>
    </row>
    <row r="48379" spans="1:4" ht="15.75" hidden="1" customHeight="1">
      <c r="A48379" s="13" t="s">
        <v>512</v>
      </c>
      <c r="B48379" s="13">
        <v>1796</v>
      </c>
      <c r="D48379" s="13">
        <v>0</v>
      </c>
    </row>
    <row r="48380" spans="1:4" ht="15.75" hidden="1" customHeight="1">
      <c r="A48380" s="13" t="s">
        <v>512</v>
      </c>
      <c r="B48380" s="13">
        <v>1797</v>
      </c>
      <c r="D48380" s="13">
        <v>0</v>
      </c>
    </row>
    <row r="48381" spans="1:4" ht="15.75" hidden="1" customHeight="1">
      <c r="A48381" s="13" t="s">
        <v>512</v>
      </c>
      <c r="B48381" s="13">
        <v>1798</v>
      </c>
      <c r="D48381" s="13">
        <v>0</v>
      </c>
    </row>
    <row r="48382" spans="1:4" ht="15.75" hidden="1" customHeight="1">
      <c r="A48382" s="13" t="s">
        <v>512</v>
      </c>
      <c r="B48382" s="13">
        <v>1799</v>
      </c>
      <c r="D48382" s="13">
        <v>0</v>
      </c>
    </row>
    <row r="48383" spans="1:4" ht="15.75" hidden="1" customHeight="1">
      <c r="A48383" s="13" t="s">
        <v>512</v>
      </c>
      <c r="B48383" s="13">
        <v>1800</v>
      </c>
      <c r="C48383" s="13">
        <v>411335769</v>
      </c>
      <c r="D48383" s="13">
        <v>0</v>
      </c>
    </row>
    <row r="48384" spans="1:4" ht="15.75" hidden="1" customHeight="1">
      <c r="A48384" s="13" t="s">
        <v>512</v>
      </c>
      <c r="B48384" s="13">
        <v>1801</v>
      </c>
      <c r="C48384" s="13">
        <v>412766196</v>
      </c>
      <c r="D48384" s="13">
        <v>0</v>
      </c>
    </row>
    <row r="48385" spans="1:4" ht="15.75" hidden="1" customHeight="1">
      <c r="A48385" s="13" t="s">
        <v>512</v>
      </c>
      <c r="B48385" s="13">
        <v>1802</v>
      </c>
      <c r="C48385" s="13">
        <v>414598329</v>
      </c>
      <c r="D48385" s="13">
        <v>0</v>
      </c>
    </row>
    <row r="48386" spans="1:4" ht="15.75" hidden="1" customHeight="1">
      <c r="A48386" s="13" t="s">
        <v>512</v>
      </c>
      <c r="B48386" s="13">
        <v>1803</v>
      </c>
      <c r="C48386" s="13">
        <v>416445611</v>
      </c>
      <c r="D48386" s="13">
        <v>0</v>
      </c>
    </row>
    <row r="48387" spans="1:4" ht="15.75" hidden="1" customHeight="1">
      <c r="A48387" s="13" t="s">
        <v>512</v>
      </c>
      <c r="B48387" s="13">
        <v>1804</v>
      </c>
      <c r="C48387" s="13">
        <v>418308299</v>
      </c>
      <c r="D48387" s="13">
        <v>0</v>
      </c>
    </row>
    <row r="48388" spans="1:4" ht="15.75" hidden="1" customHeight="1">
      <c r="A48388" s="13" t="s">
        <v>512</v>
      </c>
      <c r="B48388" s="13">
        <v>1805</v>
      </c>
      <c r="C48388" s="13">
        <v>420186675</v>
      </c>
      <c r="D48388" s="13">
        <v>0</v>
      </c>
    </row>
    <row r="48389" spans="1:4" ht="15.75" hidden="1" customHeight="1">
      <c r="A48389" s="13" t="s">
        <v>512</v>
      </c>
      <c r="B48389" s="13">
        <v>1806</v>
      </c>
      <c r="C48389" s="13">
        <v>422081023</v>
      </c>
      <c r="D48389" s="13">
        <v>0</v>
      </c>
    </row>
    <row r="48390" spans="1:4" ht="15.75" hidden="1" customHeight="1">
      <c r="A48390" s="13" t="s">
        <v>512</v>
      </c>
      <c r="B48390" s="13">
        <v>1807</v>
      </c>
      <c r="C48390" s="13">
        <v>423991655</v>
      </c>
      <c r="D48390" s="13">
        <v>0</v>
      </c>
    </row>
    <row r="48391" spans="1:4" ht="15.75" hidden="1" customHeight="1">
      <c r="A48391" s="13" t="s">
        <v>512</v>
      </c>
      <c r="B48391" s="13">
        <v>1808</v>
      </c>
      <c r="C48391" s="13">
        <v>425918891</v>
      </c>
      <c r="D48391" s="13">
        <v>0</v>
      </c>
    </row>
    <row r="48392" spans="1:4" ht="15.75" hidden="1" customHeight="1">
      <c r="A48392" s="13" t="s">
        <v>512</v>
      </c>
      <c r="B48392" s="13">
        <v>1809</v>
      </c>
      <c r="C48392" s="13">
        <v>427863078</v>
      </c>
      <c r="D48392" s="13">
        <v>0</v>
      </c>
    </row>
    <row r="48393" spans="1:4" ht="15.75" hidden="1" customHeight="1">
      <c r="A48393" s="13" t="s">
        <v>512</v>
      </c>
      <c r="B48393" s="13">
        <v>1810</v>
      </c>
      <c r="C48393" s="13">
        <v>430898403</v>
      </c>
      <c r="D48393" s="13">
        <v>0</v>
      </c>
    </row>
    <row r="48394" spans="1:4" ht="15.75" hidden="1" customHeight="1">
      <c r="A48394" s="13" t="s">
        <v>512</v>
      </c>
      <c r="B48394" s="13">
        <v>1811</v>
      </c>
      <c r="C48394" s="13">
        <v>433949391</v>
      </c>
      <c r="D48394" s="13">
        <v>0</v>
      </c>
    </row>
    <row r="48395" spans="1:4" ht="15.75" hidden="1" customHeight="1">
      <c r="A48395" s="13" t="s">
        <v>512</v>
      </c>
      <c r="B48395" s="13">
        <v>1812</v>
      </c>
      <c r="C48395" s="13">
        <v>437398831</v>
      </c>
      <c r="D48395" s="13">
        <v>0</v>
      </c>
    </row>
    <row r="48396" spans="1:4" ht="15.75" hidden="1" customHeight="1">
      <c r="A48396" s="13" t="s">
        <v>512</v>
      </c>
      <c r="B48396" s="13">
        <v>1813</v>
      </c>
      <c r="C48396" s="13">
        <v>441248546</v>
      </c>
      <c r="D48396" s="13">
        <v>0</v>
      </c>
    </row>
    <row r="48397" spans="1:4" ht="15.75" hidden="1" customHeight="1">
      <c r="A48397" s="13" t="s">
        <v>512</v>
      </c>
      <c r="B48397" s="13">
        <v>1814</v>
      </c>
      <c r="C48397" s="13">
        <v>445154785</v>
      </c>
      <c r="D48397" s="13">
        <v>0</v>
      </c>
    </row>
    <row r="48398" spans="1:4" ht="15.75" hidden="1" customHeight="1">
      <c r="A48398" s="13" t="s">
        <v>512</v>
      </c>
      <c r="B48398" s="13">
        <v>1815</v>
      </c>
      <c r="C48398" s="13">
        <v>449118165</v>
      </c>
      <c r="D48398" s="13">
        <v>0</v>
      </c>
    </row>
    <row r="48399" spans="1:4" ht="15.75" hidden="1" customHeight="1">
      <c r="A48399" s="13" t="s">
        <v>512</v>
      </c>
      <c r="B48399" s="13">
        <v>1816</v>
      </c>
      <c r="C48399" s="13">
        <v>453139328</v>
      </c>
      <c r="D48399" s="13">
        <v>0</v>
      </c>
    </row>
    <row r="48400" spans="1:4" ht="15.75" hidden="1" customHeight="1">
      <c r="A48400" s="13" t="s">
        <v>512</v>
      </c>
      <c r="B48400" s="13">
        <v>1817</v>
      </c>
      <c r="C48400" s="13">
        <v>457218910</v>
      </c>
      <c r="D48400" s="13">
        <v>0</v>
      </c>
    </row>
    <row r="48401" spans="1:4" ht="15.75" hidden="1" customHeight="1">
      <c r="A48401" s="13" t="s">
        <v>512</v>
      </c>
      <c r="B48401" s="13">
        <v>1818</v>
      </c>
      <c r="C48401" s="13">
        <v>461357567</v>
      </c>
      <c r="D48401" s="13">
        <v>0</v>
      </c>
    </row>
    <row r="48402" spans="1:4" ht="15.75" hidden="1" customHeight="1">
      <c r="A48402" s="13" t="s">
        <v>512</v>
      </c>
      <c r="B48402" s="13">
        <v>1819</v>
      </c>
      <c r="C48402" s="13">
        <v>465339498</v>
      </c>
      <c r="D48402" s="13">
        <v>0</v>
      </c>
    </row>
    <row r="48403" spans="1:4" ht="15.75" hidden="1" customHeight="1">
      <c r="A48403" s="13" t="s">
        <v>512</v>
      </c>
      <c r="B48403" s="13">
        <v>1820</v>
      </c>
      <c r="C48403" s="13">
        <v>469548655</v>
      </c>
      <c r="D48403" s="13">
        <v>0</v>
      </c>
    </row>
    <row r="48404" spans="1:4" ht="15.75" hidden="1" customHeight="1">
      <c r="A48404" s="13" t="s">
        <v>512</v>
      </c>
      <c r="B48404" s="13">
        <v>1821</v>
      </c>
      <c r="C48404" s="13">
        <v>472814001</v>
      </c>
      <c r="D48404" s="13">
        <v>0</v>
      </c>
    </row>
    <row r="48405" spans="1:4" ht="15.75" hidden="1" customHeight="1">
      <c r="A48405" s="13" t="s">
        <v>512</v>
      </c>
      <c r="B48405" s="13">
        <v>1822</v>
      </c>
      <c r="C48405" s="13">
        <v>476298934</v>
      </c>
      <c r="D48405" s="13">
        <v>0</v>
      </c>
    </row>
    <row r="48406" spans="1:4" ht="15.75" hidden="1" customHeight="1">
      <c r="A48406" s="13" t="s">
        <v>512</v>
      </c>
      <c r="B48406" s="13">
        <v>1823</v>
      </c>
      <c r="C48406" s="13">
        <v>479649403</v>
      </c>
      <c r="D48406" s="13">
        <v>0</v>
      </c>
    </row>
    <row r="48407" spans="1:4" ht="15.75" hidden="1" customHeight="1">
      <c r="A48407" s="13" t="s">
        <v>512</v>
      </c>
      <c r="B48407" s="13">
        <v>1824</v>
      </c>
      <c r="C48407" s="13">
        <v>483042774</v>
      </c>
      <c r="D48407" s="13">
        <v>0</v>
      </c>
    </row>
    <row r="48408" spans="1:4" ht="15.75" hidden="1" customHeight="1">
      <c r="A48408" s="13" t="s">
        <v>512</v>
      </c>
      <c r="B48408" s="13">
        <v>1825</v>
      </c>
      <c r="C48408" s="13">
        <v>486479521</v>
      </c>
      <c r="D48408" s="13">
        <v>0</v>
      </c>
    </row>
    <row r="48409" spans="1:4" ht="15.75" hidden="1" customHeight="1">
      <c r="A48409" s="13" t="s">
        <v>512</v>
      </c>
      <c r="B48409" s="13">
        <v>1826</v>
      </c>
      <c r="C48409" s="13">
        <v>489960167</v>
      </c>
      <c r="D48409" s="13">
        <v>0</v>
      </c>
    </row>
    <row r="48410" spans="1:4" ht="15.75" hidden="1" customHeight="1">
      <c r="A48410" s="13" t="s">
        <v>512</v>
      </c>
      <c r="B48410" s="13">
        <v>1827</v>
      </c>
      <c r="C48410" s="13">
        <v>493485203</v>
      </c>
      <c r="D48410" s="13">
        <v>0</v>
      </c>
    </row>
    <row r="48411" spans="1:4" ht="15.75" hidden="1" customHeight="1">
      <c r="A48411" s="13" t="s">
        <v>512</v>
      </c>
      <c r="B48411" s="13">
        <v>1828</v>
      </c>
      <c r="C48411" s="13">
        <v>497055161</v>
      </c>
      <c r="D48411" s="13">
        <v>0</v>
      </c>
    </row>
    <row r="48412" spans="1:4" ht="15.75" hidden="1" customHeight="1">
      <c r="A48412" s="13" t="s">
        <v>512</v>
      </c>
      <c r="B48412" s="13">
        <v>1829</v>
      </c>
      <c r="C48412" s="13">
        <v>500159470</v>
      </c>
      <c r="D48412" s="13">
        <v>0</v>
      </c>
    </row>
    <row r="48413" spans="1:4" ht="15.75" hidden="1" customHeight="1">
      <c r="A48413" s="13" t="s">
        <v>512</v>
      </c>
      <c r="B48413" s="13">
        <v>1830</v>
      </c>
      <c r="C48413" s="13">
        <v>502797914</v>
      </c>
      <c r="D48413" s="13">
        <v>1.4E-2</v>
      </c>
    </row>
    <row r="48414" spans="1:4" ht="15.75" hidden="1" customHeight="1">
      <c r="A48414" s="13" t="s">
        <v>512</v>
      </c>
      <c r="B48414" s="13">
        <v>1831</v>
      </c>
      <c r="C48414" s="13">
        <v>504956166</v>
      </c>
      <c r="D48414" s="13">
        <v>1.6E-2</v>
      </c>
    </row>
    <row r="48415" spans="1:4" ht="15.75" hidden="1" customHeight="1">
      <c r="A48415" s="13" t="s">
        <v>512</v>
      </c>
      <c r="B48415" s="13">
        <v>1832</v>
      </c>
      <c r="C48415" s="13">
        <v>506627192</v>
      </c>
      <c r="D48415" s="13">
        <v>1.0999999999999999E-2</v>
      </c>
    </row>
    <row r="48416" spans="1:4" ht="15.75" hidden="1" customHeight="1">
      <c r="A48416" s="13" t="s">
        <v>512</v>
      </c>
      <c r="B48416" s="13">
        <v>1833</v>
      </c>
      <c r="C48416" s="13">
        <v>507803525</v>
      </c>
      <c r="D48416" s="13">
        <v>1.4E-2</v>
      </c>
    </row>
    <row r="48417" spans="1:4" ht="15.75" hidden="1" customHeight="1">
      <c r="A48417" s="13" t="s">
        <v>512</v>
      </c>
      <c r="B48417" s="13">
        <v>1834</v>
      </c>
      <c r="C48417" s="13">
        <v>508992288</v>
      </c>
      <c r="D48417" s="13">
        <v>0</v>
      </c>
    </row>
    <row r="48418" spans="1:4" ht="15.75" hidden="1" customHeight="1">
      <c r="A48418" s="13" t="s">
        <v>512</v>
      </c>
      <c r="B48418" s="13">
        <v>1835</v>
      </c>
      <c r="C48418" s="13">
        <v>510193728</v>
      </c>
      <c r="D48418" s="13">
        <v>0</v>
      </c>
    </row>
    <row r="48419" spans="1:4" ht="15.75" hidden="1" customHeight="1">
      <c r="A48419" s="13" t="s">
        <v>512</v>
      </c>
      <c r="B48419" s="13">
        <v>1836</v>
      </c>
      <c r="C48419" s="13">
        <v>511408137</v>
      </c>
      <c r="D48419" s="13">
        <v>0</v>
      </c>
    </row>
    <row r="48420" spans="1:4" ht="15.75" hidden="1" customHeight="1">
      <c r="A48420" s="13" t="s">
        <v>512</v>
      </c>
      <c r="B48420" s="13">
        <v>1837</v>
      </c>
      <c r="C48420" s="13">
        <v>512635774</v>
      </c>
      <c r="D48420" s="13">
        <v>0</v>
      </c>
    </row>
    <row r="48421" spans="1:4" ht="15.75" hidden="1" customHeight="1">
      <c r="A48421" s="13" t="s">
        <v>512</v>
      </c>
      <c r="B48421" s="13">
        <v>1838</v>
      </c>
      <c r="C48421" s="13">
        <v>513876932</v>
      </c>
      <c r="D48421" s="13">
        <v>0</v>
      </c>
    </row>
    <row r="48422" spans="1:4" ht="15.75" hidden="1" customHeight="1">
      <c r="A48422" s="13" t="s">
        <v>512</v>
      </c>
      <c r="B48422" s="13">
        <v>1839</v>
      </c>
      <c r="C48422" s="13">
        <v>515076212</v>
      </c>
      <c r="D48422" s="13">
        <v>0</v>
      </c>
    </row>
    <row r="48423" spans="1:4" ht="15.75" hidden="1" customHeight="1">
      <c r="A48423" s="13" t="s">
        <v>512</v>
      </c>
      <c r="B48423" s="13">
        <v>1840</v>
      </c>
      <c r="C48423" s="13">
        <v>516237786</v>
      </c>
      <c r="D48423" s="13">
        <v>0</v>
      </c>
    </row>
    <row r="48424" spans="1:4" ht="15.75" hidden="1" customHeight="1">
      <c r="A48424" s="13" t="s">
        <v>512</v>
      </c>
      <c r="B48424" s="13">
        <v>1841</v>
      </c>
      <c r="C48424" s="13">
        <v>517350944</v>
      </c>
      <c r="D48424" s="13">
        <v>0</v>
      </c>
    </row>
    <row r="48425" spans="1:4" ht="15.75" hidden="1" customHeight="1">
      <c r="A48425" s="13" t="s">
        <v>512</v>
      </c>
      <c r="B48425" s="13">
        <v>1842</v>
      </c>
      <c r="C48425" s="13">
        <v>518427347</v>
      </c>
      <c r="D48425" s="13">
        <v>0</v>
      </c>
    </row>
    <row r="48426" spans="1:4" ht="15.75" hidden="1" customHeight="1">
      <c r="A48426" s="13" t="s">
        <v>512</v>
      </c>
      <c r="B48426" s="13">
        <v>1843</v>
      </c>
      <c r="C48426" s="13">
        <v>519463780</v>
      </c>
      <c r="D48426" s="13">
        <v>0</v>
      </c>
    </row>
    <row r="48427" spans="1:4" ht="15.75" hidden="1" customHeight="1">
      <c r="A48427" s="13" t="s">
        <v>512</v>
      </c>
      <c r="B48427" s="13">
        <v>1844</v>
      </c>
      <c r="C48427" s="13">
        <v>520516472</v>
      </c>
      <c r="D48427" s="13">
        <v>0</v>
      </c>
    </row>
    <row r="48428" spans="1:4" ht="15.75" hidden="1" customHeight="1">
      <c r="A48428" s="13" t="s">
        <v>512</v>
      </c>
      <c r="B48428" s="13">
        <v>1845</v>
      </c>
      <c r="C48428" s="13">
        <v>521585827</v>
      </c>
      <c r="D48428" s="13">
        <v>0</v>
      </c>
    </row>
    <row r="48429" spans="1:4" ht="15.75" hidden="1" customHeight="1">
      <c r="A48429" s="13" t="s">
        <v>512</v>
      </c>
      <c r="B48429" s="13">
        <v>1846</v>
      </c>
      <c r="C48429" s="13">
        <v>522672285</v>
      </c>
      <c r="D48429" s="13">
        <v>0</v>
      </c>
    </row>
    <row r="48430" spans="1:4" ht="15.75" hidden="1" customHeight="1">
      <c r="A48430" s="13" t="s">
        <v>512</v>
      </c>
      <c r="B48430" s="13">
        <v>1847</v>
      </c>
      <c r="C48430" s="13">
        <v>523776282</v>
      </c>
      <c r="D48430" s="13">
        <v>0</v>
      </c>
    </row>
    <row r="48431" spans="1:4" ht="15.75" hidden="1" customHeight="1">
      <c r="A48431" s="13" t="s">
        <v>512</v>
      </c>
      <c r="B48431" s="13">
        <v>1848</v>
      </c>
      <c r="C48431" s="13">
        <v>524898279</v>
      </c>
      <c r="D48431" s="13">
        <v>0</v>
      </c>
    </row>
    <row r="48432" spans="1:4" ht="15.75" hidden="1" customHeight="1">
      <c r="A48432" s="13" t="s">
        <v>512</v>
      </c>
      <c r="B48432" s="13">
        <v>1849</v>
      </c>
      <c r="C48432" s="13">
        <v>525259044</v>
      </c>
      <c r="D48432" s="13">
        <v>0</v>
      </c>
    </row>
    <row r="48433" spans="1:4" ht="15.75" hidden="1" customHeight="1">
      <c r="A48433" s="13" t="s">
        <v>512</v>
      </c>
      <c r="B48433" s="13">
        <v>1850</v>
      </c>
      <c r="C48433" s="13">
        <v>524868500</v>
      </c>
      <c r="D48433" s="13">
        <v>8.4000000000000005E-2</v>
      </c>
    </row>
    <row r="48434" spans="1:4" ht="15.75" hidden="1" customHeight="1">
      <c r="A48434" s="13" t="s">
        <v>512</v>
      </c>
      <c r="B48434" s="13">
        <v>1851</v>
      </c>
      <c r="C48434" s="13">
        <v>523628739</v>
      </c>
      <c r="D48434" s="13">
        <v>0</v>
      </c>
    </row>
    <row r="48435" spans="1:4" ht="15.75" hidden="1" customHeight="1">
      <c r="A48435" s="13" t="s">
        <v>512</v>
      </c>
      <c r="B48435" s="13">
        <v>1852</v>
      </c>
      <c r="C48435" s="13">
        <v>521650492</v>
      </c>
      <c r="D48435" s="13">
        <v>0</v>
      </c>
    </row>
    <row r="48436" spans="1:4" ht="15.75" hidden="1" customHeight="1">
      <c r="A48436" s="13" t="s">
        <v>512</v>
      </c>
      <c r="B48436" s="13">
        <v>1853</v>
      </c>
      <c r="C48436" s="13">
        <v>518937251</v>
      </c>
      <c r="D48436" s="13">
        <v>0</v>
      </c>
    </row>
    <row r="48437" spans="1:4" ht="15.75" hidden="1" customHeight="1">
      <c r="A48437" s="13" t="s">
        <v>512</v>
      </c>
      <c r="B48437" s="13">
        <v>1854</v>
      </c>
      <c r="C48437" s="13">
        <v>516272697</v>
      </c>
      <c r="D48437" s="13">
        <v>0</v>
      </c>
    </row>
    <row r="48438" spans="1:4" ht="15.75" hidden="1" customHeight="1">
      <c r="A48438" s="13" t="s">
        <v>512</v>
      </c>
      <c r="B48438" s="13">
        <v>1855</v>
      </c>
      <c r="C48438" s="13">
        <v>513656653</v>
      </c>
      <c r="D48438" s="13">
        <v>0.25600000000000001</v>
      </c>
    </row>
    <row r="48439" spans="1:4" ht="15.75" hidden="1" customHeight="1">
      <c r="A48439" s="13" t="s">
        <v>512</v>
      </c>
      <c r="B48439" s="13">
        <v>1856</v>
      </c>
      <c r="C48439" s="13">
        <v>511088952</v>
      </c>
      <c r="D48439" s="13">
        <v>0</v>
      </c>
    </row>
    <row r="48440" spans="1:4" ht="15.75" hidden="1" customHeight="1">
      <c r="A48440" s="13" t="s">
        <v>512</v>
      </c>
      <c r="B48440" s="13">
        <v>1857</v>
      </c>
      <c r="C48440" s="13">
        <v>508569440</v>
      </c>
      <c r="D48440" s="13">
        <v>0</v>
      </c>
    </row>
    <row r="48441" spans="1:4" ht="15.75" hidden="1" customHeight="1">
      <c r="A48441" s="13" t="s">
        <v>512</v>
      </c>
      <c r="B48441" s="13">
        <v>1858</v>
      </c>
      <c r="C48441" s="13">
        <v>506097974</v>
      </c>
      <c r="D48441" s="13">
        <v>0.36</v>
      </c>
    </row>
    <row r="48442" spans="1:4" ht="15.75" hidden="1" customHeight="1">
      <c r="A48442" s="13" t="s">
        <v>512</v>
      </c>
      <c r="B48442" s="13">
        <v>1859</v>
      </c>
      <c r="C48442" s="13">
        <v>503930449</v>
      </c>
      <c r="D48442" s="13">
        <v>0.38200000000000001</v>
      </c>
    </row>
    <row r="48443" spans="1:4" ht="15.75" hidden="1" customHeight="1">
      <c r="A48443" s="13" t="s">
        <v>512</v>
      </c>
      <c r="B48443" s="13">
        <v>1860</v>
      </c>
      <c r="C48443" s="13">
        <v>502065814</v>
      </c>
      <c r="D48443" s="13">
        <v>0.504</v>
      </c>
    </row>
    <row r="48444" spans="1:4" ht="15.75" hidden="1" customHeight="1">
      <c r="A48444" s="13" t="s">
        <v>512</v>
      </c>
      <c r="B48444" s="13">
        <v>1861</v>
      </c>
      <c r="C48444" s="13">
        <v>500486497</v>
      </c>
      <c r="D48444" s="13">
        <v>0.64100000000000001</v>
      </c>
    </row>
    <row r="48445" spans="1:4" ht="15.75" hidden="1" customHeight="1">
      <c r="A48445" s="13" t="s">
        <v>512</v>
      </c>
      <c r="B48445" s="13">
        <v>1862</v>
      </c>
      <c r="C48445" s="13">
        <v>499199825</v>
      </c>
      <c r="D48445" s="13">
        <v>0.57799999999999996</v>
      </c>
    </row>
    <row r="48446" spans="1:4" ht="15.75" hidden="1" customHeight="1">
      <c r="A48446" s="13" t="s">
        <v>512</v>
      </c>
      <c r="B48446" s="13">
        <v>1863</v>
      </c>
      <c r="C48446" s="13">
        <v>498196598</v>
      </c>
      <c r="D48446" s="13">
        <v>0.60499999999999998</v>
      </c>
    </row>
    <row r="48447" spans="1:4" ht="15.75" hidden="1" customHeight="1">
      <c r="A48447" s="13" t="s">
        <v>512</v>
      </c>
      <c r="B48447" s="13">
        <v>1864</v>
      </c>
      <c r="C48447" s="13">
        <v>497216064</v>
      </c>
      <c r="D48447" s="13">
        <v>0.67900000000000005</v>
      </c>
    </row>
    <row r="48448" spans="1:4" ht="15.75" hidden="1" customHeight="1">
      <c r="A48448" s="13" t="s">
        <v>512</v>
      </c>
      <c r="B48448" s="13">
        <v>1865</v>
      </c>
      <c r="C48448" s="13">
        <v>496258321</v>
      </c>
      <c r="D48448" s="13">
        <v>0.79900000000000004</v>
      </c>
    </row>
    <row r="48449" spans="1:4" ht="15.75" hidden="1" customHeight="1">
      <c r="A48449" s="13" t="s">
        <v>512</v>
      </c>
      <c r="B48449" s="13">
        <v>1866</v>
      </c>
      <c r="C48449" s="13">
        <v>495323482</v>
      </c>
      <c r="D48449" s="13">
        <v>2.2589999999999999</v>
      </c>
    </row>
    <row r="48450" spans="1:4" ht="15.75" hidden="1" customHeight="1">
      <c r="A48450" s="13" t="s">
        <v>512</v>
      </c>
      <c r="B48450" s="13">
        <v>1867</v>
      </c>
      <c r="C48450" s="13">
        <v>494411655</v>
      </c>
      <c r="D48450" s="13">
        <v>2.5790000000000002</v>
      </c>
    </row>
    <row r="48451" spans="1:4" ht="15.75" hidden="1" customHeight="1">
      <c r="A48451" s="13" t="s">
        <v>512</v>
      </c>
      <c r="B48451" s="13">
        <v>1868</v>
      </c>
      <c r="C48451" s="13">
        <v>493522963</v>
      </c>
      <c r="D48451" s="13">
        <v>2.133</v>
      </c>
    </row>
    <row r="48452" spans="1:4" ht="15.75" hidden="1" customHeight="1">
      <c r="A48452" s="13" t="s">
        <v>512</v>
      </c>
      <c r="B48452" s="13">
        <v>1869</v>
      </c>
      <c r="C48452" s="13">
        <v>493277170</v>
      </c>
      <c r="D48452" s="13">
        <v>2.9220000000000002</v>
      </c>
    </row>
    <row r="48453" spans="1:4" ht="15.75" hidden="1" customHeight="1">
      <c r="A48453" s="13" t="s">
        <v>512</v>
      </c>
      <c r="B48453" s="13">
        <v>1870</v>
      </c>
      <c r="C48453" s="13">
        <v>493678292</v>
      </c>
      <c r="D48453" s="13">
        <v>3.0390000000000001</v>
      </c>
    </row>
    <row r="48454" spans="1:4" ht="15.75" hidden="1" customHeight="1">
      <c r="A48454" s="13" t="s">
        <v>512</v>
      </c>
      <c r="B48454" s="13">
        <v>1871</v>
      </c>
      <c r="C48454" s="13">
        <v>494655508</v>
      </c>
      <c r="D48454" s="13">
        <v>4.0869999999999997</v>
      </c>
    </row>
    <row r="48455" spans="1:4" ht="15.75" hidden="1" customHeight="1">
      <c r="A48455" s="13" t="s">
        <v>512</v>
      </c>
      <c r="B48455" s="13">
        <v>1872</v>
      </c>
      <c r="C48455" s="13">
        <v>496334131</v>
      </c>
      <c r="D48455" s="13">
        <v>4.2389999999999999</v>
      </c>
    </row>
    <row r="48456" spans="1:4" ht="15.75" hidden="1" customHeight="1">
      <c r="A48456" s="13" t="s">
        <v>512</v>
      </c>
      <c r="B48456" s="13">
        <v>1873</v>
      </c>
      <c r="C48456" s="13">
        <v>498653244</v>
      </c>
      <c r="D48456" s="13">
        <v>3.9860000000000002</v>
      </c>
    </row>
    <row r="48457" spans="1:4" ht="15.75" hidden="1" customHeight="1">
      <c r="A48457" s="13" t="s">
        <v>512</v>
      </c>
      <c r="B48457" s="13">
        <v>1874</v>
      </c>
      <c r="C48457" s="13">
        <v>500993347</v>
      </c>
      <c r="D48457" s="13">
        <v>4.806</v>
      </c>
    </row>
    <row r="48458" spans="1:4" ht="15.75" hidden="1" customHeight="1">
      <c r="A48458" s="13" t="s">
        <v>512</v>
      </c>
      <c r="B48458" s="13">
        <v>1875</v>
      </c>
      <c r="C48458" s="13">
        <v>503354717</v>
      </c>
      <c r="D48458" s="13">
        <v>5.5880000000000001</v>
      </c>
    </row>
    <row r="48459" spans="1:4" ht="15.75" hidden="1" customHeight="1">
      <c r="A48459" s="13" t="s">
        <v>512</v>
      </c>
      <c r="B48459" s="13">
        <v>1876</v>
      </c>
      <c r="C48459" s="13">
        <v>505737651</v>
      </c>
      <c r="D48459" s="13">
        <v>6.7750000000000004</v>
      </c>
    </row>
    <row r="48460" spans="1:4" ht="15.75" hidden="1" customHeight="1">
      <c r="A48460" s="13" t="s">
        <v>512</v>
      </c>
      <c r="B48460" s="13">
        <v>1877</v>
      </c>
      <c r="C48460" s="13">
        <v>508142442</v>
      </c>
      <c r="D48460" s="13">
        <v>7.0810000000000004</v>
      </c>
    </row>
    <row r="48461" spans="1:4" ht="15.75" hidden="1" customHeight="1">
      <c r="A48461" s="13" t="s">
        <v>512</v>
      </c>
      <c r="B48461" s="13">
        <v>1878</v>
      </c>
      <c r="C48461" s="13">
        <v>510569395</v>
      </c>
      <c r="D48461" s="13">
        <v>8.9960000000000004</v>
      </c>
    </row>
    <row r="48462" spans="1:4" ht="15.75" hidden="1" customHeight="1">
      <c r="A48462" s="13" t="s">
        <v>512</v>
      </c>
      <c r="B48462" s="13">
        <v>1879</v>
      </c>
      <c r="C48462" s="13">
        <v>513059636</v>
      </c>
      <c r="D48462" s="13">
        <v>9.0210000000000008</v>
      </c>
    </row>
    <row r="48463" spans="1:4" ht="15.75" hidden="1" customHeight="1">
      <c r="A48463" s="13" t="s">
        <v>512</v>
      </c>
      <c r="B48463" s="13">
        <v>1880</v>
      </c>
      <c r="C48463" s="13">
        <v>515619216</v>
      </c>
      <c r="D48463" s="13">
        <v>10.576000000000001</v>
      </c>
    </row>
    <row r="48464" spans="1:4" ht="15.75" hidden="1" customHeight="1">
      <c r="A48464" s="13" t="s">
        <v>512</v>
      </c>
      <c r="B48464" s="13">
        <v>1881</v>
      </c>
      <c r="C48464" s="13">
        <v>518233267</v>
      </c>
      <c r="D48464" s="13">
        <v>11.179</v>
      </c>
    </row>
    <row r="48465" spans="1:4" ht="15.75" hidden="1" customHeight="1">
      <c r="A48465" s="13" t="s">
        <v>512</v>
      </c>
      <c r="B48465" s="13">
        <v>1882</v>
      </c>
      <c r="C48465" s="13">
        <v>520918447</v>
      </c>
      <c r="D48465" s="13">
        <v>11.736000000000001</v>
      </c>
    </row>
    <row r="48466" spans="1:4" ht="15.75" hidden="1" customHeight="1">
      <c r="A48466" s="13" t="s">
        <v>512</v>
      </c>
      <c r="B48466" s="13">
        <v>1883</v>
      </c>
      <c r="C48466" s="13">
        <v>523670490</v>
      </c>
      <c r="D48466" s="13">
        <v>13.347</v>
      </c>
    </row>
    <row r="48467" spans="1:4" ht="15.75" hidden="1" customHeight="1">
      <c r="A48467" s="13" t="s">
        <v>512</v>
      </c>
      <c r="B48467" s="13">
        <v>1884</v>
      </c>
      <c r="C48467" s="13">
        <v>526449695</v>
      </c>
      <c r="D48467" s="13">
        <v>13.593</v>
      </c>
    </row>
    <row r="48468" spans="1:4" ht="15.75" hidden="1" customHeight="1">
      <c r="A48468" s="13" t="s">
        <v>512</v>
      </c>
      <c r="B48468" s="13">
        <v>1885</v>
      </c>
      <c r="C48468" s="13">
        <v>529256688</v>
      </c>
      <c r="D48468" s="13">
        <v>14.837</v>
      </c>
    </row>
    <row r="48469" spans="1:4" ht="15.75" hidden="1" customHeight="1">
      <c r="A48469" s="13" t="s">
        <v>512</v>
      </c>
      <c r="B48469" s="13">
        <v>1886</v>
      </c>
      <c r="C48469" s="13">
        <v>532092128</v>
      </c>
      <c r="D48469" s="13">
        <v>15.145</v>
      </c>
    </row>
    <row r="48470" spans="1:4" ht="15.75" hidden="1" customHeight="1">
      <c r="A48470" s="13" t="s">
        <v>512</v>
      </c>
      <c r="B48470" s="13">
        <v>1887</v>
      </c>
      <c r="C48470" s="13">
        <v>534956712</v>
      </c>
      <c r="D48470" s="13">
        <v>17.213000000000001</v>
      </c>
    </row>
    <row r="48471" spans="1:4" ht="15.75" hidden="1" customHeight="1">
      <c r="A48471" s="13" t="s">
        <v>512</v>
      </c>
      <c r="B48471" s="13">
        <v>1888</v>
      </c>
      <c r="C48471" s="13">
        <v>537851160</v>
      </c>
      <c r="D48471" s="13">
        <v>17.762</v>
      </c>
    </row>
    <row r="48472" spans="1:4" ht="15.75" hidden="1" customHeight="1">
      <c r="A48472" s="13" t="s">
        <v>512</v>
      </c>
      <c r="B48472" s="13">
        <v>1889</v>
      </c>
      <c r="C48472" s="13">
        <v>540927596</v>
      </c>
      <c r="D48472" s="13">
        <v>20.14</v>
      </c>
    </row>
    <row r="48473" spans="1:4" ht="15.75" hidden="1" customHeight="1">
      <c r="A48473" s="13" t="s">
        <v>512</v>
      </c>
      <c r="B48473" s="13">
        <v>1890</v>
      </c>
      <c r="C48473" s="13">
        <v>544193950</v>
      </c>
      <c r="D48473" s="13">
        <v>22.324999999999999</v>
      </c>
    </row>
    <row r="48474" spans="1:4" ht="15.75" hidden="1" customHeight="1">
      <c r="A48474" s="13" t="s">
        <v>512</v>
      </c>
      <c r="B48474" s="13">
        <v>1891</v>
      </c>
      <c r="C48474" s="13">
        <v>547634553</v>
      </c>
      <c r="D48474" s="13">
        <v>24.553999999999998</v>
      </c>
    </row>
    <row r="48475" spans="1:4" ht="15.75" hidden="1" customHeight="1">
      <c r="A48475" s="13" t="s">
        <v>512</v>
      </c>
      <c r="B48475" s="13">
        <v>1892</v>
      </c>
      <c r="C48475" s="13">
        <v>551269100</v>
      </c>
      <c r="D48475" s="13">
        <v>26.613</v>
      </c>
    </row>
    <row r="48476" spans="1:4" ht="15.75" hidden="1" customHeight="1">
      <c r="A48476" s="13" t="s">
        <v>512</v>
      </c>
      <c r="B48476" s="13">
        <v>1893</v>
      </c>
      <c r="C48476" s="13">
        <v>555093632</v>
      </c>
      <c r="D48476" s="13">
        <v>32.137</v>
      </c>
    </row>
    <row r="48477" spans="1:4" ht="15.75" hidden="1" customHeight="1">
      <c r="A48477" s="13" t="s">
        <v>512</v>
      </c>
      <c r="B48477" s="13">
        <v>1894</v>
      </c>
      <c r="C48477" s="13">
        <v>558958875</v>
      </c>
      <c r="D48477" s="13">
        <v>33.872999999999998</v>
      </c>
    </row>
    <row r="48478" spans="1:4" ht="15.75" hidden="1" customHeight="1">
      <c r="A48478" s="13" t="s">
        <v>512</v>
      </c>
      <c r="B48478" s="13">
        <v>1895</v>
      </c>
      <c r="C48478" s="13">
        <v>562865459</v>
      </c>
      <c r="D48478" s="13">
        <v>39.237000000000002</v>
      </c>
    </row>
    <row r="48479" spans="1:4" ht="15.75" hidden="1" customHeight="1">
      <c r="A48479" s="13" t="s">
        <v>512</v>
      </c>
      <c r="B48479" s="13">
        <v>1896</v>
      </c>
      <c r="C48479" s="13">
        <v>566814027</v>
      </c>
      <c r="D48479" s="13">
        <v>40.999000000000002</v>
      </c>
    </row>
    <row r="48480" spans="1:4" ht="15.75" hidden="1" customHeight="1">
      <c r="A48480" s="13" t="s">
        <v>512</v>
      </c>
      <c r="B48480" s="13">
        <v>1897</v>
      </c>
      <c r="C48480" s="13">
        <v>570805240</v>
      </c>
      <c r="D48480" s="13">
        <v>46.31</v>
      </c>
    </row>
    <row r="48481" spans="1:4" ht="15.75" hidden="1" customHeight="1">
      <c r="A48481" s="13" t="s">
        <v>512</v>
      </c>
      <c r="B48481" s="13">
        <v>1898</v>
      </c>
      <c r="C48481" s="13">
        <v>574839778</v>
      </c>
      <c r="D48481" s="13">
        <v>52.963000000000001</v>
      </c>
    </row>
    <row r="48482" spans="1:4" ht="15.75" hidden="1" customHeight="1">
      <c r="A48482" s="13" t="s">
        <v>512</v>
      </c>
      <c r="B48482" s="13">
        <v>1899</v>
      </c>
      <c r="C48482" s="13">
        <v>578969131</v>
      </c>
      <c r="D48482" s="13">
        <v>60.110999999999997</v>
      </c>
    </row>
    <row r="48483" spans="1:4" ht="15.75" hidden="1" customHeight="1">
      <c r="A48483" s="13" t="s">
        <v>512</v>
      </c>
      <c r="B48483" s="13">
        <v>1900</v>
      </c>
      <c r="C48483" s="13">
        <v>583201004</v>
      </c>
      <c r="D48483" s="13">
        <v>63.485999999999997</v>
      </c>
    </row>
    <row r="48484" spans="1:4" ht="15.75" hidden="1" customHeight="1">
      <c r="A48484" s="13" t="s">
        <v>512</v>
      </c>
      <c r="B48484" s="13">
        <v>1901</v>
      </c>
      <c r="C48484" s="13">
        <v>587516595</v>
      </c>
      <c r="D48484" s="13">
        <v>69.393000000000001</v>
      </c>
    </row>
    <row r="48485" spans="1:4" ht="15.75" hidden="1" customHeight="1">
      <c r="A48485" s="13" t="s">
        <v>512</v>
      </c>
      <c r="B48485" s="13">
        <v>1902</v>
      </c>
      <c r="C48485" s="13">
        <v>591936931</v>
      </c>
      <c r="D48485" s="13">
        <v>70.076999999999998</v>
      </c>
    </row>
    <row r="48486" spans="1:4" ht="15.75" hidden="1" customHeight="1">
      <c r="A48486" s="13" t="s">
        <v>512</v>
      </c>
      <c r="B48486" s="13">
        <v>1903</v>
      </c>
      <c r="C48486" s="13">
        <v>596456543</v>
      </c>
      <c r="D48486" s="13">
        <v>71.254000000000005</v>
      </c>
    </row>
    <row r="48487" spans="1:4" ht="15.75" hidden="1" customHeight="1">
      <c r="A48487" s="13" t="s">
        <v>512</v>
      </c>
      <c r="B48487" s="13">
        <v>1904</v>
      </c>
      <c r="C48487" s="13">
        <v>601025792</v>
      </c>
      <c r="D48487" s="13">
        <v>79.945999999999998</v>
      </c>
    </row>
    <row r="48488" spans="1:4" ht="15.75" hidden="1" customHeight="1">
      <c r="A48488" s="13" t="s">
        <v>512</v>
      </c>
      <c r="B48488" s="13">
        <v>1905</v>
      </c>
      <c r="C48488" s="13">
        <v>605645547</v>
      </c>
      <c r="D48488" s="13">
        <v>75.435000000000002</v>
      </c>
    </row>
    <row r="48489" spans="1:4" ht="15.75" hidden="1" customHeight="1">
      <c r="A48489" s="13" t="s">
        <v>512</v>
      </c>
      <c r="B48489" s="13">
        <v>1906</v>
      </c>
      <c r="C48489" s="13">
        <v>610316677</v>
      </c>
      <c r="D48489" s="13">
        <v>87.563000000000002</v>
      </c>
    </row>
    <row r="48490" spans="1:4" ht="15.75" hidden="1" customHeight="1">
      <c r="A48490" s="13" t="s">
        <v>512</v>
      </c>
      <c r="B48490" s="13">
        <v>1907</v>
      </c>
      <c r="C48490" s="13">
        <v>615040092</v>
      </c>
      <c r="D48490" s="13">
        <v>117.494</v>
      </c>
    </row>
    <row r="48491" spans="1:4" ht="15.75" hidden="1" customHeight="1">
      <c r="A48491" s="13" t="s">
        <v>512</v>
      </c>
      <c r="B48491" s="13">
        <v>1908</v>
      </c>
      <c r="C48491" s="13">
        <v>619816715</v>
      </c>
      <c r="D48491" s="13">
        <v>124.6</v>
      </c>
    </row>
    <row r="48492" spans="1:4" ht="15.75" hidden="1" customHeight="1">
      <c r="A48492" s="13" t="s">
        <v>512</v>
      </c>
      <c r="B48492" s="13">
        <v>1909</v>
      </c>
      <c r="C48492" s="13">
        <v>625004315</v>
      </c>
      <c r="D48492" s="13">
        <v>130.83199999999999</v>
      </c>
    </row>
    <row r="48493" spans="1:4" ht="15.75" hidden="1" customHeight="1">
      <c r="A48493" s="13" t="s">
        <v>512</v>
      </c>
      <c r="B48493" s="13">
        <v>1910</v>
      </c>
      <c r="C48493" s="13">
        <v>630617596</v>
      </c>
      <c r="D48493" s="13">
        <v>136.03700000000001</v>
      </c>
    </row>
    <row r="48494" spans="1:4" ht="15.75" hidden="1" customHeight="1">
      <c r="A48494" s="13" t="s">
        <v>512</v>
      </c>
      <c r="B48494" s="13">
        <v>1911</v>
      </c>
      <c r="C48494" s="13">
        <v>636613223</v>
      </c>
      <c r="D48494" s="13">
        <v>143.97900000000001</v>
      </c>
    </row>
    <row r="48495" spans="1:4" ht="15.75" hidden="1" customHeight="1">
      <c r="A48495" s="13" t="s">
        <v>512</v>
      </c>
      <c r="B48495" s="13">
        <v>1912</v>
      </c>
      <c r="C48495" s="13">
        <v>643077189</v>
      </c>
      <c r="D48495" s="13">
        <v>147.77799999999999</v>
      </c>
    </row>
    <row r="48496" spans="1:4" ht="15.75" hidden="1" customHeight="1">
      <c r="A48496" s="13" t="s">
        <v>512</v>
      </c>
      <c r="B48496" s="13">
        <v>1913</v>
      </c>
      <c r="C48496" s="13">
        <v>649981476</v>
      </c>
      <c r="D48496" s="13">
        <v>170.11600000000001</v>
      </c>
    </row>
    <row r="48497" spans="1:4" ht="15.75" hidden="1" customHeight="1">
      <c r="A48497" s="13" t="s">
        <v>512</v>
      </c>
      <c r="B48497" s="13">
        <v>1914</v>
      </c>
      <c r="C48497" s="13">
        <v>656977060</v>
      </c>
      <c r="D48497" s="13">
        <v>155.203</v>
      </c>
    </row>
    <row r="48498" spans="1:4" ht="15.75" hidden="1" customHeight="1">
      <c r="A48498" s="13" t="s">
        <v>512</v>
      </c>
      <c r="B48498" s="13">
        <v>1915</v>
      </c>
      <c r="C48498" s="13">
        <v>664065231</v>
      </c>
      <c r="D48498" s="13">
        <v>148.08500000000001</v>
      </c>
    </row>
    <row r="48499" spans="1:4" ht="15.75" hidden="1" customHeight="1">
      <c r="A48499" s="13" t="s">
        <v>512</v>
      </c>
      <c r="B48499" s="13">
        <v>1916</v>
      </c>
      <c r="C48499" s="13">
        <v>671247305</v>
      </c>
      <c r="D48499" s="13">
        <v>161.827</v>
      </c>
    </row>
    <row r="48500" spans="1:4" ht="15.75" hidden="1" customHeight="1">
      <c r="A48500" s="13" t="s">
        <v>512</v>
      </c>
      <c r="B48500" s="13">
        <v>1917</v>
      </c>
      <c r="C48500" s="13">
        <v>678524631</v>
      </c>
      <c r="D48500" s="13">
        <v>164.88499999999999</v>
      </c>
    </row>
    <row r="48501" spans="1:4" ht="15.75" hidden="1" customHeight="1">
      <c r="A48501" s="13" t="s">
        <v>512</v>
      </c>
      <c r="B48501" s="13">
        <v>1918</v>
      </c>
      <c r="C48501" s="13">
        <v>686004483</v>
      </c>
      <c r="D48501" s="13">
        <v>126.851</v>
      </c>
    </row>
    <row r="48502" spans="1:4" ht="15.75" hidden="1" customHeight="1">
      <c r="A48502" s="13" t="s">
        <v>512</v>
      </c>
      <c r="B48502" s="13">
        <v>1919</v>
      </c>
      <c r="C48502" s="13">
        <v>693028946</v>
      </c>
      <c r="D48502" s="13">
        <v>141.238</v>
      </c>
    </row>
    <row r="48503" spans="1:4" ht="15.75" hidden="1" customHeight="1">
      <c r="A48503" s="13" t="s">
        <v>512</v>
      </c>
      <c r="B48503" s="13">
        <v>1920</v>
      </c>
      <c r="C48503" s="13">
        <v>699600332</v>
      </c>
      <c r="D48503" s="13">
        <v>183.577</v>
      </c>
    </row>
    <row r="48504" spans="1:4" ht="15.75" hidden="1" customHeight="1">
      <c r="A48504" s="13" t="s">
        <v>512</v>
      </c>
      <c r="B48504" s="13">
        <v>1921</v>
      </c>
      <c r="C48504" s="13">
        <v>705685070</v>
      </c>
      <c r="D48504" s="13">
        <v>197.239</v>
      </c>
    </row>
    <row r="48505" spans="1:4" ht="15.75" hidden="1" customHeight="1">
      <c r="A48505" s="13" t="s">
        <v>512</v>
      </c>
      <c r="B48505" s="13">
        <v>1922</v>
      </c>
      <c r="C48505" s="13">
        <v>711303296</v>
      </c>
      <c r="D48505" s="13">
        <v>201.15799999999999</v>
      </c>
    </row>
    <row r="48506" spans="1:4" ht="15.75" hidden="1" customHeight="1">
      <c r="A48506" s="13" t="s">
        <v>512</v>
      </c>
      <c r="B48506" s="13">
        <v>1923</v>
      </c>
      <c r="C48506" s="13">
        <v>716439280</v>
      </c>
      <c r="D48506" s="13">
        <v>205.886</v>
      </c>
    </row>
    <row r="48507" spans="1:4" ht="15.75" hidden="1" customHeight="1">
      <c r="A48507" s="13" t="s">
        <v>512</v>
      </c>
      <c r="B48507" s="13">
        <v>1924</v>
      </c>
      <c r="C48507" s="13">
        <v>721641527</v>
      </c>
      <c r="D48507" s="13">
        <v>216.69200000000001</v>
      </c>
    </row>
    <row r="48508" spans="1:4" ht="15.75" hidden="1" customHeight="1">
      <c r="A48508" s="13" t="s">
        <v>512</v>
      </c>
      <c r="B48508" s="13">
        <v>1925</v>
      </c>
      <c r="C48508" s="13">
        <v>726911275</v>
      </c>
      <c r="D48508" s="13">
        <v>206.76400000000001</v>
      </c>
    </row>
    <row r="48509" spans="1:4" ht="15.75" hidden="1" customHeight="1">
      <c r="A48509" s="13" t="s">
        <v>512</v>
      </c>
      <c r="B48509" s="13">
        <v>1926</v>
      </c>
      <c r="C48509" s="13">
        <v>732249783</v>
      </c>
      <c r="D48509" s="13">
        <v>213.16300000000001</v>
      </c>
    </row>
    <row r="48510" spans="1:4" ht="15.75" hidden="1" customHeight="1">
      <c r="A48510" s="13" t="s">
        <v>512</v>
      </c>
      <c r="B48510" s="13">
        <v>1927</v>
      </c>
      <c r="C48510" s="13">
        <v>737658367</v>
      </c>
      <c r="D48510" s="13">
        <v>219.37</v>
      </c>
    </row>
    <row r="48511" spans="1:4" ht="15.75" hidden="1" customHeight="1">
      <c r="A48511" s="13" t="s">
        <v>512</v>
      </c>
      <c r="B48511" s="13">
        <v>1928</v>
      </c>
      <c r="C48511" s="13">
        <v>743138337</v>
      </c>
      <c r="D48511" s="13">
        <v>224.52600000000001</v>
      </c>
    </row>
    <row r="48512" spans="1:4" ht="15.75" hidden="1" customHeight="1">
      <c r="A48512" s="13" t="s">
        <v>512</v>
      </c>
      <c r="B48512" s="13">
        <v>1929</v>
      </c>
      <c r="C48512" s="13">
        <v>748896542</v>
      </c>
      <c r="D48512" s="13">
        <v>234.928</v>
      </c>
    </row>
    <row r="48513" spans="1:4" ht="15.75" hidden="1" customHeight="1">
      <c r="A48513" s="13" t="s">
        <v>512</v>
      </c>
      <c r="B48513" s="13">
        <v>1930</v>
      </c>
      <c r="C48513" s="13">
        <v>754945969</v>
      </c>
      <c r="D48513" s="13">
        <v>257.47300000000001</v>
      </c>
    </row>
    <row r="48514" spans="1:4" ht="15.75" hidden="1" customHeight="1">
      <c r="A48514" s="13" t="s">
        <v>512</v>
      </c>
      <c r="B48514" s="13">
        <v>1931</v>
      </c>
      <c r="C48514" s="13">
        <v>761256523</v>
      </c>
      <c r="D48514" s="13">
        <v>272.18700000000001</v>
      </c>
    </row>
    <row r="48515" spans="1:4" ht="15.75" hidden="1" customHeight="1">
      <c r="A48515" s="13" t="s">
        <v>512</v>
      </c>
      <c r="B48515" s="13">
        <v>1932</v>
      </c>
      <c r="C48515" s="13">
        <v>767862643</v>
      </c>
      <c r="D48515" s="13">
        <v>287.88600000000002</v>
      </c>
    </row>
    <row r="48516" spans="1:4" ht="15.75" hidden="1" customHeight="1">
      <c r="A48516" s="13" t="s">
        <v>512</v>
      </c>
      <c r="B48516" s="13">
        <v>1933</v>
      </c>
      <c r="C48516" s="13">
        <v>774755700</v>
      </c>
      <c r="D48516" s="13">
        <v>315.09399999999999</v>
      </c>
    </row>
    <row r="48517" spans="1:4" ht="15.75" hidden="1" customHeight="1">
      <c r="A48517" s="13" t="s">
        <v>512</v>
      </c>
      <c r="B48517" s="13">
        <v>1934</v>
      </c>
      <c r="C48517" s="13">
        <v>781732313</v>
      </c>
      <c r="D48517" s="13">
        <v>373.62</v>
      </c>
    </row>
    <row r="48518" spans="1:4" ht="15.75" hidden="1" customHeight="1">
      <c r="A48518" s="13" t="s">
        <v>512</v>
      </c>
      <c r="B48518" s="13">
        <v>1935</v>
      </c>
      <c r="C48518" s="13">
        <v>788793733</v>
      </c>
      <c r="D48518" s="13">
        <v>424.68400000000003</v>
      </c>
    </row>
    <row r="48519" spans="1:4" ht="15.75" hidden="1" customHeight="1">
      <c r="A48519" s="13" t="s">
        <v>512</v>
      </c>
      <c r="B48519" s="13">
        <v>1936</v>
      </c>
      <c r="C48519" s="13">
        <v>795941224</v>
      </c>
      <c r="D48519" s="13">
        <v>465.38299999999998</v>
      </c>
    </row>
    <row r="48520" spans="1:4" ht="15.75" hidden="1" customHeight="1">
      <c r="A48520" s="13" t="s">
        <v>512</v>
      </c>
      <c r="B48520" s="13">
        <v>1937</v>
      </c>
      <c r="C48520" s="13">
        <v>803176089</v>
      </c>
      <c r="D48520" s="13">
        <v>482.13299999999998</v>
      </c>
    </row>
    <row r="48521" spans="1:4" ht="15.75" hidden="1" customHeight="1">
      <c r="A48521" s="13" t="s">
        <v>512</v>
      </c>
      <c r="B48521" s="13">
        <v>1938</v>
      </c>
      <c r="C48521" s="13">
        <v>810499651</v>
      </c>
      <c r="D48521" s="13">
        <v>485.01</v>
      </c>
    </row>
    <row r="48522" spans="1:4" ht="15.75" hidden="1" customHeight="1">
      <c r="A48522" s="13" t="s">
        <v>512</v>
      </c>
      <c r="B48522" s="13">
        <v>1939</v>
      </c>
      <c r="C48522" s="13">
        <v>818002777</v>
      </c>
      <c r="D48522" s="13">
        <v>509.86500000000001</v>
      </c>
    </row>
    <row r="48523" spans="1:4" ht="15.75" hidden="1" customHeight="1">
      <c r="A48523" s="13" t="s">
        <v>512</v>
      </c>
      <c r="B48523" s="13">
        <v>1940</v>
      </c>
      <c r="C48523" s="13">
        <v>825707448</v>
      </c>
      <c r="D48523" s="13">
        <v>590.26900000000001</v>
      </c>
    </row>
    <row r="48524" spans="1:4" ht="15.75" hidden="1" customHeight="1">
      <c r="A48524" s="13" t="s">
        <v>512</v>
      </c>
      <c r="B48524" s="13">
        <v>1941</v>
      </c>
      <c r="C48524" s="13">
        <v>833584339</v>
      </c>
      <c r="D48524" s="13">
        <v>561.32799999999997</v>
      </c>
    </row>
    <row r="48525" spans="1:4" ht="15.75" hidden="1" customHeight="1">
      <c r="A48525" s="13" t="s">
        <v>512</v>
      </c>
      <c r="B48525" s="13">
        <v>1942</v>
      </c>
      <c r="C48525" s="13">
        <v>841681991</v>
      </c>
      <c r="D48525" s="13">
        <v>429.66699999999997</v>
      </c>
    </row>
    <row r="48526" spans="1:4" ht="15.75" hidden="1" customHeight="1">
      <c r="A48526" s="13" t="s">
        <v>512</v>
      </c>
      <c r="B48526" s="13">
        <v>1943</v>
      </c>
      <c r="C48526" s="13">
        <v>849997629</v>
      </c>
      <c r="D48526" s="13">
        <v>424.416</v>
      </c>
    </row>
    <row r="48527" spans="1:4" ht="15.75" hidden="1" customHeight="1">
      <c r="A48527" s="13" t="s">
        <v>512</v>
      </c>
      <c r="B48527" s="13">
        <v>1944</v>
      </c>
      <c r="C48527" s="13">
        <v>858452325</v>
      </c>
      <c r="D48527" s="13">
        <v>512.25800000000004</v>
      </c>
    </row>
    <row r="48528" spans="1:4" ht="15.75" hidden="1" customHeight="1">
      <c r="A48528" s="13" t="s">
        <v>512</v>
      </c>
      <c r="B48528" s="13">
        <v>1945</v>
      </c>
      <c r="C48528" s="13">
        <v>867049348</v>
      </c>
      <c r="D48528" s="13">
        <v>490.34899999999999</v>
      </c>
    </row>
    <row r="48529" spans="1:4" ht="15.75" hidden="1" customHeight="1">
      <c r="A48529" s="13" t="s">
        <v>512</v>
      </c>
      <c r="B48529" s="13">
        <v>1946</v>
      </c>
      <c r="C48529" s="13">
        <v>875792047</v>
      </c>
      <c r="D48529" s="13">
        <v>576.77300000000002</v>
      </c>
    </row>
    <row r="48530" spans="1:4" ht="15.75" hidden="1" customHeight="1">
      <c r="A48530" s="13" t="s">
        <v>512</v>
      </c>
      <c r="B48530" s="13">
        <v>1947</v>
      </c>
      <c r="C48530" s="13">
        <v>884683907</v>
      </c>
      <c r="D48530" s="13">
        <v>597.46299999999997</v>
      </c>
    </row>
    <row r="48531" spans="1:4" ht="15.75" hidden="1" customHeight="1">
      <c r="A48531" s="13" t="s">
        <v>512</v>
      </c>
      <c r="B48531" s="13">
        <v>1948</v>
      </c>
      <c r="C48531" s="13">
        <v>893728488</v>
      </c>
      <c r="D48531" s="13">
        <v>614.99699999999996</v>
      </c>
    </row>
    <row r="48532" spans="1:4" ht="15.75" hidden="1" customHeight="1">
      <c r="A48532" s="13" t="s">
        <v>512</v>
      </c>
      <c r="B48532" s="13">
        <v>1949</v>
      </c>
      <c r="C48532" s="13">
        <v>904775827</v>
      </c>
      <c r="D48532" s="13">
        <v>701.30899999999997</v>
      </c>
    </row>
    <row r="48533" spans="1:4" ht="15.75" hidden="1" customHeight="1">
      <c r="A48533" s="13" t="s">
        <v>512</v>
      </c>
      <c r="B48533" s="13">
        <v>1950</v>
      </c>
      <c r="C48533" s="13">
        <v>918865980</v>
      </c>
      <c r="D48533" s="13">
        <v>820.40200000000004</v>
      </c>
    </row>
    <row r="48534" spans="1:4" ht="15.75" hidden="1" customHeight="1">
      <c r="A48534" s="13" t="s">
        <v>512</v>
      </c>
      <c r="B48534" s="13">
        <v>1951</v>
      </c>
      <c r="C48534" s="13">
        <v>936488346</v>
      </c>
      <c r="D48534" s="13">
        <v>915.92499999999995</v>
      </c>
    </row>
    <row r="48535" spans="1:4" ht="15.75" hidden="1" customHeight="1">
      <c r="A48535" s="13" t="s">
        <v>512</v>
      </c>
      <c r="B48535" s="13">
        <v>1952</v>
      </c>
      <c r="C48535" s="13">
        <v>956135860</v>
      </c>
      <c r="D48535" s="13">
        <v>1000.349</v>
      </c>
    </row>
    <row r="48536" spans="1:4" ht="15.75" hidden="1" customHeight="1">
      <c r="A48536" s="13" t="s">
        <v>512</v>
      </c>
      <c r="B48536" s="13">
        <v>1953</v>
      </c>
      <c r="C48536" s="13">
        <v>977180204</v>
      </c>
      <c r="D48536" s="13">
        <v>1043.5519999999999</v>
      </c>
    </row>
    <row r="48537" spans="1:4" ht="15.75" hidden="1" customHeight="1">
      <c r="A48537" s="13" t="s">
        <v>512</v>
      </c>
      <c r="B48537" s="13">
        <v>1954</v>
      </c>
      <c r="C48537" s="13">
        <v>998585321</v>
      </c>
      <c r="D48537" s="13">
        <v>1144.6469999999999</v>
      </c>
    </row>
    <row r="48538" spans="1:4" ht="15.75" hidden="1" customHeight="1">
      <c r="A48538" s="13" t="s">
        <v>512</v>
      </c>
      <c r="B48538" s="13">
        <v>1955</v>
      </c>
      <c r="C48538" s="13">
        <v>1021053483</v>
      </c>
      <c r="D48538" s="13">
        <v>1302.1400000000001</v>
      </c>
    </row>
    <row r="48539" spans="1:4" ht="15.75" hidden="1" customHeight="1">
      <c r="A48539" s="13" t="s">
        <v>512</v>
      </c>
      <c r="B48539" s="13">
        <v>1956</v>
      </c>
      <c r="C48539" s="13">
        <v>1043522165</v>
      </c>
      <c r="D48539" s="13">
        <v>1428.3789999999999</v>
      </c>
    </row>
    <row r="48540" spans="1:4" ht="15.75" hidden="1" customHeight="1">
      <c r="A48540" s="13" t="s">
        <v>512</v>
      </c>
      <c r="B48540" s="13">
        <v>1957</v>
      </c>
      <c r="C48540" s="13">
        <v>1067110863</v>
      </c>
      <c r="D48540" s="13">
        <v>1575.3630000000001</v>
      </c>
    </row>
    <row r="48541" spans="1:4" ht="15.75" hidden="1" customHeight="1">
      <c r="A48541" s="13" t="s">
        <v>512</v>
      </c>
      <c r="B48541" s="13">
        <v>1958</v>
      </c>
      <c r="C48541" s="13">
        <v>1090929731</v>
      </c>
      <c r="D48541" s="13">
        <v>1909.2750000000001</v>
      </c>
    </row>
    <row r="48542" spans="1:4" ht="15.75" hidden="1" customHeight="1">
      <c r="A48542" s="13" t="s">
        <v>512</v>
      </c>
      <c r="B48542" s="13">
        <v>1959</v>
      </c>
      <c r="C48542" s="13">
        <v>1109551013</v>
      </c>
      <c r="D48542" s="13">
        <v>2182.5439999999999</v>
      </c>
    </row>
    <row r="48543" spans="1:4" ht="15.75" hidden="1" customHeight="1">
      <c r="A48543" s="13" t="s">
        <v>512</v>
      </c>
      <c r="B48543" s="13">
        <v>1960</v>
      </c>
      <c r="C48543" s="13">
        <v>1122079651</v>
      </c>
      <c r="D48543" s="13">
        <v>2318.8339999999998</v>
      </c>
    </row>
    <row r="48544" spans="1:4" ht="15.75" hidden="1" customHeight="1">
      <c r="A48544" s="13" t="s">
        <v>512</v>
      </c>
      <c r="B48544" s="13">
        <v>1961</v>
      </c>
      <c r="C48544" s="13">
        <v>1134055566</v>
      </c>
      <c r="D48544" s="13">
        <v>2139.6860000000001</v>
      </c>
    </row>
    <row r="48545" spans="1:4" ht="15.75" hidden="1" customHeight="1">
      <c r="A48545" s="13" t="s">
        <v>512</v>
      </c>
      <c r="B48545" s="13">
        <v>1962</v>
      </c>
      <c r="C48545" s="13">
        <v>1154442670</v>
      </c>
      <c r="D48545" s="13">
        <v>2110.9259999999999</v>
      </c>
    </row>
    <row r="48546" spans="1:4" ht="15.75" hidden="1" customHeight="1">
      <c r="A48546" s="13" t="s">
        <v>512</v>
      </c>
      <c r="B48546" s="13">
        <v>1963</v>
      </c>
      <c r="C48546" s="13">
        <v>1184787557</v>
      </c>
      <c r="D48546" s="13">
        <v>2211.0360000000001</v>
      </c>
    </row>
    <row r="48547" spans="1:4" ht="15.75" hidden="1" customHeight="1">
      <c r="A48547" s="13" t="s">
        <v>512</v>
      </c>
      <c r="B48547" s="13">
        <v>1964</v>
      </c>
      <c r="C48547" s="13">
        <v>1216528861</v>
      </c>
      <c r="D48547" s="13">
        <v>2344.6979999999999</v>
      </c>
    </row>
    <row r="48548" spans="1:4" ht="15.75" hidden="1" customHeight="1">
      <c r="A48548" s="13" t="s">
        <v>512</v>
      </c>
      <c r="B48548" s="13">
        <v>1965</v>
      </c>
      <c r="C48548" s="13">
        <v>1246756365</v>
      </c>
      <c r="D48548" s="13">
        <v>2500.2080000000001</v>
      </c>
    </row>
    <row r="48549" spans="1:4" ht="15.75" hidden="1" customHeight="1">
      <c r="A48549" s="13" t="s">
        <v>512</v>
      </c>
      <c r="B48549" s="13">
        <v>1966</v>
      </c>
      <c r="C48549" s="13">
        <v>1276824449</v>
      </c>
      <c r="D48549" s="13">
        <v>2666.5909999999999</v>
      </c>
    </row>
    <row r="48550" spans="1:4" ht="15.75" hidden="1" customHeight="1">
      <c r="A48550" s="13" t="s">
        <v>512</v>
      </c>
      <c r="B48550" s="13">
        <v>1967</v>
      </c>
      <c r="C48550" s="13">
        <v>1305914467</v>
      </c>
      <c r="D48550" s="13">
        <v>2695.3739999999998</v>
      </c>
    </row>
    <row r="48551" spans="1:4" ht="15.75" hidden="1" customHeight="1">
      <c r="A48551" s="13" t="s">
        <v>512</v>
      </c>
      <c r="B48551" s="13">
        <v>1968</v>
      </c>
      <c r="C48551" s="13">
        <v>1336327932</v>
      </c>
      <c r="D48551" s="13">
        <v>2831.3879999999999</v>
      </c>
    </row>
    <row r="48552" spans="1:4" ht="15.75" hidden="1" customHeight="1">
      <c r="A48552" s="13" t="s">
        <v>512</v>
      </c>
      <c r="B48552" s="13">
        <v>1969</v>
      </c>
      <c r="C48552" s="13">
        <v>1368462120</v>
      </c>
      <c r="D48552" s="13">
        <v>3061.8649999999998</v>
      </c>
    </row>
    <row r="48553" spans="1:4" ht="15.75" hidden="1" customHeight="1">
      <c r="A48553" s="13" t="s">
        <v>512</v>
      </c>
      <c r="B48553" s="13">
        <v>1970</v>
      </c>
      <c r="C48553" s="13">
        <v>1400588420</v>
      </c>
      <c r="D48553" s="13">
        <v>3409.6019999999999</v>
      </c>
    </row>
    <row r="48554" spans="1:4" ht="15.75" hidden="1" customHeight="1">
      <c r="A48554" s="13" t="s">
        <v>512</v>
      </c>
      <c r="B48554" s="13">
        <v>1971</v>
      </c>
      <c r="C48554" s="13">
        <v>1432397676</v>
      </c>
      <c r="D48554" s="13">
        <v>3671.0320000000002</v>
      </c>
    </row>
    <row r="48555" spans="1:4" ht="15.75" hidden="1" customHeight="1">
      <c r="A48555" s="13" t="s">
        <v>512</v>
      </c>
      <c r="B48555" s="13">
        <v>1972</v>
      </c>
      <c r="C48555" s="13">
        <v>1463253261</v>
      </c>
      <c r="D48555" s="13">
        <v>3858.634</v>
      </c>
    </row>
    <row r="48556" spans="1:4" ht="15.75" hidden="1" customHeight="1">
      <c r="A48556" s="13" t="s">
        <v>512</v>
      </c>
      <c r="B48556" s="13">
        <v>1973</v>
      </c>
      <c r="C48556" s="13">
        <v>1493577365</v>
      </c>
      <c r="D48556" s="13">
        <v>4054.26</v>
      </c>
    </row>
    <row r="48557" spans="1:4" ht="15.75" hidden="1" customHeight="1">
      <c r="A48557" s="13" t="s">
        <v>512</v>
      </c>
      <c r="B48557" s="13">
        <v>1974</v>
      </c>
      <c r="C48557" s="13">
        <v>1522998449</v>
      </c>
      <c r="D48557" s="13">
        <v>4191.4160000000002</v>
      </c>
    </row>
    <row r="48558" spans="1:4" ht="15.75" hidden="1" customHeight="1">
      <c r="A48558" s="13" t="s">
        <v>512</v>
      </c>
      <c r="B48558" s="13">
        <v>1975</v>
      </c>
      <c r="C48558" s="13">
        <v>1550620448</v>
      </c>
      <c r="D48558" s="13">
        <v>4489.4449999999997</v>
      </c>
    </row>
    <row r="48559" spans="1:4" ht="15.75" hidden="1" customHeight="1">
      <c r="A48559" s="13" t="s">
        <v>512</v>
      </c>
      <c r="B48559" s="13">
        <v>1976</v>
      </c>
      <c r="C48559" s="13">
        <v>1577158789</v>
      </c>
      <c r="D48559" s="13">
        <v>4692.9319999999998</v>
      </c>
    </row>
    <row r="48560" spans="1:4" ht="15.75" hidden="1" customHeight="1">
      <c r="A48560" s="13" t="s">
        <v>512</v>
      </c>
      <c r="B48560" s="13">
        <v>1977</v>
      </c>
      <c r="C48560" s="13">
        <v>1602899568</v>
      </c>
      <c r="D48560" s="13">
        <v>4930.8530000000001</v>
      </c>
    </row>
    <row r="48561" spans="1:4" ht="15.75" hidden="1" customHeight="1">
      <c r="A48561" s="13" t="s">
        <v>512</v>
      </c>
      <c r="B48561" s="13">
        <v>1978</v>
      </c>
      <c r="C48561" s="13">
        <v>1627539626</v>
      </c>
      <c r="D48561" s="13">
        <v>5240.7749999999996</v>
      </c>
    </row>
    <row r="48562" spans="1:4" ht="15.75" hidden="1" customHeight="1">
      <c r="A48562" s="13" t="s">
        <v>512</v>
      </c>
      <c r="B48562" s="13">
        <v>1979</v>
      </c>
      <c r="C48562" s="13">
        <v>1652710622</v>
      </c>
      <c r="D48562" s="13">
        <v>5385.2979999999998</v>
      </c>
    </row>
    <row r="48563" spans="1:4" ht="15.75" hidden="1" customHeight="1">
      <c r="A48563" s="13" t="s">
        <v>512</v>
      </c>
      <c r="B48563" s="13">
        <v>1980</v>
      </c>
      <c r="C48563" s="13">
        <v>1679054459</v>
      </c>
      <c r="D48563" s="13">
        <v>5494.8580000000002</v>
      </c>
    </row>
    <row r="48564" spans="1:4" ht="15.75" hidden="1" customHeight="1">
      <c r="A48564" s="13" t="s">
        <v>512</v>
      </c>
      <c r="B48564" s="13">
        <v>1981</v>
      </c>
      <c r="C48564" s="13">
        <v>1706088992</v>
      </c>
      <c r="D48564" s="13">
        <v>5460.0559999999996</v>
      </c>
    </row>
    <row r="48565" spans="1:4" ht="15.75" hidden="1" customHeight="1">
      <c r="A48565" s="13" t="s">
        <v>512</v>
      </c>
      <c r="B48565" s="13">
        <v>1982</v>
      </c>
      <c r="C48565" s="13">
        <v>1734572338</v>
      </c>
      <c r="D48565" s="13">
        <v>5697.8760000000002</v>
      </c>
    </row>
    <row r="48566" spans="1:4" ht="15.75" hidden="1" customHeight="1">
      <c r="A48566" s="13" t="s">
        <v>512</v>
      </c>
      <c r="B48566" s="13">
        <v>1983</v>
      </c>
      <c r="C48566" s="13">
        <v>1763046849</v>
      </c>
      <c r="D48566" s="13">
        <v>5830.2619999999997</v>
      </c>
    </row>
    <row r="48567" spans="1:4" ht="15.75" hidden="1" customHeight="1">
      <c r="A48567" s="13" t="s">
        <v>512</v>
      </c>
      <c r="B48567" s="13">
        <v>1984</v>
      </c>
      <c r="C48567" s="13">
        <v>1790931059</v>
      </c>
      <c r="D48567" s="13">
        <v>6039.5360000000001</v>
      </c>
    </row>
    <row r="48568" spans="1:4" ht="15.75" hidden="1" customHeight="1">
      <c r="A48568" s="13" t="s">
        <v>512</v>
      </c>
      <c r="B48568" s="13">
        <v>1985</v>
      </c>
      <c r="C48568" s="13">
        <v>1819847676</v>
      </c>
      <c r="D48568" s="13">
        <v>6457.5110000000004</v>
      </c>
    </row>
    <row r="48569" spans="1:4" ht="15.75" hidden="1" customHeight="1">
      <c r="A48569" s="13" t="s">
        <v>512</v>
      </c>
      <c r="B48569" s="13">
        <v>1986</v>
      </c>
      <c r="C48569" s="13">
        <v>1850542202</v>
      </c>
      <c r="D48569" s="13">
        <v>6655.567</v>
      </c>
    </row>
    <row r="48570" spans="1:4" ht="15.75" hidden="1" customHeight="1">
      <c r="A48570" s="13" t="s">
        <v>512</v>
      </c>
      <c r="B48570" s="13">
        <v>1987</v>
      </c>
      <c r="C48570" s="13">
        <v>1883081918</v>
      </c>
      <c r="D48570" s="13">
        <v>6864.7579999999998</v>
      </c>
    </row>
    <row r="48571" spans="1:4" ht="15.75" hidden="1" customHeight="1">
      <c r="A48571" s="13" t="s">
        <v>512</v>
      </c>
      <c r="B48571" s="13">
        <v>1988</v>
      </c>
      <c r="C48571" s="13">
        <v>1915432562</v>
      </c>
      <c r="D48571" s="13">
        <v>7194.5529999999999</v>
      </c>
    </row>
    <row r="48572" spans="1:4" ht="15.75" hidden="1" customHeight="1">
      <c r="A48572" s="13" t="s">
        <v>512</v>
      </c>
      <c r="B48572" s="13">
        <v>1989</v>
      </c>
      <c r="C48572" s="13">
        <v>1946975318</v>
      </c>
      <c r="D48572" s="13">
        <v>7237.19</v>
      </c>
    </row>
    <row r="48573" spans="1:4" ht="15.75" hidden="1" customHeight="1">
      <c r="A48573" s="13" t="s">
        <v>512</v>
      </c>
      <c r="B48573" s="13">
        <v>1990</v>
      </c>
      <c r="C48573" s="13">
        <v>1978674629</v>
      </c>
      <c r="D48573" s="13">
        <v>7360.8779999999997</v>
      </c>
    </row>
    <row r="48574" spans="1:4" ht="15.75" hidden="1" customHeight="1">
      <c r="A48574" s="13" t="s">
        <v>512</v>
      </c>
      <c r="B48574" s="13">
        <v>1991</v>
      </c>
      <c r="C48574" s="13">
        <v>2007371520</v>
      </c>
      <c r="D48574" s="13">
        <v>7349.5690000000004</v>
      </c>
    </row>
    <row r="48575" spans="1:4" ht="15.75" hidden="1" customHeight="1">
      <c r="A48575" s="13" t="s">
        <v>512</v>
      </c>
      <c r="B48575" s="13">
        <v>1992</v>
      </c>
      <c r="C48575" s="13">
        <v>2031690983</v>
      </c>
      <c r="D48575" s="13">
        <v>7012.1229999999996</v>
      </c>
    </row>
    <row r="48576" spans="1:4" ht="15.75" hidden="1" customHeight="1">
      <c r="A48576" s="13" t="s">
        <v>512</v>
      </c>
      <c r="B48576" s="13">
        <v>1993</v>
      </c>
      <c r="C48576" s="13">
        <v>2054704372</v>
      </c>
      <c r="D48576" s="13">
        <v>7130.2259999999997</v>
      </c>
    </row>
    <row r="48577" spans="1:4" ht="15.75" hidden="1" customHeight="1">
      <c r="A48577" s="13" t="s">
        <v>512</v>
      </c>
      <c r="B48577" s="13">
        <v>1994</v>
      </c>
      <c r="C48577" s="13">
        <v>2076865377</v>
      </c>
      <c r="D48577" s="13">
        <v>7099.5739999999996</v>
      </c>
    </row>
    <row r="48578" spans="1:4" ht="15.75" hidden="1" customHeight="1">
      <c r="A48578" s="13" t="s">
        <v>512</v>
      </c>
      <c r="B48578" s="13">
        <v>1995</v>
      </c>
      <c r="C48578" s="13">
        <v>2097969970</v>
      </c>
      <c r="D48578" s="13">
        <v>7407.058</v>
      </c>
    </row>
    <row r="48579" spans="1:4" ht="15.75" hidden="1" customHeight="1">
      <c r="A48579" s="13" t="s">
        <v>512</v>
      </c>
      <c r="B48579" s="13">
        <v>1996</v>
      </c>
      <c r="C48579" s="13">
        <v>2118266453</v>
      </c>
      <c r="D48579" s="13">
        <v>7579.0330000000004</v>
      </c>
    </row>
    <row r="48580" spans="1:4" ht="15.75" hidden="1" customHeight="1">
      <c r="A48580" s="13" t="s">
        <v>512</v>
      </c>
      <c r="B48580" s="13">
        <v>1997</v>
      </c>
      <c r="C48580" s="13">
        <v>2137669038</v>
      </c>
      <c r="D48580" s="13">
        <v>7582.7539999999999</v>
      </c>
    </row>
    <row r="48581" spans="1:4" ht="15.75" hidden="1" customHeight="1">
      <c r="A48581" s="13" t="s">
        <v>512</v>
      </c>
      <c r="B48581" s="13">
        <v>1998</v>
      </c>
      <c r="C48581" s="13">
        <v>2156208218</v>
      </c>
      <c r="D48581" s="13">
        <v>7457.5290000000005</v>
      </c>
    </row>
    <row r="48582" spans="1:4" ht="15.75" hidden="1" customHeight="1">
      <c r="A48582" s="13" t="s">
        <v>512</v>
      </c>
      <c r="B48582" s="13">
        <v>1999</v>
      </c>
      <c r="C48582" s="13">
        <v>2174058070</v>
      </c>
      <c r="D48582" s="13">
        <v>7639.4219999999996</v>
      </c>
    </row>
    <row r="48583" spans="1:4" ht="15.75" hidden="1" customHeight="1">
      <c r="A48583" s="13" t="s">
        <v>512</v>
      </c>
      <c r="B48583" s="13">
        <v>2000</v>
      </c>
      <c r="C48583" s="13">
        <v>2191949480</v>
      </c>
      <c r="D48583" s="13">
        <v>7797.59</v>
      </c>
    </row>
    <row r="48584" spans="1:4" ht="15.75" hidden="1" customHeight="1">
      <c r="A48584" s="13" t="s">
        <v>512</v>
      </c>
      <c r="B48584" s="13">
        <v>2001</v>
      </c>
      <c r="C48584" s="13">
        <v>2209701540</v>
      </c>
      <c r="D48584" s="13">
        <v>7956.06</v>
      </c>
    </row>
    <row r="48585" spans="1:4" ht="15.75" hidden="1" customHeight="1">
      <c r="A48585" s="13" t="s">
        <v>512</v>
      </c>
      <c r="B48585" s="13">
        <v>2002</v>
      </c>
      <c r="C48585" s="13">
        <v>2226823411</v>
      </c>
      <c r="D48585" s="13">
        <v>8378.4699999999993</v>
      </c>
    </row>
    <row r="48586" spans="1:4" ht="15.75" hidden="1" customHeight="1">
      <c r="A48586" s="13" t="s">
        <v>512</v>
      </c>
      <c r="B48586" s="13">
        <v>2003</v>
      </c>
      <c r="C48586" s="13">
        <v>2243462002</v>
      </c>
      <c r="D48586" s="13">
        <v>9299.65</v>
      </c>
    </row>
    <row r="48587" spans="1:4" ht="15.75" hidden="1" customHeight="1">
      <c r="A48587" s="13" t="s">
        <v>512</v>
      </c>
      <c r="B48587" s="13">
        <v>2004</v>
      </c>
      <c r="C48587" s="13">
        <v>2260098040</v>
      </c>
      <c r="D48587" s="13">
        <v>9842.8040000000001</v>
      </c>
    </row>
    <row r="48588" spans="1:4" ht="15.75" hidden="1" customHeight="1">
      <c r="A48588" s="13" t="s">
        <v>512</v>
      </c>
      <c r="B48588" s="13">
        <v>2005</v>
      </c>
      <c r="C48588" s="13">
        <v>2276903910</v>
      </c>
      <c r="D48588" s="13">
        <v>10589.998</v>
      </c>
    </row>
    <row r="48589" spans="1:4" ht="15.75" hidden="1" customHeight="1">
      <c r="A48589" s="13" t="s">
        <v>512</v>
      </c>
      <c r="B48589" s="13">
        <v>2006</v>
      </c>
      <c r="C48589" s="13">
        <v>2293429307</v>
      </c>
      <c r="D48589" s="13">
        <v>11354.657999999999</v>
      </c>
    </row>
    <row r="48590" spans="1:4" ht="15.75" hidden="1" customHeight="1">
      <c r="A48590" s="13" t="s">
        <v>512</v>
      </c>
      <c r="B48590" s="13">
        <v>2007</v>
      </c>
      <c r="C48590" s="13">
        <v>2309893739</v>
      </c>
      <c r="D48590" s="13">
        <v>11885.347</v>
      </c>
    </row>
    <row r="48591" spans="1:4" ht="15.75" hidden="1" customHeight="1">
      <c r="A48591" s="13" t="s">
        <v>512</v>
      </c>
      <c r="B48591" s="13">
        <v>2008</v>
      </c>
      <c r="C48591" s="13">
        <v>2327278207</v>
      </c>
      <c r="D48591" s="13">
        <v>12608.892</v>
      </c>
    </row>
    <row r="48592" spans="1:4" ht="15.75" hidden="1" customHeight="1">
      <c r="A48592" s="13" t="s">
        <v>512</v>
      </c>
      <c r="B48592" s="13">
        <v>2009</v>
      </c>
      <c r="C48592" s="13">
        <v>2345622340</v>
      </c>
      <c r="D48592" s="13">
        <v>12839.6</v>
      </c>
    </row>
    <row r="48593" spans="1:4" ht="15.75" hidden="1" customHeight="1">
      <c r="A48593" s="13" t="s">
        <v>512</v>
      </c>
      <c r="B48593" s="13">
        <v>2010</v>
      </c>
      <c r="C48593" s="13">
        <v>2364144387</v>
      </c>
      <c r="D48593" s="13">
        <v>13802.764999999999</v>
      </c>
    </row>
    <row r="48594" spans="1:4" ht="15.75" hidden="1" customHeight="1">
      <c r="A48594" s="13" t="s">
        <v>512</v>
      </c>
      <c r="B48594" s="13">
        <v>2011</v>
      </c>
      <c r="C48594" s="13">
        <v>2382503938</v>
      </c>
      <c r="D48594" s="13">
        <v>14851.562</v>
      </c>
    </row>
    <row r="48595" spans="1:4" ht="15.75" hidden="1" customHeight="1">
      <c r="A48595" s="13" t="s">
        <v>512</v>
      </c>
      <c r="B48595" s="13">
        <v>2012</v>
      </c>
      <c r="C48595" s="13">
        <v>2402146692</v>
      </c>
      <c r="D48595" s="13">
        <v>15223.254999999999</v>
      </c>
    </row>
    <row r="48596" spans="1:4" ht="15.75" hidden="1" customHeight="1">
      <c r="A48596" s="13" t="s">
        <v>512</v>
      </c>
      <c r="B48596" s="13">
        <v>2013</v>
      </c>
      <c r="C48596" s="13">
        <v>2423354868</v>
      </c>
      <c r="D48596" s="13">
        <v>15435.763999999999</v>
      </c>
    </row>
    <row r="48597" spans="1:4" ht="15.75" hidden="1" customHeight="1">
      <c r="A48597" s="13" t="s">
        <v>512</v>
      </c>
      <c r="B48597" s="13">
        <v>2014</v>
      </c>
      <c r="C48597" s="13">
        <v>2444604237</v>
      </c>
      <c r="D48597" s="13">
        <v>15581.936</v>
      </c>
    </row>
    <row r="48598" spans="1:4" ht="15.75" hidden="1" customHeight="1">
      <c r="A48598" s="13" t="s">
        <v>512</v>
      </c>
      <c r="B48598" s="13">
        <v>2015</v>
      </c>
      <c r="C48598" s="13">
        <v>2464672367</v>
      </c>
      <c r="D48598" s="13">
        <v>15401.205</v>
      </c>
    </row>
    <row r="48599" spans="1:4" ht="15.75" hidden="1" customHeight="1">
      <c r="A48599" s="13" t="s">
        <v>512</v>
      </c>
      <c r="B48599" s="13">
        <v>2016</v>
      </c>
      <c r="C48599" s="13">
        <v>2482967003</v>
      </c>
      <c r="D48599" s="13">
        <v>15327.022000000001</v>
      </c>
    </row>
    <row r="48600" spans="1:4" ht="15.75" hidden="1" customHeight="1">
      <c r="A48600" s="13" t="s">
        <v>512</v>
      </c>
      <c r="B48600" s="13">
        <v>2017</v>
      </c>
      <c r="C48600" s="13">
        <v>2500616723</v>
      </c>
      <c r="D48600" s="13">
        <v>15608.43</v>
      </c>
    </row>
    <row r="48601" spans="1:4" ht="15.75" hidden="1" customHeight="1">
      <c r="A48601" s="13" t="s">
        <v>512</v>
      </c>
      <c r="B48601" s="13">
        <v>2018</v>
      </c>
      <c r="C48601" s="13">
        <v>2516785800</v>
      </c>
      <c r="D48601" s="13">
        <v>15951.008</v>
      </c>
    </row>
    <row r="48602" spans="1:4" ht="15.75" hidden="1" customHeight="1">
      <c r="A48602" s="13" t="s">
        <v>512</v>
      </c>
      <c r="B48602" s="13">
        <v>2019</v>
      </c>
      <c r="C48602" s="13">
        <v>2530546049</v>
      </c>
      <c r="D48602" s="13">
        <v>16311.928</v>
      </c>
    </row>
    <row r="48603" spans="1:4" ht="15.75" hidden="1" customHeight="1">
      <c r="A48603" s="13" t="s">
        <v>512</v>
      </c>
      <c r="B48603" s="13">
        <v>2020</v>
      </c>
      <c r="C48603" s="13">
        <v>2541463877</v>
      </c>
      <c r="D48603" s="13">
        <v>16187.159</v>
      </c>
    </row>
    <row r="48604" spans="1:4" ht="15.75" hidden="1" customHeight="1">
      <c r="A48604" s="13" t="s">
        <v>512</v>
      </c>
      <c r="B48604" s="13">
        <v>2021</v>
      </c>
      <c r="C48604" s="13">
        <v>2548718303</v>
      </c>
      <c r="D48604" s="13">
        <v>17002.451000000001</v>
      </c>
    </row>
    <row r="48605" spans="1:4" ht="15.75" hidden="1" customHeight="1">
      <c r="A48605" s="13" t="s">
        <v>513</v>
      </c>
      <c r="B48605" s="13">
        <v>1850</v>
      </c>
      <c r="C48605" s="13">
        <v>134084</v>
      </c>
    </row>
    <row r="48606" spans="1:4" ht="15.75" hidden="1" customHeight="1">
      <c r="A48606" s="13" t="s">
        <v>513</v>
      </c>
      <c r="B48606" s="13">
        <v>1851</v>
      </c>
      <c r="C48606" s="13">
        <v>140112</v>
      </c>
    </row>
    <row r="48607" spans="1:4" ht="15.75" hidden="1" customHeight="1">
      <c r="A48607" s="13" t="s">
        <v>513</v>
      </c>
      <c r="B48607" s="13">
        <v>1852</v>
      </c>
      <c r="C48607" s="13">
        <v>147069</v>
      </c>
    </row>
    <row r="48608" spans="1:4" ht="15.75" hidden="1" customHeight="1">
      <c r="A48608" s="13" t="s">
        <v>513</v>
      </c>
      <c r="B48608" s="13">
        <v>1853</v>
      </c>
      <c r="C48608" s="13">
        <v>155024</v>
      </c>
    </row>
    <row r="48609" spans="1:3" ht="15.75" hidden="1" customHeight="1">
      <c r="A48609" s="13" t="s">
        <v>513</v>
      </c>
      <c r="B48609" s="13">
        <v>1854</v>
      </c>
      <c r="C48609" s="13">
        <v>163409</v>
      </c>
    </row>
    <row r="48610" spans="1:3" ht="15.75" hidden="1" customHeight="1">
      <c r="A48610" s="13" t="s">
        <v>513</v>
      </c>
      <c r="B48610" s="13">
        <v>1855</v>
      </c>
      <c r="C48610" s="13">
        <v>172247</v>
      </c>
    </row>
    <row r="48611" spans="1:3" ht="15.75" hidden="1" customHeight="1">
      <c r="A48611" s="13" t="s">
        <v>513</v>
      </c>
      <c r="B48611" s="13">
        <v>1856</v>
      </c>
      <c r="C48611" s="13">
        <v>181564</v>
      </c>
    </row>
    <row r="48612" spans="1:3" ht="15.75" hidden="1" customHeight="1">
      <c r="A48612" s="13" t="s">
        <v>513</v>
      </c>
      <c r="B48612" s="13">
        <v>1857</v>
      </c>
      <c r="C48612" s="13">
        <v>191384</v>
      </c>
    </row>
    <row r="48613" spans="1:3" ht="15.75" hidden="1" customHeight="1">
      <c r="A48613" s="13" t="s">
        <v>513</v>
      </c>
      <c r="B48613" s="13">
        <v>1858</v>
      </c>
      <c r="C48613" s="13">
        <v>201736</v>
      </c>
    </row>
    <row r="48614" spans="1:3" ht="15.75" hidden="1" customHeight="1">
      <c r="A48614" s="13" t="s">
        <v>513</v>
      </c>
      <c r="B48614" s="13">
        <v>1859</v>
      </c>
      <c r="C48614" s="13">
        <v>212207</v>
      </c>
    </row>
    <row r="48615" spans="1:3" ht="15.75" hidden="1" customHeight="1">
      <c r="A48615" s="13" t="s">
        <v>513</v>
      </c>
      <c r="B48615" s="13">
        <v>1860</v>
      </c>
      <c r="C48615" s="13">
        <v>222786</v>
      </c>
    </row>
    <row r="48616" spans="1:3" ht="15.75" hidden="1" customHeight="1">
      <c r="A48616" s="13" t="s">
        <v>513</v>
      </c>
      <c r="B48616" s="13">
        <v>1861</v>
      </c>
      <c r="C48616" s="13">
        <v>233457</v>
      </c>
    </row>
    <row r="48617" spans="1:3" ht="15.75" hidden="1" customHeight="1">
      <c r="A48617" s="13" t="s">
        <v>513</v>
      </c>
      <c r="B48617" s="13">
        <v>1862</v>
      </c>
      <c r="C48617" s="13">
        <v>244204</v>
      </c>
    </row>
    <row r="48618" spans="1:3" ht="15.75" hidden="1" customHeight="1">
      <c r="A48618" s="13" t="s">
        <v>513</v>
      </c>
      <c r="B48618" s="13">
        <v>1863</v>
      </c>
      <c r="C48618" s="13">
        <v>255009</v>
      </c>
    </row>
    <row r="48619" spans="1:3" ht="15.75" hidden="1" customHeight="1">
      <c r="A48619" s="13" t="s">
        <v>513</v>
      </c>
      <c r="B48619" s="13">
        <v>1864</v>
      </c>
      <c r="C48619" s="13">
        <v>266292</v>
      </c>
    </row>
    <row r="48620" spans="1:3" ht="15.75" hidden="1" customHeight="1">
      <c r="A48620" s="13" t="s">
        <v>513</v>
      </c>
      <c r="B48620" s="13">
        <v>1865</v>
      </c>
      <c r="C48620" s="13">
        <v>278074</v>
      </c>
    </row>
    <row r="48621" spans="1:3" ht="15.75" hidden="1" customHeight="1">
      <c r="A48621" s="13" t="s">
        <v>513</v>
      </c>
      <c r="B48621" s="13">
        <v>1866</v>
      </c>
      <c r="C48621" s="13">
        <v>290377</v>
      </c>
    </row>
    <row r="48622" spans="1:3" ht="15.75" hidden="1" customHeight="1">
      <c r="A48622" s="13" t="s">
        <v>513</v>
      </c>
      <c r="B48622" s="13">
        <v>1867</v>
      </c>
      <c r="C48622" s="13">
        <v>303225</v>
      </c>
    </row>
    <row r="48623" spans="1:3" ht="15.75" hidden="1" customHeight="1">
      <c r="A48623" s="13" t="s">
        <v>513</v>
      </c>
      <c r="B48623" s="13">
        <v>1868</v>
      </c>
      <c r="C48623" s="13">
        <v>316641</v>
      </c>
    </row>
    <row r="48624" spans="1:3" ht="15.75" hidden="1" customHeight="1">
      <c r="A48624" s="13" t="s">
        <v>513</v>
      </c>
      <c r="B48624" s="13">
        <v>1869</v>
      </c>
      <c r="C48624" s="13">
        <v>329733</v>
      </c>
    </row>
    <row r="48625" spans="1:3" ht="15.75" hidden="1" customHeight="1">
      <c r="A48625" s="13" t="s">
        <v>513</v>
      </c>
      <c r="B48625" s="13">
        <v>1870</v>
      </c>
      <c r="C48625" s="13">
        <v>342458</v>
      </c>
    </row>
    <row r="48626" spans="1:3" ht="15.75" hidden="1" customHeight="1">
      <c r="A48626" s="13" t="s">
        <v>513</v>
      </c>
      <c r="B48626" s="13">
        <v>1871</v>
      </c>
      <c r="C48626" s="13">
        <v>354769</v>
      </c>
    </row>
    <row r="48627" spans="1:3" ht="15.75" hidden="1" customHeight="1">
      <c r="A48627" s="13" t="s">
        <v>513</v>
      </c>
      <c r="B48627" s="13">
        <v>1872</v>
      </c>
      <c r="C48627" s="13">
        <v>366619</v>
      </c>
    </row>
    <row r="48628" spans="1:3" ht="15.75" hidden="1" customHeight="1">
      <c r="A48628" s="13" t="s">
        <v>513</v>
      </c>
      <c r="B48628" s="13">
        <v>1873</v>
      </c>
      <c r="C48628" s="13">
        <v>377956</v>
      </c>
    </row>
    <row r="48629" spans="1:3" ht="15.75" hidden="1" customHeight="1">
      <c r="A48629" s="13" t="s">
        <v>513</v>
      </c>
      <c r="B48629" s="13">
        <v>1874</v>
      </c>
      <c r="C48629" s="13">
        <v>389643</v>
      </c>
    </row>
    <row r="48630" spans="1:3" ht="15.75" hidden="1" customHeight="1">
      <c r="A48630" s="13" t="s">
        <v>513</v>
      </c>
      <c r="B48630" s="13">
        <v>1875</v>
      </c>
      <c r="C48630" s="13">
        <v>401691</v>
      </c>
    </row>
    <row r="48631" spans="1:3" ht="15.75" hidden="1" customHeight="1">
      <c r="A48631" s="13" t="s">
        <v>513</v>
      </c>
      <c r="B48631" s="13">
        <v>1876</v>
      </c>
      <c r="C48631" s="13">
        <v>414112</v>
      </c>
    </row>
    <row r="48632" spans="1:3" ht="15.75" hidden="1" customHeight="1">
      <c r="A48632" s="13" t="s">
        <v>513</v>
      </c>
      <c r="B48632" s="13">
        <v>1877</v>
      </c>
      <c r="C48632" s="13">
        <v>426917</v>
      </c>
    </row>
    <row r="48633" spans="1:3" ht="15.75" hidden="1" customHeight="1">
      <c r="A48633" s="13" t="s">
        <v>513</v>
      </c>
      <c r="B48633" s="13">
        <v>1878</v>
      </c>
      <c r="C48633" s="13">
        <v>440118</v>
      </c>
    </row>
    <row r="48634" spans="1:3" ht="15.75" hidden="1" customHeight="1">
      <c r="A48634" s="13" t="s">
        <v>513</v>
      </c>
      <c r="B48634" s="13">
        <v>1879</v>
      </c>
      <c r="C48634" s="13">
        <v>454587</v>
      </c>
    </row>
    <row r="48635" spans="1:3" ht="15.75" hidden="1" customHeight="1">
      <c r="A48635" s="13" t="s">
        <v>513</v>
      </c>
      <c r="B48635" s="13">
        <v>1880</v>
      </c>
      <c r="C48635" s="13">
        <v>470397</v>
      </c>
    </row>
    <row r="48636" spans="1:3" ht="15.75" hidden="1" customHeight="1">
      <c r="A48636" s="13" t="s">
        <v>513</v>
      </c>
      <c r="B48636" s="13">
        <v>1881</v>
      </c>
      <c r="C48636" s="13">
        <v>487626</v>
      </c>
    </row>
    <row r="48637" spans="1:3" ht="15.75" hidden="1" customHeight="1">
      <c r="A48637" s="13" t="s">
        <v>513</v>
      </c>
      <c r="B48637" s="13">
        <v>1882</v>
      </c>
      <c r="C48637" s="13">
        <v>506355</v>
      </c>
    </row>
    <row r="48638" spans="1:3" ht="15.75" hidden="1" customHeight="1">
      <c r="A48638" s="13" t="s">
        <v>513</v>
      </c>
      <c r="B48638" s="13">
        <v>1883</v>
      </c>
      <c r="C48638" s="13">
        <v>526670</v>
      </c>
    </row>
    <row r="48639" spans="1:3" ht="15.75" hidden="1" customHeight="1">
      <c r="A48639" s="13" t="s">
        <v>513</v>
      </c>
      <c r="B48639" s="13">
        <v>1884</v>
      </c>
      <c r="C48639" s="13">
        <v>547801</v>
      </c>
    </row>
    <row r="48640" spans="1:3" ht="15.75" hidden="1" customHeight="1">
      <c r="A48640" s="13" t="s">
        <v>513</v>
      </c>
      <c r="B48640" s="13">
        <v>1885</v>
      </c>
      <c r="C48640" s="13">
        <v>569779</v>
      </c>
    </row>
    <row r="48641" spans="1:3" ht="15.75" hidden="1" customHeight="1">
      <c r="A48641" s="13" t="s">
        <v>513</v>
      </c>
      <c r="B48641" s="13">
        <v>1886</v>
      </c>
      <c r="C48641" s="13">
        <v>592638</v>
      </c>
    </row>
    <row r="48642" spans="1:3" ht="15.75" hidden="1" customHeight="1">
      <c r="A48642" s="13" t="s">
        <v>513</v>
      </c>
      <c r="B48642" s="13">
        <v>1887</v>
      </c>
      <c r="C48642" s="13">
        <v>616415</v>
      </c>
    </row>
    <row r="48643" spans="1:3" ht="15.75" hidden="1" customHeight="1">
      <c r="A48643" s="13" t="s">
        <v>513</v>
      </c>
      <c r="B48643" s="13">
        <v>1888</v>
      </c>
      <c r="C48643" s="13">
        <v>641146</v>
      </c>
    </row>
    <row r="48644" spans="1:3" ht="15.75" hidden="1" customHeight="1">
      <c r="A48644" s="13" t="s">
        <v>513</v>
      </c>
      <c r="B48644" s="13">
        <v>1889</v>
      </c>
      <c r="C48644" s="13">
        <v>665394</v>
      </c>
    </row>
    <row r="48645" spans="1:3" ht="15.75" hidden="1" customHeight="1">
      <c r="A48645" s="13" t="s">
        <v>513</v>
      </c>
      <c r="B48645" s="13">
        <v>1890</v>
      </c>
      <c r="C48645" s="13">
        <v>689096</v>
      </c>
    </row>
    <row r="48646" spans="1:3" ht="15.75" hidden="1" customHeight="1">
      <c r="A48646" s="13" t="s">
        <v>513</v>
      </c>
      <c r="B48646" s="13">
        <v>1891</v>
      </c>
      <c r="C48646" s="13">
        <v>712186</v>
      </c>
    </row>
    <row r="48647" spans="1:3" ht="15.75" hidden="1" customHeight="1">
      <c r="A48647" s="13" t="s">
        <v>513</v>
      </c>
      <c r="B48647" s="13">
        <v>1892</v>
      </c>
      <c r="C48647" s="13">
        <v>734591</v>
      </c>
    </row>
    <row r="48648" spans="1:3" ht="15.75" hidden="1" customHeight="1">
      <c r="A48648" s="13" t="s">
        <v>513</v>
      </c>
      <c r="B48648" s="13">
        <v>1893</v>
      </c>
      <c r="C48648" s="13">
        <v>756238</v>
      </c>
    </row>
    <row r="48649" spans="1:3" ht="15.75" hidden="1" customHeight="1">
      <c r="A48649" s="13" t="s">
        <v>513</v>
      </c>
      <c r="B48649" s="13">
        <v>1894</v>
      </c>
      <c r="C48649" s="13">
        <v>778522</v>
      </c>
    </row>
    <row r="48650" spans="1:3" ht="15.75" hidden="1" customHeight="1">
      <c r="A48650" s="13" t="s">
        <v>513</v>
      </c>
      <c r="B48650" s="13">
        <v>1895</v>
      </c>
      <c r="C48650" s="13">
        <v>801463</v>
      </c>
    </row>
    <row r="48651" spans="1:3" ht="15.75" hidden="1" customHeight="1">
      <c r="A48651" s="13" t="s">
        <v>513</v>
      </c>
      <c r="B48651" s="13">
        <v>1896</v>
      </c>
      <c r="C48651" s="13">
        <v>825080</v>
      </c>
    </row>
    <row r="48652" spans="1:3" ht="15.75" hidden="1" customHeight="1">
      <c r="A48652" s="13" t="s">
        <v>513</v>
      </c>
      <c r="B48652" s="13">
        <v>1897</v>
      </c>
      <c r="C48652" s="13">
        <v>849392</v>
      </c>
    </row>
    <row r="48653" spans="1:3" ht="15.75" hidden="1" customHeight="1">
      <c r="A48653" s="13" t="s">
        <v>513</v>
      </c>
      <c r="B48653" s="13">
        <v>1898</v>
      </c>
      <c r="C48653" s="13">
        <v>874421</v>
      </c>
    </row>
    <row r="48654" spans="1:3" ht="15.75" hidden="1" customHeight="1">
      <c r="A48654" s="13" t="s">
        <v>513</v>
      </c>
      <c r="B48654" s="13">
        <v>1899</v>
      </c>
      <c r="C48654" s="13">
        <v>897890</v>
      </c>
    </row>
    <row r="48655" spans="1:3" ht="15.75" hidden="1" customHeight="1">
      <c r="A48655" s="13" t="s">
        <v>513</v>
      </c>
      <c r="B48655" s="13">
        <v>1900</v>
      </c>
      <c r="C48655" s="13">
        <v>919712</v>
      </c>
    </row>
    <row r="48656" spans="1:3" ht="15.75" hidden="1" customHeight="1">
      <c r="A48656" s="13" t="s">
        <v>513</v>
      </c>
      <c r="B48656" s="13">
        <v>1901</v>
      </c>
      <c r="C48656" s="13">
        <v>939799</v>
      </c>
    </row>
    <row r="48657" spans="1:3" ht="15.75" hidden="1" customHeight="1">
      <c r="A48657" s="13" t="s">
        <v>513</v>
      </c>
      <c r="B48657" s="13">
        <v>1902</v>
      </c>
      <c r="C48657" s="13">
        <v>958059</v>
      </c>
    </row>
    <row r="48658" spans="1:3" ht="15.75" hidden="1" customHeight="1">
      <c r="A48658" s="13" t="s">
        <v>513</v>
      </c>
      <c r="B48658" s="13">
        <v>1903</v>
      </c>
      <c r="C48658" s="13">
        <v>974396</v>
      </c>
    </row>
    <row r="48659" spans="1:3" ht="15.75" hidden="1" customHeight="1">
      <c r="A48659" s="13" t="s">
        <v>513</v>
      </c>
      <c r="B48659" s="13">
        <v>1904</v>
      </c>
      <c r="C48659" s="13">
        <v>991011</v>
      </c>
    </row>
    <row r="48660" spans="1:3" ht="15.75" hidden="1" customHeight="1">
      <c r="A48660" s="13" t="s">
        <v>513</v>
      </c>
      <c r="B48660" s="13">
        <v>1905</v>
      </c>
      <c r="C48660" s="13">
        <v>1007909</v>
      </c>
    </row>
    <row r="48661" spans="1:3" ht="15.75" hidden="1" customHeight="1">
      <c r="A48661" s="13" t="s">
        <v>513</v>
      </c>
      <c r="B48661" s="13">
        <v>1906</v>
      </c>
      <c r="C48661" s="13">
        <v>1025096</v>
      </c>
    </row>
    <row r="48662" spans="1:3" ht="15.75" hidden="1" customHeight="1">
      <c r="A48662" s="13" t="s">
        <v>513</v>
      </c>
      <c r="B48662" s="13">
        <v>1907</v>
      </c>
      <c r="C48662" s="13">
        <v>1042575</v>
      </c>
    </row>
    <row r="48663" spans="1:3" ht="15.75" hidden="1" customHeight="1">
      <c r="A48663" s="13" t="s">
        <v>513</v>
      </c>
      <c r="B48663" s="13">
        <v>1908</v>
      </c>
      <c r="C48663" s="13">
        <v>1060353</v>
      </c>
    </row>
    <row r="48664" spans="1:3" ht="15.75" hidden="1" customHeight="1">
      <c r="A48664" s="13" t="s">
        <v>513</v>
      </c>
      <c r="B48664" s="13">
        <v>1909</v>
      </c>
      <c r="C48664" s="13">
        <v>1080020</v>
      </c>
    </row>
    <row r="48665" spans="1:3" ht="15.75" hidden="1" customHeight="1">
      <c r="A48665" s="13" t="s">
        <v>513</v>
      </c>
      <c r="B48665" s="13">
        <v>1910</v>
      </c>
      <c r="C48665" s="13">
        <v>1101649</v>
      </c>
    </row>
    <row r="48666" spans="1:3" ht="15.75" hidden="1" customHeight="1">
      <c r="A48666" s="13" t="s">
        <v>513</v>
      </c>
      <c r="B48666" s="13">
        <v>1911</v>
      </c>
      <c r="C48666" s="13">
        <v>1125313</v>
      </c>
    </row>
    <row r="48667" spans="1:3" ht="15.75" hidden="1" customHeight="1">
      <c r="A48667" s="13" t="s">
        <v>513</v>
      </c>
      <c r="B48667" s="13">
        <v>1912</v>
      </c>
      <c r="C48667" s="13">
        <v>1151086</v>
      </c>
    </row>
    <row r="48668" spans="1:3" ht="15.75" hidden="1" customHeight="1">
      <c r="A48668" s="13" t="s">
        <v>513</v>
      </c>
      <c r="B48668" s="13">
        <v>1913</v>
      </c>
      <c r="C48668" s="13">
        <v>1179048</v>
      </c>
    </row>
    <row r="48669" spans="1:3" ht="15.75" hidden="1" customHeight="1">
      <c r="A48669" s="13" t="s">
        <v>513</v>
      </c>
      <c r="B48669" s="13">
        <v>1914</v>
      </c>
      <c r="C48669" s="13">
        <v>1207688</v>
      </c>
    </row>
    <row r="48670" spans="1:3" ht="15.75" hidden="1" customHeight="1">
      <c r="A48670" s="13" t="s">
        <v>513</v>
      </c>
      <c r="B48670" s="13">
        <v>1915</v>
      </c>
      <c r="C48670" s="13">
        <v>1237025</v>
      </c>
    </row>
    <row r="48671" spans="1:3" ht="15.75" hidden="1" customHeight="1">
      <c r="A48671" s="13" t="s">
        <v>513</v>
      </c>
      <c r="B48671" s="13">
        <v>1916</v>
      </c>
      <c r="C48671" s="13">
        <v>1267074</v>
      </c>
    </row>
    <row r="48672" spans="1:3" ht="15.75" hidden="1" customHeight="1">
      <c r="A48672" s="13" t="s">
        <v>513</v>
      </c>
      <c r="B48672" s="13">
        <v>1917</v>
      </c>
      <c r="C48672" s="13">
        <v>1297852</v>
      </c>
    </row>
    <row r="48673" spans="1:4" ht="15.75" hidden="1" customHeight="1">
      <c r="A48673" s="13" t="s">
        <v>513</v>
      </c>
      <c r="B48673" s="13">
        <v>1918</v>
      </c>
      <c r="C48673" s="13">
        <v>1329066</v>
      </c>
    </row>
    <row r="48674" spans="1:4" ht="15.75" hidden="1" customHeight="1">
      <c r="A48674" s="13" t="s">
        <v>513</v>
      </c>
      <c r="B48674" s="13">
        <v>1919</v>
      </c>
      <c r="C48674" s="13">
        <v>1360604</v>
      </c>
    </row>
    <row r="48675" spans="1:4" ht="15.75" hidden="1" customHeight="1">
      <c r="A48675" s="13" t="s">
        <v>513</v>
      </c>
      <c r="B48675" s="13">
        <v>1920</v>
      </c>
      <c r="C48675" s="13">
        <v>1392464</v>
      </c>
    </row>
    <row r="48676" spans="1:4" ht="15.75" hidden="1" customHeight="1">
      <c r="A48676" s="13" t="s">
        <v>513</v>
      </c>
      <c r="B48676" s="13">
        <v>1921</v>
      </c>
      <c r="C48676" s="13">
        <v>1424646</v>
      </c>
    </row>
    <row r="48677" spans="1:4" ht="15.75" hidden="1" customHeight="1">
      <c r="A48677" s="13" t="s">
        <v>513</v>
      </c>
      <c r="B48677" s="13">
        <v>1922</v>
      </c>
      <c r="C48677" s="13">
        <v>1457146</v>
      </c>
    </row>
    <row r="48678" spans="1:4" ht="15.75" hidden="1" customHeight="1">
      <c r="A48678" s="13" t="s">
        <v>513</v>
      </c>
      <c r="B48678" s="13">
        <v>1923</v>
      </c>
      <c r="C48678" s="13">
        <v>1489961</v>
      </c>
    </row>
    <row r="48679" spans="1:4" ht="15.75" hidden="1" customHeight="1">
      <c r="A48679" s="13" t="s">
        <v>513</v>
      </c>
      <c r="B48679" s="13">
        <v>1924</v>
      </c>
      <c r="C48679" s="13">
        <v>1523516</v>
      </c>
    </row>
    <row r="48680" spans="1:4" ht="15.75" hidden="1" customHeight="1">
      <c r="A48680" s="13" t="s">
        <v>513</v>
      </c>
      <c r="B48680" s="13">
        <v>1925</v>
      </c>
      <c r="C48680" s="13">
        <v>1557826</v>
      </c>
    </row>
    <row r="48681" spans="1:4" ht="15.75" hidden="1" customHeight="1">
      <c r="A48681" s="13" t="s">
        <v>513</v>
      </c>
      <c r="B48681" s="13">
        <v>1926</v>
      </c>
      <c r="C48681" s="13">
        <v>1592909</v>
      </c>
    </row>
    <row r="48682" spans="1:4" ht="15.75" hidden="1" customHeight="1">
      <c r="A48682" s="13" t="s">
        <v>513</v>
      </c>
      <c r="B48682" s="13">
        <v>1927</v>
      </c>
      <c r="C48682" s="13">
        <v>1628782</v>
      </c>
    </row>
    <row r="48683" spans="1:4" ht="15.75" hidden="1" customHeight="1">
      <c r="A48683" s="13" t="s">
        <v>513</v>
      </c>
      <c r="B48683" s="13">
        <v>1928</v>
      </c>
      <c r="C48683" s="13">
        <v>1665463</v>
      </c>
    </row>
    <row r="48684" spans="1:4" ht="15.75" hidden="1" customHeight="1">
      <c r="A48684" s="13" t="s">
        <v>513</v>
      </c>
      <c r="B48684" s="13">
        <v>1929</v>
      </c>
      <c r="C48684" s="13">
        <v>1699941</v>
      </c>
    </row>
    <row r="48685" spans="1:4" ht="15.75" hidden="1" customHeight="1">
      <c r="A48685" s="13" t="s">
        <v>513</v>
      </c>
      <c r="B48685" s="13">
        <v>1930</v>
      </c>
      <c r="C48685" s="13">
        <v>1732125</v>
      </c>
    </row>
    <row r="48686" spans="1:4" ht="15.75" hidden="1" customHeight="1">
      <c r="A48686" s="13" t="s">
        <v>513</v>
      </c>
      <c r="B48686" s="13">
        <v>1931</v>
      </c>
      <c r="C48686" s="13">
        <v>1761920</v>
      </c>
    </row>
    <row r="48687" spans="1:4" ht="15.75" hidden="1" customHeight="1">
      <c r="A48687" s="13" t="s">
        <v>513</v>
      </c>
      <c r="B48687" s="13">
        <v>1932</v>
      </c>
      <c r="C48687" s="13">
        <v>1789231</v>
      </c>
      <c r="D48687" s="13">
        <v>7.5999999999999998E-2</v>
      </c>
    </row>
    <row r="48688" spans="1:4" ht="15.75" hidden="1" customHeight="1">
      <c r="A48688" s="13" t="s">
        <v>513</v>
      </c>
      <c r="B48688" s="13">
        <v>1933</v>
      </c>
      <c r="C48688" s="13">
        <v>1813956</v>
      </c>
      <c r="D48688" s="13">
        <v>6.5000000000000002E-2</v>
      </c>
    </row>
    <row r="48689" spans="1:4" ht="15.75" hidden="1" customHeight="1">
      <c r="A48689" s="13" t="s">
        <v>513</v>
      </c>
      <c r="B48689" s="13">
        <v>1934</v>
      </c>
      <c r="C48689" s="13">
        <v>1839024</v>
      </c>
      <c r="D48689" s="13">
        <v>5.0999999999999997E-2</v>
      </c>
    </row>
    <row r="48690" spans="1:4" ht="15.75" hidden="1" customHeight="1">
      <c r="A48690" s="13" t="s">
        <v>513</v>
      </c>
      <c r="B48690" s="13">
        <v>1935</v>
      </c>
      <c r="C48690" s="13">
        <v>1864438</v>
      </c>
      <c r="D48690" s="13">
        <v>5.0999999999999997E-2</v>
      </c>
    </row>
    <row r="48691" spans="1:4" ht="15.75" hidden="1" customHeight="1">
      <c r="A48691" s="13" t="s">
        <v>513</v>
      </c>
      <c r="B48691" s="13">
        <v>1936</v>
      </c>
      <c r="C48691" s="13">
        <v>1890203</v>
      </c>
      <c r="D48691" s="13">
        <v>5.5E-2</v>
      </c>
    </row>
    <row r="48692" spans="1:4" ht="15.75" hidden="1" customHeight="1">
      <c r="A48692" s="13" t="s">
        <v>513</v>
      </c>
      <c r="B48692" s="13">
        <v>1937</v>
      </c>
      <c r="C48692" s="13">
        <v>1916324</v>
      </c>
      <c r="D48692" s="13">
        <v>7.2999999999999995E-2</v>
      </c>
    </row>
    <row r="48693" spans="1:4" ht="15.75" hidden="1" customHeight="1">
      <c r="A48693" s="13" t="s">
        <v>513</v>
      </c>
      <c r="B48693" s="13">
        <v>1938</v>
      </c>
      <c r="C48693" s="13">
        <v>1942806</v>
      </c>
      <c r="D48693" s="13">
        <v>7.5999999999999998E-2</v>
      </c>
    </row>
    <row r="48694" spans="1:4" ht="15.75" hidden="1" customHeight="1">
      <c r="A48694" s="13" t="s">
        <v>513</v>
      </c>
      <c r="B48694" s="13">
        <v>1939</v>
      </c>
      <c r="C48694" s="13">
        <v>1968567</v>
      </c>
      <c r="D48694" s="13">
        <v>8.6999999999999994E-2</v>
      </c>
    </row>
    <row r="48695" spans="1:4" ht="15.75" hidden="1" customHeight="1">
      <c r="A48695" s="13" t="s">
        <v>513</v>
      </c>
      <c r="B48695" s="13">
        <v>1940</v>
      </c>
      <c r="C48695" s="13">
        <v>1993585</v>
      </c>
      <c r="D48695" s="13">
        <v>8.4000000000000005E-2</v>
      </c>
    </row>
    <row r="48696" spans="1:4" ht="15.75" hidden="1" customHeight="1">
      <c r="A48696" s="13" t="s">
        <v>513</v>
      </c>
      <c r="B48696" s="13">
        <v>1941</v>
      </c>
      <c r="C48696" s="13">
        <v>2017838</v>
      </c>
      <c r="D48696" s="13">
        <v>8.6999999999999994E-2</v>
      </c>
    </row>
    <row r="48697" spans="1:4" ht="15.75" hidden="1" customHeight="1">
      <c r="A48697" s="13" t="s">
        <v>513</v>
      </c>
      <c r="B48697" s="13">
        <v>1942</v>
      </c>
      <c r="C48697" s="13">
        <v>2041302</v>
      </c>
      <c r="D48697" s="13">
        <v>7.2999999999999995E-2</v>
      </c>
    </row>
    <row r="48698" spans="1:4" ht="15.75" hidden="1" customHeight="1">
      <c r="A48698" s="13" t="s">
        <v>513</v>
      </c>
      <c r="B48698" s="13">
        <v>1943</v>
      </c>
      <c r="C48698" s="13">
        <v>2063955</v>
      </c>
      <c r="D48698" s="13">
        <v>6.5000000000000002E-2</v>
      </c>
    </row>
    <row r="48699" spans="1:4" ht="15.75" hidden="1" customHeight="1">
      <c r="A48699" s="13" t="s">
        <v>513</v>
      </c>
      <c r="B48699" s="13">
        <v>1944</v>
      </c>
      <c r="C48699" s="13">
        <v>2086858</v>
      </c>
      <c r="D48699" s="13">
        <v>9.4E-2</v>
      </c>
    </row>
    <row r="48700" spans="1:4" ht="15.75" hidden="1" customHeight="1">
      <c r="A48700" s="13" t="s">
        <v>513</v>
      </c>
      <c r="B48700" s="13">
        <v>1945</v>
      </c>
      <c r="C48700" s="13">
        <v>2110016</v>
      </c>
      <c r="D48700" s="13">
        <v>0.109</v>
      </c>
    </row>
    <row r="48701" spans="1:4" ht="15.75" hidden="1" customHeight="1">
      <c r="A48701" s="13" t="s">
        <v>513</v>
      </c>
      <c r="B48701" s="13">
        <v>1946</v>
      </c>
      <c r="C48701" s="13">
        <v>2133431</v>
      </c>
      <c r="D48701" s="13">
        <v>0.14199999999999999</v>
      </c>
    </row>
    <row r="48702" spans="1:4" ht="15.75" hidden="1" customHeight="1">
      <c r="A48702" s="13" t="s">
        <v>513</v>
      </c>
      <c r="B48702" s="13">
        <v>1947</v>
      </c>
      <c r="C48702" s="13">
        <v>2157106</v>
      </c>
      <c r="D48702" s="13">
        <v>0.14499999999999999</v>
      </c>
    </row>
    <row r="48703" spans="1:4" ht="15.75" hidden="1" customHeight="1">
      <c r="A48703" s="13" t="s">
        <v>513</v>
      </c>
      <c r="B48703" s="13">
        <v>1948</v>
      </c>
      <c r="C48703" s="13">
        <v>2181044</v>
      </c>
      <c r="D48703" s="13">
        <v>0.14499999999999999</v>
      </c>
    </row>
    <row r="48704" spans="1:4" ht="15.75" hidden="1" customHeight="1">
      <c r="A48704" s="13" t="s">
        <v>513</v>
      </c>
      <c r="B48704" s="13">
        <v>1949</v>
      </c>
      <c r="C48704" s="13">
        <v>2206710</v>
      </c>
      <c r="D48704" s="13">
        <v>0.14499999999999999</v>
      </c>
    </row>
    <row r="48705" spans="1:4" ht="15.75" hidden="1" customHeight="1">
      <c r="A48705" s="13" t="s">
        <v>513</v>
      </c>
      <c r="B48705" s="13">
        <v>1950</v>
      </c>
      <c r="C48705" s="13">
        <v>2234152</v>
      </c>
      <c r="D48705" s="13">
        <v>2.4540000000000002</v>
      </c>
    </row>
    <row r="48706" spans="1:4" ht="15.75" hidden="1" customHeight="1">
      <c r="A48706" s="13" t="s">
        <v>513</v>
      </c>
      <c r="B48706" s="13">
        <v>1951</v>
      </c>
      <c r="C48706" s="13">
        <v>2256080</v>
      </c>
      <c r="D48706" s="13">
        <v>2.6219999999999999</v>
      </c>
    </row>
    <row r="48707" spans="1:4" ht="15.75" hidden="1" customHeight="1">
      <c r="A48707" s="13" t="s">
        <v>513</v>
      </c>
      <c r="B48707" s="13">
        <v>1952</v>
      </c>
      <c r="C48707" s="13">
        <v>2280664</v>
      </c>
      <c r="D48707" s="13">
        <v>3.153</v>
      </c>
    </row>
    <row r="48708" spans="1:4" ht="15.75" hidden="1" customHeight="1">
      <c r="A48708" s="13" t="s">
        <v>513</v>
      </c>
      <c r="B48708" s="13">
        <v>1953</v>
      </c>
      <c r="C48708" s="13">
        <v>2307492</v>
      </c>
      <c r="D48708" s="13">
        <v>3.5049999999999999</v>
      </c>
    </row>
    <row r="48709" spans="1:4" ht="15.75" hidden="1" customHeight="1">
      <c r="A48709" s="13" t="s">
        <v>513</v>
      </c>
      <c r="B48709" s="13">
        <v>1954</v>
      </c>
      <c r="C48709" s="13">
        <v>2336183</v>
      </c>
      <c r="D48709" s="13">
        <v>3.7360000000000002</v>
      </c>
    </row>
    <row r="48710" spans="1:4" ht="15.75" hidden="1" customHeight="1">
      <c r="A48710" s="13" t="s">
        <v>513</v>
      </c>
      <c r="B48710" s="13">
        <v>1955</v>
      </c>
      <c r="C48710" s="13">
        <v>2366211</v>
      </c>
      <c r="D48710" s="13">
        <v>3.919</v>
      </c>
    </row>
    <row r="48711" spans="1:4" ht="15.75" hidden="1" customHeight="1">
      <c r="A48711" s="13" t="s">
        <v>513</v>
      </c>
      <c r="B48711" s="13">
        <v>1956</v>
      </c>
      <c r="C48711" s="13">
        <v>2397448</v>
      </c>
      <c r="D48711" s="13">
        <v>4.0220000000000002</v>
      </c>
    </row>
    <row r="48712" spans="1:4" ht="15.75" hidden="1" customHeight="1">
      <c r="A48712" s="13" t="s">
        <v>513</v>
      </c>
      <c r="B48712" s="13">
        <v>1957</v>
      </c>
      <c r="C48712" s="13">
        <v>2429788</v>
      </c>
      <c r="D48712" s="13">
        <v>4.4320000000000004</v>
      </c>
    </row>
    <row r="48713" spans="1:4" ht="15.75" hidden="1" customHeight="1">
      <c r="A48713" s="13" t="s">
        <v>513</v>
      </c>
      <c r="B48713" s="13">
        <v>1958</v>
      </c>
      <c r="C48713" s="13">
        <v>2462879</v>
      </c>
      <c r="D48713" s="13">
        <v>3.9769999999999999</v>
      </c>
    </row>
    <row r="48714" spans="1:4" ht="15.75" hidden="1" customHeight="1">
      <c r="A48714" s="13" t="s">
        <v>513</v>
      </c>
      <c r="B48714" s="13">
        <v>1959</v>
      </c>
      <c r="C48714" s="13">
        <v>2496167</v>
      </c>
      <c r="D48714" s="13">
        <v>4.3879999999999999</v>
      </c>
    </row>
    <row r="48715" spans="1:4" ht="15.75" hidden="1" customHeight="1">
      <c r="A48715" s="13" t="s">
        <v>513</v>
      </c>
      <c r="B48715" s="13">
        <v>1960</v>
      </c>
      <c r="C48715" s="13">
        <v>2529028</v>
      </c>
      <c r="D48715" s="13">
        <v>4.3150000000000004</v>
      </c>
    </row>
    <row r="48716" spans="1:4" ht="15.75" hidden="1" customHeight="1">
      <c r="A48716" s="13" t="s">
        <v>513</v>
      </c>
      <c r="B48716" s="13">
        <v>1961</v>
      </c>
      <c r="C48716" s="13">
        <v>2561156</v>
      </c>
      <c r="D48716" s="13">
        <v>4.117</v>
      </c>
    </row>
    <row r="48717" spans="1:4" ht="15.75" hidden="1" customHeight="1">
      <c r="A48717" s="13" t="s">
        <v>513</v>
      </c>
      <c r="B48717" s="13">
        <v>1962</v>
      </c>
      <c r="C48717" s="13">
        <v>2592448</v>
      </c>
      <c r="D48717" s="13">
        <v>4.0069999999999997</v>
      </c>
    </row>
    <row r="48718" spans="1:4" ht="15.75" hidden="1" customHeight="1">
      <c r="A48718" s="13" t="s">
        <v>513</v>
      </c>
      <c r="B48718" s="13">
        <v>1963</v>
      </c>
      <c r="C48718" s="13">
        <v>2622951</v>
      </c>
      <c r="D48718" s="13">
        <v>4.3150000000000004</v>
      </c>
    </row>
    <row r="48719" spans="1:4" ht="15.75" hidden="1" customHeight="1">
      <c r="A48719" s="13" t="s">
        <v>513</v>
      </c>
      <c r="B48719" s="13">
        <v>1964</v>
      </c>
      <c r="C48719" s="13">
        <v>2652381</v>
      </c>
      <c r="D48719" s="13">
        <v>4.5529999999999999</v>
      </c>
    </row>
    <row r="48720" spans="1:4" ht="15.75" hidden="1" customHeight="1">
      <c r="A48720" s="13" t="s">
        <v>513</v>
      </c>
      <c r="B48720" s="13">
        <v>1965</v>
      </c>
      <c r="C48720" s="13">
        <v>2680426</v>
      </c>
      <c r="D48720" s="13">
        <v>5.516</v>
      </c>
    </row>
    <row r="48721" spans="1:4" ht="15.75" hidden="1" customHeight="1">
      <c r="A48721" s="13" t="s">
        <v>513</v>
      </c>
      <c r="B48721" s="13">
        <v>1966</v>
      </c>
      <c r="C48721" s="13">
        <v>2707032</v>
      </c>
      <c r="D48721" s="13">
        <v>5.399</v>
      </c>
    </row>
    <row r="48722" spans="1:4" ht="15.75" hidden="1" customHeight="1">
      <c r="A48722" s="13" t="s">
        <v>513</v>
      </c>
      <c r="B48722" s="13">
        <v>1967</v>
      </c>
      <c r="C48722" s="13">
        <v>2731850</v>
      </c>
      <c r="D48722" s="13">
        <v>4.8789999999999996</v>
      </c>
    </row>
    <row r="48723" spans="1:4" ht="15.75" hidden="1" customHeight="1">
      <c r="A48723" s="13" t="s">
        <v>513</v>
      </c>
      <c r="B48723" s="13">
        <v>1968</v>
      </c>
      <c r="C48723" s="13">
        <v>2754425</v>
      </c>
      <c r="D48723" s="13">
        <v>4.8780000000000001</v>
      </c>
    </row>
    <row r="48724" spans="1:4" ht="15.75" hidden="1" customHeight="1">
      <c r="A48724" s="13" t="s">
        <v>513</v>
      </c>
      <c r="B48724" s="13">
        <v>1969</v>
      </c>
      <c r="C48724" s="13">
        <v>2773964</v>
      </c>
      <c r="D48724" s="13">
        <v>5.5890000000000004</v>
      </c>
    </row>
    <row r="48725" spans="1:4" ht="15.75" hidden="1" customHeight="1">
      <c r="A48725" s="13" t="s">
        <v>513</v>
      </c>
      <c r="B48725" s="13">
        <v>1970</v>
      </c>
      <c r="C48725" s="13">
        <v>2790270</v>
      </c>
      <c r="D48725" s="13">
        <v>5.7359999999999998</v>
      </c>
    </row>
    <row r="48726" spans="1:4" ht="15.75" hidden="1" customHeight="1">
      <c r="A48726" s="13" t="s">
        <v>513</v>
      </c>
      <c r="B48726" s="13">
        <v>1971</v>
      </c>
      <c r="C48726" s="13">
        <v>2805497</v>
      </c>
      <c r="D48726" s="13">
        <v>5.8019999999999996</v>
      </c>
    </row>
    <row r="48727" spans="1:4" ht="15.75" hidden="1" customHeight="1">
      <c r="A48727" s="13" t="s">
        <v>513</v>
      </c>
      <c r="B48727" s="13">
        <v>1972</v>
      </c>
      <c r="C48727" s="13">
        <v>2821096</v>
      </c>
      <c r="D48727" s="13">
        <v>6.069</v>
      </c>
    </row>
    <row r="48728" spans="1:4" ht="15.75" hidden="1" customHeight="1">
      <c r="A48728" s="13" t="s">
        <v>513</v>
      </c>
      <c r="B48728" s="13">
        <v>1973</v>
      </c>
      <c r="C48728" s="13">
        <v>2836824</v>
      </c>
      <c r="D48728" s="13">
        <v>5.7690000000000001</v>
      </c>
    </row>
    <row r="48729" spans="1:4" ht="15.75" hidden="1" customHeight="1">
      <c r="A48729" s="13" t="s">
        <v>513</v>
      </c>
      <c r="B48729" s="13">
        <v>1974</v>
      </c>
      <c r="C48729" s="13">
        <v>2853594</v>
      </c>
      <c r="D48729" s="13">
        <v>5.6769999999999996</v>
      </c>
    </row>
    <row r="48730" spans="1:4" ht="15.75" hidden="1" customHeight="1">
      <c r="A48730" s="13" t="s">
        <v>513</v>
      </c>
      <c r="B48730" s="13">
        <v>1975</v>
      </c>
      <c r="C48730" s="13">
        <v>2871956</v>
      </c>
      <c r="D48730" s="13">
        <v>5.9619999999999997</v>
      </c>
    </row>
    <row r="48731" spans="1:4" ht="15.75" hidden="1" customHeight="1">
      <c r="A48731" s="13" t="s">
        <v>513</v>
      </c>
      <c r="B48731" s="13">
        <v>1976</v>
      </c>
      <c r="C48731" s="13">
        <v>2891097</v>
      </c>
      <c r="D48731" s="13">
        <v>5.8869999999999996</v>
      </c>
    </row>
    <row r="48732" spans="1:4" ht="15.75" hidden="1" customHeight="1">
      <c r="A48732" s="13" t="s">
        <v>513</v>
      </c>
      <c r="B48732" s="13">
        <v>1977</v>
      </c>
      <c r="C48732" s="13">
        <v>2909324</v>
      </c>
      <c r="D48732" s="13">
        <v>5.64</v>
      </c>
    </row>
    <row r="48733" spans="1:4" ht="15.75" hidden="1" customHeight="1">
      <c r="A48733" s="13" t="s">
        <v>513</v>
      </c>
      <c r="B48733" s="13">
        <v>1978</v>
      </c>
      <c r="C48733" s="13">
        <v>2925845</v>
      </c>
      <c r="D48733" s="13">
        <v>5.7290000000000001</v>
      </c>
    </row>
    <row r="48734" spans="1:4" ht="15.75" hidden="1" customHeight="1">
      <c r="A48734" s="13" t="s">
        <v>513</v>
      </c>
      <c r="B48734" s="13">
        <v>1979</v>
      </c>
      <c r="C48734" s="13">
        <v>2940727</v>
      </c>
      <c r="D48734" s="13">
        <v>6.2619999999999996</v>
      </c>
    </row>
    <row r="48735" spans="1:4" ht="15.75" hidden="1" customHeight="1">
      <c r="A48735" s="13" t="s">
        <v>513</v>
      </c>
      <c r="B48735" s="13">
        <v>1980</v>
      </c>
      <c r="C48735" s="13">
        <v>2953754</v>
      </c>
      <c r="D48735" s="13">
        <v>5.819</v>
      </c>
    </row>
    <row r="48736" spans="1:4" ht="15.75" hidden="1" customHeight="1">
      <c r="A48736" s="13" t="s">
        <v>513</v>
      </c>
      <c r="B48736" s="13">
        <v>1981</v>
      </c>
      <c r="C48736" s="13">
        <v>2966077</v>
      </c>
      <c r="D48736" s="13">
        <v>5.3559999999999999</v>
      </c>
    </row>
    <row r="48737" spans="1:4" ht="15.75" hidden="1" customHeight="1">
      <c r="A48737" s="13" t="s">
        <v>513</v>
      </c>
      <c r="B48737" s="13">
        <v>1982</v>
      </c>
      <c r="C48737" s="13">
        <v>2979189</v>
      </c>
      <c r="D48737" s="13">
        <v>4.8540000000000001</v>
      </c>
    </row>
    <row r="48738" spans="1:4" ht="15.75" hidden="1" customHeight="1">
      <c r="A48738" s="13" t="s">
        <v>513</v>
      </c>
      <c r="B48738" s="13">
        <v>1983</v>
      </c>
      <c r="C48738" s="13">
        <v>2993291</v>
      </c>
      <c r="D48738" s="13">
        <v>3.8039999999999998</v>
      </c>
    </row>
    <row r="48739" spans="1:4" ht="15.75" hidden="1" customHeight="1">
      <c r="A48739" s="13" t="s">
        <v>513</v>
      </c>
      <c r="B48739" s="13">
        <v>1984</v>
      </c>
      <c r="C48739" s="13">
        <v>3008263</v>
      </c>
      <c r="D48739" s="13">
        <v>3.4380000000000002</v>
      </c>
    </row>
    <row r="48740" spans="1:4" ht="15.75" hidden="1" customHeight="1">
      <c r="A48740" s="13" t="s">
        <v>513</v>
      </c>
      <c r="B48740" s="13">
        <v>1985</v>
      </c>
      <c r="C48740" s="13">
        <v>3024214</v>
      </c>
      <c r="D48740" s="13">
        <v>3.2839999999999998</v>
      </c>
    </row>
    <row r="48741" spans="1:4" ht="15.75" hidden="1" customHeight="1">
      <c r="A48741" s="13" t="s">
        <v>513</v>
      </c>
      <c r="B48741" s="13">
        <v>1986</v>
      </c>
      <c r="C48741" s="13">
        <v>3041205</v>
      </c>
      <c r="D48741" s="13">
        <v>3.165</v>
      </c>
    </row>
    <row r="48742" spans="1:4" ht="15.75" hidden="1" customHeight="1">
      <c r="A48742" s="13" t="s">
        <v>513</v>
      </c>
      <c r="B48742" s="13">
        <v>1987</v>
      </c>
      <c r="C48742" s="13">
        <v>3058793</v>
      </c>
      <c r="D48742" s="13">
        <v>3.5430000000000001</v>
      </c>
    </row>
    <row r="48743" spans="1:4" ht="15.75" hidden="1" customHeight="1">
      <c r="A48743" s="13" t="s">
        <v>513</v>
      </c>
      <c r="B48743" s="13">
        <v>1988</v>
      </c>
      <c r="C48743" s="13">
        <v>3077764</v>
      </c>
      <c r="D48743" s="13">
        <v>4.7859999999999996</v>
      </c>
    </row>
    <row r="48744" spans="1:4" ht="15.75" hidden="1" customHeight="1">
      <c r="A48744" s="13" t="s">
        <v>513</v>
      </c>
      <c r="B48744" s="13">
        <v>1989</v>
      </c>
      <c r="C48744" s="13">
        <v>3097896</v>
      </c>
      <c r="D48744" s="13">
        <v>4.8529999999999998</v>
      </c>
    </row>
    <row r="48745" spans="1:4" ht="15.75" hidden="1" customHeight="1">
      <c r="A48745" s="13" t="s">
        <v>513</v>
      </c>
      <c r="B48745" s="13">
        <v>1990</v>
      </c>
      <c r="C48745" s="13">
        <v>3117011</v>
      </c>
      <c r="D48745" s="13">
        <v>3.9670000000000001</v>
      </c>
    </row>
    <row r="48746" spans="1:4" ht="15.75" hidden="1" customHeight="1">
      <c r="A48746" s="13" t="s">
        <v>513</v>
      </c>
      <c r="B48746" s="13">
        <v>1991</v>
      </c>
      <c r="C48746" s="13">
        <v>3135374</v>
      </c>
      <c r="D48746" s="13">
        <v>4.5279999999999996</v>
      </c>
    </row>
    <row r="48747" spans="1:4" ht="15.75" hidden="1" customHeight="1">
      <c r="A48747" s="13" t="s">
        <v>513</v>
      </c>
      <c r="B48747" s="13">
        <v>1992</v>
      </c>
      <c r="C48747" s="13">
        <v>3153732</v>
      </c>
      <c r="D48747" s="13">
        <v>5.1429999999999998</v>
      </c>
    </row>
    <row r="48748" spans="1:4" ht="15.75" hidden="1" customHeight="1">
      <c r="A48748" s="13" t="s">
        <v>513</v>
      </c>
      <c r="B48748" s="13">
        <v>1993</v>
      </c>
      <c r="C48748" s="13">
        <v>3171749</v>
      </c>
      <c r="D48748" s="13">
        <v>4.4390000000000001</v>
      </c>
    </row>
    <row r="48749" spans="1:4" ht="15.75" hidden="1" customHeight="1">
      <c r="A48749" s="13" t="s">
        <v>513</v>
      </c>
      <c r="B48749" s="13">
        <v>1994</v>
      </c>
      <c r="C48749" s="13">
        <v>3189945</v>
      </c>
      <c r="D48749" s="13">
        <v>4.03</v>
      </c>
    </row>
    <row r="48750" spans="1:4" ht="15.75" hidden="1" customHeight="1">
      <c r="A48750" s="13" t="s">
        <v>513</v>
      </c>
      <c r="B48750" s="13">
        <v>1995</v>
      </c>
      <c r="C48750" s="13">
        <v>3208305</v>
      </c>
      <c r="D48750" s="13">
        <v>4.5570000000000004</v>
      </c>
    </row>
    <row r="48751" spans="1:4" ht="15.75" hidden="1" customHeight="1">
      <c r="A48751" s="13" t="s">
        <v>513</v>
      </c>
      <c r="B48751" s="13">
        <v>1996</v>
      </c>
      <c r="C48751" s="13">
        <v>3226635</v>
      </c>
      <c r="D48751" s="13">
        <v>5.4050000000000002</v>
      </c>
    </row>
    <row r="48752" spans="1:4" ht="15.75" hidden="1" customHeight="1">
      <c r="A48752" s="13" t="s">
        <v>513</v>
      </c>
      <c r="B48752" s="13">
        <v>1997</v>
      </c>
      <c r="C48752" s="13">
        <v>3245066</v>
      </c>
      <c r="D48752" s="13">
        <v>5.5140000000000002</v>
      </c>
    </row>
    <row r="48753" spans="1:4" ht="15.75" hidden="1" customHeight="1">
      <c r="A48753" s="13" t="s">
        <v>513</v>
      </c>
      <c r="B48753" s="13">
        <v>1998</v>
      </c>
      <c r="C48753" s="13">
        <v>3262676</v>
      </c>
      <c r="D48753" s="13">
        <v>5.6390000000000002</v>
      </c>
    </row>
    <row r="48754" spans="1:4" ht="15.75" hidden="1" customHeight="1">
      <c r="A48754" s="13" t="s">
        <v>513</v>
      </c>
      <c r="B48754" s="13">
        <v>1999</v>
      </c>
      <c r="C48754" s="13">
        <v>3278965</v>
      </c>
      <c r="D48754" s="13">
        <v>6.6820000000000004</v>
      </c>
    </row>
    <row r="48755" spans="1:4" ht="15.75" hidden="1" customHeight="1">
      <c r="A48755" s="13" t="s">
        <v>513</v>
      </c>
      <c r="B48755" s="13">
        <v>2000</v>
      </c>
      <c r="C48755" s="13">
        <v>3292227</v>
      </c>
      <c r="D48755" s="13">
        <v>5.2679999999999998</v>
      </c>
    </row>
    <row r="48756" spans="1:4" ht="15.75" hidden="1" customHeight="1">
      <c r="A48756" s="13" t="s">
        <v>513</v>
      </c>
      <c r="B48756" s="13">
        <v>2001</v>
      </c>
      <c r="C48756" s="13">
        <v>3300938</v>
      </c>
      <c r="D48756" s="13">
        <v>5.03</v>
      </c>
    </row>
    <row r="48757" spans="1:4" ht="15.75" hidden="1" customHeight="1">
      <c r="A48757" s="13" t="s">
        <v>513</v>
      </c>
      <c r="B48757" s="13">
        <v>2002</v>
      </c>
      <c r="C48757" s="13">
        <v>3306446</v>
      </c>
      <c r="D48757" s="13">
        <v>4.5579999999999998</v>
      </c>
    </row>
    <row r="48758" spans="1:4" ht="15.75" hidden="1" customHeight="1">
      <c r="A48758" s="13" t="s">
        <v>513</v>
      </c>
      <c r="B48758" s="13">
        <v>2003</v>
      </c>
      <c r="C48758" s="13">
        <v>3310204</v>
      </c>
      <c r="D48758" s="13">
        <v>4.5270000000000001</v>
      </c>
    </row>
    <row r="48759" spans="1:4" ht="15.75" hidden="1" customHeight="1">
      <c r="A48759" s="13" t="s">
        <v>513</v>
      </c>
      <c r="B48759" s="13">
        <v>2004</v>
      </c>
      <c r="C48759" s="13">
        <v>3313804</v>
      </c>
      <c r="D48759" s="13">
        <v>5.5650000000000004</v>
      </c>
    </row>
    <row r="48760" spans="1:4" ht="15.75" hidden="1" customHeight="1">
      <c r="A48760" s="13" t="s">
        <v>513</v>
      </c>
      <c r="B48760" s="13">
        <v>2005</v>
      </c>
      <c r="C48760" s="13">
        <v>3317666</v>
      </c>
      <c r="D48760" s="13">
        <v>5.7270000000000003</v>
      </c>
    </row>
    <row r="48761" spans="1:4" ht="15.75" hidden="1" customHeight="1">
      <c r="A48761" s="13" t="s">
        <v>513</v>
      </c>
      <c r="B48761" s="13">
        <v>2006</v>
      </c>
      <c r="C48761" s="13">
        <v>3322282</v>
      </c>
      <c r="D48761" s="13">
        <v>6.5970000000000004</v>
      </c>
    </row>
    <row r="48762" spans="1:4" ht="15.75" hidden="1" customHeight="1">
      <c r="A48762" s="13" t="s">
        <v>513</v>
      </c>
      <c r="B48762" s="13">
        <v>2007</v>
      </c>
      <c r="C48762" s="13">
        <v>3328647</v>
      </c>
      <c r="D48762" s="13">
        <v>5.9480000000000004</v>
      </c>
    </row>
    <row r="48763" spans="1:4" ht="15.75" hidden="1" customHeight="1">
      <c r="A48763" s="13" t="s">
        <v>513</v>
      </c>
      <c r="B48763" s="13">
        <v>2008</v>
      </c>
      <c r="C48763" s="13">
        <v>3336131</v>
      </c>
      <c r="D48763" s="13">
        <v>8.202</v>
      </c>
    </row>
    <row r="48764" spans="1:4" ht="15.75" hidden="1" customHeight="1">
      <c r="A48764" s="13" t="s">
        <v>513</v>
      </c>
      <c r="B48764" s="13">
        <v>2009</v>
      </c>
      <c r="C48764" s="13">
        <v>3344161</v>
      </c>
      <c r="D48764" s="13">
        <v>7.9470000000000001</v>
      </c>
    </row>
    <row r="48765" spans="1:4" ht="15.75" hidden="1" customHeight="1">
      <c r="A48765" s="13" t="s">
        <v>513</v>
      </c>
      <c r="B48765" s="13">
        <v>2010</v>
      </c>
      <c r="C48765" s="13">
        <v>3352653</v>
      </c>
      <c r="D48765" s="13">
        <v>6.298</v>
      </c>
    </row>
    <row r="48766" spans="1:4" ht="15.75" hidden="1" customHeight="1">
      <c r="A48766" s="13" t="s">
        <v>513</v>
      </c>
      <c r="B48766" s="13">
        <v>2011</v>
      </c>
      <c r="C48766" s="13">
        <v>3361631</v>
      </c>
      <c r="D48766" s="13">
        <v>7.6529999999999996</v>
      </c>
    </row>
    <row r="48767" spans="1:4" ht="15.75" hidden="1" customHeight="1">
      <c r="A48767" s="13" t="s">
        <v>513</v>
      </c>
      <c r="B48767" s="13">
        <v>2012</v>
      </c>
      <c r="C48767" s="13">
        <v>3371134</v>
      </c>
      <c r="D48767" s="13">
        <v>8.5920000000000005</v>
      </c>
    </row>
    <row r="48768" spans="1:4" ht="15.75" hidden="1" customHeight="1">
      <c r="A48768" s="13" t="s">
        <v>513</v>
      </c>
      <c r="B48768" s="13">
        <v>2013</v>
      </c>
      <c r="C48768" s="13">
        <v>3381187</v>
      </c>
      <c r="D48768" s="13">
        <v>7.492</v>
      </c>
    </row>
    <row r="48769" spans="1:4" ht="15.75" hidden="1" customHeight="1">
      <c r="A48769" s="13" t="s">
        <v>513</v>
      </c>
      <c r="B48769" s="13">
        <v>2014</v>
      </c>
      <c r="C48769" s="13">
        <v>3391660</v>
      </c>
      <c r="D48769" s="13">
        <v>6.6840000000000002</v>
      </c>
    </row>
    <row r="48770" spans="1:4" ht="15.75" hidden="1" customHeight="1">
      <c r="A48770" s="13" t="s">
        <v>513</v>
      </c>
      <c r="B48770" s="13">
        <v>2015</v>
      </c>
      <c r="C48770" s="13">
        <v>3402820</v>
      </c>
      <c r="D48770" s="13">
        <v>6.742</v>
      </c>
    </row>
    <row r="48771" spans="1:4" ht="15.75" hidden="1" customHeight="1">
      <c r="A48771" s="13" t="s">
        <v>513</v>
      </c>
      <c r="B48771" s="13">
        <v>2016</v>
      </c>
      <c r="C48771" s="13">
        <v>3413768</v>
      </c>
      <c r="D48771" s="13">
        <v>6.5209999999999999</v>
      </c>
    </row>
    <row r="48772" spans="1:4" ht="15.75" hidden="1" customHeight="1">
      <c r="A48772" s="13" t="s">
        <v>513</v>
      </c>
      <c r="B48772" s="13">
        <v>2017</v>
      </c>
      <c r="C48772" s="13">
        <v>3422205</v>
      </c>
      <c r="D48772" s="13">
        <v>6.1630000000000003</v>
      </c>
    </row>
    <row r="48773" spans="1:4" ht="15.75" hidden="1" customHeight="1">
      <c r="A48773" s="13" t="s">
        <v>513</v>
      </c>
      <c r="B48773" s="13">
        <v>2018</v>
      </c>
      <c r="C48773" s="13">
        <v>3427044</v>
      </c>
      <c r="D48773" s="13">
        <v>6.5709999999999997</v>
      </c>
    </row>
    <row r="48774" spans="1:4" ht="15.75" hidden="1" customHeight="1">
      <c r="A48774" s="13" t="s">
        <v>513</v>
      </c>
      <c r="B48774" s="13">
        <v>2019</v>
      </c>
      <c r="C48774" s="13">
        <v>3428412</v>
      </c>
      <c r="D48774" s="13">
        <v>6.49</v>
      </c>
    </row>
    <row r="48775" spans="1:4" ht="15.75" hidden="1" customHeight="1">
      <c r="A48775" s="13" t="s">
        <v>513</v>
      </c>
      <c r="B48775" s="13">
        <v>2020</v>
      </c>
      <c r="C48775" s="13">
        <v>3429087</v>
      </c>
      <c r="D48775" s="13">
        <v>6.2969999999999997</v>
      </c>
    </row>
    <row r="48776" spans="1:4" ht="15.75" hidden="1" customHeight="1">
      <c r="A48776" s="13" t="s">
        <v>513</v>
      </c>
      <c r="B48776" s="13">
        <v>2021</v>
      </c>
      <c r="C48776" s="13">
        <v>3426265</v>
      </c>
      <c r="D48776" s="13">
        <v>6.7380000000000004</v>
      </c>
    </row>
    <row r="48777" spans="1:4" ht="15.75" hidden="1" customHeight="1">
      <c r="A48777" s="13" t="s">
        <v>514</v>
      </c>
      <c r="B48777" s="13">
        <v>1830</v>
      </c>
      <c r="C48777" s="13">
        <v>2102902</v>
      </c>
      <c r="D48777" s="13">
        <v>0</v>
      </c>
    </row>
    <row r="48778" spans="1:4" ht="15.75" hidden="1" customHeight="1">
      <c r="A48778" s="13" t="s">
        <v>514</v>
      </c>
      <c r="B48778" s="13">
        <v>1831</v>
      </c>
      <c r="C48778" s="13">
        <v>2122199</v>
      </c>
      <c r="D48778" s="13">
        <v>1E-3</v>
      </c>
    </row>
    <row r="48779" spans="1:4" ht="15.75" hidden="1" customHeight="1">
      <c r="A48779" s="13" t="s">
        <v>514</v>
      </c>
      <c r="B48779" s="13">
        <v>1832</v>
      </c>
      <c r="C48779" s="13">
        <v>2141674</v>
      </c>
      <c r="D48779" s="13">
        <v>0</v>
      </c>
    </row>
    <row r="48780" spans="1:4" ht="15.75" hidden="1" customHeight="1">
      <c r="A48780" s="13" t="s">
        <v>514</v>
      </c>
      <c r="B48780" s="13">
        <v>1833</v>
      </c>
      <c r="C48780" s="13">
        <v>2161327</v>
      </c>
      <c r="D48780" s="13">
        <v>0</v>
      </c>
    </row>
    <row r="48781" spans="1:4" ht="15.75" hidden="1" customHeight="1">
      <c r="A48781" s="13" t="s">
        <v>514</v>
      </c>
      <c r="B48781" s="13">
        <v>1850</v>
      </c>
      <c r="C48781" s="13">
        <v>2524425</v>
      </c>
      <c r="D48781" s="13">
        <v>3.0000000000000001E-3</v>
      </c>
    </row>
    <row r="48782" spans="1:4" ht="15.75" hidden="1" customHeight="1">
      <c r="A48782" s="13" t="s">
        <v>514</v>
      </c>
      <c r="B48782" s="13">
        <v>1851</v>
      </c>
      <c r="C48782" s="13">
        <v>2546822</v>
      </c>
    </row>
    <row r="48783" spans="1:4" ht="15.75" hidden="1" customHeight="1">
      <c r="A48783" s="13" t="s">
        <v>514</v>
      </c>
      <c r="B48783" s="13">
        <v>1852</v>
      </c>
      <c r="C48783" s="13">
        <v>2569418</v>
      </c>
    </row>
    <row r="48784" spans="1:4" ht="15.75" hidden="1" customHeight="1">
      <c r="A48784" s="13" t="s">
        <v>514</v>
      </c>
      <c r="B48784" s="13">
        <v>1853</v>
      </c>
      <c r="C48784" s="13">
        <v>2592213</v>
      </c>
    </row>
    <row r="48785" spans="1:4" ht="15.75" hidden="1" customHeight="1">
      <c r="A48785" s="13" t="s">
        <v>514</v>
      </c>
      <c r="B48785" s="13">
        <v>1854</v>
      </c>
      <c r="C48785" s="13">
        <v>2615211</v>
      </c>
    </row>
    <row r="48786" spans="1:4" ht="15.75" hidden="1" customHeight="1">
      <c r="A48786" s="13" t="s">
        <v>514</v>
      </c>
      <c r="B48786" s="13">
        <v>1855</v>
      </c>
      <c r="C48786" s="13">
        <v>2638413</v>
      </c>
      <c r="D48786" s="13">
        <v>8.9999999999999993E-3</v>
      </c>
    </row>
    <row r="48787" spans="1:4" ht="15.75" hidden="1" customHeight="1">
      <c r="A48787" s="13" t="s">
        <v>514</v>
      </c>
      <c r="B48787" s="13">
        <v>1856</v>
      </c>
      <c r="C48787" s="13">
        <v>2661820</v>
      </c>
    </row>
    <row r="48788" spans="1:4" ht="15.75" hidden="1" customHeight="1">
      <c r="A48788" s="13" t="s">
        <v>514</v>
      </c>
      <c r="B48788" s="13">
        <v>1857</v>
      </c>
      <c r="C48788" s="13">
        <v>2685435</v>
      </c>
    </row>
    <row r="48789" spans="1:4" ht="15.75" hidden="1" customHeight="1">
      <c r="A48789" s="13" t="s">
        <v>514</v>
      </c>
      <c r="B48789" s="13">
        <v>1858</v>
      </c>
      <c r="C48789" s="13">
        <v>2709259</v>
      </c>
      <c r="D48789" s="13">
        <v>1.2999999999999999E-2</v>
      </c>
    </row>
    <row r="48790" spans="1:4" ht="15.75" hidden="1" customHeight="1">
      <c r="A48790" s="13" t="s">
        <v>514</v>
      </c>
      <c r="B48790" s="13">
        <v>1859</v>
      </c>
      <c r="C48790" s="13">
        <v>2733294</v>
      </c>
      <c r="D48790" s="13">
        <v>1.2999999999999999E-2</v>
      </c>
    </row>
    <row r="48791" spans="1:4" ht="15.75" hidden="1" customHeight="1">
      <c r="A48791" s="13" t="s">
        <v>514</v>
      </c>
      <c r="B48791" s="13">
        <v>1860</v>
      </c>
      <c r="C48791" s="13">
        <v>2757542</v>
      </c>
      <c r="D48791" s="13">
        <v>1.7999999999999999E-2</v>
      </c>
    </row>
    <row r="48792" spans="1:4" ht="15.75" hidden="1" customHeight="1">
      <c r="A48792" s="13" t="s">
        <v>514</v>
      </c>
      <c r="B48792" s="13">
        <v>1861</v>
      </c>
      <c r="C48792" s="13">
        <v>2782004</v>
      </c>
      <c r="D48792" s="13">
        <v>2.1999999999999999E-2</v>
      </c>
    </row>
    <row r="48793" spans="1:4" ht="15.75" hidden="1" customHeight="1">
      <c r="A48793" s="13" t="s">
        <v>514</v>
      </c>
      <c r="B48793" s="13">
        <v>1862</v>
      </c>
      <c r="C48793" s="13">
        <v>2806684</v>
      </c>
      <c r="D48793" s="13">
        <v>0.02</v>
      </c>
    </row>
    <row r="48794" spans="1:4" ht="15.75" hidden="1" customHeight="1">
      <c r="A48794" s="13" t="s">
        <v>514</v>
      </c>
      <c r="B48794" s="13">
        <v>1863</v>
      </c>
      <c r="C48794" s="13">
        <v>2831582</v>
      </c>
      <c r="D48794" s="13">
        <v>2.1000000000000001E-2</v>
      </c>
    </row>
    <row r="48795" spans="1:4" ht="15.75" hidden="1" customHeight="1">
      <c r="A48795" s="13" t="s">
        <v>514</v>
      </c>
      <c r="B48795" s="13">
        <v>1864</v>
      </c>
      <c r="C48795" s="13">
        <v>2856701</v>
      </c>
      <c r="D48795" s="13">
        <v>2.4E-2</v>
      </c>
    </row>
    <row r="48796" spans="1:4" ht="15.75" hidden="1" customHeight="1">
      <c r="A48796" s="13" t="s">
        <v>514</v>
      </c>
      <c r="B48796" s="13">
        <v>1865</v>
      </c>
      <c r="C48796" s="13">
        <v>2882043</v>
      </c>
      <c r="D48796" s="13">
        <v>2.3E-2</v>
      </c>
    </row>
    <row r="48797" spans="1:4" ht="15.75" hidden="1" customHeight="1">
      <c r="A48797" s="13" t="s">
        <v>514</v>
      </c>
      <c r="B48797" s="13">
        <v>1866</v>
      </c>
      <c r="C48797" s="13">
        <v>2907608</v>
      </c>
      <c r="D48797" s="13">
        <v>7.1999999999999995E-2</v>
      </c>
    </row>
    <row r="48798" spans="1:4" ht="15.75" hidden="1" customHeight="1">
      <c r="A48798" s="13" t="s">
        <v>514</v>
      </c>
      <c r="B48798" s="13">
        <v>1867</v>
      </c>
      <c r="C48798" s="13">
        <v>2933401</v>
      </c>
      <c r="D48798" s="13">
        <v>8.2000000000000003E-2</v>
      </c>
    </row>
    <row r="48799" spans="1:4" ht="15.75" hidden="1" customHeight="1">
      <c r="A48799" s="13" t="s">
        <v>514</v>
      </c>
      <c r="B48799" s="13">
        <v>1868</v>
      </c>
      <c r="C48799" s="13">
        <v>2959422</v>
      </c>
      <c r="D48799" s="13">
        <v>6.9000000000000006E-2</v>
      </c>
    </row>
    <row r="48800" spans="1:4" ht="15.75" hidden="1" customHeight="1">
      <c r="A48800" s="13" t="s">
        <v>514</v>
      </c>
      <c r="B48800" s="13">
        <v>1869</v>
      </c>
      <c r="C48800" s="13">
        <v>2985674</v>
      </c>
      <c r="D48800" s="13">
        <v>9.2999999999999999E-2</v>
      </c>
    </row>
    <row r="48801" spans="1:4" ht="15.75" hidden="1" customHeight="1">
      <c r="A48801" s="13" t="s">
        <v>514</v>
      </c>
      <c r="B48801" s="13">
        <v>1870</v>
      </c>
      <c r="C48801" s="13">
        <v>3012158</v>
      </c>
      <c r="D48801" s="13">
        <v>0.10100000000000001</v>
      </c>
    </row>
    <row r="48802" spans="1:4" ht="15.75" hidden="1" customHeight="1">
      <c r="A48802" s="13" t="s">
        <v>514</v>
      </c>
      <c r="B48802" s="13">
        <v>1871</v>
      </c>
      <c r="C48802" s="13">
        <v>3038877</v>
      </c>
      <c r="D48802" s="13">
        <v>0.13600000000000001</v>
      </c>
    </row>
    <row r="48803" spans="1:4" ht="15.75" hidden="1" customHeight="1">
      <c r="A48803" s="13" t="s">
        <v>514</v>
      </c>
      <c r="B48803" s="13">
        <v>1872</v>
      </c>
      <c r="C48803" s="13">
        <v>3065832</v>
      </c>
      <c r="D48803" s="13">
        <v>0.14000000000000001</v>
      </c>
    </row>
    <row r="48804" spans="1:4" ht="15.75" hidden="1" customHeight="1">
      <c r="A48804" s="13" t="s">
        <v>514</v>
      </c>
      <c r="B48804" s="13">
        <v>1873</v>
      </c>
      <c r="C48804" s="13">
        <v>3093026</v>
      </c>
      <c r="D48804" s="13">
        <v>0.13100000000000001</v>
      </c>
    </row>
    <row r="48805" spans="1:4" ht="15.75" hidden="1" customHeight="1">
      <c r="A48805" s="13" t="s">
        <v>514</v>
      </c>
      <c r="B48805" s="13">
        <v>1874</v>
      </c>
      <c r="C48805" s="13">
        <v>3120462</v>
      </c>
      <c r="D48805" s="13">
        <v>0.16</v>
      </c>
    </row>
    <row r="48806" spans="1:4" ht="15.75" hidden="1" customHeight="1">
      <c r="A48806" s="13" t="s">
        <v>514</v>
      </c>
      <c r="B48806" s="13">
        <v>1875</v>
      </c>
      <c r="C48806" s="13">
        <v>3148140</v>
      </c>
      <c r="D48806" s="13">
        <v>0.184</v>
      </c>
    </row>
    <row r="48807" spans="1:4" ht="15.75" hidden="1" customHeight="1">
      <c r="A48807" s="13" t="s">
        <v>514</v>
      </c>
      <c r="B48807" s="13">
        <v>1876</v>
      </c>
      <c r="C48807" s="13">
        <v>3176063</v>
      </c>
      <c r="D48807" s="13">
        <v>0.22800000000000001</v>
      </c>
    </row>
    <row r="48808" spans="1:4" ht="15.75" hidden="1" customHeight="1">
      <c r="A48808" s="13" t="s">
        <v>514</v>
      </c>
      <c r="B48808" s="13">
        <v>1877</v>
      </c>
      <c r="C48808" s="13">
        <v>3204234</v>
      </c>
      <c r="D48808" s="13">
        <v>0.23300000000000001</v>
      </c>
    </row>
    <row r="48809" spans="1:4" ht="15.75" hidden="1" customHeight="1">
      <c r="A48809" s="13" t="s">
        <v>514</v>
      </c>
      <c r="B48809" s="13">
        <v>1878</v>
      </c>
      <c r="C48809" s="13">
        <v>3232655</v>
      </c>
      <c r="D48809" s="13">
        <v>0.30399999999999999</v>
      </c>
    </row>
    <row r="48810" spans="1:4" ht="15.75" hidden="1" customHeight="1">
      <c r="A48810" s="13" t="s">
        <v>514</v>
      </c>
      <c r="B48810" s="13">
        <v>1879</v>
      </c>
      <c r="C48810" s="13">
        <v>3261327</v>
      </c>
      <c r="D48810" s="13">
        <v>0.312</v>
      </c>
    </row>
    <row r="48811" spans="1:4" ht="15.75" hidden="1" customHeight="1">
      <c r="A48811" s="13" t="s">
        <v>514</v>
      </c>
      <c r="B48811" s="13">
        <v>1880</v>
      </c>
      <c r="C48811" s="13">
        <v>3290253</v>
      </c>
      <c r="D48811" s="13">
        <v>0.36599999999999999</v>
      </c>
    </row>
    <row r="48812" spans="1:4" ht="15.75" hidden="1" customHeight="1">
      <c r="A48812" s="13" t="s">
        <v>514</v>
      </c>
      <c r="B48812" s="13">
        <v>1881</v>
      </c>
      <c r="C48812" s="13">
        <v>3319436</v>
      </c>
      <c r="D48812" s="13">
        <v>0.38500000000000001</v>
      </c>
    </row>
    <row r="48813" spans="1:4" ht="15.75" hidden="1" customHeight="1">
      <c r="A48813" s="13" t="s">
        <v>514</v>
      </c>
      <c r="B48813" s="13">
        <v>1882</v>
      </c>
      <c r="C48813" s="13">
        <v>3348877</v>
      </c>
      <c r="D48813" s="13">
        <v>0.40600000000000003</v>
      </c>
    </row>
    <row r="48814" spans="1:4" ht="15.75" hidden="1" customHeight="1">
      <c r="A48814" s="13" t="s">
        <v>514</v>
      </c>
      <c r="B48814" s="13">
        <v>1883</v>
      </c>
      <c r="C48814" s="13">
        <v>3378579</v>
      </c>
      <c r="D48814" s="13">
        <v>0.46200000000000002</v>
      </c>
    </row>
    <row r="48815" spans="1:4" ht="15.75" hidden="1" customHeight="1">
      <c r="A48815" s="13" t="s">
        <v>514</v>
      </c>
      <c r="B48815" s="13">
        <v>1884</v>
      </c>
      <c r="C48815" s="13">
        <v>3408544</v>
      </c>
      <c r="D48815" s="13">
        <v>0.46899999999999997</v>
      </c>
    </row>
    <row r="48816" spans="1:4" ht="15.75" hidden="1" customHeight="1">
      <c r="A48816" s="13" t="s">
        <v>514</v>
      </c>
      <c r="B48816" s="13">
        <v>1885</v>
      </c>
      <c r="C48816" s="13">
        <v>3438774</v>
      </c>
      <c r="D48816" s="13">
        <v>0.51100000000000001</v>
      </c>
    </row>
    <row r="48817" spans="1:4" ht="15.75" hidden="1" customHeight="1">
      <c r="A48817" s="13" t="s">
        <v>514</v>
      </c>
      <c r="B48817" s="13">
        <v>1886</v>
      </c>
      <c r="C48817" s="13">
        <v>3469272</v>
      </c>
      <c r="D48817" s="13">
        <v>0.52400000000000002</v>
      </c>
    </row>
    <row r="48818" spans="1:4" ht="15.75" hidden="1" customHeight="1">
      <c r="A48818" s="13" t="s">
        <v>514</v>
      </c>
      <c r="B48818" s="13">
        <v>1887</v>
      </c>
      <c r="C48818" s="13">
        <v>3500041</v>
      </c>
      <c r="D48818" s="13">
        <v>0.55500000000000005</v>
      </c>
    </row>
    <row r="48819" spans="1:4" ht="15.75" hidden="1" customHeight="1">
      <c r="A48819" s="13" t="s">
        <v>514</v>
      </c>
      <c r="B48819" s="13">
        <v>1888</v>
      </c>
      <c r="C48819" s="13">
        <v>3531082</v>
      </c>
      <c r="D48819" s="13">
        <v>0.57899999999999996</v>
      </c>
    </row>
    <row r="48820" spans="1:4" ht="15.75" hidden="1" customHeight="1">
      <c r="A48820" s="13" t="s">
        <v>514</v>
      </c>
      <c r="B48820" s="13">
        <v>1889</v>
      </c>
      <c r="C48820" s="13">
        <v>3562398</v>
      </c>
      <c r="D48820" s="13">
        <v>0.625</v>
      </c>
    </row>
    <row r="48821" spans="1:4" ht="15.75" hidden="1" customHeight="1">
      <c r="A48821" s="13" t="s">
        <v>514</v>
      </c>
      <c r="B48821" s="13">
        <v>1890</v>
      </c>
      <c r="C48821" s="13">
        <v>3593991</v>
      </c>
      <c r="D48821" s="13">
        <v>0.70799999999999996</v>
      </c>
    </row>
    <row r="48822" spans="1:4" ht="15.75" hidden="1" customHeight="1">
      <c r="A48822" s="13" t="s">
        <v>514</v>
      </c>
      <c r="B48822" s="13">
        <v>1891</v>
      </c>
      <c r="C48822" s="13">
        <v>3625864</v>
      </c>
      <c r="D48822" s="13">
        <v>0.77900000000000003</v>
      </c>
    </row>
    <row r="48823" spans="1:4" ht="15.75" hidden="1" customHeight="1">
      <c r="A48823" s="13" t="s">
        <v>514</v>
      </c>
      <c r="B48823" s="13">
        <v>1892</v>
      </c>
      <c r="C48823" s="13">
        <v>3658019</v>
      </c>
      <c r="D48823" s="13">
        <v>0.82499999999999996</v>
      </c>
    </row>
    <row r="48824" spans="1:4" ht="15.75" hidden="1" customHeight="1">
      <c r="A48824" s="13" t="s">
        <v>514</v>
      </c>
      <c r="B48824" s="13">
        <v>1893</v>
      </c>
      <c r="C48824" s="13">
        <v>3690460</v>
      </c>
      <c r="D48824" s="13">
        <v>0.96699999999999997</v>
      </c>
    </row>
    <row r="48825" spans="1:4" ht="15.75" hidden="1" customHeight="1">
      <c r="A48825" s="13" t="s">
        <v>514</v>
      </c>
      <c r="B48825" s="13">
        <v>1894</v>
      </c>
      <c r="C48825" s="13">
        <v>3723187</v>
      </c>
      <c r="D48825" s="13">
        <v>0.98399999999999999</v>
      </c>
    </row>
    <row r="48826" spans="1:4" ht="15.75" hidden="1" customHeight="1">
      <c r="A48826" s="13" t="s">
        <v>514</v>
      </c>
      <c r="B48826" s="13">
        <v>1895</v>
      </c>
      <c r="C48826" s="13">
        <v>3756205</v>
      </c>
      <c r="D48826" s="13">
        <v>1.131</v>
      </c>
    </row>
    <row r="48827" spans="1:4" ht="15.75" hidden="1" customHeight="1">
      <c r="A48827" s="13" t="s">
        <v>514</v>
      </c>
      <c r="B48827" s="13">
        <v>1896</v>
      </c>
      <c r="C48827" s="13">
        <v>3789515</v>
      </c>
      <c r="D48827" s="13">
        <v>1.151</v>
      </c>
    </row>
    <row r="48828" spans="1:4" ht="15.75" hidden="1" customHeight="1">
      <c r="A48828" s="13" t="s">
        <v>514</v>
      </c>
      <c r="B48828" s="13">
        <v>1897</v>
      </c>
      <c r="C48828" s="13">
        <v>3823120</v>
      </c>
      <c r="D48828" s="13">
        <v>1.331</v>
      </c>
    </row>
    <row r="48829" spans="1:4" ht="15.75" hidden="1" customHeight="1">
      <c r="A48829" s="13" t="s">
        <v>514</v>
      </c>
      <c r="B48829" s="13">
        <v>1898</v>
      </c>
      <c r="C48829" s="13">
        <v>3857022</v>
      </c>
      <c r="D48829" s="13">
        <v>1.4930000000000001</v>
      </c>
    </row>
    <row r="48830" spans="1:4" ht="15.75" hidden="1" customHeight="1">
      <c r="A48830" s="13" t="s">
        <v>514</v>
      </c>
      <c r="B48830" s="13">
        <v>1899</v>
      </c>
      <c r="C48830" s="13">
        <v>3891225</v>
      </c>
      <c r="D48830" s="13">
        <v>1.732</v>
      </c>
    </row>
    <row r="48831" spans="1:4" ht="15.75" hidden="1" customHeight="1">
      <c r="A48831" s="13" t="s">
        <v>514</v>
      </c>
      <c r="B48831" s="13">
        <v>1900</v>
      </c>
      <c r="C48831" s="13">
        <v>3925731</v>
      </c>
      <c r="D48831" s="13">
        <v>1.962</v>
      </c>
    </row>
    <row r="48832" spans="1:4" ht="15.75" hidden="1" customHeight="1">
      <c r="A48832" s="13" t="s">
        <v>514</v>
      </c>
      <c r="B48832" s="13">
        <v>1901</v>
      </c>
      <c r="C48832" s="13">
        <v>3960542</v>
      </c>
      <c r="D48832" s="13">
        <v>2.0139999999999998</v>
      </c>
    </row>
    <row r="48833" spans="1:4" ht="15.75" hidden="1" customHeight="1">
      <c r="A48833" s="13" t="s">
        <v>514</v>
      </c>
      <c r="B48833" s="13">
        <v>1902</v>
      </c>
      <c r="C48833" s="13">
        <v>3995662</v>
      </c>
      <c r="D48833" s="13">
        <v>1.946</v>
      </c>
    </row>
    <row r="48834" spans="1:4" ht="15.75" hidden="1" customHeight="1">
      <c r="A48834" s="13" t="s">
        <v>514</v>
      </c>
      <c r="B48834" s="13">
        <v>1903</v>
      </c>
      <c r="C48834" s="13">
        <v>4031093</v>
      </c>
      <c r="D48834" s="13">
        <v>1.903</v>
      </c>
    </row>
    <row r="48835" spans="1:4" ht="15.75" hidden="1" customHeight="1">
      <c r="A48835" s="13" t="s">
        <v>514</v>
      </c>
      <c r="B48835" s="13">
        <v>1904</v>
      </c>
      <c r="C48835" s="13">
        <v>4066837</v>
      </c>
      <c r="D48835" s="13">
        <v>2.1179999999999999</v>
      </c>
    </row>
    <row r="48836" spans="1:4" ht="15.75" hidden="1" customHeight="1">
      <c r="A48836" s="13" t="s">
        <v>514</v>
      </c>
      <c r="B48836" s="13">
        <v>1905</v>
      </c>
      <c r="C48836" s="13">
        <v>4102899</v>
      </c>
      <c r="D48836" s="13">
        <v>1.89</v>
      </c>
    </row>
    <row r="48837" spans="1:4" ht="15.75" hidden="1" customHeight="1">
      <c r="A48837" s="13" t="s">
        <v>514</v>
      </c>
      <c r="B48837" s="13">
        <v>1906</v>
      </c>
      <c r="C48837" s="13">
        <v>4139279</v>
      </c>
      <c r="D48837" s="13">
        <v>2.1560000000000001</v>
      </c>
    </row>
    <row r="48838" spans="1:4" ht="15.75" hidden="1" customHeight="1">
      <c r="A48838" s="13" t="s">
        <v>514</v>
      </c>
      <c r="B48838" s="13">
        <v>1907</v>
      </c>
      <c r="C48838" s="13">
        <v>4175982</v>
      </c>
      <c r="D48838" s="13">
        <v>2.415</v>
      </c>
    </row>
    <row r="48839" spans="1:4" ht="15.75" hidden="1" customHeight="1">
      <c r="A48839" s="13" t="s">
        <v>514</v>
      </c>
      <c r="B48839" s="13">
        <v>1908</v>
      </c>
      <c r="C48839" s="13">
        <v>4213010</v>
      </c>
      <c r="D48839" s="13">
        <v>2.4300000000000002</v>
      </c>
    </row>
    <row r="48840" spans="1:4" ht="15.75" hidden="1" customHeight="1">
      <c r="A48840" s="13" t="s">
        <v>514</v>
      </c>
      <c r="B48840" s="13">
        <v>1909</v>
      </c>
      <c r="C48840" s="13">
        <v>4250365</v>
      </c>
      <c r="D48840" s="13">
        <v>2.5649999999999999</v>
      </c>
    </row>
    <row r="48841" spans="1:4" ht="15.75" hidden="1" customHeight="1">
      <c r="A48841" s="13" t="s">
        <v>514</v>
      </c>
      <c r="B48841" s="13">
        <v>1910</v>
      </c>
      <c r="C48841" s="13">
        <v>4288052</v>
      </c>
      <c r="D48841" s="13">
        <v>2.5150000000000001</v>
      </c>
    </row>
    <row r="48842" spans="1:4" ht="15.75" hidden="1" customHeight="1">
      <c r="A48842" s="13" t="s">
        <v>514</v>
      </c>
      <c r="B48842" s="13">
        <v>1911</v>
      </c>
      <c r="C48842" s="13">
        <v>4326072</v>
      </c>
      <c r="D48842" s="13">
        <v>2.6080000000000001</v>
      </c>
    </row>
    <row r="48843" spans="1:4" ht="15.75" hidden="1" customHeight="1">
      <c r="A48843" s="13" t="s">
        <v>514</v>
      </c>
      <c r="B48843" s="13">
        <v>1912</v>
      </c>
      <c r="C48843" s="13">
        <v>4364429</v>
      </c>
      <c r="D48843" s="13">
        <v>2.9540000000000002</v>
      </c>
    </row>
    <row r="48844" spans="1:4" ht="15.75" hidden="1" customHeight="1">
      <c r="A48844" s="13" t="s">
        <v>514</v>
      </c>
      <c r="B48844" s="13">
        <v>1913</v>
      </c>
      <c r="C48844" s="13">
        <v>4403126</v>
      </c>
      <c r="D48844" s="13">
        <v>3.2090000000000001</v>
      </c>
    </row>
    <row r="48845" spans="1:4" ht="15.75" hidden="1" customHeight="1">
      <c r="A48845" s="13" t="s">
        <v>514</v>
      </c>
      <c r="B48845" s="13">
        <v>1914</v>
      </c>
      <c r="C48845" s="13">
        <v>4442165</v>
      </c>
      <c r="D48845" s="13">
        <v>2.8959999999999999</v>
      </c>
    </row>
    <row r="48846" spans="1:4" ht="15.75" hidden="1" customHeight="1">
      <c r="A48846" s="13" t="s">
        <v>514</v>
      </c>
      <c r="B48846" s="13">
        <v>1915</v>
      </c>
      <c r="C48846" s="13">
        <v>4481550</v>
      </c>
      <c r="D48846" s="13">
        <v>2.6579999999999999</v>
      </c>
    </row>
    <row r="48847" spans="1:4" ht="15.75" hidden="1" customHeight="1">
      <c r="A48847" s="13" t="s">
        <v>514</v>
      </c>
      <c r="B48847" s="13">
        <v>1916</v>
      </c>
      <c r="C48847" s="13">
        <v>4521284</v>
      </c>
      <c r="D48847" s="13">
        <v>2.8330000000000002</v>
      </c>
    </row>
    <row r="48848" spans="1:4" ht="15.75" hidden="1" customHeight="1">
      <c r="A48848" s="13" t="s">
        <v>514</v>
      </c>
      <c r="B48848" s="13">
        <v>1917</v>
      </c>
      <c r="C48848" s="13">
        <v>4561369</v>
      </c>
      <c r="D48848" s="13">
        <v>2.6080000000000001</v>
      </c>
    </row>
    <row r="48849" spans="1:4" ht="15.75" hidden="1" customHeight="1">
      <c r="A48849" s="13" t="s">
        <v>514</v>
      </c>
      <c r="B48849" s="13">
        <v>1918</v>
      </c>
      <c r="C48849" s="13">
        <v>4603227</v>
      </c>
      <c r="D48849" s="13">
        <v>1.04</v>
      </c>
    </row>
    <row r="48850" spans="1:4" ht="15.75" hidden="1" customHeight="1">
      <c r="A48850" s="13" t="s">
        <v>514</v>
      </c>
      <c r="B48850" s="13">
        <v>1919</v>
      </c>
      <c r="C48850" s="13">
        <v>4645469</v>
      </c>
      <c r="D48850" s="13">
        <v>0.88800000000000001</v>
      </c>
    </row>
    <row r="48851" spans="1:4" ht="15.75" hidden="1" customHeight="1">
      <c r="A48851" s="13" t="s">
        <v>514</v>
      </c>
      <c r="B48851" s="13">
        <v>1920</v>
      </c>
      <c r="C48851" s="13">
        <v>4688099</v>
      </c>
      <c r="D48851" s="13">
        <v>0.81</v>
      </c>
    </row>
    <row r="48852" spans="1:4" ht="15.75" hidden="1" customHeight="1">
      <c r="A48852" s="13" t="s">
        <v>514</v>
      </c>
      <c r="B48852" s="13">
        <v>1921</v>
      </c>
      <c r="C48852" s="13">
        <v>4731120</v>
      </c>
      <c r="D48852" s="13">
        <v>0.878</v>
      </c>
    </row>
    <row r="48853" spans="1:4" ht="15.75" hidden="1" customHeight="1">
      <c r="A48853" s="13" t="s">
        <v>514</v>
      </c>
      <c r="B48853" s="13">
        <v>1922</v>
      </c>
      <c r="C48853" s="13">
        <v>4774535</v>
      </c>
      <c r="D48853" s="13">
        <v>1.071</v>
      </c>
    </row>
    <row r="48854" spans="1:4" ht="15.75" hidden="1" customHeight="1">
      <c r="A48854" s="13" t="s">
        <v>514</v>
      </c>
      <c r="B48854" s="13">
        <v>1923</v>
      </c>
      <c r="C48854" s="13">
        <v>4818349</v>
      </c>
      <c r="D48854" s="13">
        <v>1.1830000000000001</v>
      </c>
    </row>
    <row r="48855" spans="1:4" ht="15.75" hidden="1" customHeight="1">
      <c r="A48855" s="13" t="s">
        <v>514</v>
      </c>
      <c r="B48855" s="13">
        <v>1924</v>
      </c>
      <c r="C48855" s="13">
        <v>4862565</v>
      </c>
      <c r="D48855" s="13">
        <v>1.41</v>
      </c>
    </row>
    <row r="48856" spans="1:4" ht="15.75" hidden="1" customHeight="1">
      <c r="A48856" s="13" t="s">
        <v>514</v>
      </c>
      <c r="B48856" s="13">
        <v>1925</v>
      </c>
      <c r="C48856" s="13">
        <v>4907187</v>
      </c>
      <c r="D48856" s="13">
        <v>1.3919999999999999</v>
      </c>
    </row>
    <row r="48857" spans="1:4" ht="15.75" hidden="1" customHeight="1">
      <c r="A48857" s="13" t="s">
        <v>514</v>
      </c>
      <c r="B48857" s="13">
        <v>1926</v>
      </c>
      <c r="C48857" s="13">
        <v>4952219</v>
      </c>
      <c r="D48857" s="13">
        <v>2.016</v>
      </c>
    </row>
    <row r="48858" spans="1:4" ht="15.75" hidden="1" customHeight="1">
      <c r="A48858" s="13" t="s">
        <v>514</v>
      </c>
      <c r="B48858" s="13">
        <v>1927</v>
      </c>
      <c r="C48858" s="13">
        <v>4997663</v>
      </c>
      <c r="D48858" s="13">
        <v>2.5070000000000001</v>
      </c>
    </row>
    <row r="48859" spans="1:4" ht="15.75" hidden="1" customHeight="1">
      <c r="A48859" s="13" t="s">
        <v>514</v>
      </c>
      <c r="B48859" s="13">
        <v>1928</v>
      </c>
      <c r="C48859" s="13">
        <v>5043525</v>
      </c>
      <c r="D48859" s="13">
        <v>2.6949999999999998</v>
      </c>
    </row>
    <row r="48860" spans="1:4" ht="15.75" hidden="1" customHeight="1">
      <c r="A48860" s="13" t="s">
        <v>514</v>
      </c>
      <c r="B48860" s="13">
        <v>1929</v>
      </c>
      <c r="C48860" s="13">
        <v>5089807</v>
      </c>
      <c r="D48860" s="13">
        <v>2.9</v>
      </c>
    </row>
    <row r="48861" spans="1:4" ht="15.75" hidden="1" customHeight="1">
      <c r="A48861" s="13" t="s">
        <v>514</v>
      </c>
      <c r="B48861" s="13">
        <v>1930</v>
      </c>
      <c r="C48861" s="13">
        <v>5136514</v>
      </c>
      <c r="D48861" s="13">
        <v>3.9790000000000001</v>
      </c>
    </row>
    <row r="48862" spans="1:4" ht="15.75" hidden="1" customHeight="1">
      <c r="A48862" s="13" t="s">
        <v>514</v>
      </c>
      <c r="B48862" s="13">
        <v>1931</v>
      </c>
      <c r="C48862" s="13">
        <v>5183650</v>
      </c>
      <c r="D48862" s="13">
        <v>4.7939999999999996</v>
      </c>
    </row>
    <row r="48863" spans="1:4" ht="15.75" hidden="1" customHeight="1">
      <c r="A48863" s="13" t="s">
        <v>514</v>
      </c>
      <c r="B48863" s="13">
        <v>1932</v>
      </c>
      <c r="C48863" s="13">
        <v>5231218</v>
      </c>
      <c r="D48863" s="13">
        <v>5.39</v>
      </c>
    </row>
    <row r="48864" spans="1:4" ht="15.75" hidden="1" customHeight="1">
      <c r="A48864" s="13" t="s">
        <v>514</v>
      </c>
      <c r="B48864" s="13">
        <v>1933</v>
      </c>
      <c r="C48864" s="13">
        <v>5279223</v>
      </c>
      <c r="D48864" s="13">
        <v>6.056</v>
      </c>
    </row>
    <row r="48865" spans="1:4" ht="15.75" hidden="1" customHeight="1">
      <c r="A48865" s="13" t="s">
        <v>514</v>
      </c>
      <c r="B48865" s="13">
        <v>1934</v>
      </c>
      <c r="C48865" s="13">
        <v>5327669</v>
      </c>
      <c r="D48865" s="13">
        <v>7.3079999999999998</v>
      </c>
    </row>
    <row r="48866" spans="1:4" ht="15.75" hidden="1" customHeight="1">
      <c r="A48866" s="13" t="s">
        <v>514</v>
      </c>
      <c r="B48866" s="13">
        <v>1935</v>
      </c>
      <c r="C48866" s="13">
        <v>5376559</v>
      </c>
      <c r="D48866" s="13">
        <v>8.2420000000000009</v>
      </c>
    </row>
    <row r="48867" spans="1:4" ht="15.75" hidden="1" customHeight="1">
      <c r="A48867" s="13" t="s">
        <v>514</v>
      </c>
      <c r="B48867" s="13">
        <v>1936</v>
      </c>
      <c r="C48867" s="13">
        <v>5425897</v>
      </c>
      <c r="D48867" s="13">
        <v>9.4120000000000008</v>
      </c>
    </row>
    <row r="48868" spans="1:4" ht="15.75" hidden="1" customHeight="1">
      <c r="A48868" s="13" t="s">
        <v>514</v>
      </c>
      <c r="B48868" s="13">
        <v>1937</v>
      </c>
      <c r="C48868" s="13">
        <v>5475688</v>
      </c>
      <c r="D48868" s="13">
        <v>9.6519999999999992</v>
      </c>
    </row>
    <row r="48869" spans="1:4" ht="15.75" hidden="1" customHeight="1">
      <c r="A48869" s="13" t="s">
        <v>514</v>
      </c>
      <c r="B48869" s="13">
        <v>1938</v>
      </c>
      <c r="C48869" s="13">
        <v>5525937</v>
      </c>
      <c r="D48869" s="13">
        <v>10.19</v>
      </c>
    </row>
    <row r="48870" spans="1:4" ht="15.75" hidden="1" customHeight="1">
      <c r="A48870" s="13" t="s">
        <v>514</v>
      </c>
      <c r="B48870" s="13">
        <v>1939</v>
      </c>
      <c r="C48870" s="13">
        <v>5576646</v>
      </c>
      <c r="D48870" s="13">
        <v>10.316000000000001</v>
      </c>
    </row>
    <row r="48871" spans="1:4" ht="15.75" hidden="1" customHeight="1">
      <c r="A48871" s="13" t="s">
        <v>514</v>
      </c>
      <c r="B48871" s="13">
        <v>1940</v>
      </c>
      <c r="C48871" s="13">
        <v>5627821</v>
      </c>
      <c r="D48871" s="13">
        <v>12.387</v>
      </c>
    </row>
    <row r="48872" spans="1:4" ht="15.75" hidden="1" customHeight="1">
      <c r="A48872" s="13" t="s">
        <v>514</v>
      </c>
      <c r="B48872" s="13">
        <v>1941</v>
      </c>
      <c r="C48872" s="13">
        <v>5679465</v>
      </c>
      <c r="D48872" s="13">
        <v>10.853999999999999</v>
      </c>
    </row>
    <row r="48873" spans="1:4" ht="15.75" hidden="1" customHeight="1">
      <c r="A48873" s="13" t="s">
        <v>514</v>
      </c>
      <c r="B48873" s="13">
        <v>1942</v>
      </c>
      <c r="C48873" s="13">
        <v>5731583</v>
      </c>
      <c r="D48873" s="13">
        <v>6.0570000000000004</v>
      </c>
    </row>
    <row r="48874" spans="1:4" ht="15.75" hidden="1" customHeight="1">
      <c r="A48874" s="13" t="s">
        <v>514</v>
      </c>
      <c r="B48874" s="13">
        <v>1943</v>
      </c>
      <c r="C48874" s="13">
        <v>5784180</v>
      </c>
      <c r="D48874" s="13">
        <v>6.3220000000000001</v>
      </c>
    </row>
    <row r="48875" spans="1:4" ht="15.75" hidden="1" customHeight="1">
      <c r="A48875" s="13" t="s">
        <v>514</v>
      </c>
      <c r="B48875" s="13">
        <v>1944</v>
      </c>
      <c r="C48875" s="13">
        <v>5837259</v>
      </c>
      <c r="D48875" s="13">
        <v>9.1679999999999993</v>
      </c>
    </row>
    <row r="48876" spans="1:4" ht="15.75" hidden="1" customHeight="1">
      <c r="A48876" s="13" t="s">
        <v>514</v>
      </c>
      <c r="B48876" s="13">
        <v>1945</v>
      </c>
      <c r="C48876" s="13">
        <v>5890825</v>
      </c>
      <c r="D48876" s="13">
        <v>9.6020000000000003</v>
      </c>
    </row>
    <row r="48877" spans="1:4" ht="15.75" hidden="1" customHeight="1">
      <c r="A48877" s="13" t="s">
        <v>514</v>
      </c>
      <c r="B48877" s="13">
        <v>1946</v>
      </c>
      <c r="C48877" s="13">
        <v>5944883</v>
      </c>
      <c r="D48877" s="13">
        <v>10.718</v>
      </c>
    </row>
    <row r="48878" spans="1:4" ht="15.75" hidden="1" customHeight="1">
      <c r="A48878" s="13" t="s">
        <v>514</v>
      </c>
      <c r="B48878" s="13">
        <v>1947</v>
      </c>
      <c r="C48878" s="13">
        <v>5999437</v>
      </c>
      <c r="D48878" s="13">
        <v>12.87</v>
      </c>
    </row>
    <row r="48879" spans="1:4" ht="15.75" hidden="1" customHeight="1">
      <c r="A48879" s="13" t="s">
        <v>514</v>
      </c>
      <c r="B48879" s="13">
        <v>1948</v>
      </c>
      <c r="C48879" s="13">
        <v>6054491</v>
      </c>
      <c r="D48879" s="13">
        <v>13.629</v>
      </c>
    </row>
    <row r="48880" spans="1:4" ht="15.75" hidden="1" customHeight="1">
      <c r="A48880" s="13" t="s">
        <v>514</v>
      </c>
      <c r="B48880" s="13">
        <v>1949</v>
      </c>
      <c r="C48880" s="13">
        <v>6136836</v>
      </c>
      <c r="D48880" s="13">
        <v>15.468999999999999</v>
      </c>
    </row>
    <row r="48881" spans="1:4" ht="15.75" hidden="1" customHeight="1">
      <c r="A48881" s="13" t="s">
        <v>514</v>
      </c>
      <c r="B48881" s="13">
        <v>1950</v>
      </c>
      <c r="C48881" s="13">
        <v>6247555</v>
      </c>
      <c r="D48881" s="13">
        <v>17.178999999999998</v>
      </c>
    </row>
    <row r="48882" spans="1:4" ht="15.75" hidden="1" customHeight="1">
      <c r="A48882" s="13" t="s">
        <v>514</v>
      </c>
      <c r="B48882" s="13">
        <v>1951</v>
      </c>
      <c r="C48882" s="13">
        <v>6408803</v>
      </c>
      <c r="D48882" s="13">
        <v>18.568999999999999</v>
      </c>
    </row>
    <row r="48883" spans="1:4" ht="15.75" hidden="1" customHeight="1">
      <c r="A48883" s="13" t="s">
        <v>514</v>
      </c>
      <c r="B48883" s="13">
        <v>1952</v>
      </c>
      <c r="C48883" s="13">
        <v>6576719</v>
      </c>
      <c r="D48883" s="13">
        <v>19.864000000000001</v>
      </c>
    </row>
    <row r="48884" spans="1:4" ht="15.75" hidden="1" customHeight="1">
      <c r="A48884" s="13" t="s">
        <v>514</v>
      </c>
      <c r="B48884" s="13">
        <v>1953</v>
      </c>
      <c r="C48884" s="13">
        <v>6754273</v>
      </c>
      <c r="D48884" s="13">
        <v>20.992000000000001</v>
      </c>
    </row>
    <row r="48885" spans="1:4" ht="15.75" hidden="1" customHeight="1">
      <c r="A48885" s="13" t="s">
        <v>514</v>
      </c>
      <c r="B48885" s="13">
        <v>1954</v>
      </c>
      <c r="C48885" s="13">
        <v>6941898</v>
      </c>
      <c r="D48885" s="13">
        <v>22.87</v>
      </c>
    </row>
    <row r="48886" spans="1:4" ht="15.75" hidden="1" customHeight="1">
      <c r="A48886" s="13" t="s">
        <v>514</v>
      </c>
      <c r="B48886" s="13">
        <v>1955</v>
      </c>
      <c r="C48886" s="13">
        <v>7141931</v>
      </c>
      <c r="D48886" s="13">
        <v>25.920999999999999</v>
      </c>
    </row>
    <row r="48887" spans="1:4" ht="15.75" hidden="1" customHeight="1">
      <c r="A48887" s="13" t="s">
        <v>514</v>
      </c>
      <c r="B48887" s="13">
        <v>1956</v>
      </c>
      <c r="C48887" s="13">
        <v>7356000</v>
      </c>
      <c r="D48887" s="13">
        <v>28.492000000000001</v>
      </c>
    </row>
    <row r="48888" spans="1:4" ht="15.75" hidden="1" customHeight="1">
      <c r="A48888" s="13" t="s">
        <v>514</v>
      </c>
      <c r="B48888" s="13">
        <v>1957</v>
      </c>
      <c r="C48888" s="13">
        <v>7582904</v>
      </c>
      <c r="D48888" s="13">
        <v>31.231000000000002</v>
      </c>
    </row>
    <row r="48889" spans="1:4" ht="15.75" hidden="1" customHeight="1">
      <c r="A48889" s="13" t="s">
        <v>514</v>
      </c>
      <c r="B48889" s="13">
        <v>1958</v>
      </c>
      <c r="C48889" s="13">
        <v>7824359</v>
      </c>
      <c r="D48889" s="13">
        <v>33.411999999999999</v>
      </c>
    </row>
    <row r="48890" spans="1:4" ht="15.75" hidden="1" customHeight="1">
      <c r="A48890" s="13" t="s">
        <v>514</v>
      </c>
      <c r="B48890" s="13">
        <v>1959</v>
      </c>
      <c r="C48890" s="13">
        <v>8085515</v>
      </c>
      <c r="D48890" s="13">
        <v>35.145000000000003</v>
      </c>
    </row>
    <row r="48891" spans="1:4" ht="15.75" hidden="1" customHeight="1">
      <c r="A48891" s="13" t="s">
        <v>514</v>
      </c>
      <c r="B48891" s="13">
        <v>1960</v>
      </c>
      <c r="C48891" s="13">
        <v>8372314</v>
      </c>
      <c r="D48891" s="13">
        <v>36.627000000000002</v>
      </c>
    </row>
    <row r="48892" spans="1:4" ht="15.75" hidden="1" customHeight="1">
      <c r="A48892" s="13" t="s">
        <v>514</v>
      </c>
      <c r="B48892" s="13">
        <v>1961</v>
      </c>
      <c r="C48892" s="13">
        <v>8692052</v>
      </c>
      <c r="D48892" s="13">
        <v>37.898000000000003</v>
      </c>
    </row>
    <row r="48893" spans="1:4" ht="15.75" hidden="1" customHeight="1">
      <c r="A48893" s="13" t="s">
        <v>514</v>
      </c>
      <c r="B48893" s="13">
        <v>1962</v>
      </c>
      <c r="C48893" s="13">
        <v>9038230</v>
      </c>
      <c r="D48893" s="13">
        <v>39.909999999999997</v>
      </c>
    </row>
    <row r="48894" spans="1:4" ht="15.75" hidden="1" customHeight="1">
      <c r="A48894" s="13" t="s">
        <v>514</v>
      </c>
      <c r="B48894" s="13">
        <v>1963</v>
      </c>
      <c r="C48894" s="13">
        <v>9394588</v>
      </c>
      <c r="D48894" s="13">
        <v>42.948</v>
      </c>
    </row>
    <row r="48895" spans="1:4" ht="15.75" hidden="1" customHeight="1">
      <c r="A48895" s="13" t="s">
        <v>514</v>
      </c>
      <c r="B48895" s="13">
        <v>1964</v>
      </c>
      <c r="C48895" s="13">
        <v>9758154</v>
      </c>
      <c r="D48895" s="13">
        <v>45.816000000000003</v>
      </c>
    </row>
    <row r="48896" spans="1:4" ht="15.75" hidden="1" customHeight="1">
      <c r="A48896" s="13" t="s">
        <v>514</v>
      </c>
      <c r="B48896" s="13">
        <v>1965</v>
      </c>
      <c r="C48896" s="13">
        <v>10130105</v>
      </c>
      <c r="D48896" s="13">
        <v>48.673999999999999</v>
      </c>
    </row>
    <row r="48897" spans="1:4" ht="15.75" hidden="1" customHeight="1">
      <c r="A48897" s="13" t="s">
        <v>514</v>
      </c>
      <c r="B48897" s="13">
        <v>1966</v>
      </c>
      <c r="C48897" s="13">
        <v>10504967</v>
      </c>
      <c r="D48897" s="13">
        <v>51.448999999999998</v>
      </c>
    </row>
    <row r="48898" spans="1:4" ht="15.75" hidden="1" customHeight="1">
      <c r="A48898" s="13" t="s">
        <v>514</v>
      </c>
      <c r="B48898" s="13">
        <v>1967</v>
      </c>
      <c r="C48898" s="13">
        <v>10881535</v>
      </c>
      <c r="D48898" s="13">
        <v>53.896000000000001</v>
      </c>
    </row>
    <row r="48899" spans="1:4" ht="15.75" hidden="1" customHeight="1">
      <c r="A48899" s="13" t="s">
        <v>514</v>
      </c>
      <c r="B48899" s="13">
        <v>1968</v>
      </c>
      <c r="C48899" s="13">
        <v>11261601</v>
      </c>
      <c r="D48899" s="13">
        <v>55.518999999999998</v>
      </c>
    </row>
    <row r="48900" spans="1:4" ht="15.75" hidden="1" customHeight="1">
      <c r="A48900" s="13" t="s">
        <v>514</v>
      </c>
      <c r="B48900" s="13">
        <v>1969</v>
      </c>
      <c r="C48900" s="13">
        <v>11641645</v>
      </c>
      <c r="D48900" s="13">
        <v>57.896000000000001</v>
      </c>
    </row>
    <row r="48901" spans="1:4" ht="15.75" hidden="1" customHeight="1">
      <c r="A48901" s="13" t="s">
        <v>514</v>
      </c>
      <c r="B48901" s="13">
        <v>1970</v>
      </c>
      <c r="C48901" s="13">
        <v>12011369</v>
      </c>
      <c r="D48901" s="13">
        <v>60.762999999999998</v>
      </c>
    </row>
    <row r="48902" spans="1:4" ht="15.75" hidden="1" customHeight="1">
      <c r="A48902" s="13" t="s">
        <v>514</v>
      </c>
      <c r="B48902" s="13">
        <v>1971</v>
      </c>
      <c r="C48902" s="13">
        <v>12370129</v>
      </c>
      <c r="D48902" s="13">
        <v>64.635000000000005</v>
      </c>
    </row>
    <row r="48903" spans="1:4" ht="15.75" hidden="1" customHeight="1">
      <c r="A48903" s="13" t="s">
        <v>514</v>
      </c>
      <c r="B48903" s="13">
        <v>1972</v>
      </c>
      <c r="C48903" s="13">
        <v>12733237</v>
      </c>
      <c r="D48903" s="13">
        <v>68.015000000000001</v>
      </c>
    </row>
    <row r="48904" spans="1:4" ht="15.75" hidden="1" customHeight="1">
      <c r="A48904" s="13" t="s">
        <v>514</v>
      </c>
      <c r="B48904" s="13">
        <v>1973</v>
      </c>
      <c r="C48904" s="13">
        <v>13107928</v>
      </c>
      <c r="D48904" s="13">
        <v>70.926000000000002</v>
      </c>
    </row>
    <row r="48905" spans="1:4" ht="15.75" hidden="1" customHeight="1">
      <c r="A48905" s="13" t="s">
        <v>514</v>
      </c>
      <c r="B48905" s="13">
        <v>1974</v>
      </c>
      <c r="C48905" s="13">
        <v>13494713</v>
      </c>
      <c r="D48905" s="13">
        <v>73.67</v>
      </c>
    </row>
    <row r="48906" spans="1:4" ht="15.75" hidden="1" customHeight="1">
      <c r="A48906" s="13" t="s">
        <v>514</v>
      </c>
      <c r="B48906" s="13">
        <v>1975</v>
      </c>
      <c r="C48906" s="13">
        <v>13894348</v>
      </c>
      <c r="D48906" s="13">
        <v>77.471999999999994</v>
      </c>
    </row>
    <row r="48907" spans="1:4" ht="15.75" hidden="1" customHeight="1">
      <c r="A48907" s="13" t="s">
        <v>514</v>
      </c>
      <c r="B48907" s="13">
        <v>1976</v>
      </c>
      <c r="C48907" s="13">
        <v>14307401</v>
      </c>
      <c r="D48907" s="13">
        <v>80.460999999999999</v>
      </c>
    </row>
    <row r="48908" spans="1:4" ht="15.75" hidden="1" customHeight="1">
      <c r="A48908" s="13" t="s">
        <v>514</v>
      </c>
      <c r="B48908" s="13">
        <v>1977</v>
      </c>
      <c r="C48908" s="13">
        <v>14731717</v>
      </c>
      <c r="D48908" s="13">
        <v>83.186999999999998</v>
      </c>
    </row>
    <row r="48909" spans="1:4" ht="15.75" hidden="1" customHeight="1">
      <c r="A48909" s="13" t="s">
        <v>514</v>
      </c>
      <c r="B48909" s="13">
        <v>1978</v>
      </c>
      <c r="C48909" s="13">
        <v>15154314</v>
      </c>
      <c r="D48909" s="13">
        <v>86.054000000000002</v>
      </c>
    </row>
    <row r="48910" spans="1:4" ht="15.75" hidden="1" customHeight="1">
      <c r="A48910" s="13" t="s">
        <v>514</v>
      </c>
      <c r="B48910" s="13">
        <v>1979</v>
      </c>
      <c r="C48910" s="13">
        <v>15558910</v>
      </c>
      <c r="D48910" s="13">
        <v>86.744</v>
      </c>
    </row>
    <row r="48911" spans="1:4" ht="15.75" hidden="1" customHeight="1">
      <c r="A48911" s="13" t="s">
        <v>514</v>
      </c>
      <c r="B48911" s="13">
        <v>1980</v>
      </c>
      <c r="C48911" s="13">
        <v>15947135</v>
      </c>
      <c r="D48911" s="13">
        <v>90.076999999999998</v>
      </c>
    </row>
    <row r="48912" spans="1:4" ht="15.75" hidden="1" customHeight="1">
      <c r="A48912" s="13" t="s">
        <v>514</v>
      </c>
      <c r="B48912" s="13">
        <v>1981</v>
      </c>
      <c r="C48912" s="13">
        <v>16335647</v>
      </c>
      <c r="D48912" s="13">
        <v>88.477999999999994</v>
      </c>
    </row>
    <row r="48913" spans="1:4" ht="15.75" hidden="1" customHeight="1">
      <c r="A48913" s="13" t="s">
        <v>514</v>
      </c>
      <c r="B48913" s="13">
        <v>1982</v>
      </c>
      <c r="C48913" s="13">
        <v>16735647</v>
      </c>
      <c r="D48913" s="13">
        <v>90.164000000000001</v>
      </c>
    </row>
    <row r="48914" spans="1:4" ht="15.75" hidden="1" customHeight="1">
      <c r="A48914" s="13" t="s">
        <v>514</v>
      </c>
      <c r="B48914" s="13">
        <v>1983</v>
      </c>
      <c r="C48914" s="13">
        <v>17152856</v>
      </c>
      <c r="D48914" s="13">
        <v>91.460999999999999</v>
      </c>
    </row>
    <row r="48915" spans="1:4" ht="15.75" hidden="1" customHeight="1">
      <c r="A48915" s="13" t="s">
        <v>514</v>
      </c>
      <c r="B48915" s="13">
        <v>1984</v>
      </c>
      <c r="C48915" s="13">
        <v>17594368</v>
      </c>
      <c r="D48915" s="13">
        <v>92.308000000000007</v>
      </c>
    </row>
    <row r="48916" spans="1:4" ht="15.75" hidden="1" customHeight="1">
      <c r="A48916" s="13" t="s">
        <v>514</v>
      </c>
      <c r="B48916" s="13">
        <v>1985</v>
      </c>
      <c r="C48916" s="13">
        <v>18063210</v>
      </c>
      <c r="D48916" s="13">
        <v>99.498999999999995</v>
      </c>
    </row>
    <row r="48917" spans="1:4" ht="15.75" hidden="1" customHeight="1">
      <c r="A48917" s="13" t="s">
        <v>514</v>
      </c>
      <c r="B48917" s="13">
        <v>1986</v>
      </c>
      <c r="C48917" s="13">
        <v>18560002</v>
      </c>
      <c r="D48917" s="13">
        <v>95.39</v>
      </c>
    </row>
    <row r="48918" spans="1:4" ht="15.75" hidden="1" customHeight="1">
      <c r="A48918" s="13" t="s">
        <v>514</v>
      </c>
      <c r="B48918" s="13">
        <v>1987</v>
      </c>
      <c r="C48918" s="13">
        <v>19077168</v>
      </c>
      <c r="D48918" s="13">
        <v>97.742999999999995</v>
      </c>
    </row>
    <row r="48919" spans="1:4" ht="15.75" hidden="1" customHeight="1">
      <c r="A48919" s="13" t="s">
        <v>514</v>
      </c>
      <c r="B48919" s="13">
        <v>1988</v>
      </c>
      <c r="C48919" s="13">
        <v>19600032</v>
      </c>
      <c r="D48919" s="13">
        <v>101.09</v>
      </c>
    </row>
    <row r="48920" spans="1:4" ht="15.75" hidden="1" customHeight="1">
      <c r="A48920" s="13" t="s">
        <v>514</v>
      </c>
      <c r="B48920" s="13">
        <v>1989</v>
      </c>
      <c r="C48920" s="13">
        <v>20102902</v>
      </c>
      <c r="D48920" s="13">
        <v>104.075</v>
      </c>
    </row>
    <row r="48921" spans="1:4" ht="15.75" hidden="1" customHeight="1">
      <c r="A48921" s="13" t="s">
        <v>514</v>
      </c>
      <c r="B48921" s="13">
        <v>1990</v>
      </c>
      <c r="C48921" s="13">
        <v>20579106</v>
      </c>
      <c r="D48921" s="13">
        <v>103.372</v>
      </c>
    </row>
    <row r="48922" spans="1:4" ht="15.75" hidden="1" customHeight="1">
      <c r="A48922" s="13" t="s">
        <v>514</v>
      </c>
      <c r="B48922" s="13">
        <v>1991</v>
      </c>
      <c r="C48922" s="13">
        <v>21074308</v>
      </c>
      <c r="D48922" s="13">
        <v>102.75</v>
      </c>
    </row>
    <row r="48923" spans="1:4" ht="15.75" hidden="1" customHeight="1">
      <c r="A48923" s="13" t="s">
        <v>514</v>
      </c>
      <c r="B48923" s="13">
        <v>1992</v>
      </c>
      <c r="C48923" s="13">
        <v>21588150</v>
      </c>
      <c r="D48923" s="13">
        <v>110.98399999999999</v>
      </c>
    </row>
    <row r="48924" spans="1:4" ht="15.75" hidden="1" customHeight="1">
      <c r="A48924" s="13" t="s">
        <v>514</v>
      </c>
      <c r="B48924" s="13">
        <v>1993</v>
      </c>
      <c r="C48924" s="13">
        <v>22085922</v>
      </c>
      <c r="D48924" s="13">
        <v>115.617</v>
      </c>
    </row>
    <row r="48925" spans="1:4" ht="15.75" hidden="1" customHeight="1">
      <c r="A48925" s="13" t="s">
        <v>514</v>
      </c>
      <c r="B48925" s="13">
        <v>1994</v>
      </c>
      <c r="C48925" s="13">
        <v>22564732</v>
      </c>
      <c r="D48925" s="13">
        <v>107.98</v>
      </c>
    </row>
    <row r="48926" spans="1:4" ht="15.75" hidden="1" customHeight="1">
      <c r="A48926" s="13" t="s">
        <v>514</v>
      </c>
      <c r="B48926" s="13">
        <v>1995</v>
      </c>
      <c r="C48926" s="13">
        <v>23026212</v>
      </c>
      <c r="D48926" s="13">
        <v>102.664</v>
      </c>
    </row>
    <row r="48927" spans="1:4" ht="15.75" hidden="1" customHeight="1">
      <c r="A48927" s="13" t="s">
        <v>514</v>
      </c>
      <c r="B48927" s="13">
        <v>1996</v>
      </c>
      <c r="C48927" s="13">
        <v>23465930</v>
      </c>
      <c r="D48927" s="13">
        <v>105.54600000000001</v>
      </c>
    </row>
    <row r="48928" spans="1:4" ht="15.75" hidden="1" customHeight="1">
      <c r="A48928" s="13" t="s">
        <v>514</v>
      </c>
      <c r="B48928" s="13">
        <v>1997</v>
      </c>
      <c r="C48928" s="13">
        <v>23877290</v>
      </c>
      <c r="D48928" s="13">
        <v>106.63</v>
      </c>
    </row>
    <row r="48929" spans="1:4" ht="15.75" hidden="1" customHeight="1">
      <c r="A48929" s="13" t="s">
        <v>514</v>
      </c>
      <c r="B48929" s="13">
        <v>1998</v>
      </c>
      <c r="C48929" s="13">
        <v>24256774</v>
      </c>
      <c r="D48929" s="13">
        <v>118.499</v>
      </c>
    </row>
    <row r="48930" spans="1:4" ht="15.75" hidden="1" customHeight="1">
      <c r="A48930" s="13" t="s">
        <v>514</v>
      </c>
      <c r="B48930" s="13">
        <v>1999</v>
      </c>
      <c r="C48930" s="13">
        <v>24602712</v>
      </c>
      <c r="D48930" s="13">
        <v>121.739</v>
      </c>
    </row>
    <row r="48931" spans="1:4" ht="15.75" hidden="1" customHeight="1">
      <c r="A48931" s="13" t="s">
        <v>514</v>
      </c>
      <c r="B48931" s="13">
        <v>2000</v>
      </c>
      <c r="C48931" s="13">
        <v>24925558</v>
      </c>
      <c r="D48931" s="13">
        <v>120.994</v>
      </c>
    </row>
    <row r="48932" spans="1:4" ht="15.75" hidden="1" customHeight="1">
      <c r="A48932" s="13" t="s">
        <v>514</v>
      </c>
      <c r="B48932" s="13">
        <v>2001</v>
      </c>
      <c r="C48932" s="13">
        <v>25248440</v>
      </c>
      <c r="D48932" s="13">
        <v>122.586</v>
      </c>
    </row>
    <row r="48933" spans="1:4" ht="15.75" hidden="1" customHeight="1">
      <c r="A48933" s="13" t="s">
        <v>514</v>
      </c>
      <c r="B48933" s="13">
        <v>2002</v>
      </c>
      <c r="C48933" s="13">
        <v>25579032</v>
      </c>
      <c r="D48933" s="13">
        <v>127.518</v>
      </c>
    </row>
    <row r="48934" spans="1:4" ht="15.75" hidden="1" customHeight="1">
      <c r="A48934" s="13" t="s">
        <v>514</v>
      </c>
      <c r="B48934" s="13">
        <v>2003</v>
      </c>
      <c r="C48934" s="13">
        <v>25905912</v>
      </c>
      <c r="D48934" s="13">
        <v>125.93600000000001</v>
      </c>
    </row>
    <row r="48935" spans="1:4" ht="15.75" hidden="1" customHeight="1">
      <c r="A48935" s="13" t="s">
        <v>514</v>
      </c>
      <c r="B48935" s="13">
        <v>2004</v>
      </c>
      <c r="C48935" s="13">
        <v>26234924</v>
      </c>
      <c r="D48935" s="13">
        <v>125.11799999999999</v>
      </c>
    </row>
    <row r="48936" spans="1:4" ht="15.75" hidden="1" customHeight="1">
      <c r="A48936" s="13" t="s">
        <v>514</v>
      </c>
      <c r="B48936" s="13">
        <v>2005</v>
      </c>
      <c r="C48936" s="13">
        <v>26573428</v>
      </c>
      <c r="D48936" s="13">
        <v>116.57599999999999</v>
      </c>
    </row>
    <row r="48937" spans="1:4" ht="15.75" hidden="1" customHeight="1">
      <c r="A48937" s="13" t="s">
        <v>514</v>
      </c>
      <c r="B48937" s="13">
        <v>2006</v>
      </c>
      <c r="C48937" s="13">
        <v>26926824</v>
      </c>
      <c r="D48937" s="13">
        <v>119.515</v>
      </c>
    </row>
    <row r="48938" spans="1:4" ht="15.75" hidden="1" customHeight="1">
      <c r="A48938" s="13" t="s">
        <v>514</v>
      </c>
      <c r="B48938" s="13">
        <v>2007</v>
      </c>
      <c r="C48938" s="13">
        <v>27309622</v>
      </c>
      <c r="D48938" s="13">
        <v>119.901</v>
      </c>
    </row>
    <row r="48939" spans="1:4" ht="15.75" hidden="1" customHeight="1">
      <c r="A48939" s="13" t="s">
        <v>514</v>
      </c>
      <c r="B48939" s="13">
        <v>2008</v>
      </c>
      <c r="C48939" s="13">
        <v>27726820</v>
      </c>
      <c r="D48939" s="13">
        <v>123.405</v>
      </c>
    </row>
    <row r="48940" spans="1:4" ht="15.75" hidden="1" customHeight="1">
      <c r="A48940" s="13" t="s">
        <v>514</v>
      </c>
      <c r="B48940" s="13">
        <v>2009</v>
      </c>
      <c r="C48940" s="13">
        <v>28167840</v>
      </c>
      <c r="D48940" s="13">
        <v>105.988</v>
      </c>
    </row>
    <row r="48941" spans="1:4" ht="15.75" hidden="1" customHeight="1">
      <c r="A48941" s="13" t="s">
        <v>514</v>
      </c>
      <c r="B48941" s="13">
        <v>2010</v>
      </c>
      <c r="C48941" s="13">
        <v>28614234</v>
      </c>
      <c r="D48941" s="13">
        <v>104.157</v>
      </c>
    </row>
    <row r="48942" spans="1:4" ht="15.75" hidden="1" customHeight="1">
      <c r="A48942" s="13" t="s">
        <v>514</v>
      </c>
      <c r="B48942" s="13">
        <v>2011</v>
      </c>
      <c r="C48942" s="13">
        <v>29057456</v>
      </c>
      <c r="D48942" s="13">
        <v>113.28400000000001</v>
      </c>
    </row>
    <row r="48943" spans="1:4" ht="15.75" hidden="1" customHeight="1">
      <c r="A48943" s="13" t="s">
        <v>514</v>
      </c>
      <c r="B48943" s="13">
        <v>2012</v>
      </c>
      <c r="C48943" s="13">
        <v>29503058</v>
      </c>
      <c r="D48943" s="13">
        <v>118.855</v>
      </c>
    </row>
    <row r="48944" spans="1:4" ht="15.75" hidden="1" customHeight="1">
      <c r="A48944" s="13" t="s">
        <v>514</v>
      </c>
      <c r="B48944" s="13">
        <v>2013</v>
      </c>
      <c r="C48944" s="13">
        <v>29963220</v>
      </c>
      <c r="D48944" s="13">
        <v>112.282</v>
      </c>
    </row>
    <row r="48945" spans="1:4" ht="15.75" hidden="1" customHeight="1">
      <c r="A48945" s="13" t="s">
        <v>514</v>
      </c>
      <c r="B48945" s="13">
        <v>2014</v>
      </c>
      <c r="C48945" s="13">
        <v>30446542</v>
      </c>
      <c r="D48945" s="13">
        <v>107.399</v>
      </c>
    </row>
    <row r="48946" spans="1:4" ht="15.75" hidden="1" customHeight="1">
      <c r="A48946" s="13" t="s">
        <v>514</v>
      </c>
      <c r="B48946" s="13">
        <v>2015</v>
      </c>
      <c r="C48946" s="13">
        <v>30949416</v>
      </c>
      <c r="D48946" s="13">
        <v>103.696</v>
      </c>
    </row>
    <row r="48947" spans="1:4" ht="15.75" hidden="1" customHeight="1">
      <c r="A48947" s="13" t="s">
        <v>514</v>
      </c>
      <c r="B48947" s="13">
        <v>2016</v>
      </c>
      <c r="C48947" s="13">
        <v>31453576</v>
      </c>
      <c r="D48947" s="13">
        <v>110.139</v>
      </c>
    </row>
    <row r="48948" spans="1:4" ht="15.75" hidden="1" customHeight="1">
      <c r="A48948" s="13" t="s">
        <v>514</v>
      </c>
      <c r="B48948" s="13">
        <v>2017</v>
      </c>
      <c r="C48948" s="13">
        <v>31945680</v>
      </c>
      <c r="D48948" s="13">
        <v>108.931</v>
      </c>
    </row>
    <row r="48949" spans="1:4" ht="15.75" hidden="1" customHeight="1">
      <c r="A48949" s="13" t="s">
        <v>514</v>
      </c>
      <c r="B48949" s="13">
        <v>2018</v>
      </c>
      <c r="C48949" s="13">
        <v>32449578</v>
      </c>
      <c r="D48949" s="13">
        <v>116.464</v>
      </c>
    </row>
    <row r="48950" spans="1:4" ht="15.75" hidden="1" customHeight="1">
      <c r="A48950" s="13" t="s">
        <v>514</v>
      </c>
      <c r="B48950" s="13">
        <v>2019</v>
      </c>
      <c r="C48950" s="13">
        <v>32976946</v>
      </c>
      <c r="D48950" s="13">
        <v>118.798</v>
      </c>
    </row>
    <row r="48951" spans="1:4" ht="15.75" hidden="1" customHeight="1">
      <c r="A48951" s="13" t="s">
        <v>514</v>
      </c>
      <c r="B48951" s="13">
        <v>2020</v>
      </c>
      <c r="C48951" s="13">
        <v>33526662</v>
      </c>
      <c r="D48951" s="13">
        <v>118.24</v>
      </c>
    </row>
    <row r="48952" spans="1:4" ht="15.75" hidden="1" customHeight="1">
      <c r="A48952" s="13" t="s">
        <v>514</v>
      </c>
      <c r="B48952" s="13">
        <v>2021</v>
      </c>
      <c r="C48952" s="13">
        <v>34081452</v>
      </c>
      <c r="D48952" s="13">
        <v>121.631</v>
      </c>
    </row>
    <row r="48953" spans="1:4" ht="15.75" hidden="1" customHeight="1">
      <c r="A48953" s="13" t="s">
        <v>515</v>
      </c>
      <c r="B48953" s="13">
        <v>1850</v>
      </c>
      <c r="C48953" s="13">
        <v>37268</v>
      </c>
    </row>
    <row r="48954" spans="1:4" ht="15.75" hidden="1" customHeight="1">
      <c r="A48954" s="13" t="s">
        <v>515</v>
      </c>
      <c r="B48954" s="13">
        <v>1851</v>
      </c>
      <c r="C48954" s="13">
        <v>37623</v>
      </c>
    </row>
    <row r="48955" spans="1:4" ht="15.75" hidden="1" customHeight="1">
      <c r="A48955" s="13" t="s">
        <v>515</v>
      </c>
      <c r="B48955" s="13">
        <v>1852</v>
      </c>
      <c r="C48955" s="13">
        <v>37981</v>
      </c>
    </row>
    <row r="48956" spans="1:4" ht="15.75" hidden="1" customHeight="1">
      <c r="A48956" s="13" t="s">
        <v>515</v>
      </c>
      <c r="B48956" s="13">
        <v>1853</v>
      </c>
      <c r="C48956" s="13">
        <v>38342</v>
      </c>
    </row>
    <row r="48957" spans="1:4" ht="15.75" hidden="1" customHeight="1">
      <c r="A48957" s="13" t="s">
        <v>515</v>
      </c>
      <c r="B48957" s="13">
        <v>1854</v>
      </c>
      <c r="C48957" s="13">
        <v>38707</v>
      </c>
    </row>
    <row r="48958" spans="1:4" ht="15.75" hidden="1" customHeight="1">
      <c r="A48958" s="13" t="s">
        <v>515</v>
      </c>
      <c r="B48958" s="13">
        <v>1855</v>
      </c>
      <c r="C48958" s="13">
        <v>39076</v>
      </c>
    </row>
    <row r="48959" spans="1:4" ht="15.75" hidden="1" customHeight="1">
      <c r="A48959" s="13" t="s">
        <v>515</v>
      </c>
      <c r="B48959" s="13">
        <v>1856</v>
      </c>
      <c r="C48959" s="13">
        <v>39448</v>
      </c>
    </row>
    <row r="48960" spans="1:4" ht="15.75" hidden="1" customHeight="1">
      <c r="A48960" s="13" t="s">
        <v>515</v>
      </c>
      <c r="B48960" s="13">
        <v>1857</v>
      </c>
      <c r="C48960" s="13">
        <v>39823</v>
      </c>
    </row>
    <row r="48961" spans="1:3" ht="15.75" hidden="1" customHeight="1">
      <c r="A48961" s="13" t="s">
        <v>515</v>
      </c>
      <c r="B48961" s="13">
        <v>1858</v>
      </c>
      <c r="C48961" s="13">
        <v>40202</v>
      </c>
    </row>
    <row r="48962" spans="1:3" ht="15.75" hidden="1" customHeight="1">
      <c r="A48962" s="13" t="s">
        <v>515</v>
      </c>
      <c r="B48962" s="13">
        <v>1859</v>
      </c>
      <c r="C48962" s="13">
        <v>40585</v>
      </c>
    </row>
    <row r="48963" spans="1:3" ht="15.75" hidden="1" customHeight="1">
      <c r="A48963" s="13" t="s">
        <v>515</v>
      </c>
      <c r="B48963" s="13">
        <v>1860</v>
      </c>
      <c r="C48963" s="13">
        <v>40971</v>
      </c>
    </row>
    <row r="48964" spans="1:3" ht="15.75" hidden="1" customHeight="1">
      <c r="A48964" s="13" t="s">
        <v>515</v>
      </c>
      <c r="B48964" s="13">
        <v>1861</v>
      </c>
      <c r="C48964" s="13">
        <v>41361</v>
      </c>
    </row>
    <row r="48965" spans="1:3" ht="15.75" hidden="1" customHeight="1">
      <c r="A48965" s="13" t="s">
        <v>515</v>
      </c>
      <c r="B48965" s="13">
        <v>1862</v>
      </c>
      <c r="C48965" s="13">
        <v>41755</v>
      </c>
    </row>
    <row r="48966" spans="1:3" ht="15.75" hidden="1" customHeight="1">
      <c r="A48966" s="13" t="s">
        <v>515</v>
      </c>
      <c r="B48966" s="13">
        <v>1863</v>
      </c>
      <c r="C48966" s="13">
        <v>42152</v>
      </c>
    </row>
    <row r="48967" spans="1:3" ht="15.75" hidden="1" customHeight="1">
      <c r="A48967" s="13" t="s">
        <v>515</v>
      </c>
      <c r="B48967" s="13">
        <v>1864</v>
      </c>
      <c r="C48967" s="13">
        <v>42553</v>
      </c>
    </row>
    <row r="48968" spans="1:3" ht="15.75" hidden="1" customHeight="1">
      <c r="A48968" s="13" t="s">
        <v>515</v>
      </c>
      <c r="B48968" s="13">
        <v>1865</v>
      </c>
      <c r="C48968" s="13">
        <v>42958</v>
      </c>
    </row>
    <row r="48969" spans="1:3" ht="15.75" hidden="1" customHeight="1">
      <c r="A48969" s="13" t="s">
        <v>515</v>
      </c>
      <c r="B48969" s="13">
        <v>1866</v>
      </c>
      <c r="C48969" s="13">
        <v>43367</v>
      </c>
    </row>
    <row r="48970" spans="1:3" ht="15.75" hidden="1" customHeight="1">
      <c r="A48970" s="13" t="s">
        <v>515</v>
      </c>
      <c r="B48970" s="13">
        <v>1867</v>
      </c>
      <c r="C48970" s="13">
        <v>43780</v>
      </c>
    </row>
    <row r="48971" spans="1:3" ht="15.75" hidden="1" customHeight="1">
      <c r="A48971" s="13" t="s">
        <v>515</v>
      </c>
      <c r="B48971" s="13">
        <v>1868</v>
      </c>
      <c r="C48971" s="13">
        <v>44196</v>
      </c>
    </row>
    <row r="48972" spans="1:3" ht="15.75" hidden="1" customHeight="1">
      <c r="A48972" s="13" t="s">
        <v>515</v>
      </c>
      <c r="B48972" s="13">
        <v>1869</v>
      </c>
      <c r="C48972" s="13">
        <v>44617</v>
      </c>
    </row>
    <row r="48973" spans="1:3" ht="15.75" hidden="1" customHeight="1">
      <c r="A48973" s="13" t="s">
        <v>515</v>
      </c>
      <c r="B48973" s="13">
        <v>1870</v>
      </c>
      <c r="C48973" s="13">
        <v>45041</v>
      </c>
    </row>
    <row r="48974" spans="1:3" ht="15.75" hidden="1" customHeight="1">
      <c r="A48974" s="13" t="s">
        <v>515</v>
      </c>
      <c r="B48974" s="13">
        <v>1871</v>
      </c>
      <c r="C48974" s="13">
        <v>45470</v>
      </c>
    </row>
    <row r="48975" spans="1:3" ht="15.75" hidden="1" customHeight="1">
      <c r="A48975" s="13" t="s">
        <v>515</v>
      </c>
      <c r="B48975" s="13">
        <v>1872</v>
      </c>
      <c r="C48975" s="13">
        <v>45903</v>
      </c>
    </row>
    <row r="48976" spans="1:3" ht="15.75" hidden="1" customHeight="1">
      <c r="A48976" s="13" t="s">
        <v>515</v>
      </c>
      <c r="B48976" s="13">
        <v>1873</v>
      </c>
      <c r="C48976" s="13">
        <v>46340</v>
      </c>
    </row>
    <row r="48977" spans="1:3" ht="15.75" hidden="1" customHeight="1">
      <c r="A48977" s="13" t="s">
        <v>515</v>
      </c>
      <c r="B48977" s="13">
        <v>1874</v>
      </c>
      <c r="C48977" s="13">
        <v>46781</v>
      </c>
    </row>
    <row r="48978" spans="1:3" ht="15.75" hidden="1" customHeight="1">
      <c r="A48978" s="13" t="s">
        <v>515</v>
      </c>
      <c r="B48978" s="13">
        <v>1875</v>
      </c>
      <c r="C48978" s="13">
        <v>47226</v>
      </c>
    </row>
    <row r="48979" spans="1:3" ht="15.75" hidden="1" customHeight="1">
      <c r="A48979" s="13" t="s">
        <v>515</v>
      </c>
      <c r="B48979" s="13">
        <v>1876</v>
      </c>
      <c r="C48979" s="13">
        <v>47675</v>
      </c>
    </row>
    <row r="48980" spans="1:3" ht="15.75" hidden="1" customHeight="1">
      <c r="A48980" s="13" t="s">
        <v>515</v>
      </c>
      <c r="B48980" s="13">
        <v>1877</v>
      </c>
      <c r="C48980" s="13">
        <v>48129</v>
      </c>
    </row>
    <row r="48981" spans="1:3" ht="15.75" hidden="1" customHeight="1">
      <c r="A48981" s="13" t="s">
        <v>515</v>
      </c>
      <c r="B48981" s="13">
        <v>1878</v>
      </c>
      <c r="C48981" s="13">
        <v>48587</v>
      </c>
    </row>
    <row r="48982" spans="1:3" ht="15.75" hidden="1" customHeight="1">
      <c r="A48982" s="13" t="s">
        <v>515</v>
      </c>
      <c r="B48982" s="13">
        <v>1879</v>
      </c>
      <c r="C48982" s="13">
        <v>49049</v>
      </c>
    </row>
    <row r="48983" spans="1:3" ht="15.75" hidden="1" customHeight="1">
      <c r="A48983" s="13" t="s">
        <v>515</v>
      </c>
      <c r="B48983" s="13">
        <v>1880</v>
      </c>
      <c r="C48983" s="13">
        <v>49516</v>
      </c>
    </row>
    <row r="48984" spans="1:3" ht="15.75" hidden="1" customHeight="1">
      <c r="A48984" s="13" t="s">
        <v>515</v>
      </c>
      <c r="B48984" s="13">
        <v>1881</v>
      </c>
      <c r="C48984" s="13">
        <v>49987</v>
      </c>
    </row>
    <row r="48985" spans="1:3" ht="15.75" hidden="1" customHeight="1">
      <c r="A48985" s="13" t="s">
        <v>515</v>
      </c>
      <c r="B48985" s="13">
        <v>1882</v>
      </c>
      <c r="C48985" s="13">
        <v>50463</v>
      </c>
    </row>
    <row r="48986" spans="1:3" ht="15.75" hidden="1" customHeight="1">
      <c r="A48986" s="13" t="s">
        <v>515</v>
      </c>
      <c r="B48986" s="13">
        <v>1883</v>
      </c>
      <c r="C48986" s="13">
        <v>50943</v>
      </c>
    </row>
    <row r="48987" spans="1:3" ht="15.75" hidden="1" customHeight="1">
      <c r="A48987" s="13" t="s">
        <v>515</v>
      </c>
      <c r="B48987" s="13">
        <v>1884</v>
      </c>
      <c r="C48987" s="13">
        <v>51427</v>
      </c>
    </row>
    <row r="48988" spans="1:3" ht="15.75" hidden="1" customHeight="1">
      <c r="A48988" s="13" t="s">
        <v>515</v>
      </c>
      <c r="B48988" s="13">
        <v>1885</v>
      </c>
      <c r="C48988" s="13">
        <v>51917</v>
      </c>
    </row>
    <row r="48989" spans="1:3" ht="15.75" hidden="1" customHeight="1">
      <c r="A48989" s="13" t="s">
        <v>515</v>
      </c>
      <c r="B48989" s="13">
        <v>1886</v>
      </c>
      <c r="C48989" s="13">
        <v>52411</v>
      </c>
    </row>
    <row r="48990" spans="1:3" ht="15.75" hidden="1" customHeight="1">
      <c r="A48990" s="13" t="s">
        <v>515</v>
      </c>
      <c r="B48990" s="13">
        <v>1887</v>
      </c>
      <c r="C48990" s="13">
        <v>52909</v>
      </c>
    </row>
    <row r="48991" spans="1:3" ht="15.75" hidden="1" customHeight="1">
      <c r="A48991" s="13" t="s">
        <v>515</v>
      </c>
      <c r="B48991" s="13">
        <v>1888</v>
      </c>
      <c r="C48991" s="13">
        <v>53413</v>
      </c>
    </row>
    <row r="48992" spans="1:3" ht="15.75" hidden="1" customHeight="1">
      <c r="A48992" s="13" t="s">
        <v>515</v>
      </c>
      <c r="B48992" s="13">
        <v>1889</v>
      </c>
      <c r="C48992" s="13">
        <v>53921</v>
      </c>
    </row>
    <row r="48993" spans="1:3" ht="15.75" hidden="1" customHeight="1">
      <c r="A48993" s="13" t="s">
        <v>515</v>
      </c>
      <c r="B48993" s="13">
        <v>1890</v>
      </c>
      <c r="C48993" s="13">
        <v>54434</v>
      </c>
    </row>
    <row r="48994" spans="1:3" ht="15.75" hidden="1" customHeight="1">
      <c r="A48994" s="13" t="s">
        <v>515</v>
      </c>
      <c r="B48994" s="13">
        <v>1891</v>
      </c>
      <c r="C48994" s="13">
        <v>54952</v>
      </c>
    </row>
    <row r="48995" spans="1:3" ht="15.75" hidden="1" customHeight="1">
      <c r="A48995" s="13" t="s">
        <v>515</v>
      </c>
      <c r="B48995" s="13">
        <v>1892</v>
      </c>
      <c r="C48995" s="13">
        <v>55475</v>
      </c>
    </row>
    <row r="48996" spans="1:3" ht="15.75" hidden="1" customHeight="1">
      <c r="A48996" s="13" t="s">
        <v>515</v>
      </c>
      <c r="B48996" s="13">
        <v>1893</v>
      </c>
      <c r="C48996" s="13">
        <v>56003</v>
      </c>
    </row>
    <row r="48997" spans="1:3" ht="15.75" hidden="1" customHeight="1">
      <c r="A48997" s="13" t="s">
        <v>515</v>
      </c>
      <c r="B48997" s="13">
        <v>1894</v>
      </c>
      <c r="C48997" s="13">
        <v>56536</v>
      </c>
    </row>
    <row r="48998" spans="1:3" ht="15.75" hidden="1" customHeight="1">
      <c r="A48998" s="13" t="s">
        <v>515</v>
      </c>
      <c r="B48998" s="13">
        <v>1895</v>
      </c>
      <c r="C48998" s="13">
        <v>57073</v>
      </c>
    </row>
    <row r="48999" spans="1:3" ht="15.75" hidden="1" customHeight="1">
      <c r="A48999" s="13" t="s">
        <v>515</v>
      </c>
      <c r="B48999" s="13">
        <v>1896</v>
      </c>
      <c r="C48999" s="13">
        <v>57616</v>
      </c>
    </row>
    <row r="49000" spans="1:3" ht="15.75" hidden="1" customHeight="1">
      <c r="A49000" s="13" t="s">
        <v>515</v>
      </c>
      <c r="B49000" s="13">
        <v>1897</v>
      </c>
      <c r="C49000" s="13">
        <v>58165</v>
      </c>
    </row>
    <row r="49001" spans="1:3" ht="15.75" hidden="1" customHeight="1">
      <c r="A49001" s="13" t="s">
        <v>515</v>
      </c>
      <c r="B49001" s="13">
        <v>1898</v>
      </c>
      <c r="C49001" s="13">
        <v>58718</v>
      </c>
    </row>
    <row r="49002" spans="1:3" ht="15.75" hidden="1" customHeight="1">
      <c r="A49002" s="13" t="s">
        <v>515</v>
      </c>
      <c r="B49002" s="13">
        <v>1899</v>
      </c>
      <c r="C49002" s="13">
        <v>59277</v>
      </c>
    </row>
    <row r="49003" spans="1:3" ht="15.75" hidden="1" customHeight="1">
      <c r="A49003" s="13" t="s">
        <v>515</v>
      </c>
      <c r="B49003" s="13">
        <v>1900</v>
      </c>
      <c r="C49003" s="13">
        <v>59840</v>
      </c>
    </row>
    <row r="49004" spans="1:3" ht="15.75" hidden="1" customHeight="1">
      <c r="A49004" s="13" t="s">
        <v>515</v>
      </c>
      <c r="B49004" s="13">
        <v>1901</v>
      </c>
      <c r="C49004" s="13">
        <v>60410</v>
      </c>
    </row>
    <row r="49005" spans="1:3" ht="15.75" hidden="1" customHeight="1">
      <c r="A49005" s="13" t="s">
        <v>515</v>
      </c>
      <c r="B49005" s="13">
        <v>1902</v>
      </c>
      <c r="C49005" s="13">
        <v>60984</v>
      </c>
    </row>
    <row r="49006" spans="1:3" ht="15.75" hidden="1" customHeight="1">
      <c r="A49006" s="13" t="s">
        <v>515</v>
      </c>
      <c r="B49006" s="13">
        <v>1903</v>
      </c>
      <c r="C49006" s="13">
        <v>61565</v>
      </c>
    </row>
    <row r="49007" spans="1:3" ht="15.75" hidden="1" customHeight="1">
      <c r="A49007" s="13" t="s">
        <v>515</v>
      </c>
      <c r="B49007" s="13">
        <v>1904</v>
      </c>
      <c r="C49007" s="13">
        <v>62150</v>
      </c>
    </row>
    <row r="49008" spans="1:3" ht="15.75" hidden="1" customHeight="1">
      <c r="A49008" s="13" t="s">
        <v>515</v>
      </c>
      <c r="B49008" s="13">
        <v>1905</v>
      </c>
      <c r="C49008" s="13">
        <v>62742</v>
      </c>
    </row>
    <row r="49009" spans="1:3" ht="15.75" hidden="1" customHeight="1">
      <c r="A49009" s="13" t="s">
        <v>515</v>
      </c>
      <c r="B49009" s="13">
        <v>1906</v>
      </c>
      <c r="C49009" s="13">
        <v>63338</v>
      </c>
    </row>
    <row r="49010" spans="1:3" ht="15.75" hidden="1" customHeight="1">
      <c r="A49010" s="13" t="s">
        <v>515</v>
      </c>
      <c r="B49010" s="13">
        <v>1907</v>
      </c>
      <c r="C49010" s="13">
        <v>63941</v>
      </c>
    </row>
    <row r="49011" spans="1:3" ht="15.75" hidden="1" customHeight="1">
      <c r="A49011" s="13" t="s">
        <v>515</v>
      </c>
      <c r="B49011" s="13">
        <v>1908</v>
      </c>
      <c r="C49011" s="13">
        <v>64549</v>
      </c>
    </row>
    <row r="49012" spans="1:3" ht="15.75" hidden="1" customHeight="1">
      <c r="A49012" s="13" t="s">
        <v>515</v>
      </c>
      <c r="B49012" s="13">
        <v>1909</v>
      </c>
      <c r="C49012" s="13">
        <v>64890</v>
      </c>
    </row>
    <row r="49013" spans="1:3" ht="15.75" hidden="1" customHeight="1">
      <c r="A49013" s="13" t="s">
        <v>515</v>
      </c>
      <c r="B49013" s="13">
        <v>1910</v>
      </c>
      <c r="C49013" s="13">
        <v>64963</v>
      </c>
    </row>
    <row r="49014" spans="1:3" ht="15.75" hidden="1" customHeight="1">
      <c r="A49014" s="13" t="s">
        <v>515</v>
      </c>
      <c r="B49014" s="13">
        <v>1911</v>
      </c>
      <c r="C49014" s="13">
        <v>64769</v>
      </c>
    </row>
    <row r="49015" spans="1:3" ht="15.75" hidden="1" customHeight="1">
      <c r="A49015" s="13" t="s">
        <v>515</v>
      </c>
      <c r="B49015" s="13">
        <v>1912</v>
      </c>
      <c r="C49015" s="13">
        <v>64309</v>
      </c>
    </row>
    <row r="49016" spans="1:3" ht="15.75" hidden="1" customHeight="1">
      <c r="A49016" s="13" t="s">
        <v>515</v>
      </c>
      <c r="B49016" s="13">
        <v>1913</v>
      </c>
      <c r="C49016" s="13">
        <v>63584</v>
      </c>
    </row>
    <row r="49017" spans="1:3" ht="15.75" hidden="1" customHeight="1">
      <c r="A49017" s="13" t="s">
        <v>515</v>
      </c>
      <c r="B49017" s="13">
        <v>1914</v>
      </c>
      <c r="C49017" s="13">
        <v>62866</v>
      </c>
    </row>
    <row r="49018" spans="1:3" ht="15.75" hidden="1" customHeight="1">
      <c r="A49018" s="13" t="s">
        <v>515</v>
      </c>
      <c r="B49018" s="13">
        <v>1915</v>
      </c>
      <c r="C49018" s="13">
        <v>62157</v>
      </c>
    </row>
    <row r="49019" spans="1:3" ht="15.75" hidden="1" customHeight="1">
      <c r="A49019" s="13" t="s">
        <v>515</v>
      </c>
      <c r="B49019" s="13">
        <v>1916</v>
      </c>
      <c r="C49019" s="13">
        <v>61456</v>
      </c>
    </row>
    <row r="49020" spans="1:3" ht="15.75" hidden="1" customHeight="1">
      <c r="A49020" s="13" t="s">
        <v>515</v>
      </c>
      <c r="B49020" s="13">
        <v>1917</v>
      </c>
      <c r="C49020" s="13">
        <v>60763</v>
      </c>
    </row>
    <row r="49021" spans="1:3" ht="15.75" hidden="1" customHeight="1">
      <c r="A49021" s="13" t="s">
        <v>515</v>
      </c>
      <c r="B49021" s="13">
        <v>1918</v>
      </c>
      <c r="C49021" s="13">
        <v>60096</v>
      </c>
    </row>
    <row r="49022" spans="1:3" ht="15.75" hidden="1" customHeight="1">
      <c r="A49022" s="13" t="s">
        <v>515</v>
      </c>
      <c r="B49022" s="13">
        <v>1919</v>
      </c>
      <c r="C49022" s="13">
        <v>59565</v>
      </c>
    </row>
    <row r="49023" spans="1:3" ht="15.75" hidden="1" customHeight="1">
      <c r="A49023" s="13" t="s">
        <v>515</v>
      </c>
      <c r="B49023" s="13">
        <v>1920</v>
      </c>
      <c r="C49023" s="13">
        <v>59170</v>
      </c>
    </row>
    <row r="49024" spans="1:3" ht="15.75" hidden="1" customHeight="1">
      <c r="A49024" s="13" t="s">
        <v>515</v>
      </c>
      <c r="B49024" s="13">
        <v>1921</v>
      </c>
      <c r="C49024" s="13">
        <v>58907</v>
      </c>
    </row>
    <row r="49025" spans="1:3" ht="15.75" hidden="1" customHeight="1">
      <c r="A49025" s="13" t="s">
        <v>515</v>
      </c>
      <c r="B49025" s="13">
        <v>1922</v>
      </c>
      <c r="C49025" s="13">
        <v>58777</v>
      </c>
    </row>
    <row r="49026" spans="1:3" ht="15.75" hidden="1" customHeight="1">
      <c r="A49026" s="13" t="s">
        <v>515</v>
      </c>
      <c r="B49026" s="13">
        <v>1923</v>
      </c>
      <c r="C49026" s="13">
        <v>58777</v>
      </c>
    </row>
    <row r="49027" spans="1:3" ht="15.75" hidden="1" customHeight="1">
      <c r="A49027" s="13" t="s">
        <v>515</v>
      </c>
      <c r="B49027" s="13">
        <v>1924</v>
      </c>
      <c r="C49027" s="13">
        <v>58777</v>
      </c>
    </row>
    <row r="49028" spans="1:3" ht="15.75" hidden="1" customHeight="1">
      <c r="A49028" s="13" t="s">
        <v>515</v>
      </c>
      <c r="B49028" s="13">
        <v>1925</v>
      </c>
      <c r="C49028" s="13">
        <v>58777</v>
      </c>
    </row>
    <row r="49029" spans="1:3" ht="15.75" hidden="1" customHeight="1">
      <c r="A49029" s="13" t="s">
        <v>515</v>
      </c>
      <c r="B49029" s="13">
        <v>1926</v>
      </c>
      <c r="C49029" s="13">
        <v>58777</v>
      </c>
    </row>
    <row r="49030" spans="1:3" ht="15.75" hidden="1" customHeight="1">
      <c r="A49030" s="13" t="s">
        <v>515</v>
      </c>
      <c r="B49030" s="13">
        <v>1927</v>
      </c>
      <c r="C49030" s="13">
        <v>58777</v>
      </c>
    </row>
    <row r="49031" spans="1:3" ht="15.75" hidden="1" customHeight="1">
      <c r="A49031" s="13" t="s">
        <v>515</v>
      </c>
      <c r="B49031" s="13">
        <v>1928</v>
      </c>
      <c r="C49031" s="13">
        <v>58777</v>
      </c>
    </row>
    <row r="49032" spans="1:3" ht="15.75" hidden="1" customHeight="1">
      <c r="A49032" s="13" t="s">
        <v>515</v>
      </c>
      <c r="B49032" s="13">
        <v>1929</v>
      </c>
      <c r="C49032" s="13">
        <v>58564</v>
      </c>
    </row>
    <row r="49033" spans="1:3" ht="15.75" hidden="1" customHeight="1">
      <c r="A49033" s="13" t="s">
        <v>515</v>
      </c>
      <c r="B49033" s="13">
        <v>1930</v>
      </c>
      <c r="C49033" s="13">
        <v>58144</v>
      </c>
    </row>
    <row r="49034" spans="1:3" ht="15.75" hidden="1" customHeight="1">
      <c r="A49034" s="13" t="s">
        <v>515</v>
      </c>
      <c r="B49034" s="13">
        <v>1931</v>
      </c>
      <c r="C49034" s="13">
        <v>57518</v>
      </c>
    </row>
    <row r="49035" spans="1:3" ht="15.75" hidden="1" customHeight="1">
      <c r="A49035" s="13" t="s">
        <v>515</v>
      </c>
      <c r="B49035" s="13">
        <v>1932</v>
      </c>
      <c r="C49035" s="13">
        <v>56691</v>
      </c>
    </row>
    <row r="49036" spans="1:3" ht="15.75" hidden="1" customHeight="1">
      <c r="A49036" s="13" t="s">
        <v>515</v>
      </c>
      <c r="B49036" s="13">
        <v>1933</v>
      </c>
      <c r="C49036" s="13">
        <v>55667</v>
      </c>
    </row>
    <row r="49037" spans="1:3" ht="15.75" hidden="1" customHeight="1">
      <c r="A49037" s="13" t="s">
        <v>515</v>
      </c>
      <c r="B49037" s="13">
        <v>1934</v>
      </c>
      <c r="C49037" s="13">
        <v>54661</v>
      </c>
    </row>
    <row r="49038" spans="1:3" ht="15.75" hidden="1" customHeight="1">
      <c r="A49038" s="13" t="s">
        <v>515</v>
      </c>
      <c r="B49038" s="13">
        <v>1935</v>
      </c>
      <c r="C49038" s="13">
        <v>53674</v>
      </c>
    </row>
    <row r="49039" spans="1:3" ht="15.75" hidden="1" customHeight="1">
      <c r="A49039" s="13" t="s">
        <v>515</v>
      </c>
      <c r="B49039" s="13">
        <v>1936</v>
      </c>
      <c r="C49039" s="13">
        <v>52704</v>
      </c>
    </row>
    <row r="49040" spans="1:3" ht="15.75" hidden="1" customHeight="1">
      <c r="A49040" s="13" t="s">
        <v>515</v>
      </c>
      <c r="B49040" s="13">
        <v>1937</v>
      </c>
      <c r="C49040" s="13">
        <v>51752</v>
      </c>
    </row>
    <row r="49041" spans="1:3" ht="15.75" hidden="1" customHeight="1">
      <c r="A49041" s="13" t="s">
        <v>515</v>
      </c>
      <c r="B49041" s="13">
        <v>1938</v>
      </c>
      <c r="C49041" s="13">
        <v>50817</v>
      </c>
    </row>
    <row r="49042" spans="1:3" ht="15.75" hidden="1" customHeight="1">
      <c r="A49042" s="13" t="s">
        <v>515</v>
      </c>
      <c r="B49042" s="13">
        <v>1939</v>
      </c>
      <c r="C49042" s="13">
        <v>50114</v>
      </c>
    </row>
    <row r="49043" spans="1:3" ht="15.75" hidden="1" customHeight="1">
      <c r="A49043" s="13" t="s">
        <v>515</v>
      </c>
      <c r="B49043" s="13">
        <v>1940</v>
      </c>
      <c r="C49043" s="13">
        <v>49640</v>
      </c>
    </row>
    <row r="49044" spans="1:3" ht="15.75" hidden="1" customHeight="1">
      <c r="A49044" s="13" t="s">
        <v>515</v>
      </c>
      <c r="B49044" s="13">
        <v>1941</v>
      </c>
      <c r="C49044" s="13">
        <v>49393</v>
      </c>
    </row>
    <row r="49045" spans="1:3" ht="15.75" hidden="1" customHeight="1">
      <c r="A49045" s="13" t="s">
        <v>515</v>
      </c>
      <c r="B49045" s="13">
        <v>1942</v>
      </c>
      <c r="C49045" s="13">
        <v>49367</v>
      </c>
    </row>
    <row r="49046" spans="1:3" ht="15.75" hidden="1" customHeight="1">
      <c r="A49046" s="13" t="s">
        <v>515</v>
      </c>
      <c r="B49046" s="13">
        <v>1943</v>
      </c>
      <c r="C49046" s="13">
        <v>49561</v>
      </c>
    </row>
    <row r="49047" spans="1:3" ht="15.75" hidden="1" customHeight="1">
      <c r="A49047" s="13" t="s">
        <v>515</v>
      </c>
      <c r="B49047" s="13">
        <v>1944</v>
      </c>
      <c r="C49047" s="13">
        <v>49756</v>
      </c>
    </row>
    <row r="49048" spans="1:3" ht="15.75" hidden="1" customHeight="1">
      <c r="A49048" s="13" t="s">
        <v>515</v>
      </c>
      <c r="B49048" s="13">
        <v>1945</v>
      </c>
      <c r="C49048" s="13">
        <v>49951</v>
      </c>
    </row>
    <row r="49049" spans="1:3" ht="15.75" hidden="1" customHeight="1">
      <c r="A49049" s="13" t="s">
        <v>515</v>
      </c>
      <c r="B49049" s="13">
        <v>1946</v>
      </c>
      <c r="C49049" s="13">
        <v>50148</v>
      </c>
    </row>
    <row r="49050" spans="1:3" ht="15.75" hidden="1" customHeight="1">
      <c r="A49050" s="13" t="s">
        <v>515</v>
      </c>
      <c r="B49050" s="13">
        <v>1947</v>
      </c>
      <c r="C49050" s="13">
        <v>50345</v>
      </c>
    </row>
    <row r="49051" spans="1:3" ht="15.75" hidden="1" customHeight="1">
      <c r="A49051" s="13" t="s">
        <v>515</v>
      </c>
      <c r="B49051" s="13">
        <v>1948</v>
      </c>
      <c r="C49051" s="13">
        <v>50543</v>
      </c>
    </row>
    <row r="49052" spans="1:3" ht="15.75" hidden="1" customHeight="1">
      <c r="A49052" s="13" t="s">
        <v>515</v>
      </c>
      <c r="B49052" s="13">
        <v>1949</v>
      </c>
      <c r="C49052" s="13">
        <v>50948</v>
      </c>
    </row>
    <row r="49053" spans="1:3" ht="15.75" hidden="1" customHeight="1">
      <c r="A49053" s="13" t="s">
        <v>515</v>
      </c>
      <c r="B49053" s="13">
        <v>1950</v>
      </c>
      <c r="C49053" s="13">
        <v>51587</v>
      </c>
    </row>
    <row r="49054" spans="1:3" ht="15.75" hidden="1" customHeight="1">
      <c r="A49054" s="13" t="s">
        <v>515</v>
      </c>
      <c r="B49054" s="13">
        <v>1951</v>
      </c>
      <c r="C49054" s="13">
        <v>52444</v>
      </c>
    </row>
    <row r="49055" spans="1:3" ht="15.75" hidden="1" customHeight="1">
      <c r="A49055" s="13" t="s">
        <v>515</v>
      </c>
      <c r="B49055" s="13">
        <v>1952</v>
      </c>
      <c r="C49055" s="13">
        <v>53378</v>
      </c>
    </row>
    <row r="49056" spans="1:3" ht="15.75" hidden="1" customHeight="1">
      <c r="A49056" s="13" t="s">
        <v>515</v>
      </c>
      <c r="B49056" s="13">
        <v>1953</v>
      </c>
      <c r="C49056" s="13">
        <v>54428</v>
      </c>
    </row>
    <row r="49057" spans="1:4" ht="15.75" hidden="1" customHeight="1">
      <c r="A49057" s="13" t="s">
        <v>515</v>
      </c>
      <c r="B49057" s="13">
        <v>1954</v>
      </c>
      <c r="C49057" s="13">
        <v>55561</v>
      </c>
    </row>
    <row r="49058" spans="1:4" ht="15.75" hidden="1" customHeight="1">
      <c r="A49058" s="13" t="s">
        <v>515</v>
      </c>
      <c r="B49058" s="13">
        <v>1955</v>
      </c>
      <c r="C49058" s="13">
        <v>56785</v>
      </c>
    </row>
    <row r="49059" spans="1:4" ht="15.75" hidden="1" customHeight="1">
      <c r="A49059" s="13" t="s">
        <v>515</v>
      </c>
      <c r="B49059" s="13">
        <v>1956</v>
      </c>
      <c r="C49059" s="13">
        <v>58089</v>
      </c>
    </row>
    <row r="49060" spans="1:4" ht="15.75" hidden="1" customHeight="1">
      <c r="A49060" s="13" t="s">
        <v>515</v>
      </c>
      <c r="B49060" s="13">
        <v>1957</v>
      </c>
      <c r="C49060" s="13">
        <v>59546</v>
      </c>
    </row>
    <row r="49061" spans="1:4" ht="15.75" hidden="1" customHeight="1">
      <c r="A49061" s="13" t="s">
        <v>515</v>
      </c>
      <c r="B49061" s="13">
        <v>1958</v>
      </c>
      <c r="C49061" s="13">
        <v>61155</v>
      </c>
    </row>
    <row r="49062" spans="1:4" ht="15.75" hidden="1" customHeight="1">
      <c r="A49062" s="13" t="s">
        <v>515</v>
      </c>
      <c r="B49062" s="13">
        <v>1959</v>
      </c>
      <c r="C49062" s="13">
        <v>62847</v>
      </c>
    </row>
    <row r="49063" spans="1:4" ht="15.75" hidden="1" customHeight="1">
      <c r="A49063" s="13" t="s">
        <v>515</v>
      </c>
      <c r="B49063" s="13">
        <v>1960</v>
      </c>
      <c r="C49063" s="13">
        <v>64624</v>
      </c>
    </row>
    <row r="49064" spans="1:4" ht="15.75" hidden="1" customHeight="1">
      <c r="A49064" s="13" t="s">
        <v>515</v>
      </c>
      <c r="B49064" s="13">
        <v>1961</v>
      </c>
      <c r="C49064" s="13">
        <v>66475</v>
      </c>
    </row>
    <row r="49065" spans="1:4" ht="15.75" hidden="1" customHeight="1">
      <c r="A49065" s="13" t="s">
        <v>515</v>
      </c>
      <c r="B49065" s="13">
        <v>1962</v>
      </c>
      <c r="C49065" s="13">
        <v>68411</v>
      </c>
      <c r="D49065" s="13">
        <v>0.04</v>
      </c>
    </row>
    <row r="49066" spans="1:4" ht="15.75" hidden="1" customHeight="1">
      <c r="A49066" s="13" t="s">
        <v>515</v>
      </c>
      <c r="B49066" s="13">
        <v>1963</v>
      </c>
      <c r="C49066" s="13">
        <v>70417</v>
      </c>
      <c r="D49066" s="13">
        <v>3.3000000000000002E-2</v>
      </c>
    </row>
    <row r="49067" spans="1:4" ht="15.75" hidden="1" customHeight="1">
      <c r="A49067" s="13" t="s">
        <v>515</v>
      </c>
      <c r="B49067" s="13">
        <v>1964</v>
      </c>
      <c r="C49067" s="13">
        <v>72507</v>
      </c>
      <c r="D49067" s="13">
        <v>6.2E-2</v>
      </c>
    </row>
    <row r="49068" spans="1:4" ht="15.75" hidden="1" customHeight="1">
      <c r="A49068" s="13" t="s">
        <v>515</v>
      </c>
      <c r="B49068" s="13">
        <v>1965</v>
      </c>
      <c r="C49068" s="13">
        <v>74690</v>
      </c>
      <c r="D49068" s="13">
        <v>4.8000000000000001E-2</v>
      </c>
    </row>
    <row r="49069" spans="1:4" ht="15.75" hidden="1" customHeight="1">
      <c r="A49069" s="13" t="s">
        <v>515</v>
      </c>
      <c r="B49069" s="13">
        <v>1966</v>
      </c>
      <c r="C49069" s="13">
        <v>76958</v>
      </c>
      <c r="D49069" s="13">
        <v>7.6999999999999999E-2</v>
      </c>
    </row>
    <row r="49070" spans="1:4" ht="15.75" hidden="1" customHeight="1">
      <c r="A49070" s="13" t="s">
        <v>515</v>
      </c>
      <c r="B49070" s="13">
        <v>1967</v>
      </c>
      <c r="C49070" s="13">
        <v>79331</v>
      </c>
      <c r="D49070" s="13">
        <v>8.4000000000000005E-2</v>
      </c>
    </row>
    <row r="49071" spans="1:4" ht="15.75" hidden="1" customHeight="1">
      <c r="A49071" s="13" t="s">
        <v>515</v>
      </c>
      <c r="B49071" s="13">
        <v>1968</v>
      </c>
      <c r="C49071" s="13">
        <v>81801</v>
      </c>
      <c r="D49071" s="13">
        <v>6.2E-2</v>
      </c>
    </row>
    <row r="49072" spans="1:4" ht="15.75" hidden="1" customHeight="1">
      <c r="A49072" s="13" t="s">
        <v>515</v>
      </c>
      <c r="B49072" s="13">
        <v>1969</v>
      </c>
      <c r="C49072" s="13">
        <v>84372</v>
      </c>
      <c r="D49072" s="13">
        <v>4.3999999999999997E-2</v>
      </c>
    </row>
    <row r="49073" spans="1:4" ht="15.75" hidden="1" customHeight="1">
      <c r="A49073" s="13" t="s">
        <v>515</v>
      </c>
      <c r="B49073" s="13">
        <v>1970</v>
      </c>
      <c r="C49073" s="13">
        <v>87038</v>
      </c>
      <c r="D49073" s="13">
        <v>0.04</v>
      </c>
    </row>
    <row r="49074" spans="1:4" ht="15.75" hidden="1" customHeight="1">
      <c r="A49074" s="13" t="s">
        <v>515</v>
      </c>
      <c r="B49074" s="13">
        <v>1971</v>
      </c>
      <c r="C49074" s="13">
        <v>89812</v>
      </c>
      <c r="D49074" s="13">
        <v>5.8999999999999997E-2</v>
      </c>
    </row>
    <row r="49075" spans="1:4" ht="15.75" hidden="1" customHeight="1">
      <c r="A49075" s="13" t="s">
        <v>515</v>
      </c>
      <c r="B49075" s="13">
        <v>1972</v>
      </c>
      <c r="C49075" s="13">
        <v>92702</v>
      </c>
      <c r="D49075" s="13">
        <v>6.2E-2</v>
      </c>
    </row>
    <row r="49076" spans="1:4" ht="15.75" hidden="1" customHeight="1">
      <c r="A49076" s="13" t="s">
        <v>515</v>
      </c>
      <c r="B49076" s="13">
        <v>1973</v>
      </c>
      <c r="C49076" s="13">
        <v>95709</v>
      </c>
      <c r="D49076" s="13">
        <v>5.5E-2</v>
      </c>
    </row>
    <row r="49077" spans="1:4" ht="15.75" hidden="1" customHeight="1">
      <c r="A49077" s="13" t="s">
        <v>515</v>
      </c>
      <c r="B49077" s="13">
        <v>1974</v>
      </c>
      <c r="C49077" s="13">
        <v>98806</v>
      </c>
      <c r="D49077" s="13">
        <v>6.2E-2</v>
      </c>
    </row>
    <row r="49078" spans="1:4" ht="15.75" hidden="1" customHeight="1">
      <c r="A49078" s="13" t="s">
        <v>515</v>
      </c>
      <c r="B49078" s="13">
        <v>1975</v>
      </c>
      <c r="C49078" s="13">
        <v>102018</v>
      </c>
      <c r="D49078" s="13">
        <v>5.5E-2</v>
      </c>
    </row>
    <row r="49079" spans="1:4" ht="15.75" hidden="1" customHeight="1">
      <c r="A49079" s="13" t="s">
        <v>515</v>
      </c>
      <c r="B49079" s="13">
        <v>1976</v>
      </c>
      <c r="C49079" s="13">
        <v>105356</v>
      </c>
      <c r="D49079" s="13">
        <v>4.3999999999999997E-2</v>
      </c>
    </row>
    <row r="49080" spans="1:4" ht="15.75" hidden="1" customHeight="1">
      <c r="A49080" s="13" t="s">
        <v>515</v>
      </c>
      <c r="B49080" s="13">
        <v>1977</v>
      </c>
      <c r="C49080" s="13">
        <v>108785</v>
      </c>
      <c r="D49080" s="13">
        <v>5.0999999999999997E-2</v>
      </c>
    </row>
    <row r="49081" spans="1:4" ht="15.75" hidden="1" customHeight="1">
      <c r="A49081" s="13" t="s">
        <v>515</v>
      </c>
      <c r="B49081" s="13">
        <v>1978</v>
      </c>
      <c r="C49081" s="13">
        <v>112199</v>
      </c>
      <c r="D49081" s="13">
        <v>5.8999999999999997E-2</v>
      </c>
    </row>
    <row r="49082" spans="1:4" ht="15.75" hidden="1" customHeight="1">
      <c r="A49082" s="13" t="s">
        <v>515</v>
      </c>
      <c r="B49082" s="13">
        <v>1979</v>
      </c>
      <c r="C49082" s="13">
        <v>115359</v>
      </c>
      <c r="D49082" s="13">
        <v>6.2E-2</v>
      </c>
    </row>
    <row r="49083" spans="1:4" ht="15.75" hidden="1" customHeight="1">
      <c r="A49083" s="13" t="s">
        <v>515</v>
      </c>
      <c r="B49083" s="13">
        <v>1980</v>
      </c>
      <c r="C49083" s="13">
        <v>118173</v>
      </c>
      <c r="D49083" s="13">
        <v>6.2E-2</v>
      </c>
    </row>
    <row r="49084" spans="1:4" ht="15.75" hidden="1" customHeight="1">
      <c r="A49084" s="13" t="s">
        <v>515</v>
      </c>
      <c r="B49084" s="13">
        <v>1981</v>
      </c>
      <c r="C49084" s="13">
        <v>120901</v>
      </c>
      <c r="D49084" s="13">
        <v>5.0999999999999997E-2</v>
      </c>
    </row>
    <row r="49085" spans="1:4" ht="15.75" hidden="1" customHeight="1">
      <c r="A49085" s="13" t="s">
        <v>515</v>
      </c>
      <c r="B49085" s="13">
        <v>1982</v>
      </c>
      <c r="C49085" s="13">
        <v>123762</v>
      </c>
      <c r="D49085" s="13">
        <v>5.0999999999999997E-2</v>
      </c>
    </row>
    <row r="49086" spans="1:4" ht="15.75" hidden="1" customHeight="1">
      <c r="A49086" s="13" t="s">
        <v>515</v>
      </c>
      <c r="B49086" s="13">
        <v>1983</v>
      </c>
      <c r="C49086" s="13">
        <v>126760</v>
      </c>
      <c r="D49086" s="13">
        <v>5.5E-2</v>
      </c>
    </row>
    <row r="49087" spans="1:4" ht="15.75" hidden="1" customHeight="1">
      <c r="A49087" s="13" t="s">
        <v>515</v>
      </c>
      <c r="B49087" s="13">
        <v>1984</v>
      </c>
      <c r="C49087" s="13">
        <v>129887</v>
      </c>
      <c r="D49087" s="13">
        <v>5.5E-2</v>
      </c>
    </row>
    <row r="49088" spans="1:4" ht="15.75" hidden="1" customHeight="1">
      <c r="A49088" s="13" t="s">
        <v>515</v>
      </c>
      <c r="B49088" s="13">
        <v>1985</v>
      </c>
      <c r="C49088" s="13">
        <v>133135</v>
      </c>
      <c r="D49088" s="13">
        <v>0.121</v>
      </c>
    </row>
    <row r="49089" spans="1:4" ht="15.75" hidden="1" customHeight="1">
      <c r="A49089" s="13" t="s">
        <v>515</v>
      </c>
      <c r="B49089" s="13">
        <v>1986</v>
      </c>
      <c r="C49089" s="13">
        <v>136499</v>
      </c>
      <c r="D49089" s="13">
        <v>5.8999999999999997E-2</v>
      </c>
    </row>
    <row r="49090" spans="1:4" ht="15.75" hidden="1" customHeight="1">
      <c r="A49090" s="13" t="s">
        <v>515</v>
      </c>
      <c r="B49090" s="13">
        <v>1987</v>
      </c>
      <c r="C49090" s="13">
        <v>139975</v>
      </c>
      <c r="D49090" s="13">
        <v>4.8000000000000001E-2</v>
      </c>
    </row>
    <row r="49091" spans="1:4" ht="15.75" hidden="1" customHeight="1">
      <c r="A49091" s="13" t="s">
        <v>515</v>
      </c>
      <c r="B49091" s="13">
        <v>1988</v>
      </c>
      <c r="C49091" s="13">
        <v>143543</v>
      </c>
      <c r="D49091" s="13">
        <v>6.6000000000000003E-2</v>
      </c>
    </row>
    <row r="49092" spans="1:4" ht="15.75" hidden="1" customHeight="1">
      <c r="A49092" s="13" t="s">
        <v>515</v>
      </c>
      <c r="B49092" s="13">
        <v>1989</v>
      </c>
      <c r="C49092" s="13">
        <v>147197</v>
      </c>
      <c r="D49092" s="13">
        <v>6.2E-2</v>
      </c>
    </row>
    <row r="49093" spans="1:4" ht="15.75" hidden="1" customHeight="1">
      <c r="A49093" s="13" t="s">
        <v>515</v>
      </c>
      <c r="B49093" s="13">
        <v>1990</v>
      </c>
      <c r="C49093" s="13">
        <v>150900</v>
      </c>
      <c r="D49093" s="13">
        <v>6.6000000000000003E-2</v>
      </c>
    </row>
    <row r="49094" spans="1:4" ht="15.75" hidden="1" customHeight="1">
      <c r="A49094" s="13" t="s">
        <v>515</v>
      </c>
      <c r="B49094" s="13">
        <v>1991</v>
      </c>
      <c r="C49094" s="13">
        <v>154694</v>
      </c>
      <c r="D49094" s="13">
        <v>6.6000000000000003E-2</v>
      </c>
    </row>
    <row r="49095" spans="1:4" ht="15.75" hidden="1" customHeight="1">
      <c r="A49095" s="13" t="s">
        <v>515</v>
      </c>
      <c r="B49095" s="13">
        <v>1992</v>
      </c>
      <c r="C49095" s="13">
        <v>158593</v>
      </c>
      <c r="D49095" s="13">
        <v>6.2E-2</v>
      </c>
    </row>
    <row r="49096" spans="1:4" ht="15.75" hidden="1" customHeight="1">
      <c r="A49096" s="13" t="s">
        <v>515</v>
      </c>
      <c r="B49096" s="13">
        <v>1993</v>
      </c>
      <c r="C49096" s="13">
        <v>162564</v>
      </c>
      <c r="D49096" s="13">
        <v>6.2E-2</v>
      </c>
    </row>
    <row r="49097" spans="1:4" ht="15.75" hidden="1" customHeight="1">
      <c r="A49097" s="13" t="s">
        <v>515</v>
      </c>
      <c r="B49097" s="13">
        <v>1994</v>
      </c>
      <c r="C49097" s="13">
        <v>166569</v>
      </c>
      <c r="D49097" s="13">
        <v>6.2E-2</v>
      </c>
    </row>
    <row r="49098" spans="1:4" ht="15.75" hidden="1" customHeight="1">
      <c r="A49098" s="13" t="s">
        <v>515</v>
      </c>
      <c r="B49098" s="13">
        <v>1995</v>
      </c>
      <c r="C49098" s="13">
        <v>170623</v>
      </c>
      <c r="D49098" s="13">
        <v>6.6000000000000003E-2</v>
      </c>
    </row>
    <row r="49099" spans="1:4" ht="15.75" hidden="1" customHeight="1">
      <c r="A49099" s="13" t="s">
        <v>515</v>
      </c>
      <c r="B49099" s="13">
        <v>1996</v>
      </c>
      <c r="C49099" s="13">
        <v>174725</v>
      </c>
      <c r="D49099" s="13">
        <v>8.4000000000000005E-2</v>
      </c>
    </row>
    <row r="49100" spans="1:4" ht="15.75" hidden="1" customHeight="1">
      <c r="A49100" s="13" t="s">
        <v>515</v>
      </c>
      <c r="B49100" s="13">
        <v>1997</v>
      </c>
      <c r="C49100" s="13">
        <v>178879</v>
      </c>
      <c r="D49100" s="13">
        <v>8.4000000000000005E-2</v>
      </c>
    </row>
    <row r="49101" spans="1:4" ht="15.75" hidden="1" customHeight="1">
      <c r="A49101" s="13" t="s">
        <v>515</v>
      </c>
      <c r="B49101" s="13">
        <v>1998</v>
      </c>
      <c r="C49101" s="13">
        <v>183102</v>
      </c>
      <c r="D49101" s="13">
        <v>8.1000000000000003E-2</v>
      </c>
    </row>
    <row r="49102" spans="1:4" ht="15.75" hidden="1" customHeight="1">
      <c r="A49102" s="13" t="s">
        <v>515</v>
      </c>
      <c r="B49102" s="13">
        <v>1999</v>
      </c>
      <c r="C49102" s="13">
        <v>187450</v>
      </c>
      <c r="D49102" s="13">
        <v>8.4000000000000005E-2</v>
      </c>
    </row>
    <row r="49103" spans="1:4" ht="15.75" hidden="1" customHeight="1">
      <c r="A49103" s="13" t="s">
        <v>515</v>
      </c>
      <c r="B49103" s="13">
        <v>2000</v>
      </c>
      <c r="C49103" s="13">
        <v>192087</v>
      </c>
      <c r="D49103" s="13">
        <v>8.4000000000000005E-2</v>
      </c>
    </row>
    <row r="49104" spans="1:4" ht="15.75" hidden="1" customHeight="1">
      <c r="A49104" s="13" t="s">
        <v>515</v>
      </c>
      <c r="B49104" s="13">
        <v>2001</v>
      </c>
      <c r="C49104" s="13">
        <v>197043</v>
      </c>
      <c r="D49104" s="13">
        <v>8.7999999999999995E-2</v>
      </c>
    </row>
    <row r="49105" spans="1:4" ht="15.75" hidden="1" customHeight="1">
      <c r="A49105" s="13" t="s">
        <v>515</v>
      </c>
      <c r="B49105" s="13">
        <v>2002</v>
      </c>
      <c r="C49105" s="13">
        <v>202141</v>
      </c>
      <c r="D49105" s="13">
        <v>8.4000000000000005E-2</v>
      </c>
    </row>
    <row r="49106" spans="1:4" ht="15.75" hidden="1" customHeight="1">
      <c r="A49106" s="13" t="s">
        <v>515</v>
      </c>
      <c r="B49106" s="13">
        <v>2003</v>
      </c>
      <c r="C49106" s="13">
        <v>207274</v>
      </c>
      <c r="D49106" s="13">
        <v>8.4000000000000005E-2</v>
      </c>
    </row>
    <row r="49107" spans="1:4" ht="15.75" hidden="1" customHeight="1">
      <c r="A49107" s="13" t="s">
        <v>515</v>
      </c>
      <c r="B49107" s="13">
        <v>2004</v>
      </c>
      <c r="C49107" s="13">
        <v>212431</v>
      </c>
      <c r="D49107" s="13">
        <v>5.8999999999999997E-2</v>
      </c>
    </row>
    <row r="49108" spans="1:4" ht="15.75" hidden="1" customHeight="1">
      <c r="A49108" s="13" t="s">
        <v>515</v>
      </c>
      <c r="B49108" s="13">
        <v>2005</v>
      </c>
      <c r="C49108" s="13">
        <v>217642</v>
      </c>
      <c r="D49108" s="13">
        <v>5.8999999999999997E-2</v>
      </c>
    </row>
    <row r="49109" spans="1:4" ht="15.75" hidden="1" customHeight="1">
      <c r="A49109" s="13" t="s">
        <v>515</v>
      </c>
      <c r="B49109" s="13">
        <v>2006</v>
      </c>
      <c r="C49109" s="13">
        <v>222934</v>
      </c>
      <c r="D49109" s="13">
        <v>4.8000000000000001E-2</v>
      </c>
    </row>
    <row r="49110" spans="1:4" ht="15.75" hidden="1" customHeight="1">
      <c r="A49110" s="13" t="s">
        <v>515</v>
      </c>
      <c r="B49110" s="13">
        <v>2007</v>
      </c>
      <c r="C49110" s="13">
        <v>228359</v>
      </c>
      <c r="D49110" s="13">
        <v>9.9000000000000005E-2</v>
      </c>
    </row>
    <row r="49111" spans="1:4" ht="15.75" hidden="1" customHeight="1">
      <c r="A49111" s="13" t="s">
        <v>515</v>
      </c>
      <c r="B49111" s="13">
        <v>2008</v>
      </c>
      <c r="C49111" s="13">
        <v>233967</v>
      </c>
      <c r="D49111" s="13">
        <v>9.5000000000000001E-2</v>
      </c>
    </row>
    <row r="49112" spans="1:4" ht="15.75" hidden="1" customHeight="1">
      <c r="A49112" s="13" t="s">
        <v>515</v>
      </c>
      <c r="B49112" s="13">
        <v>2009</v>
      </c>
      <c r="C49112" s="13">
        <v>239700</v>
      </c>
      <c r="D49112" s="13">
        <v>0.121</v>
      </c>
    </row>
    <row r="49113" spans="1:4" ht="15.75" hidden="1" customHeight="1">
      <c r="A49113" s="13" t="s">
        <v>515</v>
      </c>
      <c r="B49113" s="13">
        <v>2010</v>
      </c>
      <c r="C49113" s="13">
        <v>245464</v>
      </c>
      <c r="D49113" s="13">
        <v>0.121</v>
      </c>
    </row>
    <row r="49114" spans="1:4" ht="15.75" hidden="1" customHeight="1">
      <c r="A49114" s="13" t="s">
        <v>515</v>
      </c>
      <c r="B49114" s="13">
        <v>2011</v>
      </c>
      <c r="C49114" s="13">
        <v>251309</v>
      </c>
      <c r="D49114" s="13">
        <v>0.13200000000000001</v>
      </c>
    </row>
    <row r="49115" spans="1:4" ht="15.75" hidden="1" customHeight="1">
      <c r="A49115" s="13" t="s">
        <v>515</v>
      </c>
      <c r="B49115" s="13">
        <v>2012</v>
      </c>
      <c r="C49115" s="13">
        <v>257329</v>
      </c>
      <c r="D49115" s="13">
        <v>0.114</v>
      </c>
    </row>
    <row r="49116" spans="1:4" ht="15.75" hidden="1" customHeight="1">
      <c r="A49116" s="13" t="s">
        <v>515</v>
      </c>
      <c r="B49116" s="13">
        <v>2013</v>
      </c>
      <c r="C49116" s="13">
        <v>263547</v>
      </c>
      <c r="D49116" s="13">
        <v>0.106</v>
      </c>
    </row>
    <row r="49117" spans="1:4" ht="15.75" hidden="1" customHeight="1">
      <c r="A49117" s="13" t="s">
        <v>515</v>
      </c>
      <c r="B49117" s="13">
        <v>2014</v>
      </c>
      <c r="C49117" s="13">
        <v>269942</v>
      </c>
      <c r="D49117" s="13">
        <v>0.154</v>
      </c>
    </row>
    <row r="49118" spans="1:4" ht="15.75" hidden="1" customHeight="1">
      <c r="A49118" s="13" t="s">
        <v>515</v>
      </c>
      <c r="B49118" s="13">
        <v>2015</v>
      </c>
      <c r="C49118" s="13">
        <v>276450</v>
      </c>
      <c r="D49118" s="13">
        <v>0.13200000000000001</v>
      </c>
    </row>
    <row r="49119" spans="1:4" ht="15.75" hidden="1" customHeight="1">
      <c r="A49119" s="13" t="s">
        <v>515</v>
      </c>
      <c r="B49119" s="13">
        <v>2016</v>
      </c>
      <c r="C49119" s="13">
        <v>283239</v>
      </c>
      <c r="D49119" s="13">
        <v>0.14699999999999999</v>
      </c>
    </row>
    <row r="49120" spans="1:4" ht="15.75" hidden="1" customHeight="1">
      <c r="A49120" s="13" t="s">
        <v>515</v>
      </c>
      <c r="B49120" s="13">
        <v>2017</v>
      </c>
      <c r="C49120" s="13">
        <v>290250</v>
      </c>
      <c r="D49120" s="13">
        <v>0.13900000000000001</v>
      </c>
    </row>
    <row r="49121" spans="1:4" ht="15.75" hidden="1" customHeight="1">
      <c r="A49121" s="13" t="s">
        <v>515</v>
      </c>
      <c r="B49121" s="13">
        <v>2018</v>
      </c>
      <c r="C49121" s="13">
        <v>297307</v>
      </c>
      <c r="D49121" s="13">
        <v>0.17599999999999999</v>
      </c>
    </row>
    <row r="49122" spans="1:4" ht="15.75" hidden="1" customHeight="1">
      <c r="A49122" s="13" t="s">
        <v>515</v>
      </c>
      <c r="B49122" s="13">
        <v>2019</v>
      </c>
      <c r="C49122" s="13">
        <v>304414</v>
      </c>
      <c r="D49122" s="13">
        <v>0.161</v>
      </c>
    </row>
    <row r="49123" spans="1:4" ht="15.75" hidden="1" customHeight="1">
      <c r="A49123" s="13" t="s">
        <v>515</v>
      </c>
      <c r="B49123" s="13">
        <v>2020</v>
      </c>
      <c r="C49123" s="13">
        <v>311694</v>
      </c>
      <c r="D49123" s="13">
        <v>0.17</v>
      </c>
    </row>
    <row r="49124" spans="1:4" ht="15.75" hidden="1" customHeight="1">
      <c r="A49124" s="13" t="s">
        <v>515</v>
      </c>
      <c r="B49124" s="13">
        <v>2021</v>
      </c>
      <c r="C49124" s="13">
        <v>319146</v>
      </c>
      <c r="D49124" s="13">
        <v>0.17499999999999999</v>
      </c>
    </row>
    <row r="49125" spans="1:4" ht="15.75" hidden="1" customHeight="1">
      <c r="A49125" s="13" t="s">
        <v>516</v>
      </c>
      <c r="B49125" s="13">
        <v>1850</v>
      </c>
      <c r="C49125" s="13">
        <v>1326378</v>
      </c>
    </row>
    <row r="49126" spans="1:4" ht="15.75" hidden="1" customHeight="1">
      <c r="A49126" s="13" t="s">
        <v>516</v>
      </c>
      <c r="B49126" s="13">
        <v>1851</v>
      </c>
      <c r="C49126" s="13">
        <v>1341399</v>
      </c>
    </row>
    <row r="49127" spans="1:4" ht="15.75" hidden="1" customHeight="1">
      <c r="A49127" s="13" t="s">
        <v>516</v>
      </c>
      <c r="B49127" s="13">
        <v>1852</v>
      </c>
      <c r="C49127" s="13">
        <v>1357350</v>
      </c>
    </row>
    <row r="49128" spans="1:4" ht="15.75" hidden="1" customHeight="1">
      <c r="A49128" s="13" t="s">
        <v>516</v>
      </c>
      <c r="B49128" s="13">
        <v>1853</v>
      </c>
      <c r="C49128" s="13">
        <v>1374250</v>
      </c>
    </row>
    <row r="49129" spans="1:4" ht="15.75" hidden="1" customHeight="1">
      <c r="A49129" s="13" t="s">
        <v>516</v>
      </c>
      <c r="B49129" s="13">
        <v>1854</v>
      </c>
      <c r="C49129" s="13">
        <v>1391359</v>
      </c>
    </row>
    <row r="49130" spans="1:4" ht="15.75" hidden="1" customHeight="1">
      <c r="A49130" s="13" t="s">
        <v>516</v>
      </c>
      <c r="B49130" s="13">
        <v>1855</v>
      </c>
      <c r="C49130" s="13">
        <v>1408679</v>
      </c>
    </row>
    <row r="49131" spans="1:4" ht="15.75" hidden="1" customHeight="1">
      <c r="A49131" s="13" t="s">
        <v>516</v>
      </c>
      <c r="B49131" s="13">
        <v>1856</v>
      </c>
      <c r="C49131" s="13">
        <v>1426211</v>
      </c>
    </row>
    <row r="49132" spans="1:4" ht="15.75" hidden="1" customHeight="1">
      <c r="A49132" s="13" t="s">
        <v>516</v>
      </c>
      <c r="B49132" s="13">
        <v>1857</v>
      </c>
      <c r="C49132" s="13">
        <v>1443960</v>
      </c>
    </row>
    <row r="49133" spans="1:4" ht="15.75" hidden="1" customHeight="1">
      <c r="A49133" s="13" t="s">
        <v>516</v>
      </c>
      <c r="B49133" s="13">
        <v>1858</v>
      </c>
      <c r="C49133" s="13">
        <v>1461927</v>
      </c>
    </row>
    <row r="49134" spans="1:4" ht="15.75" hidden="1" customHeight="1">
      <c r="A49134" s="13" t="s">
        <v>516</v>
      </c>
      <c r="B49134" s="13">
        <v>1859</v>
      </c>
      <c r="C49134" s="13">
        <v>1480115</v>
      </c>
    </row>
    <row r="49135" spans="1:4" ht="15.75" hidden="1" customHeight="1">
      <c r="A49135" s="13" t="s">
        <v>516</v>
      </c>
      <c r="B49135" s="13">
        <v>1860</v>
      </c>
      <c r="C49135" s="13">
        <v>1498528</v>
      </c>
    </row>
    <row r="49136" spans="1:4" ht="15.75" hidden="1" customHeight="1">
      <c r="A49136" s="13" t="s">
        <v>516</v>
      </c>
      <c r="B49136" s="13">
        <v>1861</v>
      </c>
      <c r="C49136" s="13">
        <v>1517166</v>
      </c>
    </row>
    <row r="49137" spans="1:3" ht="15.75" hidden="1" customHeight="1">
      <c r="A49137" s="13" t="s">
        <v>516</v>
      </c>
      <c r="B49137" s="13">
        <v>1862</v>
      </c>
      <c r="C49137" s="13">
        <v>1536035</v>
      </c>
    </row>
    <row r="49138" spans="1:3" ht="15.75" hidden="1" customHeight="1">
      <c r="A49138" s="13" t="s">
        <v>516</v>
      </c>
      <c r="B49138" s="13">
        <v>1863</v>
      </c>
      <c r="C49138" s="13">
        <v>1555135</v>
      </c>
    </row>
    <row r="49139" spans="1:3" ht="15.75" hidden="1" customHeight="1">
      <c r="A49139" s="13" t="s">
        <v>516</v>
      </c>
      <c r="B49139" s="13">
        <v>1864</v>
      </c>
      <c r="C49139" s="13">
        <v>1574470</v>
      </c>
    </row>
    <row r="49140" spans="1:3" ht="15.75" hidden="1" customHeight="1">
      <c r="A49140" s="13" t="s">
        <v>516</v>
      </c>
      <c r="B49140" s="13">
        <v>1865</v>
      </c>
      <c r="C49140" s="13">
        <v>1594044</v>
      </c>
    </row>
    <row r="49141" spans="1:3" ht="15.75" hidden="1" customHeight="1">
      <c r="A49141" s="13" t="s">
        <v>516</v>
      </c>
      <c r="B49141" s="13">
        <v>1866</v>
      </c>
      <c r="C49141" s="13">
        <v>1613858</v>
      </c>
    </row>
    <row r="49142" spans="1:3" ht="15.75" hidden="1" customHeight="1">
      <c r="A49142" s="13" t="s">
        <v>516</v>
      </c>
      <c r="B49142" s="13">
        <v>1867</v>
      </c>
      <c r="C49142" s="13">
        <v>1633915</v>
      </c>
    </row>
    <row r="49143" spans="1:3" ht="15.75" hidden="1" customHeight="1">
      <c r="A49143" s="13" t="s">
        <v>516</v>
      </c>
      <c r="B49143" s="13">
        <v>1868</v>
      </c>
      <c r="C49143" s="13">
        <v>1654220</v>
      </c>
    </row>
    <row r="49144" spans="1:3" ht="15.75" hidden="1" customHeight="1">
      <c r="A49144" s="13" t="s">
        <v>516</v>
      </c>
      <c r="B49144" s="13">
        <v>1869</v>
      </c>
      <c r="C49144" s="13">
        <v>1676673</v>
      </c>
    </row>
    <row r="49145" spans="1:3" ht="15.75" hidden="1" customHeight="1">
      <c r="A49145" s="13" t="s">
        <v>516</v>
      </c>
      <c r="B49145" s="13">
        <v>1870</v>
      </c>
      <c r="C49145" s="13">
        <v>1701337</v>
      </c>
    </row>
    <row r="49146" spans="1:3" ht="15.75" hidden="1" customHeight="1">
      <c r="A49146" s="13" t="s">
        <v>516</v>
      </c>
      <c r="B49146" s="13">
        <v>1871</v>
      </c>
      <c r="C49146" s="13">
        <v>1728278</v>
      </c>
    </row>
    <row r="49147" spans="1:3" ht="15.75" hidden="1" customHeight="1">
      <c r="A49147" s="13" t="s">
        <v>516</v>
      </c>
      <c r="B49147" s="13">
        <v>1872</v>
      </c>
      <c r="C49147" s="13">
        <v>1757561</v>
      </c>
    </row>
    <row r="49148" spans="1:3" ht="15.75" hidden="1" customHeight="1">
      <c r="A49148" s="13" t="s">
        <v>516</v>
      </c>
      <c r="B49148" s="13">
        <v>1873</v>
      </c>
      <c r="C49148" s="13">
        <v>1789255</v>
      </c>
    </row>
    <row r="49149" spans="1:3" ht="15.75" hidden="1" customHeight="1">
      <c r="A49149" s="13" t="s">
        <v>516</v>
      </c>
      <c r="B49149" s="13">
        <v>1874</v>
      </c>
      <c r="C49149" s="13">
        <v>1821517</v>
      </c>
    </row>
    <row r="49150" spans="1:3" ht="15.75" hidden="1" customHeight="1">
      <c r="A49150" s="13" t="s">
        <v>516</v>
      </c>
      <c r="B49150" s="13">
        <v>1875</v>
      </c>
      <c r="C49150" s="13">
        <v>1854358</v>
      </c>
    </row>
    <row r="49151" spans="1:3" ht="15.75" hidden="1" customHeight="1">
      <c r="A49151" s="13" t="s">
        <v>516</v>
      </c>
      <c r="B49151" s="13">
        <v>1876</v>
      </c>
      <c r="C49151" s="13">
        <v>1887789</v>
      </c>
    </row>
    <row r="49152" spans="1:3" ht="15.75" hidden="1" customHeight="1">
      <c r="A49152" s="13" t="s">
        <v>516</v>
      </c>
      <c r="B49152" s="13">
        <v>1877</v>
      </c>
      <c r="C49152" s="13">
        <v>1921819</v>
      </c>
    </row>
    <row r="49153" spans="1:3" ht="15.75" hidden="1" customHeight="1">
      <c r="A49153" s="13" t="s">
        <v>516</v>
      </c>
      <c r="B49153" s="13">
        <v>1878</v>
      </c>
      <c r="C49153" s="13">
        <v>1956459</v>
      </c>
    </row>
    <row r="49154" spans="1:3" ht="15.75" hidden="1" customHeight="1">
      <c r="A49154" s="13" t="s">
        <v>516</v>
      </c>
      <c r="B49154" s="13">
        <v>1879</v>
      </c>
      <c r="C49154" s="13">
        <v>1990249</v>
      </c>
    </row>
    <row r="49155" spans="1:3" ht="15.75" hidden="1" customHeight="1">
      <c r="A49155" s="13" t="s">
        <v>516</v>
      </c>
      <c r="B49155" s="13">
        <v>1880</v>
      </c>
      <c r="C49155" s="13">
        <v>2023151</v>
      </c>
    </row>
    <row r="49156" spans="1:3" ht="15.75" hidden="1" customHeight="1">
      <c r="A49156" s="13" t="s">
        <v>516</v>
      </c>
      <c r="B49156" s="13">
        <v>1881</v>
      </c>
      <c r="C49156" s="13">
        <v>2055124</v>
      </c>
    </row>
    <row r="49157" spans="1:3" ht="15.75" hidden="1" customHeight="1">
      <c r="A49157" s="13" t="s">
        <v>516</v>
      </c>
      <c r="B49157" s="13">
        <v>1882</v>
      </c>
      <c r="C49157" s="13">
        <v>2086129</v>
      </c>
    </row>
    <row r="49158" spans="1:3" ht="15.75" hidden="1" customHeight="1">
      <c r="A49158" s="13" t="s">
        <v>516</v>
      </c>
      <c r="B49158" s="13">
        <v>1883</v>
      </c>
      <c r="C49158" s="13">
        <v>2116123</v>
      </c>
    </row>
    <row r="49159" spans="1:3" ht="15.75" hidden="1" customHeight="1">
      <c r="A49159" s="13" t="s">
        <v>516</v>
      </c>
      <c r="B49159" s="13">
        <v>1884</v>
      </c>
      <c r="C49159" s="13">
        <v>2146546</v>
      </c>
    </row>
    <row r="49160" spans="1:3" ht="15.75" hidden="1" customHeight="1">
      <c r="A49160" s="13" t="s">
        <v>516</v>
      </c>
      <c r="B49160" s="13">
        <v>1885</v>
      </c>
      <c r="C49160" s="13">
        <v>2177402</v>
      </c>
    </row>
    <row r="49161" spans="1:3" ht="15.75" hidden="1" customHeight="1">
      <c r="A49161" s="13" t="s">
        <v>516</v>
      </c>
      <c r="B49161" s="13">
        <v>1886</v>
      </c>
      <c r="C49161" s="13">
        <v>2208699</v>
      </c>
    </row>
    <row r="49162" spans="1:3" ht="15.75" hidden="1" customHeight="1">
      <c r="A49162" s="13" t="s">
        <v>516</v>
      </c>
      <c r="B49162" s="13">
        <v>1887</v>
      </c>
      <c r="C49162" s="13">
        <v>2240443</v>
      </c>
    </row>
    <row r="49163" spans="1:3" ht="15.75" hidden="1" customHeight="1">
      <c r="A49163" s="13" t="s">
        <v>516</v>
      </c>
      <c r="B49163" s="13">
        <v>1888</v>
      </c>
      <c r="C49163" s="13">
        <v>2272639</v>
      </c>
    </row>
    <row r="49164" spans="1:3" ht="15.75" hidden="1" customHeight="1">
      <c r="A49164" s="13" t="s">
        <v>516</v>
      </c>
      <c r="B49164" s="13">
        <v>1889</v>
      </c>
      <c r="C49164" s="13">
        <v>2305445</v>
      </c>
    </row>
    <row r="49165" spans="1:3" ht="15.75" hidden="1" customHeight="1">
      <c r="A49165" s="13" t="s">
        <v>516</v>
      </c>
      <c r="B49165" s="13">
        <v>1890</v>
      </c>
      <c r="C49165" s="13">
        <v>2338873</v>
      </c>
    </row>
    <row r="49166" spans="1:3" ht="15.75" hidden="1" customHeight="1">
      <c r="A49166" s="13" t="s">
        <v>516</v>
      </c>
      <c r="B49166" s="13">
        <v>1891</v>
      </c>
      <c r="C49166" s="13">
        <v>2372933</v>
      </c>
    </row>
    <row r="49167" spans="1:3" ht="15.75" hidden="1" customHeight="1">
      <c r="A49167" s="13" t="s">
        <v>516</v>
      </c>
      <c r="B49167" s="13">
        <v>1892</v>
      </c>
      <c r="C49167" s="13">
        <v>2407638</v>
      </c>
    </row>
    <row r="49168" spans="1:3" ht="15.75" hidden="1" customHeight="1">
      <c r="A49168" s="13" t="s">
        <v>516</v>
      </c>
      <c r="B49168" s="13">
        <v>1893</v>
      </c>
      <c r="C49168" s="13">
        <v>2442998</v>
      </c>
    </row>
    <row r="49169" spans="1:4" ht="15.75" hidden="1" customHeight="1">
      <c r="A49169" s="13" t="s">
        <v>516</v>
      </c>
      <c r="B49169" s="13">
        <v>1894</v>
      </c>
      <c r="C49169" s="13">
        <v>2478874</v>
      </c>
    </row>
    <row r="49170" spans="1:4" ht="15.75" hidden="1" customHeight="1">
      <c r="A49170" s="13" t="s">
        <v>516</v>
      </c>
      <c r="B49170" s="13">
        <v>1895</v>
      </c>
      <c r="C49170" s="13">
        <v>2515273</v>
      </c>
    </row>
    <row r="49171" spans="1:4" ht="15.75" hidden="1" customHeight="1">
      <c r="A49171" s="13" t="s">
        <v>516</v>
      </c>
      <c r="B49171" s="13">
        <v>1896</v>
      </c>
      <c r="C49171" s="13">
        <v>2552202</v>
      </c>
    </row>
    <row r="49172" spans="1:4" ht="15.75" hidden="1" customHeight="1">
      <c r="A49172" s="13" t="s">
        <v>516</v>
      </c>
      <c r="B49172" s="13">
        <v>1897</v>
      </c>
      <c r="C49172" s="13">
        <v>2589670</v>
      </c>
    </row>
    <row r="49173" spans="1:4" ht="15.75" hidden="1" customHeight="1">
      <c r="A49173" s="13" t="s">
        <v>516</v>
      </c>
      <c r="B49173" s="13">
        <v>1898</v>
      </c>
      <c r="C49173" s="13">
        <v>2627685</v>
      </c>
    </row>
    <row r="49174" spans="1:4" ht="15.75" hidden="1" customHeight="1">
      <c r="A49174" s="13" t="s">
        <v>516</v>
      </c>
      <c r="B49174" s="13">
        <v>1899</v>
      </c>
      <c r="C49174" s="13">
        <v>2664329</v>
      </c>
    </row>
    <row r="49175" spans="1:4" ht="15.75" hidden="1" customHeight="1">
      <c r="A49175" s="13" t="s">
        <v>516</v>
      </c>
      <c r="B49175" s="13">
        <v>1900</v>
      </c>
      <c r="C49175" s="13">
        <v>2699561</v>
      </c>
    </row>
    <row r="49176" spans="1:4" ht="15.75" hidden="1" customHeight="1">
      <c r="A49176" s="13" t="s">
        <v>516</v>
      </c>
      <c r="B49176" s="13">
        <v>1901</v>
      </c>
      <c r="C49176" s="13">
        <v>2733334</v>
      </c>
    </row>
    <row r="49177" spans="1:4" ht="15.75" hidden="1" customHeight="1">
      <c r="A49177" s="13" t="s">
        <v>516</v>
      </c>
      <c r="B49177" s="13">
        <v>1902</v>
      </c>
      <c r="C49177" s="13">
        <v>2765603</v>
      </c>
    </row>
    <row r="49178" spans="1:4" ht="15.75" hidden="1" customHeight="1">
      <c r="A49178" s="13" t="s">
        <v>516</v>
      </c>
      <c r="B49178" s="13">
        <v>1903</v>
      </c>
      <c r="C49178" s="13">
        <v>2796321</v>
      </c>
    </row>
    <row r="49179" spans="1:4" ht="15.75" hidden="1" customHeight="1">
      <c r="A49179" s="13" t="s">
        <v>516</v>
      </c>
      <c r="B49179" s="13">
        <v>1904</v>
      </c>
      <c r="C49179" s="13">
        <v>2827377</v>
      </c>
      <c r="D49179" s="13">
        <v>4.0000000000000001E-3</v>
      </c>
    </row>
    <row r="49180" spans="1:4" ht="15.75" hidden="1" customHeight="1">
      <c r="A49180" s="13" t="s">
        <v>516</v>
      </c>
      <c r="B49180" s="13">
        <v>1905</v>
      </c>
      <c r="C49180" s="13">
        <v>2858773</v>
      </c>
    </row>
    <row r="49181" spans="1:4" ht="15.75" hidden="1" customHeight="1">
      <c r="A49181" s="13" t="s">
        <v>516</v>
      </c>
      <c r="B49181" s="13">
        <v>1906</v>
      </c>
      <c r="C49181" s="13">
        <v>2890514</v>
      </c>
    </row>
    <row r="49182" spans="1:4" ht="15.75" hidden="1" customHeight="1">
      <c r="A49182" s="13" t="s">
        <v>516</v>
      </c>
      <c r="B49182" s="13">
        <v>1907</v>
      </c>
      <c r="C49182" s="13">
        <v>2922603</v>
      </c>
    </row>
    <row r="49183" spans="1:4" ht="15.75" hidden="1" customHeight="1">
      <c r="A49183" s="13" t="s">
        <v>516</v>
      </c>
      <c r="B49183" s="13">
        <v>1908</v>
      </c>
      <c r="C49183" s="13">
        <v>2955044</v>
      </c>
      <c r="D49183" s="13">
        <v>4.0000000000000001E-3</v>
      </c>
    </row>
    <row r="49184" spans="1:4" ht="15.75" hidden="1" customHeight="1">
      <c r="A49184" s="13" t="s">
        <v>516</v>
      </c>
      <c r="B49184" s="13">
        <v>1909</v>
      </c>
      <c r="C49184" s="13">
        <v>2985778</v>
      </c>
    </row>
    <row r="49185" spans="1:4" ht="15.75" hidden="1" customHeight="1">
      <c r="A49185" s="13" t="s">
        <v>516</v>
      </c>
      <c r="B49185" s="13">
        <v>1910</v>
      </c>
      <c r="C49185" s="13">
        <v>3014767</v>
      </c>
    </row>
    <row r="49186" spans="1:4" ht="15.75" hidden="1" customHeight="1">
      <c r="A49186" s="13" t="s">
        <v>516</v>
      </c>
      <c r="B49186" s="13">
        <v>1911</v>
      </c>
      <c r="C49186" s="13">
        <v>3041974</v>
      </c>
    </row>
    <row r="49187" spans="1:4" ht="15.75" hidden="1" customHeight="1">
      <c r="A49187" s="13" t="s">
        <v>516</v>
      </c>
      <c r="B49187" s="13">
        <v>1912</v>
      </c>
      <c r="C49187" s="13">
        <v>3067360</v>
      </c>
    </row>
    <row r="49188" spans="1:4" ht="15.75" hidden="1" customHeight="1">
      <c r="A49188" s="13" t="s">
        <v>516</v>
      </c>
      <c r="B49188" s="13">
        <v>1913</v>
      </c>
      <c r="C49188" s="13">
        <v>3090886</v>
      </c>
      <c r="D49188" s="13">
        <v>1.4999999999999999E-2</v>
      </c>
    </row>
    <row r="49189" spans="1:4" ht="15.75" hidden="1" customHeight="1">
      <c r="A49189" s="13" t="s">
        <v>516</v>
      </c>
      <c r="B49189" s="13">
        <v>1914</v>
      </c>
      <c r="C49189" s="13">
        <v>3114587</v>
      </c>
      <c r="D49189" s="13">
        <v>2.9000000000000001E-2</v>
      </c>
    </row>
    <row r="49190" spans="1:4" ht="15.75" hidden="1" customHeight="1">
      <c r="A49190" s="13" t="s">
        <v>516</v>
      </c>
      <c r="B49190" s="13">
        <v>1915</v>
      </c>
      <c r="C49190" s="13">
        <v>3138467</v>
      </c>
      <c r="D49190" s="13">
        <v>5.0999999999999997E-2</v>
      </c>
    </row>
    <row r="49191" spans="1:4" ht="15.75" hidden="1" customHeight="1">
      <c r="A49191" s="13" t="s">
        <v>516</v>
      </c>
      <c r="B49191" s="13">
        <v>1916</v>
      </c>
      <c r="C49191" s="13">
        <v>3162525</v>
      </c>
      <c r="D49191" s="13">
        <v>8.1000000000000003E-2</v>
      </c>
    </row>
    <row r="49192" spans="1:4" ht="15.75" hidden="1" customHeight="1">
      <c r="A49192" s="13" t="s">
        <v>516</v>
      </c>
      <c r="B49192" s="13">
        <v>1917</v>
      </c>
      <c r="C49192" s="13">
        <v>3186762</v>
      </c>
      <c r="D49192" s="13">
        <v>8.1000000000000003E-2</v>
      </c>
    </row>
    <row r="49193" spans="1:4" ht="15.75" hidden="1" customHeight="1">
      <c r="A49193" s="13" t="s">
        <v>516</v>
      </c>
      <c r="B49193" s="13">
        <v>1918</v>
      </c>
      <c r="C49193" s="13">
        <v>3207396</v>
      </c>
      <c r="D49193" s="13">
        <v>0.216</v>
      </c>
    </row>
    <row r="49194" spans="1:4" ht="15.75" hidden="1" customHeight="1">
      <c r="A49194" s="13" t="s">
        <v>516</v>
      </c>
      <c r="B49194" s="13">
        <v>1919</v>
      </c>
      <c r="C49194" s="13">
        <v>3230354</v>
      </c>
      <c r="D49194" s="13">
        <v>0.21299999999999999</v>
      </c>
    </row>
    <row r="49195" spans="1:4" ht="15.75" hidden="1" customHeight="1">
      <c r="A49195" s="13" t="s">
        <v>516</v>
      </c>
      <c r="B49195" s="13">
        <v>1920</v>
      </c>
      <c r="C49195" s="13">
        <v>3255672</v>
      </c>
      <c r="D49195" s="13">
        <v>0.15</v>
      </c>
    </row>
    <row r="49196" spans="1:4" ht="15.75" hidden="1" customHeight="1">
      <c r="A49196" s="13" t="s">
        <v>516</v>
      </c>
      <c r="B49196" s="13">
        <v>1921</v>
      </c>
      <c r="C49196" s="13">
        <v>3283389</v>
      </c>
      <c r="D49196" s="13">
        <v>0.161</v>
      </c>
    </row>
    <row r="49197" spans="1:4" ht="15.75" hidden="1" customHeight="1">
      <c r="A49197" s="13" t="s">
        <v>516</v>
      </c>
      <c r="B49197" s="13">
        <v>1922</v>
      </c>
      <c r="C49197" s="13">
        <v>3313541</v>
      </c>
      <c r="D49197" s="13">
        <v>0.20499999999999999</v>
      </c>
    </row>
    <row r="49198" spans="1:4" ht="15.75" hidden="1" customHeight="1">
      <c r="A49198" s="13" t="s">
        <v>516</v>
      </c>
      <c r="B49198" s="13">
        <v>1923</v>
      </c>
      <c r="C49198" s="13">
        <v>3346167</v>
      </c>
      <c r="D49198" s="13">
        <v>0.45100000000000001</v>
      </c>
    </row>
    <row r="49199" spans="1:4" ht="15.75" hidden="1" customHeight="1">
      <c r="A49199" s="13" t="s">
        <v>516</v>
      </c>
      <c r="B49199" s="13">
        <v>1924</v>
      </c>
      <c r="C49199" s="13">
        <v>3379114</v>
      </c>
      <c r="D49199" s="13">
        <v>0.38500000000000001</v>
      </c>
    </row>
    <row r="49200" spans="1:4" ht="15.75" hidden="1" customHeight="1">
      <c r="A49200" s="13" t="s">
        <v>516</v>
      </c>
      <c r="B49200" s="13">
        <v>1925</v>
      </c>
      <c r="C49200" s="13">
        <v>3412385</v>
      </c>
      <c r="D49200" s="13">
        <v>0.67400000000000004</v>
      </c>
    </row>
    <row r="49201" spans="1:4" ht="15.75" hidden="1" customHeight="1">
      <c r="A49201" s="13" t="s">
        <v>516</v>
      </c>
      <c r="B49201" s="13">
        <v>1926</v>
      </c>
      <c r="C49201" s="13">
        <v>3445984</v>
      </c>
      <c r="D49201" s="13">
        <v>1.07</v>
      </c>
    </row>
    <row r="49202" spans="1:4" ht="15.75" hidden="1" customHeight="1">
      <c r="A49202" s="13" t="s">
        <v>516</v>
      </c>
      <c r="B49202" s="13">
        <v>1927</v>
      </c>
      <c r="C49202" s="13">
        <v>3479914</v>
      </c>
      <c r="D49202" s="13">
        <v>1.0149999999999999</v>
      </c>
    </row>
    <row r="49203" spans="1:4" ht="15.75" hidden="1" customHeight="1">
      <c r="A49203" s="13" t="s">
        <v>516</v>
      </c>
      <c r="B49203" s="13">
        <v>1928</v>
      </c>
      <c r="C49203" s="13">
        <v>3514178</v>
      </c>
      <c r="D49203" s="13">
        <v>1.9019999999999999</v>
      </c>
    </row>
    <row r="49204" spans="1:4" ht="15.75" hidden="1" customHeight="1">
      <c r="A49204" s="13" t="s">
        <v>516</v>
      </c>
      <c r="B49204" s="13">
        <v>1929</v>
      </c>
      <c r="C49204" s="13">
        <v>3551599</v>
      </c>
      <c r="D49204" s="13">
        <v>1.9490000000000001</v>
      </c>
    </row>
    <row r="49205" spans="1:4" ht="15.75" hidden="1" customHeight="1">
      <c r="A49205" s="13" t="s">
        <v>516</v>
      </c>
      <c r="B49205" s="13">
        <v>1930</v>
      </c>
      <c r="C49205" s="13">
        <v>3592246</v>
      </c>
      <c r="D49205" s="13">
        <v>2.5999999999999999E-2</v>
      </c>
    </row>
    <row r="49206" spans="1:4" ht="15.75" hidden="1" customHeight="1">
      <c r="A49206" s="13" t="s">
        <v>516</v>
      </c>
      <c r="B49206" s="13">
        <v>1931</v>
      </c>
      <c r="C49206" s="13">
        <v>3636191</v>
      </c>
      <c r="D49206" s="13">
        <v>4.0000000000000001E-3</v>
      </c>
    </row>
    <row r="49207" spans="1:4" ht="15.75" hidden="1" customHeight="1">
      <c r="A49207" s="13" t="s">
        <v>516</v>
      </c>
      <c r="B49207" s="13">
        <v>1932</v>
      </c>
      <c r="C49207" s="13">
        <v>3683506</v>
      </c>
      <c r="D49207" s="13">
        <v>3.8069999999999999</v>
      </c>
    </row>
    <row r="49208" spans="1:4" ht="15.75" hidden="1" customHeight="1">
      <c r="A49208" s="13" t="s">
        <v>516</v>
      </c>
      <c r="B49208" s="13">
        <v>1933</v>
      </c>
      <c r="C49208" s="13">
        <v>3734264</v>
      </c>
      <c r="D49208" s="13">
        <v>2.8210000000000002</v>
      </c>
    </row>
    <row r="49209" spans="1:4" ht="15.75" hidden="1" customHeight="1">
      <c r="A49209" s="13" t="s">
        <v>516</v>
      </c>
      <c r="B49209" s="13">
        <v>1934</v>
      </c>
      <c r="C49209" s="13">
        <v>3785723</v>
      </c>
      <c r="D49209" s="13">
        <v>5.2249999999999996</v>
      </c>
    </row>
    <row r="49210" spans="1:4" ht="15.75" hidden="1" customHeight="1">
      <c r="A49210" s="13" t="s">
        <v>516</v>
      </c>
      <c r="B49210" s="13">
        <v>1935</v>
      </c>
      <c r="C49210" s="13">
        <v>3837890</v>
      </c>
      <c r="D49210" s="13">
        <v>5.9909999999999997</v>
      </c>
    </row>
    <row r="49211" spans="1:4" ht="15.75" hidden="1" customHeight="1">
      <c r="A49211" s="13" t="s">
        <v>516</v>
      </c>
      <c r="B49211" s="13">
        <v>1936</v>
      </c>
      <c r="C49211" s="13">
        <v>3890776</v>
      </c>
      <c r="D49211" s="13">
        <v>3.1659999999999999</v>
      </c>
    </row>
    <row r="49212" spans="1:4" ht="15.75" hidden="1" customHeight="1">
      <c r="A49212" s="13" t="s">
        <v>516</v>
      </c>
      <c r="B49212" s="13">
        <v>1937</v>
      </c>
      <c r="C49212" s="13">
        <v>3944391</v>
      </c>
      <c r="D49212" s="13">
        <v>9.3979999999999997</v>
      </c>
    </row>
    <row r="49213" spans="1:4" ht="15.75" hidden="1" customHeight="1">
      <c r="A49213" s="13" t="s">
        <v>516</v>
      </c>
      <c r="B49213" s="13">
        <v>1938</v>
      </c>
      <c r="C49213" s="13">
        <v>3998745</v>
      </c>
      <c r="D49213" s="13">
        <v>6.1219999999999999</v>
      </c>
    </row>
    <row r="49214" spans="1:4" ht="15.75" hidden="1" customHeight="1">
      <c r="A49214" s="13" t="s">
        <v>516</v>
      </c>
      <c r="B49214" s="13">
        <v>1939</v>
      </c>
      <c r="C49214" s="13">
        <v>4065897</v>
      </c>
      <c r="D49214" s="13">
        <v>6.9980000000000002</v>
      </c>
    </row>
    <row r="49215" spans="1:4" ht="15.75" hidden="1" customHeight="1">
      <c r="A49215" s="13" t="s">
        <v>516</v>
      </c>
      <c r="B49215" s="13">
        <v>1940</v>
      </c>
      <c r="C49215" s="13">
        <v>4146367</v>
      </c>
      <c r="D49215" s="13">
        <v>12.343999999999999</v>
      </c>
    </row>
    <row r="49216" spans="1:4" ht="15.75" hidden="1" customHeight="1">
      <c r="A49216" s="13" t="s">
        <v>516</v>
      </c>
      <c r="B49216" s="13">
        <v>1941</v>
      </c>
      <c r="C49216" s="13">
        <v>4240690</v>
      </c>
      <c r="D49216" s="13">
        <v>15.058999999999999</v>
      </c>
    </row>
    <row r="49217" spans="1:4" ht="15.75" hidden="1" customHeight="1">
      <c r="A49217" s="13" t="s">
        <v>516</v>
      </c>
      <c r="B49217" s="13">
        <v>1942</v>
      </c>
      <c r="C49217" s="13">
        <v>4349420</v>
      </c>
      <c r="D49217" s="13">
        <v>11.548</v>
      </c>
    </row>
    <row r="49218" spans="1:4" ht="15.75" hidden="1" customHeight="1">
      <c r="A49218" s="13" t="s">
        <v>516</v>
      </c>
      <c r="B49218" s="13">
        <v>1943</v>
      </c>
      <c r="C49218" s="13">
        <v>4473129</v>
      </c>
      <c r="D49218" s="13">
        <v>10.332000000000001</v>
      </c>
    </row>
    <row r="49219" spans="1:4" ht="15.75" hidden="1" customHeight="1">
      <c r="A49219" s="13" t="s">
        <v>516</v>
      </c>
      <c r="B49219" s="13">
        <v>1944</v>
      </c>
      <c r="C49219" s="13">
        <v>4600356</v>
      </c>
      <c r="D49219" s="13">
        <v>15.125</v>
      </c>
    </row>
    <row r="49220" spans="1:4" ht="15.75" hidden="1" customHeight="1">
      <c r="A49220" s="13" t="s">
        <v>516</v>
      </c>
      <c r="B49220" s="13">
        <v>1945</v>
      </c>
      <c r="C49220" s="13">
        <v>4731202</v>
      </c>
      <c r="D49220" s="13">
        <v>15.755000000000001</v>
      </c>
    </row>
    <row r="49221" spans="1:4" ht="15.75" hidden="1" customHeight="1">
      <c r="A49221" s="13" t="s">
        <v>516</v>
      </c>
      <c r="B49221" s="13">
        <v>1946</v>
      </c>
      <c r="C49221" s="13">
        <v>4865770</v>
      </c>
      <c r="D49221" s="13">
        <v>80.051000000000002</v>
      </c>
    </row>
    <row r="49222" spans="1:4" ht="15.75" hidden="1" customHeight="1">
      <c r="A49222" s="13" t="s">
        <v>516</v>
      </c>
      <c r="B49222" s="13">
        <v>1947</v>
      </c>
      <c r="C49222" s="13">
        <v>5004165</v>
      </c>
      <c r="D49222" s="13">
        <v>20.495999999999999</v>
      </c>
    </row>
    <row r="49223" spans="1:4" ht="15.75" hidden="1" customHeight="1">
      <c r="A49223" s="13" t="s">
        <v>516</v>
      </c>
      <c r="B49223" s="13">
        <v>1948</v>
      </c>
      <c r="C49223" s="13">
        <v>5146496</v>
      </c>
      <c r="D49223" s="13">
        <v>25.552</v>
      </c>
    </row>
    <row r="49224" spans="1:4" ht="15.75" hidden="1" customHeight="1">
      <c r="A49224" s="13" t="s">
        <v>516</v>
      </c>
      <c r="B49224" s="13">
        <v>1949</v>
      </c>
      <c r="C49224" s="13">
        <v>5307595</v>
      </c>
      <c r="D49224" s="13">
        <v>28.716999999999999</v>
      </c>
    </row>
    <row r="49225" spans="1:4" ht="15.75" hidden="1" customHeight="1">
      <c r="A49225" s="13" t="s">
        <v>516</v>
      </c>
      <c r="B49225" s="13">
        <v>1950</v>
      </c>
      <c r="C49225" s="13">
        <v>5488619</v>
      </c>
      <c r="D49225" s="13">
        <v>38.276000000000003</v>
      </c>
    </row>
    <row r="49226" spans="1:4" ht="15.75" hidden="1" customHeight="1">
      <c r="A49226" s="13" t="s">
        <v>516</v>
      </c>
      <c r="B49226" s="13">
        <v>1951</v>
      </c>
      <c r="C49226" s="13">
        <v>5732110</v>
      </c>
      <c r="D49226" s="13">
        <v>47.38</v>
      </c>
    </row>
    <row r="49227" spans="1:4" ht="15.75" hidden="1" customHeight="1">
      <c r="A49227" s="13" t="s">
        <v>516</v>
      </c>
      <c r="B49227" s="13">
        <v>1952</v>
      </c>
      <c r="C49227" s="13">
        <v>5980388</v>
      </c>
      <c r="D49227" s="13">
        <v>50.743000000000002</v>
      </c>
    </row>
    <row r="49228" spans="1:4" ht="15.75" hidden="1" customHeight="1">
      <c r="A49228" s="13" t="s">
        <v>516</v>
      </c>
      <c r="B49228" s="13">
        <v>1953</v>
      </c>
      <c r="C49228" s="13">
        <v>6233187</v>
      </c>
      <c r="D49228" s="13">
        <v>47.854999999999997</v>
      </c>
    </row>
    <row r="49229" spans="1:4" ht="15.75" hidden="1" customHeight="1">
      <c r="A49229" s="13" t="s">
        <v>516</v>
      </c>
      <c r="B49229" s="13">
        <v>1954</v>
      </c>
      <c r="C49229" s="13">
        <v>6490133</v>
      </c>
      <c r="D49229" s="13">
        <v>51.198999999999998</v>
      </c>
    </row>
    <row r="49230" spans="1:4" ht="15.75" hidden="1" customHeight="1">
      <c r="A49230" s="13" t="s">
        <v>516</v>
      </c>
      <c r="B49230" s="13">
        <v>1955</v>
      </c>
      <c r="C49230" s="13">
        <v>6752147</v>
      </c>
      <c r="D49230" s="13">
        <v>59.750999999999998</v>
      </c>
    </row>
    <row r="49231" spans="1:4" ht="15.75" hidden="1" customHeight="1">
      <c r="A49231" s="13" t="s">
        <v>516</v>
      </c>
      <c r="B49231" s="13">
        <v>1956</v>
      </c>
      <c r="C49231" s="13">
        <v>7020082</v>
      </c>
      <c r="D49231" s="13">
        <v>65.007999999999996</v>
      </c>
    </row>
    <row r="49232" spans="1:4" ht="15.75" hidden="1" customHeight="1">
      <c r="A49232" s="13" t="s">
        <v>516</v>
      </c>
      <c r="B49232" s="13">
        <v>1957</v>
      </c>
      <c r="C49232" s="13">
        <v>7294509</v>
      </c>
      <c r="D49232" s="13">
        <v>69.582999999999998</v>
      </c>
    </row>
    <row r="49233" spans="1:4" ht="15.75" hidden="1" customHeight="1">
      <c r="A49233" s="13" t="s">
        <v>516</v>
      </c>
      <c r="B49233" s="13">
        <v>1958</v>
      </c>
      <c r="C49233" s="13">
        <v>7576744</v>
      </c>
      <c r="D49233" s="13">
        <v>54.454999999999998</v>
      </c>
    </row>
    <row r="49234" spans="1:4" ht="15.75" hidden="1" customHeight="1">
      <c r="A49234" s="13" t="s">
        <v>516</v>
      </c>
      <c r="B49234" s="13">
        <v>1959</v>
      </c>
      <c r="C49234" s="13">
        <v>7865132</v>
      </c>
      <c r="D49234" s="13">
        <v>65.149000000000001</v>
      </c>
    </row>
    <row r="49235" spans="1:4" ht="15.75" hidden="1" customHeight="1">
      <c r="A49235" s="13" t="s">
        <v>516</v>
      </c>
      <c r="B49235" s="13">
        <v>1960</v>
      </c>
      <c r="C49235" s="13">
        <v>8156941</v>
      </c>
      <c r="D49235" s="13">
        <v>57.017000000000003</v>
      </c>
    </row>
    <row r="49236" spans="1:4" ht="15.75" hidden="1" customHeight="1">
      <c r="A49236" s="13" t="s">
        <v>516</v>
      </c>
      <c r="B49236" s="13">
        <v>1961</v>
      </c>
      <c r="C49236" s="13">
        <v>8453112</v>
      </c>
      <c r="D49236" s="13">
        <v>51.88</v>
      </c>
    </row>
    <row r="49237" spans="1:4" ht="15.75" hidden="1" customHeight="1">
      <c r="A49237" s="13" t="s">
        <v>516</v>
      </c>
      <c r="B49237" s="13">
        <v>1962</v>
      </c>
      <c r="C49237" s="13">
        <v>8754089</v>
      </c>
      <c r="D49237" s="13">
        <v>54.055999999999997</v>
      </c>
    </row>
    <row r="49238" spans="1:4" ht="15.75" hidden="1" customHeight="1">
      <c r="A49238" s="13" t="s">
        <v>516</v>
      </c>
      <c r="B49238" s="13">
        <v>1963</v>
      </c>
      <c r="C49238" s="13">
        <v>9059957</v>
      </c>
      <c r="D49238" s="13">
        <v>56.152000000000001</v>
      </c>
    </row>
    <row r="49239" spans="1:4" ht="15.75" hidden="1" customHeight="1">
      <c r="A49239" s="13" t="s">
        <v>516</v>
      </c>
      <c r="B49239" s="13">
        <v>1964</v>
      </c>
      <c r="C49239" s="13">
        <v>9371338</v>
      </c>
      <c r="D49239" s="13">
        <v>56.55</v>
      </c>
    </row>
    <row r="49240" spans="1:4" ht="15.75" hidden="1" customHeight="1">
      <c r="A49240" s="13" t="s">
        <v>516</v>
      </c>
      <c r="B49240" s="13">
        <v>1965</v>
      </c>
      <c r="C49240" s="13">
        <v>9688144</v>
      </c>
      <c r="D49240" s="13">
        <v>60.73</v>
      </c>
    </row>
    <row r="49241" spans="1:4" ht="15.75" hidden="1" customHeight="1">
      <c r="A49241" s="13" t="s">
        <v>516</v>
      </c>
      <c r="B49241" s="13">
        <v>1966</v>
      </c>
      <c r="C49241" s="13">
        <v>10010689</v>
      </c>
      <c r="D49241" s="13">
        <v>56.973999999999997</v>
      </c>
    </row>
    <row r="49242" spans="1:4" ht="15.75" hidden="1" customHeight="1">
      <c r="A49242" s="13" t="s">
        <v>516</v>
      </c>
      <c r="B49242" s="13">
        <v>1967</v>
      </c>
      <c r="C49242" s="13">
        <v>10338851</v>
      </c>
      <c r="D49242" s="13">
        <v>65.751999999999995</v>
      </c>
    </row>
    <row r="49243" spans="1:4" ht="15.75" hidden="1" customHeight="1">
      <c r="A49243" s="13" t="s">
        <v>516</v>
      </c>
      <c r="B49243" s="13">
        <v>1968</v>
      </c>
      <c r="C49243" s="13">
        <v>10672653</v>
      </c>
      <c r="D49243" s="13">
        <v>65.572000000000003</v>
      </c>
    </row>
    <row r="49244" spans="1:4" ht="15.75" hidden="1" customHeight="1">
      <c r="A49244" s="13" t="s">
        <v>516</v>
      </c>
      <c r="B49244" s="13">
        <v>1969</v>
      </c>
      <c r="C49244" s="13">
        <v>11011332</v>
      </c>
      <c r="D49244" s="13">
        <v>68.933000000000007</v>
      </c>
    </row>
    <row r="49245" spans="1:4" ht="15.75" hidden="1" customHeight="1">
      <c r="A49245" s="13" t="s">
        <v>516</v>
      </c>
      <c r="B49245" s="13">
        <v>1970</v>
      </c>
      <c r="C49245" s="13">
        <v>11355474</v>
      </c>
      <c r="D49245" s="13">
        <v>74.489000000000004</v>
      </c>
    </row>
    <row r="49246" spans="1:4" ht="15.75" hidden="1" customHeight="1">
      <c r="A49246" s="13" t="s">
        <v>516</v>
      </c>
      <c r="B49246" s="13">
        <v>1971</v>
      </c>
      <c r="C49246" s="13">
        <v>11705678</v>
      </c>
      <c r="D49246" s="13">
        <v>62.5</v>
      </c>
    </row>
    <row r="49247" spans="1:4" ht="15.75" hidden="1" customHeight="1">
      <c r="A49247" s="13" t="s">
        <v>516</v>
      </c>
      <c r="B49247" s="13">
        <v>1972</v>
      </c>
      <c r="C49247" s="13">
        <v>12061627</v>
      </c>
      <c r="D49247" s="13">
        <v>62.514000000000003</v>
      </c>
    </row>
    <row r="49248" spans="1:4" ht="15.75" hidden="1" customHeight="1">
      <c r="A49248" s="13" t="s">
        <v>516</v>
      </c>
      <c r="B49248" s="13">
        <v>1973</v>
      </c>
      <c r="C49248" s="13">
        <v>12424811</v>
      </c>
      <c r="D49248" s="13">
        <v>66.433000000000007</v>
      </c>
    </row>
    <row r="49249" spans="1:4" ht="15.75" hidden="1" customHeight="1">
      <c r="A49249" s="13" t="s">
        <v>516</v>
      </c>
      <c r="B49249" s="13">
        <v>1974</v>
      </c>
      <c r="C49249" s="13">
        <v>12796220</v>
      </c>
      <c r="D49249" s="13">
        <v>75.058000000000007</v>
      </c>
    </row>
    <row r="49250" spans="1:4" ht="15.75" hidden="1" customHeight="1">
      <c r="A49250" s="13" t="s">
        <v>516</v>
      </c>
      <c r="B49250" s="13">
        <v>1975</v>
      </c>
      <c r="C49250" s="13">
        <v>13176391</v>
      </c>
      <c r="D49250" s="13">
        <v>63.75</v>
      </c>
    </row>
    <row r="49251" spans="1:4" ht="15.75" hidden="1" customHeight="1">
      <c r="A49251" s="13" t="s">
        <v>516</v>
      </c>
      <c r="B49251" s="13">
        <v>1976</v>
      </c>
      <c r="C49251" s="13">
        <v>13566119</v>
      </c>
      <c r="D49251" s="13">
        <v>57.273000000000003</v>
      </c>
    </row>
    <row r="49252" spans="1:4" ht="15.75" hidden="1" customHeight="1">
      <c r="A49252" s="13" t="s">
        <v>516</v>
      </c>
      <c r="B49252" s="13">
        <v>1977</v>
      </c>
      <c r="C49252" s="13">
        <v>13965256</v>
      </c>
      <c r="D49252" s="13">
        <v>63.65</v>
      </c>
    </row>
    <row r="49253" spans="1:4" ht="15.75" hidden="1" customHeight="1">
      <c r="A49253" s="13" t="s">
        <v>516</v>
      </c>
      <c r="B49253" s="13">
        <v>1978</v>
      </c>
      <c r="C49253" s="13">
        <v>14372959</v>
      </c>
      <c r="D49253" s="13">
        <v>68.590999999999994</v>
      </c>
    </row>
    <row r="49254" spans="1:4" ht="15.75" hidden="1" customHeight="1">
      <c r="A49254" s="13" t="s">
        <v>516</v>
      </c>
      <c r="B49254" s="13">
        <v>1979</v>
      </c>
      <c r="C49254" s="13">
        <v>14788520</v>
      </c>
      <c r="D49254" s="13">
        <v>76.447000000000003</v>
      </c>
    </row>
    <row r="49255" spans="1:4" ht="15.75" hidden="1" customHeight="1">
      <c r="A49255" s="13" t="s">
        <v>516</v>
      </c>
      <c r="B49255" s="13">
        <v>1980</v>
      </c>
      <c r="C49255" s="13">
        <v>15210441</v>
      </c>
      <c r="D49255" s="13">
        <v>90.641000000000005</v>
      </c>
    </row>
    <row r="49256" spans="1:4" ht="15.75" hidden="1" customHeight="1">
      <c r="A49256" s="13" t="s">
        <v>516</v>
      </c>
      <c r="B49256" s="13">
        <v>1981</v>
      </c>
      <c r="C49256" s="13">
        <v>15638431</v>
      </c>
      <c r="D49256" s="13">
        <v>91.792000000000002</v>
      </c>
    </row>
    <row r="49257" spans="1:4" ht="15.75" hidden="1" customHeight="1">
      <c r="A49257" s="13" t="s">
        <v>516</v>
      </c>
      <c r="B49257" s="13">
        <v>1982</v>
      </c>
      <c r="C49257" s="13">
        <v>16071654</v>
      </c>
      <c r="D49257" s="13">
        <v>93.200999999999993</v>
      </c>
    </row>
    <row r="49258" spans="1:4" ht="15.75" hidden="1" customHeight="1">
      <c r="A49258" s="13" t="s">
        <v>516</v>
      </c>
      <c r="B49258" s="13">
        <v>1983</v>
      </c>
      <c r="C49258" s="13">
        <v>16509603</v>
      </c>
      <c r="D49258" s="13">
        <v>92.908000000000001</v>
      </c>
    </row>
    <row r="49259" spans="1:4" ht="15.75" hidden="1" customHeight="1">
      <c r="A49259" s="13" t="s">
        <v>516</v>
      </c>
      <c r="B49259" s="13">
        <v>1984</v>
      </c>
      <c r="C49259" s="13">
        <v>16953240</v>
      </c>
      <c r="D49259" s="13">
        <v>93.003</v>
      </c>
    </row>
    <row r="49260" spans="1:4" ht="15.75" hidden="1" customHeight="1">
      <c r="A49260" s="13" t="s">
        <v>516</v>
      </c>
      <c r="B49260" s="13">
        <v>1985</v>
      </c>
      <c r="C49260" s="13">
        <v>17402310</v>
      </c>
      <c r="D49260" s="13">
        <v>101.027</v>
      </c>
    </row>
    <row r="49261" spans="1:4" ht="15.75" hidden="1" customHeight="1">
      <c r="A49261" s="13" t="s">
        <v>516</v>
      </c>
      <c r="B49261" s="13">
        <v>1986</v>
      </c>
      <c r="C49261" s="13">
        <v>17860872</v>
      </c>
      <c r="D49261" s="13">
        <v>109.24</v>
      </c>
    </row>
    <row r="49262" spans="1:4" ht="15.75" hidden="1" customHeight="1">
      <c r="A49262" s="13" t="s">
        <v>516</v>
      </c>
      <c r="B49262" s="13">
        <v>1987</v>
      </c>
      <c r="C49262" s="13">
        <v>18328660</v>
      </c>
      <c r="D49262" s="13">
        <v>110.661</v>
      </c>
    </row>
    <row r="49263" spans="1:4" ht="15.75" hidden="1" customHeight="1">
      <c r="A49263" s="13" t="s">
        <v>516</v>
      </c>
      <c r="B49263" s="13">
        <v>1988</v>
      </c>
      <c r="C49263" s="13">
        <v>18800774</v>
      </c>
      <c r="D49263" s="13">
        <v>115.752</v>
      </c>
    </row>
    <row r="49264" spans="1:4" ht="15.75" hidden="1" customHeight="1">
      <c r="A49264" s="13" t="s">
        <v>516</v>
      </c>
      <c r="B49264" s="13">
        <v>1989</v>
      </c>
      <c r="C49264" s="13">
        <v>19275300</v>
      </c>
      <c r="D49264" s="13">
        <v>108.571</v>
      </c>
    </row>
    <row r="49265" spans="1:4" ht="15.75" hidden="1" customHeight="1">
      <c r="A49265" s="13" t="s">
        <v>516</v>
      </c>
      <c r="B49265" s="13">
        <v>1990</v>
      </c>
      <c r="C49265" s="13">
        <v>19750580</v>
      </c>
      <c r="D49265" s="13">
        <v>121.82299999999999</v>
      </c>
    </row>
    <row r="49266" spans="1:4" ht="15.75" hidden="1" customHeight="1">
      <c r="A49266" s="13" t="s">
        <v>516</v>
      </c>
      <c r="B49266" s="13">
        <v>1991</v>
      </c>
      <c r="C49266" s="13">
        <v>20226212</v>
      </c>
      <c r="D49266" s="13">
        <v>115.05200000000001</v>
      </c>
    </row>
    <row r="49267" spans="1:4" ht="15.75" hidden="1" customHeight="1">
      <c r="A49267" s="13" t="s">
        <v>516</v>
      </c>
      <c r="B49267" s="13">
        <v>1992</v>
      </c>
      <c r="C49267" s="13">
        <v>20700462</v>
      </c>
      <c r="D49267" s="13">
        <v>105.577</v>
      </c>
    </row>
    <row r="49268" spans="1:4" ht="15.75" hidden="1" customHeight="1">
      <c r="A49268" s="13" t="s">
        <v>516</v>
      </c>
      <c r="B49268" s="13">
        <v>1993</v>
      </c>
      <c r="C49268" s="13">
        <v>21172098</v>
      </c>
      <c r="D49268" s="13">
        <v>123.96599999999999</v>
      </c>
    </row>
    <row r="49269" spans="1:4" ht="15.75" hidden="1" customHeight="1">
      <c r="A49269" s="13" t="s">
        <v>516</v>
      </c>
      <c r="B49269" s="13">
        <v>1994</v>
      </c>
      <c r="C49269" s="13">
        <v>21640830</v>
      </c>
      <c r="D49269" s="13">
        <v>129.53100000000001</v>
      </c>
    </row>
    <row r="49270" spans="1:4" ht="15.75" hidden="1" customHeight="1">
      <c r="A49270" s="13" t="s">
        <v>516</v>
      </c>
      <c r="B49270" s="13">
        <v>1995</v>
      </c>
      <c r="C49270" s="13">
        <v>22107288</v>
      </c>
      <c r="D49270" s="13">
        <v>132.876</v>
      </c>
    </row>
    <row r="49271" spans="1:4" ht="15.75" hidden="1" customHeight="1">
      <c r="A49271" s="13" t="s">
        <v>516</v>
      </c>
      <c r="B49271" s="13">
        <v>1996</v>
      </c>
      <c r="C49271" s="13">
        <v>22572114</v>
      </c>
      <c r="D49271" s="13">
        <v>122.33799999999999</v>
      </c>
    </row>
    <row r="49272" spans="1:4" ht="15.75" hidden="1" customHeight="1">
      <c r="A49272" s="13" t="s">
        <v>516</v>
      </c>
      <c r="B49272" s="13">
        <v>1997</v>
      </c>
      <c r="C49272" s="13">
        <v>23037560</v>
      </c>
      <c r="D49272" s="13">
        <v>133.483</v>
      </c>
    </row>
    <row r="49273" spans="1:4" ht="15.75" hidden="1" customHeight="1">
      <c r="A49273" s="13" t="s">
        <v>516</v>
      </c>
      <c r="B49273" s="13">
        <v>1998</v>
      </c>
      <c r="C49273" s="13">
        <v>23503816</v>
      </c>
      <c r="D49273" s="13">
        <v>166.804</v>
      </c>
    </row>
    <row r="49274" spans="1:4" ht="15.75" hidden="1" customHeight="1">
      <c r="A49274" s="13" t="s">
        <v>516</v>
      </c>
      <c r="B49274" s="13">
        <v>1999</v>
      </c>
      <c r="C49274" s="13">
        <v>23966964</v>
      </c>
      <c r="D49274" s="13">
        <v>172.56299999999999</v>
      </c>
    </row>
    <row r="49275" spans="1:4" ht="15.75" hidden="1" customHeight="1">
      <c r="A49275" s="13" t="s">
        <v>516</v>
      </c>
      <c r="B49275" s="13">
        <v>2000</v>
      </c>
      <c r="C49275" s="13">
        <v>24427732</v>
      </c>
      <c r="D49275" s="13">
        <v>151.87</v>
      </c>
    </row>
    <row r="49276" spans="1:4" ht="15.75" hidden="1" customHeight="1">
      <c r="A49276" s="13" t="s">
        <v>516</v>
      </c>
      <c r="B49276" s="13">
        <v>2001</v>
      </c>
      <c r="C49276" s="13">
        <v>24880210</v>
      </c>
      <c r="D49276" s="13">
        <v>171.97499999999999</v>
      </c>
    </row>
    <row r="49277" spans="1:4" ht="15.75" hidden="1" customHeight="1">
      <c r="A49277" s="13" t="s">
        <v>516</v>
      </c>
      <c r="B49277" s="13">
        <v>2002</v>
      </c>
      <c r="C49277" s="13">
        <v>25330926</v>
      </c>
      <c r="D49277" s="13">
        <v>192.74700000000001</v>
      </c>
    </row>
    <row r="49278" spans="1:4" ht="15.75" hidden="1" customHeight="1">
      <c r="A49278" s="13" t="s">
        <v>516</v>
      </c>
      <c r="B49278" s="13">
        <v>2003</v>
      </c>
      <c r="C49278" s="13">
        <v>25782032</v>
      </c>
      <c r="D49278" s="13">
        <v>191.458</v>
      </c>
    </row>
    <row r="49279" spans="1:4" ht="15.75" hidden="1" customHeight="1">
      <c r="A49279" s="13" t="s">
        <v>516</v>
      </c>
      <c r="B49279" s="13">
        <v>2004</v>
      </c>
      <c r="C49279" s="13">
        <v>26226930</v>
      </c>
      <c r="D49279" s="13">
        <v>151.268</v>
      </c>
    </row>
    <row r="49280" spans="1:4" ht="15.75" hidden="1" customHeight="1">
      <c r="A49280" s="13" t="s">
        <v>516</v>
      </c>
      <c r="B49280" s="13">
        <v>2005</v>
      </c>
      <c r="C49280" s="13">
        <v>26668790</v>
      </c>
      <c r="D49280" s="13">
        <v>163.82300000000001</v>
      </c>
    </row>
    <row r="49281" spans="1:4" ht="15.75" hidden="1" customHeight="1">
      <c r="A49281" s="13" t="s">
        <v>516</v>
      </c>
      <c r="B49281" s="13">
        <v>2006</v>
      </c>
      <c r="C49281" s="13">
        <v>27102084</v>
      </c>
      <c r="D49281" s="13">
        <v>160.16</v>
      </c>
    </row>
    <row r="49282" spans="1:4" ht="15.75" hidden="1" customHeight="1">
      <c r="A49282" s="13" t="s">
        <v>516</v>
      </c>
      <c r="B49282" s="13">
        <v>2007</v>
      </c>
      <c r="C49282" s="13">
        <v>27525096</v>
      </c>
      <c r="D49282" s="13">
        <v>149.92400000000001</v>
      </c>
    </row>
    <row r="49283" spans="1:4" ht="15.75" hidden="1" customHeight="1">
      <c r="A49283" s="13" t="s">
        <v>516</v>
      </c>
      <c r="B49283" s="13">
        <v>2008</v>
      </c>
      <c r="C49283" s="13">
        <v>27933836</v>
      </c>
      <c r="D49283" s="13">
        <v>168.69</v>
      </c>
    </row>
    <row r="49284" spans="1:4" ht="15.75" hidden="1" customHeight="1">
      <c r="A49284" s="13" t="s">
        <v>516</v>
      </c>
      <c r="B49284" s="13">
        <v>2009</v>
      </c>
      <c r="C49284" s="13">
        <v>28327896</v>
      </c>
      <c r="D49284" s="13">
        <v>169.57300000000001</v>
      </c>
    </row>
    <row r="49285" spans="1:4" ht="15.75" hidden="1" customHeight="1">
      <c r="A49285" s="13" t="s">
        <v>516</v>
      </c>
      <c r="B49285" s="13">
        <v>2010</v>
      </c>
      <c r="C49285" s="13">
        <v>28715026</v>
      </c>
      <c r="D49285" s="13">
        <v>184.084</v>
      </c>
    </row>
    <row r="49286" spans="1:4" ht="15.75" hidden="1" customHeight="1">
      <c r="A49286" s="13" t="s">
        <v>516</v>
      </c>
      <c r="B49286" s="13">
        <v>2011</v>
      </c>
      <c r="C49286" s="13">
        <v>29096158</v>
      </c>
      <c r="D49286" s="13">
        <v>175.94499999999999</v>
      </c>
    </row>
    <row r="49287" spans="1:4" ht="15.75" hidden="1" customHeight="1">
      <c r="A49287" s="13" t="s">
        <v>516</v>
      </c>
      <c r="B49287" s="13">
        <v>2012</v>
      </c>
      <c r="C49287" s="13">
        <v>29470428</v>
      </c>
      <c r="D49287" s="13">
        <v>175.72300000000001</v>
      </c>
    </row>
    <row r="49288" spans="1:4" ht="15.75" hidden="1" customHeight="1">
      <c r="A49288" s="13" t="s">
        <v>516</v>
      </c>
      <c r="B49288" s="13">
        <v>2013</v>
      </c>
      <c r="C49288" s="13">
        <v>29838022</v>
      </c>
      <c r="D49288" s="13">
        <v>198.42699999999999</v>
      </c>
    </row>
    <row r="49289" spans="1:4" ht="15.75" hidden="1" customHeight="1">
      <c r="A49289" s="13" t="s">
        <v>516</v>
      </c>
      <c r="B49289" s="13">
        <v>2014</v>
      </c>
      <c r="C49289" s="13">
        <v>30193260</v>
      </c>
      <c r="D49289" s="13">
        <v>175.96100000000001</v>
      </c>
    </row>
    <row r="49290" spans="1:4" ht="15.75" hidden="1" customHeight="1">
      <c r="A49290" s="13" t="s">
        <v>516</v>
      </c>
      <c r="B49290" s="13">
        <v>2015</v>
      </c>
      <c r="C49290" s="13">
        <v>30529722</v>
      </c>
      <c r="D49290" s="13">
        <v>165.85300000000001</v>
      </c>
    </row>
    <row r="49291" spans="1:4" ht="15.75" hidden="1" customHeight="1">
      <c r="A49291" s="13" t="s">
        <v>516</v>
      </c>
      <c r="B49291" s="13">
        <v>2016</v>
      </c>
      <c r="C49291" s="13">
        <v>30741464</v>
      </c>
      <c r="D49291" s="13">
        <v>152.38499999999999</v>
      </c>
    </row>
    <row r="49292" spans="1:4" ht="15.75" hidden="1" customHeight="1">
      <c r="A49292" s="13" t="s">
        <v>516</v>
      </c>
      <c r="B49292" s="13">
        <v>2017</v>
      </c>
      <c r="C49292" s="13">
        <v>30563430</v>
      </c>
      <c r="D49292" s="13">
        <v>140.38499999999999</v>
      </c>
    </row>
    <row r="49293" spans="1:4" ht="15.75" hidden="1" customHeight="1">
      <c r="A49293" s="13" t="s">
        <v>516</v>
      </c>
      <c r="B49293" s="13">
        <v>2018</v>
      </c>
      <c r="C49293" s="13">
        <v>29825652</v>
      </c>
      <c r="D49293" s="13">
        <v>102.672</v>
      </c>
    </row>
    <row r="49294" spans="1:4" ht="15.75" hidden="1" customHeight="1">
      <c r="A49294" s="13" t="s">
        <v>516</v>
      </c>
      <c r="B49294" s="13">
        <v>2019</v>
      </c>
      <c r="C49294" s="13">
        <v>28971686</v>
      </c>
      <c r="D49294" s="13">
        <v>89.111000000000004</v>
      </c>
    </row>
    <row r="49295" spans="1:4" ht="15.75" hidden="1" customHeight="1">
      <c r="A49295" s="13" t="s">
        <v>516</v>
      </c>
      <c r="B49295" s="13">
        <v>2020</v>
      </c>
      <c r="C49295" s="13">
        <v>28490458</v>
      </c>
      <c r="D49295" s="13">
        <v>76.466999999999999</v>
      </c>
    </row>
    <row r="49296" spans="1:4" ht="15.75" hidden="1" customHeight="1">
      <c r="A49296" s="13" t="s">
        <v>516</v>
      </c>
      <c r="B49296" s="13">
        <v>2021</v>
      </c>
      <c r="C49296" s="13">
        <v>28199862</v>
      </c>
      <c r="D49296" s="13">
        <v>79.747</v>
      </c>
    </row>
    <row r="49297" spans="1:3" ht="15.75" hidden="1" customHeight="1">
      <c r="A49297" s="13" t="s">
        <v>75</v>
      </c>
      <c r="B49297" s="13">
        <v>1850</v>
      </c>
      <c r="C49297" s="13">
        <v>6114191</v>
      </c>
    </row>
    <row r="49298" spans="1:3" ht="15.75" hidden="1" customHeight="1">
      <c r="A49298" s="13" t="s">
        <v>75</v>
      </c>
      <c r="B49298" s="13">
        <v>1851</v>
      </c>
      <c r="C49298" s="13">
        <v>6212180</v>
      </c>
    </row>
    <row r="49299" spans="1:3" ht="15.75" hidden="1" customHeight="1">
      <c r="A49299" s="13" t="s">
        <v>75</v>
      </c>
      <c r="B49299" s="13">
        <v>1852</v>
      </c>
      <c r="C49299" s="13">
        <v>6350901</v>
      </c>
    </row>
    <row r="49300" spans="1:3" ht="15.75" hidden="1" customHeight="1">
      <c r="A49300" s="13" t="s">
        <v>75</v>
      </c>
      <c r="B49300" s="13">
        <v>1853</v>
      </c>
      <c r="C49300" s="13">
        <v>6531393</v>
      </c>
    </row>
    <row r="49301" spans="1:3" ht="15.75" hidden="1" customHeight="1">
      <c r="A49301" s="13" t="s">
        <v>75</v>
      </c>
      <c r="B49301" s="13">
        <v>1854</v>
      </c>
      <c r="C49301" s="13">
        <v>6717014</v>
      </c>
    </row>
    <row r="49302" spans="1:3" ht="15.75" hidden="1" customHeight="1">
      <c r="A49302" s="13" t="s">
        <v>75</v>
      </c>
      <c r="B49302" s="13">
        <v>1855</v>
      </c>
      <c r="C49302" s="13">
        <v>6907910</v>
      </c>
    </row>
    <row r="49303" spans="1:3" ht="15.75" hidden="1" customHeight="1">
      <c r="A49303" s="13" t="s">
        <v>75</v>
      </c>
      <c r="B49303" s="13">
        <v>1856</v>
      </c>
      <c r="C49303" s="13">
        <v>7104232</v>
      </c>
    </row>
    <row r="49304" spans="1:3" ht="15.75" hidden="1" customHeight="1">
      <c r="A49304" s="13" t="s">
        <v>75</v>
      </c>
      <c r="B49304" s="13">
        <v>1857</v>
      </c>
      <c r="C49304" s="13">
        <v>7306133</v>
      </c>
    </row>
    <row r="49305" spans="1:3" ht="15.75" hidden="1" customHeight="1">
      <c r="A49305" s="13" t="s">
        <v>75</v>
      </c>
      <c r="B49305" s="13">
        <v>1858</v>
      </c>
      <c r="C49305" s="13">
        <v>7513772</v>
      </c>
    </row>
    <row r="49306" spans="1:3" ht="15.75" hidden="1" customHeight="1">
      <c r="A49306" s="13" t="s">
        <v>75</v>
      </c>
      <c r="B49306" s="13">
        <v>1859</v>
      </c>
      <c r="C49306" s="13">
        <v>7727311</v>
      </c>
    </row>
    <row r="49307" spans="1:3" ht="15.75" hidden="1" customHeight="1">
      <c r="A49307" s="13" t="s">
        <v>75</v>
      </c>
      <c r="B49307" s="13">
        <v>1860</v>
      </c>
      <c r="C49307" s="13">
        <v>7946920</v>
      </c>
    </row>
    <row r="49308" spans="1:3" ht="15.75" hidden="1" customHeight="1">
      <c r="A49308" s="13" t="s">
        <v>75</v>
      </c>
      <c r="B49308" s="13">
        <v>1861</v>
      </c>
      <c r="C49308" s="13">
        <v>8172770</v>
      </c>
    </row>
    <row r="49309" spans="1:3" ht="15.75" hidden="1" customHeight="1">
      <c r="A49309" s="13" t="s">
        <v>75</v>
      </c>
      <c r="B49309" s="13">
        <v>1862</v>
      </c>
      <c r="C49309" s="13">
        <v>8405038</v>
      </c>
    </row>
    <row r="49310" spans="1:3" ht="15.75" hidden="1" customHeight="1">
      <c r="A49310" s="13" t="s">
        <v>75</v>
      </c>
      <c r="B49310" s="13">
        <v>1863</v>
      </c>
      <c r="C49310" s="13">
        <v>8643907</v>
      </c>
    </row>
    <row r="49311" spans="1:3" ht="15.75" hidden="1" customHeight="1">
      <c r="A49311" s="13" t="s">
        <v>75</v>
      </c>
      <c r="B49311" s="13">
        <v>1864</v>
      </c>
      <c r="C49311" s="13">
        <v>8889565</v>
      </c>
    </row>
    <row r="49312" spans="1:3" ht="15.75" hidden="1" customHeight="1">
      <c r="A49312" s="13" t="s">
        <v>75</v>
      </c>
      <c r="B49312" s="13">
        <v>1865</v>
      </c>
      <c r="C49312" s="13">
        <v>9142204</v>
      </c>
    </row>
    <row r="49313" spans="1:3" ht="15.75" hidden="1" customHeight="1">
      <c r="A49313" s="13" t="s">
        <v>75</v>
      </c>
      <c r="B49313" s="13">
        <v>1866</v>
      </c>
      <c r="C49313" s="13">
        <v>9402023</v>
      </c>
    </row>
    <row r="49314" spans="1:3" ht="15.75" hidden="1" customHeight="1">
      <c r="A49314" s="13" t="s">
        <v>75</v>
      </c>
      <c r="B49314" s="13">
        <v>1867</v>
      </c>
      <c r="C49314" s="13">
        <v>9669226</v>
      </c>
    </row>
    <row r="49315" spans="1:3" ht="15.75" hidden="1" customHeight="1">
      <c r="A49315" s="13" t="s">
        <v>75</v>
      </c>
      <c r="B49315" s="13">
        <v>1868</v>
      </c>
      <c r="C49315" s="13">
        <v>9944022</v>
      </c>
    </row>
    <row r="49316" spans="1:3" ht="15.75" hidden="1" customHeight="1">
      <c r="A49316" s="13" t="s">
        <v>75</v>
      </c>
      <c r="B49316" s="13">
        <v>1869</v>
      </c>
      <c r="C49316" s="13">
        <v>10172892</v>
      </c>
    </row>
    <row r="49317" spans="1:3" ht="15.75" hidden="1" customHeight="1">
      <c r="A49317" s="13" t="s">
        <v>75</v>
      </c>
      <c r="B49317" s="13">
        <v>1870</v>
      </c>
      <c r="C49317" s="13">
        <v>10354379</v>
      </c>
    </row>
    <row r="49318" spans="1:3" ht="15.75" hidden="1" customHeight="1">
      <c r="A49318" s="13" t="s">
        <v>75</v>
      </c>
      <c r="B49318" s="13">
        <v>1871</v>
      </c>
      <c r="C49318" s="13">
        <v>10486990</v>
      </c>
    </row>
    <row r="49319" spans="1:3" ht="15.75" hidden="1" customHeight="1">
      <c r="A49319" s="13" t="s">
        <v>75</v>
      </c>
      <c r="B49319" s="13">
        <v>1872</v>
      </c>
      <c r="C49319" s="13">
        <v>10569186</v>
      </c>
    </row>
    <row r="49320" spans="1:3" ht="15.75" hidden="1" customHeight="1">
      <c r="A49320" s="13" t="s">
        <v>75</v>
      </c>
      <c r="B49320" s="13">
        <v>1873</v>
      </c>
      <c r="C49320" s="13">
        <v>10599383</v>
      </c>
    </row>
    <row r="49321" spans="1:3" ht="15.75" hidden="1" customHeight="1">
      <c r="A49321" s="13" t="s">
        <v>75</v>
      </c>
      <c r="B49321" s="13">
        <v>1874</v>
      </c>
      <c r="C49321" s="13">
        <v>10629666</v>
      </c>
    </row>
    <row r="49322" spans="1:3" ht="15.75" hidden="1" customHeight="1">
      <c r="A49322" s="13" t="s">
        <v>75</v>
      </c>
      <c r="B49322" s="13">
        <v>1875</v>
      </c>
      <c r="C49322" s="13">
        <v>10660035</v>
      </c>
    </row>
    <row r="49323" spans="1:3" ht="15.75" hidden="1" customHeight="1">
      <c r="A49323" s="13" t="s">
        <v>75</v>
      </c>
      <c r="B49323" s="13">
        <v>1876</v>
      </c>
      <c r="C49323" s="13">
        <v>10690492</v>
      </c>
    </row>
    <row r="49324" spans="1:3" ht="15.75" hidden="1" customHeight="1">
      <c r="A49324" s="13" t="s">
        <v>75</v>
      </c>
      <c r="B49324" s="13">
        <v>1877</v>
      </c>
      <c r="C49324" s="13">
        <v>10721035</v>
      </c>
    </row>
    <row r="49325" spans="1:3" ht="15.75" hidden="1" customHeight="1">
      <c r="A49325" s="13" t="s">
        <v>75</v>
      </c>
      <c r="B49325" s="13">
        <v>1878</v>
      </c>
      <c r="C49325" s="13">
        <v>10751665</v>
      </c>
    </row>
    <row r="49326" spans="1:3" ht="15.75" hidden="1" customHeight="1">
      <c r="A49326" s="13" t="s">
        <v>75</v>
      </c>
      <c r="B49326" s="13">
        <v>1879</v>
      </c>
      <c r="C49326" s="13">
        <v>10782383</v>
      </c>
    </row>
    <row r="49327" spans="1:3" ht="15.75" hidden="1" customHeight="1">
      <c r="A49327" s="13" t="s">
        <v>75</v>
      </c>
      <c r="B49327" s="13">
        <v>1880</v>
      </c>
      <c r="C49327" s="13">
        <v>10813189</v>
      </c>
    </row>
    <row r="49328" spans="1:3" ht="15.75" hidden="1" customHeight="1">
      <c r="A49328" s="13" t="s">
        <v>75</v>
      </c>
      <c r="B49328" s="13">
        <v>1881</v>
      </c>
      <c r="C49328" s="13">
        <v>10844082</v>
      </c>
    </row>
    <row r="49329" spans="1:4" ht="15.75" hidden="1" customHeight="1">
      <c r="A49329" s="13" t="s">
        <v>75</v>
      </c>
      <c r="B49329" s="13">
        <v>1882</v>
      </c>
      <c r="C49329" s="13">
        <v>10875064</v>
      </c>
    </row>
    <row r="49330" spans="1:4" ht="15.75" hidden="1" customHeight="1">
      <c r="A49330" s="13" t="s">
        <v>75</v>
      </c>
      <c r="B49330" s="13">
        <v>1883</v>
      </c>
      <c r="C49330" s="13">
        <v>10906134</v>
      </c>
    </row>
    <row r="49331" spans="1:4" ht="15.75" hidden="1" customHeight="1">
      <c r="A49331" s="13" t="s">
        <v>75</v>
      </c>
      <c r="B49331" s="13">
        <v>1884</v>
      </c>
      <c r="C49331" s="13">
        <v>10937292</v>
      </c>
    </row>
    <row r="49332" spans="1:4" ht="15.75" hidden="1" customHeight="1">
      <c r="A49332" s="13" t="s">
        <v>75</v>
      </c>
      <c r="B49332" s="13">
        <v>1885</v>
      </c>
      <c r="C49332" s="13">
        <v>10968540</v>
      </c>
    </row>
    <row r="49333" spans="1:4" ht="15.75" hidden="1" customHeight="1">
      <c r="A49333" s="13" t="s">
        <v>75</v>
      </c>
      <c r="B49333" s="13">
        <v>1886</v>
      </c>
      <c r="C49333" s="13">
        <v>10999877</v>
      </c>
    </row>
    <row r="49334" spans="1:4" ht="15.75" hidden="1" customHeight="1">
      <c r="A49334" s="13" t="s">
        <v>75</v>
      </c>
      <c r="B49334" s="13">
        <v>1887</v>
      </c>
      <c r="C49334" s="13">
        <v>11031303</v>
      </c>
    </row>
    <row r="49335" spans="1:4" ht="15.75" hidden="1" customHeight="1">
      <c r="A49335" s="13" t="s">
        <v>75</v>
      </c>
      <c r="B49335" s="13">
        <v>1888</v>
      </c>
      <c r="C49335" s="13">
        <v>11062819</v>
      </c>
    </row>
    <row r="49336" spans="1:4" ht="15.75" hidden="1" customHeight="1">
      <c r="A49336" s="13" t="s">
        <v>75</v>
      </c>
      <c r="B49336" s="13">
        <v>1889</v>
      </c>
      <c r="C49336" s="13">
        <v>11094425</v>
      </c>
    </row>
    <row r="49337" spans="1:4" ht="15.75" hidden="1" customHeight="1">
      <c r="A49337" s="13" t="s">
        <v>75</v>
      </c>
      <c r="B49337" s="13">
        <v>1890</v>
      </c>
      <c r="C49337" s="13">
        <v>11126121</v>
      </c>
    </row>
    <row r="49338" spans="1:4" ht="15.75" hidden="1" customHeight="1">
      <c r="A49338" s="13" t="s">
        <v>75</v>
      </c>
      <c r="B49338" s="13">
        <v>1891</v>
      </c>
      <c r="C49338" s="13">
        <v>11157907</v>
      </c>
    </row>
    <row r="49339" spans="1:4" ht="15.75" hidden="1" customHeight="1">
      <c r="A49339" s="13" t="s">
        <v>75</v>
      </c>
      <c r="B49339" s="13">
        <v>1892</v>
      </c>
      <c r="C49339" s="13">
        <v>11189785</v>
      </c>
      <c r="D49339" s="13">
        <v>0.21299999999999999</v>
      </c>
    </row>
    <row r="49340" spans="1:4" ht="15.75" hidden="1" customHeight="1">
      <c r="A49340" s="13" t="s">
        <v>75</v>
      </c>
      <c r="B49340" s="13">
        <v>1893</v>
      </c>
      <c r="C49340" s="13">
        <v>11221753</v>
      </c>
      <c r="D49340" s="13">
        <v>0.66300000000000003</v>
      </c>
    </row>
    <row r="49341" spans="1:4" ht="15.75" hidden="1" customHeight="1">
      <c r="A49341" s="13" t="s">
        <v>75</v>
      </c>
      <c r="B49341" s="13">
        <v>1894</v>
      </c>
      <c r="C49341" s="13">
        <v>11253812</v>
      </c>
      <c r="D49341" s="13">
        <v>0.30399999999999999</v>
      </c>
    </row>
    <row r="49342" spans="1:4" ht="15.75" hidden="1" customHeight="1">
      <c r="A49342" s="13" t="s">
        <v>75</v>
      </c>
      <c r="B49342" s="13">
        <v>1895</v>
      </c>
      <c r="C49342" s="13">
        <v>11285963</v>
      </c>
      <c r="D49342" s="13">
        <v>0.18</v>
      </c>
    </row>
    <row r="49343" spans="1:4" ht="15.75" hidden="1" customHeight="1">
      <c r="A49343" s="13" t="s">
        <v>75</v>
      </c>
      <c r="B49343" s="13">
        <v>1896</v>
      </c>
      <c r="C49343" s="13">
        <v>11318206</v>
      </c>
      <c r="D49343" s="13">
        <v>0.36299999999999999</v>
      </c>
    </row>
    <row r="49344" spans="1:4" ht="15.75" hidden="1" customHeight="1">
      <c r="A49344" s="13" t="s">
        <v>75</v>
      </c>
      <c r="B49344" s="13">
        <v>1897</v>
      </c>
      <c r="C49344" s="13">
        <v>11350541</v>
      </c>
      <c r="D49344" s="13">
        <v>0.52400000000000002</v>
      </c>
    </row>
    <row r="49345" spans="1:4" ht="15.75" hidden="1" customHeight="1">
      <c r="A49345" s="13" t="s">
        <v>75</v>
      </c>
      <c r="B49345" s="13">
        <v>1898</v>
      </c>
      <c r="C49345" s="13">
        <v>11382968</v>
      </c>
      <c r="D49345" s="13">
        <v>0.65600000000000003</v>
      </c>
    </row>
    <row r="49346" spans="1:4" ht="15.75" hidden="1" customHeight="1">
      <c r="A49346" s="13" t="s">
        <v>75</v>
      </c>
      <c r="B49346" s="13">
        <v>1899</v>
      </c>
      <c r="C49346" s="13">
        <v>11530903</v>
      </c>
      <c r="D49346" s="13">
        <v>0.73299999999999998</v>
      </c>
    </row>
    <row r="49347" spans="1:4" ht="15.75" hidden="1" customHeight="1">
      <c r="A49347" s="13" t="s">
        <v>75</v>
      </c>
      <c r="B49347" s="13">
        <v>1900</v>
      </c>
      <c r="C49347" s="13">
        <v>11800814</v>
      </c>
      <c r="D49347" s="13">
        <v>0.51300000000000001</v>
      </c>
    </row>
    <row r="49348" spans="1:4" ht="15.75" hidden="1" customHeight="1">
      <c r="A49348" s="13" t="s">
        <v>75</v>
      </c>
      <c r="B49348" s="13">
        <v>1901</v>
      </c>
      <c r="C49348" s="13">
        <v>12199511</v>
      </c>
      <c r="D49348" s="13">
        <v>0.502</v>
      </c>
    </row>
    <row r="49349" spans="1:4" ht="15.75" hidden="1" customHeight="1">
      <c r="A49349" s="13" t="s">
        <v>75</v>
      </c>
      <c r="B49349" s="13">
        <v>1902</v>
      </c>
      <c r="C49349" s="13">
        <v>12734169</v>
      </c>
      <c r="D49349" s="13">
        <v>0.39900000000000002</v>
      </c>
    </row>
    <row r="49350" spans="1:4" ht="15.75" hidden="1" customHeight="1">
      <c r="A49350" s="13" t="s">
        <v>75</v>
      </c>
      <c r="B49350" s="13">
        <v>1903</v>
      </c>
      <c r="C49350" s="13">
        <v>13412346</v>
      </c>
      <c r="D49350" s="13">
        <v>0.55700000000000005</v>
      </c>
    </row>
    <row r="49351" spans="1:4" ht="15.75" hidden="1" customHeight="1">
      <c r="A49351" s="13" t="s">
        <v>75</v>
      </c>
      <c r="B49351" s="13">
        <v>1904</v>
      </c>
      <c r="C49351" s="13">
        <v>14126641</v>
      </c>
      <c r="D49351" s="13">
        <v>0.80200000000000005</v>
      </c>
    </row>
    <row r="49352" spans="1:4" ht="15.75" hidden="1" customHeight="1">
      <c r="A49352" s="13" t="s">
        <v>75</v>
      </c>
      <c r="B49352" s="13">
        <v>1905</v>
      </c>
      <c r="C49352" s="13">
        <v>14878976</v>
      </c>
      <c r="D49352" s="13">
        <v>0.79100000000000004</v>
      </c>
    </row>
    <row r="49353" spans="1:4" ht="15.75" hidden="1" customHeight="1">
      <c r="A49353" s="13" t="s">
        <v>75</v>
      </c>
      <c r="B49353" s="13">
        <v>1906</v>
      </c>
      <c r="C49353" s="13">
        <v>15671378</v>
      </c>
      <c r="D49353" s="13">
        <v>0.83499999999999996</v>
      </c>
    </row>
    <row r="49354" spans="1:4" ht="15.75" hidden="1" customHeight="1">
      <c r="A49354" s="13" t="s">
        <v>75</v>
      </c>
      <c r="B49354" s="13">
        <v>1907</v>
      </c>
      <c r="C49354" s="13">
        <v>16505981</v>
      </c>
      <c r="D49354" s="13">
        <v>0.85</v>
      </c>
    </row>
    <row r="49355" spans="1:4" ht="15.75" hidden="1" customHeight="1">
      <c r="A49355" s="13" t="s">
        <v>75</v>
      </c>
      <c r="B49355" s="13">
        <v>1908</v>
      </c>
      <c r="C49355" s="13">
        <v>17385031</v>
      </c>
      <c r="D49355" s="13">
        <v>0.92</v>
      </c>
    </row>
    <row r="49356" spans="1:4" ht="15.75" hidden="1" customHeight="1">
      <c r="A49356" s="13" t="s">
        <v>75</v>
      </c>
      <c r="B49356" s="13">
        <v>1909</v>
      </c>
      <c r="C49356" s="13">
        <v>18088666</v>
      </c>
      <c r="D49356" s="13">
        <v>1.0189999999999999</v>
      </c>
    </row>
    <row r="49357" spans="1:4" ht="15.75" hidden="1" customHeight="1">
      <c r="A49357" s="13" t="s">
        <v>75</v>
      </c>
      <c r="B49357" s="13">
        <v>1910</v>
      </c>
      <c r="C49357" s="13">
        <v>18608564</v>
      </c>
      <c r="D49357" s="13">
        <v>1.323</v>
      </c>
    </row>
    <row r="49358" spans="1:4" ht="15.75" hidden="1" customHeight="1">
      <c r="A49358" s="13" t="s">
        <v>75</v>
      </c>
      <c r="B49358" s="13">
        <v>1911</v>
      </c>
      <c r="C49358" s="13">
        <v>18935957</v>
      </c>
      <c r="D49358" s="13">
        <v>1.1579999999999999</v>
      </c>
    </row>
    <row r="49359" spans="1:4" ht="15.75" hidden="1" customHeight="1">
      <c r="A49359" s="13" t="s">
        <v>75</v>
      </c>
      <c r="B49359" s="13">
        <v>1912</v>
      </c>
      <c r="C49359" s="13">
        <v>19061604</v>
      </c>
      <c r="D49359" s="13">
        <v>1.1399999999999999</v>
      </c>
    </row>
    <row r="49360" spans="1:4" ht="15.75" hidden="1" customHeight="1">
      <c r="A49360" s="13" t="s">
        <v>75</v>
      </c>
      <c r="B49360" s="13">
        <v>1913</v>
      </c>
      <c r="C49360" s="13">
        <v>18975768</v>
      </c>
      <c r="D49360" s="13">
        <v>1.3520000000000001</v>
      </c>
    </row>
    <row r="49361" spans="1:4" ht="15.75" hidden="1" customHeight="1">
      <c r="A49361" s="13" t="s">
        <v>75</v>
      </c>
      <c r="B49361" s="13">
        <v>1914</v>
      </c>
      <c r="C49361" s="13">
        <v>18890318</v>
      </c>
      <c r="D49361" s="13">
        <v>1.645</v>
      </c>
    </row>
    <row r="49362" spans="1:4" ht="15.75" hidden="1" customHeight="1">
      <c r="A49362" s="13" t="s">
        <v>75</v>
      </c>
      <c r="B49362" s="13">
        <v>1915</v>
      </c>
      <c r="C49362" s="13">
        <v>18805253</v>
      </c>
      <c r="D49362" s="13">
        <v>1.7070000000000001</v>
      </c>
    </row>
    <row r="49363" spans="1:4" ht="15.75" hidden="1" customHeight="1">
      <c r="A49363" s="13" t="s">
        <v>75</v>
      </c>
      <c r="B49363" s="13">
        <v>1916</v>
      </c>
      <c r="C49363" s="13">
        <v>18720571</v>
      </c>
      <c r="D49363" s="13">
        <v>1.8169999999999999</v>
      </c>
    </row>
    <row r="49364" spans="1:4" ht="15.75" hidden="1" customHeight="1">
      <c r="A49364" s="13" t="s">
        <v>75</v>
      </c>
      <c r="B49364" s="13">
        <v>1917</v>
      </c>
      <c r="C49364" s="13">
        <v>18636270</v>
      </c>
      <c r="D49364" s="13">
        <v>1.7370000000000001</v>
      </c>
    </row>
    <row r="49365" spans="1:4" ht="15.75" hidden="1" customHeight="1">
      <c r="A49365" s="13" t="s">
        <v>75</v>
      </c>
      <c r="B49365" s="13">
        <v>1918</v>
      </c>
      <c r="C49365" s="13">
        <v>18554037</v>
      </c>
      <c r="D49365" s="13">
        <v>1.6890000000000001</v>
      </c>
    </row>
    <row r="49366" spans="1:4" ht="15.75" hidden="1" customHeight="1">
      <c r="A49366" s="13" t="s">
        <v>75</v>
      </c>
      <c r="B49366" s="13">
        <v>1919</v>
      </c>
      <c r="C49366" s="13">
        <v>18472166</v>
      </c>
      <c r="D49366" s="13">
        <v>1.766</v>
      </c>
    </row>
    <row r="49367" spans="1:4" ht="15.75" hidden="1" customHeight="1">
      <c r="A49367" s="13" t="s">
        <v>75</v>
      </c>
      <c r="B49367" s="13">
        <v>1920</v>
      </c>
      <c r="C49367" s="13">
        <v>18390657</v>
      </c>
      <c r="D49367" s="13">
        <v>1.8580000000000001</v>
      </c>
    </row>
    <row r="49368" spans="1:4" ht="15.75" hidden="1" customHeight="1">
      <c r="A49368" s="13" t="s">
        <v>75</v>
      </c>
      <c r="B49368" s="13">
        <v>1921</v>
      </c>
      <c r="C49368" s="13">
        <v>18309507</v>
      </c>
      <c r="D49368" s="13">
        <v>2.444</v>
      </c>
    </row>
    <row r="49369" spans="1:4" ht="15.75" hidden="1" customHeight="1">
      <c r="A49369" s="13" t="s">
        <v>75</v>
      </c>
      <c r="B49369" s="13">
        <v>1922</v>
      </c>
      <c r="C49369" s="13">
        <v>18228716</v>
      </c>
      <c r="D49369" s="13">
        <v>2.6269999999999998</v>
      </c>
    </row>
    <row r="49370" spans="1:4" ht="15.75" hidden="1" customHeight="1">
      <c r="A49370" s="13" t="s">
        <v>75</v>
      </c>
      <c r="B49370" s="13">
        <v>1923</v>
      </c>
      <c r="C49370" s="13">
        <v>18148281</v>
      </c>
      <c r="D49370" s="13">
        <v>2.8029999999999999</v>
      </c>
    </row>
    <row r="49371" spans="1:4" ht="15.75" hidden="1" customHeight="1">
      <c r="A49371" s="13" t="s">
        <v>75</v>
      </c>
      <c r="B49371" s="13">
        <v>1924</v>
      </c>
      <c r="C49371" s="13">
        <v>18068201</v>
      </c>
      <c r="D49371" s="13">
        <v>3.2789999999999999</v>
      </c>
    </row>
    <row r="49372" spans="1:4" ht="15.75" hidden="1" customHeight="1">
      <c r="A49372" s="13" t="s">
        <v>75</v>
      </c>
      <c r="B49372" s="13">
        <v>1925</v>
      </c>
      <c r="C49372" s="13">
        <v>17988474</v>
      </c>
      <c r="D49372" s="13">
        <v>3.6160000000000001</v>
      </c>
    </row>
    <row r="49373" spans="1:4" ht="15.75" hidden="1" customHeight="1">
      <c r="A49373" s="13" t="s">
        <v>75</v>
      </c>
      <c r="B49373" s="13">
        <v>1926</v>
      </c>
      <c r="C49373" s="13">
        <v>17909099</v>
      </c>
      <c r="D49373" s="13">
        <v>3.4220000000000002</v>
      </c>
    </row>
    <row r="49374" spans="1:4" ht="15.75" hidden="1" customHeight="1">
      <c r="A49374" s="13" t="s">
        <v>75</v>
      </c>
      <c r="B49374" s="13">
        <v>1927</v>
      </c>
      <c r="C49374" s="13">
        <v>17830074</v>
      </c>
      <c r="D49374" s="13">
        <v>3.9569999999999999</v>
      </c>
    </row>
    <row r="49375" spans="1:4" ht="15.75" hidden="1" customHeight="1">
      <c r="A49375" s="13" t="s">
        <v>75</v>
      </c>
      <c r="B49375" s="13">
        <v>1928</v>
      </c>
      <c r="C49375" s="13">
        <v>17751398</v>
      </c>
      <c r="D49375" s="13">
        <v>5.2969999999999997</v>
      </c>
    </row>
    <row r="49376" spans="1:4" ht="15.75" hidden="1" customHeight="1">
      <c r="A49376" s="13" t="s">
        <v>75</v>
      </c>
      <c r="B49376" s="13">
        <v>1929</v>
      </c>
      <c r="C49376" s="13">
        <v>17713063</v>
      </c>
      <c r="D49376" s="13">
        <v>5.3230000000000004</v>
      </c>
    </row>
    <row r="49377" spans="1:4" ht="15.75" hidden="1" customHeight="1">
      <c r="A49377" s="13" t="s">
        <v>75</v>
      </c>
      <c r="B49377" s="13">
        <v>1930</v>
      </c>
      <c r="C49377" s="13">
        <v>17715169</v>
      </c>
      <c r="D49377" s="13">
        <v>5.2720000000000002</v>
      </c>
    </row>
    <row r="49378" spans="1:4" ht="15.75" hidden="1" customHeight="1">
      <c r="A49378" s="13" t="s">
        <v>75</v>
      </c>
      <c r="B49378" s="13">
        <v>1931</v>
      </c>
      <c r="C49378" s="13">
        <v>17757818</v>
      </c>
      <c r="D49378" s="13">
        <v>4.6559999999999997</v>
      </c>
    </row>
    <row r="49379" spans="1:4" ht="15.75" hidden="1" customHeight="1">
      <c r="A49379" s="13" t="s">
        <v>75</v>
      </c>
      <c r="B49379" s="13">
        <v>1932</v>
      </c>
      <c r="C49379" s="13">
        <v>17841112</v>
      </c>
      <c r="D49379" s="13">
        <v>4.6269999999999998</v>
      </c>
    </row>
    <row r="49380" spans="1:4" ht="15.75" hidden="1" customHeight="1">
      <c r="A49380" s="13" t="s">
        <v>75</v>
      </c>
      <c r="B49380" s="13">
        <v>1933</v>
      </c>
      <c r="C49380" s="13">
        <v>17965156</v>
      </c>
      <c r="D49380" s="13">
        <v>4.2750000000000004</v>
      </c>
    </row>
    <row r="49381" spans="1:4" ht="15.75" hidden="1" customHeight="1">
      <c r="A49381" s="13" t="s">
        <v>75</v>
      </c>
      <c r="B49381" s="13">
        <v>1934</v>
      </c>
      <c r="C49381" s="13">
        <v>18090063</v>
      </c>
      <c r="D49381" s="13">
        <v>4.2830000000000004</v>
      </c>
    </row>
    <row r="49382" spans="1:4" ht="15.75" hidden="1" customHeight="1">
      <c r="A49382" s="13" t="s">
        <v>75</v>
      </c>
      <c r="B49382" s="13">
        <v>1935</v>
      </c>
      <c r="C49382" s="13">
        <v>18215838</v>
      </c>
      <c r="D49382" s="13">
        <v>4.7629999999999999</v>
      </c>
    </row>
    <row r="49383" spans="1:4" ht="15.75" hidden="1" customHeight="1">
      <c r="A49383" s="13" t="s">
        <v>75</v>
      </c>
      <c r="B49383" s="13">
        <v>1936</v>
      </c>
      <c r="C49383" s="13">
        <v>18342487</v>
      </c>
      <c r="D49383" s="13">
        <v>5.8730000000000002</v>
      </c>
    </row>
    <row r="49384" spans="1:4" ht="15.75" hidden="1" customHeight="1">
      <c r="A49384" s="13" t="s">
        <v>75</v>
      </c>
      <c r="B49384" s="13">
        <v>1937</v>
      </c>
      <c r="C49384" s="13">
        <v>18470017</v>
      </c>
      <c r="D49384" s="13">
        <v>6.2389999999999999</v>
      </c>
    </row>
    <row r="49385" spans="1:4" ht="15.75" hidden="1" customHeight="1">
      <c r="A49385" s="13" t="s">
        <v>75</v>
      </c>
      <c r="B49385" s="13">
        <v>1938</v>
      </c>
      <c r="C49385" s="13">
        <v>18598434</v>
      </c>
      <c r="D49385" s="13">
        <v>6.3520000000000003</v>
      </c>
    </row>
    <row r="49386" spans="1:4" ht="15.75" hidden="1" customHeight="1">
      <c r="A49386" s="13" t="s">
        <v>75</v>
      </c>
      <c r="B49386" s="13">
        <v>1939</v>
      </c>
      <c r="C49386" s="13">
        <v>18812394</v>
      </c>
      <c r="D49386" s="13">
        <v>7.0919999999999996</v>
      </c>
    </row>
    <row r="49387" spans="1:4" ht="15.75" hidden="1" customHeight="1">
      <c r="A49387" s="13" t="s">
        <v>75</v>
      </c>
      <c r="B49387" s="13">
        <v>1940</v>
      </c>
      <c r="C49387" s="13">
        <v>19114980</v>
      </c>
      <c r="D49387" s="13">
        <v>6.77</v>
      </c>
    </row>
    <row r="49388" spans="1:4" ht="15.75" hidden="1" customHeight="1">
      <c r="A49388" s="13" t="s">
        <v>75</v>
      </c>
      <c r="B49388" s="13">
        <v>1941</v>
      </c>
      <c r="C49388" s="13">
        <v>19509370</v>
      </c>
      <c r="D49388" s="13">
        <v>6.327</v>
      </c>
    </row>
    <row r="49389" spans="1:4" ht="15.75" hidden="1" customHeight="1">
      <c r="A49389" s="13" t="s">
        <v>75</v>
      </c>
      <c r="B49389" s="13">
        <v>1942</v>
      </c>
      <c r="C49389" s="13">
        <v>19998840</v>
      </c>
      <c r="D49389" s="13">
        <v>3.3849999999999998</v>
      </c>
    </row>
    <row r="49390" spans="1:4" ht="15.75" hidden="1" customHeight="1">
      <c r="A49390" s="13" t="s">
        <v>75</v>
      </c>
      <c r="B49390" s="13">
        <v>1943</v>
      </c>
      <c r="C49390" s="13">
        <v>20586765</v>
      </c>
      <c r="D49390" s="13">
        <v>2.7690000000000001</v>
      </c>
    </row>
    <row r="49391" spans="1:4" ht="15.75" hidden="1" customHeight="1">
      <c r="A49391" s="13" t="s">
        <v>75</v>
      </c>
      <c r="B49391" s="13">
        <v>1944</v>
      </c>
      <c r="C49391" s="13">
        <v>21191974</v>
      </c>
      <c r="D49391" s="13">
        <v>1.425</v>
      </c>
    </row>
    <row r="49392" spans="1:4" ht="15.75" hidden="1" customHeight="1">
      <c r="A49392" s="13" t="s">
        <v>75</v>
      </c>
      <c r="B49392" s="13">
        <v>1945</v>
      </c>
      <c r="C49392" s="13">
        <v>21814974</v>
      </c>
      <c r="D49392" s="13">
        <v>0.61599999999999999</v>
      </c>
    </row>
    <row r="49393" spans="1:4" ht="15.75" hidden="1" customHeight="1">
      <c r="A49393" s="13" t="s">
        <v>75</v>
      </c>
      <c r="B49393" s="13">
        <v>1946</v>
      </c>
      <c r="C49393" s="13">
        <v>22456290</v>
      </c>
      <c r="D49393" s="13">
        <v>0.71399999999999997</v>
      </c>
    </row>
    <row r="49394" spans="1:4" ht="15.75" hidden="1" customHeight="1">
      <c r="A49394" s="13" t="s">
        <v>75</v>
      </c>
      <c r="B49394" s="13">
        <v>1947</v>
      </c>
      <c r="C49394" s="13">
        <v>23116458</v>
      </c>
      <c r="D49394" s="13">
        <v>0.71099999999999997</v>
      </c>
    </row>
    <row r="49395" spans="1:4" ht="15.75" hidden="1" customHeight="1">
      <c r="A49395" s="13" t="s">
        <v>75</v>
      </c>
      <c r="B49395" s="13">
        <v>1948</v>
      </c>
      <c r="C49395" s="13">
        <v>23796035</v>
      </c>
      <c r="D49395" s="13">
        <v>1</v>
      </c>
    </row>
    <row r="49396" spans="1:4" ht="15.75" hidden="1" customHeight="1">
      <c r="A49396" s="13" t="s">
        <v>75</v>
      </c>
      <c r="B49396" s="13">
        <v>1949</v>
      </c>
      <c r="C49396" s="13">
        <v>24460690</v>
      </c>
      <c r="D49396" s="13">
        <v>1.077</v>
      </c>
    </row>
    <row r="49397" spans="1:4" ht="15.75" hidden="1" customHeight="1">
      <c r="A49397" s="13" t="s">
        <v>75</v>
      </c>
      <c r="B49397" s="13">
        <v>1950</v>
      </c>
      <c r="C49397" s="13">
        <v>25109200</v>
      </c>
      <c r="D49397" s="13">
        <v>1.48</v>
      </c>
    </row>
    <row r="49398" spans="1:4" ht="15.75" hidden="1" customHeight="1">
      <c r="A49398" s="13" t="s">
        <v>75</v>
      </c>
      <c r="B49398" s="13">
        <v>1951</v>
      </c>
      <c r="C49398" s="13">
        <v>25627542</v>
      </c>
      <c r="D49398" s="13">
        <v>1.2849999999999999</v>
      </c>
    </row>
    <row r="49399" spans="1:4" ht="15.75" hidden="1" customHeight="1">
      <c r="A49399" s="13" t="s">
        <v>75</v>
      </c>
      <c r="B49399" s="13">
        <v>1952</v>
      </c>
      <c r="C49399" s="13">
        <v>26189598</v>
      </c>
      <c r="D49399" s="13">
        <v>1.8640000000000001</v>
      </c>
    </row>
    <row r="49400" spans="1:4" ht="15.75" hidden="1" customHeight="1">
      <c r="A49400" s="13" t="s">
        <v>75</v>
      </c>
      <c r="B49400" s="13">
        <v>1953</v>
      </c>
      <c r="C49400" s="13">
        <v>26820860</v>
      </c>
      <c r="D49400" s="13">
        <v>1.75</v>
      </c>
    </row>
    <row r="49401" spans="1:4" ht="15.75" hidden="1" customHeight="1">
      <c r="A49401" s="13" t="s">
        <v>75</v>
      </c>
      <c r="B49401" s="13">
        <v>1954</v>
      </c>
      <c r="C49401" s="13">
        <v>27507460</v>
      </c>
      <c r="D49401" s="13">
        <v>2.67</v>
      </c>
    </row>
    <row r="49402" spans="1:4" ht="15.75" hidden="1" customHeight="1">
      <c r="A49402" s="13" t="s">
        <v>75</v>
      </c>
      <c r="B49402" s="13">
        <v>1955</v>
      </c>
      <c r="C49402" s="13">
        <v>28263032</v>
      </c>
      <c r="D49402" s="13">
        <v>3.524</v>
      </c>
    </row>
    <row r="49403" spans="1:4" ht="15.75" hidden="1" customHeight="1">
      <c r="A49403" s="13" t="s">
        <v>75</v>
      </c>
      <c r="B49403" s="13">
        <v>1956</v>
      </c>
      <c r="C49403" s="13">
        <v>29035684</v>
      </c>
      <c r="D49403" s="13">
        <v>2.9079999999999999</v>
      </c>
    </row>
    <row r="49404" spans="1:4" ht="15.75" hidden="1" customHeight="1">
      <c r="A49404" s="13" t="s">
        <v>75</v>
      </c>
      <c r="B49404" s="13">
        <v>1957</v>
      </c>
      <c r="C49404" s="13">
        <v>29884094</v>
      </c>
      <c r="D49404" s="13">
        <v>2.8759999999999999</v>
      </c>
    </row>
    <row r="49405" spans="1:4" ht="15.75" hidden="1" customHeight="1">
      <c r="A49405" s="13" t="s">
        <v>75</v>
      </c>
      <c r="B49405" s="13">
        <v>1958</v>
      </c>
      <c r="C49405" s="13">
        <v>30804086</v>
      </c>
      <c r="D49405" s="13">
        <v>5.0149999999999997</v>
      </c>
    </row>
    <row r="49406" spans="1:4" ht="15.75" hidden="1" customHeight="1">
      <c r="A49406" s="13" t="s">
        <v>75</v>
      </c>
      <c r="B49406" s="13">
        <v>1959</v>
      </c>
      <c r="C49406" s="13">
        <v>31750430</v>
      </c>
      <c r="D49406" s="13">
        <v>6.6050000000000004</v>
      </c>
    </row>
    <row r="49407" spans="1:4" ht="15.75" hidden="1" customHeight="1">
      <c r="A49407" s="13" t="s">
        <v>75</v>
      </c>
      <c r="B49407" s="13">
        <v>1960</v>
      </c>
      <c r="C49407" s="13">
        <v>32718462</v>
      </c>
      <c r="D49407" s="13">
        <v>7.484</v>
      </c>
    </row>
    <row r="49408" spans="1:4" ht="15.75" hidden="1" customHeight="1">
      <c r="A49408" s="13" t="s">
        <v>75</v>
      </c>
      <c r="B49408" s="13">
        <v>1961</v>
      </c>
      <c r="C49408" s="13">
        <v>33621980</v>
      </c>
      <c r="D49408" s="13">
        <v>7.9779999999999998</v>
      </c>
    </row>
    <row r="49409" spans="1:4" ht="15.75" hidden="1" customHeight="1">
      <c r="A49409" s="13" t="s">
        <v>75</v>
      </c>
      <c r="B49409" s="13">
        <v>1962</v>
      </c>
      <c r="C49409" s="13">
        <v>34533888</v>
      </c>
      <c r="D49409" s="13">
        <v>9.3379999999999992</v>
      </c>
    </row>
    <row r="49410" spans="1:4" ht="15.75" hidden="1" customHeight="1">
      <c r="A49410" s="13" t="s">
        <v>75</v>
      </c>
      <c r="B49410" s="13">
        <v>1963</v>
      </c>
      <c r="C49410" s="13">
        <v>35526728</v>
      </c>
      <c r="D49410" s="13">
        <v>9.11</v>
      </c>
    </row>
    <row r="49411" spans="1:4" ht="15.75" hidden="1" customHeight="1">
      <c r="A49411" s="13" t="s">
        <v>75</v>
      </c>
      <c r="B49411" s="13">
        <v>1964</v>
      </c>
      <c r="C49411" s="13">
        <v>36509172</v>
      </c>
      <c r="D49411" s="13">
        <v>11.788</v>
      </c>
    </row>
    <row r="49412" spans="1:4" ht="15.75" hidden="1" customHeight="1">
      <c r="A49412" s="13" t="s">
        <v>75</v>
      </c>
      <c r="B49412" s="13">
        <v>1965</v>
      </c>
      <c r="C49412" s="13">
        <v>37466076</v>
      </c>
      <c r="D49412" s="13">
        <v>13.15</v>
      </c>
    </row>
    <row r="49413" spans="1:4" ht="15.75" hidden="1" customHeight="1">
      <c r="A49413" s="13" t="s">
        <v>75</v>
      </c>
      <c r="B49413" s="13">
        <v>1966</v>
      </c>
      <c r="C49413" s="13">
        <v>38388220</v>
      </c>
      <c r="D49413" s="13">
        <v>19.181000000000001</v>
      </c>
    </row>
    <row r="49414" spans="1:4" ht="15.75" hidden="1" customHeight="1">
      <c r="A49414" s="13" t="s">
        <v>75</v>
      </c>
      <c r="B49414" s="13">
        <v>1967</v>
      </c>
      <c r="C49414" s="13">
        <v>39282564</v>
      </c>
      <c r="D49414" s="13">
        <v>22.962</v>
      </c>
    </row>
    <row r="49415" spans="1:4" ht="15.75" hidden="1" customHeight="1">
      <c r="A49415" s="13" t="s">
        <v>75</v>
      </c>
      <c r="B49415" s="13">
        <v>1968</v>
      </c>
      <c r="C49415" s="13">
        <v>40145292</v>
      </c>
      <c r="D49415" s="13">
        <v>23.600999999999999</v>
      </c>
    </row>
    <row r="49416" spans="1:4" ht="15.75" hidden="1" customHeight="1">
      <c r="A49416" s="13" t="s">
        <v>75</v>
      </c>
      <c r="B49416" s="13">
        <v>1969</v>
      </c>
      <c r="C49416" s="13">
        <v>41015868</v>
      </c>
      <c r="D49416" s="13">
        <v>27.056000000000001</v>
      </c>
    </row>
    <row r="49417" spans="1:4" ht="15.75" hidden="1" customHeight="1">
      <c r="A49417" s="13" t="s">
        <v>75</v>
      </c>
      <c r="B49417" s="13">
        <v>1970</v>
      </c>
      <c r="C49417" s="13">
        <v>41928848</v>
      </c>
      <c r="D49417" s="13">
        <v>28.172999999999998</v>
      </c>
    </row>
    <row r="49418" spans="1:4" ht="15.75" hidden="1" customHeight="1">
      <c r="A49418" s="13" t="s">
        <v>75</v>
      </c>
      <c r="B49418" s="13">
        <v>1971</v>
      </c>
      <c r="C49418" s="13">
        <v>42916624</v>
      </c>
      <c r="D49418" s="13">
        <v>24.504000000000001</v>
      </c>
    </row>
    <row r="49419" spans="1:4" ht="15.75" hidden="1" customHeight="1">
      <c r="A49419" s="13" t="s">
        <v>75</v>
      </c>
      <c r="B49419" s="13">
        <v>1972</v>
      </c>
      <c r="C49419" s="13">
        <v>43906020</v>
      </c>
      <c r="D49419" s="13">
        <v>23.035</v>
      </c>
    </row>
    <row r="49420" spans="1:4" ht="15.75" hidden="1" customHeight="1">
      <c r="A49420" s="13" t="s">
        <v>75</v>
      </c>
      <c r="B49420" s="13">
        <v>1973</v>
      </c>
      <c r="C49420" s="13">
        <v>44891288</v>
      </c>
      <c r="D49420" s="13">
        <v>25.068000000000001</v>
      </c>
    </row>
    <row r="49421" spans="1:4" ht="15.75" hidden="1" customHeight="1">
      <c r="A49421" s="13" t="s">
        <v>75</v>
      </c>
      <c r="B49421" s="13">
        <v>1974</v>
      </c>
      <c r="C49421" s="13">
        <v>45898700</v>
      </c>
      <c r="D49421" s="13">
        <v>19.058</v>
      </c>
    </row>
    <row r="49422" spans="1:4" ht="15.75" hidden="1" customHeight="1">
      <c r="A49422" s="13" t="s">
        <v>75</v>
      </c>
      <c r="B49422" s="13">
        <v>1975</v>
      </c>
      <c r="C49422" s="13">
        <v>46969616</v>
      </c>
      <c r="D49422" s="13">
        <v>21.771000000000001</v>
      </c>
    </row>
    <row r="49423" spans="1:4" ht="15.75" hidden="1" customHeight="1">
      <c r="A49423" s="13" t="s">
        <v>75</v>
      </c>
      <c r="B49423" s="13">
        <v>1976</v>
      </c>
      <c r="C49423" s="13">
        <v>48163580</v>
      </c>
      <c r="D49423" s="13">
        <v>13.898999999999999</v>
      </c>
    </row>
    <row r="49424" spans="1:4" ht="15.75" hidden="1" customHeight="1">
      <c r="A49424" s="13" t="s">
        <v>75</v>
      </c>
      <c r="B49424" s="13">
        <v>1977</v>
      </c>
      <c r="C49424" s="13">
        <v>49418144</v>
      </c>
      <c r="D49424" s="13">
        <v>15.247</v>
      </c>
    </row>
    <row r="49425" spans="1:4" ht="15.75" hidden="1" customHeight="1">
      <c r="A49425" s="13" t="s">
        <v>75</v>
      </c>
      <c r="B49425" s="13">
        <v>1978</v>
      </c>
      <c r="C49425" s="13">
        <v>50701460</v>
      </c>
      <c r="D49425" s="13">
        <v>15.388</v>
      </c>
    </row>
    <row r="49426" spans="1:4" ht="15.75" hidden="1" customHeight="1">
      <c r="A49426" s="13" t="s">
        <v>75</v>
      </c>
      <c r="B49426" s="13">
        <v>1979</v>
      </c>
      <c r="C49426" s="13">
        <v>51831392</v>
      </c>
      <c r="D49426" s="13">
        <v>16.25</v>
      </c>
    </row>
    <row r="49427" spans="1:4" ht="15.75" hidden="1" customHeight="1">
      <c r="A49427" s="13" t="s">
        <v>75</v>
      </c>
      <c r="B49427" s="13">
        <v>1980</v>
      </c>
      <c r="C49427" s="13">
        <v>52968272</v>
      </c>
      <c r="D49427" s="13">
        <v>16.789000000000001</v>
      </c>
    </row>
    <row r="49428" spans="1:4" ht="15.75" hidden="1" customHeight="1">
      <c r="A49428" s="13" t="s">
        <v>75</v>
      </c>
      <c r="B49428" s="13">
        <v>1981</v>
      </c>
      <c r="C49428" s="13">
        <v>54280400</v>
      </c>
      <c r="D49428" s="13">
        <v>17.695</v>
      </c>
    </row>
    <row r="49429" spans="1:4" ht="15.75" hidden="1" customHeight="1">
      <c r="A49429" s="13" t="s">
        <v>75</v>
      </c>
      <c r="B49429" s="13">
        <v>1982</v>
      </c>
      <c r="C49429" s="13">
        <v>55632152</v>
      </c>
      <c r="D49429" s="13">
        <v>18.341999999999999</v>
      </c>
    </row>
    <row r="49430" spans="1:4" ht="15.75" hidden="1" customHeight="1">
      <c r="A49430" s="13" t="s">
        <v>75</v>
      </c>
      <c r="B49430" s="13">
        <v>1983</v>
      </c>
      <c r="C49430" s="13">
        <v>57011452</v>
      </c>
      <c r="D49430" s="13">
        <v>19.27</v>
      </c>
    </row>
    <row r="49431" spans="1:4" ht="15.75" hidden="1" customHeight="1">
      <c r="A49431" s="13" t="s">
        <v>75</v>
      </c>
      <c r="B49431" s="13">
        <v>1984</v>
      </c>
      <c r="C49431" s="13">
        <v>58406864</v>
      </c>
      <c r="D49431" s="13">
        <v>17.495000000000001</v>
      </c>
    </row>
    <row r="49432" spans="1:4" ht="15.75" hidden="1" customHeight="1">
      <c r="A49432" s="13" t="s">
        <v>75</v>
      </c>
      <c r="B49432" s="13">
        <v>1985</v>
      </c>
      <c r="C49432" s="13">
        <v>59811316</v>
      </c>
      <c r="D49432" s="13">
        <v>21.097000000000001</v>
      </c>
    </row>
    <row r="49433" spans="1:4" ht="15.75" hidden="1" customHeight="1">
      <c r="A49433" s="13" t="s">
        <v>75</v>
      </c>
      <c r="B49433" s="13">
        <v>1986</v>
      </c>
      <c r="C49433" s="13">
        <v>61221108</v>
      </c>
      <c r="D49433" s="13">
        <v>20.585000000000001</v>
      </c>
    </row>
    <row r="49434" spans="1:4" ht="15.75" hidden="1" customHeight="1">
      <c r="A49434" s="13" t="s">
        <v>75</v>
      </c>
      <c r="B49434" s="13">
        <v>1987</v>
      </c>
      <c r="C49434" s="13">
        <v>62630788</v>
      </c>
      <c r="D49434" s="13">
        <v>23.297000000000001</v>
      </c>
    </row>
    <row r="49435" spans="1:4" ht="15.75" hidden="1" customHeight="1">
      <c r="A49435" s="13" t="s">
        <v>75</v>
      </c>
      <c r="B49435" s="13">
        <v>1988</v>
      </c>
      <c r="C49435" s="13">
        <v>64037520</v>
      </c>
      <c r="D49435" s="13">
        <v>23.073</v>
      </c>
    </row>
    <row r="49436" spans="1:4" ht="15.75" hidden="1" customHeight="1">
      <c r="A49436" s="13" t="s">
        <v>75</v>
      </c>
      <c r="B49436" s="13">
        <v>1989</v>
      </c>
      <c r="C49436" s="13">
        <v>65466360</v>
      </c>
      <c r="D49436" s="13">
        <v>17.398</v>
      </c>
    </row>
    <row r="49437" spans="1:4" ht="15.75" hidden="1" customHeight="1">
      <c r="A49437" s="13" t="s">
        <v>75</v>
      </c>
      <c r="B49437" s="13">
        <v>1990</v>
      </c>
      <c r="C49437" s="13">
        <v>66912616</v>
      </c>
      <c r="D49437" s="13">
        <v>21.298999999999999</v>
      </c>
    </row>
    <row r="49438" spans="1:4" ht="15.75" hidden="1" customHeight="1">
      <c r="A49438" s="13" t="s">
        <v>75</v>
      </c>
      <c r="B49438" s="13">
        <v>1991</v>
      </c>
      <c r="C49438" s="13">
        <v>68358824</v>
      </c>
      <c r="D49438" s="13">
        <v>21.376000000000001</v>
      </c>
    </row>
    <row r="49439" spans="1:4" ht="15.75" hidden="1" customHeight="1">
      <c r="A49439" s="13" t="s">
        <v>75</v>
      </c>
      <c r="B49439" s="13">
        <v>1992</v>
      </c>
      <c r="C49439" s="13">
        <v>69788752</v>
      </c>
      <c r="D49439" s="13">
        <v>21.466000000000001</v>
      </c>
    </row>
    <row r="49440" spans="1:4" ht="15.75" hidden="1" customHeight="1">
      <c r="A49440" s="13" t="s">
        <v>75</v>
      </c>
      <c r="B49440" s="13">
        <v>1993</v>
      </c>
      <c r="C49440" s="13">
        <v>71176408</v>
      </c>
      <c r="D49440" s="13">
        <v>22.853000000000002</v>
      </c>
    </row>
    <row r="49441" spans="1:4" ht="15.75" hidden="1" customHeight="1">
      <c r="A49441" s="13" t="s">
        <v>75</v>
      </c>
      <c r="B49441" s="13">
        <v>1994</v>
      </c>
      <c r="C49441" s="13">
        <v>72501088</v>
      </c>
      <c r="D49441" s="13">
        <v>26.169</v>
      </c>
    </row>
    <row r="49442" spans="1:4" ht="15.75" hidden="1" customHeight="1">
      <c r="A49442" s="13" t="s">
        <v>75</v>
      </c>
      <c r="B49442" s="13">
        <v>1995</v>
      </c>
      <c r="C49442" s="13">
        <v>73759112</v>
      </c>
      <c r="D49442" s="13">
        <v>28.696999999999999</v>
      </c>
    </row>
    <row r="49443" spans="1:4" ht="15.75" hidden="1" customHeight="1">
      <c r="A49443" s="13" t="s">
        <v>75</v>
      </c>
      <c r="B49443" s="13">
        <v>1996</v>
      </c>
      <c r="C49443" s="13">
        <v>74946456</v>
      </c>
      <c r="D49443" s="13">
        <v>34.206000000000003</v>
      </c>
    </row>
    <row r="49444" spans="1:4" ht="15.75" hidden="1" customHeight="1">
      <c r="A49444" s="13" t="s">
        <v>75</v>
      </c>
      <c r="B49444" s="13">
        <v>1997</v>
      </c>
      <c r="C49444" s="13">
        <v>76058600</v>
      </c>
      <c r="D49444" s="13">
        <v>44.517000000000003</v>
      </c>
    </row>
    <row r="49445" spans="1:4" ht="15.75" hidden="1" customHeight="1">
      <c r="A49445" s="13" t="s">
        <v>75</v>
      </c>
      <c r="B49445" s="13">
        <v>1998</v>
      </c>
      <c r="C49445" s="13">
        <v>77128424</v>
      </c>
      <c r="D49445" s="13">
        <v>46.790999999999997</v>
      </c>
    </row>
    <row r="49446" spans="1:4" ht="15.75" hidden="1" customHeight="1">
      <c r="A49446" s="13" t="s">
        <v>75</v>
      </c>
      <c r="B49446" s="13">
        <v>1999</v>
      </c>
      <c r="C49446" s="13">
        <v>78123712</v>
      </c>
      <c r="D49446" s="13">
        <v>46.89</v>
      </c>
    </row>
    <row r="49447" spans="1:4" ht="15.75" hidden="1" customHeight="1">
      <c r="A49447" s="13" t="s">
        <v>75</v>
      </c>
      <c r="B49447" s="13">
        <v>2000</v>
      </c>
      <c r="C49447" s="13">
        <v>79001144</v>
      </c>
      <c r="D49447" s="13">
        <v>52.600999999999999</v>
      </c>
    </row>
    <row r="49448" spans="1:4" ht="15.75" hidden="1" customHeight="1">
      <c r="A49448" s="13" t="s">
        <v>75</v>
      </c>
      <c r="B49448" s="13">
        <v>2001</v>
      </c>
      <c r="C49448" s="13">
        <v>79817768</v>
      </c>
      <c r="D49448" s="13">
        <v>59.654000000000003</v>
      </c>
    </row>
    <row r="49449" spans="1:4" ht="15.75" hidden="1" customHeight="1">
      <c r="A49449" s="13" t="s">
        <v>75</v>
      </c>
      <c r="B49449" s="13">
        <v>2002</v>
      </c>
      <c r="C49449" s="13">
        <v>80642304</v>
      </c>
      <c r="D49449" s="13">
        <v>68.498999999999995</v>
      </c>
    </row>
    <row r="49450" spans="1:4" ht="15.75" hidden="1" customHeight="1">
      <c r="A49450" s="13" t="s">
        <v>75</v>
      </c>
      <c r="B49450" s="13">
        <v>2003</v>
      </c>
      <c r="C49450" s="13">
        <v>81475816</v>
      </c>
      <c r="D49450" s="13">
        <v>76.048000000000002</v>
      </c>
    </row>
    <row r="49451" spans="1:4" ht="15.75" hidden="1" customHeight="1">
      <c r="A49451" s="13" t="s">
        <v>75</v>
      </c>
      <c r="B49451" s="13">
        <v>2004</v>
      </c>
      <c r="C49451" s="13">
        <v>82311232</v>
      </c>
      <c r="D49451" s="13">
        <v>87.742999999999995</v>
      </c>
    </row>
    <row r="49452" spans="1:4" ht="15.75" hidden="1" customHeight="1">
      <c r="A49452" s="13" t="s">
        <v>75</v>
      </c>
      <c r="B49452" s="13">
        <v>2005</v>
      </c>
      <c r="C49452" s="13">
        <v>83142096</v>
      </c>
      <c r="D49452" s="13">
        <v>94.694000000000003</v>
      </c>
    </row>
    <row r="49453" spans="1:4" ht="15.75" hidden="1" customHeight="1">
      <c r="A49453" s="13" t="s">
        <v>75</v>
      </c>
      <c r="B49453" s="13">
        <v>2006</v>
      </c>
      <c r="C49453" s="13">
        <v>83951800</v>
      </c>
      <c r="D49453" s="13">
        <v>98.626000000000005</v>
      </c>
    </row>
    <row r="49454" spans="1:4" ht="15.75" hidden="1" customHeight="1">
      <c r="A49454" s="13" t="s">
        <v>75</v>
      </c>
      <c r="B49454" s="13">
        <v>2007</v>
      </c>
      <c r="C49454" s="13">
        <v>84762272</v>
      </c>
      <c r="D49454" s="13">
        <v>100.36199999999999</v>
      </c>
    </row>
    <row r="49455" spans="1:4" ht="15.75" hidden="1" customHeight="1">
      <c r="A49455" s="13" t="s">
        <v>75</v>
      </c>
      <c r="B49455" s="13">
        <v>2008</v>
      </c>
      <c r="C49455" s="13">
        <v>85597232</v>
      </c>
      <c r="D49455" s="13">
        <v>113.327</v>
      </c>
    </row>
    <row r="49456" spans="1:4" ht="15.75" hidden="1" customHeight="1">
      <c r="A49456" s="13" t="s">
        <v>75</v>
      </c>
      <c r="B49456" s="13">
        <v>2009</v>
      </c>
      <c r="C49456" s="13">
        <v>86482920</v>
      </c>
      <c r="D49456" s="13">
        <v>123.443</v>
      </c>
    </row>
    <row r="49457" spans="1:4" ht="15.75" hidden="1" customHeight="1">
      <c r="A49457" s="13" t="s">
        <v>75</v>
      </c>
      <c r="B49457" s="13">
        <v>2010</v>
      </c>
      <c r="C49457" s="13">
        <v>87411016</v>
      </c>
      <c r="D49457" s="13">
        <v>138.58500000000001</v>
      </c>
    </row>
    <row r="49458" spans="1:4" ht="15.75" hidden="1" customHeight="1">
      <c r="A49458" s="13" t="s">
        <v>75</v>
      </c>
      <c r="B49458" s="13">
        <v>2011</v>
      </c>
      <c r="C49458" s="13">
        <v>88349104</v>
      </c>
      <c r="D49458" s="13">
        <v>151.227</v>
      </c>
    </row>
    <row r="49459" spans="1:4" ht="15.75" hidden="1" customHeight="1">
      <c r="A49459" s="13" t="s">
        <v>75</v>
      </c>
      <c r="B49459" s="13">
        <v>2012</v>
      </c>
      <c r="C49459" s="13">
        <v>89301328</v>
      </c>
      <c r="D49459" s="13">
        <v>144.37299999999999</v>
      </c>
    </row>
    <row r="49460" spans="1:4" ht="15.75" hidden="1" customHeight="1">
      <c r="A49460" s="13" t="s">
        <v>75</v>
      </c>
      <c r="B49460" s="13">
        <v>2013</v>
      </c>
      <c r="C49460" s="13">
        <v>90267736</v>
      </c>
      <c r="D49460" s="13">
        <v>151.518</v>
      </c>
    </row>
    <row r="49461" spans="1:4" ht="15.75" hidden="1" customHeight="1">
      <c r="A49461" s="13" t="s">
        <v>75</v>
      </c>
      <c r="B49461" s="13">
        <v>2014</v>
      </c>
      <c r="C49461" s="13">
        <v>91235504</v>
      </c>
      <c r="D49461" s="13">
        <v>183.82499999999999</v>
      </c>
    </row>
    <row r="49462" spans="1:4" ht="15.75" hidden="1" customHeight="1">
      <c r="A49462" s="13" t="s">
        <v>75</v>
      </c>
      <c r="B49462" s="13">
        <v>2015</v>
      </c>
      <c r="C49462" s="13">
        <v>92191400</v>
      </c>
      <c r="D49462" s="13">
        <v>217.72900000000001</v>
      </c>
    </row>
    <row r="49463" spans="1:4" ht="15.75" hidden="1" customHeight="1">
      <c r="A49463" s="13" t="s">
        <v>75</v>
      </c>
      <c r="B49463" s="13">
        <v>2016</v>
      </c>
      <c r="C49463" s="13">
        <v>93126528</v>
      </c>
      <c r="D49463" s="13">
        <v>226.1</v>
      </c>
    </row>
    <row r="49464" spans="1:4" ht="15.75" hidden="1" customHeight="1">
      <c r="A49464" s="13" t="s">
        <v>75</v>
      </c>
      <c r="B49464" s="13">
        <v>2017</v>
      </c>
      <c r="C49464" s="13">
        <v>94033048</v>
      </c>
      <c r="D49464" s="13">
        <v>233.041</v>
      </c>
    </row>
    <row r="49465" spans="1:4" ht="15.75" hidden="1" customHeight="1">
      <c r="A49465" s="13" t="s">
        <v>75</v>
      </c>
      <c r="B49465" s="13">
        <v>2018</v>
      </c>
      <c r="C49465" s="13">
        <v>94914328</v>
      </c>
      <c r="D49465" s="13">
        <v>274.22300000000001</v>
      </c>
    </row>
    <row r="49466" spans="1:4" ht="15.75" hidden="1" customHeight="1">
      <c r="A49466" s="13" t="s">
        <v>75</v>
      </c>
      <c r="B49466" s="13">
        <v>2019</v>
      </c>
      <c r="C49466" s="13">
        <v>95776712</v>
      </c>
      <c r="D49466" s="13">
        <v>341.005</v>
      </c>
    </row>
    <row r="49467" spans="1:4" ht="15.75" hidden="1" customHeight="1">
      <c r="A49467" s="13" t="s">
        <v>75</v>
      </c>
      <c r="B49467" s="13">
        <v>2020</v>
      </c>
      <c r="C49467" s="13">
        <v>96648680</v>
      </c>
      <c r="D49467" s="13">
        <v>328.9</v>
      </c>
    </row>
    <row r="49468" spans="1:4" ht="15.75" customHeight="1">
      <c r="A49468" s="13" t="s">
        <v>75</v>
      </c>
      <c r="B49468" s="13">
        <v>2021</v>
      </c>
      <c r="C49468" s="12">
        <v>97468024</v>
      </c>
      <c r="D49468" s="13">
        <v>326.01400000000001</v>
      </c>
    </row>
    <row r="49469" spans="1:4" ht="15.75" hidden="1" customHeight="1">
      <c r="A49469" s="13" t="s">
        <v>517</v>
      </c>
      <c r="B49469" s="13">
        <v>1851</v>
      </c>
    </row>
    <row r="49470" spans="1:4" ht="15.75" hidden="1" customHeight="1">
      <c r="A49470" s="13" t="s">
        <v>517</v>
      </c>
      <c r="B49470" s="13">
        <v>1852</v>
      </c>
    </row>
    <row r="49471" spans="1:4" ht="15.75" hidden="1" customHeight="1">
      <c r="A49471" s="13" t="s">
        <v>517</v>
      </c>
      <c r="B49471" s="13">
        <v>1853</v>
      </c>
    </row>
    <row r="49472" spans="1:4" ht="15.75" hidden="1" customHeight="1">
      <c r="A49472" s="13" t="s">
        <v>517</v>
      </c>
      <c r="B49472" s="13">
        <v>1854</v>
      </c>
    </row>
    <row r="49473" spans="1:2" ht="15.75" hidden="1" customHeight="1">
      <c r="A49473" s="13" t="s">
        <v>517</v>
      </c>
      <c r="B49473" s="13">
        <v>1855</v>
      </c>
    </row>
    <row r="49474" spans="1:2" ht="15.75" hidden="1" customHeight="1">
      <c r="A49474" s="13" t="s">
        <v>517</v>
      </c>
      <c r="B49474" s="13">
        <v>1856</v>
      </c>
    </row>
    <row r="49475" spans="1:2" ht="15.75" hidden="1" customHeight="1">
      <c r="A49475" s="13" t="s">
        <v>517</v>
      </c>
      <c r="B49475" s="13">
        <v>1857</v>
      </c>
    </row>
    <row r="49476" spans="1:2" ht="15.75" hidden="1" customHeight="1">
      <c r="A49476" s="13" t="s">
        <v>517</v>
      </c>
      <c r="B49476" s="13">
        <v>1858</v>
      </c>
    </row>
    <row r="49477" spans="1:2" ht="15.75" hidden="1" customHeight="1">
      <c r="A49477" s="13" t="s">
        <v>517</v>
      </c>
      <c r="B49477" s="13">
        <v>1859</v>
      </c>
    </row>
    <row r="49478" spans="1:2" ht="15.75" hidden="1" customHeight="1">
      <c r="A49478" s="13" t="s">
        <v>517</v>
      </c>
      <c r="B49478" s="13">
        <v>1860</v>
      </c>
    </row>
    <row r="49479" spans="1:2" ht="15.75" hidden="1" customHeight="1">
      <c r="A49479" s="13" t="s">
        <v>517</v>
      </c>
      <c r="B49479" s="13">
        <v>1861</v>
      </c>
    </row>
    <row r="49480" spans="1:2" ht="15.75" hidden="1" customHeight="1">
      <c r="A49480" s="13" t="s">
        <v>517</v>
      </c>
      <c r="B49480" s="13">
        <v>1862</v>
      </c>
    </row>
    <row r="49481" spans="1:2" ht="15.75" hidden="1" customHeight="1">
      <c r="A49481" s="13" t="s">
        <v>517</v>
      </c>
      <c r="B49481" s="13">
        <v>1863</v>
      </c>
    </row>
    <row r="49482" spans="1:2" ht="15.75" hidden="1" customHeight="1">
      <c r="A49482" s="13" t="s">
        <v>517</v>
      </c>
      <c r="B49482" s="13">
        <v>1864</v>
      </c>
    </row>
    <row r="49483" spans="1:2" ht="15.75" hidden="1" customHeight="1">
      <c r="A49483" s="13" t="s">
        <v>517</v>
      </c>
      <c r="B49483" s="13">
        <v>1865</v>
      </c>
    </row>
    <row r="49484" spans="1:2" ht="15.75" hidden="1" customHeight="1">
      <c r="A49484" s="13" t="s">
        <v>517</v>
      </c>
      <c r="B49484" s="13">
        <v>1866</v>
      </c>
    </row>
    <row r="49485" spans="1:2" ht="15.75" hidden="1" customHeight="1">
      <c r="A49485" s="13" t="s">
        <v>517</v>
      </c>
      <c r="B49485" s="13">
        <v>1867</v>
      </c>
    </row>
    <row r="49486" spans="1:2" ht="15.75" hidden="1" customHeight="1">
      <c r="A49486" s="13" t="s">
        <v>517</v>
      </c>
      <c r="B49486" s="13">
        <v>1868</v>
      </c>
    </row>
    <row r="49487" spans="1:2" ht="15.75" hidden="1" customHeight="1">
      <c r="A49487" s="13" t="s">
        <v>517</v>
      </c>
      <c r="B49487" s="13">
        <v>1869</v>
      </c>
    </row>
    <row r="49488" spans="1:2" ht="15.75" hidden="1" customHeight="1">
      <c r="A49488" s="13" t="s">
        <v>517</v>
      </c>
      <c r="B49488" s="13">
        <v>1870</v>
      </c>
    </row>
    <row r="49489" spans="1:2" ht="15.75" hidden="1" customHeight="1">
      <c r="A49489" s="13" t="s">
        <v>517</v>
      </c>
      <c r="B49489" s="13">
        <v>1871</v>
      </c>
    </row>
    <row r="49490" spans="1:2" ht="15.75" hidden="1" customHeight="1">
      <c r="A49490" s="13" t="s">
        <v>517</v>
      </c>
      <c r="B49490" s="13">
        <v>1872</v>
      </c>
    </row>
    <row r="49491" spans="1:2" ht="15.75" hidden="1" customHeight="1">
      <c r="A49491" s="13" t="s">
        <v>517</v>
      </c>
      <c r="B49491" s="13">
        <v>1873</v>
      </c>
    </row>
    <row r="49492" spans="1:2" ht="15.75" hidden="1" customHeight="1">
      <c r="A49492" s="13" t="s">
        <v>517</v>
      </c>
      <c r="B49492" s="13">
        <v>1874</v>
      </c>
    </row>
    <row r="49493" spans="1:2" ht="15.75" hidden="1" customHeight="1">
      <c r="A49493" s="13" t="s">
        <v>517</v>
      </c>
      <c r="B49493" s="13">
        <v>1875</v>
      </c>
    </row>
    <row r="49494" spans="1:2" ht="15.75" hidden="1" customHeight="1">
      <c r="A49494" s="13" t="s">
        <v>517</v>
      </c>
      <c r="B49494" s="13">
        <v>1876</v>
      </c>
    </row>
    <row r="49495" spans="1:2" ht="15.75" hidden="1" customHeight="1">
      <c r="A49495" s="13" t="s">
        <v>517</v>
      </c>
      <c r="B49495" s="13">
        <v>1877</v>
      </c>
    </row>
    <row r="49496" spans="1:2" ht="15.75" hidden="1" customHeight="1">
      <c r="A49496" s="13" t="s">
        <v>517</v>
      </c>
      <c r="B49496" s="13">
        <v>1878</v>
      </c>
    </row>
    <row r="49497" spans="1:2" ht="15.75" hidden="1" customHeight="1">
      <c r="A49497" s="13" t="s">
        <v>517</v>
      </c>
      <c r="B49497" s="13">
        <v>1879</v>
      </c>
    </row>
    <row r="49498" spans="1:2" ht="15.75" hidden="1" customHeight="1">
      <c r="A49498" s="13" t="s">
        <v>517</v>
      </c>
      <c r="B49498" s="13">
        <v>1880</v>
      </c>
    </row>
    <row r="49499" spans="1:2" ht="15.75" hidden="1" customHeight="1">
      <c r="A49499" s="13" t="s">
        <v>517</v>
      </c>
      <c r="B49499" s="13">
        <v>1881</v>
      </c>
    </row>
    <row r="49500" spans="1:2" ht="15.75" hidden="1" customHeight="1">
      <c r="A49500" s="13" t="s">
        <v>517</v>
      </c>
      <c r="B49500" s="13">
        <v>1882</v>
      </c>
    </row>
    <row r="49501" spans="1:2" ht="15.75" hidden="1" customHeight="1">
      <c r="A49501" s="13" t="s">
        <v>517</v>
      </c>
      <c r="B49501" s="13">
        <v>1883</v>
      </c>
    </row>
    <row r="49502" spans="1:2" ht="15.75" hidden="1" customHeight="1">
      <c r="A49502" s="13" t="s">
        <v>517</v>
      </c>
      <c r="B49502" s="13">
        <v>1884</v>
      </c>
    </row>
    <row r="49503" spans="1:2" ht="15.75" hidden="1" customHeight="1">
      <c r="A49503" s="13" t="s">
        <v>517</v>
      </c>
      <c r="B49503" s="13">
        <v>1885</v>
      </c>
    </row>
    <row r="49504" spans="1:2" ht="15.75" hidden="1" customHeight="1">
      <c r="A49504" s="13" t="s">
        <v>517</v>
      </c>
      <c r="B49504" s="13">
        <v>1886</v>
      </c>
    </row>
    <row r="49505" spans="1:2" ht="15.75" hidden="1" customHeight="1">
      <c r="A49505" s="13" t="s">
        <v>517</v>
      </c>
      <c r="B49505" s="13">
        <v>1887</v>
      </c>
    </row>
    <row r="49506" spans="1:2" ht="15.75" hidden="1" customHeight="1">
      <c r="A49506" s="13" t="s">
        <v>517</v>
      </c>
      <c r="B49506" s="13">
        <v>1888</v>
      </c>
    </row>
    <row r="49507" spans="1:2" ht="15.75" hidden="1" customHeight="1">
      <c r="A49507" s="13" t="s">
        <v>517</v>
      </c>
      <c r="B49507" s="13">
        <v>1889</v>
      </c>
    </row>
    <row r="49508" spans="1:2" ht="15.75" hidden="1" customHeight="1">
      <c r="A49508" s="13" t="s">
        <v>517</v>
      </c>
      <c r="B49508" s="13">
        <v>1890</v>
      </c>
    </row>
    <row r="49509" spans="1:2" ht="15.75" hidden="1" customHeight="1">
      <c r="A49509" s="13" t="s">
        <v>517</v>
      </c>
      <c r="B49509" s="13">
        <v>1891</v>
      </c>
    </row>
    <row r="49510" spans="1:2" ht="15.75" hidden="1" customHeight="1">
      <c r="A49510" s="13" t="s">
        <v>517</v>
      </c>
      <c r="B49510" s="13">
        <v>1892</v>
      </c>
    </row>
    <row r="49511" spans="1:2" ht="15.75" hidden="1" customHeight="1">
      <c r="A49511" s="13" t="s">
        <v>517</v>
      </c>
      <c r="B49511" s="13">
        <v>1893</v>
      </c>
    </row>
    <row r="49512" spans="1:2" ht="15.75" hidden="1" customHeight="1">
      <c r="A49512" s="13" t="s">
        <v>517</v>
      </c>
      <c r="B49512" s="13">
        <v>1894</v>
      </c>
    </row>
    <row r="49513" spans="1:2" ht="15.75" hidden="1" customHeight="1">
      <c r="A49513" s="13" t="s">
        <v>517</v>
      </c>
      <c r="B49513" s="13">
        <v>1895</v>
      </c>
    </row>
    <row r="49514" spans="1:2" ht="15.75" hidden="1" customHeight="1">
      <c r="A49514" s="13" t="s">
        <v>517</v>
      </c>
      <c r="B49514" s="13">
        <v>1896</v>
      </c>
    </row>
    <row r="49515" spans="1:2" ht="15.75" hidden="1" customHeight="1">
      <c r="A49515" s="13" t="s">
        <v>517</v>
      </c>
      <c r="B49515" s="13">
        <v>1897</v>
      </c>
    </row>
    <row r="49516" spans="1:2" ht="15.75" hidden="1" customHeight="1">
      <c r="A49516" s="13" t="s">
        <v>517</v>
      </c>
      <c r="B49516" s="13">
        <v>1898</v>
      </c>
    </row>
    <row r="49517" spans="1:2" ht="15.75" hidden="1" customHeight="1">
      <c r="A49517" s="13" t="s">
        <v>517</v>
      </c>
      <c r="B49517" s="13">
        <v>1899</v>
      </c>
    </row>
    <row r="49518" spans="1:2" ht="15.75" hidden="1" customHeight="1">
      <c r="A49518" s="13" t="s">
        <v>517</v>
      </c>
      <c r="B49518" s="13">
        <v>1900</v>
      </c>
    </row>
    <row r="49519" spans="1:2" ht="15.75" hidden="1" customHeight="1">
      <c r="A49519" s="13" t="s">
        <v>517</v>
      </c>
      <c r="B49519" s="13">
        <v>1901</v>
      </c>
    </row>
    <row r="49520" spans="1:2" ht="15.75" hidden="1" customHeight="1">
      <c r="A49520" s="13" t="s">
        <v>517</v>
      </c>
      <c r="B49520" s="13">
        <v>1902</v>
      </c>
    </row>
    <row r="49521" spans="1:2" ht="15.75" hidden="1" customHeight="1">
      <c r="A49521" s="13" t="s">
        <v>517</v>
      </c>
      <c r="B49521" s="13">
        <v>1903</v>
      </c>
    </row>
    <row r="49522" spans="1:2" ht="15.75" hidden="1" customHeight="1">
      <c r="A49522" s="13" t="s">
        <v>517</v>
      </c>
      <c r="B49522" s="13">
        <v>1904</v>
      </c>
    </row>
    <row r="49523" spans="1:2" ht="15.75" hidden="1" customHeight="1">
      <c r="A49523" s="13" t="s">
        <v>517</v>
      </c>
      <c r="B49523" s="13">
        <v>1905</v>
      </c>
    </row>
    <row r="49524" spans="1:2" ht="15.75" hidden="1" customHeight="1">
      <c r="A49524" s="13" t="s">
        <v>517</v>
      </c>
      <c r="B49524" s="13">
        <v>1906</v>
      </c>
    </row>
    <row r="49525" spans="1:2" ht="15.75" hidden="1" customHeight="1">
      <c r="A49525" s="13" t="s">
        <v>517</v>
      </c>
      <c r="B49525" s="13">
        <v>1907</v>
      </c>
    </row>
    <row r="49526" spans="1:2" ht="15.75" hidden="1" customHeight="1">
      <c r="A49526" s="13" t="s">
        <v>517</v>
      </c>
      <c r="B49526" s="13">
        <v>1908</v>
      </c>
    </row>
    <row r="49527" spans="1:2" ht="15.75" hidden="1" customHeight="1">
      <c r="A49527" s="13" t="s">
        <v>517</v>
      </c>
      <c r="B49527" s="13">
        <v>1909</v>
      </c>
    </row>
    <row r="49528" spans="1:2" ht="15.75" hidden="1" customHeight="1">
      <c r="A49528" s="13" t="s">
        <v>517</v>
      </c>
      <c r="B49528" s="13">
        <v>1910</v>
      </c>
    </row>
    <row r="49529" spans="1:2" ht="15.75" hidden="1" customHeight="1">
      <c r="A49529" s="13" t="s">
        <v>517</v>
      </c>
      <c r="B49529" s="13">
        <v>1911</v>
      </c>
    </row>
    <row r="49530" spans="1:2" ht="15.75" hidden="1" customHeight="1">
      <c r="A49530" s="13" t="s">
        <v>517</v>
      </c>
      <c r="B49530" s="13">
        <v>1912</v>
      </c>
    </row>
    <row r="49531" spans="1:2" ht="15.75" hidden="1" customHeight="1">
      <c r="A49531" s="13" t="s">
        <v>517</v>
      </c>
      <c r="B49531" s="13">
        <v>1913</v>
      </c>
    </row>
    <row r="49532" spans="1:2" ht="15.75" hidden="1" customHeight="1">
      <c r="A49532" s="13" t="s">
        <v>517</v>
      </c>
      <c r="B49532" s="13">
        <v>1914</v>
      </c>
    </row>
    <row r="49533" spans="1:2" ht="15.75" hidden="1" customHeight="1">
      <c r="A49533" s="13" t="s">
        <v>517</v>
      </c>
      <c r="B49533" s="13">
        <v>1915</v>
      </c>
    </row>
    <row r="49534" spans="1:2" ht="15.75" hidden="1" customHeight="1">
      <c r="A49534" s="13" t="s">
        <v>517</v>
      </c>
      <c r="B49534" s="13">
        <v>1916</v>
      </c>
    </row>
    <row r="49535" spans="1:2" ht="15.75" hidden="1" customHeight="1">
      <c r="A49535" s="13" t="s">
        <v>517</v>
      </c>
      <c r="B49535" s="13">
        <v>1917</v>
      </c>
    </row>
    <row r="49536" spans="1:2" ht="15.75" hidden="1" customHeight="1">
      <c r="A49536" s="13" t="s">
        <v>517</v>
      </c>
      <c r="B49536" s="13">
        <v>1918</v>
      </c>
    </row>
    <row r="49537" spans="1:2" ht="15.75" hidden="1" customHeight="1">
      <c r="A49537" s="13" t="s">
        <v>517</v>
      </c>
      <c r="B49537" s="13">
        <v>1919</v>
      </c>
    </row>
    <row r="49538" spans="1:2" ht="15.75" hidden="1" customHeight="1">
      <c r="A49538" s="13" t="s">
        <v>517</v>
      </c>
      <c r="B49538" s="13">
        <v>1920</v>
      </c>
    </row>
    <row r="49539" spans="1:2" ht="15.75" hidden="1" customHeight="1">
      <c r="A49539" s="13" t="s">
        <v>517</v>
      </c>
      <c r="B49539" s="13">
        <v>1921</v>
      </c>
    </row>
    <row r="49540" spans="1:2" ht="15.75" hidden="1" customHeight="1">
      <c r="A49540" s="13" t="s">
        <v>517</v>
      </c>
      <c r="B49540" s="13">
        <v>1922</v>
      </c>
    </row>
    <row r="49541" spans="1:2" ht="15.75" hidden="1" customHeight="1">
      <c r="A49541" s="13" t="s">
        <v>517</v>
      </c>
      <c r="B49541" s="13">
        <v>1923</v>
      </c>
    </row>
    <row r="49542" spans="1:2" ht="15.75" hidden="1" customHeight="1">
      <c r="A49542" s="13" t="s">
        <v>517</v>
      </c>
      <c r="B49542" s="13">
        <v>1924</v>
      </c>
    </row>
    <row r="49543" spans="1:2" ht="15.75" hidden="1" customHeight="1">
      <c r="A49543" s="13" t="s">
        <v>517</v>
      </c>
      <c r="B49543" s="13">
        <v>1925</v>
      </c>
    </row>
    <row r="49544" spans="1:2" ht="15.75" hidden="1" customHeight="1">
      <c r="A49544" s="13" t="s">
        <v>517</v>
      </c>
      <c r="B49544" s="13">
        <v>1926</v>
      </c>
    </row>
    <row r="49545" spans="1:2" ht="15.75" hidden="1" customHeight="1">
      <c r="A49545" s="13" t="s">
        <v>517</v>
      </c>
      <c r="B49545" s="13">
        <v>1927</v>
      </c>
    </row>
    <row r="49546" spans="1:2" ht="15.75" hidden="1" customHeight="1">
      <c r="A49546" s="13" t="s">
        <v>517</v>
      </c>
      <c r="B49546" s="13">
        <v>1928</v>
      </c>
    </row>
    <row r="49547" spans="1:2" ht="15.75" hidden="1" customHeight="1">
      <c r="A49547" s="13" t="s">
        <v>517</v>
      </c>
      <c r="B49547" s="13">
        <v>1929</v>
      </c>
    </row>
    <row r="49548" spans="1:2" ht="15.75" hidden="1" customHeight="1">
      <c r="A49548" s="13" t="s">
        <v>517</v>
      </c>
      <c r="B49548" s="13">
        <v>1930</v>
      </c>
    </row>
    <row r="49549" spans="1:2" ht="15.75" hidden="1" customHeight="1">
      <c r="A49549" s="13" t="s">
        <v>517</v>
      </c>
      <c r="B49549" s="13">
        <v>1931</v>
      </c>
    </row>
    <row r="49550" spans="1:2" ht="15.75" hidden="1" customHeight="1">
      <c r="A49550" s="13" t="s">
        <v>517</v>
      </c>
      <c r="B49550" s="13">
        <v>1932</v>
      </c>
    </row>
    <row r="49551" spans="1:2" ht="15.75" hidden="1" customHeight="1">
      <c r="A49551" s="13" t="s">
        <v>517</v>
      </c>
      <c r="B49551" s="13">
        <v>1933</v>
      </c>
    </row>
    <row r="49552" spans="1:2" ht="15.75" hidden="1" customHeight="1">
      <c r="A49552" s="13" t="s">
        <v>517</v>
      </c>
      <c r="B49552" s="13">
        <v>1934</v>
      </c>
    </row>
    <row r="49553" spans="1:3" ht="15.75" hidden="1" customHeight="1">
      <c r="A49553" s="13" t="s">
        <v>517</v>
      </c>
      <c r="B49553" s="13">
        <v>1935</v>
      </c>
    </row>
    <row r="49554" spans="1:3" ht="15.75" hidden="1" customHeight="1">
      <c r="A49554" s="13" t="s">
        <v>517</v>
      </c>
      <c r="B49554" s="13">
        <v>1936</v>
      </c>
    </row>
    <row r="49555" spans="1:3" ht="15.75" hidden="1" customHeight="1">
      <c r="A49555" s="13" t="s">
        <v>517</v>
      </c>
      <c r="B49555" s="13">
        <v>1937</v>
      </c>
    </row>
    <row r="49556" spans="1:3" ht="15.75" hidden="1" customHeight="1">
      <c r="A49556" s="13" t="s">
        <v>517</v>
      </c>
      <c r="B49556" s="13">
        <v>1938</v>
      </c>
    </row>
    <row r="49557" spans="1:3" ht="15.75" hidden="1" customHeight="1">
      <c r="A49557" s="13" t="s">
        <v>517</v>
      </c>
      <c r="B49557" s="13">
        <v>1939</v>
      </c>
    </row>
    <row r="49558" spans="1:3" ht="15.75" hidden="1" customHeight="1">
      <c r="A49558" s="13" t="s">
        <v>517</v>
      </c>
      <c r="B49558" s="13">
        <v>1940</v>
      </c>
    </row>
    <row r="49559" spans="1:3" ht="15.75" hidden="1" customHeight="1">
      <c r="A49559" s="13" t="s">
        <v>517</v>
      </c>
      <c r="B49559" s="13">
        <v>1941</v>
      </c>
    </row>
    <row r="49560" spans="1:3" ht="15.75" hidden="1" customHeight="1">
      <c r="A49560" s="13" t="s">
        <v>517</v>
      </c>
      <c r="B49560" s="13">
        <v>1942</v>
      </c>
    </row>
    <row r="49561" spans="1:3" ht="15.75" hidden="1" customHeight="1">
      <c r="A49561" s="13" t="s">
        <v>517</v>
      </c>
      <c r="B49561" s="13">
        <v>1943</v>
      </c>
    </row>
    <row r="49562" spans="1:3" ht="15.75" hidden="1" customHeight="1">
      <c r="A49562" s="13" t="s">
        <v>517</v>
      </c>
      <c r="B49562" s="13">
        <v>1944</v>
      </c>
    </row>
    <row r="49563" spans="1:3" ht="15.75" hidden="1" customHeight="1">
      <c r="A49563" s="13" t="s">
        <v>517</v>
      </c>
      <c r="B49563" s="13">
        <v>1945</v>
      </c>
    </row>
    <row r="49564" spans="1:3" ht="15.75" hidden="1" customHeight="1">
      <c r="A49564" s="13" t="s">
        <v>517</v>
      </c>
      <c r="B49564" s="13">
        <v>1946</v>
      </c>
    </row>
    <row r="49565" spans="1:3" ht="15.75" hidden="1" customHeight="1">
      <c r="A49565" s="13" t="s">
        <v>517</v>
      </c>
      <c r="B49565" s="13">
        <v>1947</v>
      </c>
    </row>
    <row r="49566" spans="1:3" ht="15.75" hidden="1" customHeight="1">
      <c r="A49566" s="13" t="s">
        <v>517</v>
      </c>
      <c r="B49566" s="13">
        <v>1948</v>
      </c>
    </row>
    <row r="49567" spans="1:3" ht="15.75" hidden="1" customHeight="1">
      <c r="A49567" s="13" t="s">
        <v>517</v>
      </c>
      <c r="B49567" s="13">
        <v>1949</v>
      </c>
    </row>
    <row r="49568" spans="1:3" ht="15.75" hidden="1" customHeight="1">
      <c r="A49568" s="13" t="s">
        <v>517</v>
      </c>
      <c r="B49568" s="13">
        <v>1950</v>
      </c>
      <c r="C49568" s="13">
        <v>8556</v>
      </c>
    </row>
    <row r="49569" spans="1:3" ht="15.75" hidden="1" customHeight="1">
      <c r="A49569" s="13" t="s">
        <v>517</v>
      </c>
      <c r="B49569" s="13">
        <v>1951</v>
      </c>
      <c r="C49569" s="13">
        <v>8831</v>
      </c>
    </row>
    <row r="49570" spans="1:3" ht="15.75" hidden="1" customHeight="1">
      <c r="A49570" s="13" t="s">
        <v>517</v>
      </c>
      <c r="B49570" s="13">
        <v>1952</v>
      </c>
      <c r="C49570" s="13">
        <v>9190</v>
      </c>
    </row>
    <row r="49571" spans="1:3" ht="15.75" hidden="1" customHeight="1">
      <c r="A49571" s="13" t="s">
        <v>517</v>
      </c>
      <c r="B49571" s="13">
        <v>1953</v>
      </c>
      <c r="C49571" s="13">
        <v>9549</v>
      </c>
    </row>
    <row r="49572" spans="1:3" ht="15.75" hidden="1" customHeight="1">
      <c r="A49572" s="13" t="s">
        <v>517</v>
      </c>
      <c r="B49572" s="13">
        <v>1954</v>
      </c>
      <c r="C49572" s="13">
        <v>9714</v>
      </c>
    </row>
    <row r="49573" spans="1:3" ht="15.75" hidden="1" customHeight="1">
      <c r="A49573" s="13" t="s">
        <v>517</v>
      </c>
      <c r="B49573" s="13">
        <v>1955</v>
      </c>
      <c r="C49573" s="13">
        <v>9637</v>
      </c>
    </row>
    <row r="49574" spans="1:3" ht="15.75" hidden="1" customHeight="1">
      <c r="A49574" s="13" t="s">
        <v>517</v>
      </c>
      <c r="B49574" s="13">
        <v>1956</v>
      </c>
      <c r="C49574" s="13">
        <v>9528</v>
      </c>
    </row>
    <row r="49575" spans="1:3" ht="15.75" hidden="1" customHeight="1">
      <c r="A49575" s="13" t="s">
        <v>517</v>
      </c>
      <c r="B49575" s="13">
        <v>1957</v>
      </c>
      <c r="C49575" s="13">
        <v>9380</v>
      </c>
    </row>
    <row r="49576" spans="1:3" ht="15.75" hidden="1" customHeight="1">
      <c r="A49576" s="13" t="s">
        <v>517</v>
      </c>
      <c r="B49576" s="13">
        <v>1958</v>
      </c>
      <c r="C49576" s="13">
        <v>9205</v>
      </c>
    </row>
    <row r="49577" spans="1:3" ht="15.75" hidden="1" customHeight="1">
      <c r="A49577" s="13" t="s">
        <v>517</v>
      </c>
      <c r="B49577" s="13">
        <v>1959</v>
      </c>
      <c r="C49577" s="13">
        <v>9019</v>
      </c>
    </row>
    <row r="49578" spans="1:3" ht="15.75" hidden="1" customHeight="1">
      <c r="A49578" s="13" t="s">
        <v>517</v>
      </c>
      <c r="B49578" s="13">
        <v>1960</v>
      </c>
      <c r="C49578" s="13">
        <v>8799</v>
      </c>
    </row>
    <row r="49579" spans="1:3" ht="15.75" hidden="1" customHeight="1">
      <c r="A49579" s="13" t="s">
        <v>517</v>
      </c>
      <c r="B49579" s="13">
        <v>1961</v>
      </c>
      <c r="C49579" s="13">
        <v>8555</v>
      </c>
    </row>
    <row r="49580" spans="1:3" ht="15.75" hidden="1" customHeight="1">
      <c r="A49580" s="13" t="s">
        <v>517</v>
      </c>
      <c r="B49580" s="13">
        <v>1962</v>
      </c>
      <c r="C49580" s="13">
        <v>8492</v>
      </c>
    </row>
    <row r="49581" spans="1:3" ht="15.75" hidden="1" customHeight="1">
      <c r="A49581" s="13" t="s">
        <v>517</v>
      </c>
      <c r="B49581" s="13">
        <v>1963</v>
      </c>
      <c r="C49581" s="13">
        <v>8642</v>
      </c>
    </row>
    <row r="49582" spans="1:3" ht="15.75" hidden="1" customHeight="1">
      <c r="A49582" s="13" t="s">
        <v>517</v>
      </c>
      <c r="B49582" s="13">
        <v>1964</v>
      </c>
      <c r="C49582" s="13">
        <v>8805</v>
      </c>
    </row>
    <row r="49583" spans="1:3" ht="15.75" hidden="1" customHeight="1">
      <c r="A49583" s="13" t="s">
        <v>517</v>
      </c>
      <c r="B49583" s="13">
        <v>1965</v>
      </c>
      <c r="C49583" s="13">
        <v>8910</v>
      </c>
    </row>
    <row r="49584" spans="1:3" ht="15.75" hidden="1" customHeight="1">
      <c r="A49584" s="13" t="s">
        <v>517</v>
      </c>
      <c r="B49584" s="13">
        <v>1966</v>
      </c>
      <c r="C49584" s="13">
        <v>8964</v>
      </c>
    </row>
    <row r="49585" spans="1:3" ht="15.75" hidden="1" customHeight="1">
      <c r="A49585" s="13" t="s">
        <v>517</v>
      </c>
      <c r="B49585" s="13">
        <v>1967</v>
      </c>
      <c r="C49585" s="13">
        <v>9056</v>
      </c>
    </row>
    <row r="49586" spans="1:3" ht="15.75" hidden="1" customHeight="1">
      <c r="A49586" s="13" t="s">
        <v>517</v>
      </c>
      <c r="B49586" s="13">
        <v>1968</v>
      </c>
      <c r="C49586" s="13">
        <v>9168</v>
      </c>
    </row>
    <row r="49587" spans="1:3" ht="15.75" hidden="1" customHeight="1">
      <c r="A49587" s="13" t="s">
        <v>517</v>
      </c>
      <c r="B49587" s="13">
        <v>1969</v>
      </c>
      <c r="C49587" s="13">
        <v>9295</v>
      </c>
    </row>
    <row r="49588" spans="1:3" ht="15.75" hidden="1" customHeight="1">
      <c r="A49588" s="13" t="s">
        <v>517</v>
      </c>
      <c r="B49588" s="13">
        <v>1970</v>
      </c>
      <c r="C49588" s="13">
        <v>9401</v>
      </c>
    </row>
    <row r="49589" spans="1:3" ht="15.75" hidden="1" customHeight="1">
      <c r="A49589" s="13" t="s">
        <v>517</v>
      </c>
      <c r="B49589" s="13">
        <v>1971</v>
      </c>
      <c r="C49589" s="13">
        <v>9482</v>
      </c>
    </row>
    <row r="49590" spans="1:3" ht="15.75" hidden="1" customHeight="1">
      <c r="A49590" s="13" t="s">
        <v>517</v>
      </c>
      <c r="B49590" s="13">
        <v>1972</v>
      </c>
      <c r="C49590" s="13">
        <v>9558</v>
      </c>
    </row>
    <row r="49591" spans="1:3" ht="15.75" hidden="1" customHeight="1">
      <c r="A49591" s="13" t="s">
        <v>517</v>
      </c>
      <c r="B49591" s="13">
        <v>1973</v>
      </c>
      <c r="C49591" s="13">
        <v>9633</v>
      </c>
    </row>
    <row r="49592" spans="1:3" ht="15.75" hidden="1" customHeight="1">
      <c r="A49592" s="13" t="s">
        <v>517</v>
      </c>
      <c r="B49592" s="13">
        <v>1974</v>
      </c>
      <c r="C49592" s="13">
        <v>9697</v>
      </c>
    </row>
    <row r="49593" spans="1:3" ht="15.75" hidden="1" customHeight="1">
      <c r="A49593" s="13" t="s">
        <v>517</v>
      </c>
      <c r="B49593" s="13">
        <v>1975</v>
      </c>
      <c r="C49593" s="13">
        <v>9743</v>
      </c>
    </row>
    <row r="49594" spans="1:3" ht="15.75" hidden="1" customHeight="1">
      <c r="A49594" s="13" t="s">
        <v>517</v>
      </c>
      <c r="B49594" s="13">
        <v>1976</v>
      </c>
      <c r="C49594" s="13">
        <v>9891</v>
      </c>
    </row>
    <row r="49595" spans="1:3" ht="15.75" hidden="1" customHeight="1">
      <c r="A49595" s="13" t="s">
        <v>517</v>
      </c>
      <c r="B49595" s="13">
        <v>1977</v>
      </c>
      <c r="C49595" s="13">
        <v>10192</v>
      </c>
    </row>
    <row r="49596" spans="1:3" ht="15.75" hidden="1" customHeight="1">
      <c r="A49596" s="13" t="s">
        <v>517</v>
      </c>
      <c r="B49596" s="13">
        <v>1978</v>
      </c>
      <c r="C49596" s="13">
        <v>10548</v>
      </c>
    </row>
    <row r="49597" spans="1:3" ht="15.75" hidden="1" customHeight="1">
      <c r="A49597" s="13" t="s">
        <v>517</v>
      </c>
      <c r="B49597" s="13">
        <v>1979</v>
      </c>
      <c r="C49597" s="13">
        <v>10928</v>
      </c>
    </row>
    <row r="49598" spans="1:3" ht="15.75" hidden="1" customHeight="1">
      <c r="A49598" s="13" t="s">
        <v>517</v>
      </c>
      <c r="B49598" s="13">
        <v>1980</v>
      </c>
      <c r="C49598" s="13">
        <v>11341</v>
      </c>
    </row>
    <row r="49599" spans="1:3" ht="15.75" hidden="1" customHeight="1">
      <c r="A49599" s="13" t="s">
        <v>517</v>
      </c>
      <c r="B49599" s="13">
        <v>1981</v>
      </c>
      <c r="C49599" s="13">
        <v>11764</v>
      </c>
    </row>
    <row r="49600" spans="1:3" ht="15.75" hidden="1" customHeight="1">
      <c r="A49600" s="13" t="s">
        <v>517</v>
      </c>
      <c r="B49600" s="13">
        <v>1982</v>
      </c>
      <c r="C49600" s="13">
        <v>12215</v>
      </c>
    </row>
    <row r="49601" spans="1:4" ht="15.75" hidden="1" customHeight="1">
      <c r="A49601" s="13" t="s">
        <v>517</v>
      </c>
      <c r="B49601" s="13">
        <v>1983</v>
      </c>
      <c r="C49601" s="13">
        <v>12533</v>
      </c>
    </row>
    <row r="49602" spans="1:4" ht="15.75" hidden="1" customHeight="1">
      <c r="A49602" s="13" t="s">
        <v>517</v>
      </c>
      <c r="B49602" s="13">
        <v>1984</v>
      </c>
      <c r="C49602" s="13">
        <v>12690</v>
      </c>
    </row>
    <row r="49603" spans="1:4" ht="15.75" hidden="1" customHeight="1">
      <c r="A49603" s="13" t="s">
        <v>517</v>
      </c>
      <c r="B49603" s="13">
        <v>1985</v>
      </c>
      <c r="C49603" s="13">
        <v>12815</v>
      </c>
    </row>
    <row r="49604" spans="1:4" ht="15.75" hidden="1" customHeight="1">
      <c r="A49604" s="13" t="s">
        <v>517</v>
      </c>
      <c r="B49604" s="13">
        <v>1986</v>
      </c>
      <c r="C49604" s="13">
        <v>12942</v>
      </c>
    </row>
    <row r="49605" spans="1:4" ht="15.75" hidden="1" customHeight="1">
      <c r="A49605" s="13" t="s">
        <v>517</v>
      </c>
      <c r="B49605" s="13">
        <v>1987</v>
      </c>
      <c r="C49605" s="13">
        <v>13066</v>
      </c>
    </row>
    <row r="49606" spans="1:4" ht="15.75" hidden="1" customHeight="1">
      <c r="A49606" s="13" t="s">
        <v>517</v>
      </c>
      <c r="B49606" s="13">
        <v>1988</v>
      </c>
      <c r="C49606" s="13">
        <v>13195</v>
      </c>
    </row>
    <row r="49607" spans="1:4" ht="15.75" hidden="1" customHeight="1">
      <c r="A49607" s="13" t="s">
        <v>517</v>
      </c>
      <c r="B49607" s="13">
        <v>1989</v>
      </c>
      <c r="C49607" s="13">
        <v>13335</v>
      </c>
    </row>
    <row r="49608" spans="1:4" ht="15.75" hidden="1" customHeight="1">
      <c r="A49608" s="13" t="s">
        <v>517</v>
      </c>
      <c r="B49608" s="13">
        <v>1990</v>
      </c>
      <c r="C49608" s="13">
        <v>13479</v>
      </c>
      <c r="D49608" s="13">
        <v>1.7999999999999999E-2</v>
      </c>
    </row>
    <row r="49609" spans="1:4" ht="15.75" hidden="1" customHeight="1">
      <c r="A49609" s="13" t="s">
        <v>517</v>
      </c>
      <c r="B49609" s="13">
        <v>1991</v>
      </c>
      <c r="C49609" s="13">
        <v>13618</v>
      </c>
      <c r="D49609" s="13">
        <v>1.7999999999999999E-2</v>
      </c>
    </row>
    <row r="49610" spans="1:4" ht="15.75" hidden="1" customHeight="1">
      <c r="A49610" s="13" t="s">
        <v>517</v>
      </c>
      <c r="B49610" s="13">
        <v>1992</v>
      </c>
      <c r="C49610" s="13">
        <v>13765</v>
      </c>
      <c r="D49610" s="13">
        <v>1.7999999999999999E-2</v>
      </c>
    </row>
    <row r="49611" spans="1:4" ht="15.75" hidden="1" customHeight="1">
      <c r="A49611" s="13" t="s">
        <v>517</v>
      </c>
      <c r="B49611" s="13">
        <v>1993</v>
      </c>
      <c r="C49611" s="13">
        <v>13924</v>
      </c>
      <c r="D49611" s="13">
        <v>1.7999999999999999E-2</v>
      </c>
    </row>
    <row r="49612" spans="1:4" ht="15.75" hidden="1" customHeight="1">
      <c r="A49612" s="13" t="s">
        <v>517</v>
      </c>
      <c r="B49612" s="13">
        <v>1994</v>
      </c>
      <c r="C49612" s="13">
        <v>14069</v>
      </c>
      <c r="D49612" s="13">
        <v>1.7999999999999999E-2</v>
      </c>
    </row>
    <row r="49613" spans="1:4" ht="15.75" hidden="1" customHeight="1">
      <c r="A49613" s="13" t="s">
        <v>517</v>
      </c>
      <c r="B49613" s="13">
        <v>1995</v>
      </c>
      <c r="C49613" s="13">
        <v>14199</v>
      </c>
      <c r="D49613" s="13">
        <v>1.7999999999999999E-2</v>
      </c>
    </row>
    <row r="49614" spans="1:4" ht="15.75" hidden="1" customHeight="1">
      <c r="A49614" s="13" t="s">
        <v>517</v>
      </c>
      <c r="B49614" s="13">
        <v>1996</v>
      </c>
      <c r="C49614" s="13">
        <v>14313</v>
      </c>
      <c r="D49614" s="13">
        <v>2.1999999999999999E-2</v>
      </c>
    </row>
    <row r="49615" spans="1:4" ht="15.75" hidden="1" customHeight="1">
      <c r="A49615" s="13" t="s">
        <v>517</v>
      </c>
      <c r="B49615" s="13">
        <v>1997</v>
      </c>
      <c r="C49615" s="13">
        <v>14412</v>
      </c>
      <c r="D49615" s="13">
        <v>2.1999999999999999E-2</v>
      </c>
    </row>
    <row r="49616" spans="1:4" ht="15.75" hidden="1" customHeight="1">
      <c r="A49616" s="13" t="s">
        <v>517</v>
      </c>
      <c r="B49616" s="13">
        <v>1998</v>
      </c>
      <c r="C49616" s="13">
        <v>14513</v>
      </c>
      <c r="D49616" s="13">
        <v>2.1999999999999999E-2</v>
      </c>
    </row>
    <row r="49617" spans="1:4" ht="15.75" hidden="1" customHeight="1">
      <c r="A49617" s="13" t="s">
        <v>517</v>
      </c>
      <c r="B49617" s="13">
        <v>1999</v>
      </c>
      <c r="C49617" s="13">
        <v>14617</v>
      </c>
      <c r="D49617" s="13">
        <v>2.5999999999999999E-2</v>
      </c>
    </row>
    <row r="49618" spans="1:4" ht="15.75" hidden="1" customHeight="1">
      <c r="A49618" s="13" t="s">
        <v>517</v>
      </c>
      <c r="B49618" s="13">
        <v>2000</v>
      </c>
      <c r="C49618" s="13">
        <v>14748</v>
      </c>
      <c r="D49618" s="13">
        <v>2.5999999999999999E-2</v>
      </c>
    </row>
    <row r="49619" spans="1:4" ht="15.75" hidden="1" customHeight="1">
      <c r="A49619" s="13" t="s">
        <v>517</v>
      </c>
      <c r="B49619" s="13">
        <v>2001</v>
      </c>
      <c r="C49619" s="13">
        <v>14872</v>
      </c>
      <c r="D49619" s="13">
        <v>2.5999999999999999E-2</v>
      </c>
    </row>
    <row r="49620" spans="1:4" ht="15.75" hidden="1" customHeight="1">
      <c r="A49620" s="13" t="s">
        <v>517</v>
      </c>
      <c r="B49620" s="13">
        <v>2002</v>
      </c>
      <c r="C49620" s="13">
        <v>15012</v>
      </c>
      <c r="D49620" s="13">
        <v>2.5999999999999999E-2</v>
      </c>
    </row>
    <row r="49621" spans="1:4" ht="15.75" hidden="1" customHeight="1">
      <c r="A49621" s="13" t="s">
        <v>517</v>
      </c>
      <c r="B49621" s="13">
        <v>2003</v>
      </c>
      <c r="C49621" s="13">
        <v>15059</v>
      </c>
      <c r="D49621" s="13">
        <v>2.5999999999999999E-2</v>
      </c>
    </row>
    <row r="49622" spans="1:4" ht="15.75" hidden="1" customHeight="1">
      <c r="A49622" s="13" t="s">
        <v>517</v>
      </c>
      <c r="B49622" s="13">
        <v>2004</v>
      </c>
      <c r="C49622" s="13">
        <v>14875</v>
      </c>
      <c r="D49622" s="13">
        <v>2.5999999999999999E-2</v>
      </c>
    </row>
    <row r="49623" spans="1:4" ht="15.75" hidden="1" customHeight="1">
      <c r="A49623" s="13" t="s">
        <v>517</v>
      </c>
      <c r="B49623" s="13">
        <v>2005</v>
      </c>
      <c r="C49623" s="13">
        <v>14574</v>
      </c>
      <c r="D49623" s="13">
        <v>2.9000000000000001E-2</v>
      </c>
    </row>
    <row r="49624" spans="1:4" ht="15.75" hidden="1" customHeight="1">
      <c r="A49624" s="13" t="s">
        <v>517</v>
      </c>
      <c r="B49624" s="13">
        <v>2006</v>
      </c>
      <c r="C49624" s="13">
        <v>14283</v>
      </c>
      <c r="D49624" s="13">
        <v>2.9000000000000001E-2</v>
      </c>
    </row>
    <row r="49625" spans="1:4" ht="15.75" hidden="1" customHeight="1">
      <c r="A49625" s="13" t="s">
        <v>517</v>
      </c>
      <c r="B49625" s="13">
        <v>2007</v>
      </c>
      <c r="C49625" s="13">
        <v>13985</v>
      </c>
      <c r="D49625" s="13">
        <v>2.9000000000000001E-2</v>
      </c>
    </row>
    <row r="49626" spans="1:4" ht="15.75" hidden="1" customHeight="1">
      <c r="A49626" s="13" t="s">
        <v>517</v>
      </c>
      <c r="B49626" s="13">
        <v>2008</v>
      </c>
      <c r="C49626" s="13">
        <v>13692</v>
      </c>
      <c r="D49626" s="13">
        <v>2.1999999999999999E-2</v>
      </c>
    </row>
    <row r="49627" spans="1:4" ht="15.75" hidden="1" customHeight="1">
      <c r="A49627" s="13" t="s">
        <v>517</v>
      </c>
      <c r="B49627" s="13">
        <v>2009</v>
      </c>
      <c r="C49627" s="13">
        <v>13418</v>
      </c>
      <c r="D49627" s="13">
        <v>2.9000000000000001E-2</v>
      </c>
    </row>
    <row r="49628" spans="1:4" ht="15.75" hidden="1" customHeight="1">
      <c r="A49628" s="13" t="s">
        <v>517</v>
      </c>
      <c r="B49628" s="13">
        <v>2010</v>
      </c>
      <c r="C49628" s="13">
        <v>13167</v>
      </c>
      <c r="D49628" s="13">
        <v>2.9000000000000001E-2</v>
      </c>
    </row>
    <row r="49629" spans="1:4" ht="15.75" hidden="1" customHeight="1">
      <c r="A49629" s="13" t="s">
        <v>517</v>
      </c>
      <c r="B49629" s="13">
        <v>2011</v>
      </c>
      <c r="C49629" s="13">
        <v>12926</v>
      </c>
      <c r="D49629" s="13">
        <v>2.5999999999999999E-2</v>
      </c>
    </row>
    <row r="49630" spans="1:4" ht="15.75" hidden="1" customHeight="1">
      <c r="A49630" s="13" t="s">
        <v>517</v>
      </c>
      <c r="B49630" s="13">
        <v>2012</v>
      </c>
      <c r="C49630" s="13">
        <v>12696</v>
      </c>
      <c r="D49630" s="13">
        <v>2.5999999999999999E-2</v>
      </c>
    </row>
    <row r="49631" spans="1:4" ht="15.75" hidden="1" customHeight="1">
      <c r="A49631" s="13" t="s">
        <v>517</v>
      </c>
      <c r="B49631" s="13">
        <v>2013</v>
      </c>
      <c r="C49631" s="13">
        <v>12496</v>
      </c>
      <c r="D49631" s="13">
        <v>2.1999999999999999E-2</v>
      </c>
    </row>
    <row r="49632" spans="1:4" ht="15.75" hidden="1" customHeight="1">
      <c r="A49632" s="13" t="s">
        <v>517</v>
      </c>
      <c r="B49632" s="13">
        <v>2014</v>
      </c>
      <c r="C49632" s="13">
        <v>12335</v>
      </c>
      <c r="D49632" s="13">
        <v>2.1999999999999999E-2</v>
      </c>
    </row>
    <row r="49633" spans="1:4" ht="15.75" hidden="1" customHeight="1">
      <c r="A49633" s="13" t="s">
        <v>517</v>
      </c>
      <c r="B49633" s="13">
        <v>2015</v>
      </c>
      <c r="C49633" s="13">
        <v>12208</v>
      </c>
      <c r="D49633" s="13">
        <v>2.1999999999999999E-2</v>
      </c>
    </row>
    <row r="49634" spans="1:4" ht="15.75" hidden="1" customHeight="1">
      <c r="A49634" s="13" t="s">
        <v>517</v>
      </c>
      <c r="B49634" s="13">
        <v>2016</v>
      </c>
      <c r="C49634" s="13">
        <v>12086</v>
      </c>
      <c r="D49634" s="13">
        <v>2.5999999999999999E-2</v>
      </c>
    </row>
    <row r="49635" spans="1:4" ht="15.75" hidden="1" customHeight="1">
      <c r="A49635" s="13" t="s">
        <v>517</v>
      </c>
      <c r="B49635" s="13">
        <v>2017</v>
      </c>
      <c r="C49635" s="13">
        <v>11961</v>
      </c>
      <c r="D49635" s="13">
        <v>2.5999999999999999E-2</v>
      </c>
    </row>
    <row r="49636" spans="1:4" ht="15.75" hidden="1" customHeight="1">
      <c r="A49636" s="13" t="s">
        <v>517</v>
      </c>
      <c r="B49636" s="13">
        <v>2018</v>
      </c>
      <c r="C49636" s="13">
        <v>11840</v>
      </c>
      <c r="D49636" s="13">
        <v>2.5999999999999999E-2</v>
      </c>
    </row>
    <row r="49637" spans="1:4" ht="15.75" hidden="1" customHeight="1">
      <c r="A49637" s="13" t="s">
        <v>517</v>
      </c>
      <c r="B49637" s="13">
        <v>2019</v>
      </c>
      <c r="C49637" s="13">
        <v>11735</v>
      </c>
      <c r="D49637" s="13">
        <v>2.5999999999999999E-2</v>
      </c>
    </row>
    <row r="49638" spans="1:4" ht="15.75" hidden="1" customHeight="1">
      <c r="A49638" s="13" t="s">
        <v>517</v>
      </c>
      <c r="B49638" s="13">
        <v>2020</v>
      </c>
      <c r="C49638" s="13">
        <v>11679</v>
      </c>
      <c r="D49638" s="13">
        <v>2.7E-2</v>
      </c>
    </row>
    <row r="49639" spans="1:4" ht="15.75" hidden="1" customHeight="1">
      <c r="A49639" s="13" t="s">
        <v>517</v>
      </c>
      <c r="B49639" s="13">
        <v>2021</v>
      </c>
      <c r="C49639" s="13">
        <v>11654</v>
      </c>
      <c r="D49639" s="13">
        <v>2.8000000000000001E-2</v>
      </c>
    </row>
    <row r="49640" spans="1:4" ht="15.75" hidden="1" customHeight="1">
      <c r="A49640" s="13" t="s">
        <v>518</v>
      </c>
      <c r="B49640" s="13">
        <v>1850</v>
      </c>
      <c r="C49640" s="13">
        <v>771</v>
      </c>
    </row>
    <row r="49641" spans="1:4" ht="15.75" hidden="1" customHeight="1">
      <c r="A49641" s="13" t="s">
        <v>518</v>
      </c>
      <c r="B49641" s="13">
        <v>1851</v>
      </c>
    </row>
    <row r="49642" spans="1:4" ht="15.75" hidden="1" customHeight="1">
      <c r="A49642" s="13" t="s">
        <v>518</v>
      </c>
      <c r="B49642" s="13">
        <v>1852</v>
      </c>
    </row>
    <row r="49643" spans="1:4" ht="15.75" hidden="1" customHeight="1">
      <c r="A49643" s="13" t="s">
        <v>518</v>
      </c>
      <c r="B49643" s="13">
        <v>1853</v>
      </c>
    </row>
    <row r="49644" spans="1:4" ht="15.75" hidden="1" customHeight="1">
      <c r="A49644" s="13" t="s">
        <v>518</v>
      </c>
      <c r="B49644" s="13">
        <v>1854</v>
      </c>
    </row>
    <row r="49645" spans="1:4" ht="15.75" hidden="1" customHeight="1">
      <c r="A49645" s="13" t="s">
        <v>518</v>
      </c>
      <c r="B49645" s="13">
        <v>1855</v>
      </c>
    </row>
    <row r="49646" spans="1:4" ht="15.75" hidden="1" customHeight="1">
      <c r="A49646" s="13" t="s">
        <v>518</v>
      </c>
      <c r="B49646" s="13">
        <v>1856</v>
      </c>
    </row>
    <row r="49647" spans="1:4" ht="15.75" hidden="1" customHeight="1">
      <c r="A49647" s="13" t="s">
        <v>518</v>
      </c>
      <c r="B49647" s="13">
        <v>1857</v>
      </c>
    </row>
    <row r="49648" spans="1:4" ht="15.75" hidden="1" customHeight="1">
      <c r="A49648" s="13" t="s">
        <v>518</v>
      </c>
      <c r="B49648" s="13">
        <v>1858</v>
      </c>
    </row>
    <row r="49649" spans="1:3" ht="15.75" hidden="1" customHeight="1">
      <c r="A49649" s="13" t="s">
        <v>518</v>
      </c>
      <c r="B49649" s="13">
        <v>1859</v>
      </c>
    </row>
    <row r="49650" spans="1:3" ht="15.75" hidden="1" customHeight="1">
      <c r="A49650" s="13" t="s">
        <v>518</v>
      </c>
      <c r="B49650" s="13">
        <v>1860</v>
      </c>
      <c r="C49650" s="13">
        <v>777</v>
      </c>
    </row>
    <row r="49651" spans="1:3" ht="15.75" hidden="1" customHeight="1">
      <c r="A49651" s="13" t="s">
        <v>518</v>
      </c>
      <c r="B49651" s="13">
        <v>1861</v>
      </c>
    </row>
    <row r="49652" spans="1:3" ht="15.75" hidden="1" customHeight="1">
      <c r="A49652" s="13" t="s">
        <v>518</v>
      </c>
      <c r="B49652" s="13">
        <v>1862</v>
      </c>
    </row>
    <row r="49653" spans="1:3" ht="15.75" hidden="1" customHeight="1">
      <c r="A49653" s="13" t="s">
        <v>518</v>
      </c>
      <c r="B49653" s="13">
        <v>1863</v>
      </c>
    </row>
    <row r="49654" spans="1:3" ht="15.75" hidden="1" customHeight="1">
      <c r="A49654" s="13" t="s">
        <v>518</v>
      </c>
      <c r="B49654" s="13">
        <v>1864</v>
      </c>
    </row>
    <row r="49655" spans="1:3" ht="15.75" hidden="1" customHeight="1">
      <c r="A49655" s="13" t="s">
        <v>518</v>
      </c>
      <c r="B49655" s="13">
        <v>1865</v>
      </c>
    </row>
    <row r="49656" spans="1:3" ht="15.75" hidden="1" customHeight="1">
      <c r="A49656" s="13" t="s">
        <v>518</v>
      </c>
      <c r="B49656" s="13">
        <v>1866</v>
      </c>
    </row>
    <row r="49657" spans="1:3" ht="15.75" hidden="1" customHeight="1">
      <c r="A49657" s="13" t="s">
        <v>518</v>
      </c>
      <c r="B49657" s="13">
        <v>1867</v>
      </c>
    </row>
    <row r="49658" spans="1:3" ht="15.75" hidden="1" customHeight="1">
      <c r="A49658" s="13" t="s">
        <v>518</v>
      </c>
      <c r="B49658" s="13">
        <v>1868</v>
      </c>
    </row>
    <row r="49659" spans="1:3" ht="15.75" hidden="1" customHeight="1">
      <c r="A49659" s="13" t="s">
        <v>518</v>
      </c>
      <c r="B49659" s="13">
        <v>1869</v>
      </c>
    </row>
    <row r="49660" spans="1:3" ht="15.75" hidden="1" customHeight="1">
      <c r="A49660" s="13" t="s">
        <v>518</v>
      </c>
      <c r="B49660" s="13">
        <v>1870</v>
      </c>
      <c r="C49660" s="13">
        <v>793</v>
      </c>
    </row>
    <row r="49661" spans="1:3" ht="15.75" hidden="1" customHeight="1">
      <c r="A49661" s="13" t="s">
        <v>518</v>
      </c>
      <c r="B49661" s="13">
        <v>1871</v>
      </c>
    </row>
    <row r="49662" spans="1:3" ht="15.75" hidden="1" customHeight="1">
      <c r="A49662" s="13" t="s">
        <v>518</v>
      </c>
      <c r="B49662" s="13">
        <v>1872</v>
      </c>
    </row>
    <row r="49663" spans="1:3" ht="15.75" hidden="1" customHeight="1">
      <c r="A49663" s="13" t="s">
        <v>518</v>
      </c>
      <c r="B49663" s="13">
        <v>1873</v>
      </c>
    </row>
    <row r="49664" spans="1:3" ht="15.75" hidden="1" customHeight="1">
      <c r="A49664" s="13" t="s">
        <v>518</v>
      </c>
      <c r="B49664" s="13">
        <v>1874</v>
      </c>
    </row>
    <row r="49665" spans="1:3" ht="15.75" hidden="1" customHeight="1">
      <c r="A49665" s="13" t="s">
        <v>518</v>
      </c>
      <c r="B49665" s="13">
        <v>1875</v>
      </c>
    </row>
    <row r="49666" spans="1:3" ht="15.75" hidden="1" customHeight="1">
      <c r="A49666" s="13" t="s">
        <v>518</v>
      </c>
      <c r="B49666" s="13">
        <v>1876</v>
      </c>
    </row>
    <row r="49667" spans="1:3" ht="15.75" hidden="1" customHeight="1">
      <c r="A49667" s="13" t="s">
        <v>518</v>
      </c>
      <c r="B49667" s="13">
        <v>1877</v>
      </c>
    </row>
    <row r="49668" spans="1:3" ht="15.75" hidden="1" customHeight="1">
      <c r="A49668" s="13" t="s">
        <v>518</v>
      </c>
      <c r="B49668" s="13">
        <v>1878</v>
      </c>
    </row>
    <row r="49669" spans="1:3" ht="15.75" hidden="1" customHeight="1">
      <c r="A49669" s="13" t="s">
        <v>518</v>
      </c>
      <c r="B49669" s="13">
        <v>1879</v>
      </c>
    </row>
    <row r="49670" spans="1:3" ht="15.75" hidden="1" customHeight="1">
      <c r="A49670" s="13" t="s">
        <v>518</v>
      </c>
      <c r="B49670" s="13">
        <v>1880</v>
      </c>
      <c r="C49670" s="13">
        <v>809</v>
      </c>
    </row>
    <row r="49671" spans="1:3" ht="15.75" hidden="1" customHeight="1">
      <c r="A49671" s="13" t="s">
        <v>518</v>
      </c>
      <c r="B49671" s="13">
        <v>1881</v>
      </c>
    </row>
    <row r="49672" spans="1:3" ht="15.75" hidden="1" customHeight="1">
      <c r="A49672" s="13" t="s">
        <v>518</v>
      </c>
      <c r="B49672" s="13">
        <v>1882</v>
      </c>
    </row>
    <row r="49673" spans="1:3" ht="15.75" hidden="1" customHeight="1">
      <c r="A49673" s="13" t="s">
        <v>518</v>
      </c>
      <c r="B49673" s="13">
        <v>1883</v>
      </c>
    </row>
    <row r="49674" spans="1:3" ht="15.75" hidden="1" customHeight="1">
      <c r="A49674" s="13" t="s">
        <v>518</v>
      </c>
      <c r="B49674" s="13">
        <v>1884</v>
      </c>
    </row>
    <row r="49675" spans="1:3" ht="15.75" hidden="1" customHeight="1">
      <c r="A49675" s="13" t="s">
        <v>518</v>
      </c>
      <c r="B49675" s="13">
        <v>1885</v>
      </c>
    </row>
    <row r="49676" spans="1:3" ht="15.75" hidden="1" customHeight="1">
      <c r="A49676" s="13" t="s">
        <v>518</v>
      </c>
      <c r="B49676" s="13">
        <v>1886</v>
      </c>
    </row>
    <row r="49677" spans="1:3" ht="15.75" hidden="1" customHeight="1">
      <c r="A49677" s="13" t="s">
        <v>518</v>
      </c>
      <c r="B49677" s="13">
        <v>1887</v>
      </c>
    </row>
    <row r="49678" spans="1:3" ht="15.75" hidden="1" customHeight="1">
      <c r="A49678" s="13" t="s">
        <v>518</v>
      </c>
      <c r="B49678" s="13">
        <v>1888</v>
      </c>
    </row>
    <row r="49679" spans="1:3" ht="15.75" hidden="1" customHeight="1">
      <c r="A49679" s="13" t="s">
        <v>518</v>
      </c>
      <c r="B49679" s="13">
        <v>1889</v>
      </c>
    </row>
    <row r="49680" spans="1:3" ht="15.75" hidden="1" customHeight="1">
      <c r="A49680" s="13" t="s">
        <v>518</v>
      </c>
      <c r="B49680" s="13">
        <v>1890</v>
      </c>
      <c r="C49680" s="13">
        <v>826</v>
      </c>
    </row>
    <row r="49681" spans="1:3" ht="15.75" hidden="1" customHeight="1">
      <c r="A49681" s="13" t="s">
        <v>518</v>
      </c>
      <c r="B49681" s="13">
        <v>1891</v>
      </c>
    </row>
    <row r="49682" spans="1:3" ht="15.75" hidden="1" customHeight="1">
      <c r="A49682" s="13" t="s">
        <v>518</v>
      </c>
      <c r="B49682" s="13">
        <v>1892</v>
      </c>
    </row>
    <row r="49683" spans="1:3" ht="15.75" hidden="1" customHeight="1">
      <c r="A49683" s="13" t="s">
        <v>518</v>
      </c>
      <c r="B49683" s="13">
        <v>1893</v>
      </c>
    </row>
    <row r="49684" spans="1:3" ht="15.75" hidden="1" customHeight="1">
      <c r="A49684" s="13" t="s">
        <v>518</v>
      </c>
      <c r="B49684" s="13">
        <v>1894</v>
      </c>
    </row>
    <row r="49685" spans="1:3" ht="15.75" hidden="1" customHeight="1">
      <c r="A49685" s="13" t="s">
        <v>518</v>
      </c>
      <c r="B49685" s="13">
        <v>1895</v>
      </c>
    </row>
    <row r="49686" spans="1:3" ht="15.75" hidden="1" customHeight="1">
      <c r="A49686" s="13" t="s">
        <v>518</v>
      </c>
      <c r="B49686" s="13">
        <v>1896</v>
      </c>
    </row>
    <row r="49687" spans="1:3" ht="15.75" hidden="1" customHeight="1">
      <c r="A49687" s="13" t="s">
        <v>518</v>
      </c>
      <c r="B49687" s="13">
        <v>1897</v>
      </c>
    </row>
    <row r="49688" spans="1:3" ht="15.75" hidden="1" customHeight="1">
      <c r="A49688" s="13" t="s">
        <v>518</v>
      </c>
      <c r="B49688" s="13">
        <v>1898</v>
      </c>
    </row>
    <row r="49689" spans="1:3" ht="15.75" hidden="1" customHeight="1">
      <c r="A49689" s="13" t="s">
        <v>518</v>
      </c>
      <c r="B49689" s="13">
        <v>1899</v>
      </c>
    </row>
    <row r="49690" spans="1:3" ht="15.75" hidden="1" customHeight="1">
      <c r="A49690" s="13" t="s">
        <v>518</v>
      </c>
      <c r="B49690" s="13">
        <v>1900</v>
      </c>
      <c r="C49690" s="13">
        <v>843</v>
      </c>
    </row>
    <row r="49691" spans="1:3" ht="15.75" hidden="1" customHeight="1">
      <c r="A49691" s="13" t="s">
        <v>518</v>
      </c>
      <c r="B49691" s="13">
        <v>1901</v>
      </c>
    </row>
    <row r="49692" spans="1:3" ht="15.75" hidden="1" customHeight="1">
      <c r="A49692" s="13" t="s">
        <v>518</v>
      </c>
      <c r="B49692" s="13">
        <v>1902</v>
      </c>
    </row>
    <row r="49693" spans="1:3" ht="15.75" hidden="1" customHeight="1">
      <c r="A49693" s="13" t="s">
        <v>518</v>
      </c>
      <c r="B49693" s="13">
        <v>1903</v>
      </c>
    </row>
    <row r="49694" spans="1:3" ht="15.75" hidden="1" customHeight="1">
      <c r="A49694" s="13" t="s">
        <v>518</v>
      </c>
      <c r="B49694" s="13">
        <v>1904</v>
      </c>
    </row>
    <row r="49695" spans="1:3" ht="15.75" hidden="1" customHeight="1">
      <c r="A49695" s="13" t="s">
        <v>518</v>
      </c>
      <c r="B49695" s="13">
        <v>1905</v>
      </c>
    </row>
    <row r="49696" spans="1:3" ht="15.75" hidden="1" customHeight="1">
      <c r="A49696" s="13" t="s">
        <v>518</v>
      </c>
      <c r="B49696" s="13">
        <v>1906</v>
      </c>
    </row>
    <row r="49697" spans="1:3" ht="15.75" hidden="1" customHeight="1">
      <c r="A49697" s="13" t="s">
        <v>518</v>
      </c>
      <c r="B49697" s="13">
        <v>1907</v>
      </c>
    </row>
    <row r="49698" spans="1:3" ht="15.75" hidden="1" customHeight="1">
      <c r="A49698" s="13" t="s">
        <v>518</v>
      </c>
      <c r="B49698" s="13">
        <v>1908</v>
      </c>
    </row>
    <row r="49699" spans="1:3" ht="15.75" hidden="1" customHeight="1">
      <c r="A49699" s="13" t="s">
        <v>518</v>
      </c>
      <c r="B49699" s="13">
        <v>1909</v>
      </c>
    </row>
    <row r="49700" spans="1:3" ht="15.75" hidden="1" customHeight="1">
      <c r="A49700" s="13" t="s">
        <v>518</v>
      </c>
      <c r="B49700" s="13">
        <v>1910</v>
      </c>
      <c r="C49700" s="13">
        <v>860</v>
      </c>
    </row>
    <row r="49701" spans="1:3" ht="15.75" hidden="1" customHeight="1">
      <c r="A49701" s="13" t="s">
        <v>518</v>
      </c>
      <c r="B49701" s="13">
        <v>1911</v>
      </c>
    </row>
    <row r="49702" spans="1:3" ht="15.75" hidden="1" customHeight="1">
      <c r="A49702" s="13" t="s">
        <v>518</v>
      </c>
      <c r="B49702" s="13">
        <v>1912</v>
      </c>
    </row>
    <row r="49703" spans="1:3" ht="15.75" hidden="1" customHeight="1">
      <c r="A49703" s="13" t="s">
        <v>518</v>
      </c>
      <c r="B49703" s="13">
        <v>1913</v>
      </c>
    </row>
    <row r="49704" spans="1:3" ht="15.75" hidden="1" customHeight="1">
      <c r="A49704" s="13" t="s">
        <v>518</v>
      </c>
      <c r="B49704" s="13">
        <v>1914</v>
      </c>
    </row>
    <row r="49705" spans="1:3" ht="15.75" hidden="1" customHeight="1">
      <c r="A49705" s="13" t="s">
        <v>518</v>
      </c>
      <c r="B49705" s="13">
        <v>1915</v>
      </c>
    </row>
    <row r="49706" spans="1:3" ht="15.75" hidden="1" customHeight="1">
      <c r="A49706" s="13" t="s">
        <v>518</v>
      </c>
      <c r="B49706" s="13">
        <v>1916</v>
      </c>
    </row>
    <row r="49707" spans="1:3" ht="15.75" hidden="1" customHeight="1">
      <c r="A49707" s="13" t="s">
        <v>518</v>
      </c>
      <c r="B49707" s="13">
        <v>1917</v>
      </c>
    </row>
    <row r="49708" spans="1:3" ht="15.75" hidden="1" customHeight="1">
      <c r="A49708" s="13" t="s">
        <v>518</v>
      </c>
      <c r="B49708" s="13">
        <v>1918</v>
      </c>
    </row>
    <row r="49709" spans="1:3" ht="15.75" hidden="1" customHeight="1">
      <c r="A49709" s="13" t="s">
        <v>518</v>
      </c>
      <c r="B49709" s="13">
        <v>1919</v>
      </c>
    </row>
    <row r="49710" spans="1:3" ht="15.75" hidden="1" customHeight="1">
      <c r="A49710" s="13" t="s">
        <v>518</v>
      </c>
      <c r="B49710" s="13">
        <v>1920</v>
      </c>
      <c r="C49710" s="13">
        <v>1720</v>
      </c>
    </row>
    <row r="49711" spans="1:3" ht="15.75" hidden="1" customHeight="1">
      <c r="A49711" s="13" t="s">
        <v>518</v>
      </c>
      <c r="B49711" s="13">
        <v>1921</v>
      </c>
    </row>
    <row r="49712" spans="1:3" ht="15.75" hidden="1" customHeight="1">
      <c r="A49712" s="13" t="s">
        <v>518</v>
      </c>
      <c r="B49712" s="13">
        <v>1922</v>
      </c>
    </row>
    <row r="49713" spans="1:3" ht="15.75" hidden="1" customHeight="1">
      <c r="A49713" s="13" t="s">
        <v>518</v>
      </c>
      <c r="B49713" s="13">
        <v>1923</v>
      </c>
    </row>
    <row r="49714" spans="1:3" ht="15.75" hidden="1" customHeight="1">
      <c r="A49714" s="13" t="s">
        <v>518</v>
      </c>
      <c r="B49714" s="13">
        <v>1924</v>
      </c>
    </row>
    <row r="49715" spans="1:3" ht="15.75" hidden="1" customHeight="1">
      <c r="A49715" s="13" t="s">
        <v>518</v>
      </c>
      <c r="B49715" s="13">
        <v>1925</v>
      </c>
    </row>
    <row r="49716" spans="1:3" ht="15.75" hidden="1" customHeight="1">
      <c r="A49716" s="13" t="s">
        <v>518</v>
      </c>
      <c r="B49716" s="13">
        <v>1926</v>
      </c>
    </row>
    <row r="49717" spans="1:3" ht="15.75" hidden="1" customHeight="1">
      <c r="A49717" s="13" t="s">
        <v>518</v>
      </c>
      <c r="B49717" s="13">
        <v>1927</v>
      </c>
    </row>
    <row r="49718" spans="1:3" ht="15.75" hidden="1" customHeight="1">
      <c r="A49718" s="13" t="s">
        <v>518</v>
      </c>
      <c r="B49718" s="13">
        <v>1928</v>
      </c>
    </row>
    <row r="49719" spans="1:3" ht="15.75" hidden="1" customHeight="1">
      <c r="A49719" s="13" t="s">
        <v>518</v>
      </c>
      <c r="B49719" s="13">
        <v>1929</v>
      </c>
    </row>
    <row r="49720" spans="1:3" ht="15.75" hidden="1" customHeight="1">
      <c r="A49720" s="13" t="s">
        <v>518</v>
      </c>
      <c r="B49720" s="13">
        <v>1930</v>
      </c>
      <c r="C49720" s="13">
        <v>3441</v>
      </c>
    </row>
    <row r="49721" spans="1:3" ht="15.75" hidden="1" customHeight="1">
      <c r="A49721" s="13" t="s">
        <v>518</v>
      </c>
      <c r="B49721" s="13">
        <v>1931</v>
      </c>
    </row>
    <row r="49722" spans="1:3" ht="15.75" hidden="1" customHeight="1">
      <c r="A49722" s="13" t="s">
        <v>518</v>
      </c>
      <c r="B49722" s="13">
        <v>1932</v>
      </c>
    </row>
    <row r="49723" spans="1:3" ht="15.75" hidden="1" customHeight="1">
      <c r="A49723" s="13" t="s">
        <v>518</v>
      </c>
      <c r="B49723" s="13">
        <v>1933</v>
      </c>
    </row>
    <row r="49724" spans="1:3" ht="15.75" hidden="1" customHeight="1">
      <c r="A49724" s="13" t="s">
        <v>518</v>
      </c>
      <c r="B49724" s="13">
        <v>1934</v>
      </c>
    </row>
    <row r="49725" spans="1:3" ht="15.75" hidden="1" customHeight="1">
      <c r="A49725" s="13" t="s">
        <v>518</v>
      </c>
      <c r="B49725" s="13">
        <v>1935</v>
      </c>
    </row>
    <row r="49726" spans="1:3" ht="15.75" hidden="1" customHeight="1">
      <c r="A49726" s="13" t="s">
        <v>518</v>
      </c>
      <c r="B49726" s="13">
        <v>1936</v>
      </c>
    </row>
    <row r="49727" spans="1:3" ht="15.75" hidden="1" customHeight="1">
      <c r="A49727" s="13" t="s">
        <v>518</v>
      </c>
      <c r="B49727" s="13">
        <v>1937</v>
      </c>
    </row>
    <row r="49728" spans="1:3" ht="15.75" hidden="1" customHeight="1">
      <c r="A49728" s="13" t="s">
        <v>518</v>
      </c>
      <c r="B49728" s="13">
        <v>1938</v>
      </c>
    </row>
    <row r="49729" spans="1:3" ht="15.75" hidden="1" customHeight="1">
      <c r="A49729" s="13" t="s">
        <v>518</v>
      </c>
      <c r="B49729" s="13">
        <v>1939</v>
      </c>
    </row>
    <row r="49730" spans="1:3" ht="15.75" hidden="1" customHeight="1">
      <c r="A49730" s="13" t="s">
        <v>518</v>
      </c>
      <c r="B49730" s="13">
        <v>1940</v>
      </c>
      <c r="C49730" s="13">
        <v>6883</v>
      </c>
    </row>
    <row r="49731" spans="1:3" ht="15.75" hidden="1" customHeight="1">
      <c r="A49731" s="13" t="s">
        <v>518</v>
      </c>
      <c r="B49731" s="13">
        <v>1941</v>
      </c>
    </row>
    <row r="49732" spans="1:3" ht="15.75" hidden="1" customHeight="1">
      <c r="A49732" s="13" t="s">
        <v>518</v>
      </c>
      <c r="B49732" s="13">
        <v>1942</v>
      </c>
    </row>
    <row r="49733" spans="1:3" ht="15.75" hidden="1" customHeight="1">
      <c r="A49733" s="13" t="s">
        <v>518</v>
      </c>
      <c r="B49733" s="13">
        <v>1943</v>
      </c>
    </row>
    <row r="49734" spans="1:3" ht="15.75" hidden="1" customHeight="1">
      <c r="A49734" s="13" t="s">
        <v>518</v>
      </c>
      <c r="B49734" s="13">
        <v>1944</v>
      </c>
    </row>
    <row r="49735" spans="1:3" ht="15.75" hidden="1" customHeight="1">
      <c r="A49735" s="13" t="s">
        <v>518</v>
      </c>
      <c r="B49735" s="13">
        <v>1945</v>
      </c>
    </row>
    <row r="49736" spans="1:3" ht="15.75" hidden="1" customHeight="1">
      <c r="A49736" s="13" t="s">
        <v>518</v>
      </c>
      <c r="B49736" s="13">
        <v>1946</v>
      </c>
    </row>
    <row r="49737" spans="1:3" ht="15.75" hidden="1" customHeight="1">
      <c r="A49737" s="13" t="s">
        <v>518</v>
      </c>
      <c r="B49737" s="13">
        <v>1947</v>
      </c>
    </row>
    <row r="49738" spans="1:3" ht="15.75" hidden="1" customHeight="1">
      <c r="A49738" s="13" t="s">
        <v>518</v>
      </c>
      <c r="B49738" s="13">
        <v>1948</v>
      </c>
    </row>
    <row r="49739" spans="1:3" ht="15.75" hidden="1" customHeight="1">
      <c r="A49739" s="13" t="s">
        <v>518</v>
      </c>
      <c r="B49739" s="13">
        <v>1949</v>
      </c>
    </row>
    <row r="49740" spans="1:3" ht="15.75" hidden="1" customHeight="1">
      <c r="A49740" s="13" t="s">
        <v>518</v>
      </c>
      <c r="B49740" s="13">
        <v>1950</v>
      </c>
      <c r="C49740" s="13">
        <v>13003</v>
      </c>
    </row>
    <row r="49741" spans="1:3" ht="15.75" hidden="1" customHeight="1">
      <c r="A49741" s="13" t="s">
        <v>518</v>
      </c>
      <c r="B49741" s="13">
        <v>1951</v>
      </c>
      <c r="C49741" s="13">
        <v>14289</v>
      </c>
    </row>
    <row r="49742" spans="1:3" ht="15.75" hidden="1" customHeight="1">
      <c r="A49742" s="13" t="s">
        <v>518</v>
      </c>
      <c r="B49742" s="13">
        <v>1952</v>
      </c>
      <c r="C49742" s="13">
        <v>15672</v>
      </c>
    </row>
    <row r="49743" spans="1:3" ht="15.75" hidden="1" customHeight="1">
      <c r="A49743" s="13" t="s">
        <v>518</v>
      </c>
      <c r="B49743" s="13">
        <v>1953</v>
      </c>
      <c r="C49743" s="13">
        <v>17186</v>
      </c>
    </row>
    <row r="49744" spans="1:3" ht="15.75" hidden="1" customHeight="1">
      <c r="A49744" s="13" t="s">
        <v>518</v>
      </c>
      <c r="B49744" s="13">
        <v>1954</v>
      </c>
      <c r="C49744" s="13">
        <v>18869</v>
      </c>
    </row>
    <row r="49745" spans="1:3" ht="15.75" hidden="1" customHeight="1">
      <c r="A49745" s="13" t="s">
        <v>518</v>
      </c>
      <c r="B49745" s="13">
        <v>1955</v>
      </c>
      <c r="C49745" s="13">
        <v>20712</v>
      </c>
    </row>
    <row r="49746" spans="1:3" ht="15.75" hidden="1" customHeight="1">
      <c r="A49746" s="13" t="s">
        <v>518</v>
      </c>
      <c r="B49746" s="13">
        <v>1956</v>
      </c>
      <c r="C49746" s="13">
        <v>22753</v>
      </c>
    </row>
    <row r="49747" spans="1:3" ht="15.75" hidden="1" customHeight="1">
      <c r="A49747" s="13" t="s">
        <v>518</v>
      </c>
      <c r="B49747" s="13">
        <v>1957</v>
      </c>
      <c r="C49747" s="13">
        <v>24984</v>
      </c>
    </row>
    <row r="49748" spans="1:3" ht="15.75" hidden="1" customHeight="1">
      <c r="A49748" s="13" t="s">
        <v>518</v>
      </c>
      <c r="B49748" s="13">
        <v>1958</v>
      </c>
      <c r="C49748" s="13">
        <v>27425</v>
      </c>
    </row>
    <row r="49749" spans="1:3" ht="15.75" hidden="1" customHeight="1">
      <c r="A49749" s="13" t="s">
        <v>518</v>
      </c>
      <c r="B49749" s="13">
        <v>1959</v>
      </c>
      <c r="C49749" s="13">
        <v>30115</v>
      </c>
    </row>
    <row r="49750" spans="1:3" ht="15.75" hidden="1" customHeight="1">
      <c r="A49750" s="13" t="s">
        <v>518</v>
      </c>
      <c r="B49750" s="13">
        <v>1960</v>
      </c>
      <c r="C49750" s="13">
        <v>33042</v>
      </c>
    </row>
    <row r="49751" spans="1:3" ht="15.75" hidden="1" customHeight="1">
      <c r="A49751" s="13" t="s">
        <v>518</v>
      </c>
      <c r="B49751" s="13">
        <v>1961</v>
      </c>
      <c r="C49751" s="13">
        <v>36220</v>
      </c>
    </row>
    <row r="49752" spans="1:3" ht="15.75" hidden="1" customHeight="1">
      <c r="A49752" s="13" t="s">
        <v>518</v>
      </c>
      <c r="B49752" s="13">
        <v>1962</v>
      </c>
      <c r="C49752" s="13">
        <v>39620</v>
      </c>
    </row>
    <row r="49753" spans="1:3" ht="15.75" hidden="1" customHeight="1">
      <c r="A49753" s="13" t="s">
        <v>518</v>
      </c>
      <c r="B49753" s="13">
        <v>1963</v>
      </c>
      <c r="C49753" s="13">
        <v>43223</v>
      </c>
    </row>
    <row r="49754" spans="1:3" ht="15.75" hidden="1" customHeight="1">
      <c r="A49754" s="13" t="s">
        <v>518</v>
      </c>
      <c r="B49754" s="13">
        <v>1964</v>
      </c>
      <c r="C49754" s="13">
        <v>47068</v>
      </c>
    </row>
    <row r="49755" spans="1:3" ht="15.75" hidden="1" customHeight="1">
      <c r="A49755" s="13" t="s">
        <v>518</v>
      </c>
      <c r="B49755" s="13">
        <v>1965</v>
      </c>
      <c r="C49755" s="13">
        <v>51226</v>
      </c>
    </row>
    <row r="49756" spans="1:3" ht="15.75" hidden="1" customHeight="1">
      <c r="A49756" s="13" t="s">
        <v>518</v>
      </c>
      <c r="B49756" s="13">
        <v>1966</v>
      </c>
      <c r="C49756" s="13">
        <v>55688</v>
      </c>
    </row>
    <row r="49757" spans="1:3" ht="15.75" hidden="1" customHeight="1">
      <c r="A49757" s="13" t="s">
        <v>518</v>
      </c>
      <c r="B49757" s="13">
        <v>1967</v>
      </c>
      <c r="C49757" s="13">
        <v>60579</v>
      </c>
    </row>
    <row r="49758" spans="1:3" ht="15.75" hidden="1" customHeight="1">
      <c r="A49758" s="13" t="s">
        <v>518</v>
      </c>
      <c r="B49758" s="13">
        <v>1968</v>
      </c>
      <c r="C49758" s="13">
        <v>65799</v>
      </c>
    </row>
    <row r="49759" spans="1:3" ht="15.75" hidden="1" customHeight="1">
      <c r="A49759" s="13" t="s">
        <v>518</v>
      </c>
      <c r="B49759" s="13">
        <v>1969</v>
      </c>
      <c r="C49759" s="13">
        <v>71140</v>
      </c>
    </row>
    <row r="49760" spans="1:3" ht="15.75" hidden="1" customHeight="1">
      <c r="A49760" s="13" t="s">
        <v>518</v>
      </c>
      <c r="B49760" s="13">
        <v>1970</v>
      </c>
      <c r="C49760" s="13">
        <v>76391</v>
      </c>
    </row>
    <row r="49761" spans="1:3" ht="15.75" hidden="1" customHeight="1">
      <c r="A49761" s="13" t="s">
        <v>518</v>
      </c>
      <c r="B49761" s="13">
        <v>1971</v>
      </c>
      <c r="C49761" s="13">
        <v>78741</v>
      </c>
    </row>
    <row r="49762" spans="1:3" ht="15.75" hidden="1" customHeight="1">
      <c r="A49762" s="13" t="s">
        <v>518</v>
      </c>
      <c r="B49762" s="13">
        <v>1972</v>
      </c>
      <c r="C49762" s="13">
        <v>78281</v>
      </c>
    </row>
    <row r="49763" spans="1:3" ht="15.75" hidden="1" customHeight="1">
      <c r="A49763" s="13" t="s">
        <v>518</v>
      </c>
      <c r="B49763" s="13">
        <v>1973</v>
      </c>
      <c r="C49763" s="13">
        <v>77677</v>
      </c>
    </row>
    <row r="49764" spans="1:3" ht="15.75" hidden="1" customHeight="1">
      <c r="A49764" s="13" t="s">
        <v>518</v>
      </c>
      <c r="B49764" s="13">
        <v>1974</v>
      </c>
      <c r="C49764" s="13">
        <v>76488</v>
      </c>
    </row>
    <row r="49765" spans="1:3" ht="15.75" hidden="1" customHeight="1">
      <c r="A49765" s="13" t="s">
        <v>518</v>
      </c>
      <c r="B49765" s="13">
        <v>1975</v>
      </c>
      <c r="C49765" s="13">
        <v>66887</v>
      </c>
    </row>
    <row r="49766" spans="1:3" ht="15.75" hidden="1" customHeight="1">
      <c r="A49766" s="13" t="s">
        <v>518</v>
      </c>
      <c r="B49766" s="13">
        <v>1976</v>
      </c>
      <c r="C49766" s="13">
        <v>64523</v>
      </c>
    </row>
    <row r="49767" spans="1:3" ht="15.75" hidden="1" customHeight="1">
      <c r="A49767" s="13" t="s">
        <v>518</v>
      </c>
      <c r="B49767" s="13">
        <v>1977</v>
      </c>
      <c r="C49767" s="13">
        <v>77494</v>
      </c>
    </row>
    <row r="49768" spans="1:3" ht="15.75" hidden="1" customHeight="1">
      <c r="A49768" s="13" t="s">
        <v>518</v>
      </c>
      <c r="B49768" s="13">
        <v>1978</v>
      </c>
      <c r="C49768" s="13">
        <v>90824</v>
      </c>
    </row>
    <row r="49769" spans="1:3" ht="15.75" hidden="1" customHeight="1">
      <c r="A49769" s="13" t="s">
        <v>518</v>
      </c>
      <c r="B49769" s="13">
        <v>1979</v>
      </c>
      <c r="C49769" s="13">
        <v>104604</v>
      </c>
    </row>
    <row r="49770" spans="1:3" ht="15.75" hidden="1" customHeight="1">
      <c r="A49770" s="13" t="s">
        <v>518</v>
      </c>
      <c r="B49770" s="13">
        <v>1980</v>
      </c>
      <c r="C49770" s="13">
        <v>116791</v>
      </c>
    </row>
    <row r="49771" spans="1:3" ht="15.75" hidden="1" customHeight="1">
      <c r="A49771" s="13" t="s">
        <v>518</v>
      </c>
      <c r="B49771" s="13">
        <v>1981</v>
      </c>
      <c r="C49771" s="13">
        <v>126063</v>
      </c>
    </row>
    <row r="49772" spans="1:3" ht="15.75" hidden="1" customHeight="1">
      <c r="A49772" s="13" t="s">
        <v>518</v>
      </c>
      <c r="B49772" s="13">
        <v>1982</v>
      </c>
      <c r="C49772" s="13">
        <v>133384</v>
      </c>
    </row>
    <row r="49773" spans="1:3" ht="15.75" hidden="1" customHeight="1">
      <c r="A49773" s="13" t="s">
        <v>518</v>
      </c>
      <c r="B49773" s="13">
        <v>1983</v>
      </c>
      <c r="C49773" s="13">
        <v>139269</v>
      </c>
    </row>
    <row r="49774" spans="1:3" ht="15.75" hidden="1" customHeight="1">
      <c r="A49774" s="13" t="s">
        <v>518</v>
      </c>
      <c r="B49774" s="13">
        <v>1984</v>
      </c>
      <c r="C49774" s="13">
        <v>144683</v>
      </c>
    </row>
    <row r="49775" spans="1:3" ht="15.75" hidden="1" customHeight="1">
      <c r="A49775" s="13" t="s">
        <v>518</v>
      </c>
      <c r="B49775" s="13">
        <v>1985</v>
      </c>
      <c r="C49775" s="13">
        <v>150210</v>
      </c>
    </row>
    <row r="49776" spans="1:3" ht="15.75" hidden="1" customHeight="1">
      <c r="A49776" s="13" t="s">
        <v>518</v>
      </c>
      <c r="B49776" s="13">
        <v>1986</v>
      </c>
      <c r="C49776" s="13">
        <v>155797</v>
      </c>
    </row>
    <row r="49777" spans="1:3" ht="15.75" hidden="1" customHeight="1">
      <c r="A49777" s="13" t="s">
        <v>518</v>
      </c>
      <c r="B49777" s="13">
        <v>1987</v>
      </c>
      <c r="C49777" s="13">
        <v>161367</v>
      </c>
    </row>
    <row r="49778" spans="1:3" ht="15.75" hidden="1" customHeight="1">
      <c r="A49778" s="13" t="s">
        <v>518</v>
      </c>
      <c r="B49778" s="13">
        <v>1988</v>
      </c>
      <c r="C49778" s="13">
        <v>167043</v>
      </c>
    </row>
    <row r="49779" spans="1:3" ht="15.75" hidden="1" customHeight="1">
      <c r="A49779" s="13" t="s">
        <v>518</v>
      </c>
      <c r="B49779" s="13">
        <v>1989</v>
      </c>
      <c r="C49779" s="13">
        <v>172757</v>
      </c>
    </row>
    <row r="49780" spans="1:3" ht="15.75" hidden="1" customHeight="1">
      <c r="A49780" s="13" t="s">
        <v>518</v>
      </c>
      <c r="B49780" s="13">
        <v>1990</v>
      </c>
      <c r="C49780" s="13">
        <v>178540</v>
      </c>
    </row>
    <row r="49781" spans="1:3" ht="15.75" hidden="1" customHeight="1">
      <c r="A49781" s="13" t="s">
        <v>518</v>
      </c>
      <c r="B49781" s="13">
        <v>1991</v>
      </c>
      <c r="C49781" s="13">
        <v>184300</v>
      </c>
    </row>
    <row r="49782" spans="1:3" ht="15.75" hidden="1" customHeight="1">
      <c r="A49782" s="13" t="s">
        <v>518</v>
      </c>
      <c r="B49782" s="13">
        <v>1992</v>
      </c>
      <c r="C49782" s="13">
        <v>189793</v>
      </c>
    </row>
    <row r="49783" spans="1:3" ht="15.75" hidden="1" customHeight="1">
      <c r="A49783" s="13" t="s">
        <v>518</v>
      </c>
      <c r="B49783" s="13">
        <v>1993</v>
      </c>
      <c r="C49783" s="13">
        <v>195137</v>
      </c>
    </row>
    <row r="49784" spans="1:3" ht="15.75" hidden="1" customHeight="1">
      <c r="A49784" s="13" t="s">
        <v>518</v>
      </c>
      <c r="B49784" s="13">
        <v>1994</v>
      </c>
      <c r="C49784" s="13">
        <v>200471</v>
      </c>
    </row>
    <row r="49785" spans="1:3" ht="15.75" hidden="1" customHeight="1">
      <c r="A49785" s="13" t="s">
        <v>518</v>
      </c>
      <c r="B49785" s="13">
        <v>1995</v>
      </c>
      <c r="C49785" s="13">
        <v>208394</v>
      </c>
    </row>
    <row r="49786" spans="1:3" ht="15.75" hidden="1" customHeight="1">
      <c r="A49786" s="13" t="s">
        <v>518</v>
      </c>
      <c r="B49786" s="13">
        <v>1996</v>
      </c>
      <c r="C49786" s="13">
        <v>219783</v>
      </c>
    </row>
    <row r="49787" spans="1:3" ht="15.75" hidden="1" customHeight="1">
      <c r="A49787" s="13" t="s">
        <v>518</v>
      </c>
      <c r="B49787" s="13">
        <v>1997</v>
      </c>
      <c r="C49787" s="13">
        <v>232108</v>
      </c>
    </row>
    <row r="49788" spans="1:3" ht="15.75" hidden="1" customHeight="1">
      <c r="A49788" s="13" t="s">
        <v>518</v>
      </c>
      <c r="B49788" s="13">
        <v>1998</v>
      </c>
      <c r="C49788" s="13">
        <v>244601</v>
      </c>
    </row>
    <row r="49789" spans="1:3" ht="15.75" hidden="1" customHeight="1">
      <c r="A49789" s="13" t="s">
        <v>518</v>
      </c>
      <c r="B49789" s="13">
        <v>1999</v>
      </c>
      <c r="C49789" s="13">
        <v>257302</v>
      </c>
    </row>
    <row r="49790" spans="1:3" ht="15.75" hidden="1" customHeight="1">
      <c r="A49790" s="13" t="s">
        <v>518</v>
      </c>
      <c r="B49790" s="13">
        <v>2000</v>
      </c>
      <c r="C49790" s="13">
        <v>270389</v>
      </c>
    </row>
    <row r="49791" spans="1:3" ht="15.75" hidden="1" customHeight="1">
      <c r="A49791" s="13" t="s">
        <v>518</v>
      </c>
      <c r="B49791" s="13">
        <v>2001</v>
      </c>
      <c r="C49791" s="13">
        <v>283815</v>
      </c>
    </row>
    <row r="49792" spans="1:3" ht="15.75" hidden="1" customHeight="1">
      <c r="A49792" s="13" t="s">
        <v>518</v>
      </c>
      <c r="B49792" s="13">
        <v>2002</v>
      </c>
      <c r="C49792" s="13">
        <v>297420</v>
      </c>
    </row>
    <row r="49793" spans="1:3" ht="15.75" hidden="1" customHeight="1">
      <c r="A49793" s="13" t="s">
        <v>518</v>
      </c>
      <c r="B49793" s="13">
        <v>2003</v>
      </c>
      <c r="C49793" s="13">
        <v>311190</v>
      </c>
    </row>
    <row r="49794" spans="1:3" ht="15.75" hidden="1" customHeight="1">
      <c r="A49794" s="13" t="s">
        <v>518</v>
      </c>
      <c r="B49794" s="13">
        <v>2004</v>
      </c>
      <c r="C49794" s="13">
        <v>325125</v>
      </c>
    </row>
    <row r="49795" spans="1:3" ht="15.75" hidden="1" customHeight="1">
      <c r="A49795" s="13" t="s">
        <v>518</v>
      </c>
      <c r="B49795" s="13">
        <v>2005</v>
      </c>
      <c r="C49795" s="13">
        <v>339195</v>
      </c>
    </row>
    <row r="49796" spans="1:3" ht="15.75" hidden="1" customHeight="1">
      <c r="A49796" s="13" t="s">
        <v>518</v>
      </c>
      <c r="B49796" s="13">
        <v>2006</v>
      </c>
      <c r="C49796" s="13">
        <v>353667</v>
      </c>
    </row>
    <row r="49797" spans="1:3" ht="15.75" hidden="1" customHeight="1">
      <c r="A49797" s="13" t="s">
        <v>518</v>
      </c>
      <c r="B49797" s="13">
        <v>2007</v>
      </c>
      <c r="C49797" s="13">
        <v>368440</v>
      </c>
    </row>
    <row r="49798" spans="1:3" ht="15.75" hidden="1" customHeight="1">
      <c r="A49798" s="13" t="s">
        <v>518</v>
      </c>
      <c r="B49798" s="13">
        <v>2008</v>
      </c>
      <c r="C49798" s="13">
        <v>383082</v>
      </c>
    </row>
    <row r="49799" spans="1:3" ht="15.75" hidden="1" customHeight="1">
      <c r="A49799" s="13" t="s">
        <v>518</v>
      </c>
      <c r="B49799" s="13">
        <v>2009</v>
      </c>
      <c r="C49799" s="13">
        <v>397918</v>
      </c>
    </row>
    <row r="49800" spans="1:3" ht="15.75" hidden="1" customHeight="1">
      <c r="A49800" s="13" t="s">
        <v>518</v>
      </c>
      <c r="B49800" s="13">
        <v>2010</v>
      </c>
      <c r="C49800" s="13">
        <v>413307</v>
      </c>
    </row>
    <row r="49801" spans="1:3" ht="15.75" hidden="1" customHeight="1">
      <c r="A49801" s="13" t="s">
        <v>518</v>
      </c>
      <c r="B49801" s="13">
        <v>2011</v>
      </c>
      <c r="C49801" s="13">
        <v>429296</v>
      </c>
    </row>
    <row r="49802" spans="1:3" ht="15.75" hidden="1" customHeight="1">
      <c r="A49802" s="13" t="s">
        <v>518</v>
      </c>
      <c r="B49802" s="13">
        <v>2012</v>
      </c>
      <c r="C49802" s="13">
        <v>445952</v>
      </c>
    </row>
    <row r="49803" spans="1:3" ht="15.75" hidden="1" customHeight="1">
      <c r="A49803" s="13" t="s">
        <v>518</v>
      </c>
      <c r="B49803" s="13">
        <v>2013</v>
      </c>
      <c r="C49803" s="13">
        <v>462761</v>
      </c>
    </row>
    <row r="49804" spans="1:3" ht="15.75" hidden="1" customHeight="1">
      <c r="A49804" s="13" t="s">
        <v>518</v>
      </c>
      <c r="B49804" s="13">
        <v>2014</v>
      </c>
      <c r="C49804" s="13">
        <v>478023</v>
      </c>
    </row>
    <row r="49805" spans="1:3" ht="15.75" hidden="1" customHeight="1">
      <c r="A49805" s="13" t="s">
        <v>518</v>
      </c>
      <c r="B49805" s="13">
        <v>2015</v>
      </c>
      <c r="C49805" s="13">
        <v>491837</v>
      </c>
    </row>
    <row r="49806" spans="1:3" ht="15.75" hidden="1" customHeight="1">
      <c r="A49806" s="13" t="s">
        <v>518</v>
      </c>
      <c r="B49806" s="13">
        <v>2016</v>
      </c>
      <c r="C49806" s="13">
        <v>505461</v>
      </c>
    </row>
    <row r="49807" spans="1:3" ht="15.75" hidden="1" customHeight="1">
      <c r="A49807" s="13" t="s">
        <v>518</v>
      </c>
      <c r="B49807" s="13">
        <v>2017</v>
      </c>
      <c r="C49807" s="13">
        <v>518867</v>
      </c>
    </row>
    <row r="49808" spans="1:3" ht="15.75" hidden="1" customHeight="1">
      <c r="A49808" s="13" t="s">
        <v>518</v>
      </c>
      <c r="B49808" s="13">
        <v>2018</v>
      </c>
      <c r="C49808" s="13">
        <v>532011</v>
      </c>
    </row>
    <row r="49809" spans="1:4" ht="15.75" hidden="1" customHeight="1">
      <c r="A49809" s="13" t="s">
        <v>518</v>
      </c>
      <c r="B49809" s="13">
        <v>2019</v>
      </c>
      <c r="C49809" s="13">
        <v>544883</v>
      </c>
    </row>
    <row r="49810" spans="1:4" ht="15.75" hidden="1" customHeight="1">
      <c r="A49810" s="13" t="s">
        <v>518</v>
      </c>
      <c r="B49810" s="13">
        <v>2020</v>
      </c>
      <c r="C49810" s="13">
        <v>556060</v>
      </c>
    </row>
    <row r="49811" spans="1:4" ht="15.75" hidden="1" customHeight="1">
      <c r="A49811" s="13" t="s">
        <v>518</v>
      </c>
      <c r="B49811" s="13">
        <v>2021</v>
      </c>
      <c r="C49811" s="13">
        <v>565590</v>
      </c>
    </row>
    <row r="49812" spans="1:4" ht="15.75" hidden="1" customHeight="1">
      <c r="A49812" s="13" t="s">
        <v>78</v>
      </c>
      <c r="B49812" s="13">
        <v>1750</v>
      </c>
      <c r="C49812" s="13">
        <v>745664133</v>
      </c>
      <c r="D49812" s="13">
        <v>9.3510000000000009</v>
      </c>
    </row>
    <row r="49813" spans="1:4" ht="15.75" hidden="1" customHeight="1">
      <c r="A49813" s="13" t="s">
        <v>78</v>
      </c>
      <c r="B49813" s="13">
        <v>1751</v>
      </c>
      <c r="D49813" s="13">
        <v>9.3510000000000009</v>
      </c>
    </row>
    <row r="49814" spans="1:4" ht="15.75" hidden="1" customHeight="1">
      <c r="A49814" s="13" t="s">
        <v>78</v>
      </c>
      <c r="B49814" s="13">
        <v>1752</v>
      </c>
      <c r="D49814" s="13">
        <v>9.3539999999999992</v>
      </c>
    </row>
    <row r="49815" spans="1:4" ht="15.75" hidden="1" customHeight="1">
      <c r="A49815" s="13" t="s">
        <v>78</v>
      </c>
      <c r="B49815" s="13">
        <v>1753</v>
      </c>
      <c r="D49815" s="13">
        <v>9.3539999999999992</v>
      </c>
    </row>
    <row r="49816" spans="1:4" ht="15.75" hidden="1" customHeight="1">
      <c r="A49816" s="13" t="s">
        <v>78</v>
      </c>
      <c r="B49816" s="13">
        <v>1754</v>
      </c>
      <c r="D49816" s="13">
        <v>9.3580000000000005</v>
      </c>
    </row>
    <row r="49817" spans="1:4" ht="15.75" hidden="1" customHeight="1">
      <c r="A49817" s="13" t="s">
        <v>78</v>
      </c>
      <c r="B49817" s="13">
        <v>1755</v>
      </c>
      <c r="D49817" s="13">
        <v>9.3620000000000001</v>
      </c>
    </row>
    <row r="49818" spans="1:4" ht="15.75" hidden="1" customHeight="1">
      <c r="A49818" s="13" t="s">
        <v>78</v>
      </c>
      <c r="B49818" s="13">
        <v>1756</v>
      </c>
      <c r="D49818" s="13">
        <v>10.006</v>
      </c>
    </row>
    <row r="49819" spans="1:4" ht="15.75" hidden="1" customHeight="1">
      <c r="A49819" s="13" t="s">
        <v>78</v>
      </c>
      <c r="B49819" s="13">
        <v>1757</v>
      </c>
      <c r="D49819" s="13">
        <v>10.01</v>
      </c>
    </row>
    <row r="49820" spans="1:4" ht="15.75" hidden="1" customHeight="1">
      <c r="A49820" s="13" t="s">
        <v>78</v>
      </c>
      <c r="B49820" s="13">
        <v>1758</v>
      </c>
      <c r="D49820" s="13">
        <v>10.013999999999999</v>
      </c>
    </row>
    <row r="49821" spans="1:4" ht="15.75" hidden="1" customHeight="1">
      <c r="A49821" s="13" t="s">
        <v>78</v>
      </c>
      <c r="B49821" s="13">
        <v>1759</v>
      </c>
      <c r="D49821" s="13">
        <v>10.016999999999999</v>
      </c>
    </row>
    <row r="49822" spans="1:4" ht="15.75" hidden="1" customHeight="1">
      <c r="A49822" s="13" t="s">
        <v>78</v>
      </c>
      <c r="B49822" s="13">
        <v>1760</v>
      </c>
      <c r="C49822" s="13">
        <v>779891857</v>
      </c>
      <c r="D49822" s="13">
        <v>10.016999999999999</v>
      </c>
    </row>
    <row r="49823" spans="1:4" ht="15.75" hidden="1" customHeight="1">
      <c r="A49823" s="13" t="s">
        <v>78</v>
      </c>
      <c r="B49823" s="13">
        <v>1761</v>
      </c>
      <c r="D49823" s="13">
        <v>10.974</v>
      </c>
    </row>
    <row r="49824" spans="1:4" ht="15.75" hidden="1" customHeight="1">
      <c r="A49824" s="13" t="s">
        <v>78</v>
      </c>
      <c r="B49824" s="13">
        <v>1762</v>
      </c>
      <c r="D49824" s="13">
        <v>10.977</v>
      </c>
    </row>
    <row r="49825" spans="1:4" ht="15.75" hidden="1" customHeight="1">
      <c r="A49825" s="13" t="s">
        <v>78</v>
      </c>
      <c r="B49825" s="13">
        <v>1763</v>
      </c>
      <c r="D49825" s="13">
        <v>10.981</v>
      </c>
    </row>
    <row r="49826" spans="1:4" ht="15.75" hidden="1" customHeight="1">
      <c r="A49826" s="13" t="s">
        <v>78</v>
      </c>
      <c r="B49826" s="13">
        <v>1764</v>
      </c>
      <c r="D49826" s="13">
        <v>10.984999999999999</v>
      </c>
    </row>
    <row r="49827" spans="1:4" ht="15.75" hidden="1" customHeight="1">
      <c r="A49827" s="13" t="s">
        <v>78</v>
      </c>
      <c r="B49827" s="13">
        <v>1765</v>
      </c>
      <c r="D49827" s="13">
        <v>10.988</v>
      </c>
    </row>
    <row r="49828" spans="1:4" ht="15.75" hidden="1" customHeight="1">
      <c r="A49828" s="13" t="s">
        <v>78</v>
      </c>
      <c r="B49828" s="13">
        <v>1766</v>
      </c>
      <c r="D49828" s="13">
        <v>12.26</v>
      </c>
    </row>
    <row r="49829" spans="1:4" ht="15.75" hidden="1" customHeight="1">
      <c r="A49829" s="13" t="s">
        <v>78</v>
      </c>
      <c r="B49829" s="13">
        <v>1767</v>
      </c>
      <c r="D49829" s="13">
        <v>12.263</v>
      </c>
    </row>
    <row r="49830" spans="1:4" ht="15.75" hidden="1" customHeight="1">
      <c r="A49830" s="13" t="s">
        <v>78</v>
      </c>
      <c r="B49830" s="13">
        <v>1768</v>
      </c>
      <c r="D49830" s="13">
        <v>12.266999999999999</v>
      </c>
    </row>
    <row r="49831" spans="1:4" ht="15.75" hidden="1" customHeight="1">
      <c r="A49831" s="13" t="s">
        <v>78</v>
      </c>
      <c r="B49831" s="13">
        <v>1769</v>
      </c>
      <c r="D49831" s="13">
        <v>12.271000000000001</v>
      </c>
    </row>
    <row r="49832" spans="1:4" ht="15.75" hidden="1" customHeight="1">
      <c r="A49832" s="13" t="s">
        <v>78</v>
      </c>
      <c r="B49832" s="13">
        <v>1770</v>
      </c>
      <c r="C49832" s="13">
        <v>818827900</v>
      </c>
      <c r="D49832" s="13">
        <v>12.273999999999999</v>
      </c>
    </row>
    <row r="49833" spans="1:4" ht="15.75" hidden="1" customHeight="1">
      <c r="A49833" s="13" t="s">
        <v>78</v>
      </c>
      <c r="B49833" s="13">
        <v>1771</v>
      </c>
      <c r="D49833" s="13">
        <v>13.612</v>
      </c>
    </row>
    <row r="49834" spans="1:4" ht="15.75" hidden="1" customHeight="1">
      <c r="A49834" s="13" t="s">
        <v>78</v>
      </c>
      <c r="B49834" s="13">
        <v>1772</v>
      </c>
      <c r="D49834" s="13">
        <v>13.615</v>
      </c>
    </row>
    <row r="49835" spans="1:4" ht="15.75" hidden="1" customHeight="1">
      <c r="A49835" s="13" t="s">
        <v>78</v>
      </c>
      <c r="B49835" s="13">
        <v>1773</v>
      </c>
      <c r="D49835" s="13">
        <v>13.619</v>
      </c>
    </row>
    <row r="49836" spans="1:4" ht="15.75" hidden="1" customHeight="1">
      <c r="A49836" s="13" t="s">
        <v>78</v>
      </c>
      <c r="B49836" s="13">
        <v>1774</v>
      </c>
      <c r="D49836" s="13">
        <v>13.622999999999999</v>
      </c>
    </row>
    <row r="49837" spans="1:4" ht="15.75" hidden="1" customHeight="1">
      <c r="A49837" s="13" t="s">
        <v>78</v>
      </c>
      <c r="B49837" s="13">
        <v>1775</v>
      </c>
      <c r="D49837" s="13">
        <v>13.625999999999999</v>
      </c>
    </row>
    <row r="49838" spans="1:4" ht="15.75" hidden="1" customHeight="1">
      <c r="A49838" s="13" t="s">
        <v>78</v>
      </c>
      <c r="B49838" s="13">
        <v>1776</v>
      </c>
      <c r="D49838" s="13">
        <v>15.037000000000001</v>
      </c>
    </row>
    <row r="49839" spans="1:4" ht="15.75" hidden="1" customHeight="1">
      <c r="A49839" s="13" t="s">
        <v>78</v>
      </c>
      <c r="B49839" s="13">
        <v>1777</v>
      </c>
      <c r="D49839" s="13">
        <v>15.041</v>
      </c>
    </row>
    <row r="49840" spans="1:4" ht="15.75" hidden="1" customHeight="1">
      <c r="A49840" s="13" t="s">
        <v>78</v>
      </c>
      <c r="B49840" s="13">
        <v>1778</v>
      </c>
      <c r="D49840" s="13">
        <v>15.044</v>
      </c>
    </row>
    <row r="49841" spans="1:4" ht="15.75" hidden="1" customHeight="1">
      <c r="A49841" s="13" t="s">
        <v>78</v>
      </c>
      <c r="B49841" s="13">
        <v>1779</v>
      </c>
      <c r="D49841" s="13">
        <v>15.048</v>
      </c>
    </row>
    <row r="49842" spans="1:4" ht="15.75" hidden="1" customHeight="1">
      <c r="A49842" s="13" t="s">
        <v>78</v>
      </c>
      <c r="B49842" s="13">
        <v>1780</v>
      </c>
      <c r="C49842" s="13">
        <v>891048681</v>
      </c>
      <c r="D49842" s="13">
        <v>15.055</v>
      </c>
    </row>
    <row r="49843" spans="1:4" ht="15.75" hidden="1" customHeight="1">
      <c r="A49843" s="13" t="s">
        <v>78</v>
      </c>
      <c r="B49843" s="13">
        <v>1781</v>
      </c>
      <c r="D49843" s="13">
        <v>16.843</v>
      </c>
    </row>
    <row r="49844" spans="1:4" ht="15.75" hidden="1" customHeight="1">
      <c r="A49844" s="13" t="s">
        <v>78</v>
      </c>
      <c r="B49844" s="13">
        <v>1782</v>
      </c>
      <c r="D49844" s="13">
        <v>16.847000000000001</v>
      </c>
    </row>
    <row r="49845" spans="1:4" ht="15.75" hidden="1" customHeight="1">
      <c r="A49845" s="13" t="s">
        <v>78</v>
      </c>
      <c r="B49845" s="13">
        <v>1783</v>
      </c>
      <c r="D49845" s="13">
        <v>16.853999999999999</v>
      </c>
    </row>
    <row r="49846" spans="1:4" ht="15.75" hidden="1" customHeight="1">
      <c r="A49846" s="13" t="s">
        <v>78</v>
      </c>
      <c r="B49846" s="13">
        <v>1784</v>
      </c>
      <c r="D49846" s="13">
        <v>16.858000000000001</v>
      </c>
    </row>
    <row r="49847" spans="1:4" ht="15.75" hidden="1" customHeight="1">
      <c r="A49847" s="13" t="s">
        <v>78</v>
      </c>
      <c r="B49847" s="13">
        <v>1785</v>
      </c>
      <c r="D49847" s="13">
        <v>16.869</v>
      </c>
    </row>
    <row r="49848" spans="1:4" ht="15.75" hidden="1" customHeight="1">
      <c r="A49848" s="13" t="s">
        <v>78</v>
      </c>
      <c r="B49848" s="13">
        <v>1786</v>
      </c>
      <c r="D49848" s="13">
        <v>19.152000000000001</v>
      </c>
    </row>
    <row r="49849" spans="1:4" ht="15.75" hidden="1" customHeight="1">
      <c r="A49849" s="13" t="s">
        <v>78</v>
      </c>
      <c r="B49849" s="13">
        <v>1787</v>
      </c>
      <c r="D49849" s="13">
        <v>19.158999999999999</v>
      </c>
    </row>
    <row r="49850" spans="1:4" ht="15.75" hidden="1" customHeight="1">
      <c r="A49850" s="13" t="s">
        <v>78</v>
      </c>
      <c r="B49850" s="13">
        <v>1788</v>
      </c>
      <c r="D49850" s="13">
        <v>19.163</v>
      </c>
    </row>
    <row r="49851" spans="1:4" ht="15.75" hidden="1" customHeight="1">
      <c r="A49851" s="13" t="s">
        <v>78</v>
      </c>
      <c r="B49851" s="13">
        <v>1789</v>
      </c>
      <c r="D49851" s="13">
        <v>19.170000000000002</v>
      </c>
    </row>
    <row r="49852" spans="1:4" ht="15.75" hidden="1" customHeight="1">
      <c r="A49852" s="13" t="s">
        <v>78</v>
      </c>
      <c r="B49852" s="13">
        <v>1790</v>
      </c>
      <c r="C49852" s="13">
        <v>931577684</v>
      </c>
      <c r="D49852" s="13">
        <v>19.177</v>
      </c>
    </row>
    <row r="49853" spans="1:4" ht="15.75" hidden="1" customHeight="1">
      <c r="A49853" s="13" t="s">
        <v>78</v>
      </c>
      <c r="B49853" s="13">
        <v>1791</v>
      </c>
      <c r="D49853" s="13">
        <v>21.42</v>
      </c>
    </row>
    <row r="49854" spans="1:4" ht="15.75" hidden="1" customHeight="1">
      <c r="A49854" s="13" t="s">
        <v>78</v>
      </c>
      <c r="B49854" s="13">
        <v>1792</v>
      </c>
      <c r="D49854" s="13">
        <v>21.896000000000001</v>
      </c>
    </row>
    <row r="49855" spans="1:4" ht="15.75" hidden="1" customHeight="1">
      <c r="A49855" s="13" t="s">
        <v>78</v>
      </c>
      <c r="B49855" s="13">
        <v>1793</v>
      </c>
      <c r="D49855" s="13">
        <v>21.914000000000001</v>
      </c>
    </row>
    <row r="49856" spans="1:4" ht="15.75" hidden="1" customHeight="1">
      <c r="A49856" s="13" t="s">
        <v>78</v>
      </c>
      <c r="B49856" s="13">
        <v>1794</v>
      </c>
      <c r="D49856" s="13">
        <v>21.881</v>
      </c>
    </row>
    <row r="49857" spans="1:4" ht="15.75" hidden="1" customHeight="1">
      <c r="A49857" s="13" t="s">
        <v>78</v>
      </c>
      <c r="B49857" s="13">
        <v>1795</v>
      </c>
      <c r="D49857" s="13">
        <v>21.891999999999999</v>
      </c>
    </row>
    <row r="49858" spans="1:4" ht="15.75" hidden="1" customHeight="1">
      <c r="A49858" s="13" t="s">
        <v>78</v>
      </c>
      <c r="B49858" s="13">
        <v>1796</v>
      </c>
      <c r="D49858" s="13">
        <v>22.951000000000001</v>
      </c>
    </row>
    <row r="49859" spans="1:4" ht="15.75" hidden="1" customHeight="1">
      <c r="A49859" s="13" t="s">
        <v>78</v>
      </c>
      <c r="B49859" s="13">
        <v>1797</v>
      </c>
      <c r="D49859" s="13">
        <v>24.094000000000001</v>
      </c>
    </row>
    <row r="49860" spans="1:4" ht="15.75" hidden="1" customHeight="1">
      <c r="A49860" s="13" t="s">
        <v>78</v>
      </c>
      <c r="B49860" s="13">
        <v>1798</v>
      </c>
      <c r="D49860" s="13">
        <v>25.094999999999999</v>
      </c>
    </row>
    <row r="49861" spans="1:4" ht="15.75" hidden="1" customHeight="1">
      <c r="A49861" s="13" t="s">
        <v>78</v>
      </c>
      <c r="B49861" s="13">
        <v>1799</v>
      </c>
      <c r="D49861" s="13">
        <v>26.428000000000001</v>
      </c>
    </row>
    <row r="49862" spans="1:4" ht="15.75" hidden="1" customHeight="1">
      <c r="A49862" s="13" t="s">
        <v>78</v>
      </c>
      <c r="B49862" s="13">
        <v>1800</v>
      </c>
      <c r="C49862" s="13">
        <v>985340629</v>
      </c>
      <c r="D49862" s="13">
        <v>28.091999999999999</v>
      </c>
    </row>
    <row r="49863" spans="1:4" ht="15.75" hidden="1" customHeight="1">
      <c r="A49863" s="13" t="s">
        <v>78</v>
      </c>
      <c r="B49863" s="13">
        <v>1801</v>
      </c>
      <c r="C49863" s="13">
        <v>987628322</v>
      </c>
      <c r="D49863" s="13">
        <v>27.96</v>
      </c>
    </row>
    <row r="49864" spans="1:4" ht="15.75" hidden="1" customHeight="1">
      <c r="A49864" s="13" t="s">
        <v>78</v>
      </c>
      <c r="B49864" s="13">
        <v>1802</v>
      </c>
      <c r="C49864" s="13">
        <v>991098738</v>
      </c>
      <c r="D49864" s="13">
        <v>36.783000000000001</v>
      </c>
    </row>
    <row r="49865" spans="1:4" ht="15.75" hidden="1" customHeight="1">
      <c r="A49865" s="13" t="s">
        <v>78</v>
      </c>
      <c r="B49865" s="13">
        <v>1803</v>
      </c>
      <c r="C49865" s="13">
        <v>994610260</v>
      </c>
      <c r="D49865" s="13">
        <v>31.488</v>
      </c>
    </row>
    <row r="49866" spans="1:4" ht="15.75" hidden="1" customHeight="1">
      <c r="A49866" s="13" t="s">
        <v>78</v>
      </c>
      <c r="B49866" s="13">
        <v>1804</v>
      </c>
      <c r="C49866" s="13">
        <v>998163240</v>
      </c>
      <c r="D49866" s="13">
        <v>34.31</v>
      </c>
    </row>
    <row r="49867" spans="1:4" ht="15.75" hidden="1" customHeight="1">
      <c r="A49867" s="13" t="s">
        <v>78</v>
      </c>
      <c r="B49867" s="13">
        <v>1805</v>
      </c>
      <c r="C49867" s="13">
        <v>1001758044</v>
      </c>
      <c r="D49867" s="13">
        <v>33.418999999999997</v>
      </c>
    </row>
    <row r="49868" spans="1:4" ht="15.75" hidden="1" customHeight="1">
      <c r="A49868" s="13" t="s">
        <v>78</v>
      </c>
      <c r="B49868" s="13">
        <v>1806</v>
      </c>
      <c r="C49868" s="13">
        <v>1005395067</v>
      </c>
      <c r="D49868" s="13">
        <v>35.045999999999999</v>
      </c>
    </row>
    <row r="49869" spans="1:4" ht="15.75" hidden="1" customHeight="1">
      <c r="A49869" s="13" t="s">
        <v>78</v>
      </c>
      <c r="B49869" s="13">
        <v>1807</v>
      </c>
      <c r="C49869" s="13">
        <v>1009074742</v>
      </c>
      <c r="D49869" s="13">
        <v>36.874000000000002</v>
      </c>
    </row>
    <row r="49870" spans="1:4" ht="15.75" hidden="1" customHeight="1">
      <c r="A49870" s="13" t="s">
        <v>78</v>
      </c>
      <c r="B49870" s="13">
        <v>1808</v>
      </c>
      <c r="C49870" s="13">
        <v>1012797513</v>
      </c>
      <c r="D49870" s="13">
        <v>35.064</v>
      </c>
    </row>
    <row r="49871" spans="1:4" ht="15.75" hidden="1" customHeight="1">
      <c r="A49871" s="13" t="s">
        <v>78</v>
      </c>
      <c r="B49871" s="13">
        <v>1809</v>
      </c>
      <c r="C49871" s="13">
        <v>1016563866</v>
      </c>
      <c r="D49871" s="13">
        <v>35.090000000000003</v>
      </c>
    </row>
    <row r="49872" spans="1:4" ht="15.75" hidden="1" customHeight="1">
      <c r="A49872" s="13" t="s">
        <v>78</v>
      </c>
      <c r="B49872" s="13">
        <v>1810</v>
      </c>
      <c r="C49872" s="13">
        <v>1022629692</v>
      </c>
      <c r="D49872" s="13">
        <v>37.380000000000003</v>
      </c>
    </row>
    <row r="49873" spans="1:4" ht="15.75" hidden="1" customHeight="1">
      <c r="A49873" s="13" t="s">
        <v>78</v>
      </c>
      <c r="B49873" s="13">
        <v>1811</v>
      </c>
      <c r="C49873" s="13">
        <v>1027487469</v>
      </c>
      <c r="D49873" s="13">
        <v>39.582000000000001</v>
      </c>
    </row>
    <row r="49874" spans="1:4" ht="15.75" hidden="1" customHeight="1">
      <c r="A49874" s="13" t="s">
        <v>78</v>
      </c>
      <c r="B49874" s="13">
        <v>1812</v>
      </c>
      <c r="C49874" s="13">
        <v>1033636618</v>
      </c>
      <c r="D49874" s="13">
        <v>41.006999999999998</v>
      </c>
    </row>
    <row r="49875" spans="1:4" ht="15.75" hidden="1" customHeight="1">
      <c r="A49875" s="13" t="s">
        <v>78</v>
      </c>
      <c r="B49875" s="13">
        <v>1813</v>
      </c>
      <c r="C49875" s="13">
        <v>1040443689</v>
      </c>
      <c r="D49875" s="13">
        <v>41.22</v>
      </c>
    </row>
    <row r="49876" spans="1:4" ht="15.75" hidden="1" customHeight="1">
      <c r="A49876" s="13" t="s">
        <v>78</v>
      </c>
      <c r="B49876" s="13">
        <v>1814</v>
      </c>
      <c r="C49876" s="13">
        <v>1047427292</v>
      </c>
      <c r="D49876" s="13">
        <v>42.128999999999998</v>
      </c>
    </row>
    <row r="49877" spans="1:4" ht="15.75" hidden="1" customHeight="1">
      <c r="A49877" s="13" t="s">
        <v>78</v>
      </c>
      <c r="B49877" s="13">
        <v>1815</v>
      </c>
      <c r="C49877" s="13">
        <v>1054586106</v>
      </c>
      <c r="D49877" s="13">
        <v>43.488</v>
      </c>
    </row>
    <row r="49878" spans="1:4" ht="15.75" hidden="1" customHeight="1">
      <c r="A49878" s="13" t="s">
        <v>78</v>
      </c>
      <c r="B49878" s="13">
        <v>1816</v>
      </c>
      <c r="C49878" s="13">
        <v>1061924513</v>
      </c>
      <c r="D49878" s="13">
        <v>47.664999999999999</v>
      </c>
    </row>
    <row r="49879" spans="1:4" ht="15.75" hidden="1" customHeight="1">
      <c r="A49879" s="13" t="s">
        <v>78</v>
      </c>
      <c r="B49879" s="13">
        <v>1817</v>
      </c>
      <c r="C49879" s="13">
        <v>1069447070</v>
      </c>
      <c r="D49879" s="13">
        <v>49.430999999999997</v>
      </c>
    </row>
    <row r="49880" spans="1:4" ht="15.75" hidden="1" customHeight="1">
      <c r="A49880" s="13" t="s">
        <v>78</v>
      </c>
      <c r="B49880" s="13">
        <v>1818</v>
      </c>
      <c r="C49880" s="13">
        <v>1077158552</v>
      </c>
      <c r="D49880" s="13">
        <v>49.643999999999998</v>
      </c>
    </row>
    <row r="49881" spans="1:4" ht="15.75" hidden="1" customHeight="1">
      <c r="A49881" s="13" t="s">
        <v>78</v>
      </c>
      <c r="B49881" s="13">
        <v>1819</v>
      </c>
      <c r="C49881" s="13">
        <v>1084757875</v>
      </c>
      <c r="D49881" s="13">
        <v>49.948</v>
      </c>
    </row>
    <row r="49882" spans="1:4" ht="15.75" hidden="1" customHeight="1">
      <c r="A49882" s="13" t="s">
        <v>78</v>
      </c>
      <c r="B49882" s="13">
        <v>1820</v>
      </c>
      <c r="C49882" s="13">
        <v>1093424863</v>
      </c>
      <c r="D49882" s="13">
        <v>50.688000000000002</v>
      </c>
    </row>
    <row r="49883" spans="1:4" ht="15.75" hidden="1" customHeight="1">
      <c r="A49883" s="13" t="s">
        <v>78</v>
      </c>
      <c r="B49883" s="13">
        <v>1821</v>
      </c>
      <c r="C49883" s="13">
        <v>1099331577</v>
      </c>
      <c r="D49883" s="13">
        <v>51.435000000000002</v>
      </c>
    </row>
    <row r="49884" spans="1:4" ht="15.75" hidden="1" customHeight="1">
      <c r="A49884" s="13" t="s">
        <v>78</v>
      </c>
      <c r="B49884" s="13">
        <v>1822</v>
      </c>
      <c r="C49884" s="13">
        <v>1106263783</v>
      </c>
      <c r="D49884" s="13">
        <v>53.465000000000003</v>
      </c>
    </row>
    <row r="49885" spans="1:4" ht="15.75" hidden="1" customHeight="1">
      <c r="A49885" s="13" t="s">
        <v>78</v>
      </c>
      <c r="B49885" s="13">
        <v>1823</v>
      </c>
      <c r="C49885" s="13">
        <v>1113514792</v>
      </c>
      <c r="D49885" s="13">
        <v>56.55</v>
      </c>
    </row>
    <row r="49886" spans="1:4" ht="15.75" hidden="1" customHeight="1">
      <c r="A49886" s="13" t="s">
        <v>78</v>
      </c>
      <c r="B49886" s="13">
        <v>1824</v>
      </c>
      <c r="C49886" s="13">
        <v>1120876169</v>
      </c>
      <c r="D49886" s="13">
        <v>58.524999999999999</v>
      </c>
    </row>
    <row r="49887" spans="1:4" ht="15.75" hidden="1" customHeight="1">
      <c r="A49887" s="13" t="s">
        <v>78</v>
      </c>
      <c r="B49887" s="13">
        <v>1825</v>
      </c>
      <c r="C49887" s="13">
        <v>1128342960</v>
      </c>
      <c r="D49887" s="13">
        <v>60.756</v>
      </c>
    </row>
    <row r="49888" spans="1:4" ht="15.75" hidden="1" customHeight="1">
      <c r="A49888" s="13" t="s">
        <v>78</v>
      </c>
      <c r="B49888" s="13">
        <v>1826</v>
      </c>
      <c r="C49888" s="13">
        <v>1135961188</v>
      </c>
      <c r="D49888" s="13">
        <v>61.42</v>
      </c>
    </row>
    <row r="49889" spans="1:4" ht="15.75" hidden="1" customHeight="1">
      <c r="A49889" s="13" t="s">
        <v>78</v>
      </c>
      <c r="B49889" s="13">
        <v>1827</v>
      </c>
      <c r="C49889" s="13">
        <v>1143684846</v>
      </c>
      <c r="D49889" s="13">
        <v>65.915000000000006</v>
      </c>
    </row>
    <row r="49890" spans="1:4" ht="15.75" hidden="1" customHeight="1">
      <c r="A49890" s="13" t="s">
        <v>78</v>
      </c>
      <c r="B49890" s="13">
        <v>1828</v>
      </c>
      <c r="C49890" s="13">
        <v>1151515422</v>
      </c>
      <c r="D49890" s="13">
        <v>66.637</v>
      </c>
    </row>
    <row r="49891" spans="1:4" ht="15.75" hidden="1" customHeight="1">
      <c r="A49891" s="13" t="s">
        <v>78</v>
      </c>
      <c r="B49891" s="13">
        <v>1829</v>
      </c>
      <c r="C49891" s="13">
        <v>1158898384</v>
      </c>
      <c r="D49891" s="13">
        <v>66.394999999999996</v>
      </c>
    </row>
    <row r="49892" spans="1:4" ht="15.75" hidden="1" customHeight="1">
      <c r="A49892" s="13" t="s">
        <v>78</v>
      </c>
      <c r="B49892" s="13">
        <v>1830</v>
      </c>
      <c r="C49892" s="13">
        <v>1166619223</v>
      </c>
      <c r="D49892" s="13">
        <v>89.123000000000005</v>
      </c>
    </row>
    <row r="49893" spans="1:4" ht="15.75" hidden="1" customHeight="1">
      <c r="A49893" s="13" t="s">
        <v>78</v>
      </c>
      <c r="B49893" s="13">
        <v>1831</v>
      </c>
      <c r="C49893" s="13">
        <v>1172266726</v>
      </c>
      <c r="D49893" s="13">
        <v>84.528000000000006</v>
      </c>
    </row>
    <row r="49894" spans="1:4" ht="15.75" hidden="1" customHeight="1">
      <c r="A49894" s="13" t="s">
        <v>78</v>
      </c>
      <c r="B49894" s="13">
        <v>1832</v>
      </c>
      <c r="C49894" s="13">
        <v>1178216298</v>
      </c>
      <c r="D49894" s="13">
        <v>85.111000000000004</v>
      </c>
    </row>
    <row r="49895" spans="1:4" ht="15.75" hidden="1" customHeight="1">
      <c r="A49895" s="13" t="s">
        <v>78</v>
      </c>
      <c r="B49895" s="13">
        <v>1833</v>
      </c>
      <c r="C49895" s="13">
        <v>1183684120</v>
      </c>
      <c r="D49895" s="13">
        <v>86.807000000000002</v>
      </c>
    </row>
    <row r="49896" spans="1:4" ht="15.75" hidden="1" customHeight="1">
      <c r="A49896" s="13" t="s">
        <v>78</v>
      </c>
      <c r="B49896" s="13">
        <v>1834</v>
      </c>
      <c r="C49896" s="13">
        <v>1189202983</v>
      </c>
      <c r="D49896" s="13">
        <v>88.486000000000004</v>
      </c>
    </row>
    <row r="49897" spans="1:4" ht="15.75" hidden="1" customHeight="1">
      <c r="A49897" s="13" t="s">
        <v>78</v>
      </c>
      <c r="B49897" s="13">
        <v>1835</v>
      </c>
      <c r="C49897" s="13">
        <v>1194812021</v>
      </c>
      <c r="D49897" s="13">
        <v>90.445999999999998</v>
      </c>
    </row>
    <row r="49898" spans="1:4" ht="15.75" hidden="1" customHeight="1">
      <c r="A49898" s="13" t="s">
        <v>78</v>
      </c>
      <c r="B49898" s="13">
        <v>1836</v>
      </c>
      <c r="C49898" s="13">
        <v>1200422586</v>
      </c>
      <c r="D49898" s="13">
        <v>104.776</v>
      </c>
    </row>
    <row r="49899" spans="1:4" ht="15.75" hidden="1" customHeight="1">
      <c r="A49899" s="13" t="s">
        <v>78</v>
      </c>
      <c r="B49899" s="13">
        <v>1837</v>
      </c>
      <c r="C49899" s="13">
        <v>1206132721</v>
      </c>
      <c r="D49899" s="13">
        <v>104.691</v>
      </c>
    </row>
    <row r="49900" spans="1:4" ht="15.75" hidden="1" customHeight="1">
      <c r="A49900" s="13" t="s">
        <v>78</v>
      </c>
      <c r="B49900" s="13">
        <v>1838</v>
      </c>
      <c r="C49900" s="13">
        <v>1211908617</v>
      </c>
      <c r="D49900" s="13">
        <v>108.044</v>
      </c>
    </row>
    <row r="49901" spans="1:4" ht="15.75" hidden="1" customHeight="1">
      <c r="A49901" s="13" t="s">
        <v>78</v>
      </c>
      <c r="B49901" s="13">
        <v>1839</v>
      </c>
      <c r="C49901" s="13">
        <v>1217625799</v>
      </c>
      <c r="D49901" s="13">
        <v>111.613</v>
      </c>
    </row>
    <row r="49902" spans="1:4" ht="15.75" hidden="1" customHeight="1">
      <c r="A49902" s="13" t="s">
        <v>78</v>
      </c>
      <c r="B49902" s="13">
        <v>1840</v>
      </c>
      <c r="C49902" s="13">
        <v>1224117982</v>
      </c>
      <c r="D49902" s="13">
        <v>118.93</v>
      </c>
    </row>
    <row r="49903" spans="1:4" ht="15.75" hidden="1" customHeight="1">
      <c r="A49903" s="13" t="s">
        <v>78</v>
      </c>
      <c r="B49903" s="13">
        <v>1841</v>
      </c>
      <c r="C49903" s="13">
        <v>1228828189</v>
      </c>
      <c r="D49903" s="13">
        <v>122.619</v>
      </c>
    </row>
    <row r="49904" spans="1:4" ht="15.75" hidden="1" customHeight="1">
      <c r="A49904" s="13" t="s">
        <v>78</v>
      </c>
      <c r="B49904" s="13">
        <v>1842</v>
      </c>
      <c r="C49904" s="13">
        <v>1234333753</v>
      </c>
      <c r="D49904" s="13">
        <v>129.50399999999999</v>
      </c>
    </row>
    <row r="49905" spans="1:4" ht="15.75" hidden="1" customHeight="1">
      <c r="A49905" s="13" t="s">
        <v>78</v>
      </c>
      <c r="B49905" s="13">
        <v>1843</v>
      </c>
      <c r="C49905" s="13">
        <v>1239880237</v>
      </c>
      <c r="D49905" s="13">
        <v>132.85300000000001</v>
      </c>
    </row>
    <row r="49906" spans="1:4" ht="15.75" hidden="1" customHeight="1">
      <c r="A49906" s="13" t="s">
        <v>78</v>
      </c>
      <c r="B49906" s="13">
        <v>1844</v>
      </c>
      <c r="C49906" s="13">
        <v>1245319917</v>
      </c>
      <c r="D49906" s="13">
        <v>141.423</v>
      </c>
    </row>
    <row r="49907" spans="1:4" ht="15.75" hidden="1" customHeight="1">
      <c r="A49907" s="13" t="s">
        <v>78</v>
      </c>
      <c r="B49907" s="13">
        <v>1845</v>
      </c>
      <c r="C49907" s="13">
        <v>1250936428</v>
      </c>
      <c r="D49907" s="13">
        <v>155.21100000000001</v>
      </c>
    </row>
    <row r="49908" spans="1:4" ht="15.75" hidden="1" customHeight="1">
      <c r="A49908" s="13" t="s">
        <v>78</v>
      </c>
      <c r="B49908" s="13">
        <v>1846</v>
      </c>
      <c r="C49908" s="13">
        <v>1256637463</v>
      </c>
      <c r="D49908" s="13">
        <v>157.79400000000001</v>
      </c>
    </row>
    <row r="49909" spans="1:4" ht="15.75" hidden="1" customHeight="1">
      <c r="A49909" s="13" t="s">
        <v>78</v>
      </c>
      <c r="B49909" s="13">
        <v>1847</v>
      </c>
      <c r="C49909" s="13">
        <v>1262424720</v>
      </c>
      <c r="D49909" s="13">
        <v>172.40199999999999</v>
      </c>
    </row>
    <row r="49910" spans="1:4" ht="15.75" hidden="1" customHeight="1">
      <c r="A49910" s="13" t="s">
        <v>78</v>
      </c>
      <c r="B49910" s="13">
        <v>1848</v>
      </c>
      <c r="C49910" s="13">
        <v>1268300005</v>
      </c>
      <c r="D49910" s="13">
        <v>173.816</v>
      </c>
    </row>
    <row r="49911" spans="1:4" ht="15.75" hidden="1" customHeight="1">
      <c r="A49911" s="13" t="s">
        <v>78</v>
      </c>
      <c r="B49911" s="13">
        <v>1849</v>
      </c>
      <c r="C49911" s="13">
        <v>1273394934</v>
      </c>
      <c r="D49911" s="13">
        <v>183.511</v>
      </c>
    </row>
    <row r="49912" spans="1:4" ht="15.75" hidden="1" customHeight="1">
      <c r="A49912" s="13" t="s">
        <v>78</v>
      </c>
      <c r="B49912" s="13">
        <v>1850</v>
      </c>
      <c r="C49912" s="13">
        <v>1278810377</v>
      </c>
      <c r="D49912" s="13">
        <v>196.89599999999999</v>
      </c>
    </row>
    <row r="49913" spans="1:4" ht="15.75" hidden="1" customHeight="1">
      <c r="A49913" s="13" t="s">
        <v>78</v>
      </c>
      <c r="B49913" s="13">
        <v>1851</v>
      </c>
      <c r="C49913" s="13">
        <v>1280744899</v>
      </c>
      <c r="D49913" s="13">
        <v>198.80500000000001</v>
      </c>
    </row>
    <row r="49914" spans="1:4" ht="15.75" hidden="1" customHeight="1">
      <c r="A49914" s="13" t="s">
        <v>78</v>
      </c>
      <c r="B49914" s="13">
        <v>1852</v>
      </c>
      <c r="C49914" s="13">
        <v>1282983708</v>
      </c>
      <c r="D49914" s="13">
        <v>207.55099999999999</v>
      </c>
    </row>
    <row r="49915" spans="1:4" ht="15.75" hidden="1" customHeight="1">
      <c r="A49915" s="13" t="s">
        <v>78</v>
      </c>
      <c r="B49915" s="13">
        <v>1853</v>
      </c>
      <c r="C49915" s="13">
        <v>1284472373</v>
      </c>
      <c r="D49915" s="13">
        <v>217.209</v>
      </c>
    </row>
    <row r="49916" spans="1:4" ht="15.75" hidden="1" customHeight="1">
      <c r="A49916" s="13" t="s">
        <v>78</v>
      </c>
      <c r="B49916" s="13">
        <v>1854</v>
      </c>
      <c r="C49916" s="13">
        <v>1286078878</v>
      </c>
      <c r="D49916" s="13">
        <v>255.13900000000001</v>
      </c>
    </row>
    <row r="49917" spans="1:4" ht="15.75" hidden="1" customHeight="1">
      <c r="A49917" s="13" t="s">
        <v>78</v>
      </c>
      <c r="B49917" s="13">
        <v>1855</v>
      </c>
      <c r="C49917" s="13">
        <v>1287785678</v>
      </c>
      <c r="D49917" s="13">
        <v>260.166</v>
      </c>
    </row>
    <row r="49918" spans="1:4" ht="15.75" hidden="1" customHeight="1">
      <c r="A49918" s="13" t="s">
        <v>78</v>
      </c>
      <c r="B49918" s="13">
        <v>1856</v>
      </c>
      <c r="C49918" s="13">
        <v>1289613085</v>
      </c>
      <c r="D49918" s="13">
        <v>277.29199999999997</v>
      </c>
    </row>
    <row r="49919" spans="1:4" ht="15.75" hidden="1" customHeight="1">
      <c r="A49919" s="13" t="s">
        <v>78</v>
      </c>
      <c r="B49919" s="13">
        <v>1857</v>
      </c>
      <c r="C49919" s="13">
        <v>1291556308</v>
      </c>
      <c r="D49919" s="13">
        <v>279.88900000000001</v>
      </c>
    </row>
    <row r="49920" spans="1:4" ht="15.75" hidden="1" customHeight="1">
      <c r="A49920" s="13" t="s">
        <v>78</v>
      </c>
      <c r="B49920" s="13">
        <v>1858</v>
      </c>
      <c r="C49920" s="13">
        <v>1293616943</v>
      </c>
      <c r="D49920" s="13">
        <v>284.17099999999999</v>
      </c>
    </row>
    <row r="49921" spans="1:4" ht="15.75" hidden="1" customHeight="1">
      <c r="A49921" s="13" t="s">
        <v>78</v>
      </c>
      <c r="B49921" s="13">
        <v>1859</v>
      </c>
      <c r="C49921" s="13">
        <v>1296053087</v>
      </c>
      <c r="D49921" s="13">
        <v>301.31200000000001</v>
      </c>
    </row>
    <row r="49922" spans="1:4" ht="15.75" hidden="1" customHeight="1">
      <c r="A49922" s="13" t="s">
        <v>78</v>
      </c>
      <c r="B49922" s="13">
        <v>1860</v>
      </c>
      <c r="C49922" s="13">
        <v>1300098076</v>
      </c>
      <c r="D49922" s="13">
        <v>330.64100000000002</v>
      </c>
    </row>
    <row r="49923" spans="1:4" ht="15.75" hidden="1" customHeight="1">
      <c r="A49923" s="13" t="s">
        <v>78</v>
      </c>
      <c r="B49923" s="13">
        <v>1861</v>
      </c>
      <c r="C49923" s="13">
        <v>1302046862</v>
      </c>
      <c r="D49923" s="13">
        <v>347.73500000000001</v>
      </c>
    </row>
    <row r="49924" spans="1:4" ht="15.75" hidden="1" customHeight="1">
      <c r="A49924" s="13" t="s">
        <v>78</v>
      </c>
      <c r="B49924" s="13">
        <v>1862</v>
      </c>
      <c r="C49924" s="13">
        <v>1305560612</v>
      </c>
      <c r="D49924" s="13">
        <v>354.05700000000002</v>
      </c>
    </row>
    <row r="49925" spans="1:4" ht="15.75" hidden="1" customHeight="1">
      <c r="A49925" s="13" t="s">
        <v>78</v>
      </c>
      <c r="B49925" s="13">
        <v>1863</v>
      </c>
      <c r="C49925" s="13">
        <v>1309444051</v>
      </c>
      <c r="D49925" s="13">
        <v>377.85899999999998</v>
      </c>
    </row>
    <row r="49926" spans="1:4" ht="15.75" hidden="1" customHeight="1">
      <c r="A49926" s="13" t="s">
        <v>78</v>
      </c>
      <c r="B49926" s="13">
        <v>1864</v>
      </c>
      <c r="C49926" s="13">
        <v>1313410603</v>
      </c>
      <c r="D49926" s="13">
        <v>407.09</v>
      </c>
    </row>
    <row r="49927" spans="1:4" ht="15.75" hidden="1" customHeight="1">
      <c r="A49927" s="13" t="s">
        <v>78</v>
      </c>
      <c r="B49927" s="13">
        <v>1865</v>
      </c>
      <c r="C49927" s="13">
        <v>1317453657</v>
      </c>
      <c r="D49927" s="13">
        <v>432.30700000000002</v>
      </c>
    </row>
    <row r="49928" spans="1:4" ht="15.75" hidden="1" customHeight="1">
      <c r="A49928" s="13" t="s">
        <v>78</v>
      </c>
      <c r="B49928" s="13">
        <v>1866</v>
      </c>
      <c r="C49928" s="13">
        <v>1321572626</v>
      </c>
      <c r="D49928" s="13">
        <v>445.97</v>
      </c>
    </row>
    <row r="49929" spans="1:4" ht="15.75" hidden="1" customHeight="1">
      <c r="A49929" s="13" t="s">
        <v>78</v>
      </c>
      <c r="B49929" s="13">
        <v>1867</v>
      </c>
      <c r="C49929" s="13">
        <v>1325775239</v>
      </c>
      <c r="D49929" s="13">
        <v>477.815</v>
      </c>
    </row>
    <row r="49930" spans="1:4" ht="15.75" hidden="1" customHeight="1">
      <c r="A49930" s="13" t="s">
        <v>78</v>
      </c>
      <c r="B49930" s="13">
        <v>1868</v>
      </c>
      <c r="C49930" s="13">
        <v>1330060419</v>
      </c>
      <c r="D49930" s="13">
        <v>490.75299999999999</v>
      </c>
    </row>
    <row r="49931" spans="1:4" ht="15.75" hidden="1" customHeight="1">
      <c r="A49931" s="13" t="s">
        <v>78</v>
      </c>
      <c r="B49931" s="13">
        <v>1869</v>
      </c>
      <c r="C49931" s="13">
        <v>1334928493</v>
      </c>
      <c r="D49931" s="13">
        <v>521.13099999999997</v>
      </c>
    </row>
    <row r="49932" spans="1:4" ht="15.75" hidden="1" customHeight="1">
      <c r="A49932" s="13" t="s">
        <v>78</v>
      </c>
      <c r="B49932" s="13">
        <v>1870</v>
      </c>
      <c r="C49932" s="13">
        <v>1341697614</v>
      </c>
      <c r="D49932" s="13">
        <v>532.53700000000003</v>
      </c>
    </row>
    <row r="49933" spans="1:4" ht="15.75" hidden="1" customHeight="1">
      <c r="A49933" s="13" t="s">
        <v>78</v>
      </c>
      <c r="B49933" s="13">
        <v>1871</v>
      </c>
      <c r="C49933" s="13">
        <v>1346406314</v>
      </c>
      <c r="D49933" s="13">
        <v>566.14300000000003</v>
      </c>
    </row>
    <row r="49934" spans="1:4" ht="15.75" hidden="1" customHeight="1">
      <c r="A49934" s="13" t="s">
        <v>78</v>
      </c>
      <c r="B49934" s="13">
        <v>1872</v>
      </c>
      <c r="C49934" s="13">
        <v>1353032986</v>
      </c>
      <c r="D49934" s="13">
        <v>626.37199999999996</v>
      </c>
    </row>
    <row r="49935" spans="1:4" ht="15.75" hidden="1" customHeight="1">
      <c r="A49935" s="13" t="s">
        <v>78</v>
      </c>
      <c r="B49935" s="13">
        <v>1873</v>
      </c>
      <c r="C49935" s="13">
        <v>1360261504</v>
      </c>
      <c r="D49935" s="13">
        <v>665.41899999999998</v>
      </c>
    </row>
    <row r="49936" spans="1:4" ht="15.75" hidden="1" customHeight="1">
      <c r="A49936" s="13" t="s">
        <v>78</v>
      </c>
      <c r="B49936" s="13">
        <v>1874</v>
      </c>
      <c r="C49936" s="13">
        <v>1367561973</v>
      </c>
      <c r="D49936" s="13">
        <v>622.99699999999996</v>
      </c>
    </row>
    <row r="49937" spans="1:4" ht="15.75" hidden="1" customHeight="1">
      <c r="A49937" s="13" t="s">
        <v>78</v>
      </c>
      <c r="B49937" s="13">
        <v>1875</v>
      </c>
      <c r="C49937" s="13">
        <v>1374962430</v>
      </c>
      <c r="D49937" s="13">
        <v>675.79899999999998</v>
      </c>
    </row>
    <row r="49938" spans="1:4" ht="15.75" hidden="1" customHeight="1">
      <c r="A49938" s="13" t="s">
        <v>78</v>
      </c>
      <c r="B49938" s="13">
        <v>1876</v>
      </c>
      <c r="C49938" s="13">
        <v>1382443050</v>
      </c>
      <c r="D49938" s="13">
        <v>685.553</v>
      </c>
    </row>
    <row r="49939" spans="1:4" ht="15.75" hidden="1" customHeight="1">
      <c r="A49939" s="13" t="s">
        <v>78</v>
      </c>
      <c r="B49939" s="13">
        <v>1877</v>
      </c>
      <c r="C49939" s="13">
        <v>1389974777</v>
      </c>
      <c r="D49939" s="13">
        <v>699.09900000000005</v>
      </c>
    </row>
    <row r="49940" spans="1:4" ht="15.75" hidden="1" customHeight="1">
      <c r="A49940" s="13" t="s">
        <v>78</v>
      </c>
      <c r="B49940" s="13">
        <v>1878</v>
      </c>
      <c r="C49940" s="13">
        <v>1397574403</v>
      </c>
      <c r="D49940" s="13">
        <v>704.37900000000002</v>
      </c>
    </row>
    <row r="49941" spans="1:4" ht="15.75" hidden="1" customHeight="1">
      <c r="A49941" s="13" t="s">
        <v>78</v>
      </c>
      <c r="B49941" s="13">
        <v>1879</v>
      </c>
      <c r="C49941" s="13">
        <v>1405702618</v>
      </c>
      <c r="D49941" s="13">
        <v>754.86699999999996</v>
      </c>
    </row>
    <row r="49942" spans="1:4" ht="15.75" hidden="1" customHeight="1">
      <c r="A49942" s="13" t="s">
        <v>78</v>
      </c>
      <c r="B49942" s="13">
        <v>1880</v>
      </c>
      <c r="C49942" s="13">
        <v>1415841209</v>
      </c>
      <c r="D49942" s="13">
        <v>853.70500000000004</v>
      </c>
    </row>
    <row r="49943" spans="1:4" ht="15.75" hidden="1" customHeight="1">
      <c r="A49943" s="13" t="s">
        <v>78</v>
      </c>
      <c r="B49943" s="13">
        <v>1881</v>
      </c>
      <c r="C49943" s="13">
        <v>1423704727</v>
      </c>
      <c r="D49943" s="13">
        <v>882.40499999999997</v>
      </c>
    </row>
    <row r="49944" spans="1:4" ht="15.75" hidden="1" customHeight="1">
      <c r="A49944" s="13" t="s">
        <v>78</v>
      </c>
      <c r="B49944" s="13">
        <v>1882</v>
      </c>
      <c r="C49944" s="13">
        <v>1433553127</v>
      </c>
      <c r="D49944" s="13">
        <v>931.92200000000003</v>
      </c>
    </row>
    <row r="49945" spans="1:4" ht="15.75" hidden="1" customHeight="1">
      <c r="A49945" s="13" t="s">
        <v>78</v>
      </c>
      <c r="B49945" s="13">
        <v>1883</v>
      </c>
      <c r="C49945" s="13">
        <v>1444009167</v>
      </c>
      <c r="D49945" s="13">
        <v>991.03200000000004</v>
      </c>
    </row>
    <row r="49946" spans="1:4" ht="15.75" hidden="1" customHeight="1">
      <c r="A49946" s="13" t="s">
        <v>78</v>
      </c>
      <c r="B49946" s="13">
        <v>1884</v>
      </c>
      <c r="C49946" s="13">
        <v>1454595037</v>
      </c>
      <c r="D49946" s="13">
        <v>1002.174</v>
      </c>
    </row>
    <row r="49947" spans="1:4" ht="15.75" hidden="1" customHeight="1">
      <c r="A49947" s="13" t="s">
        <v>78</v>
      </c>
      <c r="B49947" s="13">
        <v>1885</v>
      </c>
      <c r="C49947" s="13">
        <v>1465369425</v>
      </c>
      <c r="D49947" s="13">
        <v>1009.671</v>
      </c>
    </row>
    <row r="49948" spans="1:4" ht="15.75" hidden="1" customHeight="1">
      <c r="A49948" s="13" t="s">
        <v>78</v>
      </c>
      <c r="B49948" s="13">
        <v>1886</v>
      </c>
      <c r="C49948" s="13">
        <v>1476245076</v>
      </c>
      <c r="D49948" s="13">
        <v>1025.4749999999999</v>
      </c>
    </row>
    <row r="49949" spans="1:4" ht="15.75" hidden="1" customHeight="1">
      <c r="A49949" s="13" t="s">
        <v>78</v>
      </c>
      <c r="B49949" s="13">
        <v>1887</v>
      </c>
      <c r="C49949" s="13">
        <v>1487277339</v>
      </c>
      <c r="D49949" s="13">
        <v>1076.758</v>
      </c>
    </row>
    <row r="49950" spans="1:4" ht="15.75" hidden="1" customHeight="1">
      <c r="A49950" s="13" t="s">
        <v>78</v>
      </c>
      <c r="B49950" s="13">
        <v>1888</v>
      </c>
      <c r="C49950" s="13">
        <v>1498437207</v>
      </c>
      <c r="D49950" s="13">
        <v>1192.2719999999999</v>
      </c>
    </row>
    <row r="49951" spans="1:4" ht="15.75" hidden="1" customHeight="1">
      <c r="A49951" s="13" t="s">
        <v>78</v>
      </c>
      <c r="B49951" s="13">
        <v>1889</v>
      </c>
      <c r="C49951" s="13">
        <v>1509373834</v>
      </c>
      <c r="D49951" s="13">
        <v>1191.8</v>
      </c>
    </row>
    <row r="49952" spans="1:4" ht="15.75" hidden="1" customHeight="1">
      <c r="A49952" s="13" t="s">
        <v>78</v>
      </c>
      <c r="B49952" s="13">
        <v>1890</v>
      </c>
      <c r="C49952" s="13">
        <v>1521669265</v>
      </c>
      <c r="D49952" s="13">
        <v>1298.4580000000001</v>
      </c>
    </row>
    <row r="49953" spans="1:4" ht="15.75" hidden="1" customHeight="1">
      <c r="A49953" s="13" t="s">
        <v>78</v>
      </c>
      <c r="B49953" s="13">
        <v>1891</v>
      </c>
      <c r="C49953" s="13">
        <v>1530611585</v>
      </c>
      <c r="D49953" s="13">
        <v>1358.874</v>
      </c>
    </row>
    <row r="49954" spans="1:4" ht="15.75" hidden="1" customHeight="1">
      <c r="A49954" s="13" t="s">
        <v>78</v>
      </c>
      <c r="B49954" s="13">
        <v>1892</v>
      </c>
      <c r="C49954" s="13">
        <v>1540822549</v>
      </c>
      <c r="D49954" s="13">
        <v>1370.088</v>
      </c>
    </row>
    <row r="49955" spans="1:4" ht="15.75" hidden="1" customHeight="1">
      <c r="A49955" s="13" t="s">
        <v>78</v>
      </c>
      <c r="B49955" s="13">
        <v>1893</v>
      </c>
      <c r="C49955" s="13">
        <v>1550822689</v>
      </c>
      <c r="D49955" s="13">
        <v>1353.6690000000001</v>
      </c>
    </row>
    <row r="49956" spans="1:4" ht="15.75" hidden="1" customHeight="1">
      <c r="A49956" s="13" t="s">
        <v>78</v>
      </c>
      <c r="B49956" s="13">
        <v>1894</v>
      </c>
      <c r="C49956" s="13">
        <v>1560960959</v>
      </c>
      <c r="D49956" s="13">
        <v>1400.8579999999999</v>
      </c>
    </row>
    <row r="49957" spans="1:4" ht="15.75" hidden="1" customHeight="1">
      <c r="A49957" s="13" t="s">
        <v>78</v>
      </c>
      <c r="B49957" s="13">
        <v>1895</v>
      </c>
      <c r="C49957" s="13">
        <v>1571250732</v>
      </c>
      <c r="D49957" s="13">
        <v>1485.2729999999999</v>
      </c>
    </row>
    <row r="49958" spans="1:4" ht="15.75" hidden="1" customHeight="1">
      <c r="A49958" s="13" t="s">
        <v>78</v>
      </c>
      <c r="B49958" s="13">
        <v>1896</v>
      </c>
      <c r="C49958" s="13">
        <v>1581628826</v>
      </c>
      <c r="D49958" s="13">
        <v>1533.701</v>
      </c>
    </row>
    <row r="49959" spans="1:4" ht="15.75" hidden="1" customHeight="1">
      <c r="A49959" s="13" t="s">
        <v>78</v>
      </c>
      <c r="B49959" s="13">
        <v>1897</v>
      </c>
      <c r="C49959" s="13">
        <v>1592152786</v>
      </c>
      <c r="D49959" s="13">
        <v>1606.3009999999999</v>
      </c>
    </row>
    <row r="49960" spans="1:4" ht="15.75" hidden="1" customHeight="1">
      <c r="A49960" s="13" t="s">
        <v>78</v>
      </c>
      <c r="B49960" s="13">
        <v>1898</v>
      </c>
      <c r="C49960" s="13">
        <v>1602801870</v>
      </c>
      <c r="D49960" s="13">
        <v>1694.2660000000001</v>
      </c>
    </row>
    <row r="49961" spans="1:4" ht="15.75" hidden="1" customHeight="1">
      <c r="A49961" s="13" t="s">
        <v>78</v>
      </c>
      <c r="B49961" s="13">
        <v>1899</v>
      </c>
      <c r="C49961" s="13">
        <v>1614109121</v>
      </c>
      <c r="D49961" s="13">
        <v>1850.798</v>
      </c>
    </row>
    <row r="49962" spans="1:4" ht="15.75" hidden="1" customHeight="1">
      <c r="A49962" s="13" t="s">
        <v>78</v>
      </c>
      <c r="B49962" s="13">
        <v>1900</v>
      </c>
      <c r="C49962" s="13">
        <v>1627883132</v>
      </c>
      <c r="D49962" s="13">
        <v>1952.2090000000001</v>
      </c>
    </row>
    <row r="49963" spans="1:4" ht="15.75" hidden="1" customHeight="1">
      <c r="A49963" s="13" t="s">
        <v>78</v>
      </c>
      <c r="B49963" s="13">
        <v>1901</v>
      </c>
      <c r="C49963" s="13">
        <v>1638647517</v>
      </c>
      <c r="D49963" s="13">
        <v>2016.7439999999999</v>
      </c>
    </row>
    <row r="49964" spans="1:4" ht="15.75" hidden="1" customHeight="1">
      <c r="A49964" s="13" t="s">
        <v>78</v>
      </c>
      <c r="B49964" s="13">
        <v>1902</v>
      </c>
      <c r="C49964" s="13">
        <v>1651840077</v>
      </c>
      <c r="D49964" s="13">
        <v>2067.6840000000002</v>
      </c>
    </row>
    <row r="49965" spans="1:4" ht="15.75" hidden="1" customHeight="1">
      <c r="A49965" s="13" t="s">
        <v>78</v>
      </c>
      <c r="B49965" s="13">
        <v>1903</v>
      </c>
      <c r="C49965" s="13">
        <v>1665703540</v>
      </c>
      <c r="D49965" s="13">
        <v>2254.0949999999998</v>
      </c>
    </row>
    <row r="49966" spans="1:4" ht="15.75" hidden="1" customHeight="1">
      <c r="A49966" s="13" t="s">
        <v>78</v>
      </c>
      <c r="B49966" s="13">
        <v>1904</v>
      </c>
      <c r="C49966" s="13">
        <v>1679752718</v>
      </c>
      <c r="D49966" s="13">
        <v>2279.7489999999998</v>
      </c>
    </row>
    <row r="49967" spans="1:4" ht="15.75" hidden="1" customHeight="1">
      <c r="A49967" s="13" t="s">
        <v>78</v>
      </c>
      <c r="B49967" s="13">
        <v>1905</v>
      </c>
      <c r="C49967" s="13">
        <v>1693984163</v>
      </c>
      <c r="D49967" s="13">
        <v>2427.3130000000001</v>
      </c>
    </row>
    <row r="49968" spans="1:4" ht="15.75" hidden="1" customHeight="1">
      <c r="A49968" s="13" t="s">
        <v>78</v>
      </c>
      <c r="B49968" s="13">
        <v>1906</v>
      </c>
      <c r="C49968" s="13">
        <v>1708411294</v>
      </c>
      <c r="D49968" s="13">
        <v>2534.7339999999999</v>
      </c>
    </row>
    <row r="49969" spans="1:4" ht="15.75" hidden="1" customHeight="1">
      <c r="A49969" s="13" t="s">
        <v>78</v>
      </c>
      <c r="B49969" s="13">
        <v>1907</v>
      </c>
      <c r="C49969" s="13">
        <v>1723032738</v>
      </c>
      <c r="D49969" s="13">
        <v>2888.308</v>
      </c>
    </row>
    <row r="49970" spans="1:4" ht="15.75" hidden="1" customHeight="1">
      <c r="A49970" s="13" t="s">
        <v>78</v>
      </c>
      <c r="B49970" s="13">
        <v>1908</v>
      </c>
      <c r="C49970" s="13">
        <v>1737874788</v>
      </c>
      <c r="D49970" s="13">
        <v>2776.404</v>
      </c>
    </row>
    <row r="49971" spans="1:4" ht="15.75" hidden="1" customHeight="1">
      <c r="A49971" s="13" t="s">
        <v>78</v>
      </c>
      <c r="B49971" s="13">
        <v>1909</v>
      </c>
      <c r="C49971" s="13">
        <v>1752122665</v>
      </c>
      <c r="D49971" s="13">
        <v>2890.4679999999998</v>
      </c>
    </row>
    <row r="49972" spans="1:4" ht="15.75" hidden="1" customHeight="1">
      <c r="A49972" s="13" t="s">
        <v>78</v>
      </c>
      <c r="B49972" s="13">
        <v>1910</v>
      </c>
      <c r="C49972" s="13">
        <v>1767847653</v>
      </c>
      <c r="D49972" s="13">
        <v>3033.82</v>
      </c>
    </row>
    <row r="49973" spans="1:4" ht="15.75" hidden="1" customHeight="1">
      <c r="A49973" s="13" t="s">
        <v>78</v>
      </c>
      <c r="B49973" s="13">
        <v>1911</v>
      </c>
      <c r="C49973" s="13">
        <v>1778784032</v>
      </c>
      <c r="D49973" s="13">
        <v>3079.2150000000001</v>
      </c>
    </row>
    <row r="49974" spans="1:4" ht="15.75" hidden="1" customHeight="1">
      <c r="A49974" s="13" t="s">
        <v>78</v>
      </c>
      <c r="B49974" s="13">
        <v>1912</v>
      </c>
      <c r="C49974" s="13">
        <v>1791197929</v>
      </c>
      <c r="D49974" s="13">
        <v>3235.538</v>
      </c>
    </row>
    <row r="49975" spans="1:4" ht="15.75" hidden="1" customHeight="1">
      <c r="A49975" s="13" t="s">
        <v>78</v>
      </c>
      <c r="B49975" s="13">
        <v>1913</v>
      </c>
      <c r="C49975" s="13">
        <v>1803056235</v>
      </c>
      <c r="D49975" s="13">
        <v>3505.8649999999998</v>
      </c>
    </row>
    <row r="49976" spans="1:4" ht="15.75" hidden="1" customHeight="1">
      <c r="A49976" s="13" t="s">
        <v>78</v>
      </c>
      <c r="B49976" s="13">
        <v>1914</v>
      </c>
      <c r="C49976" s="13">
        <v>1815104863</v>
      </c>
      <c r="D49976" s="13">
        <v>3179.9119999999998</v>
      </c>
    </row>
    <row r="49977" spans="1:4" ht="15.75" hidden="1" customHeight="1">
      <c r="A49977" s="13" t="s">
        <v>78</v>
      </c>
      <c r="B49977" s="13">
        <v>1915</v>
      </c>
      <c r="C49977" s="13">
        <v>1827290389</v>
      </c>
      <c r="D49977" s="13">
        <v>3134.3780000000002</v>
      </c>
    </row>
    <row r="49978" spans="1:4" ht="15.75" hidden="1" customHeight="1">
      <c r="A49978" s="13" t="s">
        <v>78</v>
      </c>
      <c r="B49978" s="13">
        <v>1916</v>
      </c>
      <c r="C49978" s="13">
        <v>1839559287</v>
      </c>
      <c r="D49978" s="13">
        <v>3385.277</v>
      </c>
    </row>
    <row r="49979" spans="1:4" ht="15.75" hidden="1" customHeight="1">
      <c r="A49979" s="13" t="s">
        <v>78</v>
      </c>
      <c r="B49979" s="13">
        <v>1917</v>
      </c>
      <c r="C49979" s="13">
        <v>1851899055</v>
      </c>
      <c r="D49979" s="13">
        <v>3539.8530000000001</v>
      </c>
    </row>
    <row r="49980" spans="1:4" ht="15.75" hidden="1" customHeight="1">
      <c r="A49980" s="13" t="s">
        <v>78</v>
      </c>
      <c r="B49980" s="13">
        <v>1918</v>
      </c>
      <c r="C49980" s="13">
        <v>1864869126</v>
      </c>
      <c r="D49980" s="13">
        <v>3492.84</v>
      </c>
    </row>
    <row r="49981" spans="1:4" ht="15.75" hidden="1" customHeight="1">
      <c r="A49981" s="13" t="s">
        <v>78</v>
      </c>
      <c r="B49981" s="13">
        <v>1919</v>
      </c>
      <c r="C49981" s="13">
        <v>1878650358</v>
      </c>
      <c r="D49981" s="13">
        <v>3028.56</v>
      </c>
    </row>
    <row r="49982" spans="1:4" ht="15.75" hidden="1" customHeight="1">
      <c r="A49982" s="13" t="s">
        <v>78</v>
      </c>
      <c r="B49982" s="13">
        <v>1920</v>
      </c>
      <c r="C49982" s="13">
        <v>1895682150</v>
      </c>
      <c r="D49982" s="13">
        <v>3521.0619999999999</v>
      </c>
    </row>
    <row r="49983" spans="1:4" ht="15.75" hidden="1" customHeight="1">
      <c r="A49983" s="13" t="s">
        <v>78</v>
      </c>
      <c r="B49983" s="13">
        <v>1921</v>
      </c>
      <c r="C49983" s="13">
        <v>1908748639</v>
      </c>
      <c r="D49983" s="13">
        <v>3089.4639999999999</v>
      </c>
    </row>
    <row r="49984" spans="1:4" ht="15.75" hidden="1" customHeight="1">
      <c r="A49984" s="13" t="s">
        <v>78</v>
      </c>
      <c r="B49984" s="13">
        <v>1922</v>
      </c>
      <c r="C49984" s="13">
        <v>1924826120</v>
      </c>
      <c r="D49984" s="13">
        <v>3239.7359999999999</v>
      </c>
    </row>
    <row r="49985" spans="1:4" ht="15.75" hidden="1" customHeight="1">
      <c r="A49985" s="13" t="s">
        <v>78</v>
      </c>
      <c r="B49985" s="13">
        <v>1923</v>
      </c>
      <c r="C49985" s="13">
        <v>1941636900</v>
      </c>
      <c r="D49985" s="13">
        <v>3675.3980000000001</v>
      </c>
    </row>
    <row r="49986" spans="1:4" ht="15.75" hidden="1" customHeight="1">
      <c r="A49986" s="13" t="s">
        <v>78</v>
      </c>
      <c r="B49986" s="13">
        <v>1924</v>
      </c>
      <c r="C49986" s="13">
        <v>1958716901</v>
      </c>
      <c r="D49986" s="13">
        <v>3686.0990000000002</v>
      </c>
    </row>
    <row r="49987" spans="1:4" ht="15.75" hidden="1" customHeight="1">
      <c r="A49987" s="13" t="s">
        <v>78</v>
      </c>
      <c r="B49987" s="13">
        <v>1925</v>
      </c>
      <c r="C49987" s="13">
        <v>1976068839</v>
      </c>
      <c r="D49987" s="13">
        <v>3725.6370000000002</v>
      </c>
    </row>
    <row r="49988" spans="1:4" ht="15.75" hidden="1" customHeight="1">
      <c r="A49988" s="13" t="s">
        <v>78</v>
      </c>
      <c r="B49988" s="13">
        <v>1926</v>
      </c>
      <c r="C49988" s="13">
        <v>1993719848</v>
      </c>
      <c r="D49988" s="13">
        <v>3659.297</v>
      </c>
    </row>
    <row r="49989" spans="1:4" ht="15.75" hidden="1" customHeight="1">
      <c r="A49989" s="13" t="s">
        <v>78</v>
      </c>
      <c r="B49989" s="13">
        <v>1927</v>
      </c>
      <c r="C49989" s="13">
        <v>2011689749</v>
      </c>
      <c r="D49989" s="13">
        <v>3993.7539999999999</v>
      </c>
    </row>
    <row r="49990" spans="1:4" ht="15.75" hidden="1" customHeight="1">
      <c r="A49990" s="13" t="s">
        <v>78</v>
      </c>
      <c r="B49990" s="13">
        <v>1928</v>
      </c>
      <c r="C49990" s="13">
        <v>2029682397</v>
      </c>
      <c r="D49990" s="13">
        <v>3976.0709999999999</v>
      </c>
    </row>
    <row r="49991" spans="1:4" ht="15.75" hidden="1" customHeight="1">
      <c r="A49991" s="13" t="s">
        <v>78</v>
      </c>
      <c r="B49991" s="13">
        <v>1929</v>
      </c>
      <c r="C49991" s="13">
        <v>2048513689</v>
      </c>
      <c r="D49991" s="13">
        <v>4267.6570000000002</v>
      </c>
    </row>
    <row r="49992" spans="1:4" ht="15.75" hidden="1" customHeight="1">
      <c r="A49992" s="13" t="s">
        <v>78</v>
      </c>
      <c r="B49992" s="13">
        <v>1930</v>
      </c>
      <c r="C49992" s="13">
        <v>2070596353</v>
      </c>
      <c r="D49992" s="13">
        <v>3934.73</v>
      </c>
    </row>
    <row r="49993" spans="1:4" ht="15.75" hidden="1" customHeight="1">
      <c r="A49993" s="13" t="s">
        <v>78</v>
      </c>
      <c r="B49993" s="13">
        <v>1931</v>
      </c>
      <c r="C49993" s="13">
        <v>2088429965</v>
      </c>
      <c r="D49993" s="13">
        <v>3516.94</v>
      </c>
    </row>
    <row r="49994" spans="1:4" ht="15.75" hidden="1" customHeight="1">
      <c r="A49994" s="13" t="s">
        <v>78</v>
      </c>
      <c r="B49994" s="13">
        <v>1932</v>
      </c>
      <c r="C49994" s="13">
        <v>2109357892</v>
      </c>
      <c r="D49994" s="13">
        <v>3170.8009999999999</v>
      </c>
    </row>
    <row r="49995" spans="1:4" ht="15.75" hidden="1" customHeight="1">
      <c r="A49995" s="13" t="s">
        <v>78</v>
      </c>
      <c r="B49995" s="13">
        <v>1933</v>
      </c>
      <c r="C49995" s="13">
        <v>2131029147</v>
      </c>
      <c r="D49995" s="13">
        <v>3338.3490000000002</v>
      </c>
    </row>
    <row r="49996" spans="1:4" ht="15.75" hidden="1" customHeight="1">
      <c r="A49996" s="13" t="s">
        <v>78</v>
      </c>
      <c r="B49996" s="13">
        <v>1934</v>
      </c>
      <c r="C49996" s="13">
        <v>2152969392</v>
      </c>
      <c r="D49996" s="13">
        <v>3630.7649999999999</v>
      </c>
    </row>
    <row r="49997" spans="1:4" ht="15.75" hidden="1" customHeight="1">
      <c r="A49997" s="13" t="s">
        <v>78</v>
      </c>
      <c r="B49997" s="13">
        <v>1935</v>
      </c>
      <c r="C49997" s="13">
        <v>2175184808</v>
      </c>
      <c r="D49997" s="13">
        <v>3811.1120000000001</v>
      </c>
    </row>
    <row r="49998" spans="1:4" ht="15.75" hidden="1" customHeight="1">
      <c r="A49998" s="13" t="s">
        <v>78</v>
      </c>
      <c r="B49998" s="13">
        <v>1936</v>
      </c>
      <c r="C49998" s="13">
        <v>2197830032</v>
      </c>
      <c r="D49998" s="13">
        <v>4181.0879999999997</v>
      </c>
    </row>
    <row r="49999" spans="1:4" ht="15.75" hidden="1" customHeight="1">
      <c r="A49999" s="13" t="s">
        <v>78</v>
      </c>
      <c r="B49999" s="13">
        <v>1937</v>
      </c>
      <c r="C49999" s="13">
        <v>2220878589</v>
      </c>
      <c r="D49999" s="13">
        <v>4469.3689999999997</v>
      </c>
    </row>
    <row r="50000" spans="1:4" ht="15.75" hidden="1" customHeight="1">
      <c r="A50000" s="13" t="s">
        <v>78</v>
      </c>
      <c r="B50000" s="13">
        <v>1938</v>
      </c>
      <c r="C50000" s="13">
        <v>2244005191</v>
      </c>
      <c r="D50000" s="13">
        <v>4201.28</v>
      </c>
    </row>
    <row r="50001" spans="1:4" ht="15.75" hidden="1" customHeight="1">
      <c r="A50001" s="13" t="s">
        <v>78</v>
      </c>
      <c r="B50001" s="13">
        <v>1939</v>
      </c>
      <c r="C50001" s="13">
        <v>2266483407</v>
      </c>
      <c r="D50001" s="13">
        <v>4445.4430000000002</v>
      </c>
    </row>
    <row r="50002" spans="1:4" ht="15.75" hidden="1" customHeight="1">
      <c r="A50002" s="13" t="s">
        <v>78</v>
      </c>
      <c r="B50002" s="13">
        <v>1940</v>
      </c>
      <c r="C50002" s="13">
        <v>2290871362</v>
      </c>
      <c r="D50002" s="13">
        <v>4854.6580000000004</v>
      </c>
    </row>
    <row r="50003" spans="1:4" ht="15.75" hidden="1" customHeight="1">
      <c r="A50003" s="13" t="s">
        <v>78</v>
      </c>
      <c r="B50003" s="13">
        <v>1941</v>
      </c>
      <c r="C50003" s="13">
        <v>2307736768</v>
      </c>
      <c r="D50003" s="13">
        <v>4965.6490000000003</v>
      </c>
    </row>
    <row r="50004" spans="1:4" ht="15.75" hidden="1" customHeight="1">
      <c r="A50004" s="13" t="s">
        <v>78</v>
      </c>
      <c r="B50004" s="13">
        <v>1942</v>
      </c>
      <c r="C50004" s="13">
        <v>2326734579</v>
      </c>
      <c r="D50004" s="13">
        <v>4953.6239999999998</v>
      </c>
    </row>
    <row r="50005" spans="1:4" ht="15.75" hidden="1" customHeight="1">
      <c r="A50005" s="13" t="s">
        <v>78</v>
      </c>
      <c r="B50005" s="13">
        <v>1943</v>
      </c>
      <c r="C50005" s="13">
        <v>2344581440</v>
      </c>
      <c r="D50005" s="13">
        <v>5035.0770000000002</v>
      </c>
    </row>
    <row r="50006" spans="1:4" ht="15.75" hidden="1" customHeight="1">
      <c r="A50006" s="13" t="s">
        <v>78</v>
      </c>
      <c r="B50006" s="13">
        <v>1944</v>
      </c>
      <c r="C50006" s="13">
        <v>2362439908</v>
      </c>
      <c r="D50006" s="13">
        <v>5110.6559999999999</v>
      </c>
    </row>
    <row r="50007" spans="1:4" ht="15.75" hidden="1" customHeight="1">
      <c r="A50007" s="13" t="s">
        <v>78</v>
      </c>
      <c r="B50007" s="13">
        <v>1945</v>
      </c>
      <c r="C50007" s="13">
        <v>2380167769</v>
      </c>
      <c r="D50007" s="13">
        <v>4250.2640000000001</v>
      </c>
    </row>
    <row r="50008" spans="1:4" ht="15.75" hidden="1" customHeight="1">
      <c r="A50008" s="13" t="s">
        <v>78</v>
      </c>
      <c r="B50008" s="13">
        <v>1946</v>
      </c>
      <c r="C50008" s="13">
        <v>2397811266</v>
      </c>
      <c r="D50008" s="13">
        <v>4638.3389999999999</v>
      </c>
    </row>
    <row r="50009" spans="1:4" ht="15.75" hidden="1" customHeight="1">
      <c r="A50009" s="13" t="s">
        <v>78</v>
      </c>
      <c r="B50009" s="13">
        <v>1947</v>
      </c>
      <c r="C50009" s="13">
        <v>2416694412</v>
      </c>
      <c r="D50009" s="13">
        <v>5138.49</v>
      </c>
    </row>
    <row r="50010" spans="1:4" ht="15.75" hidden="1" customHeight="1">
      <c r="A50010" s="13" t="s">
        <v>78</v>
      </c>
      <c r="B50010" s="13">
        <v>1948</v>
      </c>
      <c r="C50010" s="13">
        <v>2437259361</v>
      </c>
      <c r="D50010" s="13">
        <v>5415.7089999999998</v>
      </c>
    </row>
    <row r="50011" spans="1:4" ht="15.75" hidden="1" customHeight="1">
      <c r="A50011" s="13" t="s">
        <v>78</v>
      </c>
      <c r="B50011" s="13">
        <v>1949</v>
      </c>
      <c r="C50011" s="13">
        <v>2463242071</v>
      </c>
      <c r="D50011" s="13">
        <v>5245.8490000000002</v>
      </c>
    </row>
    <row r="50012" spans="1:4" ht="15.75" hidden="1" customHeight="1">
      <c r="A50012" s="13" t="s">
        <v>78</v>
      </c>
      <c r="B50012" s="13">
        <v>1950</v>
      </c>
      <c r="C50012" s="13">
        <v>2499322112</v>
      </c>
      <c r="D50012" s="13">
        <v>6003.2719999999999</v>
      </c>
    </row>
    <row r="50013" spans="1:4" ht="15.75" hidden="1" customHeight="1">
      <c r="A50013" s="13" t="s">
        <v>78</v>
      </c>
      <c r="B50013" s="13">
        <v>1951</v>
      </c>
      <c r="C50013" s="13">
        <v>2543130368</v>
      </c>
      <c r="D50013" s="13">
        <v>6379.7960000000003</v>
      </c>
    </row>
    <row r="50014" spans="1:4" ht="15.75" hidden="1" customHeight="1">
      <c r="A50014" s="13" t="s">
        <v>78</v>
      </c>
      <c r="B50014" s="13">
        <v>1952</v>
      </c>
      <c r="C50014" s="13">
        <v>2590270976</v>
      </c>
      <c r="D50014" s="13">
        <v>6465.7269999999999</v>
      </c>
    </row>
    <row r="50015" spans="1:4" ht="15.75" hidden="1" customHeight="1">
      <c r="A50015" s="13" t="s">
        <v>78</v>
      </c>
      <c r="B50015" s="13">
        <v>1953</v>
      </c>
      <c r="C50015" s="13">
        <v>2640278784</v>
      </c>
      <c r="D50015" s="13">
        <v>6647.7629999999999</v>
      </c>
    </row>
    <row r="50016" spans="1:4" ht="15.75" hidden="1" customHeight="1">
      <c r="A50016" s="13" t="s">
        <v>78</v>
      </c>
      <c r="B50016" s="13">
        <v>1954</v>
      </c>
      <c r="C50016" s="13">
        <v>2691979264</v>
      </c>
      <c r="D50016" s="13">
        <v>6789.9690000000001</v>
      </c>
    </row>
    <row r="50017" spans="1:4" ht="15.75" hidden="1" customHeight="1">
      <c r="A50017" s="13" t="s">
        <v>78</v>
      </c>
      <c r="B50017" s="13">
        <v>1955</v>
      </c>
      <c r="C50017" s="13">
        <v>2746072064</v>
      </c>
      <c r="D50017" s="13">
        <v>7443.2439999999997</v>
      </c>
    </row>
    <row r="50018" spans="1:4" ht="15.75" hidden="1" customHeight="1">
      <c r="A50018" s="13" t="s">
        <v>78</v>
      </c>
      <c r="B50018" s="13">
        <v>1956</v>
      </c>
      <c r="C50018" s="13">
        <v>2801002752</v>
      </c>
      <c r="D50018" s="13">
        <v>7924.2529999999997</v>
      </c>
    </row>
    <row r="50019" spans="1:4" ht="15.75" hidden="1" customHeight="1">
      <c r="A50019" s="13" t="s">
        <v>78</v>
      </c>
      <c r="B50019" s="13">
        <v>1957</v>
      </c>
      <c r="C50019" s="13">
        <v>2857866752</v>
      </c>
      <c r="D50019" s="13">
        <v>8185.5469999999996</v>
      </c>
    </row>
    <row r="50020" spans="1:4" ht="15.75" hidden="1" customHeight="1">
      <c r="A50020" s="13" t="s">
        <v>78</v>
      </c>
      <c r="B50020" s="13">
        <v>1958</v>
      </c>
      <c r="C50020" s="13">
        <v>2916108032</v>
      </c>
      <c r="D50020" s="13">
        <v>8417.6239999999998</v>
      </c>
    </row>
    <row r="50021" spans="1:4" ht="15.75" hidden="1" customHeight="1">
      <c r="A50021" s="13" t="s">
        <v>78</v>
      </c>
      <c r="B50021" s="13">
        <v>1959</v>
      </c>
      <c r="C50021" s="13">
        <v>2970292224</v>
      </c>
      <c r="D50021" s="13">
        <v>8856.2209999999995</v>
      </c>
    </row>
    <row r="50022" spans="1:4" ht="15.75" hidden="1" customHeight="1">
      <c r="A50022" s="13" t="s">
        <v>78</v>
      </c>
      <c r="B50022" s="13">
        <v>1960</v>
      </c>
      <c r="C50022" s="13">
        <v>3019233536</v>
      </c>
      <c r="D50022" s="13">
        <v>9387.6679999999997</v>
      </c>
    </row>
    <row r="50023" spans="1:4" ht="15.75" hidden="1" customHeight="1">
      <c r="A50023" s="13" t="s">
        <v>78</v>
      </c>
      <c r="B50023" s="13">
        <v>1961</v>
      </c>
      <c r="C50023" s="13">
        <v>3068370688</v>
      </c>
      <c r="D50023" s="13">
        <v>9418.4599999999991</v>
      </c>
    </row>
    <row r="50024" spans="1:4" ht="15.75" hidden="1" customHeight="1">
      <c r="A50024" s="13" t="s">
        <v>78</v>
      </c>
      <c r="B50024" s="13">
        <v>1962</v>
      </c>
      <c r="C50024" s="13">
        <v>3126686720</v>
      </c>
      <c r="D50024" s="13">
        <v>9751.06</v>
      </c>
    </row>
    <row r="50025" spans="1:4" ht="15.75" hidden="1" customHeight="1">
      <c r="A50025" s="13" t="s">
        <v>78</v>
      </c>
      <c r="B50025" s="13">
        <v>1963</v>
      </c>
      <c r="C50025" s="13">
        <v>3195779328</v>
      </c>
      <c r="D50025" s="13">
        <v>10271.655000000001</v>
      </c>
    </row>
    <row r="50026" spans="1:4" ht="15.75" hidden="1" customHeight="1">
      <c r="A50026" s="13" t="s">
        <v>78</v>
      </c>
      <c r="B50026" s="13">
        <v>1964</v>
      </c>
      <c r="C50026" s="13">
        <v>3267212288</v>
      </c>
      <c r="D50026" s="13">
        <v>10829.611999999999</v>
      </c>
    </row>
    <row r="50027" spans="1:4" ht="15.75" hidden="1" customHeight="1">
      <c r="A50027" s="13" t="s">
        <v>78</v>
      </c>
      <c r="B50027" s="13">
        <v>1965</v>
      </c>
      <c r="C50027" s="13">
        <v>3337112064</v>
      </c>
      <c r="D50027" s="13">
        <v>11317.596</v>
      </c>
    </row>
    <row r="50028" spans="1:4" ht="15.75" hidden="1" customHeight="1">
      <c r="A50028" s="13" t="s">
        <v>78</v>
      </c>
      <c r="B50028" s="13">
        <v>1966</v>
      </c>
      <c r="C50028" s="13">
        <v>3406416896</v>
      </c>
      <c r="D50028" s="13">
        <v>11866.933999999999</v>
      </c>
    </row>
    <row r="50029" spans="1:4" ht="15.75" hidden="1" customHeight="1">
      <c r="A50029" s="13" t="s">
        <v>78</v>
      </c>
      <c r="B50029" s="13">
        <v>1967</v>
      </c>
      <c r="C50029" s="13">
        <v>3475448064</v>
      </c>
      <c r="D50029" s="13">
        <v>12244.029</v>
      </c>
    </row>
    <row r="50030" spans="1:4" ht="15.75" hidden="1" customHeight="1">
      <c r="A50030" s="13" t="s">
        <v>78</v>
      </c>
      <c r="B50030" s="13">
        <v>1968</v>
      </c>
      <c r="C50030" s="13">
        <v>3546810880</v>
      </c>
      <c r="D50030" s="13">
        <v>12910.892</v>
      </c>
    </row>
    <row r="50031" spans="1:4" ht="15.75" hidden="1" customHeight="1">
      <c r="A50031" s="13" t="s">
        <v>78</v>
      </c>
      <c r="B50031" s="13">
        <v>1969</v>
      </c>
      <c r="C50031" s="13">
        <v>3620655360</v>
      </c>
      <c r="D50031" s="13">
        <v>13767.397999999999</v>
      </c>
    </row>
    <row r="50032" spans="1:4" ht="15.75" hidden="1" customHeight="1">
      <c r="A50032" s="13" t="s">
        <v>78</v>
      </c>
      <c r="B50032" s="13">
        <v>1970</v>
      </c>
      <c r="C50032" s="13">
        <v>3695390208</v>
      </c>
      <c r="D50032" s="13">
        <v>14898.716</v>
      </c>
    </row>
    <row r="50033" spans="1:4" ht="15.75" hidden="1" customHeight="1">
      <c r="A50033" s="13" t="s">
        <v>78</v>
      </c>
      <c r="B50033" s="13">
        <v>1971</v>
      </c>
      <c r="C50033" s="13">
        <v>3770163200</v>
      </c>
      <c r="D50033" s="13">
        <v>15505.495999999999</v>
      </c>
    </row>
    <row r="50034" spans="1:4" ht="15.75" hidden="1" customHeight="1">
      <c r="A50034" s="13" t="s">
        <v>78</v>
      </c>
      <c r="B50034" s="13">
        <v>1972</v>
      </c>
      <c r="C50034" s="13">
        <v>3844800768</v>
      </c>
      <c r="D50034" s="13">
        <v>16228.728999999999</v>
      </c>
    </row>
    <row r="50035" spans="1:4" ht="15.75" hidden="1" customHeight="1">
      <c r="A50035" s="13" t="s">
        <v>78</v>
      </c>
      <c r="B50035" s="13">
        <v>1973</v>
      </c>
      <c r="C50035" s="13">
        <v>3920251392</v>
      </c>
      <c r="D50035" s="13">
        <v>17086.192999999999</v>
      </c>
    </row>
    <row r="50036" spans="1:4" ht="15.75" hidden="1" customHeight="1">
      <c r="A50036" s="13" t="s">
        <v>78</v>
      </c>
      <c r="B50036" s="13">
        <v>1974</v>
      </c>
      <c r="C50036" s="13">
        <v>3995516928</v>
      </c>
      <c r="D50036" s="13">
        <v>17017.476999999999</v>
      </c>
    </row>
    <row r="50037" spans="1:4" ht="15.75" hidden="1" customHeight="1">
      <c r="A50037" s="13" t="s">
        <v>78</v>
      </c>
      <c r="B50037" s="13">
        <v>1975</v>
      </c>
      <c r="C50037" s="13">
        <v>4069437184</v>
      </c>
      <c r="D50037" s="13">
        <v>17054.627</v>
      </c>
    </row>
    <row r="50038" spans="1:4" ht="15.75" hidden="1" customHeight="1">
      <c r="A50038" s="13" t="s">
        <v>78</v>
      </c>
      <c r="B50038" s="13">
        <v>1976</v>
      </c>
      <c r="C50038" s="13">
        <v>4142505728</v>
      </c>
      <c r="D50038" s="13">
        <v>17991.886999999999</v>
      </c>
    </row>
    <row r="50039" spans="1:4" ht="15.75" hidden="1" customHeight="1">
      <c r="A50039" s="13" t="s">
        <v>78</v>
      </c>
      <c r="B50039" s="13">
        <v>1977</v>
      </c>
      <c r="C50039" s="13">
        <v>4215772416</v>
      </c>
      <c r="D50039" s="13">
        <v>18502.846000000001</v>
      </c>
    </row>
    <row r="50040" spans="1:4" ht="15.75" hidden="1" customHeight="1">
      <c r="A50040" s="13" t="s">
        <v>78</v>
      </c>
      <c r="B50040" s="13">
        <v>1978</v>
      </c>
      <c r="C50040" s="13">
        <v>4289657600</v>
      </c>
      <c r="D50040" s="13">
        <v>19077.192999999999</v>
      </c>
    </row>
    <row r="50041" spans="1:4" ht="15.75" hidden="1" customHeight="1">
      <c r="A50041" s="13" t="s">
        <v>78</v>
      </c>
      <c r="B50041" s="13">
        <v>1979</v>
      </c>
      <c r="C50041" s="13">
        <v>4365582848</v>
      </c>
      <c r="D50041" s="13">
        <v>19618.463</v>
      </c>
    </row>
    <row r="50042" spans="1:4" ht="15.75" hidden="1" customHeight="1">
      <c r="A50042" s="13" t="s">
        <v>78</v>
      </c>
      <c r="B50042" s="13">
        <v>1980</v>
      </c>
      <c r="C50042" s="13">
        <v>4444007936</v>
      </c>
      <c r="D50042" s="13">
        <v>19501.263999999999</v>
      </c>
    </row>
    <row r="50043" spans="1:4" ht="15.75" hidden="1" customHeight="1">
      <c r="A50043" s="13" t="s">
        <v>78</v>
      </c>
      <c r="B50043" s="13">
        <v>1981</v>
      </c>
      <c r="C50043" s="13">
        <v>4524627456</v>
      </c>
      <c r="D50043" s="13">
        <v>19036.116999999998</v>
      </c>
    </row>
    <row r="50044" spans="1:4" ht="15.75" hidden="1" customHeight="1">
      <c r="A50044" s="13" t="s">
        <v>78</v>
      </c>
      <c r="B50044" s="13">
        <v>1982</v>
      </c>
      <c r="C50044" s="13">
        <v>4607984640</v>
      </c>
      <c r="D50044" s="13">
        <v>18884.486000000001</v>
      </c>
    </row>
    <row r="50045" spans="1:4" ht="15.75" hidden="1" customHeight="1">
      <c r="A50045" s="13" t="s">
        <v>78</v>
      </c>
      <c r="B50045" s="13">
        <v>1983</v>
      </c>
      <c r="C50045" s="13">
        <v>4691884032</v>
      </c>
      <c r="D50045" s="13">
        <v>19006.539000000001</v>
      </c>
    </row>
    <row r="50046" spans="1:4" ht="15.75" hidden="1" customHeight="1">
      <c r="A50046" s="13" t="s">
        <v>78</v>
      </c>
      <c r="B50046" s="13">
        <v>1984</v>
      </c>
      <c r="C50046" s="13">
        <v>4775836160</v>
      </c>
      <c r="D50046" s="13">
        <v>19664.754000000001</v>
      </c>
    </row>
    <row r="50047" spans="1:4" ht="15.75" hidden="1" customHeight="1">
      <c r="A50047" s="13" t="s">
        <v>78</v>
      </c>
      <c r="B50047" s="13">
        <v>1985</v>
      </c>
      <c r="C50047" s="13">
        <v>4861730816</v>
      </c>
      <c r="D50047" s="13">
        <v>20325.486000000001</v>
      </c>
    </row>
    <row r="50048" spans="1:4" ht="15.75" hidden="1" customHeight="1">
      <c r="A50048" s="13" t="s">
        <v>78</v>
      </c>
      <c r="B50048" s="13">
        <v>1986</v>
      </c>
      <c r="C50048" s="13">
        <v>4950063104</v>
      </c>
      <c r="D50048" s="13">
        <v>20627.359</v>
      </c>
    </row>
    <row r="50049" spans="1:4" ht="15.75" hidden="1" customHeight="1">
      <c r="A50049" s="13" t="s">
        <v>78</v>
      </c>
      <c r="B50049" s="13">
        <v>1987</v>
      </c>
      <c r="C50049" s="13">
        <v>5040984576</v>
      </c>
      <c r="D50049" s="13">
        <v>21273.903999999999</v>
      </c>
    </row>
    <row r="50050" spans="1:4" ht="15.75" hidden="1" customHeight="1">
      <c r="A50050" s="13" t="s">
        <v>78</v>
      </c>
      <c r="B50050" s="13">
        <v>1988</v>
      </c>
      <c r="C50050" s="13">
        <v>5132294144</v>
      </c>
      <c r="D50050" s="13">
        <v>22107.794999999998</v>
      </c>
    </row>
    <row r="50051" spans="1:4" ht="15.75" hidden="1" customHeight="1">
      <c r="A50051" s="13" t="s">
        <v>78</v>
      </c>
      <c r="B50051" s="13">
        <v>1989</v>
      </c>
      <c r="C50051" s="13">
        <v>5223704064</v>
      </c>
      <c r="D50051" s="13">
        <v>22410.401999999998</v>
      </c>
    </row>
    <row r="50052" spans="1:4" ht="15.75" hidden="1" customHeight="1">
      <c r="A50052" s="13" t="s">
        <v>78</v>
      </c>
      <c r="B50052" s="13">
        <v>1990</v>
      </c>
      <c r="C50052" s="13">
        <v>5316175872</v>
      </c>
      <c r="D50052" s="13">
        <v>22757.48</v>
      </c>
    </row>
    <row r="50053" spans="1:4" ht="15.75" hidden="1" customHeight="1">
      <c r="A50053" s="13" t="s">
        <v>78</v>
      </c>
      <c r="B50053" s="13">
        <v>1991</v>
      </c>
      <c r="C50053" s="13">
        <v>5406245888</v>
      </c>
      <c r="D50053" s="13">
        <v>23244.807000000001</v>
      </c>
    </row>
    <row r="50054" spans="1:4" ht="15.75" hidden="1" customHeight="1">
      <c r="A50054" s="13" t="s">
        <v>78</v>
      </c>
      <c r="B50054" s="13">
        <v>1992</v>
      </c>
      <c r="C50054" s="13">
        <v>5492686336</v>
      </c>
      <c r="D50054" s="13">
        <v>22580.023000000001</v>
      </c>
    </row>
    <row r="50055" spans="1:4" ht="15.75" hidden="1" customHeight="1">
      <c r="A50055" s="13" t="s">
        <v>78</v>
      </c>
      <c r="B50055" s="13">
        <v>1993</v>
      </c>
      <c r="C50055" s="13">
        <v>5577433600</v>
      </c>
      <c r="D50055" s="13">
        <v>22812.9</v>
      </c>
    </row>
    <row r="50056" spans="1:4" ht="15.75" hidden="1" customHeight="1">
      <c r="A50056" s="13" t="s">
        <v>78</v>
      </c>
      <c r="B50056" s="13">
        <v>1994</v>
      </c>
      <c r="C50056" s="13">
        <v>5660727808</v>
      </c>
      <c r="D50056" s="13">
        <v>22969.498</v>
      </c>
    </row>
    <row r="50057" spans="1:4" ht="15.75" hidden="1" customHeight="1">
      <c r="A50057" s="13" t="s">
        <v>78</v>
      </c>
      <c r="B50057" s="13">
        <v>1995</v>
      </c>
      <c r="C50057" s="13">
        <v>5743219712</v>
      </c>
      <c r="D50057" s="13">
        <v>23458.713</v>
      </c>
    </row>
    <row r="50058" spans="1:4" ht="15.75" hidden="1" customHeight="1">
      <c r="A50058" s="13" t="s">
        <v>78</v>
      </c>
      <c r="B50058" s="13">
        <v>1996</v>
      </c>
      <c r="C50058" s="13">
        <v>5825145344</v>
      </c>
      <c r="D50058" s="13">
        <v>24159.383000000002</v>
      </c>
    </row>
    <row r="50059" spans="1:4" ht="15.75" hidden="1" customHeight="1">
      <c r="A50059" s="13" t="s">
        <v>78</v>
      </c>
      <c r="B50059" s="13">
        <v>1997</v>
      </c>
      <c r="C50059" s="13">
        <v>5906481152</v>
      </c>
      <c r="D50059" s="13">
        <v>24302.583999999999</v>
      </c>
    </row>
    <row r="50060" spans="1:4" ht="15.75" hidden="1" customHeight="1">
      <c r="A50060" s="13" t="s">
        <v>78</v>
      </c>
      <c r="B50060" s="13">
        <v>1998</v>
      </c>
      <c r="C50060" s="13">
        <v>5987312640</v>
      </c>
      <c r="D50060" s="13">
        <v>24213.26</v>
      </c>
    </row>
    <row r="50061" spans="1:4" ht="15.75" hidden="1" customHeight="1">
      <c r="A50061" s="13" t="s">
        <v>78</v>
      </c>
      <c r="B50061" s="13">
        <v>1999</v>
      </c>
      <c r="C50061" s="13">
        <v>6067758592</v>
      </c>
      <c r="D50061" s="13">
        <v>24732.388999999999</v>
      </c>
    </row>
    <row r="50062" spans="1:4" ht="15.75" hidden="1" customHeight="1">
      <c r="A50062" s="13" t="s">
        <v>78</v>
      </c>
      <c r="B50062" s="13">
        <v>2000</v>
      </c>
      <c r="C50062" s="13">
        <v>6148898816</v>
      </c>
      <c r="D50062" s="13">
        <v>25453.623</v>
      </c>
    </row>
    <row r="50063" spans="1:4" ht="15.75" hidden="1" customHeight="1">
      <c r="A50063" s="13" t="s">
        <v>78</v>
      </c>
      <c r="B50063" s="13">
        <v>2001</v>
      </c>
      <c r="C50063" s="13">
        <v>6230747136</v>
      </c>
      <c r="D50063" s="13">
        <v>25668.048999999999</v>
      </c>
    </row>
    <row r="50064" spans="1:4" ht="15.75" hidden="1" customHeight="1">
      <c r="A50064" s="13" t="s">
        <v>78</v>
      </c>
      <c r="B50064" s="13">
        <v>2002</v>
      </c>
      <c r="C50064" s="13">
        <v>6312407552</v>
      </c>
      <c r="D50064" s="13">
        <v>26281.037</v>
      </c>
    </row>
    <row r="50065" spans="1:4" ht="15.75" hidden="1" customHeight="1">
      <c r="A50065" s="13" t="s">
        <v>78</v>
      </c>
      <c r="B50065" s="13">
        <v>2003</v>
      </c>
      <c r="C50065" s="13">
        <v>6393898496</v>
      </c>
      <c r="D50065" s="13">
        <v>27651.596000000001</v>
      </c>
    </row>
    <row r="50066" spans="1:4" ht="15.75" hidden="1" customHeight="1">
      <c r="A50066" s="13" t="s">
        <v>78</v>
      </c>
      <c r="B50066" s="13">
        <v>2004</v>
      </c>
      <c r="C50066" s="13">
        <v>6475751424</v>
      </c>
      <c r="D50066" s="13">
        <v>28636.695</v>
      </c>
    </row>
    <row r="50067" spans="1:4" ht="15.75" hidden="1" customHeight="1">
      <c r="A50067" s="13" t="s">
        <v>78</v>
      </c>
      <c r="B50067" s="13">
        <v>2005</v>
      </c>
      <c r="C50067" s="13">
        <v>6558176256</v>
      </c>
      <c r="D50067" s="13">
        <v>29614.601999999999</v>
      </c>
    </row>
    <row r="50068" spans="1:4" ht="15.75" hidden="1" customHeight="1">
      <c r="A50068" s="13" t="s">
        <v>78</v>
      </c>
      <c r="B50068" s="13">
        <v>2006</v>
      </c>
      <c r="C50068" s="13">
        <v>6641416192</v>
      </c>
      <c r="D50068" s="13">
        <v>30593.116999999998</v>
      </c>
    </row>
    <row r="50069" spans="1:4" ht="15.75" hidden="1" customHeight="1">
      <c r="A50069" s="13" t="s">
        <v>78</v>
      </c>
      <c r="B50069" s="13">
        <v>2007</v>
      </c>
      <c r="C50069" s="13">
        <v>6725948416</v>
      </c>
      <c r="D50069" s="13">
        <v>31506.789000000001</v>
      </c>
    </row>
    <row r="50070" spans="1:4" ht="15.75" hidden="1" customHeight="1">
      <c r="A50070" s="13" t="s">
        <v>78</v>
      </c>
      <c r="B50070" s="13">
        <v>2008</v>
      </c>
      <c r="C50070" s="13">
        <v>6811597312</v>
      </c>
      <c r="D50070" s="13">
        <v>32085.835999999999</v>
      </c>
    </row>
    <row r="50071" spans="1:4" ht="15.75" hidden="1" customHeight="1">
      <c r="A50071" s="13" t="s">
        <v>78</v>
      </c>
      <c r="B50071" s="13">
        <v>2009</v>
      </c>
      <c r="C50071" s="13">
        <v>6898306048</v>
      </c>
      <c r="D50071" s="13">
        <v>31564.030999999999</v>
      </c>
    </row>
    <row r="50072" spans="1:4" ht="15.75" hidden="1" customHeight="1">
      <c r="A50072" s="13" t="s">
        <v>78</v>
      </c>
      <c r="B50072" s="13">
        <v>2010</v>
      </c>
      <c r="C50072" s="13">
        <v>6985603072</v>
      </c>
      <c r="D50072" s="13">
        <v>33364.347999999998</v>
      </c>
    </row>
    <row r="50073" spans="1:4" ht="15.75" hidden="1" customHeight="1">
      <c r="A50073" s="13" t="s">
        <v>78</v>
      </c>
      <c r="B50073" s="13">
        <v>2011</v>
      </c>
      <c r="C50073" s="13">
        <v>7073125376</v>
      </c>
      <c r="D50073" s="13">
        <v>34487.012000000002</v>
      </c>
    </row>
    <row r="50074" spans="1:4" ht="15.75" hidden="1" customHeight="1">
      <c r="A50074" s="13" t="s">
        <v>78</v>
      </c>
      <c r="B50074" s="13">
        <v>2012</v>
      </c>
      <c r="C50074" s="13">
        <v>7161697792</v>
      </c>
      <c r="D50074" s="13">
        <v>35006.269999999997</v>
      </c>
    </row>
    <row r="50075" spans="1:4" ht="15.75" hidden="1" customHeight="1">
      <c r="A50075" s="13" t="s">
        <v>78</v>
      </c>
      <c r="B50075" s="13">
        <v>2013</v>
      </c>
      <c r="C50075" s="13">
        <v>7250593280</v>
      </c>
      <c r="D50075" s="13">
        <v>35319.203000000001</v>
      </c>
    </row>
    <row r="50076" spans="1:4" ht="15.75" hidden="1" customHeight="1">
      <c r="A50076" s="13" t="s">
        <v>78</v>
      </c>
      <c r="B50076" s="13">
        <v>2014</v>
      </c>
      <c r="C50076" s="13">
        <v>7339013632</v>
      </c>
      <c r="D50076" s="13">
        <v>35577.535000000003</v>
      </c>
    </row>
    <row r="50077" spans="1:4" ht="15.75" hidden="1" customHeight="1">
      <c r="A50077" s="13" t="s">
        <v>78</v>
      </c>
      <c r="B50077" s="13">
        <v>2015</v>
      </c>
      <c r="C50077" s="13">
        <v>7426597376</v>
      </c>
      <c r="D50077" s="13">
        <v>35558.565999999999</v>
      </c>
    </row>
    <row r="50078" spans="1:4" ht="15.75" hidden="1" customHeight="1">
      <c r="A50078" s="13" t="s">
        <v>78</v>
      </c>
      <c r="B50078" s="13">
        <v>2016</v>
      </c>
      <c r="C50078" s="13">
        <v>7513474048</v>
      </c>
      <c r="D50078" s="13">
        <v>35524.190999999999</v>
      </c>
    </row>
    <row r="50079" spans="1:4" ht="15.75" hidden="1" customHeight="1">
      <c r="A50079" s="13" t="s">
        <v>78</v>
      </c>
      <c r="B50079" s="13">
        <v>2017</v>
      </c>
      <c r="C50079" s="13">
        <v>7599822336</v>
      </c>
      <c r="D50079" s="13">
        <v>36096.737999999998</v>
      </c>
    </row>
    <row r="50080" spans="1:4" ht="15.75" hidden="1" customHeight="1">
      <c r="A50080" s="13" t="s">
        <v>78</v>
      </c>
      <c r="B50080" s="13">
        <v>2018</v>
      </c>
      <c r="C50080" s="13">
        <v>7683789824</v>
      </c>
      <c r="D50080" s="13">
        <v>36826.508000000002</v>
      </c>
    </row>
    <row r="50081" spans="1:4" ht="15.75" hidden="1" customHeight="1">
      <c r="A50081" s="13" t="s">
        <v>78</v>
      </c>
      <c r="B50081" s="13">
        <v>2019</v>
      </c>
      <c r="C50081" s="13">
        <v>7764951040</v>
      </c>
      <c r="D50081" s="13">
        <v>37082.559000000001</v>
      </c>
    </row>
    <row r="50082" spans="1:4" ht="15.75" hidden="1" customHeight="1">
      <c r="A50082" s="13" t="s">
        <v>78</v>
      </c>
      <c r="B50082" s="13">
        <v>2020</v>
      </c>
      <c r="C50082" s="13">
        <v>7840952832</v>
      </c>
      <c r="D50082" s="13">
        <v>35264.086000000003</v>
      </c>
    </row>
    <row r="50083" spans="1:4" ht="15.75" hidden="1" customHeight="1">
      <c r="A50083" s="13" t="s">
        <v>78</v>
      </c>
      <c r="B50083" s="13">
        <v>2021</v>
      </c>
      <c r="C50083" s="13">
        <v>7909295104</v>
      </c>
      <c r="D50083" s="13">
        <v>37123.851999999999</v>
      </c>
    </row>
    <row r="50084" spans="1:4" ht="15.75" hidden="1" customHeight="1">
      <c r="A50084" s="13" t="s">
        <v>519</v>
      </c>
      <c r="B50084" s="13">
        <v>1850</v>
      </c>
      <c r="C50084" s="13">
        <v>2738504</v>
      </c>
    </row>
    <row r="50085" spans="1:4" ht="15.75" hidden="1" customHeight="1">
      <c r="A50085" s="13" t="s">
        <v>519</v>
      </c>
      <c r="B50085" s="13">
        <v>1851</v>
      </c>
      <c r="C50085" s="13">
        <v>2742660</v>
      </c>
    </row>
    <row r="50086" spans="1:4" ht="15.75" hidden="1" customHeight="1">
      <c r="A50086" s="13" t="s">
        <v>519</v>
      </c>
      <c r="B50086" s="13">
        <v>1852</v>
      </c>
      <c r="C50086" s="13">
        <v>2746821</v>
      </c>
    </row>
    <row r="50087" spans="1:4" ht="15.75" hidden="1" customHeight="1">
      <c r="A50087" s="13" t="s">
        <v>519</v>
      </c>
      <c r="B50087" s="13">
        <v>1853</v>
      </c>
      <c r="C50087" s="13">
        <v>2750989</v>
      </c>
    </row>
    <row r="50088" spans="1:4" ht="15.75" hidden="1" customHeight="1">
      <c r="A50088" s="13" t="s">
        <v>519</v>
      </c>
      <c r="B50088" s="13">
        <v>1854</v>
      </c>
      <c r="C50088" s="13">
        <v>2755163</v>
      </c>
    </row>
    <row r="50089" spans="1:4" ht="15.75" hidden="1" customHeight="1">
      <c r="A50089" s="13" t="s">
        <v>519</v>
      </c>
      <c r="B50089" s="13">
        <v>1855</v>
      </c>
      <c r="C50089" s="13">
        <v>2759343</v>
      </c>
    </row>
    <row r="50090" spans="1:4" ht="15.75" hidden="1" customHeight="1">
      <c r="A50090" s="13" t="s">
        <v>519</v>
      </c>
      <c r="B50090" s="13">
        <v>1856</v>
      </c>
      <c r="C50090" s="13">
        <v>2763528</v>
      </c>
    </row>
    <row r="50091" spans="1:4" ht="15.75" hidden="1" customHeight="1">
      <c r="A50091" s="13" t="s">
        <v>519</v>
      </c>
      <c r="B50091" s="13">
        <v>1857</v>
      </c>
      <c r="C50091" s="13">
        <v>2767720</v>
      </c>
    </row>
    <row r="50092" spans="1:4" ht="15.75" hidden="1" customHeight="1">
      <c r="A50092" s="13" t="s">
        <v>519</v>
      </c>
      <c r="B50092" s="13">
        <v>1858</v>
      </c>
      <c r="C50092" s="13">
        <v>2771918</v>
      </c>
    </row>
    <row r="50093" spans="1:4" ht="15.75" hidden="1" customHeight="1">
      <c r="A50093" s="13" t="s">
        <v>519</v>
      </c>
      <c r="B50093" s="13">
        <v>1859</v>
      </c>
      <c r="C50093" s="13">
        <v>2776122</v>
      </c>
    </row>
    <row r="50094" spans="1:4" ht="15.75" hidden="1" customHeight="1">
      <c r="A50094" s="13" t="s">
        <v>519</v>
      </c>
      <c r="B50094" s="13">
        <v>1860</v>
      </c>
      <c r="C50094" s="13">
        <v>2780333</v>
      </c>
    </row>
    <row r="50095" spans="1:4" ht="15.75" hidden="1" customHeight="1">
      <c r="A50095" s="13" t="s">
        <v>519</v>
      </c>
      <c r="B50095" s="13">
        <v>1861</v>
      </c>
      <c r="C50095" s="13">
        <v>2784549</v>
      </c>
    </row>
    <row r="50096" spans="1:4" ht="15.75" hidden="1" customHeight="1">
      <c r="A50096" s="13" t="s">
        <v>519</v>
      </c>
      <c r="B50096" s="13">
        <v>1862</v>
      </c>
      <c r="C50096" s="13">
        <v>2788772</v>
      </c>
    </row>
    <row r="50097" spans="1:3" ht="15.75" hidden="1" customHeight="1">
      <c r="A50097" s="13" t="s">
        <v>519</v>
      </c>
      <c r="B50097" s="13">
        <v>1863</v>
      </c>
      <c r="C50097" s="13">
        <v>2793000</v>
      </c>
    </row>
    <row r="50098" spans="1:3" ht="15.75" hidden="1" customHeight="1">
      <c r="A50098" s="13" t="s">
        <v>519</v>
      </c>
      <c r="B50098" s="13">
        <v>1864</v>
      </c>
      <c r="C50098" s="13">
        <v>2797235</v>
      </c>
    </row>
    <row r="50099" spans="1:3" ht="15.75" hidden="1" customHeight="1">
      <c r="A50099" s="13" t="s">
        <v>519</v>
      </c>
      <c r="B50099" s="13">
        <v>1865</v>
      </c>
      <c r="C50099" s="13">
        <v>2801476</v>
      </c>
    </row>
    <row r="50100" spans="1:3" ht="15.75" hidden="1" customHeight="1">
      <c r="A50100" s="13" t="s">
        <v>519</v>
      </c>
      <c r="B50100" s="13">
        <v>1866</v>
      </c>
      <c r="C50100" s="13">
        <v>2805723</v>
      </c>
    </row>
    <row r="50101" spans="1:3" ht="15.75" hidden="1" customHeight="1">
      <c r="A50101" s="13" t="s">
        <v>519</v>
      </c>
      <c r="B50101" s="13">
        <v>1867</v>
      </c>
      <c r="C50101" s="13">
        <v>2809977</v>
      </c>
    </row>
    <row r="50102" spans="1:3" ht="15.75" hidden="1" customHeight="1">
      <c r="A50102" s="13" t="s">
        <v>519</v>
      </c>
      <c r="B50102" s="13">
        <v>1868</v>
      </c>
      <c r="C50102" s="13">
        <v>2814236</v>
      </c>
    </row>
    <row r="50103" spans="1:3" ht="15.75" hidden="1" customHeight="1">
      <c r="A50103" s="13" t="s">
        <v>519</v>
      </c>
      <c r="B50103" s="13">
        <v>1869</v>
      </c>
      <c r="C50103" s="13">
        <v>2818506</v>
      </c>
    </row>
    <row r="50104" spans="1:3" ht="15.75" hidden="1" customHeight="1">
      <c r="A50104" s="13" t="s">
        <v>519</v>
      </c>
      <c r="B50104" s="13">
        <v>1870</v>
      </c>
      <c r="C50104" s="13">
        <v>2822786</v>
      </c>
    </row>
    <row r="50105" spans="1:3" ht="15.75" hidden="1" customHeight="1">
      <c r="A50105" s="13" t="s">
        <v>519</v>
      </c>
      <c r="B50105" s="13">
        <v>1871</v>
      </c>
      <c r="C50105" s="13">
        <v>2827076</v>
      </c>
    </row>
    <row r="50106" spans="1:3" ht="15.75" hidden="1" customHeight="1">
      <c r="A50106" s="13" t="s">
        <v>519</v>
      </c>
      <c r="B50106" s="13">
        <v>1872</v>
      </c>
      <c r="C50106" s="13">
        <v>2831377</v>
      </c>
    </row>
    <row r="50107" spans="1:3" ht="15.75" hidden="1" customHeight="1">
      <c r="A50107" s="13" t="s">
        <v>519</v>
      </c>
      <c r="B50107" s="13">
        <v>1873</v>
      </c>
      <c r="C50107" s="13">
        <v>2835688</v>
      </c>
    </row>
    <row r="50108" spans="1:3" ht="15.75" hidden="1" customHeight="1">
      <c r="A50108" s="13" t="s">
        <v>519</v>
      </c>
      <c r="B50108" s="13">
        <v>1874</v>
      </c>
      <c r="C50108" s="13">
        <v>2840005</v>
      </c>
    </row>
    <row r="50109" spans="1:3" ht="15.75" hidden="1" customHeight="1">
      <c r="A50109" s="13" t="s">
        <v>519</v>
      </c>
      <c r="B50109" s="13">
        <v>1875</v>
      </c>
      <c r="C50109" s="13">
        <v>2844329</v>
      </c>
    </row>
    <row r="50110" spans="1:3" ht="15.75" hidden="1" customHeight="1">
      <c r="A50110" s="13" t="s">
        <v>519</v>
      </c>
      <c r="B50110" s="13">
        <v>1876</v>
      </c>
      <c r="C50110" s="13">
        <v>2848659</v>
      </c>
    </row>
    <row r="50111" spans="1:3" ht="15.75" hidden="1" customHeight="1">
      <c r="A50111" s="13" t="s">
        <v>519</v>
      </c>
      <c r="B50111" s="13">
        <v>1877</v>
      </c>
      <c r="C50111" s="13">
        <v>2852995</v>
      </c>
    </row>
    <row r="50112" spans="1:3" ht="15.75" hidden="1" customHeight="1">
      <c r="A50112" s="13" t="s">
        <v>519</v>
      </c>
      <c r="B50112" s="13">
        <v>1878</v>
      </c>
      <c r="C50112" s="13">
        <v>2857337</v>
      </c>
    </row>
    <row r="50113" spans="1:3" ht="15.75" hidden="1" customHeight="1">
      <c r="A50113" s="13" t="s">
        <v>519</v>
      </c>
      <c r="B50113" s="13">
        <v>1879</v>
      </c>
      <c r="C50113" s="13">
        <v>2861686</v>
      </c>
    </row>
    <row r="50114" spans="1:3" ht="15.75" hidden="1" customHeight="1">
      <c r="A50114" s="13" t="s">
        <v>519</v>
      </c>
      <c r="B50114" s="13">
        <v>1880</v>
      </c>
      <c r="C50114" s="13">
        <v>2866041</v>
      </c>
    </row>
    <row r="50115" spans="1:3" ht="15.75" hidden="1" customHeight="1">
      <c r="A50115" s="13" t="s">
        <v>519</v>
      </c>
      <c r="B50115" s="13">
        <v>1881</v>
      </c>
      <c r="C50115" s="13">
        <v>2870403</v>
      </c>
    </row>
    <row r="50116" spans="1:3" ht="15.75" hidden="1" customHeight="1">
      <c r="A50116" s="13" t="s">
        <v>519</v>
      </c>
      <c r="B50116" s="13">
        <v>1882</v>
      </c>
      <c r="C50116" s="13">
        <v>2874771</v>
      </c>
    </row>
    <row r="50117" spans="1:3" ht="15.75" hidden="1" customHeight="1">
      <c r="A50117" s="13" t="s">
        <v>519</v>
      </c>
      <c r="B50117" s="13">
        <v>1883</v>
      </c>
      <c r="C50117" s="13">
        <v>2879145</v>
      </c>
    </row>
    <row r="50118" spans="1:3" ht="15.75" hidden="1" customHeight="1">
      <c r="A50118" s="13" t="s">
        <v>519</v>
      </c>
      <c r="B50118" s="13">
        <v>1884</v>
      </c>
      <c r="C50118" s="13">
        <v>2883526</v>
      </c>
    </row>
    <row r="50119" spans="1:3" ht="15.75" hidden="1" customHeight="1">
      <c r="A50119" s="13" t="s">
        <v>519</v>
      </c>
      <c r="B50119" s="13">
        <v>1885</v>
      </c>
      <c r="C50119" s="13">
        <v>2887913</v>
      </c>
    </row>
    <row r="50120" spans="1:3" ht="15.75" hidden="1" customHeight="1">
      <c r="A50120" s="13" t="s">
        <v>519</v>
      </c>
      <c r="B50120" s="13">
        <v>1886</v>
      </c>
      <c r="C50120" s="13">
        <v>2892307</v>
      </c>
    </row>
    <row r="50121" spans="1:3" ht="15.75" hidden="1" customHeight="1">
      <c r="A50121" s="13" t="s">
        <v>519</v>
      </c>
      <c r="B50121" s="13">
        <v>1887</v>
      </c>
      <c r="C50121" s="13">
        <v>2896707</v>
      </c>
    </row>
    <row r="50122" spans="1:3" ht="15.75" hidden="1" customHeight="1">
      <c r="A50122" s="13" t="s">
        <v>519</v>
      </c>
      <c r="B50122" s="13">
        <v>1888</v>
      </c>
      <c r="C50122" s="13">
        <v>2901113</v>
      </c>
    </row>
    <row r="50123" spans="1:3" ht="15.75" hidden="1" customHeight="1">
      <c r="A50123" s="13" t="s">
        <v>519</v>
      </c>
      <c r="B50123" s="13">
        <v>1889</v>
      </c>
      <c r="C50123" s="13">
        <v>2905526</v>
      </c>
    </row>
    <row r="50124" spans="1:3" ht="15.75" hidden="1" customHeight="1">
      <c r="A50124" s="13" t="s">
        <v>519</v>
      </c>
      <c r="B50124" s="13">
        <v>1890</v>
      </c>
      <c r="C50124" s="13">
        <v>2909945</v>
      </c>
    </row>
    <row r="50125" spans="1:3" ht="15.75" hidden="1" customHeight="1">
      <c r="A50125" s="13" t="s">
        <v>519</v>
      </c>
      <c r="B50125" s="13">
        <v>1891</v>
      </c>
      <c r="C50125" s="13">
        <v>2914371</v>
      </c>
    </row>
    <row r="50126" spans="1:3" ht="15.75" hidden="1" customHeight="1">
      <c r="A50126" s="13" t="s">
        <v>519</v>
      </c>
      <c r="B50126" s="13">
        <v>1892</v>
      </c>
      <c r="C50126" s="13">
        <v>2918803</v>
      </c>
    </row>
    <row r="50127" spans="1:3" ht="15.75" hidden="1" customHeight="1">
      <c r="A50127" s="13" t="s">
        <v>519</v>
      </c>
      <c r="B50127" s="13">
        <v>1893</v>
      </c>
      <c r="C50127" s="13">
        <v>2923241</v>
      </c>
    </row>
    <row r="50128" spans="1:3" ht="15.75" hidden="1" customHeight="1">
      <c r="A50128" s="13" t="s">
        <v>519</v>
      </c>
      <c r="B50128" s="13">
        <v>1894</v>
      </c>
      <c r="C50128" s="13">
        <v>2927686</v>
      </c>
    </row>
    <row r="50129" spans="1:3" ht="15.75" hidden="1" customHeight="1">
      <c r="A50129" s="13" t="s">
        <v>519</v>
      </c>
      <c r="B50129" s="13">
        <v>1895</v>
      </c>
      <c r="C50129" s="13">
        <v>2932138</v>
      </c>
    </row>
    <row r="50130" spans="1:3" ht="15.75" hidden="1" customHeight="1">
      <c r="A50130" s="13" t="s">
        <v>519</v>
      </c>
      <c r="B50130" s="13">
        <v>1896</v>
      </c>
      <c r="C50130" s="13">
        <v>2936596</v>
      </c>
    </row>
    <row r="50131" spans="1:3" ht="15.75" hidden="1" customHeight="1">
      <c r="A50131" s="13" t="s">
        <v>519</v>
      </c>
      <c r="B50131" s="13">
        <v>1897</v>
      </c>
      <c r="C50131" s="13">
        <v>2941061</v>
      </c>
    </row>
    <row r="50132" spans="1:3" ht="15.75" hidden="1" customHeight="1">
      <c r="A50132" s="13" t="s">
        <v>519</v>
      </c>
      <c r="B50132" s="13">
        <v>1898</v>
      </c>
      <c r="C50132" s="13">
        <v>2945532</v>
      </c>
    </row>
    <row r="50133" spans="1:3" ht="15.75" hidden="1" customHeight="1">
      <c r="A50133" s="13" t="s">
        <v>519</v>
      </c>
      <c r="B50133" s="13">
        <v>1899</v>
      </c>
      <c r="C50133" s="13">
        <v>2954299</v>
      </c>
    </row>
    <row r="50134" spans="1:3" ht="15.75" hidden="1" customHeight="1">
      <c r="A50134" s="13" t="s">
        <v>519</v>
      </c>
      <c r="B50134" s="13">
        <v>1900</v>
      </c>
      <c r="C50134" s="13">
        <v>2967405</v>
      </c>
    </row>
    <row r="50135" spans="1:3" ht="15.75" hidden="1" customHeight="1">
      <c r="A50135" s="13" t="s">
        <v>519</v>
      </c>
      <c r="B50135" s="13">
        <v>1901</v>
      </c>
      <c r="C50135" s="13">
        <v>2984894</v>
      </c>
    </row>
    <row r="50136" spans="1:3" ht="15.75" hidden="1" customHeight="1">
      <c r="A50136" s="13" t="s">
        <v>519</v>
      </c>
      <c r="B50136" s="13">
        <v>1902</v>
      </c>
      <c r="C50136" s="13">
        <v>3006808</v>
      </c>
    </row>
    <row r="50137" spans="1:3" ht="15.75" hidden="1" customHeight="1">
      <c r="A50137" s="13" t="s">
        <v>519</v>
      </c>
      <c r="B50137" s="13">
        <v>1903</v>
      </c>
      <c r="C50137" s="13">
        <v>3033193</v>
      </c>
    </row>
    <row r="50138" spans="1:3" ht="15.75" hidden="1" customHeight="1">
      <c r="A50138" s="13" t="s">
        <v>519</v>
      </c>
      <c r="B50138" s="13">
        <v>1904</v>
      </c>
      <c r="C50138" s="13">
        <v>3059809</v>
      </c>
    </row>
    <row r="50139" spans="1:3" ht="15.75" hidden="1" customHeight="1">
      <c r="A50139" s="13" t="s">
        <v>519</v>
      </c>
      <c r="B50139" s="13">
        <v>1905</v>
      </c>
      <c r="C50139" s="13">
        <v>3086657</v>
      </c>
    </row>
    <row r="50140" spans="1:3" ht="15.75" hidden="1" customHeight="1">
      <c r="A50140" s="13" t="s">
        <v>519</v>
      </c>
      <c r="B50140" s="13">
        <v>1906</v>
      </c>
      <c r="C50140" s="13">
        <v>3113742</v>
      </c>
    </row>
    <row r="50141" spans="1:3" ht="15.75" hidden="1" customHeight="1">
      <c r="A50141" s="13" t="s">
        <v>519</v>
      </c>
      <c r="B50141" s="13">
        <v>1907</v>
      </c>
      <c r="C50141" s="13">
        <v>3141063</v>
      </c>
    </row>
    <row r="50142" spans="1:3" ht="15.75" hidden="1" customHeight="1">
      <c r="A50142" s="13" t="s">
        <v>519</v>
      </c>
      <c r="B50142" s="13">
        <v>1908</v>
      </c>
      <c r="C50142" s="13">
        <v>3168624</v>
      </c>
    </row>
    <row r="50143" spans="1:3" ht="15.75" hidden="1" customHeight="1">
      <c r="A50143" s="13" t="s">
        <v>519</v>
      </c>
      <c r="B50143" s="13">
        <v>1909</v>
      </c>
      <c r="C50143" s="13">
        <v>3196638</v>
      </c>
    </row>
    <row r="50144" spans="1:3" ht="15.75" hidden="1" customHeight="1">
      <c r="A50144" s="13" t="s">
        <v>519</v>
      </c>
      <c r="B50144" s="13">
        <v>1910</v>
      </c>
      <c r="C50144" s="13">
        <v>3225110</v>
      </c>
    </row>
    <row r="50145" spans="1:3" ht="15.75" hidden="1" customHeight="1">
      <c r="A50145" s="13" t="s">
        <v>519</v>
      </c>
      <c r="B50145" s="13">
        <v>1911</v>
      </c>
      <c r="C50145" s="13">
        <v>3254047</v>
      </c>
    </row>
    <row r="50146" spans="1:3" ht="15.75" hidden="1" customHeight="1">
      <c r="A50146" s="13" t="s">
        <v>519</v>
      </c>
      <c r="B50146" s="13">
        <v>1912</v>
      </c>
      <c r="C50146" s="13">
        <v>3283453</v>
      </c>
    </row>
    <row r="50147" spans="1:3" ht="15.75" hidden="1" customHeight="1">
      <c r="A50147" s="13" t="s">
        <v>519</v>
      </c>
      <c r="B50147" s="13">
        <v>1913</v>
      </c>
      <c r="C50147" s="13">
        <v>3313336</v>
      </c>
    </row>
    <row r="50148" spans="1:3" ht="15.75" hidden="1" customHeight="1">
      <c r="A50148" s="13" t="s">
        <v>519</v>
      </c>
      <c r="B50148" s="13">
        <v>1914</v>
      </c>
      <c r="C50148" s="13">
        <v>3343491</v>
      </c>
    </row>
    <row r="50149" spans="1:3" ht="15.75" hidden="1" customHeight="1">
      <c r="A50149" s="13" t="s">
        <v>519</v>
      </c>
      <c r="B50149" s="13">
        <v>1915</v>
      </c>
      <c r="C50149" s="13">
        <v>3373920</v>
      </c>
    </row>
    <row r="50150" spans="1:3" ht="15.75" hidden="1" customHeight="1">
      <c r="A50150" s="13" t="s">
        <v>519</v>
      </c>
      <c r="B50150" s="13">
        <v>1916</v>
      </c>
      <c r="C50150" s="13">
        <v>3404625</v>
      </c>
    </row>
    <row r="50151" spans="1:3" ht="15.75" hidden="1" customHeight="1">
      <c r="A50151" s="13" t="s">
        <v>519</v>
      </c>
      <c r="B50151" s="13">
        <v>1917</v>
      </c>
      <c r="C50151" s="13">
        <v>3435609</v>
      </c>
    </row>
    <row r="50152" spans="1:3" ht="15.75" hidden="1" customHeight="1">
      <c r="A50152" s="13" t="s">
        <v>519</v>
      </c>
      <c r="B50152" s="13">
        <v>1918</v>
      </c>
      <c r="C50152" s="13">
        <v>3467950</v>
      </c>
    </row>
    <row r="50153" spans="1:3" ht="15.75" hidden="1" customHeight="1">
      <c r="A50153" s="13" t="s">
        <v>519</v>
      </c>
      <c r="B50153" s="13">
        <v>1919</v>
      </c>
      <c r="C50153" s="13">
        <v>3500594</v>
      </c>
    </row>
    <row r="50154" spans="1:3" ht="15.75" hidden="1" customHeight="1">
      <c r="A50154" s="13" t="s">
        <v>519</v>
      </c>
      <c r="B50154" s="13">
        <v>1920</v>
      </c>
      <c r="C50154" s="13">
        <v>3533546</v>
      </c>
    </row>
    <row r="50155" spans="1:3" ht="15.75" hidden="1" customHeight="1">
      <c r="A50155" s="13" t="s">
        <v>519</v>
      </c>
      <c r="B50155" s="13">
        <v>1921</v>
      </c>
      <c r="C50155" s="13">
        <v>3566809</v>
      </c>
    </row>
    <row r="50156" spans="1:3" ht="15.75" hidden="1" customHeight="1">
      <c r="A50156" s="13" t="s">
        <v>519</v>
      </c>
      <c r="B50156" s="13">
        <v>1922</v>
      </c>
      <c r="C50156" s="13">
        <v>3600384</v>
      </c>
    </row>
    <row r="50157" spans="1:3" ht="15.75" hidden="1" customHeight="1">
      <c r="A50157" s="13" t="s">
        <v>519</v>
      </c>
      <c r="B50157" s="13">
        <v>1923</v>
      </c>
      <c r="C50157" s="13">
        <v>3634275</v>
      </c>
    </row>
    <row r="50158" spans="1:3" ht="15.75" hidden="1" customHeight="1">
      <c r="A50158" s="13" t="s">
        <v>519</v>
      </c>
      <c r="B50158" s="13">
        <v>1924</v>
      </c>
      <c r="C50158" s="13">
        <v>3668486</v>
      </c>
    </row>
    <row r="50159" spans="1:3" ht="15.75" hidden="1" customHeight="1">
      <c r="A50159" s="13" t="s">
        <v>519</v>
      </c>
      <c r="B50159" s="13">
        <v>1925</v>
      </c>
      <c r="C50159" s="13">
        <v>3703018</v>
      </c>
    </row>
    <row r="50160" spans="1:3" ht="15.75" hidden="1" customHeight="1">
      <c r="A50160" s="13" t="s">
        <v>519</v>
      </c>
      <c r="B50160" s="13">
        <v>1926</v>
      </c>
      <c r="C50160" s="13">
        <v>3737875</v>
      </c>
    </row>
    <row r="50161" spans="1:3" ht="15.75" hidden="1" customHeight="1">
      <c r="A50161" s="13" t="s">
        <v>519</v>
      </c>
      <c r="B50161" s="13">
        <v>1927</v>
      </c>
      <c r="C50161" s="13">
        <v>3773061</v>
      </c>
    </row>
    <row r="50162" spans="1:3" ht="15.75" hidden="1" customHeight="1">
      <c r="A50162" s="13" t="s">
        <v>519</v>
      </c>
      <c r="B50162" s="13">
        <v>1928</v>
      </c>
      <c r="C50162" s="13">
        <v>3808578</v>
      </c>
    </row>
    <row r="50163" spans="1:3" ht="15.75" hidden="1" customHeight="1">
      <c r="A50163" s="13" t="s">
        <v>519</v>
      </c>
      <c r="B50163" s="13">
        <v>1929</v>
      </c>
      <c r="C50163" s="13">
        <v>3844429</v>
      </c>
    </row>
    <row r="50164" spans="1:3" ht="15.75" hidden="1" customHeight="1">
      <c r="A50164" s="13" t="s">
        <v>519</v>
      </c>
      <c r="B50164" s="13">
        <v>1930</v>
      </c>
      <c r="C50164" s="13">
        <v>3880617</v>
      </c>
    </row>
    <row r="50165" spans="1:3" ht="15.75" hidden="1" customHeight="1">
      <c r="A50165" s="13" t="s">
        <v>519</v>
      </c>
      <c r="B50165" s="13">
        <v>1931</v>
      </c>
      <c r="C50165" s="13">
        <v>3917147</v>
      </c>
    </row>
    <row r="50166" spans="1:3" ht="15.75" hidden="1" customHeight="1">
      <c r="A50166" s="13" t="s">
        <v>519</v>
      </c>
      <c r="B50166" s="13">
        <v>1932</v>
      </c>
      <c r="C50166" s="13">
        <v>3954020</v>
      </c>
    </row>
    <row r="50167" spans="1:3" ht="15.75" hidden="1" customHeight="1">
      <c r="A50167" s="13" t="s">
        <v>519</v>
      </c>
      <c r="B50167" s="13">
        <v>1933</v>
      </c>
      <c r="C50167" s="13">
        <v>3991240</v>
      </c>
    </row>
    <row r="50168" spans="1:3" ht="15.75" hidden="1" customHeight="1">
      <c r="A50168" s="13" t="s">
        <v>519</v>
      </c>
      <c r="B50168" s="13">
        <v>1934</v>
      </c>
      <c r="C50168" s="13">
        <v>4028811</v>
      </c>
    </row>
    <row r="50169" spans="1:3" ht="15.75" hidden="1" customHeight="1">
      <c r="A50169" s="13" t="s">
        <v>519</v>
      </c>
      <c r="B50169" s="13">
        <v>1935</v>
      </c>
      <c r="C50169" s="13">
        <v>4066735</v>
      </c>
    </row>
    <row r="50170" spans="1:3" ht="15.75" hidden="1" customHeight="1">
      <c r="A50170" s="13" t="s">
        <v>519</v>
      </c>
      <c r="B50170" s="13">
        <v>1936</v>
      </c>
      <c r="C50170" s="13">
        <v>4105016</v>
      </c>
    </row>
    <row r="50171" spans="1:3" ht="15.75" hidden="1" customHeight="1">
      <c r="A50171" s="13" t="s">
        <v>519</v>
      </c>
      <c r="B50171" s="13">
        <v>1937</v>
      </c>
      <c r="C50171" s="13">
        <v>4143658</v>
      </c>
    </row>
    <row r="50172" spans="1:3" ht="15.75" hidden="1" customHeight="1">
      <c r="A50172" s="13" t="s">
        <v>519</v>
      </c>
      <c r="B50172" s="13">
        <v>1938</v>
      </c>
      <c r="C50172" s="13">
        <v>4182663</v>
      </c>
    </row>
    <row r="50173" spans="1:3" ht="15.75" hidden="1" customHeight="1">
      <c r="A50173" s="13" t="s">
        <v>519</v>
      </c>
      <c r="B50173" s="13">
        <v>1939</v>
      </c>
      <c r="C50173" s="13">
        <v>4222035</v>
      </c>
    </row>
    <row r="50174" spans="1:3" ht="15.75" hidden="1" customHeight="1">
      <c r="A50174" s="13" t="s">
        <v>519</v>
      </c>
      <c r="B50174" s="13">
        <v>1940</v>
      </c>
      <c r="C50174" s="13">
        <v>4261779</v>
      </c>
    </row>
    <row r="50175" spans="1:3" ht="15.75" hidden="1" customHeight="1">
      <c r="A50175" s="13" t="s">
        <v>519</v>
      </c>
      <c r="B50175" s="13">
        <v>1941</v>
      </c>
      <c r="C50175" s="13">
        <v>4301896</v>
      </c>
    </row>
    <row r="50176" spans="1:3" ht="15.75" hidden="1" customHeight="1">
      <c r="A50176" s="13" t="s">
        <v>519</v>
      </c>
      <c r="B50176" s="13">
        <v>1942</v>
      </c>
      <c r="C50176" s="13">
        <v>4342391</v>
      </c>
    </row>
    <row r="50177" spans="1:4" ht="15.75" hidden="1" customHeight="1">
      <c r="A50177" s="13" t="s">
        <v>519</v>
      </c>
      <c r="B50177" s="13">
        <v>1943</v>
      </c>
      <c r="C50177" s="13">
        <v>4383267</v>
      </c>
    </row>
    <row r="50178" spans="1:4" ht="15.75" hidden="1" customHeight="1">
      <c r="A50178" s="13" t="s">
        <v>519</v>
      </c>
      <c r="B50178" s="13">
        <v>1944</v>
      </c>
      <c r="C50178" s="13">
        <v>4424528</v>
      </c>
    </row>
    <row r="50179" spans="1:4" ht="15.75" hidden="1" customHeight="1">
      <c r="A50179" s="13" t="s">
        <v>519</v>
      </c>
      <c r="B50179" s="13">
        <v>1945</v>
      </c>
      <c r="C50179" s="13">
        <v>4466177</v>
      </c>
    </row>
    <row r="50180" spans="1:4" ht="15.75" hidden="1" customHeight="1">
      <c r="A50180" s="13" t="s">
        <v>519</v>
      </c>
      <c r="B50180" s="13">
        <v>1946</v>
      </c>
      <c r="C50180" s="13">
        <v>4508218</v>
      </c>
    </row>
    <row r="50181" spans="1:4" ht="15.75" hidden="1" customHeight="1">
      <c r="A50181" s="13" t="s">
        <v>519</v>
      </c>
      <c r="B50181" s="13">
        <v>1947</v>
      </c>
      <c r="C50181" s="13">
        <v>4550655</v>
      </c>
    </row>
    <row r="50182" spans="1:4" ht="15.75" hidden="1" customHeight="1">
      <c r="A50182" s="13" t="s">
        <v>519</v>
      </c>
      <c r="B50182" s="13">
        <v>1948</v>
      </c>
      <c r="C50182" s="13">
        <v>4593492</v>
      </c>
    </row>
    <row r="50183" spans="1:4" ht="15.75" hidden="1" customHeight="1">
      <c r="A50183" s="13" t="s">
        <v>519</v>
      </c>
      <c r="B50183" s="13">
        <v>1949</v>
      </c>
      <c r="C50183" s="13">
        <v>4647434</v>
      </c>
    </row>
    <row r="50184" spans="1:4" ht="15.75" hidden="1" customHeight="1">
      <c r="A50184" s="13" t="s">
        <v>519</v>
      </c>
      <c r="B50184" s="13">
        <v>1950</v>
      </c>
      <c r="C50184" s="13">
        <v>4712813</v>
      </c>
      <c r="D50184" s="13">
        <v>5.8999999999999997E-2</v>
      </c>
    </row>
    <row r="50185" spans="1:4" ht="15.75" hidden="1" customHeight="1">
      <c r="A50185" s="13" t="s">
        <v>519</v>
      </c>
      <c r="B50185" s="13">
        <v>1951</v>
      </c>
      <c r="C50185" s="13">
        <v>4782789</v>
      </c>
      <c r="D50185" s="13">
        <v>0.04</v>
      </c>
    </row>
    <row r="50186" spans="1:4" ht="15.75" hidden="1" customHeight="1">
      <c r="A50186" s="13" t="s">
        <v>519</v>
      </c>
      <c r="B50186" s="13">
        <v>1952</v>
      </c>
      <c r="C50186" s="13">
        <v>4855824</v>
      </c>
      <c r="D50186" s="13">
        <v>5.8999999999999997E-2</v>
      </c>
    </row>
    <row r="50187" spans="1:4" ht="15.75" hidden="1" customHeight="1">
      <c r="A50187" s="13" t="s">
        <v>519</v>
      </c>
      <c r="B50187" s="13">
        <v>1953</v>
      </c>
      <c r="C50187" s="13">
        <v>4931837</v>
      </c>
      <c r="D50187" s="13">
        <v>7.0000000000000007E-2</v>
      </c>
    </row>
    <row r="50188" spans="1:4" ht="15.75" hidden="1" customHeight="1">
      <c r="A50188" s="13" t="s">
        <v>519</v>
      </c>
      <c r="B50188" s="13">
        <v>1954</v>
      </c>
      <c r="C50188" s="13">
        <v>5010570</v>
      </c>
      <c r="D50188" s="13">
        <v>4.4550000000000001</v>
      </c>
    </row>
    <row r="50189" spans="1:4" ht="15.75" hidden="1" customHeight="1">
      <c r="A50189" s="13" t="s">
        <v>519</v>
      </c>
      <c r="B50189" s="13">
        <v>1955</v>
      </c>
      <c r="C50189" s="13">
        <v>5091612</v>
      </c>
      <c r="D50189" s="13">
        <v>2.484</v>
      </c>
    </row>
    <row r="50190" spans="1:4" ht="15.75" hidden="1" customHeight="1">
      <c r="A50190" s="13" t="s">
        <v>519</v>
      </c>
      <c r="B50190" s="13">
        <v>1956</v>
      </c>
      <c r="C50190" s="13">
        <v>5175090</v>
      </c>
      <c r="D50190" s="13">
        <v>2.33</v>
      </c>
    </row>
    <row r="50191" spans="1:4" ht="15.75" hidden="1" customHeight="1">
      <c r="A50191" s="13" t="s">
        <v>519</v>
      </c>
      <c r="B50191" s="13">
        <v>1957</v>
      </c>
      <c r="C50191" s="13">
        <v>5260781</v>
      </c>
      <c r="D50191" s="13">
        <v>2.9569999999999999</v>
      </c>
    </row>
    <row r="50192" spans="1:4" ht="15.75" hidden="1" customHeight="1">
      <c r="A50192" s="13" t="s">
        <v>519</v>
      </c>
      <c r="B50192" s="13">
        <v>1958</v>
      </c>
      <c r="C50192" s="13">
        <v>5349856</v>
      </c>
      <c r="D50192" s="13">
        <v>1.883</v>
      </c>
    </row>
    <row r="50193" spans="1:4" ht="15.75" hidden="1" customHeight="1">
      <c r="A50193" s="13" t="s">
        <v>519</v>
      </c>
      <c r="B50193" s="13">
        <v>1959</v>
      </c>
      <c r="C50193" s="13">
        <v>5443662</v>
      </c>
      <c r="D50193" s="13">
        <v>2.601</v>
      </c>
    </row>
    <row r="50194" spans="1:4" ht="15.75" hidden="1" customHeight="1">
      <c r="A50194" s="13" t="s">
        <v>519</v>
      </c>
      <c r="B50194" s="13">
        <v>1960</v>
      </c>
      <c r="C50194" s="13">
        <v>5542460</v>
      </c>
      <c r="D50194" s="13">
        <v>3.6309999999999998</v>
      </c>
    </row>
    <row r="50195" spans="1:4" ht="15.75" hidden="1" customHeight="1">
      <c r="A50195" s="13" t="s">
        <v>519</v>
      </c>
      <c r="B50195" s="13">
        <v>1961</v>
      </c>
      <c r="C50195" s="13">
        <v>5646674</v>
      </c>
      <c r="D50195" s="13">
        <v>2.6640000000000001</v>
      </c>
    </row>
    <row r="50196" spans="1:4" ht="15.75" hidden="1" customHeight="1">
      <c r="A50196" s="13" t="s">
        <v>519</v>
      </c>
      <c r="B50196" s="13">
        <v>1962</v>
      </c>
      <c r="C50196" s="13">
        <v>5753393</v>
      </c>
      <c r="D50196" s="13">
        <v>3.8839999999999999</v>
      </c>
    </row>
    <row r="50197" spans="1:4" ht="15.75" hidden="1" customHeight="1">
      <c r="A50197" s="13" t="s">
        <v>519</v>
      </c>
      <c r="B50197" s="13">
        <v>1963</v>
      </c>
      <c r="C50197" s="13">
        <v>5860204</v>
      </c>
      <c r="D50197" s="13">
        <v>2.9169999999999998</v>
      </c>
    </row>
    <row r="50198" spans="1:4" ht="15.75" hidden="1" customHeight="1">
      <c r="A50198" s="13" t="s">
        <v>519</v>
      </c>
      <c r="B50198" s="13">
        <v>1964</v>
      </c>
      <c r="C50198" s="13">
        <v>5973804</v>
      </c>
      <c r="D50198" s="13">
        <v>3.6309999999999998</v>
      </c>
    </row>
    <row r="50199" spans="1:4" ht="15.75" hidden="1" customHeight="1">
      <c r="A50199" s="13" t="s">
        <v>519</v>
      </c>
      <c r="B50199" s="13">
        <v>1965</v>
      </c>
      <c r="C50199" s="13">
        <v>6097299</v>
      </c>
      <c r="D50199" s="13">
        <v>3.9279999999999999</v>
      </c>
    </row>
    <row r="50200" spans="1:4" ht="15.75" hidden="1" customHeight="1">
      <c r="A50200" s="13" t="s">
        <v>519</v>
      </c>
      <c r="B50200" s="13">
        <v>1966</v>
      </c>
      <c r="C50200" s="13">
        <v>6228430</v>
      </c>
      <c r="D50200" s="13">
        <v>3.4620000000000002</v>
      </c>
    </row>
    <row r="50201" spans="1:4" ht="15.75" hidden="1" customHeight="1">
      <c r="A50201" s="13" t="s">
        <v>519</v>
      </c>
      <c r="B50201" s="13">
        <v>1967</v>
      </c>
      <c r="C50201" s="13">
        <v>6368017</v>
      </c>
      <c r="D50201" s="13">
        <v>3.052</v>
      </c>
    </row>
    <row r="50202" spans="1:4" ht="15.75" hidden="1" customHeight="1">
      <c r="A50202" s="13" t="s">
        <v>519</v>
      </c>
      <c r="B50202" s="13">
        <v>1968</v>
      </c>
      <c r="C50202" s="13">
        <v>6515907</v>
      </c>
      <c r="D50202" s="13">
        <v>11.637</v>
      </c>
    </row>
    <row r="50203" spans="1:4" ht="15.75" hidden="1" customHeight="1">
      <c r="A50203" s="13" t="s">
        <v>519</v>
      </c>
      <c r="B50203" s="13">
        <v>1969</v>
      </c>
      <c r="C50203" s="13">
        <v>6673983</v>
      </c>
      <c r="D50203" s="13">
        <v>4.6749999999999998</v>
      </c>
    </row>
    <row r="50204" spans="1:4" ht="15.75" hidden="1" customHeight="1">
      <c r="A50204" s="13" t="s">
        <v>519</v>
      </c>
      <c r="B50204" s="13">
        <v>1970</v>
      </c>
      <c r="C50204" s="13">
        <v>6843613</v>
      </c>
      <c r="D50204" s="13">
        <v>2.5099999999999998</v>
      </c>
    </row>
    <row r="50205" spans="1:4" ht="15.75" hidden="1" customHeight="1">
      <c r="A50205" s="13" t="s">
        <v>519</v>
      </c>
      <c r="B50205" s="13">
        <v>1971</v>
      </c>
      <c r="C50205" s="13">
        <v>7024196</v>
      </c>
      <c r="D50205" s="13">
        <v>1.9710000000000001</v>
      </c>
    </row>
    <row r="50206" spans="1:4" ht="15.75" hidden="1" customHeight="1">
      <c r="A50206" s="13" t="s">
        <v>519</v>
      </c>
      <c r="B50206" s="13">
        <v>1972</v>
      </c>
      <c r="C50206" s="13">
        <v>7215839</v>
      </c>
      <c r="D50206" s="13">
        <v>1.4950000000000001</v>
      </c>
    </row>
    <row r="50207" spans="1:4" ht="15.75" hidden="1" customHeight="1">
      <c r="A50207" s="13" t="s">
        <v>519</v>
      </c>
      <c r="B50207" s="13">
        <v>1973</v>
      </c>
      <c r="C50207" s="13">
        <v>7417741</v>
      </c>
      <c r="D50207" s="13">
        <v>2.73</v>
      </c>
    </row>
    <row r="50208" spans="1:4" ht="15.75" hidden="1" customHeight="1">
      <c r="A50208" s="13" t="s">
        <v>519</v>
      </c>
      <c r="B50208" s="13">
        <v>1974</v>
      </c>
      <c r="C50208" s="13">
        <v>7630197</v>
      </c>
      <c r="D50208" s="13">
        <v>2.246</v>
      </c>
    </row>
    <row r="50209" spans="1:4" ht="15.75" hidden="1" customHeight="1">
      <c r="A50209" s="13" t="s">
        <v>519</v>
      </c>
      <c r="B50209" s="13">
        <v>1975</v>
      </c>
      <c r="C50209" s="13">
        <v>7855660</v>
      </c>
      <c r="D50209" s="13">
        <v>2.169</v>
      </c>
    </row>
    <row r="50210" spans="1:4" ht="15.75" hidden="1" customHeight="1">
      <c r="A50210" s="13" t="s">
        <v>519</v>
      </c>
      <c r="B50210" s="13">
        <v>1976</v>
      </c>
      <c r="C50210" s="13">
        <v>8094995</v>
      </c>
      <c r="D50210" s="13">
        <v>2.5640000000000001</v>
      </c>
    </row>
    <row r="50211" spans="1:4" ht="15.75" hidden="1" customHeight="1">
      <c r="A50211" s="13" t="s">
        <v>519</v>
      </c>
      <c r="B50211" s="13">
        <v>1977</v>
      </c>
      <c r="C50211" s="13">
        <v>8348185</v>
      </c>
      <c r="D50211" s="13">
        <v>2.9780000000000002</v>
      </c>
    </row>
    <row r="50212" spans="1:4" ht="15.75" hidden="1" customHeight="1">
      <c r="A50212" s="13" t="s">
        <v>519</v>
      </c>
      <c r="B50212" s="13">
        <v>1978</v>
      </c>
      <c r="C50212" s="13">
        <v>8615304</v>
      </c>
      <c r="D50212" s="13">
        <v>3.1019999999999999</v>
      </c>
    </row>
    <row r="50213" spans="1:4" ht="15.75" hidden="1" customHeight="1">
      <c r="A50213" s="13" t="s">
        <v>519</v>
      </c>
      <c r="B50213" s="13">
        <v>1979</v>
      </c>
      <c r="C50213" s="13">
        <v>8899926</v>
      </c>
      <c r="D50213" s="13">
        <v>3.218</v>
      </c>
    </row>
    <row r="50214" spans="1:4" ht="15.75" hidden="1" customHeight="1">
      <c r="A50214" s="13" t="s">
        <v>519</v>
      </c>
      <c r="B50214" s="13">
        <v>1980</v>
      </c>
      <c r="C50214" s="13">
        <v>9204941</v>
      </c>
      <c r="D50214" s="13">
        <v>3.3140000000000001</v>
      </c>
    </row>
    <row r="50215" spans="1:4" ht="15.75" hidden="1" customHeight="1">
      <c r="A50215" s="13" t="s">
        <v>519</v>
      </c>
      <c r="B50215" s="13">
        <v>1981</v>
      </c>
      <c r="C50215" s="13">
        <v>9529117</v>
      </c>
      <c r="D50215" s="13">
        <v>4.2249999999999996</v>
      </c>
    </row>
    <row r="50216" spans="1:4" ht="15.75" hidden="1" customHeight="1">
      <c r="A50216" s="13" t="s">
        <v>519</v>
      </c>
      <c r="B50216" s="13">
        <v>1982</v>
      </c>
      <c r="C50216" s="13">
        <v>9872295</v>
      </c>
      <c r="D50216" s="13">
        <v>5.9340000000000002</v>
      </c>
    </row>
    <row r="50217" spans="1:4" ht="15.75" hidden="1" customHeight="1">
      <c r="A50217" s="13" t="s">
        <v>519</v>
      </c>
      <c r="B50217" s="13">
        <v>1983</v>
      </c>
      <c r="C50217" s="13">
        <v>10237395</v>
      </c>
      <c r="D50217" s="13">
        <v>6.2859999999999996</v>
      </c>
    </row>
    <row r="50218" spans="1:4" ht="15.75" hidden="1" customHeight="1">
      <c r="A50218" s="13" t="s">
        <v>519</v>
      </c>
      <c r="B50218" s="13">
        <v>1984</v>
      </c>
      <c r="C50218" s="13">
        <v>10625686</v>
      </c>
      <c r="D50218" s="13">
        <v>7.0970000000000004</v>
      </c>
    </row>
    <row r="50219" spans="1:4" ht="15.75" hidden="1" customHeight="1">
      <c r="A50219" s="13" t="s">
        <v>519</v>
      </c>
      <c r="B50219" s="13">
        <v>1985</v>
      </c>
      <c r="C50219" s="13">
        <v>11036921</v>
      </c>
      <c r="D50219" s="13">
        <v>8.5730000000000004</v>
      </c>
    </row>
    <row r="50220" spans="1:4" ht="15.75" hidden="1" customHeight="1">
      <c r="A50220" s="13" t="s">
        <v>519</v>
      </c>
      <c r="B50220" s="13">
        <v>1986</v>
      </c>
      <c r="C50220" s="13">
        <v>11465449</v>
      </c>
      <c r="D50220" s="13">
        <v>8.1920000000000002</v>
      </c>
    </row>
    <row r="50221" spans="1:4" ht="15.75" hidden="1" customHeight="1">
      <c r="A50221" s="13" t="s">
        <v>519</v>
      </c>
      <c r="B50221" s="13">
        <v>1987</v>
      </c>
      <c r="C50221" s="13">
        <v>11915564</v>
      </c>
      <c r="D50221" s="13">
        <v>8.6270000000000007</v>
      </c>
    </row>
    <row r="50222" spans="1:4" ht="15.75" hidden="1" customHeight="1">
      <c r="A50222" s="13" t="s">
        <v>519</v>
      </c>
      <c r="B50222" s="13">
        <v>1988</v>
      </c>
      <c r="C50222" s="13">
        <v>12387243</v>
      </c>
      <c r="D50222" s="13">
        <v>9.5500000000000007</v>
      </c>
    </row>
    <row r="50223" spans="1:4" ht="15.75" hidden="1" customHeight="1">
      <c r="A50223" s="13" t="s">
        <v>519</v>
      </c>
      <c r="B50223" s="13">
        <v>1989</v>
      </c>
      <c r="C50223" s="13">
        <v>12872367</v>
      </c>
      <c r="D50223" s="13">
        <v>9.9350000000000005</v>
      </c>
    </row>
    <row r="50224" spans="1:4" ht="15.75" hidden="1" customHeight="1">
      <c r="A50224" s="13" t="s">
        <v>519</v>
      </c>
      <c r="B50224" s="13">
        <v>1990</v>
      </c>
      <c r="C50224" s="13">
        <v>13375127</v>
      </c>
      <c r="D50224" s="13">
        <v>9.52</v>
      </c>
    </row>
    <row r="50225" spans="1:4" ht="15.75" hidden="1" customHeight="1">
      <c r="A50225" s="13" t="s">
        <v>519</v>
      </c>
      <c r="B50225" s="13">
        <v>1991</v>
      </c>
      <c r="C50225" s="13">
        <v>13895858</v>
      </c>
      <c r="D50225" s="13">
        <v>9.1270000000000007</v>
      </c>
    </row>
    <row r="50226" spans="1:4" ht="15.75" hidden="1" customHeight="1">
      <c r="A50226" s="13" t="s">
        <v>519</v>
      </c>
      <c r="B50226" s="13">
        <v>1992</v>
      </c>
      <c r="C50226" s="13">
        <v>14433772</v>
      </c>
      <c r="D50226" s="13">
        <v>9.8740000000000006</v>
      </c>
    </row>
    <row r="50227" spans="1:4" ht="15.75" hidden="1" customHeight="1">
      <c r="A50227" s="13" t="s">
        <v>519</v>
      </c>
      <c r="B50227" s="13">
        <v>1993</v>
      </c>
      <c r="C50227" s="13">
        <v>14988045</v>
      </c>
      <c r="D50227" s="13">
        <v>8.625</v>
      </c>
    </row>
    <row r="50228" spans="1:4" ht="15.75" hidden="1" customHeight="1">
      <c r="A50228" s="13" t="s">
        <v>519</v>
      </c>
      <c r="B50228" s="13">
        <v>1994</v>
      </c>
      <c r="C50228" s="13">
        <v>15553180</v>
      </c>
      <c r="D50228" s="13">
        <v>8.9819999999999993</v>
      </c>
    </row>
    <row r="50229" spans="1:4" ht="15.75" hidden="1" customHeight="1">
      <c r="A50229" s="13" t="s">
        <v>519</v>
      </c>
      <c r="B50229" s="13">
        <v>1995</v>
      </c>
      <c r="C50229" s="13">
        <v>16103338</v>
      </c>
      <c r="D50229" s="13">
        <v>10.352</v>
      </c>
    </row>
    <row r="50230" spans="1:4" ht="15.75" hidden="1" customHeight="1">
      <c r="A50230" s="13" t="s">
        <v>519</v>
      </c>
      <c r="B50230" s="13">
        <v>1996</v>
      </c>
      <c r="C50230" s="13">
        <v>16614329</v>
      </c>
      <c r="D50230" s="13">
        <v>10.526</v>
      </c>
    </row>
    <row r="50231" spans="1:4" ht="15.75" hidden="1" customHeight="1">
      <c r="A50231" s="13" t="s">
        <v>519</v>
      </c>
      <c r="B50231" s="13">
        <v>1997</v>
      </c>
      <c r="C50231" s="13">
        <v>17108686</v>
      </c>
      <c r="D50231" s="13">
        <v>11.316000000000001</v>
      </c>
    </row>
    <row r="50232" spans="1:4" ht="15.75" hidden="1" customHeight="1">
      <c r="A50232" s="13" t="s">
        <v>519</v>
      </c>
      <c r="B50232" s="13">
        <v>1998</v>
      </c>
      <c r="C50232" s="13">
        <v>17608138</v>
      </c>
      <c r="D50232" s="13">
        <v>12.065</v>
      </c>
    </row>
    <row r="50233" spans="1:4" ht="15.75" hidden="1" customHeight="1">
      <c r="A50233" s="13" t="s">
        <v>519</v>
      </c>
      <c r="B50233" s="13">
        <v>1999</v>
      </c>
      <c r="C50233" s="13">
        <v>18114552</v>
      </c>
      <c r="D50233" s="13">
        <v>13.724</v>
      </c>
    </row>
    <row r="50234" spans="1:4" ht="15.75" hidden="1" customHeight="1">
      <c r="A50234" s="13" t="s">
        <v>519</v>
      </c>
      <c r="B50234" s="13">
        <v>2000</v>
      </c>
      <c r="C50234" s="13">
        <v>18628704</v>
      </c>
      <c r="D50234" s="13">
        <v>14.494</v>
      </c>
    </row>
    <row r="50235" spans="1:4" ht="15.75" hidden="1" customHeight="1">
      <c r="A50235" s="13" t="s">
        <v>519</v>
      </c>
      <c r="B50235" s="13">
        <v>2001</v>
      </c>
      <c r="C50235" s="13">
        <v>19143456</v>
      </c>
      <c r="D50235" s="13">
        <v>16.016999999999999</v>
      </c>
    </row>
    <row r="50236" spans="1:4" ht="15.75" hidden="1" customHeight="1">
      <c r="A50236" s="13" t="s">
        <v>519</v>
      </c>
      <c r="B50236" s="13">
        <v>2002</v>
      </c>
      <c r="C50236" s="13">
        <v>19660662</v>
      </c>
      <c r="D50236" s="13">
        <v>15.554</v>
      </c>
    </row>
    <row r="50237" spans="1:4" ht="15.75" hidden="1" customHeight="1">
      <c r="A50237" s="13" t="s">
        <v>519</v>
      </c>
      <c r="B50237" s="13">
        <v>2003</v>
      </c>
      <c r="C50237" s="13">
        <v>20188800</v>
      </c>
      <c r="D50237" s="13">
        <v>17.081</v>
      </c>
    </row>
    <row r="50238" spans="1:4" ht="15.75" hidden="1" customHeight="1">
      <c r="A50238" s="13" t="s">
        <v>519</v>
      </c>
      <c r="B50238" s="13">
        <v>2004</v>
      </c>
      <c r="C50238" s="13">
        <v>20733406</v>
      </c>
      <c r="D50238" s="13">
        <v>18.646999999999998</v>
      </c>
    </row>
    <row r="50239" spans="1:4" ht="15.75" hidden="1" customHeight="1">
      <c r="A50239" s="13" t="s">
        <v>519</v>
      </c>
      <c r="B50239" s="13">
        <v>2005</v>
      </c>
      <c r="C50239" s="13">
        <v>21320676</v>
      </c>
      <c r="D50239" s="13">
        <v>19.794</v>
      </c>
    </row>
    <row r="50240" spans="1:4" ht="15.75" hidden="1" customHeight="1">
      <c r="A50240" s="13" t="s">
        <v>519</v>
      </c>
      <c r="B50240" s="13">
        <v>2006</v>
      </c>
      <c r="C50240" s="13">
        <v>21966304</v>
      </c>
      <c r="D50240" s="13">
        <v>21.085000000000001</v>
      </c>
    </row>
    <row r="50241" spans="1:4" ht="15.75" hidden="1" customHeight="1">
      <c r="A50241" s="13" t="s">
        <v>519</v>
      </c>
      <c r="B50241" s="13">
        <v>2007</v>
      </c>
      <c r="C50241" s="13">
        <v>22641538</v>
      </c>
      <c r="D50241" s="13">
        <v>20.719000000000001</v>
      </c>
    </row>
    <row r="50242" spans="1:4" ht="15.75" hidden="1" customHeight="1">
      <c r="A50242" s="13" t="s">
        <v>519</v>
      </c>
      <c r="B50242" s="13">
        <v>2008</v>
      </c>
      <c r="C50242" s="13">
        <v>23329008</v>
      </c>
      <c r="D50242" s="13">
        <v>22.024999999999999</v>
      </c>
    </row>
    <row r="50243" spans="1:4" ht="15.75" hidden="1" customHeight="1">
      <c r="A50243" s="13" t="s">
        <v>519</v>
      </c>
      <c r="B50243" s="13">
        <v>2009</v>
      </c>
      <c r="C50243" s="13">
        <v>24029594</v>
      </c>
      <c r="D50243" s="13">
        <v>24.251000000000001</v>
      </c>
    </row>
    <row r="50244" spans="1:4" ht="15.75" hidden="1" customHeight="1">
      <c r="A50244" s="13" t="s">
        <v>519</v>
      </c>
      <c r="B50244" s="13">
        <v>2010</v>
      </c>
      <c r="C50244" s="13">
        <v>24743944</v>
      </c>
      <c r="D50244" s="13">
        <v>23.151</v>
      </c>
    </row>
    <row r="50245" spans="1:4" ht="15.75" hidden="1" customHeight="1">
      <c r="A50245" s="13" t="s">
        <v>519</v>
      </c>
      <c r="B50245" s="13">
        <v>2011</v>
      </c>
      <c r="C50245" s="13">
        <v>25475608</v>
      </c>
      <c r="D50245" s="13">
        <v>20.190000000000001</v>
      </c>
    </row>
    <row r="50246" spans="1:4" ht="15.75" hidden="1" customHeight="1">
      <c r="A50246" s="13" t="s">
        <v>519</v>
      </c>
      <c r="B50246" s="13">
        <v>2012</v>
      </c>
      <c r="C50246" s="13">
        <v>26223390</v>
      </c>
      <c r="D50246" s="13">
        <v>20.356000000000002</v>
      </c>
    </row>
    <row r="50247" spans="1:4" ht="15.75" hidden="1" customHeight="1">
      <c r="A50247" s="13" t="s">
        <v>519</v>
      </c>
      <c r="B50247" s="13">
        <v>2013</v>
      </c>
      <c r="C50247" s="13">
        <v>26984008</v>
      </c>
      <c r="D50247" s="13">
        <v>27.16</v>
      </c>
    </row>
    <row r="50248" spans="1:4" ht="15.75" hidden="1" customHeight="1">
      <c r="A50248" s="13" t="s">
        <v>519</v>
      </c>
      <c r="B50248" s="13">
        <v>2014</v>
      </c>
      <c r="C50248" s="13">
        <v>27753310</v>
      </c>
      <c r="D50248" s="13">
        <v>26.477</v>
      </c>
    </row>
    <row r="50249" spans="1:4" ht="15.75" hidden="1" customHeight="1">
      <c r="A50249" s="13" t="s">
        <v>519</v>
      </c>
      <c r="B50249" s="13">
        <v>2015</v>
      </c>
      <c r="C50249" s="13">
        <v>28516552</v>
      </c>
      <c r="D50249" s="13">
        <v>14.084</v>
      </c>
    </row>
    <row r="50250" spans="1:4" ht="15.75" hidden="1" customHeight="1">
      <c r="A50250" s="13" t="s">
        <v>519</v>
      </c>
      <c r="B50250" s="13">
        <v>2016</v>
      </c>
      <c r="C50250" s="13">
        <v>29274010</v>
      </c>
      <c r="D50250" s="13">
        <v>10.901999999999999</v>
      </c>
    </row>
    <row r="50251" spans="1:4" ht="15.75" hidden="1" customHeight="1">
      <c r="A50251" s="13" t="s">
        <v>519</v>
      </c>
      <c r="B50251" s="13">
        <v>2017</v>
      </c>
      <c r="C50251" s="13">
        <v>30034386</v>
      </c>
      <c r="D50251" s="13">
        <v>10.589</v>
      </c>
    </row>
    <row r="50252" spans="1:4" ht="15.75" hidden="1" customHeight="1">
      <c r="A50252" s="13" t="s">
        <v>519</v>
      </c>
      <c r="B50252" s="13">
        <v>2018</v>
      </c>
      <c r="C50252" s="13">
        <v>30790514</v>
      </c>
      <c r="D50252" s="13">
        <v>10.474</v>
      </c>
    </row>
    <row r="50253" spans="1:4" ht="15.75" hidden="1" customHeight="1">
      <c r="A50253" s="13" t="s">
        <v>519</v>
      </c>
      <c r="B50253" s="13">
        <v>2019</v>
      </c>
      <c r="C50253" s="13">
        <v>31546694</v>
      </c>
      <c r="D50253" s="13">
        <v>12.683999999999999</v>
      </c>
    </row>
    <row r="50254" spans="1:4" ht="15.75" hidden="1" customHeight="1">
      <c r="A50254" s="13" t="s">
        <v>519</v>
      </c>
      <c r="B50254" s="13">
        <v>2020</v>
      </c>
      <c r="C50254" s="13">
        <v>32284044</v>
      </c>
      <c r="D50254" s="13">
        <v>12.14</v>
      </c>
    </row>
    <row r="50255" spans="1:4" ht="15.75" hidden="1" customHeight="1">
      <c r="A50255" s="13" t="s">
        <v>519</v>
      </c>
      <c r="B50255" s="13">
        <v>2021</v>
      </c>
      <c r="C50255" s="13">
        <v>32981644</v>
      </c>
      <c r="D50255" s="13">
        <v>12.477</v>
      </c>
    </row>
    <row r="50256" spans="1:4" ht="15.75" hidden="1" customHeight="1">
      <c r="A50256" s="13" t="s">
        <v>520</v>
      </c>
      <c r="B50256" s="13">
        <v>1850</v>
      </c>
      <c r="C50256" s="13">
        <v>1579865</v>
      </c>
    </row>
    <row r="50257" spans="1:3" ht="15.75" hidden="1" customHeight="1">
      <c r="A50257" s="13" t="s">
        <v>520</v>
      </c>
      <c r="B50257" s="13">
        <v>1851</v>
      </c>
      <c r="C50257" s="13">
        <v>1589254</v>
      </c>
    </row>
    <row r="50258" spans="1:3" ht="15.75" hidden="1" customHeight="1">
      <c r="A50258" s="13" t="s">
        <v>520</v>
      </c>
      <c r="B50258" s="13">
        <v>1852</v>
      </c>
      <c r="C50258" s="13">
        <v>1594230</v>
      </c>
    </row>
    <row r="50259" spans="1:3" ht="15.75" hidden="1" customHeight="1">
      <c r="A50259" s="13" t="s">
        <v>520</v>
      </c>
      <c r="B50259" s="13">
        <v>1853</v>
      </c>
      <c r="C50259" s="13">
        <v>1594729</v>
      </c>
    </row>
    <row r="50260" spans="1:3" ht="15.75" hidden="1" customHeight="1">
      <c r="A50260" s="13" t="s">
        <v>520</v>
      </c>
      <c r="B50260" s="13">
        <v>1854</v>
      </c>
      <c r="C50260" s="13">
        <v>1595228</v>
      </c>
    </row>
    <row r="50261" spans="1:3" ht="15.75" hidden="1" customHeight="1">
      <c r="A50261" s="13" t="s">
        <v>520</v>
      </c>
      <c r="B50261" s="13">
        <v>1855</v>
      </c>
      <c r="C50261" s="13">
        <v>1595726</v>
      </c>
    </row>
    <row r="50262" spans="1:3" ht="15.75" hidden="1" customHeight="1">
      <c r="A50262" s="13" t="s">
        <v>520</v>
      </c>
      <c r="B50262" s="13">
        <v>1856</v>
      </c>
      <c r="C50262" s="13">
        <v>1596223</v>
      </c>
    </row>
    <row r="50263" spans="1:3" ht="15.75" hidden="1" customHeight="1">
      <c r="A50263" s="13" t="s">
        <v>520</v>
      </c>
      <c r="B50263" s="13">
        <v>1857</v>
      </c>
      <c r="C50263" s="13">
        <v>1596720</v>
      </c>
    </row>
    <row r="50264" spans="1:3" ht="15.75" hidden="1" customHeight="1">
      <c r="A50264" s="13" t="s">
        <v>520</v>
      </c>
      <c r="B50264" s="13">
        <v>1858</v>
      </c>
      <c r="C50264" s="13">
        <v>1597216</v>
      </c>
    </row>
    <row r="50265" spans="1:3" ht="15.75" hidden="1" customHeight="1">
      <c r="A50265" s="13" t="s">
        <v>520</v>
      </c>
      <c r="B50265" s="13">
        <v>1859</v>
      </c>
      <c r="C50265" s="13">
        <v>1597626</v>
      </c>
    </row>
    <row r="50266" spans="1:3" ht="15.75" hidden="1" customHeight="1">
      <c r="A50266" s="13" t="s">
        <v>520</v>
      </c>
      <c r="B50266" s="13">
        <v>1860</v>
      </c>
      <c r="C50266" s="13">
        <v>1597950</v>
      </c>
    </row>
    <row r="50267" spans="1:3" ht="15.75" hidden="1" customHeight="1">
      <c r="A50267" s="13" t="s">
        <v>520</v>
      </c>
      <c r="B50267" s="13">
        <v>1861</v>
      </c>
      <c r="C50267" s="13">
        <v>1598187</v>
      </c>
    </row>
    <row r="50268" spans="1:3" ht="15.75" hidden="1" customHeight="1">
      <c r="A50268" s="13" t="s">
        <v>520</v>
      </c>
      <c r="B50268" s="13">
        <v>1862</v>
      </c>
      <c r="C50268" s="13">
        <v>1598338</v>
      </c>
    </row>
    <row r="50269" spans="1:3" ht="15.75" hidden="1" customHeight="1">
      <c r="A50269" s="13" t="s">
        <v>520</v>
      </c>
      <c r="B50269" s="13">
        <v>1863</v>
      </c>
      <c r="C50269" s="13">
        <v>1598403</v>
      </c>
    </row>
    <row r="50270" spans="1:3" ht="15.75" hidden="1" customHeight="1">
      <c r="A50270" s="13" t="s">
        <v>520</v>
      </c>
      <c r="B50270" s="13">
        <v>1864</v>
      </c>
      <c r="C50270" s="13">
        <v>1598468</v>
      </c>
    </row>
    <row r="50271" spans="1:3" ht="15.75" hidden="1" customHeight="1">
      <c r="A50271" s="13" t="s">
        <v>520</v>
      </c>
      <c r="B50271" s="13">
        <v>1865</v>
      </c>
      <c r="C50271" s="13">
        <v>1598531</v>
      </c>
    </row>
    <row r="50272" spans="1:3" ht="15.75" hidden="1" customHeight="1">
      <c r="A50272" s="13" t="s">
        <v>520</v>
      </c>
      <c r="B50272" s="13">
        <v>1866</v>
      </c>
      <c r="C50272" s="13">
        <v>1598594</v>
      </c>
    </row>
    <row r="50273" spans="1:3" ht="15.75" hidden="1" customHeight="1">
      <c r="A50273" s="13" t="s">
        <v>520</v>
      </c>
      <c r="B50273" s="13">
        <v>1867</v>
      </c>
      <c r="C50273" s="13">
        <v>1598656</v>
      </c>
    </row>
    <row r="50274" spans="1:3" ht="15.75" hidden="1" customHeight="1">
      <c r="A50274" s="13" t="s">
        <v>520</v>
      </c>
      <c r="B50274" s="13">
        <v>1868</v>
      </c>
      <c r="C50274" s="13">
        <v>1598718</v>
      </c>
    </row>
    <row r="50275" spans="1:3" ht="15.75" hidden="1" customHeight="1">
      <c r="A50275" s="13" t="s">
        <v>520</v>
      </c>
      <c r="B50275" s="13">
        <v>1869</v>
      </c>
      <c r="C50275" s="13">
        <v>1598912</v>
      </c>
    </row>
    <row r="50276" spans="1:3" ht="15.75" hidden="1" customHeight="1">
      <c r="A50276" s="13" t="s">
        <v>520</v>
      </c>
      <c r="B50276" s="13">
        <v>1870</v>
      </c>
      <c r="C50276" s="13">
        <v>1599238</v>
      </c>
    </row>
    <row r="50277" spans="1:3" ht="15.75" hidden="1" customHeight="1">
      <c r="A50277" s="13" t="s">
        <v>520</v>
      </c>
      <c r="B50277" s="13">
        <v>1871</v>
      </c>
      <c r="C50277" s="13">
        <v>1599697</v>
      </c>
    </row>
    <row r="50278" spans="1:3" ht="15.75" hidden="1" customHeight="1">
      <c r="A50278" s="13" t="s">
        <v>520</v>
      </c>
      <c r="B50278" s="13">
        <v>1872</v>
      </c>
      <c r="C50278" s="13">
        <v>1600289</v>
      </c>
    </row>
    <row r="50279" spans="1:3" ht="15.75" hidden="1" customHeight="1">
      <c r="A50279" s="13" t="s">
        <v>520</v>
      </c>
      <c r="B50279" s="13">
        <v>1873</v>
      </c>
      <c r="C50279" s="13">
        <v>1601012</v>
      </c>
    </row>
    <row r="50280" spans="1:3" ht="15.75" hidden="1" customHeight="1">
      <c r="A50280" s="13" t="s">
        <v>520</v>
      </c>
      <c r="B50280" s="13">
        <v>1874</v>
      </c>
      <c r="C50280" s="13">
        <v>1601735</v>
      </c>
    </row>
    <row r="50281" spans="1:3" ht="15.75" hidden="1" customHeight="1">
      <c r="A50281" s="13" t="s">
        <v>520</v>
      </c>
      <c r="B50281" s="13">
        <v>1875</v>
      </c>
      <c r="C50281" s="13">
        <v>1602458</v>
      </c>
    </row>
    <row r="50282" spans="1:3" ht="15.75" hidden="1" customHeight="1">
      <c r="A50282" s="13" t="s">
        <v>520</v>
      </c>
      <c r="B50282" s="13">
        <v>1876</v>
      </c>
      <c r="C50282" s="13">
        <v>1603181</v>
      </c>
    </row>
    <row r="50283" spans="1:3" ht="15.75" hidden="1" customHeight="1">
      <c r="A50283" s="13" t="s">
        <v>520</v>
      </c>
      <c r="B50283" s="13">
        <v>1877</v>
      </c>
      <c r="C50283" s="13">
        <v>1603903</v>
      </c>
    </row>
    <row r="50284" spans="1:3" ht="15.75" hidden="1" customHeight="1">
      <c r="A50284" s="13" t="s">
        <v>520</v>
      </c>
      <c r="B50284" s="13">
        <v>1878</v>
      </c>
      <c r="C50284" s="13">
        <v>1604624</v>
      </c>
    </row>
    <row r="50285" spans="1:3" ht="15.75" hidden="1" customHeight="1">
      <c r="A50285" s="13" t="s">
        <v>520</v>
      </c>
      <c r="B50285" s="13">
        <v>1879</v>
      </c>
      <c r="C50285" s="13">
        <v>1605978</v>
      </c>
    </row>
    <row r="50286" spans="1:3" ht="15.75" hidden="1" customHeight="1">
      <c r="A50286" s="13" t="s">
        <v>520</v>
      </c>
      <c r="B50286" s="13">
        <v>1880</v>
      </c>
      <c r="C50286" s="13">
        <v>1607966</v>
      </c>
    </row>
    <row r="50287" spans="1:3" ht="15.75" hidden="1" customHeight="1">
      <c r="A50287" s="13" t="s">
        <v>520</v>
      </c>
      <c r="B50287" s="13">
        <v>1881</v>
      </c>
      <c r="C50287" s="13">
        <v>1610589</v>
      </c>
    </row>
    <row r="50288" spans="1:3" ht="15.75" hidden="1" customHeight="1">
      <c r="A50288" s="13" t="s">
        <v>520</v>
      </c>
      <c r="B50288" s="13">
        <v>1882</v>
      </c>
      <c r="C50288" s="13">
        <v>1613848</v>
      </c>
    </row>
    <row r="50289" spans="1:3" ht="15.75" hidden="1" customHeight="1">
      <c r="A50289" s="13" t="s">
        <v>520</v>
      </c>
      <c r="B50289" s="13">
        <v>1883</v>
      </c>
      <c r="C50289" s="13">
        <v>1617745</v>
      </c>
    </row>
    <row r="50290" spans="1:3" ht="15.75" hidden="1" customHeight="1">
      <c r="A50290" s="13" t="s">
        <v>520</v>
      </c>
      <c r="B50290" s="13">
        <v>1884</v>
      </c>
      <c r="C50290" s="13">
        <v>1621651</v>
      </c>
    </row>
    <row r="50291" spans="1:3" ht="15.75" hidden="1" customHeight="1">
      <c r="A50291" s="13" t="s">
        <v>520</v>
      </c>
      <c r="B50291" s="13">
        <v>1885</v>
      </c>
      <c r="C50291" s="13">
        <v>1625565</v>
      </c>
    </row>
    <row r="50292" spans="1:3" ht="15.75" hidden="1" customHeight="1">
      <c r="A50292" s="13" t="s">
        <v>520</v>
      </c>
      <c r="B50292" s="13">
        <v>1886</v>
      </c>
      <c r="C50292" s="13">
        <v>1629488</v>
      </c>
    </row>
    <row r="50293" spans="1:3" ht="15.75" hidden="1" customHeight="1">
      <c r="A50293" s="13" t="s">
        <v>520</v>
      </c>
      <c r="B50293" s="13">
        <v>1887</v>
      </c>
      <c r="C50293" s="13">
        <v>1633420</v>
      </c>
    </row>
    <row r="50294" spans="1:3" ht="15.75" hidden="1" customHeight="1">
      <c r="A50294" s="13" t="s">
        <v>520</v>
      </c>
      <c r="B50294" s="13">
        <v>1888</v>
      </c>
      <c r="C50294" s="13">
        <v>1637361</v>
      </c>
    </row>
    <row r="50295" spans="1:3" ht="15.75" hidden="1" customHeight="1">
      <c r="A50295" s="13" t="s">
        <v>520</v>
      </c>
      <c r="B50295" s="13">
        <v>1889</v>
      </c>
      <c r="C50295" s="13">
        <v>1639962</v>
      </c>
    </row>
    <row r="50296" spans="1:3" ht="15.75" hidden="1" customHeight="1">
      <c r="A50296" s="13" t="s">
        <v>520</v>
      </c>
      <c r="B50296" s="13">
        <v>1890</v>
      </c>
      <c r="C50296" s="13">
        <v>1641223</v>
      </c>
    </row>
    <row r="50297" spans="1:3" ht="15.75" hidden="1" customHeight="1">
      <c r="A50297" s="13" t="s">
        <v>520</v>
      </c>
      <c r="B50297" s="13">
        <v>1891</v>
      </c>
      <c r="C50297" s="13">
        <v>1641143</v>
      </c>
    </row>
    <row r="50298" spans="1:3" ht="15.75" hidden="1" customHeight="1">
      <c r="A50298" s="13" t="s">
        <v>520</v>
      </c>
      <c r="B50298" s="13">
        <v>1892</v>
      </c>
      <c r="C50298" s="13">
        <v>1639724</v>
      </c>
    </row>
    <row r="50299" spans="1:3" ht="15.75" hidden="1" customHeight="1">
      <c r="A50299" s="13" t="s">
        <v>520</v>
      </c>
      <c r="B50299" s="13">
        <v>1893</v>
      </c>
      <c r="C50299" s="13">
        <v>1636965</v>
      </c>
    </row>
    <row r="50300" spans="1:3" ht="15.75" hidden="1" customHeight="1">
      <c r="A50300" s="13" t="s">
        <v>520</v>
      </c>
      <c r="B50300" s="13">
        <v>1894</v>
      </c>
      <c r="C50300" s="13">
        <v>1634210</v>
      </c>
    </row>
    <row r="50301" spans="1:3" ht="15.75" hidden="1" customHeight="1">
      <c r="A50301" s="13" t="s">
        <v>520</v>
      </c>
      <c r="B50301" s="13">
        <v>1895</v>
      </c>
      <c r="C50301" s="13">
        <v>1631459</v>
      </c>
    </row>
    <row r="50302" spans="1:3" ht="15.75" hidden="1" customHeight="1">
      <c r="A50302" s="13" t="s">
        <v>520</v>
      </c>
      <c r="B50302" s="13">
        <v>1896</v>
      </c>
      <c r="C50302" s="13">
        <v>1628712</v>
      </c>
    </row>
    <row r="50303" spans="1:3" ht="15.75" hidden="1" customHeight="1">
      <c r="A50303" s="13" t="s">
        <v>520</v>
      </c>
      <c r="B50303" s="13">
        <v>1897</v>
      </c>
      <c r="C50303" s="13">
        <v>1625968</v>
      </c>
    </row>
    <row r="50304" spans="1:3" ht="15.75" hidden="1" customHeight="1">
      <c r="A50304" s="13" t="s">
        <v>520</v>
      </c>
      <c r="B50304" s="13">
        <v>1898</v>
      </c>
      <c r="C50304" s="13">
        <v>1623228</v>
      </c>
    </row>
    <row r="50305" spans="1:3" ht="15.75" hidden="1" customHeight="1">
      <c r="A50305" s="13" t="s">
        <v>520</v>
      </c>
      <c r="B50305" s="13">
        <v>1899</v>
      </c>
      <c r="C50305" s="13">
        <v>1618874</v>
      </c>
    </row>
    <row r="50306" spans="1:3" ht="15.75" hidden="1" customHeight="1">
      <c r="A50306" s="13" t="s">
        <v>520</v>
      </c>
      <c r="B50306" s="13">
        <v>1900</v>
      </c>
      <c r="C50306" s="13">
        <v>1612918</v>
      </c>
    </row>
    <row r="50307" spans="1:3" ht="15.75" hidden="1" customHeight="1">
      <c r="A50307" s="13" t="s">
        <v>520</v>
      </c>
      <c r="B50307" s="13">
        <v>1901</v>
      </c>
      <c r="C50307" s="13">
        <v>1605378</v>
      </c>
    </row>
    <row r="50308" spans="1:3" ht="15.75" hidden="1" customHeight="1">
      <c r="A50308" s="13" t="s">
        <v>520</v>
      </c>
      <c r="B50308" s="13">
        <v>1902</v>
      </c>
      <c r="C50308" s="13">
        <v>1596265</v>
      </c>
    </row>
    <row r="50309" spans="1:3" ht="15.75" hidden="1" customHeight="1">
      <c r="A50309" s="13" t="s">
        <v>520</v>
      </c>
      <c r="B50309" s="13">
        <v>1903</v>
      </c>
      <c r="C50309" s="13">
        <v>1585596</v>
      </c>
    </row>
    <row r="50310" spans="1:3" ht="15.75" hidden="1" customHeight="1">
      <c r="A50310" s="13" t="s">
        <v>520</v>
      </c>
      <c r="B50310" s="13">
        <v>1904</v>
      </c>
      <c r="C50310" s="13">
        <v>1574998</v>
      </c>
    </row>
    <row r="50311" spans="1:3" ht="15.75" hidden="1" customHeight="1">
      <c r="A50311" s="13" t="s">
        <v>520</v>
      </c>
      <c r="B50311" s="13">
        <v>1905</v>
      </c>
      <c r="C50311" s="13">
        <v>1564469</v>
      </c>
    </row>
    <row r="50312" spans="1:3" ht="15.75" hidden="1" customHeight="1">
      <c r="A50312" s="13" t="s">
        <v>520</v>
      </c>
      <c r="B50312" s="13">
        <v>1906</v>
      </c>
      <c r="C50312" s="13">
        <v>1554010</v>
      </c>
    </row>
    <row r="50313" spans="1:3" ht="15.75" hidden="1" customHeight="1">
      <c r="A50313" s="13" t="s">
        <v>520</v>
      </c>
      <c r="B50313" s="13">
        <v>1907</v>
      </c>
      <c r="C50313" s="13">
        <v>1543620</v>
      </c>
    </row>
    <row r="50314" spans="1:3" ht="15.75" hidden="1" customHeight="1">
      <c r="A50314" s="13" t="s">
        <v>520</v>
      </c>
      <c r="B50314" s="13">
        <v>1908</v>
      </c>
      <c r="C50314" s="13">
        <v>1533299</v>
      </c>
    </row>
    <row r="50315" spans="1:3" ht="15.75" hidden="1" customHeight="1">
      <c r="A50315" s="13" t="s">
        <v>520</v>
      </c>
      <c r="B50315" s="13">
        <v>1909</v>
      </c>
      <c r="C50315" s="13">
        <v>1523652</v>
      </c>
    </row>
    <row r="50316" spans="1:3" ht="15.75" hidden="1" customHeight="1">
      <c r="A50316" s="13" t="s">
        <v>520</v>
      </c>
      <c r="B50316" s="13">
        <v>1910</v>
      </c>
      <c r="C50316" s="13">
        <v>1514671</v>
      </c>
    </row>
    <row r="50317" spans="1:3" ht="15.75" hidden="1" customHeight="1">
      <c r="A50317" s="13" t="s">
        <v>520</v>
      </c>
      <c r="B50317" s="13">
        <v>1911</v>
      </c>
      <c r="C50317" s="13">
        <v>1506348</v>
      </c>
    </row>
    <row r="50318" spans="1:3" ht="15.75" hidden="1" customHeight="1">
      <c r="A50318" s="13" t="s">
        <v>520</v>
      </c>
      <c r="B50318" s="13">
        <v>1912</v>
      </c>
      <c r="C50318" s="13">
        <v>1498676</v>
      </c>
    </row>
    <row r="50319" spans="1:3" ht="15.75" hidden="1" customHeight="1">
      <c r="A50319" s="13" t="s">
        <v>520</v>
      </c>
      <c r="B50319" s="13">
        <v>1913</v>
      </c>
      <c r="C50319" s="13">
        <v>1491647</v>
      </c>
    </row>
    <row r="50320" spans="1:3" ht="15.75" hidden="1" customHeight="1">
      <c r="A50320" s="13" t="s">
        <v>520</v>
      </c>
      <c r="B50320" s="13">
        <v>1914</v>
      </c>
      <c r="C50320" s="13">
        <v>1484651</v>
      </c>
    </row>
    <row r="50321" spans="1:3" ht="15.75" hidden="1" customHeight="1">
      <c r="A50321" s="13" t="s">
        <v>520</v>
      </c>
      <c r="B50321" s="13">
        <v>1915</v>
      </c>
      <c r="C50321" s="13">
        <v>1477686</v>
      </c>
    </row>
    <row r="50322" spans="1:3" ht="15.75" hidden="1" customHeight="1">
      <c r="A50322" s="13" t="s">
        <v>520</v>
      </c>
      <c r="B50322" s="13">
        <v>1916</v>
      </c>
      <c r="C50322" s="13">
        <v>1470754</v>
      </c>
    </row>
    <row r="50323" spans="1:3" ht="15.75" hidden="1" customHeight="1">
      <c r="A50323" s="13" t="s">
        <v>520</v>
      </c>
      <c r="B50323" s="13">
        <v>1917</v>
      </c>
      <c r="C50323" s="13">
        <v>1463853</v>
      </c>
    </row>
    <row r="50324" spans="1:3" ht="15.75" hidden="1" customHeight="1">
      <c r="A50324" s="13" t="s">
        <v>520</v>
      </c>
      <c r="B50324" s="13">
        <v>1918</v>
      </c>
      <c r="C50324" s="13">
        <v>1457998</v>
      </c>
    </row>
    <row r="50325" spans="1:3" ht="15.75" hidden="1" customHeight="1">
      <c r="A50325" s="13" t="s">
        <v>520</v>
      </c>
      <c r="B50325" s="13">
        <v>1919</v>
      </c>
      <c r="C50325" s="13">
        <v>1457662</v>
      </c>
    </row>
    <row r="50326" spans="1:3" ht="15.75" hidden="1" customHeight="1">
      <c r="A50326" s="13" t="s">
        <v>520</v>
      </c>
      <c r="B50326" s="13">
        <v>1920</v>
      </c>
      <c r="C50326" s="13">
        <v>1462906</v>
      </c>
    </row>
    <row r="50327" spans="1:3" ht="15.75" hidden="1" customHeight="1">
      <c r="A50327" s="13" t="s">
        <v>520</v>
      </c>
      <c r="B50327" s="13">
        <v>1921</v>
      </c>
      <c r="C50327" s="13">
        <v>1473791</v>
      </c>
    </row>
    <row r="50328" spans="1:3" ht="15.75" hidden="1" customHeight="1">
      <c r="A50328" s="13" t="s">
        <v>520</v>
      </c>
      <c r="B50328" s="13">
        <v>1922</v>
      </c>
      <c r="C50328" s="13">
        <v>1490380</v>
      </c>
    </row>
    <row r="50329" spans="1:3" ht="15.75" hidden="1" customHeight="1">
      <c r="A50329" s="13" t="s">
        <v>520</v>
      </c>
      <c r="B50329" s="13">
        <v>1923</v>
      </c>
      <c r="C50329" s="13">
        <v>1512735</v>
      </c>
    </row>
    <row r="50330" spans="1:3" ht="15.75" hidden="1" customHeight="1">
      <c r="A50330" s="13" t="s">
        <v>520</v>
      </c>
      <c r="B50330" s="13">
        <v>1924</v>
      </c>
      <c r="C50330" s="13">
        <v>1535427</v>
      </c>
    </row>
    <row r="50331" spans="1:3" ht="15.75" hidden="1" customHeight="1">
      <c r="A50331" s="13" t="s">
        <v>520</v>
      </c>
      <c r="B50331" s="13">
        <v>1925</v>
      </c>
      <c r="C50331" s="13">
        <v>1558458</v>
      </c>
    </row>
    <row r="50332" spans="1:3" ht="15.75" hidden="1" customHeight="1">
      <c r="A50332" s="13" t="s">
        <v>520</v>
      </c>
      <c r="B50332" s="13">
        <v>1926</v>
      </c>
      <c r="C50332" s="13">
        <v>1581835</v>
      </c>
    </row>
    <row r="50333" spans="1:3" ht="15.75" hidden="1" customHeight="1">
      <c r="A50333" s="13" t="s">
        <v>520</v>
      </c>
      <c r="B50333" s="13">
        <v>1927</v>
      </c>
      <c r="C50333" s="13">
        <v>1605562</v>
      </c>
    </row>
    <row r="50334" spans="1:3" ht="15.75" hidden="1" customHeight="1">
      <c r="A50334" s="13" t="s">
        <v>520</v>
      </c>
      <c r="B50334" s="13">
        <v>1928</v>
      </c>
      <c r="C50334" s="13">
        <v>1629646</v>
      </c>
    </row>
    <row r="50335" spans="1:3" ht="15.75" hidden="1" customHeight="1">
      <c r="A50335" s="13" t="s">
        <v>520</v>
      </c>
      <c r="B50335" s="13">
        <v>1929</v>
      </c>
      <c r="C50335" s="13">
        <v>1653755</v>
      </c>
    </row>
    <row r="50336" spans="1:3" ht="15.75" hidden="1" customHeight="1">
      <c r="A50336" s="13" t="s">
        <v>520</v>
      </c>
      <c r="B50336" s="13">
        <v>1930</v>
      </c>
      <c r="C50336" s="13">
        <v>1677885</v>
      </c>
    </row>
    <row r="50337" spans="1:3" ht="15.75" hidden="1" customHeight="1">
      <c r="A50337" s="13" t="s">
        <v>520</v>
      </c>
      <c r="B50337" s="13">
        <v>1931</v>
      </c>
      <c r="C50337" s="13">
        <v>1702032</v>
      </c>
    </row>
    <row r="50338" spans="1:3" ht="15.75" hidden="1" customHeight="1">
      <c r="A50338" s="13" t="s">
        <v>520</v>
      </c>
      <c r="B50338" s="13">
        <v>1932</v>
      </c>
      <c r="C50338" s="13">
        <v>1726191</v>
      </c>
    </row>
    <row r="50339" spans="1:3" ht="15.75" hidden="1" customHeight="1">
      <c r="A50339" s="13" t="s">
        <v>520</v>
      </c>
      <c r="B50339" s="13">
        <v>1933</v>
      </c>
      <c r="C50339" s="13">
        <v>1750358</v>
      </c>
    </row>
    <row r="50340" spans="1:3" ht="15.75" hidden="1" customHeight="1">
      <c r="A50340" s="13" t="s">
        <v>520</v>
      </c>
      <c r="B50340" s="13">
        <v>1934</v>
      </c>
      <c r="C50340" s="13">
        <v>1774863</v>
      </c>
    </row>
    <row r="50341" spans="1:3" ht="15.75" hidden="1" customHeight="1">
      <c r="A50341" s="13" t="s">
        <v>520</v>
      </c>
      <c r="B50341" s="13">
        <v>1935</v>
      </c>
      <c r="C50341" s="13">
        <v>1799711</v>
      </c>
    </row>
    <row r="50342" spans="1:3" ht="15.75" hidden="1" customHeight="1">
      <c r="A50342" s="13" t="s">
        <v>520</v>
      </c>
      <c r="B50342" s="13">
        <v>1936</v>
      </c>
      <c r="C50342" s="13">
        <v>1824907</v>
      </c>
    </row>
    <row r="50343" spans="1:3" ht="15.75" hidden="1" customHeight="1">
      <c r="A50343" s="13" t="s">
        <v>520</v>
      </c>
      <c r="B50343" s="13">
        <v>1937</v>
      </c>
      <c r="C50343" s="13">
        <v>1850456</v>
      </c>
    </row>
    <row r="50344" spans="1:3" ht="15.75" hidden="1" customHeight="1">
      <c r="A50344" s="13" t="s">
        <v>520</v>
      </c>
      <c r="B50344" s="13">
        <v>1938</v>
      </c>
      <c r="C50344" s="13">
        <v>1876362</v>
      </c>
    </row>
    <row r="50345" spans="1:3" ht="15.75" hidden="1" customHeight="1">
      <c r="A50345" s="13" t="s">
        <v>520</v>
      </c>
      <c r="B50345" s="13">
        <v>1939</v>
      </c>
      <c r="C50345" s="13">
        <v>1904174</v>
      </c>
    </row>
    <row r="50346" spans="1:3" ht="15.75" hidden="1" customHeight="1">
      <c r="A50346" s="13" t="s">
        <v>520</v>
      </c>
      <c r="B50346" s="13">
        <v>1940</v>
      </c>
      <c r="C50346" s="13">
        <v>1933946</v>
      </c>
    </row>
    <row r="50347" spans="1:3" ht="15.75" hidden="1" customHeight="1">
      <c r="A50347" s="13" t="s">
        <v>520</v>
      </c>
      <c r="B50347" s="13">
        <v>1941</v>
      </c>
      <c r="C50347" s="13">
        <v>1965735</v>
      </c>
    </row>
    <row r="50348" spans="1:3" ht="15.75" hidden="1" customHeight="1">
      <c r="A50348" s="13" t="s">
        <v>520</v>
      </c>
      <c r="B50348" s="13">
        <v>1942</v>
      </c>
      <c r="C50348" s="13">
        <v>1999596</v>
      </c>
    </row>
    <row r="50349" spans="1:3" ht="15.75" hidden="1" customHeight="1">
      <c r="A50349" s="13" t="s">
        <v>520</v>
      </c>
      <c r="B50349" s="13">
        <v>1943</v>
      </c>
      <c r="C50349" s="13">
        <v>2035589</v>
      </c>
    </row>
    <row r="50350" spans="1:3" ht="15.75" hidden="1" customHeight="1">
      <c r="A50350" s="13" t="s">
        <v>520</v>
      </c>
      <c r="B50350" s="13">
        <v>1944</v>
      </c>
      <c r="C50350" s="13">
        <v>2072230</v>
      </c>
    </row>
    <row r="50351" spans="1:3" ht="15.75" hidden="1" customHeight="1">
      <c r="A50351" s="13" t="s">
        <v>520</v>
      </c>
      <c r="B50351" s="13">
        <v>1945</v>
      </c>
      <c r="C50351" s="13">
        <v>2109530</v>
      </c>
    </row>
    <row r="50352" spans="1:3" ht="15.75" hidden="1" customHeight="1">
      <c r="A50352" s="13" t="s">
        <v>520</v>
      </c>
      <c r="B50352" s="13">
        <v>1946</v>
      </c>
      <c r="C50352" s="13">
        <v>2147501</v>
      </c>
    </row>
    <row r="50353" spans="1:4" ht="15.75" hidden="1" customHeight="1">
      <c r="A50353" s="13" t="s">
        <v>520</v>
      </c>
      <c r="B50353" s="13">
        <v>1947</v>
      </c>
      <c r="C50353" s="13">
        <v>2186156</v>
      </c>
    </row>
    <row r="50354" spans="1:4" ht="15.75" hidden="1" customHeight="1">
      <c r="A50354" s="13" t="s">
        <v>520</v>
      </c>
      <c r="B50354" s="13">
        <v>1948</v>
      </c>
      <c r="C50354" s="13">
        <v>2225507</v>
      </c>
    </row>
    <row r="50355" spans="1:4" ht="15.75" hidden="1" customHeight="1">
      <c r="A50355" s="13" t="s">
        <v>520</v>
      </c>
      <c r="B50355" s="13">
        <v>1949</v>
      </c>
      <c r="C50355" s="13">
        <v>2269541</v>
      </c>
    </row>
    <row r="50356" spans="1:4" ht="15.75" hidden="1" customHeight="1">
      <c r="A50356" s="13" t="s">
        <v>520</v>
      </c>
      <c r="B50356" s="13">
        <v>1950</v>
      </c>
      <c r="C50356" s="13">
        <v>2318453</v>
      </c>
      <c r="D50356" s="13">
        <v>2.33</v>
      </c>
    </row>
    <row r="50357" spans="1:4" ht="15.75" hidden="1" customHeight="1">
      <c r="A50357" s="13" t="s">
        <v>520</v>
      </c>
      <c r="B50357" s="13">
        <v>1951</v>
      </c>
      <c r="C50357" s="13">
        <v>2384835</v>
      </c>
      <c r="D50357" s="13">
        <v>2.569</v>
      </c>
    </row>
    <row r="50358" spans="1:4" ht="15.75" hidden="1" customHeight="1">
      <c r="A50358" s="13" t="s">
        <v>520</v>
      </c>
      <c r="B50358" s="13">
        <v>1952</v>
      </c>
      <c r="C50358" s="13">
        <v>2453523</v>
      </c>
      <c r="D50358" s="13">
        <v>2.89</v>
      </c>
    </row>
    <row r="50359" spans="1:4" ht="15.75" hidden="1" customHeight="1">
      <c r="A50359" s="13" t="s">
        <v>520</v>
      </c>
      <c r="B50359" s="13">
        <v>1953</v>
      </c>
      <c r="C50359" s="13">
        <v>2525032</v>
      </c>
      <c r="D50359" s="13">
        <v>3.15</v>
      </c>
    </row>
    <row r="50360" spans="1:4" ht="15.75" hidden="1" customHeight="1">
      <c r="A50360" s="13" t="s">
        <v>520</v>
      </c>
      <c r="B50360" s="13">
        <v>1954</v>
      </c>
      <c r="C50360" s="13">
        <v>2599545</v>
      </c>
      <c r="D50360" s="13">
        <v>3.464</v>
      </c>
    </row>
    <row r="50361" spans="1:4" ht="15.75" hidden="1" customHeight="1">
      <c r="A50361" s="13" t="s">
        <v>520</v>
      </c>
      <c r="B50361" s="13">
        <v>1955</v>
      </c>
      <c r="C50361" s="13">
        <v>2677214</v>
      </c>
      <c r="D50361" s="13">
        <v>4.085</v>
      </c>
    </row>
    <row r="50362" spans="1:4" ht="15.75" hidden="1" customHeight="1">
      <c r="A50362" s="13" t="s">
        <v>520</v>
      </c>
      <c r="B50362" s="13">
        <v>1956</v>
      </c>
      <c r="C50362" s="13">
        <v>2758240</v>
      </c>
      <c r="D50362" s="13">
        <v>4.4530000000000003</v>
      </c>
    </row>
    <row r="50363" spans="1:4" ht="15.75" hidden="1" customHeight="1">
      <c r="A50363" s="13" t="s">
        <v>520</v>
      </c>
      <c r="B50363" s="13">
        <v>1957</v>
      </c>
      <c r="C50363" s="13">
        <v>2842810</v>
      </c>
      <c r="D50363" s="13">
        <v>4.5839999999999996</v>
      </c>
    </row>
    <row r="50364" spans="1:4" ht="15.75" hidden="1" customHeight="1">
      <c r="A50364" s="13" t="s">
        <v>520</v>
      </c>
      <c r="B50364" s="13">
        <v>1958</v>
      </c>
      <c r="C50364" s="13">
        <v>2931135</v>
      </c>
      <c r="D50364" s="13">
        <v>4.0949999999999998</v>
      </c>
    </row>
    <row r="50365" spans="1:4" ht="15.75" hidden="1" customHeight="1">
      <c r="A50365" s="13" t="s">
        <v>520</v>
      </c>
      <c r="B50365" s="13">
        <v>1959</v>
      </c>
      <c r="C50365" s="13">
        <v>3023348</v>
      </c>
      <c r="D50365" s="13">
        <v>4.5679999999999996</v>
      </c>
    </row>
    <row r="50366" spans="1:4" ht="15.75" hidden="1" customHeight="1">
      <c r="A50366" s="13" t="s">
        <v>520</v>
      </c>
      <c r="B50366" s="13">
        <v>1960</v>
      </c>
      <c r="C50366" s="13">
        <v>3119431</v>
      </c>
      <c r="D50366" s="13">
        <v>4.3550000000000004</v>
      </c>
    </row>
    <row r="50367" spans="1:4" ht="15.75" hidden="1" customHeight="1">
      <c r="A50367" s="13" t="s">
        <v>520</v>
      </c>
      <c r="B50367" s="13">
        <v>1961</v>
      </c>
      <c r="C50367" s="13">
        <v>3219454</v>
      </c>
      <c r="D50367" s="13">
        <v>3.7090000000000001</v>
      </c>
    </row>
    <row r="50368" spans="1:4" ht="15.75" hidden="1" customHeight="1">
      <c r="A50368" s="13" t="s">
        <v>520</v>
      </c>
      <c r="B50368" s="13">
        <v>1962</v>
      </c>
      <c r="C50368" s="13">
        <v>3323429</v>
      </c>
      <c r="D50368" s="13">
        <v>3.5830000000000002</v>
      </c>
    </row>
    <row r="50369" spans="1:4" ht="15.75" hidden="1" customHeight="1">
      <c r="A50369" s="13" t="s">
        <v>520</v>
      </c>
      <c r="B50369" s="13">
        <v>1963</v>
      </c>
      <c r="C50369" s="13">
        <v>3431384</v>
      </c>
      <c r="D50369" s="13">
        <v>3.444</v>
      </c>
    </row>
    <row r="50370" spans="1:4" ht="15.75" hidden="1" customHeight="1">
      <c r="A50370" s="13" t="s">
        <v>520</v>
      </c>
      <c r="B50370" s="13">
        <v>1964</v>
      </c>
      <c r="C50370" s="13">
        <v>3542767</v>
      </c>
      <c r="D50370" s="13">
        <v>3.2749999999999999</v>
      </c>
    </row>
    <row r="50371" spans="1:4" ht="15.75" hidden="1" customHeight="1">
      <c r="A50371" s="13" t="s">
        <v>520</v>
      </c>
      <c r="B50371" s="13">
        <v>1965</v>
      </c>
      <c r="C50371" s="13">
        <v>3658035</v>
      </c>
      <c r="D50371" s="13">
        <v>3.9119999999999999</v>
      </c>
    </row>
    <row r="50372" spans="1:4" ht="15.75" hidden="1" customHeight="1">
      <c r="A50372" s="13" t="s">
        <v>520</v>
      </c>
      <c r="B50372" s="13">
        <v>1966</v>
      </c>
      <c r="C50372" s="13">
        <v>3777687</v>
      </c>
      <c r="D50372" s="13">
        <v>3.4980000000000002</v>
      </c>
    </row>
    <row r="50373" spans="1:4" ht="15.75" hidden="1" customHeight="1">
      <c r="A50373" s="13" t="s">
        <v>520</v>
      </c>
      <c r="B50373" s="13">
        <v>1967</v>
      </c>
      <c r="C50373" s="13">
        <v>3901290</v>
      </c>
      <c r="D50373" s="13">
        <v>4.7880000000000003</v>
      </c>
    </row>
    <row r="50374" spans="1:4" ht="15.75" hidden="1" customHeight="1">
      <c r="A50374" s="13" t="s">
        <v>520</v>
      </c>
      <c r="B50374" s="13">
        <v>1968</v>
      </c>
      <c r="C50374" s="13">
        <v>4029172</v>
      </c>
      <c r="D50374" s="13">
        <v>4.5679999999999996</v>
      </c>
    </row>
    <row r="50375" spans="1:4" ht="15.75" hidden="1" customHeight="1">
      <c r="A50375" s="13" t="s">
        <v>520</v>
      </c>
      <c r="B50375" s="13">
        <v>1969</v>
      </c>
      <c r="C50375" s="13">
        <v>4159016</v>
      </c>
      <c r="D50375" s="13">
        <v>4.2709999999999999</v>
      </c>
    </row>
    <row r="50376" spans="1:4" ht="15.75" hidden="1" customHeight="1">
      <c r="A50376" s="13" t="s">
        <v>520</v>
      </c>
      <c r="B50376" s="13">
        <v>1970</v>
      </c>
      <c r="C50376" s="13">
        <v>4281679</v>
      </c>
      <c r="D50376" s="13">
        <v>3.766</v>
      </c>
    </row>
    <row r="50377" spans="1:4" ht="15.75" hidden="1" customHeight="1">
      <c r="A50377" s="13" t="s">
        <v>520</v>
      </c>
      <c r="B50377" s="13">
        <v>1971</v>
      </c>
      <c r="C50377" s="13">
        <v>4399922</v>
      </c>
      <c r="D50377" s="13">
        <v>3.7869999999999999</v>
      </c>
    </row>
    <row r="50378" spans="1:4" ht="15.75" hidden="1" customHeight="1">
      <c r="A50378" s="13" t="s">
        <v>520</v>
      </c>
      <c r="B50378" s="13">
        <v>1972</v>
      </c>
      <c r="C50378" s="13">
        <v>4523591</v>
      </c>
      <c r="D50378" s="13">
        <v>4.0609999999999999</v>
      </c>
    </row>
    <row r="50379" spans="1:4" ht="15.75" hidden="1" customHeight="1">
      <c r="A50379" s="13" t="s">
        <v>520</v>
      </c>
      <c r="B50379" s="13">
        <v>1973</v>
      </c>
      <c r="C50379" s="13">
        <v>4653293</v>
      </c>
      <c r="D50379" s="13">
        <v>4.5860000000000003</v>
      </c>
    </row>
    <row r="50380" spans="1:4" ht="15.75" hidden="1" customHeight="1">
      <c r="A50380" s="13" t="s">
        <v>520</v>
      </c>
      <c r="B50380" s="13">
        <v>1974</v>
      </c>
      <c r="C50380" s="13">
        <v>4789047</v>
      </c>
      <c r="D50380" s="13">
        <v>4.1970000000000001</v>
      </c>
    </row>
    <row r="50381" spans="1:4" ht="15.75" hidden="1" customHeight="1">
      <c r="A50381" s="13" t="s">
        <v>520</v>
      </c>
      <c r="B50381" s="13">
        <v>1975</v>
      </c>
      <c r="C50381" s="13">
        <v>4931253</v>
      </c>
      <c r="D50381" s="13">
        <v>4.0759999999999996</v>
      </c>
    </row>
    <row r="50382" spans="1:4" ht="15.75" hidden="1" customHeight="1">
      <c r="A50382" s="13" t="s">
        <v>520</v>
      </c>
      <c r="B50382" s="13">
        <v>1976</v>
      </c>
      <c r="C50382" s="13">
        <v>5079676</v>
      </c>
      <c r="D50382" s="13">
        <v>4.0190000000000001</v>
      </c>
    </row>
    <row r="50383" spans="1:4" ht="15.75" hidden="1" customHeight="1">
      <c r="A50383" s="13" t="s">
        <v>520</v>
      </c>
      <c r="B50383" s="13">
        <v>1977</v>
      </c>
      <c r="C50383" s="13">
        <v>5233300</v>
      </c>
      <c r="D50383" s="13">
        <v>3.7349999999999999</v>
      </c>
    </row>
    <row r="50384" spans="1:4" ht="15.75" hidden="1" customHeight="1">
      <c r="A50384" s="13" t="s">
        <v>520</v>
      </c>
      <c r="B50384" s="13">
        <v>1978</v>
      </c>
      <c r="C50384" s="13">
        <v>5391352</v>
      </c>
      <c r="D50384" s="13">
        <v>3.4710000000000001</v>
      </c>
    </row>
    <row r="50385" spans="1:4" ht="15.75" hidden="1" customHeight="1">
      <c r="A50385" s="13" t="s">
        <v>520</v>
      </c>
      <c r="B50385" s="13">
        <v>1979</v>
      </c>
      <c r="C50385" s="13">
        <v>5553471</v>
      </c>
      <c r="D50385" s="13">
        <v>3.5960000000000001</v>
      </c>
    </row>
    <row r="50386" spans="1:4" ht="15.75" hidden="1" customHeight="1">
      <c r="A50386" s="13" t="s">
        <v>520</v>
      </c>
      <c r="B50386" s="13">
        <v>1980</v>
      </c>
      <c r="C50386" s="13">
        <v>5720442</v>
      </c>
      <c r="D50386" s="13">
        <v>3.5230000000000001</v>
      </c>
    </row>
    <row r="50387" spans="1:4" ht="15.75" hidden="1" customHeight="1">
      <c r="A50387" s="13" t="s">
        <v>520</v>
      </c>
      <c r="B50387" s="13">
        <v>1981</v>
      </c>
      <c r="C50387" s="13">
        <v>5897489</v>
      </c>
      <c r="D50387" s="13">
        <v>3.3580000000000001</v>
      </c>
    </row>
    <row r="50388" spans="1:4" ht="15.75" hidden="1" customHeight="1">
      <c r="A50388" s="13" t="s">
        <v>520</v>
      </c>
      <c r="B50388" s="13">
        <v>1982</v>
      </c>
      <c r="C50388" s="13">
        <v>6090821</v>
      </c>
      <c r="D50388" s="13">
        <v>3.5110000000000001</v>
      </c>
    </row>
    <row r="50389" spans="1:4" ht="15.75" hidden="1" customHeight="1">
      <c r="A50389" s="13" t="s">
        <v>520</v>
      </c>
      <c r="B50389" s="13">
        <v>1983</v>
      </c>
      <c r="C50389" s="13">
        <v>6291082</v>
      </c>
      <c r="D50389" s="13">
        <v>3.2610000000000001</v>
      </c>
    </row>
    <row r="50390" spans="1:4" ht="15.75" hidden="1" customHeight="1">
      <c r="A50390" s="13" t="s">
        <v>520</v>
      </c>
      <c r="B50390" s="13">
        <v>1984</v>
      </c>
      <c r="C50390" s="13">
        <v>6488077</v>
      </c>
      <c r="D50390" s="13">
        <v>2.8039999999999998</v>
      </c>
    </row>
    <row r="50391" spans="1:4" ht="15.75" hidden="1" customHeight="1">
      <c r="A50391" s="13" t="s">
        <v>520</v>
      </c>
      <c r="B50391" s="13">
        <v>1985</v>
      </c>
      <c r="C50391" s="13">
        <v>6686453</v>
      </c>
      <c r="D50391" s="13">
        <v>2.7330000000000001</v>
      </c>
    </row>
    <row r="50392" spans="1:4" ht="15.75" hidden="1" customHeight="1">
      <c r="A50392" s="13" t="s">
        <v>520</v>
      </c>
      <c r="B50392" s="13">
        <v>1986</v>
      </c>
      <c r="C50392" s="13">
        <v>6890973</v>
      </c>
      <c r="D50392" s="13">
        <v>2.8660000000000001</v>
      </c>
    </row>
    <row r="50393" spans="1:4" ht="15.75" hidden="1" customHeight="1">
      <c r="A50393" s="13" t="s">
        <v>520</v>
      </c>
      <c r="B50393" s="13">
        <v>1987</v>
      </c>
      <c r="C50393" s="13">
        <v>7095185</v>
      </c>
      <c r="D50393" s="13">
        <v>2.6739999999999999</v>
      </c>
    </row>
    <row r="50394" spans="1:4" ht="15.75" hidden="1" customHeight="1">
      <c r="A50394" s="13" t="s">
        <v>520</v>
      </c>
      <c r="B50394" s="13">
        <v>1988</v>
      </c>
      <c r="C50394" s="13">
        <v>7294325</v>
      </c>
      <c r="D50394" s="13">
        <v>3.109</v>
      </c>
    </row>
    <row r="50395" spans="1:4" ht="15.75" hidden="1" customHeight="1">
      <c r="A50395" s="13" t="s">
        <v>520</v>
      </c>
      <c r="B50395" s="13">
        <v>1989</v>
      </c>
      <c r="C50395" s="13">
        <v>7491279</v>
      </c>
      <c r="D50395" s="13">
        <v>2.57</v>
      </c>
    </row>
    <row r="50396" spans="1:4" ht="15.75" hidden="1" customHeight="1">
      <c r="A50396" s="13" t="s">
        <v>520</v>
      </c>
      <c r="B50396" s="13">
        <v>1990</v>
      </c>
      <c r="C50396" s="13">
        <v>7686405</v>
      </c>
      <c r="D50396" s="13">
        <v>2.407</v>
      </c>
    </row>
    <row r="50397" spans="1:4" ht="15.75" hidden="1" customHeight="1">
      <c r="A50397" s="13" t="s">
        <v>520</v>
      </c>
      <c r="B50397" s="13">
        <v>1991</v>
      </c>
      <c r="C50397" s="13">
        <v>7880472</v>
      </c>
      <c r="D50397" s="13">
        <v>2.3820000000000001</v>
      </c>
    </row>
    <row r="50398" spans="1:4" ht="15.75" hidden="1" customHeight="1">
      <c r="A50398" s="13" t="s">
        <v>520</v>
      </c>
      <c r="B50398" s="13">
        <v>1992</v>
      </c>
      <c r="C50398" s="13">
        <v>8074342</v>
      </c>
      <c r="D50398" s="13">
        <v>2.4249999999999998</v>
      </c>
    </row>
    <row r="50399" spans="1:4" ht="15.75" hidden="1" customHeight="1">
      <c r="A50399" s="13" t="s">
        <v>520</v>
      </c>
      <c r="B50399" s="13">
        <v>1993</v>
      </c>
      <c r="C50399" s="13">
        <v>8270921</v>
      </c>
      <c r="D50399" s="13">
        <v>2.4660000000000002</v>
      </c>
    </row>
    <row r="50400" spans="1:4" ht="15.75" hidden="1" customHeight="1">
      <c r="A50400" s="13" t="s">
        <v>520</v>
      </c>
      <c r="B50400" s="13">
        <v>1994</v>
      </c>
      <c r="C50400" s="13">
        <v>8474215</v>
      </c>
      <c r="D50400" s="13">
        <v>2.3929999999999998</v>
      </c>
    </row>
    <row r="50401" spans="1:4" ht="15.75" hidden="1" customHeight="1">
      <c r="A50401" s="13" t="s">
        <v>520</v>
      </c>
      <c r="B50401" s="13">
        <v>1995</v>
      </c>
      <c r="C50401" s="13">
        <v>8684139</v>
      </c>
      <c r="D50401" s="13">
        <v>2.1419999999999999</v>
      </c>
    </row>
    <row r="50402" spans="1:4" ht="15.75" hidden="1" customHeight="1">
      <c r="A50402" s="13" t="s">
        <v>520</v>
      </c>
      <c r="B50402" s="13">
        <v>1996</v>
      </c>
      <c r="C50402" s="13">
        <v>8902025</v>
      </c>
      <c r="D50402" s="13">
        <v>1.8380000000000001</v>
      </c>
    </row>
    <row r="50403" spans="1:4" ht="15.75" hidden="1" customHeight="1">
      <c r="A50403" s="13" t="s">
        <v>520</v>
      </c>
      <c r="B50403" s="13">
        <v>1997</v>
      </c>
      <c r="C50403" s="13">
        <v>9133160</v>
      </c>
      <c r="D50403" s="13">
        <v>2.3540000000000001</v>
      </c>
    </row>
    <row r="50404" spans="1:4" ht="15.75" hidden="1" customHeight="1">
      <c r="A50404" s="13" t="s">
        <v>520</v>
      </c>
      <c r="B50404" s="13">
        <v>1998</v>
      </c>
      <c r="C50404" s="13">
        <v>9372432</v>
      </c>
      <c r="D50404" s="13">
        <v>2.278</v>
      </c>
    </row>
    <row r="50405" spans="1:4" ht="15.75" hidden="1" customHeight="1">
      <c r="A50405" s="13" t="s">
        <v>520</v>
      </c>
      <c r="B50405" s="13">
        <v>1999</v>
      </c>
      <c r="C50405" s="13">
        <v>9621248</v>
      </c>
      <c r="D50405" s="13">
        <v>1.778</v>
      </c>
    </row>
    <row r="50406" spans="1:4" ht="15.75" hidden="1" customHeight="1">
      <c r="A50406" s="13" t="s">
        <v>520</v>
      </c>
      <c r="B50406" s="13">
        <v>2000</v>
      </c>
      <c r="C50406" s="13">
        <v>9891140</v>
      </c>
      <c r="D50406" s="13">
        <v>1.784</v>
      </c>
    </row>
    <row r="50407" spans="1:4" ht="15.75" hidden="1" customHeight="1">
      <c r="A50407" s="13" t="s">
        <v>520</v>
      </c>
      <c r="B50407" s="13">
        <v>2001</v>
      </c>
      <c r="C50407" s="13">
        <v>10191966</v>
      </c>
      <c r="D50407" s="13">
        <v>1.8859999999999999</v>
      </c>
    </row>
    <row r="50408" spans="1:4" ht="15.75" hidden="1" customHeight="1">
      <c r="A50408" s="13" t="s">
        <v>520</v>
      </c>
      <c r="B50408" s="13">
        <v>2002</v>
      </c>
      <c r="C50408" s="13">
        <v>10508294</v>
      </c>
      <c r="D50408" s="13">
        <v>1.9610000000000001</v>
      </c>
    </row>
    <row r="50409" spans="1:4" ht="15.75" hidden="1" customHeight="1">
      <c r="A50409" s="13" t="s">
        <v>520</v>
      </c>
      <c r="B50409" s="13">
        <v>2003</v>
      </c>
      <c r="C50409" s="13">
        <v>10837971</v>
      </c>
      <c r="D50409" s="13">
        <v>2.0739999999999998</v>
      </c>
    </row>
    <row r="50410" spans="1:4" ht="15.75" hidden="1" customHeight="1">
      <c r="A50410" s="13" t="s">
        <v>520</v>
      </c>
      <c r="B50410" s="13">
        <v>2004</v>
      </c>
      <c r="C50410" s="13">
        <v>11188044</v>
      </c>
      <c r="D50410" s="13">
        <v>2.1040000000000001</v>
      </c>
    </row>
    <row r="50411" spans="1:4" ht="15.75" hidden="1" customHeight="1">
      <c r="A50411" s="13" t="s">
        <v>520</v>
      </c>
      <c r="B50411" s="13">
        <v>2005</v>
      </c>
      <c r="C50411" s="13">
        <v>11564874</v>
      </c>
      <c r="D50411" s="13">
        <v>2.2429999999999999</v>
      </c>
    </row>
    <row r="50412" spans="1:4" ht="15.75" hidden="1" customHeight="1">
      <c r="A50412" s="13" t="s">
        <v>520</v>
      </c>
      <c r="B50412" s="13">
        <v>2006</v>
      </c>
      <c r="C50412" s="13">
        <v>11971571</v>
      </c>
      <c r="D50412" s="13">
        <v>2.2309999999999999</v>
      </c>
    </row>
    <row r="50413" spans="1:4" ht="15.75" hidden="1" customHeight="1">
      <c r="A50413" s="13" t="s">
        <v>520</v>
      </c>
      <c r="B50413" s="13">
        <v>2007</v>
      </c>
      <c r="C50413" s="13">
        <v>12402078</v>
      </c>
      <c r="D50413" s="13">
        <v>2.294</v>
      </c>
    </row>
    <row r="50414" spans="1:4" ht="15.75" hidden="1" customHeight="1">
      <c r="A50414" s="13" t="s">
        <v>520</v>
      </c>
      <c r="B50414" s="13">
        <v>2008</v>
      </c>
      <c r="C50414" s="13">
        <v>12852968</v>
      </c>
      <c r="D50414" s="13">
        <v>2.5529999999999999</v>
      </c>
    </row>
    <row r="50415" spans="1:4" ht="15.75" hidden="1" customHeight="1">
      <c r="A50415" s="13" t="s">
        <v>520</v>
      </c>
      <c r="B50415" s="13">
        <v>2009</v>
      </c>
      <c r="C50415" s="13">
        <v>13318094</v>
      </c>
      <c r="D50415" s="13">
        <v>2.94</v>
      </c>
    </row>
    <row r="50416" spans="1:4" ht="15.75" hidden="1" customHeight="1">
      <c r="A50416" s="13" t="s">
        <v>520</v>
      </c>
      <c r="B50416" s="13">
        <v>2010</v>
      </c>
      <c r="C50416" s="13">
        <v>13792095</v>
      </c>
      <c r="D50416" s="13">
        <v>3.12</v>
      </c>
    </row>
    <row r="50417" spans="1:4" ht="15.75" hidden="1" customHeight="1">
      <c r="A50417" s="13" t="s">
        <v>520</v>
      </c>
      <c r="B50417" s="13">
        <v>2011</v>
      </c>
      <c r="C50417" s="13">
        <v>14265824</v>
      </c>
      <c r="D50417" s="13">
        <v>3.3719999999999999</v>
      </c>
    </row>
    <row r="50418" spans="1:4" ht="15.75" hidden="1" customHeight="1">
      <c r="A50418" s="13" t="s">
        <v>520</v>
      </c>
      <c r="B50418" s="13">
        <v>2012</v>
      </c>
      <c r="C50418" s="13">
        <v>14744662</v>
      </c>
      <c r="D50418" s="13">
        <v>4.1660000000000004</v>
      </c>
    </row>
    <row r="50419" spans="1:4" ht="15.75" hidden="1" customHeight="1">
      <c r="A50419" s="13" t="s">
        <v>520</v>
      </c>
      <c r="B50419" s="13">
        <v>2013</v>
      </c>
      <c r="C50419" s="13">
        <v>15234976</v>
      </c>
      <c r="D50419" s="13">
        <v>4.4160000000000004</v>
      </c>
    </row>
    <row r="50420" spans="1:4" ht="15.75" hidden="1" customHeight="1">
      <c r="A50420" s="13" t="s">
        <v>520</v>
      </c>
      <c r="B50420" s="13">
        <v>2014</v>
      </c>
      <c r="C50420" s="13">
        <v>15737796</v>
      </c>
      <c r="D50420" s="13">
        <v>4.8769999999999998</v>
      </c>
    </row>
    <row r="50421" spans="1:4" ht="15.75" hidden="1" customHeight="1">
      <c r="A50421" s="13" t="s">
        <v>520</v>
      </c>
      <c r="B50421" s="13">
        <v>2015</v>
      </c>
      <c r="C50421" s="13">
        <v>16248231</v>
      </c>
      <c r="D50421" s="13">
        <v>5.0650000000000004</v>
      </c>
    </row>
    <row r="50422" spans="1:4" ht="15.75" hidden="1" customHeight="1">
      <c r="A50422" s="13" t="s">
        <v>520</v>
      </c>
      <c r="B50422" s="13">
        <v>2016</v>
      </c>
      <c r="C50422" s="13">
        <v>16767758</v>
      </c>
      <c r="D50422" s="13">
        <v>5.8570000000000002</v>
      </c>
    </row>
    <row r="50423" spans="1:4" ht="15.75" hidden="1" customHeight="1">
      <c r="A50423" s="13" t="s">
        <v>520</v>
      </c>
      <c r="B50423" s="13">
        <v>2017</v>
      </c>
      <c r="C50423" s="13">
        <v>17298056</v>
      </c>
      <c r="D50423" s="13">
        <v>6.843</v>
      </c>
    </row>
    <row r="50424" spans="1:4" ht="15.75" hidden="1" customHeight="1">
      <c r="A50424" s="13" t="s">
        <v>520</v>
      </c>
      <c r="B50424" s="13">
        <v>2018</v>
      </c>
      <c r="C50424" s="13">
        <v>17835898</v>
      </c>
      <c r="D50424" s="13">
        <v>7.4119999999999999</v>
      </c>
    </row>
    <row r="50425" spans="1:4" ht="15.75" hidden="1" customHeight="1">
      <c r="A50425" s="13" t="s">
        <v>520</v>
      </c>
      <c r="B50425" s="13">
        <v>2019</v>
      </c>
      <c r="C50425" s="13">
        <v>18380478</v>
      </c>
      <c r="D50425" s="13">
        <v>7.7469999999999999</v>
      </c>
    </row>
    <row r="50426" spans="1:4" ht="15.75" hidden="1" customHeight="1">
      <c r="A50426" s="13" t="s">
        <v>520</v>
      </c>
      <c r="B50426" s="13">
        <v>2020</v>
      </c>
      <c r="C50426" s="13">
        <v>18927716</v>
      </c>
      <c r="D50426" s="13">
        <v>7.2809999999999997</v>
      </c>
    </row>
    <row r="50427" spans="1:4" ht="15.75" hidden="1" customHeight="1">
      <c r="A50427" s="13" t="s">
        <v>520</v>
      </c>
      <c r="B50427" s="13">
        <v>2021</v>
      </c>
      <c r="C50427" s="13">
        <v>19473132</v>
      </c>
      <c r="D50427" s="13">
        <v>7.6760000000000002</v>
      </c>
    </row>
    <row r="50428" spans="1:4" ht="15.75" hidden="1" customHeight="1">
      <c r="A50428" s="13" t="s">
        <v>521</v>
      </c>
      <c r="B50428" s="13">
        <v>1850</v>
      </c>
      <c r="C50428" s="13">
        <v>676370</v>
      </c>
    </row>
    <row r="50429" spans="1:4" ht="15.75" hidden="1" customHeight="1">
      <c r="A50429" s="13" t="s">
        <v>521</v>
      </c>
      <c r="B50429" s="13">
        <v>1851</v>
      </c>
      <c r="C50429" s="13">
        <v>676113</v>
      </c>
    </row>
    <row r="50430" spans="1:4" ht="15.75" hidden="1" customHeight="1">
      <c r="A50430" s="13" t="s">
        <v>521</v>
      </c>
      <c r="B50430" s="13">
        <v>1852</v>
      </c>
      <c r="C50430" s="13">
        <v>679468</v>
      </c>
    </row>
    <row r="50431" spans="1:4" ht="15.75" hidden="1" customHeight="1">
      <c r="A50431" s="13" t="s">
        <v>521</v>
      </c>
      <c r="B50431" s="13">
        <v>1853</v>
      </c>
      <c r="C50431" s="13">
        <v>686415</v>
      </c>
    </row>
    <row r="50432" spans="1:4" ht="15.75" hidden="1" customHeight="1">
      <c r="A50432" s="13" t="s">
        <v>521</v>
      </c>
      <c r="B50432" s="13">
        <v>1854</v>
      </c>
      <c r="C50432" s="13">
        <v>693432</v>
      </c>
    </row>
    <row r="50433" spans="1:3" ht="15.75" hidden="1" customHeight="1">
      <c r="A50433" s="13" t="s">
        <v>521</v>
      </c>
      <c r="B50433" s="13">
        <v>1855</v>
      </c>
      <c r="C50433" s="13">
        <v>700521</v>
      </c>
    </row>
    <row r="50434" spans="1:3" ht="15.75" hidden="1" customHeight="1">
      <c r="A50434" s="13" t="s">
        <v>521</v>
      </c>
      <c r="B50434" s="13">
        <v>1856</v>
      </c>
      <c r="C50434" s="13">
        <v>707683</v>
      </c>
    </row>
    <row r="50435" spans="1:3" ht="15.75" hidden="1" customHeight="1">
      <c r="A50435" s="13" t="s">
        <v>521</v>
      </c>
      <c r="B50435" s="13">
        <v>1857</v>
      </c>
      <c r="C50435" s="13">
        <v>714918</v>
      </c>
    </row>
    <row r="50436" spans="1:3" ht="15.75" hidden="1" customHeight="1">
      <c r="A50436" s="13" t="s">
        <v>521</v>
      </c>
      <c r="B50436" s="13">
        <v>1858</v>
      </c>
      <c r="C50436" s="13">
        <v>722226</v>
      </c>
    </row>
    <row r="50437" spans="1:3" ht="15.75" hidden="1" customHeight="1">
      <c r="A50437" s="13" t="s">
        <v>521</v>
      </c>
      <c r="B50437" s="13">
        <v>1859</v>
      </c>
      <c r="C50437" s="13">
        <v>729610</v>
      </c>
    </row>
    <row r="50438" spans="1:3" ht="15.75" hidden="1" customHeight="1">
      <c r="A50438" s="13" t="s">
        <v>521</v>
      </c>
      <c r="B50438" s="13">
        <v>1860</v>
      </c>
      <c r="C50438" s="13">
        <v>737069</v>
      </c>
    </row>
    <row r="50439" spans="1:3" ht="15.75" hidden="1" customHeight="1">
      <c r="A50439" s="13" t="s">
        <v>521</v>
      </c>
      <c r="B50439" s="13">
        <v>1861</v>
      </c>
      <c r="C50439" s="13">
        <v>744604</v>
      </c>
    </row>
    <row r="50440" spans="1:3" ht="15.75" hidden="1" customHeight="1">
      <c r="A50440" s="13" t="s">
        <v>521</v>
      </c>
      <c r="B50440" s="13">
        <v>1862</v>
      </c>
      <c r="C50440" s="13">
        <v>752216</v>
      </c>
    </row>
    <row r="50441" spans="1:3" ht="15.75" hidden="1" customHeight="1">
      <c r="A50441" s="13" t="s">
        <v>521</v>
      </c>
      <c r="B50441" s="13">
        <v>1863</v>
      </c>
      <c r="C50441" s="13">
        <v>759906</v>
      </c>
    </row>
    <row r="50442" spans="1:3" ht="15.75" hidden="1" customHeight="1">
      <c r="A50442" s="13" t="s">
        <v>521</v>
      </c>
      <c r="B50442" s="13">
        <v>1864</v>
      </c>
      <c r="C50442" s="13">
        <v>767675</v>
      </c>
    </row>
    <row r="50443" spans="1:3" ht="15.75" hidden="1" customHeight="1">
      <c r="A50443" s="13" t="s">
        <v>521</v>
      </c>
      <c r="B50443" s="13">
        <v>1865</v>
      </c>
      <c r="C50443" s="13">
        <v>775523</v>
      </c>
    </row>
    <row r="50444" spans="1:3" ht="15.75" hidden="1" customHeight="1">
      <c r="A50444" s="13" t="s">
        <v>521</v>
      </c>
      <c r="B50444" s="13">
        <v>1866</v>
      </c>
      <c r="C50444" s="13">
        <v>783451</v>
      </c>
    </row>
    <row r="50445" spans="1:3" ht="15.75" hidden="1" customHeight="1">
      <c r="A50445" s="13" t="s">
        <v>521</v>
      </c>
      <c r="B50445" s="13">
        <v>1867</v>
      </c>
      <c r="C50445" s="13">
        <v>791460</v>
      </c>
    </row>
    <row r="50446" spans="1:3" ht="15.75" hidden="1" customHeight="1">
      <c r="A50446" s="13" t="s">
        <v>521</v>
      </c>
      <c r="B50446" s="13">
        <v>1868</v>
      </c>
      <c r="C50446" s="13">
        <v>799552</v>
      </c>
    </row>
    <row r="50447" spans="1:3" ht="15.75" hidden="1" customHeight="1">
      <c r="A50447" s="13" t="s">
        <v>521</v>
      </c>
      <c r="B50447" s="13">
        <v>1869</v>
      </c>
      <c r="C50447" s="13">
        <v>807725</v>
      </c>
    </row>
    <row r="50448" spans="1:3" ht="15.75" hidden="1" customHeight="1">
      <c r="A50448" s="13" t="s">
        <v>521</v>
      </c>
      <c r="B50448" s="13">
        <v>1870</v>
      </c>
      <c r="C50448" s="13">
        <v>815983</v>
      </c>
    </row>
    <row r="50449" spans="1:3" ht="15.75" hidden="1" customHeight="1">
      <c r="A50449" s="13" t="s">
        <v>521</v>
      </c>
      <c r="B50449" s="13">
        <v>1871</v>
      </c>
      <c r="C50449" s="13">
        <v>824325</v>
      </c>
    </row>
    <row r="50450" spans="1:3" ht="15.75" hidden="1" customHeight="1">
      <c r="A50450" s="13" t="s">
        <v>521</v>
      </c>
      <c r="B50450" s="13">
        <v>1872</v>
      </c>
      <c r="C50450" s="13">
        <v>832752</v>
      </c>
    </row>
    <row r="50451" spans="1:3" ht="15.75" hidden="1" customHeight="1">
      <c r="A50451" s="13" t="s">
        <v>521</v>
      </c>
      <c r="B50451" s="13">
        <v>1873</v>
      </c>
      <c r="C50451" s="13">
        <v>841265</v>
      </c>
    </row>
    <row r="50452" spans="1:3" ht="15.75" hidden="1" customHeight="1">
      <c r="A50452" s="13" t="s">
        <v>521</v>
      </c>
      <c r="B50452" s="13">
        <v>1874</v>
      </c>
      <c r="C50452" s="13">
        <v>849865</v>
      </c>
    </row>
    <row r="50453" spans="1:3" ht="15.75" hidden="1" customHeight="1">
      <c r="A50453" s="13" t="s">
        <v>521</v>
      </c>
      <c r="B50453" s="13">
        <v>1875</v>
      </c>
      <c r="C50453" s="13">
        <v>858553</v>
      </c>
    </row>
    <row r="50454" spans="1:3" ht="15.75" hidden="1" customHeight="1">
      <c r="A50454" s="13" t="s">
        <v>521</v>
      </c>
      <c r="B50454" s="13">
        <v>1876</v>
      </c>
      <c r="C50454" s="13">
        <v>867330</v>
      </c>
    </row>
    <row r="50455" spans="1:3" ht="15.75" hidden="1" customHeight="1">
      <c r="A50455" s="13" t="s">
        <v>521</v>
      </c>
      <c r="B50455" s="13">
        <v>1877</v>
      </c>
      <c r="C50455" s="13">
        <v>876197</v>
      </c>
    </row>
    <row r="50456" spans="1:3" ht="15.75" hidden="1" customHeight="1">
      <c r="A50456" s="13" t="s">
        <v>521</v>
      </c>
      <c r="B50456" s="13">
        <v>1878</v>
      </c>
      <c r="C50456" s="13">
        <v>885154</v>
      </c>
    </row>
    <row r="50457" spans="1:3" ht="15.75" hidden="1" customHeight="1">
      <c r="A50457" s="13" t="s">
        <v>521</v>
      </c>
      <c r="B50457" s="13">
        <v>1879</v>
      </c>
      <c r="C50457" s="13">
        <v>894203</v>
      </c>
    </row>
    <row r="50458" spans="1:3" ht="15.75" hidden="1" customHeight="1">
      <c r="A50458" s="13" t="s">
        <v>521</v>
      </c>
      <c r="B50458" s="13">
        <v>1880</v>
      </c>
      <c r="C50458" s="13">
        <v>903344</v>
      </c>
    </row>
    <row r="50459" spans="1:3" ht="15.75" hidden="1" customHeight="1">
      <c r="A50459" s="13" t="s">
        <v>521</v>
      </c>
      <c r="B50459" s="13">
        <v>1881</v>
      </c>
      <c r="C50459" s="13">
        <v>912579</v>
      </c>
    </row>
    <row r="50460" spans="1:3" ht="15.75" hidden="1" customHeight="1">
      <c r="A50460" s="13" t="s">
        <v>521</v>
      </c>
      <c r="B50460" s="13">
        <v>1882</v>
      </c>
      <c r="C50460" s="13">
        <v>921908</v>
      </c>
    </row>
    <row r="50461" spans="1:3" ht="15.75" hidden="1" customHeight="1">
      <c r="A50461" s="13" t="s">
        <v>521</v>
      </c>
      <c r="B50461" s="13">
        <v>1883</v>
      </c>
      <c r="C50461" s="13">
        <v>931333</v>
      </c>
    </row>
    <row r="50462" spans="1:3" ht="15.75" hidden="1" customHeight="1">
      <c r="A50462" s="13" t="s">
        <v>521</v>
      </c>
      <c r="B50462" s="13">
        <v>1884</v>
      </c>
      <c r="C50462" s="13">
        <v>940854</v>
      </c>
    </row>
    <row r="50463" spans="1:3" ht="15.75" hidden="1" customHeight="1">
      <c r="A50463" s="13" t="s">
        <v>521</v>
      </c>
      <c r="B50463" s="13">
        <v>1885</v>
      </c>
      <c r="C50463" s="13">
        <v>950472</v>
      </c>
    </row>
    <row r="50464" spans="1:3" ht="15.75" hidden="1" customHeight="1">
      <c r="A50464" s="13" t="s">
        <v>521</v>
      </c>
      <c r="B50464" s="13">
        <v>1886</v>
      </c>
      <c r="C50464" s="13">
        <v>960189</v>
      </c>
    </row>
    <row r="50465" spans="1:3" ht="15.75" hidden="1" customHeight="1">
      <c r="A50465" s="13" t="s">
        <v>521</v>
      </c>
      <c r="B50465" s="13">
        <v>1887</v>
      </c>
      <c r="C50465" s="13">
        <v>970004</v>
      </c>
    </row>
    <row r="50466" spans="1:3" ht="15.75" hidden="1" customHeight="1">
      <c r="A50466" s="13" t="s">
        <v>521</v>
      </c>
      <c r="B50466" s="13">
        <v>1888</v>
      </c>
      <c r="C50466" s="13">
        <v>979920</v>
      </c>
    </row>
    <row r="50467" spans="1:3" ht="15.75" hidden="1" customHeight="1">
      <c r="A50467" s="13" t="s">
        <v>521</v>
      </c>
      <c r="B50467" s="13">
        <v>1889</v>
      </c>
      <c r="C50467" s="13">
        <v>989938</v>
      </c>
    </row>
    <row r="50468" spans="1:3" ht="15.75" hidden="1" customHeight="1">
      <c r="A50468" s="13" t="s">
        <v>521</v>
      </c>
      <c r="B50468" s="13">
        <v>1890</v>
      </c>
      <c r="C50468" s="13">
        <v>1000058</v>
      </c>
    </row>
    <row r="50469" spans="1:3" ht="15.75" hidden="1" customHeight="1">
      <c r="A50469" s="13" t="s">
        <v>521</v>
      </c>
      <c r="B50469" s="13">
        <v>1891</v>
      </c>
      <c r="C50469" s="13">
        <v>1010281</v>
      </c>
    </row>
    <row r="50470" spans="1:3" ht="15.75" hidden="1" customHeight="1">
      <c r="A50470" s="13" t="s">
        <v>521</v>
      </c>
      <c r="B50470" s="13">
        <v>1892</v>
      </c>
      <c r="C50470" s="13">
        <v>1020609</v>
      </c>
    </row>
    <row r="50471" spans="1:3" ht="15.75" hidden="1" customHeight="1">
      <c r="A50471" s="13" t="s">
        <v>521</v>
      </c>
      <c r="B50471" s="13">
        <v>1893</v>
      </c>
      <c r="C50471" s="13">
        <v>1031042</v>
      </c>
    </row>
    <row r="50472" spans="1:3" ht="15.75" hidden="1" customHeight="1">
      <c r="A50472" s="13" t="s">
        <v>521</v>
      </c>
      <c r="B50472" s="13">
        <v>1894</v>
      </c>
      <c r="C50472" s="13">
        <v>1041582</v>
      </c>
    </row>
    <row r="50473" spans="1:3" ht="15.75" hidden="1" customHeight="1">
      <c r="A50473" s="13" t="s">
        <v>521</v>
      </c>
      <c r="B50473" s="13">
        <v>1895</v>
      </c>
      <c r="C50473" s="13">
        <v>1052230</v>
      </c>
    </row>
    <row r="50474" spans="1:3" ht="15.75" hidden="1" customHeight="1">
      <c r="A50474" s="13" t="s">
        <v>521</v>
      </c>
      <c r="B50474" s="13">
        <v>1896</v>
      </c>
      <c r="C50474" s="13">
        <v>1062987</v>
      </c>
    </row>
    <row r="50475" spans="1:3" ht="15.75" hidden="1" customHeight="1">
      <c r="A50475" s="13" t="s">
        <v>521</v>
      </c>
      <c r="B50475" s="13">
        <v>1897</v>
      </c>
      <c r="C50475" s="13">
        <v>1073853</v>
      </c>
    </row>
    <row r="50476" spans="1:3" ht="15.75" hidden="1" customHeight="1">
      <c r="A50476" s="13" t="s">
        <v>521</v>
      </c>
      <c r="B50476" s="13">
        <v>1898</v>
      </c>
      <c r="C50476" s="13">
        <v>1084831</v>
      </c>
    </row>
    <row r="50477" spans="1:3" ht="15.75" hidden="1" customHeight="1">
      <c r="A50477" s="13" t="s">
        <v>521</v>
      </c>
      <c r="B50477" s="13">
        <v>1899</v>
      </c>
      <c r="C50477" s="13">
        <v>1097325</v>
      </c>
    </row>
    <row r="50478" spans="1:3" ht="15.75" hidden="1" customHeight="1">
      <c r="A50478" s="13" t="s">
        <v>521</v>
      </c>
      <c r="B50478" s="13">
        <v>1900</v>
      </c>
      <c r="C50478" s="13">
        <v>1111376</v>
      </c>
    </row>
    <row r="50479" spans="1:3" ht="15.75" hidden="1" customHeight="1">
      <c r="A50479" s="13" t="s">
        <v>521</v>
      </c>
      <c r="B50479" s="13">
        <v>1901</v>
      </c>
      <c r="C50479" s="13">
        <v>1127021</v>
      </c>
    </row>
    <row r="50480" spans="1:3" ht="15.75" hidden="1" customHeight="1">
      <c r="A50480" s="13" t="s">
        <v>521</v>
      </c>
      <c r="B50480" s="13">
        <v>1902</v>
      </c>
      <c r="C50480" s="13">
        <v>1144303</v>
      </c>
    </row>
    <row r="50481" spans="1:4" ht="15.75" hidden="1" customHeight="1">
      <c r="A50481" s="13" t="s">
        <v>521</v>
      </c>
      <c r="B50481" s="13">
        <v>1903</v>
      </c>
      <c r="C50481" s="13">
        <v>1163263</v>
      </c>
      <c r="D50481" s="13">
        <v>0.114</v>
      </c>
    </row>
    <row r="50482" spans="1:4" ht="15.75" hidden="1" customHeight="1">
      <c r="A50482" s="13" t="s">
        <v>521</v>
      </c>
      <c r="B50482" s="13">
        <v>1904</v>
      </c>
      <c r="C50482" s="13">
        <v>1182536</v>
      </c>
      <c r="D50482" s="13">
        <v>0.14299999999999999</v>
      </c>
    </row>
    <row r="50483" spans="1:4" ht="15.75" hidden="1" customHeight="1">
      <c r="A50483" s="13" t="s">
        <v>521</v>
      </c>
      <c r="B50483" s="13">
        <v>1905</v>
      </c>
      <c r="C50483" s="13">
        <v>1202129</v>
      </c>
      <c r="D50483" s="13">
        <v>0.23400000000000001</v>
      </c>
    </row>
    <row r="50484" spans="1:4" ht="15.75" hidden="1" customHeight="1">
      <c r="A50484" s="13" t="s">
        <v>521</v>
      </c>
      <c r="B50484" s="13">
        <v>1906</v>
      </c>
      <c r="C50484" s="13">
        <v>1222046</v>
      </c>
      <c r="D50484" s="13">
        <v>0.253</v>
      </c>
    </row>
    <row r="50485" spans="1:4" ht="15.75" hidden="1" customHeight="1">
      <c r="A50485" s="13" t="s">
        <v>521</v>
      </c>
      <c r="B50485" s="13">
        <v>1907</v>
      </c>
      <c r="C50485" s="13">
        <v>1242294</v>
      </c>
      <c r="D50485" s="13">
        <v>0.27800000000000002</v>
      </c>
    </row>
    <row r="50486" spans="1:4" ht="15.75" hidden="1" customHeight="1">
      <c r="A50486" s="13" t="s">
        <v>521</v>
      </c>
      <c r="B50486" s="13">
        <v>1908</v>
      </c>
      <c r="C50486" s="13">
        <v>1262877</v>
      </c>
      <c r="D50486" s="13">
        <v>0.39600000000000002</v>
      </c>
    </row>
    <row r="50487" spans="1:4" ht="15.75" hidden="1" customHeight="1">
      <c r="A50487" s="13" t="s">
        <v>521</v>
      </c>
      <c r="B50487" s="13">
        <v>1909</v>
      </c>
      <c r="C50487" s="13">
        <v>1283555</v>
      </c>
      <c r="D50487" s="13">
        <v>0.41</v>
      </c>
    </row>
    <row r="50488" spans="1:4" ht="15.75" hidden="1" customHeight="1">
      <c r="A50488" s="13" t="s">
        <v>521</v>
      </c>
      <c r="B50488" s="13">
        <v>1910</v>
      </c>
      <c r="C50488" s="13">
        <v>1304325</v>
      </c>
      <c r="D50488" s="13">
        <v>0.432</v>
      </c>
    </row>
    <row r="50489" spans="1:4" ht="15.75" hidden="1" customHeight="1">
      <c r="A50489" s="13" t="s">
        <v>521</v>
      </c>
      <c r="B50489" s="13">
        <v>1911</v>
      </c>
      <c r="C50489" s="13">
        <v>1325186</v>
      </c>
      <c r="D50489" s="13">
        <v>0.51300000000000001</v>
      </c>
    </row>
    <row r="50490" spans="1:4" ht="15.75" hidden="1" customHeight="1">
      <c r="A50490" s="13" t="s">
        <v>521</v>
      </c>
      <c r="B50490" s="13">
        <v>1912</v>
      </c>
      <c r="C50490" s="13">
        <v>1346136</v>
      </c>
      <c r="D50490" s="13">
        <v>0.52</v>
      </c>
    </row>
    <row r="50491" spans="1:4" ht="15.75" hidden="1" customHeight="1">
      <c r="A50491" s="13" t="s">
        <v>521</v>
      </c>
      <c r="B50491" s="13">
        <v>1913</v>
      </c>
      <c r="C50491" s="13">
        <v>1367170</v>
      </c>
      <c r="D50491" s="13">
        <v>0.58299999999999996</v>
      </c>
    </row>
    <row r="50492" spans="1:4" ht="15.75" hidden="1" customHeight="1">
      <c r="A50492" s="13" t="s">
        <v>521</v>
      </c>
      <c r="B50492" s="13">
        <v>1914</v>
      </c>
      <c r="C50492" s="13">
        <v>1388533</v>
      </c>
      <c r="D50492" s="13">
        <v>0.84299999999999997</v>
      </c>
    </row>
    <row r="50493" spans="1:4" ht="15.75" hidden="1" customHeight="1">
      <c r="A50493" s="13" t="s">
        <v>521</v>
      </c>
      <c r="B50493" s="13">
        <v>1915</v>
      </c>
      <c r="C50493" s="13">
        <v>1410230</v>
      </c>
      <c r="D50493" s="13">
        <v>0.98599999999999999</v>
      </c>
    </row>
    <row r="50494" spans="1:4" ht="15.75" hidden="1" customHeight="1">
      <c r="A50494" s="13" t="s">
        <v>521</v>
      </c>
      <c r="B50494" s="13">
        <v>1916</v>
      </c>
      <c r="C50494" s="13">
        <v>1432265</v>
      </c>
      <c r="D50494" s="13">
        <v>1.1830000000000001</v>
      </c>
    </row>
    <row r="50495" spans="1:4" ht="15.75" hidden="1" customHeight="1">
      <c r="A50495" s="13" t="s">
        <v>521</v>
      </c>
      <c r="B50495" s="13">
        <v>1917</v>
      </c>
      <c r="C50495" s="13">
        <v>1454646</v>
      </c>
      <c r="D50495" s="13">
        <v>1.323</v>
      </c>
    </row>
    <row r="50496" spans="1:4" ht="15.75" hidden="1" customHeight="1">
      <c r="A50496" s="13" t="s">
        <v>521</v>
      </c>
      <c r="B50496" s="13">
        <v>1918</v>
      </c>
      <c r="C50496" s="13">
        <v>1477198</v>
      </c>
      <c r="D50496" s="13">
        <v>1.18</v>
      </c>
    </row>
    <row r="50497" spans="1:4" ht="15.75" hidden="1" customHeight="1">
      <c r="A50497" s="13" t="s">
        <v>521</v>
      </c>
      <c r="B50497" s="13">
        <v>1919</v>
      </c>
      <c r="C50497" s="13">
        <v>1501779</v>
      </c>
      <c r="D50497" s="13">
        <v>1.2270000000000001</v>
      </c>
    </row>
    <row r="50498" spans="1:4" ht="15.75" hidden="1" customHeight="1">
      <c r="A50498" s="13" t="s">
        <v>521</v>
      </c>
      <c r="B50498" s="13">
        <v>1920</v>
      </c>
      <c r="C50498" s="13">
        <v>1528456</v>
      </c>
      <c r="D50498" s="13">
        <v>1.389</v>
      </c>
    </row>
    <row r="50499" spans="1:4" ht="15.75" hidden="1" customHeight="1">
      <c r="A50499" s="13" t="s">
        <v>521</v>
      </c>
      <c r="B50499" s="13">
        <v>1921</v>
      </c>
      <c r="C50499" s="13">
        <v>1557297</v>
      </c>
      <c r="D50499" s="13">
        <v>1.385</v>
      </c>
    </row>
    <row r="50500" spans="1:4" ht="15.75" hidden="1" customHeight="1">
      <c r="A50500" s="13" t="s">
        <v>521</v>
      </c>
      <c r="B50500" s="13">
        <v>1922</v>
      </c>
      <c r="C50500" s="13">
        <v>1588373</v>
      </c>
      <c r="D50500" s="13">
        <v>1.242</v>
      </c>
    </row>
    <row r="50501" spans="1:4" ht="15.75" hidden="1" customHeight="1">
      <c r="A50501" s="13" t="s">
        <v>521</v>
      </c>
      <c r="B50501" s="13">
        <v>1923</v>
      </c>
      <c r="C50501" s="13">
        <v>1621755</v>
      </c>
      <c r="D50501" s="13">
        <v>1.484</v>
      </c>
    </row>
    <row r="50502" spans="1:4" ht="15.75" hidden="1" customHeight="1">
      <c r="A50502" s="13" t="s">
        <v>521</v>
      </c>
      <c r="B50502" s="13">
        <v>1924</v>
      </c>
      <c r="C50502" s="13">
        <v>1655839</v>
      </c>
      <c r="D50502" s="13">
        <v>1.5680000000000001</v>
      </c>
    </row>
    <row r="50503" spans="1:4" ht="15.75" hidden="1" customHeight="1">
      <c r="A50503" s="13" t="s">
        <v>521</v>
      </c>
      <c r="B50503" s="13">
        <v>1925</v>
      </c>
      <c r="C50503" s="13">
        <v>1690639</v>
      </c>
      <c r="D50503" s="13">
        <v>1.8280000000000001</v>
      </c>
    </row>
    <row r="50504" spans="1:4" ht="15.75" hidden="1" customHeight="1">
      <c r="A50504" s="13" t="s">
        <v>521</v>
      </c>
      <c r="B50504" s="13">
        <v>1926</v>
      </c>
      <c r="C50504" s="13">
        <v>1726171</v>
      </c>
      <c r="D50504" s="13">
        <v>2.323</v>
      </c>
    </row>
    <row r="50505" spans="1:4" ht="15.75" hidden="1" customHeight="1">
      <c r="A50505" s="13" t="s">
        <v>521</v>
      </c>
      <c r="B50505" s="13">
        <v>1927</v>
      </c>
      <c r="C50505" s="13">
        <v>1762449</v>
      </c>
      <c r="D50505" s="13">
        <v>2.411</v>
      </c>
    </row>
    <row r="50506" spans="1:4" ht="15.75" hidden="1" customHeight="1">
      <c r="A50506" s="13" t="s">
        <v>521</v>
      </c>
      <c r="B50506" s="13">
        <v>1928</v>
      </c>
      <c r="C50506" s="13">
        <v>1799490</v>
      </c>
      <c r="D50506" s="13">
        <v>2.9060000000000001</v>
      </c>
    </row>
    <row r="50507" spans="1:4" ht="15.75" hidden="1" customHeight="1">
      <c r="A50507" s="13" t="s">
        <v>521</v>
      </c>
      <c r="B50507" s="13">
        <v>1929</v>
      </c>
      <c r="C50507" s="13">
        <v>1836997</v>
      </c>
      <c r="D50507" s="13">
        <v>2.7519999999999998</v>
      </c>
    </row>
    <row r="50508" spans="1:4" ht="15.75" hidden="1" customHeight="1">
      <c r="A50508" s="13" t="s">
        <v>521</v>
      </c>
      <c r="B50508" s="13">
        <v>1930</v>
      </c>
      <c r="C50508" s="13">
        <v>1874974</v>
      </c>
      <c r="D50508" s="13">
        <v>2.492</v>
      </c>
    </row>
    <row r="50509" spans="1:4" ht="15.75" hidden="1" customHeight="1">
      <c r="A50509" s="13" t="s">
        <v>521</v>
      </c>
      <c r="B50509" s="13">
        <v>1931</v>
      </c>
      <c r="C50509" s="13">
        <v>1913425</v>
      </c>
      <c r="D50509" s="13">
        <v>1.5569999999999999</v>
      </c>
    </row>
    <row r="50510" spans="1:4" ht="15.75" hidden="1" customHeight="1">
      <c r="A50510" s="13" t="s">
        <v>521</v>
      </c>
      <c r="B50510" s="13">
        <v>1932</v>
      </c>
      <c r="C50510" s="13">
        <v>1952352</v>
      </c>
      <c r="D50510" s="13">
        <v>1.161</v>
      </c>
    </row>
    <row r="50511" spans="1:4" ht="15.75" hidden="1" customHeight="1">
      <c r="A50511" s="13" t="s">
        <v>521</v>
      </c>
      <c r="B50511" s="13">
        <v>1933</v>
      </c>
      <c r="C50511" s="13">
        <v>1991759</v>
      </c>
      <c r="D50511" s="13">
        <v>1.282</v>
      </c>
    </row>
    <row r="50512" spans="1:4" ht="15.75" hidden="1" customHeight="1">
      <c r="A50512" s="13" t="s">
        <v>521</v>
      </c>
      <c r="B50512" s="13">
        <v>1934</v>
      </c>
      <c r="C50512" s="13">
        <v>2031962</v>
      </c>
      <c r="D50512" s="13">
        <v>1.7070000000000001</v>
      </c>
    </row>
    <row r="50513" spans="1:4" ht="15.75" hidden="1" customHeight="1">
      <c r="A50513" s="13" t="s">
        <v>521</v>
      </c>
      <c r="B50513" s="13">
        <v>1935</v>
      </c>
      <c r="C50513" s="13">
        <v>2072976</v>
      </c>
      <c r="D50513" s="13">
        <v>1.843</v>
      </c>
    </row>
    <row r="50514" spans="1:4" ht="15.75" hidden="1" customHeight="1">
      <c r="A50514" s="13" t="s">
        <v>521</v>
      </c>
      <c r="B50514" s="13">
        <v>1936</v>
      </c>
      <c r="C50514" s="13">
        <v>2114819</v>
      </c>
      <c r="D50514" s="13">
        <v>1.869</v>
      </c>
    </row>
    <row r="50515" spans="1:4" ht="15.75" hidden="1" customHeight="1">
      <c r="A50515" s="13" t="s">
        <v>521</v>
      </c>
      <c r="B50515" s="13">
        <v>1937</v>
      </c>
      <c r="C50515" s="13">
        <v>2157505</v>
      </c>
      <c r="D50515" s="13">
        <v>2.7330000000000001</v>
      </c>
    </row>
    <row r="50516" spans="1:4" ht="15.75" hidden="1" customHeight="1">
      <c r="A50516" s="13" t="s">
        <v>521</v>
      </c>
      <c r="B50516" s="13">
        <v>1938</v>
      </c>
      <c r="C50516" s="13">
        <v>2201053</v>
      </c>
      <c r="D50516" s="13">
        <v>2.77</v>
      </c>
    </row>
    <row r="50517" spans="1:4" ht="15.75" hidden="1" customHeight="1">
      <c r="A50517" s="13" t="s">
        <v>521</v>
      </c>
      <c r="B50517" s="13">
        <v>1939</v>
      </c>
      <c r="C50517" s="13">
        <v>2245025</v>
      </c>
      <c r="D50517" s="13">
        <v>2.968</v>
      </c>
    </row>
    <row r="50518" spans="1:4" ht="15.75" hidden="1" customHeight="1">
      <c r="A50518" s="13" t="s">
        <v>521</v>
      </c>
      <c r="B50518" s="13">
        <v>1940</v>
      </c>
      <c r="C50518" s="13">
        <v>2289421</v>
      </c>
      <c r="D50518" s="13">
        <v>3.4260000000000002</v>
      </c>
    </row>
    <row r="50519" spans="1:4" ht="15.75" hidden="1" customHeight="1">
      <c r="A50519" s="13" t="s">
        <v>521</v>
      </c>
      <c r="B50519" s="13">
        <v>1941</v>
      </c>
      <c r="C50519" s="13">
        <v>2334240</v>
      </c>
      <c r="D50519" s="13">
        <v>3.7450000000000001</v>
      </c>
    </row>
    <row r="50520" spans="1:4" ht="15.75" hidden="1" customHeight="1">
      <c r="A50520" s="13" t="s">
        <v>521</v>
      </c>
      <c r="B50520" s="13">
        <v>1942</v>
      </c>
      <c r="C50520" s="13">
        <v>2379481</v>
      </c>
      <c r="D50520" s="13">
        <v>4.1399999999999997</v>
      </c>
    </row>
    <row r="50521" spans="1:4" ht="15.75" hidden="1" customHeight="1">
      <c r="A50521" s="13" t="s">
        <v>521</v>
      </c>
      <c r="B50521" s="13">
        <v>1943</v>
      </c>
      <c r="C50521" s="13">
        <v>2425144</v>
      </c>
      <c r="D50521" s="13">
        <v>4.7190000000000003</v>
      </c>
    </row>
    <row r="50522" spans="1:4" ht="15.75" hidden="1" customHeight="1">
      <c r="A50522" s="13" t="s">
        <v>521</v>
      </c>
      <c r="B50522" s="13">
        <v>1944</v>
      </c>
      <c r="C50522" s="13">
        <v>2471683</v>
      </c>
      <c r="D50522" s="13">
        <v>4.7960000000000003</v>
      </c>
    </row>
    <row r="50523" spans="1:4" ht="15.75" hidden="1" customHeight="1">
      <c r="A50523" s="13" t="s">
        <v>521</v>
      </c>
      <c r="B50523" s="13">
        <v>1945</v>
      </c>
      <c r="C50523" s="13">
        <v>2519116</v>
      </c>
      <c r="D50523" s="13">
        <v>4.4619999999999997</v>
      </c>
    </row>
    <row r="50524" spans="1:4" ht="15.75" hidden="1" customHeight="1">
      <c r="A50524" s="13" t="s">
        <v>521</v>
      </c>
      <c r="B50524" s="13">
        <v>1946</v>
      </c>
      <c r="C50524" s="13">
        <v>2567459</v>
      </c>
      <c r="D50524" s="13">
        <v>4.3120000000000003</v>
      </c>
    </row>
    <row r="50525" spans="1:4" ht="15.75" hidden="1" customHeight="1">
      <c r="A50525" s="13" t="s">
        <v>521</v>
      </c>
      <c r="B50525" s="13">
        <v>1947</v>
      </c>
      <c r="C50525" s="13">
        <v>2616729</v>
      </c>
      <c r="D50525" s="13">
        <v>4.0369999999999999</v>
      </c>
    </row>
    <row r="50526" spans="1:4" ht="15.75" hidden="1" customHeight="1">
      <c r="A50526" s="13" t="s">
        <v>521</v>
      </c>
      <c r="B50526" s="13">
        <v>1948</v>
      </c>
      <c r="C50526" s="13">
        <v>2666945</v>
      </c>
      <c r="D50526" s="13">
        <v>4.5359999999999996</v>
      </c>
    </row>
    <row r="50527" spans="1:4" ht="15.75" hidden="1" customHeight="1">
      <c r="A50527" s="13" t="s">
        <v>521</v>
      </c>
      <c r="B50527" s="13">
        <v>1949</v>
      </c>
      <c r="C50527" s="13">
        <v>2725021</v>
      </c>
      <c r="D50527" s="13">
        <v>5.1289999999999996</v>
      </c>
    </row>
    <row r="50528" spans="1:4" ht="15.75" hidden="1" customHeight="1">
      <c r="A50528" s="13" t="s">
        <v>521</v>
      </c>
      <c r="B50528" s="13">
        <v>1950</v>
      </c>
      <c r="C50528" s="13">
        <v>2791336</v>
      </c>
      <c r="D50528" s="13">
        <v>3.18</v>
      </c>
    </row>
    <row r="50529" spans="1:4" ht="15.75" hidden="1" customHeight="1">
      <c r="A50529" s="13" t="s">
        <v>521</v>
      </c>
      <c r="B50529" s="13">
        <v>1951</v>
      </c>
      <c r="C50529" s="13">
        <v>2881722</v>
      </c>
      <c r="D50529" s="13">
        <v>3.5059999999999998</v>
      </c>
    </row>
    <row r="50530" spans="1:4" ht="15.75" hidden="1" customHeight="1">
      <c r="A50530" s="13" t="s">
        <v>521</v>
      </c>
      <c r="B50530" s="13">
        <v>1952</v>
      </c>
      <c r="C50530" s="13">
        <v>2973720</v>
      </c>
      <c r="D50530" s="13">
        <v>3.944</v>
      </c>
    </row>
    <row r="50531" spans="1:4" ht="15.75" hidden="1" customHeight="1">
      <c r="A50531" s="13" t="s">
        <v>521</v>
      </c>
      <c r="B50531" s="13">
        <v>1953</v>
      </c>
      <c r="C50531" s="13">
        <v>3067904</v>
      </c>
      <c r="D50531" s="13">
        <v>4.2990000000000004</v>
      </c>
    </row>
    <row r="50532" spans="1:4" ht="15.75" hidden="1" customHeight="1">
      <c r="A50532" s="13" t="s">
        <v>521</v>
      </c>
      <c r="B50532" s="13">
        <v>1954</v>
      </c>
      <c r="C50532" s="13">
        <v>3164515</v>
      </c>
      <c r="D50532" s="13">
        <v>4.7270000000000003</v>
      </c>
    </row>
    <row r="50533" spans="1:4" ht="15.75" hidden="1" customHeight="1">
      <c r="A50533" s="13" t="s">
        <v>521</v>
      </c>
      <c r="B50533" s="13">
        <v>1955</v>
      </c>
      <c r="C50533" s="13">
        <v>3263631</v>
      </c>
      <c r="D50533" s="13">
        <v>5.5739999999999998</v>
      </c>
    </row>
    <row r="50534" spans="1:4" ht="15.75" hidden="1" customHeight="1">
      <c r="A50534" s="13" t="s">
        <v>521</v>
      </c>
      <c r="B50534" s="13">
        <v>1956</v>
      </c>
      <c r="C50534" s="13">
        <v>3365481</v>
      </c>
      <c r="D50534" s="13">
        <v>6.077</v>
      </c>
    </row>
    <row r="50535" spans="1:4" ht="15.75" hidden="1" customHeight="1">
      <c r="A50535" s="13" t="s">
        <v>521</v>
      </c>
      <c r="B50535" s="13">
        <v>1957</v>
      </c>
      <c r="C50535" s="13">
        <v>3470499</v>
      </c>
      <c r="D50535" s="13">
        <v>6.2549999999999999</v>
      </c>
    </row>
    <row r="50536" spans="1:4" ht="15.75" hidden="1" customHeight="1">
      <c r="A50536" s="13" t="s">
        <v>521</v>
      </c>
      <c r="B50536" s="13">
        <v>1958</v>
      </c>
      <c r="C50536" s="13">
        <v>3578808</v>
      </c>
      <c r="D50536" s="13">
        <v>5.5880000000000001</v>
      </c>
    </row>
    <row r="50537" spans="1:4" ht="15.75" hidden="1" customHeight="1">
      <c r="A50537" s="13" t="s">
        <v>521</v>
      </c>
      <c r="B50537" s="13">
        <v>1959</v>
      </c>
      <c r="C50537" s="13">
        <v>3690646</v>
      </c>
      <c r="D50537" s="13">
        <v>6.2329999999999997</v>
      </c>
    </row>
    <row r="50538" spans="1:4" ht="15.75" hidden="1" customHeight="1">
      <c r="A50538" s="13" t="s">
        <v>521</v>
      </c>
      <c r="B50538" s="13">
        <v>1960</v>
      </c>
      <c r="C50538" s="13">
        <v>3806312</v>
      </c>
      <c r="D50538" s="13">
        <v>5.9429999999999996</v>
      </c>
    </row>
    <row r="50539" spans="1:4" ht="15.75" hidden="1" customHeight="1">
      <c r="A50539" s="13" t="s">
        <v>521</v>
      </c>
      <c r="B50539" s="13">
        <v>1961</v>
      </c>
      <c r="C50539" s="13">
        <v>3925958</v>
      </c>
      <c r="D50539" s="13">
        <v>5.0609999999999999</v>
      </c>
    </row>
    <row r="50540" spans="1:4" ht="15.75" hidden="1" customHeight="1">
      <c r="A50540" s="13" t="s">
        <v>521</v>
      </c>
      <c r="B50540" s="13">
        <v>1962</v>
      </c>
      <c r="C50540" s="13">
        <v>4049778</v>
      </c>
      <c r="D50540" s="13">
        <v>4.8890000000000002</v>
      </c>
    </row>
    <row r="50541" spans="1:4" ht="15.75" hidden="1" customHeight="1">
      <c r="A50541" s="13" t="s">
        <v>521</v>
      </c>
      <c r="B50541" s="13">
        <v>1963</v>
      </c>
      <c r="C50541" s="13">
        <v>4177936</v>
      </c>
      <c r="D50541" s="13">
        <v>4.7</v>
      </c>
    </row>
    <row r="50542" spans="1:4" ht="15.75" hidden="1" customHeight="1">
      <c r="A50542" s="13" t="s">
        <v>521</v>
      </c>
      <c r="B50542" s="13">
        <v>1964</v>
      </c>
      <c r="C50542" s="13">
        <v>4310332</v>
      </c>
      <c r="D50542" s="13">
        <v>4.4690000000000003</v>
      </c>
    </row>
    <row r="50543" spans="1:4" ht="15.75" hidden="1" customHeight="1">
      <c r="A50543" s="13" t="s">
        <v>521</v>
      </c>
      <c r="B50543" s="13">
        <v>1965</v>
      </c>
      <c r="C50543" s="13">
        <v>4447152</v>
      </c>
      <c r="D50543" s="13">
        <v>5.2089999999999996</v>
      </c>
    </row>
    <row r="50544" spans="1:4" ht="15.75" hidden="1" customHeight="1">
      <c r="A50544" s="13" t="s">
        <v>521</v>
      </c>
      <c r="B50544" s="13">
        <v>1966</v>
      </c>
      <c r="C50544" s="13">
        <v>4588526</v>
      </c>
      <c r="D50544" s="13">
        <v>6.0410000000000004</v>
      </c>
    </row>
    <row r="50545" spans="1:4" ht="15.75" hidden="1" customHeight="1">
      <c r="A50545" s="13" t="s">
        <v>521</v>
      </c>
      <c r="B50545" s="13">
        <v>1967</v>
      </c>
      <c r="C50545" s="13">
        <v>4734700</v>
      </c>
      <c r="D50545" s="13">
        <v>5.2939999999999996</v>
      </c>
    </row>
    <row r="50546" spans="1:4" ht="15.75" hidden="1" customHeight="1">
      <c r="A50546" s="13" t="s">
        <v>521</v>
      </c>
      <c r="B50546" s="13">
        <v>1968</v>
      </c>
      <c r="C50546" s="13">
        <v>4886355</v>
      </c>
      <c r="D50546" s="13">
        <v>6.3780000000000001</v>
      </c>
    </row>
    <row r="50547" spans="1:4" ht="15.75" hidden="1" customHeight="1">
      <c r="A50547" s="13" t="s">
        <v>521</v>
      </c>
      <c r="B50547" s="13">
        <v>1969</v>
      </c>
      <c r="C50547" s="13">
        <v>5044170</v>
      </c>
      <c r="D50547" s="13">
        <v>6.7439999999999998</v>
      </c>
    </row>
    <row r="50548" spans="1:4" ht="15.75" hidden="1" customHeight="1">
      <c r="A50548" s="13" t="s">
        <v>521</v>
      </c>
      <c r="B50548" s="13">
        <v>1970</v>
      </c>
      <c r="C50548" s="13">
        <v>5202923</v>
      </c>
      <c r="D50548" s="13">
        <v>8.1539999999999999</v>
      </c>
    </row>
    <row r="50549" spans="1:4" ht="15.75" hidden="1" customHeight="1">
      <c r="A50549" s="13" t="s">
        <v>521</v>
      </c>
      <c r="B50549" s="13">
        <v>1971</v>
      </c>
      <c r="C50549" s="13">
        <v>5363424</v>
      </c>
      <c r="D50549" s="13">
        <v>8.7330000000000005</v>
      </c>
    </row>
    <row r="50550" spans="1:4" ht="15.75" hidden="1" customHeight="1">
      <c r="A50550" s="13" t="s">
        <v>521</v>
      </c>
      <c r="B50550" s="13">
        <v>1972</v>
      </c>
      <c r="C50550" s="13">
        <v>5532846</v>
      </c>
      <c r="D50550" s="13">
        <v>8.2159999999999993</v>
      </c>
    </row>
    <row r="50551" spans="1:4" ht="15.75" hidden="1" customHeight="1">
      <c r="A50551" s="13" t="s">
        <v>521</v>
      </c>
      <c r="B50551" s="13">
        <v>1973</v>
      </c>
      <c r="C50551" s="13">
        <v>5712708</v>
      </c>
      <c r="D50551" s="13">
        <v>9.2710000000000008</v>
      </c>
    </row>
    <row r="50552" spans="1:4" ht="15.75" hidden="1" customHeight="1">
      <c r="A50552" s="13" t="s">
        <v>521</v>
      </c>
      <c r="B50552" s="13">
        <v>1974</v>
      </c>
      <c r="C50552" s="13">
        <v>5903535</v>
      </c>
      <c r="D50552" s="13">
        <v>9.0470000000000006</v>
      </c>
    </row>
    <row r="50553" spans="1:4" ht="15.75" hidden="1" customHeight="1">
      <c r="A50553" s="13" t="s">
        <v>521</v>
      </c>
      <c r="B50553" s="13">
        <v>1975</v>
      </c>
      <c r="C50553" s="13">
        <v>6097086</v>
      </c>
      <c r="D50553" s="13">
        <v>8.3109999999999999</v>
      </c>
    </row>
    <row r="50554" spans="1:4" ht="15.75" hidden="1" customHeight="1">
      <c r="A50554" s="13" t="s">
        <v>521</v>
      </c>
      <c r="B50554" s="13">
        <v>1976</v>
      </c>
      <c r="C50554" s="13">
        <v>6288395</v>
      </c>
      <c r="D50554" s="13">
        <v>10.855</v>
      </c>
    </row>
    <row r="50555" spans="1:4" ht="15.75" hidden="1" customHeight="1">
      <c r="A50555" s="13" t="s">
        <v>521</v>
      </c>
      <c r="B50555" s="13">
        <v>1977</v>
      </c>
      <c r="C50555" s="13">
        <v>6453047</v>
      </c>
      <c r="D50555" s="13">
        <v>9.2840000000000007</v>
      </c>
    </row>
    <row r="50556" spans="1:4" ht="15.75" hidden="1" customHeight="1">
      <c r="A50556" s="13" t="s">
        <v>521</v>
      </c>
      <c r="B50556" s="13">
        <v>1978</v>
      </c>
      <c r="C50556" s="13">
        <v>6549350</v>
      </c>
      <c r="D50556" s="13">
        <v>9.2799999999999994</v>
      </c>
    </row>
    <row r="50557" spans="1:4" ht="15.75" hidden="1" customHeight="1">
      <c r="A50557" s="13" t="s">
        <v>521</v>
      </c>
      <c r="B50557" s="13">
        <v>1979</v>
      </c>
      <c r="C50557" s="13">
        <v>6655837</v>
      </c>
      <c r="D50557" s="13">
        <v>9.4320000000000004</v>
      </c>
    </row>
    <row r="50558" spans="1:4" ht="15.75" hidden="1" customHeight="1">
      <c r="A50558" s="13" t="s">
        <v>521</v>
      </c>
      <c r="B50558" s="13">
        <v>1980</v>
      </c>
      <c r="C50558" s="13">
        <v>7049931</v>
      </c>
      <c r="D50558" s="13">
        <v>9.6140000000000008</v>
      </c>
    </row>
    <row r="50559" spans="1:4" ht="15.75" hidden="1" customHeight="1">
      <c r="A50559" s="13" t="s">
        <v>521</v>
      </c>
      <c r="B50559" s="13">
        <v>1981</v>
      </c>
      <c r="C50559" s="13">
        <v>7506528</v>
      </c>
      <c r="D50559" s="13">
        <v>9.4049999999999994</v>
      </c>
    </row>
    <row r="50560" spans="1:4" ht="15.75" hidden="1" customHeight="1">
      <c r="A50560" s="13" t="s">
        <v>521</v>
      </c>
      <c r="B50560" s="13">
        <v>1982</v>
      </c>
      <c r="C50560" s="13">
        <v>7803863</v>
      </c>
      <c r="D50560" s="13">
        <v>8.7799999999999994</v>
      </c>
    </row>
    <row r="50561" spans="1:4" ht="15.75" hidden="1" customHeight="1">
      <c r="A50561" s="13" t="s">
        <v>521</v>
      </c>
      <c r="B50561" s="13">
        <v>1983</v>
      </c>
      <c r="C50561" s="13">
        <v>8106359</v>
      </c>
      <c r="D50561" s="13">
        <v>10.425000000000001</v>
      </c>
    </row>
    <row r="50562" spans="1:4" ht="15.75" hidden="1" customHeight="1">
      <c r="A50562" s="13" t="s">
        <v>521</v>
      </c>
      <c r="B50562" s="13">
        <v>1984</v>
      </c>
      <c r="C50562" s="13">
        <v>8398574</v>
      </c>
      <c r="D50562" s="13">
        <v>9.8800000000000008</v>
      </c>
    </row>
    <row r="50563" spans="1:4" ht="15.75" hidden="1" customHeight="1">
      <c r="A50563" s="13" t="s">
        <v>521</v>
      </c>
      <c r="B50563" s="13">
        <v>1985</v>
      </c>
      <c r="C50563" s="13">
        <v>8690516</v>
      </c>
      <c r="D50563" s="13">
        <v>10.214</v>
      </c>
    </row>
    <row r="50564" spans="1:4" ht="15.75" hidden="1" customHeight="1">
      <c r="A50564" s="13" t="s">
        <v>521</v>
      </c>
      <c r="B50564" s="13">
        <v>1986</v>
      </c>
      <c r="C50564" s="13">
        <v>8983048</v>
      </c>
      <c r="D50564" s="13">
        <v>13.068</v>
      </c>
    </row>
    <row r="50565" spans="1:4" ht="15.75" hidden="1" customHeight="1">
      <c r="A50565" s="13" t="s">
        <v>521</v>
      </c>
      <c r="B50565" s="13">
        <v>1987</v>
      </c>
      <c r="C50565" s="13">
        <v>9277484</v>
      </c>
      <c r="D50565" s="13">
        <v>15.17</v>
      </c>
    </row>
    <row r="50566" spans="1:4" ht="15.75" hidden="1" customHeight="1">
      <c r="A50566" s="13" t="s">
        <v>521</v>
      </c>
      <c r="B50566" s="13">
        <v>1988</v>
      </c>
      <c r="C50566" s="13">
        <v>9568745</v>
      </c>
      <c r="D50566" s="13">
        <v>16.029</v>
      </c>
    </row>
    <row r="50567" spans="1:4" ht="15.75" hidden="1" customHeight="1">
      <c r="A50567" s="13" t="s">
        <v>521</v>
      </c>
      <c r="B50567" s="13">
        <v>1989</v>
      </c>
      <c r="C50567" s="13">
        <v>9846352</v>
      </c>
      <c r="D50567" s="13">
        <v>16.114000000000001</v>
      </c>
    </row>
    <row r="50568" spans="1:4" ht="15.75" hidden="1" customHeight="1">
      <c r="A50568" s="13" t="s">
        <v>521</v>
      </c>
      <c r="B50568" s="13">
        <v>1990</v>
      </c>
      <c r="C50568" s="13">
        <v>10113899</v>
      </c>
      <c r="D50568" s="13">
        <v>15.552</v>
      </c>
    </row>
    <row r="50569" spans="1:4" ht="15.75" hidden="1" customHeight="1">
      <c r="A50569" s="13" t="s">
        <v>521</v>
      </c>
      <c r="B50569" s="13">
        <v>1991</v>
      </c>
      <c r="C50569" s="13">
        <v>10377817</v>
      </c>
      <c r="D50569" s="13">
        <v>15.502000000000001</v>
      </c>
    </row>
    <row r="50570" spans="1:4" ht="15.75" hidden="1" customHeight="1">
      <c r="A50570" s="13" t="s">
        <v>521</v>
      </c>
      <c r="B50570" s="13">
        <v>1992</v>
      </c>
      <c r="C50570" s="13">
        <v>10641504</v>
      </c>
      <c r="D50570" s="13">
        <v>16.713000000000001</v>
      </c>
    </row>
    <row r="50571" spans="1:4" ht="15.75" hidden="1" customHeight="1">
      <c r="A50571" s="13" t="s">
        <v>521</v>
      </c>
      <c r="B50571" s="13">
        <v>1993</v>
      </c>
      <c r="C50571" s="13">
        <v>10794921</v>
      </c>
      <c r="D50571" s="13">
        <v>16.047000000000001</v>
      </c>
    </row>
    <row r="50572" spans="1:4" ht="15.75" hidden="1" customHeight="1">
      <c r="A50572" s="13" t="s">
        <v>521</v>
      </c>
      <c r="B50572" s="13">
        <v>1994</v>
      </c>
      <c r="C50572" s="13">
        <v>10858598</v>
      </c>
      <c r="D50572" s="13">
        <v>17.393999999999998</v>
      </c>
    </row>
    <row r="50573" spans="1:4" ht="15.75" hidden="1" customHeight="1">
      <c r="A50573" s="13" t="s">
        <v>521</v>
      </c>
      <c r="B50573" s="13">
        <v>1995</v>
      </c>
      <c r="C50573" s="13">
        <v>10994044</v>
      </c>
      <c r="D50573" s="13">
        <v>15.028</v>
      </c>
    </row>
    <row r="50574" spans="1:4" ht="15.75" hidden="1" customHeight="1">
      <c r="A50574" s="13" t="s">
        <v>521</v>
      </c>
      <c r="B50574" s="13">
        <v>1996</v>
      </c>
      <c r="C50574" s="13">
        <v>11178171</v>
      </c>
      <c r="D50574" s="13">
        <v>14.909000000000001</v>
      </c>
    </row>
    <row r="50575" spans="1:4" ht="15.75" hidden="1" customHeight="1">
      <c r="A50575" s="13" t="s">
        <v>521</v>
      </c>
      <c r="B50575" s="13">
        <v>1997</v>
      </c>
      <c r="C50575" s="13">
        <v>11362406</v>
      </c>
      <c r="D50575" s="13">
        <v>13.912000000000001</v>
      </c>
    </row>
    <row r="50576" spans="1:4" ht="15.75" hidden="1" customHeight="1">
      <c r="A50576" s="13" t="s">
        <v>521</v>
      </c>
      <c r="B50576" s="13">
        <v>1998</v>
      </c>
      <c r="C50576" s="13">
        <v>11548365</v>
      </c>
      <c r="D50576" s="13">
        <v>14.131</v>
      </c>
    </row>
    <row r="50577" spans="1:4" ht="15.75" hidden="1" customHeight="1">
      <c r="A50577" s="13" t="s">
        <v>521</v>
      </c>
      <c r="B50577" s="13">
        <v>1999</v>
      </c>
      <c r="C50577" s="13">
        <v>11716452</v>
      </c>
      <c r="D50577" s="13">
        <v>15.728</v>
      </c>
    </row>
    <row r="50578" spans="1:4" ht="15.75" hidden="1" customHeight="1">
      <c r="A50578" s="13" t="s">
        <v>521</v>
      </c>
      <c r="B50578" s="13">
        <v>2000</v>
      </c>
      <c r="C50578" s="13">
        <v>11834679</v>
      </c>
      <c r="D50578" s="13">
        <v>13.818</v>
      </c>
    </row>
    <row r="50579" spans="1:4" ht="15.75" hidden="1" customHeight="1">
      <c r="A50579" s="13" t="s">
        <v>521</v>
      </c>
      <c r="B50579" s="13">
        <v>2001</v>
      </c>
      <c r="C50579" s="13">
        <v>11910981</v>
      </c>
      <c r="D50579" s="13">
        <v>12.509</v>
      </c>
    </row>
    <row r="50580" spans="1:4" ht="15.75" hidden="1" customHeight="1">
      <c r="A50580" s="13" t="s">
        <v>521</v>
      </c>
      <c r="B50580" s="13">
        <v>2002</v>
      </c>
      <c r="C50580" s="13">
        <v>11984643</v>
      </c>
      <c r="D50580" s="13">
        <v>11.896000000000001</v>
      </c>
    </row>
    <row r="50581" spans="1:4" ht="15.75" hidden="1" customHeight="1">
      <c r="A50581" s="13" t="s">
        <v>521</v>
      </c>
      <c r="B50581" s="13">
        <v>2003</v>
      </c>
      <c r="C50581" s="13">
        <v>12075835</v>
      </c>
      <c r="D50581" s="13">
        <v>10.61</v>
      </c>
    </row>
    <row r="50582" spans="1:4" ht="15.75" hidden="1" customHeight="1">
      <c r="A50582" s="13" t="s">
        <v>521</v>
      </c>
      <c r="B50582" s="13">
        <v>2004</v>
      </c>
      <c r="C50582" s="13">
        <v>12160885</v>
      </c>
      <c r="D50582" s="13">
        <v>9.4290000000000003</v>
      </c>
    </row>
    <row r="50583" spans="1:4" ht="15.75" hidden="1" customHeight="1">
      <c r="A50583" s="13" t="s">
        <v>521</v>
      </c>
      <c r="B50583" s="13">
        <v>2005</v>
      </c>
      <c r="C50583" s="13">
        <v>12224758</v>
      </c>
      <c r="D50583" s="13">
        <v>10.698</v>
      </c>
    </row>
    <row r="50584" spans="1:4" ht="15.75" hidden="1" customHeight="1">
      <c r="A50584" s="13" t="s">
        <v>521</v>
      </c>
      <c r="B50584" s="13">
        <v>2006</v>
      </c>
      <c r="C50584" s="13">
        <v>12330490</v>
      </c>
      <c r="D50584" s="13">
        <v>10.365</v>
      </c>
    </row>
    <row r="50585" spans="1:4" ht="15.75" hidden="1" customHeight="1">
      <c r="A50585" s="13" t="s">
        <v>521</v>
      </c>
      <c r="B50585" s="13">
        <v>2007</v>
      </c>
      <c r="C50585" s="13">
        <v>12450566</v>
      </c>
      <c r="D50585" s="13">
        <v>9.8350000000000009</v>
      </c>
    </row>
    <row r="50586" spans="1:4" ht="15.75" hidden="1" customHeight="1">
      <c r="A50586" s="13" t="s">
        <v>521</v>
      </c>
      <c r="B50586" s="13">
        <v>2008</v>
      </c>
      <c r="C50586" s="13">
        <v>12550353</v>
      </c>
      <c r="D50586" s="13">
        <v>7.72</v>
      </c>
    </row>
    <row r="50587" spans="1:4" ht="15.75" hidden="1" customHeight="1">
      <c r="A50587" s="13" t="s">
        <v>521</v>
      </c>
      <c r="B50587" s="13">
        <v>2009</v>
      </c>
      <c r="C50587" s="13">
        <v>12679812</v>
      </c>
      <c r="D50587" s="13">
        <v>8.25</v>
      </c>
    </row>
    <row r="50588" spans="1:4" ht="15.75" hidden="1" customHeight="1">
      <c r="A50588" s="13" t="s">
        <v>521</v>
      </c>
      <c r="B50588" s="13">
        <v>2010</v>
      </c>
      <c r="C50588" s="13">
        <v>12839774</v>
      </c>
      <c r="D50588" s="13">
        <v>8.7539999999999996</v>
      </c>
    </row>
    <row r="50589" spans="1:4" ht="15.75" hidden="1" customHeight="1">
      <c r="A50589" s="13" t="s">
        <v>521</v>
      </c>
      <c r="B50589" s="13">
        <v>2011</v>
      </c>
      <c r="C50589" s="13">
        <v>13025789</v>
      </c>
      <c r="D50589" s="13">
        <v>10.363</v>
      </c>
    </row>
    <row r="50590" spans="1:4" ht="15.75" hidden="1" customHeight="1">
      <c r="A50590" s="13" t="s">
        <v>521</v>
      </c>
      <c r="B50590" s="13">
        <v>2012</v>
      </c>
      <c r="C50590" s="13">
        <v>13265331</v>
      </c>
      <c r="D50590" s="13">
        <v>11.254</v>
      </c>
    </row>
    <row r="50591" spans="1:4" ht="15.75" hidden="1" customHeight="1">
      <c r="A50591" s="13" t="s">
        <v>521</v>
      </c>
      <c r="B50591" s="13">
        <v>2013</v>
      </c>
      <c r="C50591" s="13">
        <v>13555420</v>
      </c>
      <c r="D50591" s="13">
        <v>11.670999999999999</v>
      </c>
    </row>
    <row r="50592" spans="1:4" ht="15.75" hidden="1" customHeight="1">
      <c r="A50592" s="13" t="s">
        <v>521</v>
      </c>
      <c r="B50592" s="13">
        <v>2014</v>
      </c>
      <c r="C50592" s="13">
        <v>13855758</v>
      </c>
      <c r="D50592" s="13">
        <v>11.946</v>
      </c>
    </row>
    <row r="50593" spans="1:4" ht="15.75" hidden="1" customHeight="1">
      <c r="A50593" s="13" t="s">
        <v>521</v>
      </c>
      <c r="B50593" s="13">
        <v>2015</v>
      </c>
      <c r="C50593" s="13">
        <v>14154937</v>
      </c>
      <c r="D50593" s="13">
        <v>12.255000000000001</v>
      </c>
    </row>
    <row r="50594" spans="1:4" ht="15.75" hidden="1" customHeight="1">
      <c r="A50594" s="13" t="s">
        <v>521</v>
      </c>
      <c r="B50594" s="13">
        <v>2016</v>
      </c>
      <c r="C50594" s="13">
        <v>14452705</v>
      </c>
      <c r="D50594" s="13">
        <v>10.532999999999999</v>
      </c>
    </row>
    <row r="50595" spans="1:4" ht="15.75" hidden="1" customHeight="1">
      <c r="A50595" s="13" t="s">
        <v>521</v>
      </c>
      <c r="B50595" s="13">
        <v>2017</v>
      </c>
      <c r="C50595" s="13">
        <v>14751101</v>
      </c>
      <c r="D50595" s="13">
        <v>9.5960000000000001</v>
      </c>
    </row>
    <row r="50596" spans="1:4" ht="15.75" hidden="1" customHeight="1">
      <c r="A50596" s="13" t="s">
        <v>521</v>
      </c>
      <c r="B50596" s="13">
        <v>2018</v>
      </c>
      <c r="C50596" s="13">
        <v>15052191</v>
      </c>
      <c r="D50596" s="13">
        <v>11.795</v>
      </c>
    </row>
    <row r="50597" spans="1:4" ht="15.75" hidden="1" customHeight="1">
      <c r="A50597" s="13" t="s">
        <v>521</v>
      </c>
      <c r="B50597" s="13">
        <v>2019</v>
      </c>
      <c r="C50597" s="13">
        <v>15354606</v>
      </c>
      <c r="D50597" s="13">
        <v>11.115</v>
      </c>
    </row>
    <row r="50598" spans="1:4" ht="15.75" hidden="1" customHeight="1">
      <c r="A50598" s="13" t="s">
        <v>521</v>
      </c>
      <c r="B50598" s="13">
        <v>2020</v>
      </c>
      <c r="C50598" s="13">
        <v>15669663</v>
      </c>
      <c r="D50598" s="13">
        <v>10.608000000000001</v>
      </c>
    </row>
    <row r="50599" spans="1:4" ht="15.75" hidden="1" customHeight="1">
      <c r="A50599" s="13" t="s">
        <v>521</v>
      </c>
      <c r="B50599" s="13">
        <v>2021</v>
      </c>
      <c r="C50599" s="13">
        <v>15993525</v>
      </c>
      <c r="D50599" s="13">
        <v>11.295999999999999</v>
      </c>
    </row>
  </sheetData>
  <autoFilter ref="A1:D50599" xr:uid="{00000000-0009-0000-0000-00000A000000}">
    <filterColumn colId="0">
      <filters>
        <filter val="Argentina"/>
        <filter val="Australia"/>
        <filter val="Brazil"/>
        <filter val="Canada"/>
        <filter val="Chile"/>
        <filter val="China"/>
        <filter val="Colombia"/>
        <filter val="Costa Rica"/>
        <filter val="Egypt"/>
        <filter val="Ethiopia"/>
        <filter val="European Union (27)"/>
        <filter val="French Equatorial Africa (GCP)"/>
        <filter val="French West Africa (GCP)"/>
        <filter val="Gambia"/>
        <filter val="India"/>
        <filter val="Indonesia"/>
        <filter val="Iran"/>
        <filter val="Japan"/>
        <filter val="Kazakhstan"/>
        <filter val="Kenya"/>
        <filter val="Kuwaiti Oil Fires (GCP)"/>
        <filter val="Leeward Islands (GCP)"/>
        <filter val="Mexico"/>
        <filter val="Morocco"/>
        <filter val="New Zealand"/>
        <filter val="Nigeria"/>
        <filter val="Norway"/>
        <filter val="Panama Canal Zone (GCP)"/>
        <filter val="Peru"/>
        <filter val="Philippines"/>
        <filter val="Russia"/>
        <filter val="Ryukyu Islands (GCP)"/>
        <filter val="Saudi Arabia"/>
        <filter val="Singapore"/>
        <filter val="South Africa"/>
        <filter val="South Korea"/>
        <filter val="St. Kitts-Nevis-Anguilla (GCP)"/>
        <filter val="Switzerland"/>
        <filter val="Thailand"/>
        <filter val="Turkey"/>
        <filter val="United Arab Emirates"/>
        <filter val="United Kingdom"/>
        <filter val="United States"/>
        <filter val="Vietnam"/>
      </filters>
    </filterColumn>
    <filterColumn colId="1">
      <filters>
        <filter val="2021"/>
      </filters>
    </filterColumn>
  </autoFilter>
  <pageMargins left="0.75" right="0.75" top="1" bottom="1"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Big Table</vt:lpstr>
      <vt:lpstr>Simple table for paper</vt:lpstr>
      <vt:lpstr>Graphs</vt:lpstr>
      <vt:lpstr>2022-2070 emissions projections</vt:lpstr>
      <vt:lpstr>2030 emission estimates</vt:lpstr>
      <vt:lpstr>Population (UN data)</vt:lpstr>
      <vt:lpstr>GDP and costs</vt:lpstr>
      <vt:lpstr>Our world in data CO2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Thomas Hahn</cp:lastModifiedBy>
  <dcterms:created xsi:type="dcterms:W3CDTF">2023-07-19T10:17:11Z</dcterms:created>
  <dcterms:modified xsi:type="dcterms:W3CDTF">2023-11-21T13:24:14Z</dcterms:modified>
</cp:coreProperties>
</file>